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P:\INT-23-0001 INTELIGENCIA TURÍSTICA\Ejecución\13 - Big Data\2-Estructura Datos y Dasboard\8. Predicciones-uma\"/>
    </mc:Choice>
  </mc:AlternateContent>
  <xr:revisionPtr revIDLastSave="0" documentId="13_ncr:1_{BDDE5338-6D66-4115-9BB3-4065A1625784}" xr6:coauthVersionLast="47" xr6:coauthVersionMax="47" xr10:uidLastSave="{00000000-0000-0000-0000-000000000000}"/>
  <bookViews>
    <workbookView xWindow="-113" yWindow="-113" windowWidth="24267" windowHeight="13148" activeTab="2" xr2:uid="{19DAAF65-122C-49F7-9F56-7F80A1C168B2}"/>
  </bookViews>
  <sheets>
    <sheet name="Notas Variables Explicativas" sheetId="14" r:id="rId1"/>
    <sheet name="España" sheetId="3" r:id="rId2"/>
    <sheet name="Reino Unido" sheetId="5" r:id="rId3"/>
    <sheet name="Francia" sheetId="12" r:id="rId4"/>
    <sheet name="Alemania" sheetId="6" r:id="rId5"/>
    <sheet name="Irlanda" sheetId="11" r:id="rId6"/>
    <sheet name="Dinamarca" sheetId="7" r:id="rId7"/>
    <sheet name="Finlandia" sheetId="8" r:id="rId8"/>
    <sheet name="Noruega" sheetId="9" r:id="rId9"/>
    <sheet name="Suecia" sheetId="10" r:id="rId10"/>
    <sheet name="Bélgica" sheetId="16" r:id="rId11"/>
    <sheet name="Países Bajos" sheetId="17" r:id="rId12"/>
    <sheet name="Italia" sheetId="18" r:id="rId13"/>
    <sheet name="Austria" sheetId="19" r:id="rId14"/>
    <sheet name="Polonia" sheetId="20" r:id="rId15"/>
    <sheet name="Portugal" sheetId="21" r:id="rId16"/>
    <sheet name="Total" sheetId="13" r:id="rId17"/>
    <sheet name="Otros" sheetId="4" r:id="rId18"/>
    <sheet name="Viajeros Hoteles y Apartamet" sheetId="1" r:id="rId19"/>
    <sheet name="transformación" sheetId="15" r:id="rId20"/>
  </sheets>
  <externalReferences>
    <externalReference r:id="rId21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239" i="13" l="1"/>
  <c r="I238" i="13"/>
  <c r="I237" i="13"/>
  <c r="I236" i="13"/>
  <c r="I235" i="13"/>
  <c r="I234" i="13"/>
  <c r="I233" i="13"/>
  <c r="I232" i="13"/>
  <c r="I231" i="13"/>
  <c r="I230" i="13"/>
  <c r="I229" i="13"/>
  <c r="I228" i="13"/>
  <c r="I227" i="13"/>
  <c r="I226" i="13"/>
  <c r="I225" i="13"/>
  <c r="I224" i="13"/>
  <c r="I223" i="13"/>
  <c r="I222" i="13"/>
  <c r="I221" i="13"/>
  <c r="I220" i="13"/>
  <c r="I219" i="13"/>
  <c r="I218" i="13"/>
  <c r="I217" i="13"/>
  <c r="I216" i="13"/>
  <c r="I215" i="13"/>
  <c r="I214" i="13"/>
  <c r="I213" i="13"/>
  <c r="I212" i="13"/>
  <c r="I211" i="13"/>
  <c r="I210" i="13"/>
  <c r="I209" i="13"/>
  <c r="I208" i="13"/>
  <c r="I207" i="13"/>
  <c r="I206" i="13"/>
  <c r="I205" i="13"/>
  <c r="I204" i="13"/>
  <c r="I203" i="13"/>
  <c r="I202" i="13"/>
  <c r="I201" i="13"/>
  <c r="I200" i="13"/>
  <c r="I199" i="13"/>
  <c r="I198" i="13"/>
  <c r="I197" i="13"/>
  <c r="I196" i="13"/>
  <c r="I195" i="13"/>
  <c r="I194" i="13"/>
  <c r="I193" i="13"/>
  <c r="I192" i="13"/>
  <c r="I191" i="13"/>
  <c r="I190" i="13"/>
  <c r="I189" i="13"/>
  <c r="I188" i="13"/>
  <c r="I187" i="13"/>
  <c r="I186" i="13"/>
  <c r="I185" i="13"/>
  <c r="I184" i="13"/>
  <c r="I183" i="13"/>
  <c r="I182" i="13"/>
  <c r="I181" i="13"/>
  <c r="I180" i="13"/>
  <c r="I179" i="13"/>
  <c r="I178" i="13"/>
  <c r="I177" i="13"/>
  <c r="I176" i="13"/>
  <c r="I175" i="13"/>
  <c r="I174" i="13"/>
  <c r="I173" i="13"/>
  <c r="I172" i="13"/>
  <c r="I171" i="13"/>
  <c r="I170" i="13"/>
  <c r="I169" i="13"/>
  <c r="I168" i="13"/>
  <c r="I167" i="13"/>
  <c r="I166" i="13"/>
  <c r="I165" i="13"/>
  <c r="I164" i="13"/>
  <c r="I163" i="13"/>
  <c r="I162" i="13"/>
  <c r="I161" i="13"/>
  <c r="I160" i="13"/>
  <c r="I159" i="13"/>
  <c r="I158" i="13"/>
  <c r="I157" i="13"/>
  <c r="I156" i="13"/>
  <c r="I155" i="13"/>
  <c r="I154" i="13"/>
  <c r="I153" i="13"/>
  <c r="I152" i="13"/>
  <c r="I151" i="13"/>
  <c r="I150" i="13"/>
  <c r="I149" i="13"/>
  <c r="I148" i="13"/>
  <c r="I147" i="13"/>
  <c r="I146" i="13"/>
  <c r="I145" i="13"/>
  <c r="I144" i="13"/>
  <c r="I143" i="13"/>
  <c r="I142" i="13"/>
  <c r="I141" i="13"/>
  <c r="I140" i="13"/>
  <c r="I139" i="13"/>
  <c r="I138" i="13"/>
  <c r="I137" i="13"/>
  <c r="I136" i="13"/>
  <c r="I135" i="13"/>
  <c r="I134" i="13"/>
  <c r="I133" i="13"/>
  <c r="I132" i="13"/>
  <c r="I131" i="13"/>
  <c r="I130" i="13"/>
  <c r="I129" i="13"/>
  <c r="I128" i="13"/>
  <c r="I127" i="13"/>
  <c r="I126" i="13"/>
  <c r="I125" i="13"/>
  <c r="I124" i="13"/>
  <c r="I123" i="13"/>
  <c r="I122" i="13"/>
  <c r="I121" i="13"/>
  <c r="I120" i="13"/>
  <c r="I119" i="13"/>
  <c r="I118" i="13"/>
  <c r="I117" i="13"/>
  <c r="I116" i="13"/>
  <c r="I115" i="13"/>
  <c r="I114" i="13"/>
  <c r="I113" i="13"/>
  <c r="I112" i="13"/>
  <c r="I111" i="13"/>
  <c r="I110" i="13"/>
  <c r="I109" i="13"/>
  <c r="I108" i="13"/>
  <c r="I107" i="13"/>
  <c r="I106" i="13"/>
  <c r="I105" i="13"/>
  <c r="I104" i="13"/>
  <c r="I103" i="13"/>
  <c r="I102" i="13"/>
  <c r="I101" i="13"/>
  <c r="I100" i="13"/>
  <c r="I99" i="13"/>
  <c r="I98" i="13"/>
  <c r="I97" i="13"/>
  <c r="I96" i="13"/>
  <c r="I95" i="13"/>
  <c r="I94" i="13"/>
  <c r="I93" i="13"/>
  <c r="I92" i="13"/>
  <c r="I91" i="13"/>
  <c r="I90" i="13"/>
  <c r="I89" i="13"/>
  <c r="I88" i="13"/>
  <c r="I87" i="13"/>
  <c r="I86" i="13"/>
  <c r="I85" i="13"/>
  <c r="I84" i="13"/>
  <c r="I83" i="13"/>
  <c r="I82" i="13"/>
  <c r="I81" i="13"/>
  <c r="I80" i="13"/>
  <c r="I79" i="13"/>
  <c r="I78" i="13"/>
  <c r="I77" i="13"/>
  <c r="I76" i="13"/>
  <c r="I75" i="13"/>
  <c r="I74" i="13"/>
  <c r="I73" i="13"/>
  <c r="I72" i="13"/>
  <c r="I71" i="13"/>
  <c r="I70" i="13"/>
  <c r="I69" i="13"/>
  <c r="I68" i="13"/>
  <c r="I67" i="13"/>
  <c r="I66" i="13"/>
  <c r="I65" i="13"/>
  <c r="I64" i="13"/>
  <c r="I63" i="13"/>
  <c r="I62" i="13"/>
  <c r="I61" i="13"/>
  <c r="I60" i="13"/>
  <c r="I59" i="13"/>
  <c r="I58" i="13"/>
  <c r="I57" i="13"/>
  <c r="I56" i="13"/>
  <c r="I55" i="13"/>
  <c r="I54" i="13"/>
  <c r="I53" i="13"/>
  <c r="I52" i="13"/>
  <c r="I51" i="13"/>
  <c r="I50" i="13"/>
  <c r="I49" i="13"/>
  <c r="I48" i="13"/>
  <c r="I47" i="13"/>
  <c r="I46" i="13"/>
  <c r="I45" i="13"/>
  <c r="I44" i="13"/>
  <c r="I43" i="13"/>
  <c r="I42" i="13"/>
  <c r="I41" i="13"/>
  <c r="I40" i="13"/>
  <c r="I39" i="13"/>
  <c r="I38" i="13"/>
  <c r="I37" i="13"/>
  <c r="I36" i="13"/>
  <c r="I35" i="13"/>
  <c r="I34" i="13"/>
  <c r="I33" i="13"/>
  <c r="I32" i="13"/>
  <c r="I31" i="13"/>
  <c r="I30" i="13"/>
  <c r="I29" i="13"/>
  <c r="I28" i="13"/>
  <c r="I27" i="13"/>
  <c r="I26" i="13"/>
  <c r="I25" i="13"/>
  <c r="I24" i="13"/>
  <c r="I23" i="13"/>
  <c r="I22" i="13"/>
  <c r="I21" i="13"/>
  <c r="I20" i="13"/>
  <c r="I19" i="13"/>
  <c r="I18" i="13"/>
  <c r="I17" i="13"/>
  <c r="I16" i="13"/>
  <c r="I15" i="13"/>
  <c r="I14" i="13"/>
  <c r="I13" i="13"/>
  <c r="I12" i="13"/>
  <c r="F239" i="13" a="1"/>
  <c r="F239" i="13" s="1"/>
  <c r="F238" i="13" a="1"/>
  <c r="F238" i="13" s="1"/>
  <c r="F237" i="13" a="1"/>
  <c r="F237" i="13" s="1"/>
  <c r="E239" i="13" a="1"/>
  <c r="E239" i="13" s="1"/>
  <c r="D239" i="13" a="1"/>
  <c r="D239" i="13" s="1"/>
  <c r="E238" i="13" a="1"/>
  <c r="E238" i="13" s="1"/>
  <c r="D238" i="13" a="1"/>
  <c r="D238" i="13" s="1"/>
  <c r="E237" i="13" a="1"/>
  <c r="E237" i="13" s="1"/>
  <c r="D237" i="13" a="1"/>
  <c r="D237" i="13" s="1"/>
  <c r="E236" i="13" a="1"/>
  <c r="E236" i="13" s="1"/>
  <c r="D236" i="13" a="1"/>
  <c r="D236" i="13" s="1"/>
  <c r="E235" i="13" a="1"/>
  <c r="E235" i="13" s="1"/>
  <c r="D235" i="13" a="1"/>
  <c r="D235" i="13" s="1"/>
  <c r="F239" i="21" a="1"/>
  <c r="F239" i="21" s="1"/>
  <c r="E239" i="21" a="1"/>
  <c r="E239" i="21" s="1"/>
  <c r="D239" i="21" a="1"/>
  <c r="D239" i="21" s="1"/>
  <c r="F238" i="21" a="1"/>
  <c r="F238" i="21" s="1"/>
  <c r="E238" i="21" a="1"/>
  <c r="E238" i="21" s="1"/>
  <c r="D238" i="21" a="1"/>
  <c r="D238" i="21" s="1"/>
  <c r="F237" i="21" a="1"/>
  <c r="F237" i="21" s="1"/>
  <c r="E237" i="21" a="1"/>
  <c r="E237" i="21" s="1"/>
  <c r="D237" i="21" a="1"/>
  <c r="D237" i="21" s="1"/>
  <c r="F236" i="21" a="1"/>
  <c r="F236" i="21" s="1"/>
  <c r="E236" i="21" a="1"/>
  <c r="E236" i="21" s="1"/>
  <c r="D236" i="21" a="1"/>
  <c r="D236" i="21" s="1"/>
  <c r="F235" i="21" a="1"/>
  <c r="F235" i="21" s="1"/>
  <c r="E235" i="21" a="1"/>
  <c r="E235" i="21" s="1"/>
  <c r="D235" i="21" a="1"/>
  <c r="D235" i="21" s="1"/>
  <c r="I239" i="21"/>
  <c r="I238" i="21"/>
  <c r="I237" i="21"/>
  <c r="I236" i="21"/>
  <c r="I235" i="21"/>
  <c r="I234" i="21"/>
  <c r="I233" i="21"/>
  <c r="I232" i="21"/>
  <c r="I231" i="21"/>
  <c r="I230" i="21"/>
  <c r="I229" i="21"/>
  <c r="I228" i="21"/>
  <c r="I227" i="21"/>
  <c r="I226" i="21"/>
  <c r="I225" i="21"/>
  <c r="I224" i="21"/>
  <c r="I223" i="21"/>
  <c r="I222" i="21"/>
  <c r="I221" i="21"/>
  <c r="I220" i="21"/>
  <c r="I219" i="21"/>
  <c r="I218" i="21"/>
  <c r="I217" i="21"/>
  <c r="I216" i="21"/>
  <c r="I215" i="21"/>
  <c r="I214" i="21"/>
  <c r="I213" i="21"/>
  <c r="I212" i="21"/>
  <c r="I211" i="21"/>
  <c r="I210" i="21"/>
  <c r="I209" i="21"/>
  <c r="I208" i="21"/>
  <c r="I207" i="21"/>
  <c r="I206" i="21"/>
  <c r="I205" i="21"/>
  <c r="I204" i="21"/>
  <c r="I203" i="21"/>
  <c r="I202" i="21"/>
  <c r="I201" i="21"/>
  <c r="I200" i="21"/>
  <c r="I199" i="21"/>
  <c r="I198" i="21"/>
  <c r="I197" i="21"/>
  <c r="I196" i="21"/>
  <c r="I195" i="21"/>
  <c r="I194" i="21"/>
  <c r="I193" i="21"/>
  <c r="I192" i="21"/>
  <c r="I191" i="21"/>
  <c r="I190" i="21"/>
  <c r="I189" i="21"/>
  <c r="I188" i="21"/>
  <c r="I187" i="21"/>
  <c r="I186" i="21"/>
  <c r="I185" i="21"/>
  <c r="I184" i="21"/>
  <c r="I183" i="21"/>
  <c r="I182" i="21"/>
  <c r="I181" i="21"/>
  <c r="I180" i="21"/>
  <c r="I179" i="21"/>
  <c r="I178" i="21"/>
  <c r="I177" i="21"/>
  <c r="I176" i="21"/>
  <c r="I175" i="21"/>
  <c r="I174" i="21"/>
  <c r="I173" i="21"/>
  <c r="I172" i="21"/>
  <c r="I171" i="21"/>
  <c r="I170" i="21"/>
  <c r="I169" i="21"/>
  <c r="I168" i="21"/>
  <c r="I167" i="21"/>
  <c r="I166" i="21"/>
  <c r="I165" i="21"/>
  <c r="I164" i="21"/>
  <c r="I163" i="21"/>
  <c r="I162" i="21"/>
  <c r="I161" i="21"/>
  <c r="I160" i="21"/>
  <c r="I159" i="21"/>
  <c r="I158" i="21"/>
  <c r="I157" i="21"/>
  <c r="I156" i="21"/>
  <c r="I155" i="21"/>
  <c r="I154" i="21"/>
  <c r="I153" i="21"/>
  <c r="I152" i="21"/>
  <c r="I151" i="21"/>
  <c r="I150" i="21"/>
  <c r="I149" i="21"/>
  <c r="I148" i="21"/>
  <c r="I147" i="21"/>
  <c r="I146" i="21"/>
  <c r="I145" i="21"/>
  <c r="I144" i="21"/>
  <c r="I143" i="21"/>
  <c r="I142" i="21"/>
  <c r="I141" i="21"/>
  <c r="I140" i="21"/>
  <c r="I139" i="21"/>
  <c r="I138" i="21"/>
  <c r="I137" i="21"/>
  <c r="I136" i="21"/>
  <c r="I135" i="21"/>
  <c r="I134" i="21"/>
  <c r="I133" i="21"/>
  <c r="I132" i="21"/>
  <c r="I131" i="21"/>
  <c r="I130" i="21"/>
  <c r="I129" i="21"/>
  <c r="I128" i="21"/>
  <c r="I127" i="21"/>
  <c r="I126" i="21"/>
  <c r="I125" i="21"/>
  <c r="I124" i="21"/>
  <c r="I123" i="21"/>
  <c r="I122" i="21"/>
  <c r="I121" i="21"/>
  <c r="I120" i="21"/>
  <c r="I119" i="21"/>
  <c r="I118" i="21"/>
  <c r="I117" i="21"/>
  <c r="I116" i="21"/>
  <c r="I115" i="21"/>
  <c r="I114" i="21"/>
  <c r="I113" i="21"/>
  <c r="I112" i="21"/>
  <c r="I111" i="21"/>
  <c r="I110" i="21"/>
  <c r="I109" i="21"/>
  <c r="I108" i="21"/>
  <c r="I107" i="21"/>
  <c r="I106" i="21"/>
  <c r="I105" i="21"/>
  <c r="I104" i="21"/>
  <c r="I103" i="21"/>
  <c r="I102" i="21"/>
  <c r="I101" i="21"/>
  <c r="I100" i="21"/>
  <c r="I99" i="21"/>
  <c r="I98" i="21"/>
  <c r="I97" i="21"/>
  <c r="I96" i="21"/>
  <c r="I95" i="21"/>
  <c r="I94" i="21"/>
  <c r="I93" i="21"/>
  <c r="I92" i="21"/>
  <c r="I91" i="21"/>
  <c r="I90" i="21"/>
  <c r="I89" i="21"/>
  <c r="I88" i="21"/>
  <c r="I87" i="21"/>
  <c r="I86" i="21"/>
  <c r="I85" i="21"/>
  <c r="I84" i="21"/>
  <c r="I83" i="21"/>
  <c r="I82" i="21"/>
  <c r="I81" i="21"/>
  <c r="I80" i="21"/>
  <c r="I79" i="21"/>
  <c r="I78" i="21"/>
  <c r="I77" i="21"/>
  <c r="I76" i="21"/>
  <c r="I75" i="21"/>
  <c r="I74" i="21"/>
  <c r="I73" i="21"/>
  <c r="I72" i="21"/>
  <c r="I71" i="21"/>
  <c r="I70" i="21"/>
  <c r="I69" i="21"/>
  <c r="I68" i="21"/>
  <c r="I67" i="21"/>
  <c r="I66" i="21"/>
  <c r="I65" i="21"/>
  <c r="I64" i="21"/>
  <c r="I63" i="21"/>
  <c r="I62" i="21"/>
  <c r="I61" i="21"/>
  <c r="I60" i="21"/>
  <c r="I59" i="21"/>
  <c r="I58" i="21"/>
  <c r="I57" i="21"/>
  <c r="I56" i="21"/>
  <c r="I55" i="21"/>
  <c r="I54" i="21"/>
  <c r="I53" i="21"/>
  <c r="I52" i="21"/>
  <c r="I51" i="21"/>
  <c r="I50" i="21"/>
  <c r="I49" i="21"/>
  <c r="I48" i="21"/>
  <c r="I47" i="21"/>
  <c r="I46" i="21"/>
  <c r="I45" i="21"/>
  <c r="I44" i="21"/>
  <c r="I43" i="21"/>
  <c r="I42" i="21"/>
  <c r="I41" i="21"/>
  <c r="I40" i="21"/>
  <c r="I39" i="21"/>
  <c r="I38" i="21"/>
  <c r="I37" i="21"/>
  <c r="I36" i="21"/>
  <c r="I35" i="21"/>
  <c r="I34" i="21"/>
  <c r="I33" i="21"/>
  <c r="I32" i="21"/>
  <c r="I31" i="21"/>
  <c r="I30" i="21"/>
  <c r="I29" i="21"/>
  <c r="I28" i="21"/>
  <c r="I27" i="21"/>
  <c r="I26" i="21"/>
  <c r="I25" i="21"/>
  <c r="I24" i="21"/>
  <c r="I23" i="21"/>
  <c r="I22" i="21"/>
  <c r="I21" i="21"/>
  <c r="I20" i="21"/>
  <c r="I19" i="21"/>
  <c r="I18" i="21"/>
  <c r="I17" i="21"/>
  <c r="I16" i="21"/>
  <c r="I15" i="21"/>
  <c r="I14" i="21"/>
  <c r="I13" i="21"/>
  <c r="I12" i="21"/>
  <c r="I11" i="21"/>
  <c r="I239" i="20"/>
  <c r="I238" i="20"/>
  <c r="I237" i="20"/>
  <c r="I236" i="20"/>
  <c r="I235" i="20"/>
  <c r="I234" i="20"/>
  <c r="I233" i="20"/>
  <c r="I232" i="20"/>
  <c r="I231" i="20"/>
  <c r="I230" i="20"/>
  <c r="I229" i="20"/>
  <c r="I228" i="20"/>
  <c r="I227" i="20"/>
  <c r="I226" i="20"/>
  <c r="I225" i="20"/>
  <c r="I224" i="20"/>
  <c r="I223" i="20"/>
  <c r="I222" i="20"/>
  <c r="I221" i="20"/>
  <c r="I220" i="20"/>
  <c r="I219" i="20"/>
  <c r="I218" i="20"/>
  <c r="I217" i="20"/>
  <c r="I216" i="20"/>
  <c r="I215" i="20"/>
  <c r="I214" i="20"/>
  <c r="I213" i="20"/>
  <c r="I212" i="20"/>
  <c r="I211" i="20"/>
  <c r="I210" i="20"/>
  <c r="I209" i="20"/>
  <c r="I208" i="20"/>
  <c r="I207" i="20"/>
  <c r="I206" i="20"/>
  <c r="I205" i="20"/>
  <c r="I204" i="20"/>
  <c r="I203" i="20"/>
  <c r="I202" i="20"/>
  <c r="I201" i="20"/>
  <c r="I200" i="20"/>
  <c r="I199" i="20"/>
  <c r="I198" i="20"/>
  <c r="I197" i="20"/>
  <c r="I196" i="20"/>
  <c r="I195" i="20"/>
  <c r="I194" i="20"/>
  <c r="I193" i="20"/>
  <c r="I192" i="20"/>
  <c r="I191" i="20"/>
  <c r="I190" i="20"/>
  <c r="I189" i="20"/>
  <c r="I188" i="20"/>
  <c r="I187" i="20"/>
  <c r="I186" i="20"/>
  <c r="I185" i="20"/>
  <c r="I184" i="20"/>
  <c r="I183" i="20"/>
  <c r="I182" i="20"/>
  <c r="I181" i="20"/>
  <c r="I180" i="20"/>
  <c r="I179" i="20"/>
  <c r="I178" i="20"/>
  <c r="I177" i="20"/>
  <c r="I176" i="20"/>
  <c r="I175" i="20"/>
  <c r="I174" i="20"/>
  <c r="I173" i="20"/>
  <c r="I172" i="20"/>
  <c r="I171" i="20"/>
  <c r="I170" i="20"/>
  <c r="I169" i="20"/>
  <c r="I168" i="20"/>
  <c r="I167" i="20"/>
  <c r="I166" i="20"/>
  <c r="I165" i="20"/>
  <c r="I164" i="20"/>
  <c r="I163" i="20"/>
  <c r="I162" i="20"/>
  <c r="I161" i="20"/>
  <c r="I160" i="20"/>
  <c r="I159" i="20"/>
  <c r="I158" i="20"/>
  <c r="I157" i="20"/>
  <c r="I156" i="20"/>
  <c r="I155" i="20"/>
  <c r="I154" i="20"/>
  <c r="I153" i="20"/>
  <c r="I152" i="20"/>
  <c r="I151" i="20"/>
  <c r="I150" i="20"/>
  <c r="I149" i="20"/>
  <c r="I148" i="20"/>
  <c r="I147" i="20"/>
  <c r="I146" i="20"/>
  <c r="I145" i="20"/>
  <c r="I144" i="20"/>
  <c r="I143" i="20"/>
  <c r="I142" i="20"/>
  <c r="I141" i="20"/>
  <c r="I140" i="20"/>
  <c r="I139" i="20"/>
  <c r="I138" i="20"/>
  <c r="I137" i="20"/>
  <c r="I136" i="20"/>
  <c r="I135" i="20"/>
  <c r="I134" i="20"/>
  <c r="I133" i="20"/>
  <c r="I132" i="20"/>
  <c r="I131" i="20"/>
  <c r="I130" i="20"/>
  <c r="I129" i="20"/>
  <c r="I128" i="20"/>
  <c r="I127" i="20"/>
  <c r="I126" i="20"/>
  <c r="I125" i="20"/>
  <c r="I124" i="20"/>
  <c r="I123" i="20"/>
  <c r="I122" i="20"/>
  <c r="I121" i="20"/>
  <c r="I120" i="20"/>
  <c r="I119" i="20"/>
  <c r="I118" i="20"/>
  <c r="I117" i="20"/>
  <c r="I116" i="20"/>
  <c r="I115" i="20"/>
  <c r="I114" i="20"/>
  <c r="I113" i="20"/>
  <c r="I112" i="20"/>
  <c r="I111" i="20"/>
  <c r="I110" i="20"/>
  <c r="I109" i="20"/>
  <c r="I108" i="20"/>
  <c r="I107" i="20"/>
  <c r="I106" i="20"/>
  <c r="I105" i="20"/>
  <c r="I104" i="20"/>
  <c r="I103" i="20"/>
  <c r="I102" i="20"/>
  <c r="I101" i="20"/>
  <c r="I100" i="20"/>
  <c r="I99" i="20"/>
  <c r="I98" i="20"/>
  <c r="I97" i="20"/>
  <c r="I96" i="20"/>
  <c r="I95" i="20"/>
  <c r="I94" i="20"/>
  <c r="I93" i="20"/>
  <c r="I92" i="20"/>
  <c r="I91" i="20"/>
  <c r="I90" i="20"/>
  <c r="I89" i="20"/>
  <c r="I88" i="20"/>
  <c r="I87" i="20"/>
  <c r="I86" i="20"/>
  <c r="I85" i="20"/>
  <c r="I84" i="20"/>
  <c r="I83" i="20"/>
  <c r="I82" i="20"/>
  <c r="I81" i="20"/>
  <c r="I80" i="20"/>
  <c r="I79" i="20"/>
  <c r="I78" i="20"/>
  <c r="I77" i="20"/>
  <c r="I76" i="20"/>
  <c r="I75" i="20"/>
  <c r="I74" i="20"/>
  <c r="I73" i="20"/>
  <c r="I72" i="20"/>
  <c r="I71" i="20"/>
  <c r="I70" i="20"/>
  <c r="I69" i="20"/>
  <c r="I68" i="20"/>
  <c r="I67" i="20"/>
  <c r="I66" i="20"/>
  <c r="I65" i="20"/>
  <c r="I64" i="20"/>
  <c r="I63" i="20"/>
  <c r="I62" i="20"/>
  <c r="I61" i="20"/>
  <c r="I60" i="20"/>
  <c r="I59" i="20"/>
  <c r="I58" i="20"/>
  <c r="I57" i="20"/>
  <c r="I56" i="20"/>
  <c r="I55" i="20"/>
  <c r="I54" i="20"/>
  <c r="I53" i="20"/>
  <c r="I52" i="20"/>
  <c r="I51" i="20"/>
  <c r="I50" i="20"/>
  <c r="I49" i="20"/>
  <c r="I48" i="20"/>
  <c r="I47" i="20"/>
  <c r="I46" i="20"/>
  <c r="I45" i="20"/>
  <c r="I44" i="20"/>
  <c r="I43" i="20"/>
  <c r="I42" i="20"/>
  <c r="I41" i="20"/>
  <c r="I40" i="20"/>
  <c r="I39" i="20"/>
  <c r="I38" i="20"/>
  <c r="I37" i="20"/>
  <c r="I36" i="20"/>
  <c r="I35" i="20"/>
  <c r="I34" i="20"/>
  <c r="I33" i="20"/>
  <c r="I32" i="20"/>
  <c r="I31" i="20"/>
  <c r="I30" i="20"/>
  <c r="I29" i="20"/>
  <c r="I28" i="20"/>
  <c r="I27" i="20"/>
  <c r="I26" i="20"/>
  <c r="I25" i="20"/>
  <c r="I24" i="20"/>
  <c r="I23" i="20"/>
  <c r="I22" i="20"/>
  <c r="I21" i="20"/>
  <c r="I20" i="20"/>
  <c r="I19" i="20"/>
  <c r="I18" i="20"/>
  <c r="I17" i="20"/>
  <c r="I16" i="20"/>
  <c r="I15" i="20"/>
  <c r="I14" i="20"/>
  <c r="I13" i="20"/>
  <c r="I12" i="20"/>
  <c r="I11" i="20"/>
  <c r="F239" i="20" a="1"/>
  <c r="F239" i="20" s="1"/>
  <c r="E239" i="20" a="1"/>
  <c r="E239" i="20" s="1"/>
  <c r="D239" i="20" a="1"/>
  <c r="D239" i="20" s="1"/>
  <c r="F238" i="20" a="1"/>
  <c r="F238" i="20" s="1"/>
  <c r="E238" i="20" a="1"/>
  <c r="E238" i="20" s="1"/>
  <c r="D238" i="20" a="1"/>
  <c r="D238" i="20" s="1"/>
  <c r="F237" i="20" a="1"/>
  <c r="F237" i="20" s="1"/>
  <c r="E237" i="20" a="1"/>
  <c r="E237" i="20" s="1"/>
  <c r="D237" i="20" a="1"/>
  <c r="D237" i="20" s="1"/>
  <c r="F236" i="20" a="1"/>
  <c r="F236" i="20" s="1"/>
  <c r="E236" i="20" a="1"/>
  <c r="E236" i="20" s="1"/>
  <c r="D236" i="20" a="1"/>
  <c r="D236" i="20" s="1"/>
  <c r="F235" i="20" a="1"/>
  <c r="F235" i="20" s="1"/>
  <c r="E235" i="20" a="1"/>
  <c r="E235" i="20" s="1"/>
  <c r="D235" i="20" a="1"/>
  <c r="D235" i="20" s="1"/>
  <c r="F239" i="19" a="1"/>
  <c r="F239" i="19" s="1"/>
  <c r="E239" i="19" a="1"/>
  <c r="E239" i="19" s="1"/>
  <c r="D239" i="19" a="1"/>
  <c r="D239" i="19" s="1"/>
  <c r="F238" i="19" a="1"/>
  <c r="F238" i="19" s="1"/>
  <c r="E238" i="19" a="1"/>
  <c r="E238" i="19" s="1"/>
  <c r="D238" i="19" a="1"/>
  <c r="D238" i="19" s="1"/>
  <c r="F237" i="19" a="1"/>
  <c r="F237" i="19" s="1"/>
  <c r="E237" i="19" a="1"/>
  <c r="E237" i="19" s="1"/>
  <c r="D237" i="19" a="1"/>
  <c r="D237" i="19" s="1"/>
  <c r="F236" i="19" a="1"/>
  <c r="F236" i="19" s="1"/>
  <c r="E236" i="19" a="1"/>
  <c r="E236" i="19" s="1"/>
  <c r="D236" i="19" a="1"/>
  <c r="D236" i="19" s="1"/>
  <c r="F235" i="19" a="1"/>
  <c r="F235" i="19" s="1"/>
  <c r="E235" i="19" a="1"/>
  <c r="E235" i="19" s="1"/>
  <c r="D235" i="19" a="1"/>
  <c r="D235" i="19" s="1"/>
  <c r="F239" i="18" a="1"/>
  <c r="F239" i="18" s="1"/>
  <c r="E239" i="18" a="1"/>
  <c r="E239" i="18" s="1"/>
  <c r="D239" i="18" a="1"/>
  <c r="D239" i="18" s="1"/>
  <c r="F238" i="18" a="1"/>
  <c r="F238" i="18" s="1"/>
  <c r="E238" i="18" a="1"/>
  <c r="E238" i="18" s="1"/>
  <c r="D238" i="18" a="1"/>
  <c r="D238" i="18" s="1"/>
  <c r="F237" i="18" a="1"/>
  <c r="F237" i="18" s="1"/>
  <c r="E237" i="18" a="1"/>
  <c r="E237" i="18" s="1"/>
  <c r="D237" i="18" a="1"/>
  <c r="D237" i="18" s="1"/>
  <c r="F236" i="18" a="1"/>
  <c r="F236" i="18" s="1"/>
  <c r="E236" i="18" a="1"/>
  <c r="E236" i="18" s="1"/>
  <c r="D236" i="18" a="1"/>
  <c r="D236" i="18" s="1"/>
  <c r="F235" i="18" a="1"/>
  <c r="F235" i="18" s="1"/>
  <c r="E235" i="18" a="1"/>
  <c r="E235" i="18" s="1"/>
  <c r="D235" i="18" a="1"/>
  <c r="D235" i="18" s="1"/>
  <c r="I239" i="18"/>
  <c r="I238" i="18"/>
  <c r="I237" i="18"/>
  <c r="I236" i="18"/>
  <c r="I235" i="18"/>
  <c r="I234" i="18"/>
  <c r="I233" i="18"/>
  <c r="I232" i="18"/>
  <c r="I231" i="18"/>
  <c r="I230" i="18"/>
  <c r="I229" i="18"/>
  <c r="I228" i="18"/>
  <c r="I227" i="18"/>
  <c r="I226" i="18"/>
  <c r="I225" i="18"/>
  <c r="I224" i="18"/>
  <c r="I223" i="18"/>
  <c r="I222" i="18"/>
  <c r="I221" i="18"/>
  <c r="I220" i="18"/>
  <c r="I219" i="18"/>
  <c r="I218" i="18"/>
  <c r="I217" i="18"/>
  <c r="I216" i="18"/>
  <c r="I215" i="18"/>
  <c r="I214" i="18"/>
  <c r="I213" i="18"/>
  <c r="I212" i="18"/>
  <c r="I211" i="18"/>
  <c r="I210" i="18"/>
  <c r="I209" i="18"/>
  <c r="I208" i="18"/>
  <c r="I207" i="18"/>
  <c r="I206" i="18"/>
  <c r="I205" i="18"/>
  <c r="I204" i="18"/>
  <c r="I203" i="18"/>
  <c r="I202" i="18"/>
  <c r="I201" i="18"/>
  <c r="I200" i="18"/>
  <c r="I199" i="18"/>
  <c r="I198" i="18"/>
  <c r="I197" i="18"/>
  <c r="I196" i="18"/>
  <c r="I195" i="18"/>
  <c r="I194" i="18"/>
  <c r="I193" i="18"/>
  <c r="I192" i="18"/>
  <c r="I191" i="18"/>
  <c r="I190" i="18"/>
  <c r="I189" i="18"/>
  <c r="I188" i="18"/>
  <c r="I187" i="18"/>
  <c r="I186" i="18"/>
  <c r="I185" i="18"/>
  <c r="I184" i="18"/>
  <c r="I183" i="18"/>
  <c r="I182" i="18"/>
  <c r="I181" i="18"/>
  <c r="I180" i="18"/>
  <c r="I179" i="18"/>
  <c r="I178" i="18"/>
  <c r="I177" i="18"/>
  <c r="I176" i="18"/>
  <c r="I175" i="18"/>
  <c r="I174" i="18"/>
  <c r="I173" i="18"/>
  <c r="I172" i="18"/>
  <c r="I171" i="18"/>
  <c r="I170" i="18"/>
  <c r="I169" i="18"/>
  <c r="I168" i="18"/>
  <c r="I167" i="18"/>
  <c r="I166" i="18"/>
  <c r="I165" i="18"/>
  <c r="I164" i="18"/>
  <c r="I163" i="18"/>
  <c r="I162" i="18"/>
  <c r="I161" i="18"/>
  <c r="I160" i="18"/>
  <c r="I159" i="18"/>
  <c r="I158" i="18"/>
  <c r="I157" i="18"/>
  <c r="I156" i="18"/>
  <c r="I155" i="18"/>
  <c r="I154" i="18"/>
  <c r="I153" i="18"/>
  <c r="I152" i="18"/>
  <c r="I151" i="18"/>
  <c r="I150" i="18"/>
  <c r="I149" i="18"/>
  <c r="I148" i="18"/>
  <c r="I147" i="18"/>
  <c r="I146" i="18"/>
  <c r="I145" i="18"/>
  <c r="I144" i="18"/>
  <c r="I143" i="18"/>
  <c r="I142" i="18"/>
  <c r="I141" i="18"/>
  <c r="I140" i="18"/>
  <c r="I139" i="18"/>
  <c r="I138" i="18"/>
  <c r="I137" i="18"/>
  <c r="I136" i="18"/>
  <c r="I135" i="18"/>
  <c r="I134" i="18"/>
  <c r="I133" i="18"/>
  <c r="I132" i="18"/>
  <c r="I131" i="18"/>
  <c r="I130" i="18"/>
  <c r="I129" i="18"/>
  <c r="I128" i="18"/>
  <c r="I127" i="18"/>
  <c r="I126" i="18"/>
  <c r="I125" i="18"/>
  <c r="I124" i="18"/>
  <c r="I123" i="18"/>
  <c r="I122" i="18"/>
  <c r="I121" i="18"/>
  <c r="I120" i="18"/>
  <c r="I119" i="18"/>
  <c r="I118" i="18"/>
  <c r="I117" i="18"/>
  <c r="I116" i="18"/>
  <c r="I115" i="18"/>
  <c r="I114" i="18"/>
  <c r="I113" i="18"/>
  <c r="I112" i="18"/>
  <c r="I111" i="18"/>
  <c r="I110" i="18"/>
  <c r="I109" i="18"/>
  <c r="I108" i="18"/>
  <c r="I107" i="18"/>
  <c r="I106" i="18"/>
  <c r="I105" i="18"/>
  <c r="I104" i="18"/>
  <c r="I103" i="18"/>
  <c r="I102" i="18"/>
  <c r="I101" i="18"/>
  <c r="I100" i="18"/>
  <c r="I99" i="18"/>
  <c r="I98" i="18"/>
  <c r="I97" i="18"/>
  <c r="I96" i="18"/>
  <c r="I95" i="18"/>
  <c r="I94" i="18"/>
  <c r="I93" i="18"/>
  <c r="I92" i="18"/>
  <c r="I91" i="18"/>
  <c r="I90" i="18"/>
  <c r="I89" i="18"/>
  <c r="I88" i="18"/>
  <c r="I87" i="18"/>
  <c r="I86" i="18"/>
  <c r="I85" i="18"/>
  <c r="I84" i="18"/>
  <c r="I83" i="18"/>
  <c r="I82" i="18"/>
  <c r="I81" i="18"/>
  <c r="I80" i="18"/>
  <c r="I79" i="18"/>
  <c r="I78" i="18"/>
  <c r="I77" i="18"/>
  <c r="I76" i="18"/>
  <c r="I75" i="18"/>
  <c r="I74" i="18"/>
  <c r="I73" i="18"/>
  <c r="I72" i="18"/>
  <c r="I71" i="18"/>
  <c r="I70" i="18"/>
  <c r="I69" i="18"/>
  <c r="I68" i="18"/>
  <c r="I67" i="18"/>
  <c r="I66" i="18"/>
  <c r="I65" i="18"/>
  <c r="I64" i="18"/>
  <c r="I63" i="18"/>
  <c r="I62" i="18"/>
  <c r="I61" i="18"/>
  <c r="I60" i="18"/>
  <c r="I59" i="18"/>
  <c r="I58" i="18"/>
  <c r="I57" i="18"/>
  <c r="I56" i="18"/>
  <c r="I55" i="18"/>
  <c r="I54" i="18"/>
  <c r="I53" i="18"/>
  <c r="I52" i="18"/>
  <c r="I51" i="18"/>
  <c r="I50" i="18"/>
  <c r="I49" i="18"/>
  <c r="I48" i="18"/>
  <c r="I47" i="18"/>
  <c r="I46" i="18"/>
  <c r="I45" i="18"/>
  <c r="I44" i="18"/>
  <c r="I43" i="18"/>
  <c r="I42" i="18"/>
  <c r="I41" i="18"/>
  <c r="I40" i="18"/>
  <c r="I39" i="18"/>
  <c r="I38" i="18"/>
  <c r="I37" i="18"/>
  <c r="I36" i="18"/>
  <c r="I35" i="18"/>
  <c r="I34" i="18"/>
  <c r="I33" i="18"/>
  <c r="I32" i="18"/>
  <c r="I31" i="18"/>
  <c r="I30" i="18"/>
  <c r="I29" i="18"/>
  <c r="I28" i="18"/>
  <c r="I27" i="18"/>
  <c r="I26" i="18"/>
  <c r="I25" i="18"/>
  <c r="I24" i="18"/>
  <c r="I23" i="18"/>
  <c r="I22" i="18"/>
  <c r="I21" i="18"/>
  <c r="I20" i="18"/>
  <c r="I19" i="18"/>
  <c r="I18" i="18"/>
  <c r="I17" i="18"/>
  <c r="I16" i="18"/>
  <c r="I15" i="18"/>
  <c r="I14" i="18"/>
  <c r="I13" i="18"/>
  <c r="I12" i="18"/>
  <c r="I11" i="18"/>
  <c r="L180" i="17" a="1"/>
  <c r="L180" i="17" s="1"/>
  <c r="F239" i="17" a="1"/>
  <c r="F239" i="17" s="1"/>
  <c r="E239" i="17" a="1"/>
  <c r="E239" i="17" s="1"/>
  <c r="D239" i="17" a="1"/>
  <c r="D239" i="17" s="1"/>
  <c r="F238" i="17" a="1"/>
  <c r="F238" i="17" s="1"/>
  <c r="E238" i="17" a="1"/>
  <c r="E238" i="17" s="1"/>
  <c r="D238" i="17" a="1"/>
  <c r="D238" i="17" s="1"/>
  <c r="F237" i="17" a="1"/>
  <c r="F237" i="17" s="1"/>
  <c r="E237" i="17" a="1"/>
  <c r="E237" i="17" s="1"/>
  <c r="D237" i="17" a="1"/>
  <c r="D237" i="17" s="1"/>
  <c r="F236" i="17" a="1"/>
  <c r="F236" i="17" s="1"/>
  <c r="E236" i="17" a="1"/>
  <c r="E236" i="17" s="1"/>
  <c r="D236" i="17" a="1"/>
  <c r="D236" i="17" s="1"/>
  <c r="F235" i="17" a="1"/>
  <c r="F235" i="17" s="1"/>
  <c r="E235" i="17" a="1"/>
  <c r="E235" i="17" s="1"/>
  <c r="D235" i="17" a="1"/>
  <c r="D235" i="17" s="1"/>
  <c r="I239" i="17"/>
  <c r="I238" i="17"/>
  <c r="I237" i="17"/>
  <c r="I236" i="17"/>
  <c r="I235" i="17"/>
  <c r="I234" i="17"/>
  <c r="I233" i="17"/>
  <c r="I232" i="17"/>
  <c r="I231" i="17"/>
  <c r="I230" i="17"/>
  <c r="I229" i="17"/>
  <c r="I228" i="17"/>
  <c r="I227" i="17"/>
  <c r="I226" i="17"/>
  <c r="I225" i="17"/>
  <c r="I224" i="17"/>
  <c r="I223" i="17"/>
  <c r="I222" i="17"/>
  <c r="I221" i="17"/>
  <c r="I220" i="17"/>
  <c r="I219" i="17"/>
  <c r="I218" i="17"/>
  <c r="I217" i="17"/>
  <c r="I216" i="17"/>
  <c r="I215" i="17"/>
  <c r="I214" i="17"/>
  <c r="I213" i="17"/>
  <c r="I212" i="17"/>
  <c r="I211" i="17"/>
  <c r="I210" i="17"/>
  <c r="I209" i="17"/>
  <c r="I208" i="17"/>
  <c r="I207" i="17"/>
  <c r="I206" i="17"/>
  <c r="I205" i="17"/>
  <c r="I204" i="17"/>
  <c r="I203" i="17"/>
  <c r="I202" i="17"/>
  <c r="I201" i="17"/>
  <c r="I200" i="17"/>
  <c r="I199" i="17"/>
  <c r="I198" i="17"/>
  <c r="I197" i="17"/>
  <c r="I196" i="17"/>
  <c r="I195" i="17"/>
  <c r="I194" i="17"/>
  <c r="I193" i="17"/>
  <c r="I192" i="17"/>
  <c r="I191" i="17"/>
  <c r="I190" i="17"/>
  <c r="I189" i="17"/>
  <c r="I188" i="17"/>
  <c r="I187" i="17"/>
  <c r="I186" i="17"/>
  <c r="I185" i="17"/>
  <c r="I184" i="17"/>
  <c r="I183" i="17"/>
  <c r="I182" i="17"/>
  <c r="I181" i="17"/>
  <c r="I180" i="17"/>
  <c r="I179" i="17"/>
  <c r="I178" i="17"/>
  <c r="I177" i="17"/>
  <c r="I176" i="17"/>
  <c r="I175" i="17"/>
  <c r="I174" i="17"/>
  <c r="I173" i="17"/>
  <c r="I172" i="17"/>
  <c r="I171" i="17"/>
  <c r="I170" i="17"/>
  <c r="I169" i="17"/>
  <c r="I168" i="17"/>
  <c r="I167" i="17"/>
  <c r="I166" i="17"/>
  <c r="I165" i="17"/>
  <c r="I164" i="17"/>
  <c r="I163" i="17"/>
  <c r="I162" i="17"/>
  <c r="I161" i="17"/>
  <c r="I160" i="17"/>
  <c r="I159" i="17"/>
  <c r="I158" i="17"/>
  <c r="I157" i="17"/>
  <c r="I156" i="17"/>
  <c r="I155" i="17"/>
  <c r="I154" i="17"/>
  <c r="I153" i="17"/>
  <c r="I152" i="17"/>
  <c r="I151" i="17"/>
  <c r="I150" i="17"/>
  <c r="I149" i="17"/>
  <c r="I148" i="17"/>
  <c r="I147" i="17"/>
  <c r="I146" i="17"/>
  <c r="I145" i="17"/>
  <c r="I144" i="17"/>
  <c r="I143" i="17"/>
  <c r="I142" i="17"/>
  <c r="I141" i="17"/>
  <c r="I140" i="17"/>
  <c r="I139" i="17"/>
  <c r="I138" i="17"/>
  <c r="I137" i="17"/>
  <c r="I136" i="17"/>
  <c r="I135" i="17"/>
  <c r="I134" i="17"/>
  <c r="I133" i="17"/>
  <c r="I132" i="17"/>
  <c r="I131" i="17"/>
  <c r="I130" i="17"/>
  <c r="I129" i="17"/>
  <c r="I128" i="17"/>
  <c r="I127" i="17"/>
  <c r="I126" i="17"/>
  <c r="I125" i="17"/>
  <c r="I124" i="17"/>
  <c r="I123" i="17"/>
  <c r="I122" i="17"/>
  <c r="I121" i="17"/>
  <c r="I120" i="17"/>
  <c r="I119" i="17"/>
  <c r="I118" i="17"/>
  <c r="I117" i="17"/>
  <c r="I116" i="17"/>
  <c r="I115" i="17"/>
  <c r="I114" i="17"/>
  <c r="I113" i="17"/>
  <c r="I112" i="17"/>
  <c r="I111" i="17"/>
  <c r="I110" i="17"/>
  <c r="I109" i="17"/>
  <c r="I108" i="17"/>
  <c r="I107" i="17"/>
  <c r="I106" i="17"/>
  <c r="I105" i="17"/>
  <c r="I104" i="17"/>
  <c r="I103" i="17"/>
  <c r="I102" i="17"/>
  <c r="I101" i="17"/>
  <c r="I100" i="17"/>
  <c r="I99" i="17"/>
  <c r="I98" i="17"/>
  <c r="I97" i="17"/>
  <c r="I96" i="17"/>
  <c r="I95" i="17"/>
  <c r="I94" i="17"/>
  <c r="I93" i="17"/>
  <c r="I92" i="17"/>
  <c r="I91" i="17"/>
  <c r="I90" i="17"/>
  <c r="I89" i="17"/>
  <c r="I88" i="17"/>
  <c r="I87" i="17"/>
  <c r="I86" i="17"/>
  <c r="I85" i="17"/>
  <c r="I84" i="17"/>
  <c r="I83" i="17"/>
  <c r="I82" i="17"/>
  <c r="I81" i="17"/>
  <c r="I80" i="17"/>
  <c r="I79" i="17"/>
  <c r="I78" i="17"/>
  <c r="I77" i="17"/>
  <c r="I76" i="17"/>
  <c r="I75" i="17"/>
  <c r="I74" i="17"/>
  <c r="I73" i="17"/>
  <c r="I72" i="17"/>
  <c r="I71" i="17"/>
  <c r="I70" i="17"/>
  <c r="I69" i="17"/>
  <c r="I68" i="17"/>
  <c r="I67" i="17"/>
  <c r="I66" i="17"/>
  <c r="I65" i="17"/>
  <c r="I64" i="17"/>
  <c r="I63" i="17"/>
  <c r="I62" i="17"/>
  <c r="I61" i="17"/>
  <c r="I60" i="17"/>
  <c r="I59" i="17"/>
  <c r="I58" i="17"/>
  <c r="I57" i="17"/>
  <c r="I56" i="17"/>
  <c r="I55" i="17"/>
  <c r="I54" i="17"/>
  <c r="I53" i="17"/>
  <c r="I52" i="17"/>
  <c r="I51" i="17"/>
  <c r="I50" i="17"/>
  <c r="I49" i="17"/>
  <c r="I48" i="17"/>
  <c r="I47" i="17"/>
  <c r="I46" i="17"/>
  <c r="I45" i="17"/>
  <c r="I44" i="17"/>
  <c r="I43" i="17"/>
  <c r="I42" i="17"/>
  <c r="I41" i="17"/>
  <c r="I40" i="17"/>
  <c r="I39" i="17"/>
  <c r="I38" i="17"/>
  <c r="I37" i="17"/>
  <c r="I36" i="17"/>
  <c r="I35" i="17"/>
  <c r="I34" i="17"/>
  <c r="I33" i="17"/>
  <c r="I32" i="17"/>
  <c r="I31" i="17"/>
  <c r="I30" i="17"/>
  <c r="I29" i="17"/>
  <c r="I28" i="17"/>
  <c r="I27" i="17"/>
  <c r="I26" i="17"/>
  <c r="I25" i="17"/>
  <c r="I24" i="17"/>
  <c r="I23" i="17"/>
  <c r="I22" i="17"/>
  <c r="I21" i="17"/>
  <c r="I20" i="17"/>
  <c r="I19" i="17"/>
  <c r="I18" i="17"/>
  <c r="I17" i="17"/>
  <c r="I16" i="17"/>
  <c r="I15" i="17"/>
  <c r="I14" i="17"/>
  <c r="I13" i="17"/>
  <c r="I12" i="17"/>
  <c r="I11" i="17"/>
  <c r="F239" i="16" a="1"/>
  <c r="F239" i="16" s="1"/>
  <c r="E239" i="16" a="1"/>
  <c r="E239" i="16" s="1"/>
  <c r="D239" i="16" a="1"/>
  <c r="D239" i="16" s="1"/>
  <c r="F238" i="16" a="1"/>
  <c r="F238" i="16" s="1"/>
  <c r="E238" i="16" a="1"/>
  <c r="E238" i="16" s="1"/>
  <c r="D238" i="16" a="1"/>
  <c r="D238" i="16" s="1"/>
  <c r="F237" i="16" a="1"/>
  <c r="F237" i="16" s="1"/>
  <c r="E237" i="16" a="1"/>
  <c r="E237" i="16" s="1"/>
  <c r="D237" i="16" a="1"/>
  <c r="D237" i="16" s="1"/>
  <c r="F236" i="16" a="1"/>
  <c r="F236" i="16" s="1"/>
  <c r="E236" i="16" a="1"/>
  <c r="E236" i="16" s="1"/>
  <c r="D236" i="16" a="1"/>
  <c r="D236" i="16" s="1"/>
  <c r="F235" i="16" a="1"/>
  <c r="F235" i="16" s="1"/>
  <c r="E235" i="16" a="1"/>
  <c r="E235" i="16" s="1"/>
  <c r="D235" i="16" a="1"/>
  <c r="D235" i="16" s="1"/>
  <c r="I239" i="16"/>
  <c r="I238" i="16"/>
  <c r="I237" i="16"/>
  <c r="I236" i="16"/>
  <c r="I235" i="16"/>
  <c r="I234" i="16"/>
  <c r="I233" i="16"/>
  <c r="I232" i="16"/>
  <c r="I231" i="16"/>
  <c r="I230" i="16"/>
  <c r="I229" i="16"/>
  <c r="I228" i="16"/>
  <c r="I227" i="16"/>
  <c r="I226" i="16"/>
  <c r="I225" i="16"/>
  <c r="I224" i="16"/>
  <c r="I223" i="16"/>
  <c r="I222" i="16"/>
  <c r="I221" i="16"/>
  <c r="I220" i="16"/>
  <c r="I219" i="16"/>
  <c r="I218" i="16"/>
  <c r="I217" i="16"/>
  <c r="I216" i="16"/>
  <c r="I215" i="16"/>
  <c r="I214" i="16"/>
  <c r="I213" i="16"/>
  <c r="I212" i="16"/>
  <c r="I211" i="16"/>
  <c r="I210" i="16"/>
  <c r="I209" i="16"/>
  <c r="I208" i="16"/>
  <c r="I207" i="16"/>
  <c r="I206" i="16"/>
  <c r="I205" i="16"/>
  <c r="I204" i="16"/>
  <c r="I203" i="16"/>
  <c r="I202" i="16"/>
  <c r="I201" i="16"/>
  <c r="I200" i="16"/>
  <c r="I199" i="16"/>
  <c r="I198" i="16"/>
  <c r="I197" i="16"/>
  <c r="I196" i="16"/>
  <c r="I195" i="16"/>
  <c r="I194" i="16"/>
  <c r="I193" i="16"/>
  <c r="I192" i="16"/>
  <c r="I191" i="16"/>
  <c r="I190" i="16"/>
  <c r="I189" i="16"/>
  <c r="I188" i="16"/>
  <c r="I187" i="16"/>
  <c r="I186" i="16"/>
  <c r="I185" i="16"/>
  <c r="I184" i="16"/>
  <c r="I183" i="16"/>
  <c r="I182" i="16"/>
  <c r="I181" i="16"/>
  <c r="I180" i="16"/>
  <c r="I179" i="16"/>
  <c r="I178" i="16"/>
  <c r="I177" i="16"/>
  <c r="I176" i="16"/>
  <c r="I175" i="16"/>
  <c r="I174" i="16"/>
  <c r="I173" i="16"/>
  <c r="I172" i="16"/>
  <c r="I171" i="16"/>
  <c r="I170" i="16"/>
  <c r="I169" i="16"/>
  <c r="I168" i="16"/>
  <c r="I167" i="16"/>
  <c r="I166" i="16"/>
  <c r="I165" i="16"/>
  <c r="I164" i="16"/>
  <c r="I163" i="16"/>
  <c r="I162" i="16"/>
  <c r="I161" i="16"/>
  <c r="I160" i="16"/>
  <c r="I159" i="16"/>
  <c r="I158" i="16"/>
  <c r="I157" i="16"/>
  <c r="I156" i="16"/>
  <c r="I155" i="16"/>
  <c r="I154" i="16"/>
  <c r="I153" i="16"/>
  <c r="I152" i="16"/>
  <c r="I151" i="16"/>
  <c r="I150" i="16"/>
  <c r="I149" i="16"/>
  <c r="I148" i="16"/>
  <c r="I147" i="16"/>
  <c r="I146" i="16"/>
  <c r="I145" i="16"/>
  <c r="I144" i="16"/>
  <c r="I143" i="16"/>
  <c r="I142" i="16"/>
  <c r="I141" i="16"/>
  <c r="I140" i="16"/>
  <c r="I139" i="16"/>
  <c r="I138" i="16"/>
  <c r="I137" i="16"/>
  <c r="I136" i="16"/>
  <c r="I135" i="16"/>
  <c r="I134" i="16"/>
  <c r="I133" i="16"/>
  <c r="I132" i="16"/>
  <c r="I131" i="16"/>
  <c r="I130" i="16"/>
  <c r="I129" i="16"/>
  <c r="I128" i="16"/>
  <c r="I127" i="16"/>
  <c r="I126" i="16"/>
  <c r="I125" i="16"/>
  <c r="I124" i="16"/>
  <c r="I123" i="16"/>
  <c r="I122" i="16"/>
  <c r="I121" i="16"/>
  <c r="I120" i="16"/>
  <c r="I119" i="16"/>
  <c r="I118" i="16"/>
  <c r="I117" i="16"/>
  <c r="I116" i="16"/>
  <c r="I115" i="16"/>
  <c r="I114" i="16"/>
  <c r="I113" i="16"/>
  <c r="I112" i="16"/>
  <c r="I111" i="16"/>
  <c r="I110" i="16"/>
  <c r="I109" i="16"/>
  <c r="I108" i="16"/>
  <c r="I107" i="16"/>
  <c r="I106" i="16"/>
  <c r="I105" i="16"/>
  <c r="I104" i="16"/>
  <c r="I103" i="16"/>
  <c r="I102" i="16"/>
  <c r="I101" i="16"/>
  <c r="I100" i="16"/>
  <c r="I99" i="16"/>
  <c r="I98" i="16"/>
  <c r="I97" i="16"/>
  <c r="I96" i="16"/>
  <c r="I95" i="16"/>
  <c r="I94" i="16"/>
  <c r="I93" i="16"/>
  <c r="I92" i="16"/>
  <c r="I91" i="16"/>
  <c r="I90" i="16"/>
  <c r="I89" i="16"/>
  <c r="I88" i="16"/>
  <c r="I87" i="16"/>
  <c r="I86" i="16"/>
  <c r="I85" i="16"/>
  <c r="I84" i="16"/>
  <c r="I83" i="16"/>
  <c r="I82" i="16"/>
  <c r="I81" i="16"/>
  <c r="I80" i="16"/>
  <c r="I79" i="16"/>
  <c r="I78" i="16"/>
  <c r="I77" i="16"/>
  <c r="I76" i="16"/>
  <c r="I75" i="16"/>
  <c r="I74" i="16"/>
  <c r="I73" i="16"/>
  <c r="I72" i="16"/>
  <c r="I71" i="16"/>
  <c r="I70" i="16"/>
  <c r="I69" i="16"/>
  <c r="I68" i="16"/>
  <c r="I67" i="16"/>
  <c r="I66" i="16"/>
  <c r="I65" i="16"/>
  <c r="I64" i="16"/>
  <c r="I63" i="16"/>
  <c r="I62" i="16"/>
  <c r="I61" i="16"/>
  <c r="I60" i="16"/>
  <c r="I59" i="16"/>
  <c r="I58" i="16"/>
  <c r="I57" i="16"/>
  <c r="I56" i="16"/>
  <c r="I55" i="16"/>
  <c r="I54" i="16"/>
  <c r="I53" i="16"/>
  <c r="I52" i="16"/>
  <c r="I51" i="16"/>
  <c r="I50" i="16"/>
  <c r="I49" i="16"/>
  <c r="I48" i="16"/>
  <c r="I47" i="16"/>
  <c r="I46" i="16"/>
  <c r="I45" i="16"/>
  <c r="I44" i="16"/>
  <c r="I43" i="16"/>
  <c r="I42" i="16"/>
  <c r="I41" i="16"/>
  <c r="I40" i="16"/>
  <c r="I39" i="16"/>
  <c r="I38" i="16"/>
  <c r="I37" i="16"/>
  <c r="I36" i="16"/>
  <c r="I35" i="16"/>
  <c r="I34" i="16"/>
  <c r="I33" i="16"/>
  <c r="I32" i="16"/>
  <c r="I31" i="16"/>
  <c r="I30" i="16"/>
  <c r="I29" i="16"/>
  <c r="I28" i="16"/>
  <c r="I27" i="16"/>
  <c r="I26" i="16"/>
  <c r="I25" i="16"/>
  <c r="I24" i="16"/>
  <c r="I23" i="16"/>
  <c r="I22" i="16"/>
  <c r="I21" i="16"/>
  <c r="I20" i="16"/>
  <c r="I19" i="16"/>
  <c r="I18" i="16"/>
  <c r="I17" i="16"/>
  <c r="I16" i="16"/>
  <c r="I15" i="16"/>
  <c r="I14" i="16"/>
  <c r="I13" i="16"/>
  <c r="I12" i="16"/>
  <c r="I11" i="16"/>
  <c r="F240" i="10" a="1"/>
  <c r="F240" i="10" s="1"/>
  <c r="E240" i="10" a="1"/>
  <c r="E240" i="10" s="1"/>
  <c r="D240" i="10" a="1"/>
  <c r="D240" i="10" s="1"/>
  <c r="F239" i="10" a="1"/>
  <c r="F239" i="10" s="1"/>
  <c r="E239" i="10" a="1"/>
  <c r="E239" i="10" s="1"/>
  <c r="D239" i="10" a="1"/>
  <c r="D239" i="10" s="1"/>
  <c r="F238" i="10" a="1"/>
  <c r="F238" i="10" s="1"/>
  <c r="E238" i="10" a="1"/>
  <c r="E238" i="10" s="1"/>
  <c r="D238" i="10" a="1"/>
  <c r="D238" i="10" s="1"/>
  <c r="F237" i="10" a="1"/>
  <c r="F237" i="10" s="1"/>
  <c r="E237" i="10" a="1"/>
  <c r="E237" i="10" s="1"/>
  <c r="D237" i="10" a="1"/>
  <c r="D237" i="10" s="1"/>
  <c r="F236" i="10" a="1"/>
  <c r="F236" i="10" s="1"/>
  <c r="E236" i="10" a="1"/>
  <c r="E236" i="10" s="1"/>
  <c r="D236" i="10" a="1"/>
  <c r="D236" i="10" s="1"/>
  <c r="F235" i="10" a="1"/>
  <c r="F235" i="10" s="1"/>
  <c r="E235" i="10" a="1"/>
  <c r="E235" i="10" s="1"/>
  <c r="D235" i="10" a="1"/>
  <c r="D235" i="10" s="1"/>
  <c r="G245" i="16" a="1"/>
  <c r="G245" i="16" s="1"/>
  <c r="G244" i="16" a="1"/>
  <c r="G244" i="16" s="1"/>
  <c r="G243" i="16" a="1"/>
  <c r="G243" i="16" s="1"/>
  <c r="G242" i="16" a="1"/>
  <c r="G242" i="16" s="1"/>
  <c r="G241" i="16" a="1"/>
  <c r="G241" i="16" s="1"/>
  <c r="G240" i="16" a="1"/>
  <c r="G240" i="16" s="1"/>
  <c r="G239" i="16" a="1"/>
  <c r="G239" i="16" s="1"/>
  <c r="G238" i="16" a="1"/>
  <c r="G238" i="16" s="1"/>
  <c r="G237" i="16" a="1"/>
  <c r="G237" i="16" s="1"/>
  <c r="G236" i="16" a="1"/>
  <c r="G236" i="16" s="1"/>
  <c r="G235" i="16" a="1"/>
  <c r="G235" i="16" s="1"/>
  <c r="G234" i="16" a="1"/>
  <c r="G234" i="16" s="1"/>
  <c r="G233" i="16" a="1"/>
  <c r="G233" i="16" s="1"/>
  <c r="G232" i="16" a="1"/>
  <c r="G232" i="16" s="1"/>
  <c r="G231" i="16" a="1"/>
  <c r="G231" i="16" s="1"/>
  <c r="G230" i="16" a="1"/>
  <c r="G230" i="16" s="1"/>
  <c r="G229" i="16" a="1"/>
  <c r="G229" i="16" s="1"/>
  <c r="G228" i="16" a="1"/>
  <c r="G228" i="16" s="1"/>
  <c r="G227" i="16" a="1"/>
  <c r="G227" i="16" s="1"/>
  <c r="G226" i="16" a="1"/>
  <c r="G226" i="16" s="1"/>
  <c r="G225" i="16" a="1"/>
  <c r="G225" i="16" s="1"/>
  <c r="G224" i="16" a="1"/>
  <c r="G224" i="16" s="1"/>
  <c r="G223" i="16" a="1"/>
  <c r="G223" i="16" s="1"/>
  <c r="G222" i="16" a="1"/>
  <c r="G222" i="16" s="1"/>
  <c r="G221" i="16" a="1"/>
  <c r="G221" i="16" s="1"/>
  <c r="G220" i="16" a="1"/>
  <c r="G220" i="16" s="1"/>
  <c r="G219" i="16" a="1"/>
  <c r="G219" i="16" s="1"/>
  <c r="G218" i="16" a="1"/>
  <c r="G218" i="16" s="1"/>
  <c r="G217" i="16" a="1"/>
  <c r="G217" i="16" s="1"/>
  <c r="G216" i="16" a="1"/>
  <c r="G216" i="16" s="1"/>
  <c r="G215" i="16" a="1"/>
  <c r="G215" i="16" s="1"/>
  <c r="G214" i="16" a="1"/>
  <c r="G214" i="16" s="1"/>
  <c r="G213" i="16" a="1"/>
  <c r="G213" i="16" s="1"/>
  <c r="G212" i="16" a="1"/>
  <c r="G212" i="16" s="1"/>
  <c r="G211" i="16" a="1"/>
  <c r="G211" i="16" s="1"/>
  <c r="G210" i="16" a="1"/>
  <c r="G210" i="16" s="1"/>
  <c r="G209" i="16" a="1"/>
  <c r="G209" i="16" s="1"/>
  <c r="G208" i="16" a="1"/>
  <c r="G208" i="16" s="1"/>
  <c r="G207" i="16" a="1"/>
  <c r="G207" i="16" s="1"/>
  <c r="G206" i="16" a="1"/>
  <c r="G206" i="16" s="1"/>
  <c r="G205" i="16" a="1"/>
  <c r="G205" i="16" s="1"/>
  <c r="G204" i="16" a="1"/>
  <c r="G204" i="16" s="1"/>
  <c r="G203" i="16" a="1"/>
  <c r="G203" i="16" s="1"/>
  <c r="G202" i="16" a="1"/>
  <c r="G202" i="16" s="1"/>
  <c r="G201" i="16" a="1"/>
  <c r="G201" i="16" s="1"/>
  <c r="G200" i="16" a="1"/>
  <c r="G200" i="16" s="1"/>
  <c r="G199" i="16" a="1"/>
  <c r="G199" i="16" s="1"/>
  <c r="G198" i="16" a="1"/>
  <c r="G198" i="16" s="1"/>
  <c r="G197" i="16" a="1"/>
  <c r="G197" i="16" s="1"/>
  <c r="G196" i="16" a="1"/>
  <c r="G196" i="16" s="1"/>
  <c r="G195" i="16" a="1"/>
  <c r="G195" i="16" s="1"/>
  <c r="G194" i="16" a="1"/>
  <c r="G194" i="16" s="1"/>
  <c r="G193" i="16" a="1"/>
  <c r="G193" i="16" s="1"/>
  <c r="G192" i="16" a="1"/>
  <c r="G192" i="16" s="1"/>
  <c r="G191" i="16" a="1"/>
  <c r="G191" i="16" s="1"/>
  <c r="G190" i="16" a="1"/>
  <c r="G190" i="16" s="1"/>
  <c r="G189" i="16" a="1"/>
  <c r="G189" i="16" s="1"/>
  <c r="G188" i="16" a="1"/>
  <c r="G188" i="16" s="1"/>
  <c r="G187" i="16" a="1"/>
  <c r="G187" i="16" s="1"/>
  <c r="G186" i="16" a="1"/>
  <c r="G186" i="16" s="1"/>
  <c r="G185" i="16" a="1"/>
  <c r="G185" i="16" s="1"/>
  <c r="G184" i="16" a="1"/>
  <c r="G184" i="16" s="1"/>
  <c r="G183" i="16" a="1"/>
  <c r="G183" i="16" s="1"/>
  <c r="G182" i="16" a="1"/>
  <c r="G182" i="16" s="1"/>
  <c r="G181" i="16" a="1"/>
  <c r="G181" i="16" s="1"/>
  <c r="G180" i="16" a="1"/>
  <c r="G180" i="16" s="1"/>
  <c r="G179" i="16" a="1"/>
  <c r="G179" i="16" s="1"/>
  <c r="G178" i="16" a="1"/>
  <c r="G178" i="16" s="1"/>
  <c r="G177" i="16" a="1"/>
  <c r="G177" i="16" s="1"/>
  <c r="G176" i="16" a="1"/>
  <c r="G176" i="16" s="1"/>
  <c r="G175" i="16" a="1"/>
  <c r="G175" i="16" s="1"/>
  <c r="G174" i="16" a="1"/>
  <c r="G174" i="16" s="1"/>
  <c r="G173" i="16" a="1"/>
  <c r="G173" i="16" s="1"/>
  <c r="G172" i="16" a="1"/>
  <c r="G172" i="16" s="1"/>
  <c r="G171" i="16" a="1"/>
  <c r="G171" i="16" s="1"/>
  <c r="G170" i="16" a="1"/>
  <c r="G170" i="16" s="1"/>
  <c r="G169" i="16" a="1"/>
  <c r="G169" i="16" s="1"/>
  <c r="G168" i="16" a="1"/>
  <c r="G168" i="16" s="1"/>
  <c r="G167" i="16" a="1"/>
  <c r="G167" i="16" s="1"/>
  <c r="G166" i="16" a="1"/>
  <c r="G166" i="16" s="1"/>
  <c r="G165" i="16" a="1"/>
  <c r="G165" i="16" s="1"/>
  <c r="G164" i="16" a="1"/>
  <c r="G164" i="16" s="1"/>
  <c r="G163" i="16" a="1"/>
  <c r="G163" i="16" s="1"/>
  <c r="G162" i="16" a="1"/>
  <c r="G162" i="16" s="1"/>
  <c r="G161" i="16" a="1"/>
  <c r="G161" i="16" s="1"/>
  <c r="G160" i="16" a="1"/>
  <c r="G160" i="16" s="1"/>
  <c r="G159" i="16" a="1"/>
  <c r="G159" i="16" s="1"/>
  <c r="G158" i="16" a="1"/>
  <c r="G158" i="16" s="1"/>
  <c r="G157" i="16" a="1"/>
  <c r="G157" i="16" s="1"/>
  <c r="G156" i="16" a="1"/>
  <c r="G156" i="16" s="1"/>
  <c r="G155" i="16" a="1"/>
  <c r="G155" i="16" s="1"/>
  <c r="G154" i="16" a="1"/>
  <c r="G154" i="16" s="1"/>
  <c r="G153" i="16" a="1"/>
  <c r="G153" i="16" s="1"/>
  <c r="G152" i="16" a="1"/>
  <c r="G152" i="16" s="1"/>
  <c r="G151" i="16" a="1"/>
  <c r="G151" i="16" s="1"/>
  <c r="G150" i="16" a="1"/>
  <c r="G150" i="16" s="1"/>
  <c r="G149" i="16" a="1"/>
  <c r="G149" i="16" s="1"/>
  <c r="G148" i="16" a="1"/>
  <c r="G148" i="16" s="1"/>
  <c r="G147" i="16" a="1"/>
  <c r="G147" i="16" s="1"/>
  <c r="G146" i="16" a="1"/>
  <c r="G146" i="16" s="1"/>
  <c r="G145" i="16" a="1"/>
  <c r="G145" i="16" s="1"/>
  <c r="G144" i="16" a="1"/>
  <c r="G144" i="16" s="1"/>
  <c r="G143" i="16" a="1"/>
  <c r="G143" i="16" s="1"/>
  <c r="G142" i="16" a="1"/>
  <c r="G142" i="16" s="1"/>
  <c r="G141" i="16" a="1"/>
  <c r="G141" i="16" s="1"/>
  <c r="G140" i="16" a="1"/>
  <c r="G140" i="16" s="1"/>
  <c r="G139" i="16" a="1"/>
  <c r="G139" i="16" s="1"/>
  <c r="G138" i="16" a="1"/>
  <c r="G138" i="16" s="1"/>
  <c r="G137" i="16" a="1"/>
  <c r="G137" i="16" s="1"/>
  <c r="G136" i="16" a="1"/>
  <c r="G136" i="16" s="1"/>
  <c r="G135" i="16" a="1"/>
  <c r="G135" i="16" s="1"/>
  <c r="G134" i="16" a="1"/>
  <c r="G134" i="16" s="1"/>
  <c r="G133" i="16" a="1"/>
  <c r="G133" i="16" s="1"/>
  <c r="G132" i="16" a="1"/>
  <c r="G132" i="16" s="1"/>
  <c r="G131" i="16" a="1"/>
  <c r="G131" i="16" s="1"/>
  <c r="G130" i="16" a="1"/>
  <c r="G130" i="16" s="1"/>
  <c r="G129" i="16" a="1"/>
  <c r="G129" i="16" s="1"/>
  <c r="G128" i="16" a="1"/>
  <c r="G128" i="16" s="1"/>
  <c r="G127" i="16" a="1"/>
  <c r="G127" i="16" s="1"/>
  <c r="G126" i="16" a="1"/>
  <c r="G126" i="16" s="1"/>
  <c r="G125" i="16" a="1"/>
  <c r="G125" i="16" s="1"/>
  <c r="G124" i="16" a="1"/>
  <c r="G124" i="16" s="1"/>
  <c r="G123" i="16" a="1"/>
  <c r="G123" i="16" s="1"/>
  <c r="G122" i="16" a="1"/>
  <c r="G122" i="16" s="1"/>
  <c r="G121" i="16" a="1"/>
  <c r="G121" i="16" s="1"/>
  <c r="G120" i="16" a="1"/>
  <c r="G120" i="16" s="1"/>
  <c r="G119" i="16" a="1"/>
  <c r="G119" i="16" s="1"/>
  <c r="G118" i="16" a="1"/>
  <c r="G118" i="16" s="1"/>
  <c r="G117" i="16" a="1"/>
  <c r="G117" i="16" s="1"/>
  <c r="G116" i="16" a="1"/>
  <c r="G116" i="16" s="1"/>
  <c r="G115" i="16" a="1"/>
  <c r="G115" i="16" s="1"/>
  <c r="G114" i="16" a="1"/>
  <c r="G114" i="16" s="1"/>
  <c r="G113" i="16" a="1"/>
  <c r="G113" i="16" s="1"/>
  <c r="G112" i="16" a="1"/>
  <c r="G112" i="16" s="1"/>
  <c r="G111" i="16" a="1"/>
  <c r="G111" i="16" s="1"/>
  <c r="G110" i="16" a="1"/>
  <c r="G110" i="16" s="1"/>
  <c r="G109" i="16" a="1"/>
  <c r="G109" i="16" s="1"/>
  <c r="G108" i="16" a="1"/>
  <c r="G108" i="16" s="1"/>
  <c r="G107" i="16" a="1"/>
  <c r="G107" i="16" s="1"/>
  <c r="G106" i="16" a="1"/>
  <c r="G106" i="16" s="1"/>
  <c r="G105" i="16" a="1"/>
  <c r="G105" i="16" s="1"/>
  <c r="G104" i="16" a="1"/>
  <c r="G104" i="16" s="1"/>
  <c r="G103" i="16" a="1"/>
  <c r="G103" i="16" s="1"/>
  <c r="G102" i="16" a="1"/>
  <c r="G102" i="16" s="1"/>
  <c r="G101" i="16" a="1"/>
  <c r="G101" i="16" s="1"/>
  <c r="G100" i="16" a="1"/>
  <c r="G100" i="16" s="1"/>
  <c r="G99" i="16" a="1"/>
  <c r="G99" i="16" s="1"/>
  <c r="G98" i="16" a="1"/>
  <c r="G98" i="16" s="1"/>
  <c r="G97" i="16" a="1"/>
  <c r="G97" i="16" s="1"/>
  <c r="G96" i="16" a="1"/>
  <c r="G96" i="16" s="1"/>
  <c r="G95" i="16" a="1"/>
  <c r="G95" i="16" s="1"/>
  <c r="G94" i="16" a="1"/>
  <c r="G94" i="16" s="1"/>
  <c r="G93" i="16" a="1"/>
  <c r="G93" i="16" s="1"/>
  <c r="G92" i="16" a="1"/>
  <c r="G92" i="16" s="1"/>
  <c r="G91" i="16" a="1"/>
  <c r="G91" i="16" s="1"/>
  <c r="G90" i="16" a="1"/>
  <c r="G90" i="16" s="1"/>
  <c r="G89" i="16" a="1"/>
  <c r="G89" i="16" s="1"/>
  <c r="G88" i="16" a="1"/>
  <c r="G88" i="16" s="1"/>
  <c r="G87" i="16" a="1"/>
  <c r="G87" i="16" s="1"/>
  <c r="G86" i="16" a="1"/>
  <c r="G86" i="16" s="1"/>
  <c r="G85" i="16" a="1"/>
  <c r="G85" i="16" s="1"/>
  <c r="G84" i="16" a="1"/>
  <c r="G84" i="16" s="1"/>
  <c r="G83" i="16" a="1"/>
  <c r="G83" i="16" s="1"/>
  <c r="G82" i="16" a="1"/>
  <c r="G82" i="16" s="1"/>
  <c r="G81" i="16" a="1"/>
  <c r="G81" i="16" s="1"/>
  <c r="G80" i="16" a="1"/>
  <c r="G80" i="16" s="1"/>
  <c r="G79" i="16" a="1"/>
  <c r="G79" i="16" s="1"/>
  <c r="G78" i="16" a="1"/>
  <c r="G78" i="16" s="1"/>
  <c r="G77" i="16" a="1"/>
  <c r="G77" i="16" s="1"/>
  <c r="G76" i="16" a="1"/>
  <c r="G76" i="16" s="1"/>
  <c r="G75" i="16" a="1"/>
  <c r="G75" i="16" s="1"/>
  <c r="G74" i="16" a="1"/>
  <c r="G74" i="16" s="1"/>
  <c r="G73" i="16" a="1"/>
  <c r="G73" i="16" s="1"/>
  <c r="G72" i="16" a="1"/>
  <c r="G72" i="16" s="1"/>
  <c r="G71" i="16" a="1"/>
  <c r="G71" i="16" s="1"/>
  <c r="G70" i="16" a="1"/>
  <c r="G70" i="16" s="1"/>
  <c r="G69" i="16" a="1"/>
  <c r="G69" i="16" s="1"/>
  <c r="G68" i="16" a="1"/>
  <c r="G68" i="16" s="1"/>
  <c r="G67" i="16" a="1"/>
  <c r="G67" i="16" s="1"/>
  <c r="G66" i="16" a="1"/>
  <c r="G66" i="16" s="1"/>
  <c r="G65" i="16" a="1"/>
  <c r="G65" i="16" s="1"/>
  <c r="G64" i="16" a="1"/>
  <c r="G64" i="16" s="1"/>
  <c r="G63" i="16" a="1"/>
  <c r="G63" i="16" s="1"/>
  <c r="G62" i="16" a="1"/>
  <c r="G62" i="16" s="1"/>
  <c r="G61" i="16" a="1"/>
  <c r="G61" i="16" s="1"/>
  <c r="G60" i="16" a="1"/>
  <c r="G60" i="16" s="1"/>
  <c r="G59" i="16" a="1"/>
  <c r="G59" i="16" s="1"/>
  <c r="G58" i="16" a="1"/>
  <c r="G58" i="16" s="1"/>
  <c r="G57" i="16" a="1"/>
  <c r="G57" i="16" s="1"/>
  <c r="G56" i="16" a="1"/>
  <c r="G56" i="16" s="1"/>
  <c r="G55" i="16" a="1"/>
  <c r="G55" i="16" s="1"/>
  <c r="G54" i="16" a="1"/>
  <c r="G54" i="16" s="1"/>
  <c r="G53" i="16" a="1"/>
  <c r="G53" i="16" s="1"/>
  <c r="G52" i="16" a="1"/>
  <c r="G52" i="16" s="1"/>
  <c r="G51" i="16" a="1"/>
  <c r="G51" i="16" s="1"/>
  <c r="G50" i="16" a="1"/>
  <c r="G50" i="16" s="1"/>
  <c r="G49" i="16" a="1"/>
  <c r="G49" i="16" s="1"/>
  <c r="G48" i="16" a="1"/>
  <c r="G48" i="16" s="1"/>
  <c r="G47" i="16" a="1"/>
  <c r="G47" i="16" s="1"/>
  <c r="G46" i="16" a="1"/>
  <c r="G46" i="16" s="1"/>
  <c r="G45" i="16" a="1"/>
  <c r="G45" i="16" s="1"/>
  <c r="G44" i="16" a="1"/>
  <c r="G44" i="16" s="1"/>
  <c r="G43" i="16" a="1"/>
  <c r="G43" i="16" s="1"/>
  <c r="G42" i="16" a="1"/>
  <c r="G42" i="16" s="1"/>
  <c r="G41" i="16" a="1"/>
  <c r="G41" i="16" s="1"/>
  <c r="G40" i="16" a="1"/>
  <c r="G40" i="16" s="1"/>
  <c r="G39" i="16" a="1"/>
  <c r="G39" i="16" s="1"/>
  <c r="G38" i="16" a="1"/>
  <c r="G38" i="16" s="1"/>
  <c r="G37" i="16" a="1"/>
  <c r="G37" i="16" s="1"/>
  <c r="G36" i="16" a="1"/>
  <c r="G36" i="16" s="1"/>
  <c r="G35" i="16" a="1"/>
  <c r="G35" i="16" s="1"/>
  <c r="G34" i="16" a="1"/>
  <c r="G34" i="16" s="1"/>
  <c r="G33" i="16" a="1"/>
  <c r="G33" i="16" s="1"/>
  <c r="G32" i="16" a="1"/>
  <c r="G32" i="16" s="1"/>
  <c r="G31" i="16" a="1"/>
  <c r="G31" i="16" s="1"/>
  <c r="G30" i="16" a="1"/>
  <c r="G30" i="16" s="1"/>
  <c r="G29" i="16" a="1"/>
  <c r="G29" i="16" s="1"/>
  <c r="G28" i="16" a="1"/>
  <c r="G28" i="16" s="1"/>
  <c r="G27" i="16" a="1"/>
  <c r="G27" i="16" s="1"/>
  <c r="G26" i="16" a="1"/>
  <c r="G26" i="16" s="1"/>
  <c r="G25" i="16" a="1"/>
  <c r="G25" i="16" s="1"/>
  <c r="G24" i="16" a="1"/>
  <c r="G24" i="16" s="1"/>
  <c r="G23" i="16" a="1"/>
  <c r="G23" i="16" s="1"/>
  <c r="G22" i="16" a="1"/>
  <c r="G22" i="16" s="1"/>
  <c r="G21" i="16" a="1"/>
  <c r="G21" i="16" s="1"/>
  <c r="G20" i="16" a="1"/>
  <c r="G20" i="16" s="1"/>
  <c r="G19" i="16" a="1"/>
  <c r="G19" i="16" s="1"/>
  <c r="G18" i="16" a="1"/>
  <c r="G18" i="16" s="1"/>
  <c r="G17" i="16" a="1"/>
  <c r="G17" i="16" s="1"/>
  <c r="G16" i="16" a="1"/>
  <c r="G16" i="16" s="1"/>
  <c r="G15" i="16" a="1"/>
  <c r="G15" i="16" s="1"/>
  <c r="G14" i="16" a="1"/>
  <c r="G14" i="16" s="1"/>
  <c r="G13" i="16" a="1"/>
  <c r="G13" i="16" s="1"/>
  <c r="G245" i="17" a="1"/>
  <c r="G245" i="17" s="1"/>
  <c r="G244" i="17" a="1"/>
  <c r="G244" i="17" s="1"/>
  <c r="G243" i="17" a="1"/>
  <c r="G243" i="17" s="1"/>
  <c r="G242" i="17" a="1"/>
  <c r="G242" i="17" s="1"/>
  <c r="G241" i="17" a="1"/>
  <c r="G241" i="17" s="1"/>
  <c r="G240" i="17" a="1"/>
  <c r="G240" i="17" s="1"/>
  <c r="G239" i="17" a="1"/>
  <c r="G239" i="17" s="1"/>
  <c r="G238" i="17" a="1"/>
  <c r="G238" i="17" s="1"/>
  <c r="G237" i="17" a="1"/>
  <c r="G237" i="17" s="1"/>
  <c r="G236" i="17" a="1"/>
  <c r="G236" i="17" s="1"/>
  <c r="G235" i="17" a="1"/>
  <c r="G235" i="17" s="1"/>
  <c r="G234" i="17" a="1"/>
  <c r="G234" i="17" s="1"/>
  <c r="G233" i="17" a="1"/>
  <c r="G233" i="17" s="1"/>
  <c r="G232" i="17" a="1"/>
  <c r="G232" i="17" s="1"/>
  <c r="G231" i="17" a="1"/>
  <c r="G231" i="17" s="1"/>
  <c r="G230" i="17" a="1"/>
  <c r="G230" i="17" s="1"/>
  <c r="G229" i="17" a="1"/>
  <c r="G229" i="17" s="1"/>
  <c r="G228" i="17" a="1"/>
  <c r="G228" i="17" s="1"/>
  <c r="G227" i="17" a="1"/>
  <c r="G227" i="17" s="1"/>
  <c r="G226" i="17" a="1"/>
  <c r="G226" i="17" s="1"/>
  <c r="G225" i="17" a="1"/>
  <c r="G225" i="17" s="1"/>
  <c r="G224" i="17" a="1"/>
  <c r="G224" i="17" s="1"/>
  <c r="G223" i="17" a="1"/>
  <c r="G223" i="17" s="1"/>
  <c r="G222" i="17" a="1"/>
  <c r="G222" i="17" s="1"/>
  <c r="G221" i="17" a="1"/>
  <c r="G221" i="17" s="1"/>
  <c r="G220" i="17" a="1"/>
  <c r="G220" i="17" s="1"/>
  <c r="G219" i="17" a="1"/>
  <c r="G219" i="17" s="1"/>
  <c r="G218" i="17" a="1"/>
  <c r="G218" i="17" s="1"/>
  <c r="G217" i="17" a="1"/>
  <c r="G217" i="17" s="1"/>
  <c r="G216" i="17" a="1"/>
  <c r="G216" i="17" s="1"/>
  <c r="G215" i="17" a="1"/>
  <c r="G215" i="17" s="1"/>
  <c r="G214" i="17" a="1"/>
  <c r="G214" i="17" s="1"/>
  <c r="G213" i="17" a="1"/>
  <c r="G213" i="17" s="1"/>
  <c r="G212" i="17" a="1"/>
  <c r="G212" i="17" s="1"/>
  <c r="G211" i="17" a="1"/>
  <c r="G211" i="17" s="1"/>
  <c r="G210" i="17" a="1"/>
  <c r="G210" i="17" s="1"/>
  <c r="G209" i="17" a="1"/>
  <c r="G209" i="17" s="1"/>
  <c r="G208" i="17" a="1"/>
  <c r="G208" i="17" s="1"/>
  <c r="G207" i="17" a="1"/>
  <c r="G207" i="17" s="1"/>
  <c r="G206" i="17" a="1"/>
  <c r="G206" i="17" s="1"/>
  <c r="G205" i="17" a="1"/>
  <c r="G205" i="17" s="1"/>
  <c r="G204" i="17" a="1"/>
  <c r="G204" i="17" s="1"/>
  <c r="G203" i="17" a="1"/>
  <c r="G203" i="17" s="1"/>
  <c r="G202" i="17" a="1"/>
  <c r="G202" i="17" s="1"/>
  <c r="G201" i="17" a="1"/>
  <c r="G201" i="17" s="1"/>
  <c r="G200" i="17" a="1"/>
  <c r="G200" i="17" s="1"/>
  <c r="G199" i="17" a="1"/>
  <c r="G199" i="17" s="1"/>
  <c r="G198" i="17" a="1"/>
  <c r="G198" i="17" s="1"/>
  <c r="G197" i="17" a="1"/>
  <c r="G197" i="17" s="1"/>
  <c r="G196" i="17" a="1"/>
  <c r="G196" i="17" s="1"/>
  <c r="G195" i="17" a="1"/>
  <c r="G195" i="17" s="1"/>
  <c r="G194" i="17" a="1"/>
  <c r="G194" i="17" s="1"/>
  <c r="G193" i="17" a="1"/>
  <c r="G193" i="17" s="1"/>
  <c r="G192" i="17" a="1"/>
  <c r="G192" i="17" s="1"/>
  <c r="G191" i="17" a="1"/>
  <c r="G191" i="17" s="1"/>
  <c r="G190" i="17" a="1"/>
  <c r="G190" i="17" s="1"/>
  <c r="G189" i="17" a="1"/>
  <c r="G189" i="17" s="1"/>
  <c r="G188" i="17" a="1"/>
  <c r="G188" i="17" s="1"/>
  <c r="G187" i="17" a="1"/>
  <c r="G187" i="17" s="1"/>
  <c r="G186" i="17" a="1"/>
  <c r="G186" i="17" s="1"/>
  <c r="G185" i="17" a="1"/>
  <c r="G185" i="17" s="1"/>
  <c r="G184" i="17" a="1"/>
  <c r="G184" i="17" s="1"/>
  <c r="G183" i="17" a="1"/>
  <c r="G183" i="17" s="1"/>
  <c r="G182" i="17" a="1"/>
  <c r="G182" i="17" s="1"/>
  <c r="G181" i="17" a="1"/>
  <c r="G181" i="17" s="1"/>
  <c r="G180" i="17" a="1"/>
  <c r="G180" i="17" s="1"/>
  <c r="G179" i="17" a="1"/>
  <c r="G179" i="17" s="1"/>
  <c r="G178" i="17" a="1"/>
  <c r="G178" i="17" s="1"/>
  <c r="G177" i="17" a="1"/>
  <c r="G177" i="17" s="1"/>
  <c r="G176" i="17" a="1"/>
  <c r="G176" i="17" s="1"/>
  <c r="G175" i="17" a="1"/>
  <c r="G175" i="17" s="1"/>
  <c r="G174" i="17" a="1"/>
  <c r="G174" i="17" s="1"/>
  <c r="G173" i="17" a="1"/>
  <c r="G173" i="17" s="1"/>
  <c r="G172" i="17" a="1"/>
  <c r="G172" i="17" s="1"/>
  <c r="G171" i="17" a="1"/>
  <c r="G171" i="17" s="1"/>
  <c r="G170" i="17" a="1"/>
  <c r="G170" i="17" s="1"/>
  <c r="G169" i="17" a="1"/>
  <c r="G169" i="17" s="1"/>
  <c r="G168" i="17" a="1"/>
  <c r="G168" i="17" s="1"/>
  <c r="G167" i="17" a="1"/>
  <c r="G167" i="17" s="1"/>
  <c r="G166" i="17" a="1"/>
  <c r="G166" i="17" s="1"/>
  <c r="G165" i="17" a="1"/>
  <c r="G165" i="17" s="1"/>
  <c r="G164" i="17" a="1"/>
  <c r="G164" i="17" s="1"/>
  <c r="G163" i="17" a="1"/>
  <c r="G163" i="17" s="1"/>
  <c r="G162" i="17" a="1"/>
  <c r="G162" i="17" s="1"/>
  <c r="G161" i="17" a="1"/>
  <c r="G161" i="17" s="1"/>
  <c r="G160" i="17" a="1"/>
  <c r="G160" i="17" s="1"/>
  <c r="G159" i="17" a="1"/>
  <c r="G159" i="17" s="1"/>
  <c r="G158" i="17" a="1"/>
  <c r="G158" i="17" s="1"/>
  <c r="G157" i="17" a="1"/>
  <c r="G157" i="17" s="1"/>
  <c r="G156" i="17" a="1"/>
  <c r="G156" i="17" s="1"/>
  <c r="G155" i="17" a="1"/>
  <c r="G155" i="17" s="1"/>
  <c r="G154" i="17" a="1"/>
  <c r="G154" i="17" s="1"/>
  <c r="G153" i="17" a="1"/>
  <c r="G153" i="17" s="1"/>
  <c r="G152" i="17" a="1"/>
  <c r="G152" i="17" s="1"/>
  <c r="G151" i="17" a="1"/>
  <c r="G151" i="17" s="1"/>
  <c r="G150" i="17" a="1"/>
  <c r="G150" i="17" s="1"/>
  <c r="G149" i="17" a="1"/>
  <c r="G149" i="17" s="1"/>
  <c r="G148" i="17" a="1"/>
  <c r="G148" i="17" s="1"/>
  <c r="G147" i="17" a="1"/>
  <c r="G147" i="17" s="1"/>
  <c r="G146" i="17" a="1"/>
  <c r="G146" i="17" s="1"/>
  <c r="G145" i="17" a="1"/>
  <c r="G145" i="17" s="1"/>
  <c r="G144" i="17" a="1"/>
  <c r="G144" i="17" s="1"/>
  <c r="G143" i="17" a="1"/>
  <c r="G143" i="17" s="1"/>
  <c r="G142" i="17"/>
  <c r="G142" i="17" a="1"/>
  <c r="G141" i="17" a="1"/>
  <c r="G141" i="17" s="1"/>
  <c r="G140" i="17" a="1"/>
  <c r="G140" i="17" s="1"/>
  <c r="G139" i="17" a="1"/>
  <c r="G139" i="17" s="1"/>
  <c r="G138" i="17" a="1"/>
  <c r="G138" i="17" s="1"/>
  <c r="G137" i="17" a="1"/>
  <c r="G137" i="17" s="1"/>
  <c r="G136" i="17" a="1"/>
  <c r="G136" i="17" s="1"/>
  <c r="G135" i="17" a="1"/>
  <c r="G135" i="17" s="1"/>
  <c r="G134" i="17" a="1"/>
  <c r="G134" i="17" s="1"/>
  <c r="G133" i="17" a="1"/>
  <c r="G133" i="17" s="1"/>
  <c r="G132" i="17" a="1"/>
  <c r="G132" i="17" s="1"/>
  <c r="G131" i="17" a="1"/>
  <c r="G131" i="17" s="1"/>
  <c r="G130" i="17" a="1"/>
  <c r="G130" i="17" s="1"/>
  <c r="G129" i="17" a="1"/>
  <c r="G129" i="17" s="1"/>
  <c r="G128" i="17" a="1"/>
  <c r="G128" i="17" s="1"/>
  <c r="G127" i="17" a="1"/>
  <c r="G127" i="17" s="1"/>
  <c r="G126" i="17" a="1"/>
  <c r="G126" i="17" s="1"/>
  <c r="G125" i="17" a="1"/>
  <c r="G125" i="17" s="1"/>
  <c r="G124" i="17" a="1"/>
  <c r="G124" i="17" s="1"/>
  <c r="G123" i="17" a="1"/>
  <c r="G123" i="17" s="1"/>
  <c r="G122" i="17" a="1"/>
  <c r="G122" i="17" s="1"/>
  <c r="G121" i="17" a="1"/>
  <c r="G121" i="17" s="1"/>
  <c r="G120" i="17" a="1"/>
  <c r="G120" i="17" s="1"/>
  <c r="G119" i="17" a="1"/>
  <c r="G119" i="17" s="1"/>
  <c r="G118" i="17" a="1"/>
  <c r="G118" i="17" s="1"/>
  <c r="G117" i="17" a="1"/>
  <c r="G117" i="17" s="1"/>
  <c r="G116" i="17" a="1"/>
  <c r="G116" i="17" s="1"/>
  <c r="G115" i="17" a="1"/>
  <c r="G115" i="17" s="1"/>
  <c r="G114" i="17" a="1"/>
  <c r="G114" i="17" s="1"/>
  <c r="G113" i="17" a="1"/>
  <c r="G113" i="17" s="1"/>
  <c r="G112" i="17" a="1"/>
  <c r="G112" i="17" s="1"/>
  <c r="G111" i="17" a="1"/>
  <c r="G111" i="17" s="1"/>
  <c r="G110" i="17" a="1"/>
  <c r="G110" i="17" s="1"/>
  <c r="G109" i="17" a="1"/>
  <c r="G109" i="17" s="1"/>
  <c r="G108" i="17" a="1"/>
  <c r="G108" i="17" s="1"/>
  <c r="G107" i="17" a="1"/>
  <c r="G107" i="17" s="1"/>
  <c r="G106" i="17" a="1"/>
  <c r="G106" i="17" s="1"/>
  <c r="G105" i="17" a="1"/>
  <c r="G105" i="17" s="1"/>
  <c r="G104" i="17" a="1"/>
  <c r="G104" i="17" s="1"/>
  <c r="G103" i="17" a="1"/>
  <c r="G103" i="17" s="1"/>
  <c r="G102" i="17" a="1"/>
  <c r="G102" i="17" s="1"/>
  <c r="G101" i="17" a="1"/>
  <c r="G101" i="17" s="1"/>
  <c r="G100" i="17" a="1"/>
  <c r="G100" i="17" s="1"/>
  <c r="G99" i="17" a="1"/>
  <c r="G99" i="17" s="1"/>
  <c r="G98" i="17" a="1"/>
  <c r="G98" i="17" s="1"/>
  <c r="G97" i="17" a="1"/>
  <c r="G97" i="17" s="1"/>
  <c r="G96" i="17" a="1"/>
  <c r="G96" i="17" s="1"/>
  <c r="G95" i="17" a="1"/>
  <c r="G95" i="17" s="1"/>
  <c r="G94" i="17" a="1"/>
  <c r="G94" i="17" s="1"/>
  <c r="G93" i="17" a="1"/>
  <c r="G93" i="17" s="1"/>
  <c r="G92" i="17" a="1"/>
  <c r="G92" i="17" s="1"/>
  <c r="G91" i="17" a="1"/>
  <c r="G91" i="17" s="1"/>
  <c r="G90" i="17" a="1"/>
  <c r="G90" i="17" s="1"/>
  <c r="G89" i="17" a="1"/>
  <c r="G89" i="17" s="1"/>
  <c r="G88" i="17" a="1"/>
  <c r="G88" i="17" s="1"/>
  <c r="G87" i="17" a="1"/>
  <c r="G87" i="17" s="1"/>
  <c r="G86" i="17" a="1"/>
  <c r="G86" i="17" s="1"/>
  <c r="G85" i="17" a="1"/>
  <c r="G85" i="17" s="1"/>
  <c r="G84" i="17" a="1"/>
  <c r="G84" i="17" s="1"/>
  <c r="G83" i="17" a="1"/>
  <c r="G83" i="17" s="1"/>
  <c r="G82" i="17" a="1"/>
  <c r="G82" i="17" s="1"/>
  <c r="G81" i="17" a="1"/>
  <c r="G81" i="17" s="1"/>
  <c r="G80" i="17" a="1"/>
  <c r="G80" i="17" s="1"/>
  <c r="G79" i="17" a="1"/>
  <c r="G79" i="17" s="1"/>
  <c r="G78" i="17"/>
  <c r="G78" i="17" a="1"/>
  <c r="G77" i="17" a="1"/>
  <c r="G77" i="17" s="1"/>
  <c r="G76" i="17" a="1"/>
  <c r="G76" i="17" s="1"/>
  <c r="G75" i="17" a="1"/>
  <c r="G75" i="17" s="1"/>
  <c r="G74" i="17" a="1"/>
  <c r="G74" i="17" s="1"/>
  <c r="G73" i="17" a="1"/>
  <c r="G73" i="17" s="1"/>
  <c r="G72" i="17" a="1"/>
  <c r="G72" i="17" s="1"/>
  <c r="G71" i="17" a="1"/>
  <c r="G71" i="17" s="1"/>
  <c r="G70" i="17" a="1"/>
  <c r="G70" i="17" s="1"/>
  <c r="G69" i="17" a="1"/>
  <c r="G69" i="17" s="1"/>
  <c r="G68" i="17" a="1"/>
  <c r="G68" i="17" s="1"/>
  <c r="G67" i="17" a="1"/>
  <c r="G67" i="17" s="1"/>
  <c r="G66" i="17" a="1"/>
  <c r="G66" i="17" s="1"/>
  <c r="G65" i="17" a="1"/>
  <c r="G65" i="17" s="1"/>
  <c r="G64" i="17" a="1"/>
  <c r="G64" i="17" s="1"/>
  <c r="G63" i="17" a="1"/>
  <c r="G63" i="17" s="1"/>
  <c r="G62" i="17" a="1"/>
  <c r="G62" i="17" s="1"/>
  <c r="G61" i="17" a="1"/>
  <c r="G61" i="17" s="1"/>
  <c r="G60" i="17" a="1"/>
  <c r="G60" i="17" s="1"/>
  <c r="G59" i="17" a="1"/>
  <c r="G59" i="17" s="1"/>
  <c r="G58" i="17" a="1"/>
  <c r="G58" i="17" s="1"/>
  <c r="G57" i="17" a="1"/>
  <c r="G57" i="17" s="1"/>
  <c r="G56" i="17" a="1"/>
  <c r="G56" i="17" s="1"/>
  <c r="G55" i="17" a="1"/>
  <c r="G55" i="17" s="1"/>
  <c r="G54" i="17" a="1"/>
  <c r="G54" i="17" s="1"/>
  <c r="G53" i="17" a="1"/>
  <c r="G53" i="17" s="1"/>
  <c r="G52" i="17" a="1"/>
  <c r="G52" i="17" s="1"/>
  <c r="G51" i="17" a="1"/>
  <c r="G51" i="17" s="1"/>
  <c r="G50" i="17" a="1"/>
  <c r="G50" i="17" s="1"/>
  <c r="G49" i="17" a="1"/>
  <c r="G49" i="17" s="1"/>
  <c r="G48" i="17" a="1"/>
  <c r="G48" i="17" s="1"/>
  <c r="G47" i="17" a="1"/>
  <c r="G47" i="17" s="1"/>
  <c r="G46" i="17" a="1"/>
  <c r="G46" i="17" s="1"/>
  <c r="G45" i="17" a="1"/>
  <c r="G45" i="17" s="1"/>
  <c r="G44" i="17" a="1"/>
  <c r="G44" i="17" s="1"/>
  <c r="G43" i="17" a="1"/>
  <c r="G43" i="17" s="1"/>
  <c r="G42" i="17" a="1"/>
  <c r="G42" i="17" s="1"/>
  <c r="G41" i="17" a="1"/>
  <c r="G41" i="17" s="1"/>
  <c r="G40" i="17" a="1"/>
  <c r="G40" i="17" s="1"/>
  <c r="G39" i="17" a="1"/>
  <c r="G39" i="17" s="1"/>
  <c r="G38" i="17" a="1"/>
  <c r="G38" i="17" s="1"/>
  <c r="G37" i="17" a="1"/>
  <c r="G37" i="17" s="1"/>
  <c r="G36" i="17" a="1"/>
  <c r="G36" i="17" s="1"/>
  <c r="G35" i="17" a="1"/>
  <c r="G35" i="17" s="1"/>
  <c r="G34" i="17" a="1"/>
  <c r="G34" i="17" s="1"/>
  <c r="G33" i="17" a="1"/>
  <c r="G33" i="17" s="1"/>
  <c r="G32" i="17" a="1"/>
  <c r="G32" i="17" s="1"/>
  <c r="G31" i="17" a="1"/>
  <c r="G31" i="17" s="1"/>
  <c r="G30" i="17" a="1"/>
  <c r="G30" i="17" s="1"/>
  <c r="G29" i="17" a="1"/>
  <c r="G29" i="17" s="1"/>
  <c r="G28" i="17" a="1"/>
  <c r="G28" i="17" s="1"/>
  <c r="G27" i="17" a="1"/>
  <c r="G27" i="17" s="1"/>
  <c r="G26" i="17" a="1"/>
  <c r="G26" i="17" s="1"/>
  <c r="G25" i="17" a="1"/>
  <c r="G25" i="17" s="1"/>
  <c r="G24" i="17" a="1"/>
  <c r="G24" i="17" s="1"/>
  <c r="G23" i="17" a="1"/>
  <c r="G23" i="17" s="1"/>
  <c r="G22" i="17" a="1"/>
  <c r="G22" i="17" s="1"/>
  <c r="G21" i="17" a="1"/>
  <c r="G21" i="17" s="1"/>
  <c r="G20" i="17" a="1"/>
  <c r="G20" i="17" s="1"/>
  <c r="G19" i="17" a="1"/>
  <c r="G19" i="17" s="1"/>
  <c r="G18" i="17" a="1"/>
  <c r="G18" i="17" s="1"/>
  <c r="G17" i="17" a="1"/>
  <c r="G17" i="17" s="1"/>
  <c r="G16" i="17" a="1"/>
  <c r="G16" i="17" s="1"/>
  <c r="G15" i="17" a="1"/>
  <c r="G15" i="17" s="1"/>
  <c r="G14" i="17" a="1"/>
  <c r="G14" i="17" s="1"/>
  <c r="G13" i="17" a="1"/>
  <c r="G13" i="17" s="1"/>
  <c r="G245" i="18" a="1"/>
  <c r="G245" i="18" s="1"/>
  <c r="G244" i="18" a="1"/>
  <c r="G244" i="18" s="1"/>
  <c r="G243" i="18" a="1"/>
  <c r="G243" i="18" s="1"/>
  <c r="G242" i="18" a="1"/>
  <c r="G242" i="18" s="1"/>
  <c r="G241" i="18" a="1"/>
  <c r="G241" i="18" s="1"/>
  <c r="G240" i="18" a="1"/>
  <c r="G240" i="18" s="1"/>
  <c r="G239" i="18" a="1"/>
  <c r="G239" i="18" s="1"/>
  <c r="G238" i="18" a="1"/>
  <c r="G238" i="18" s="1"/>
  <c r="G237" i="18" a="1"/>
  <c r="G237" i="18" s="1"/>
  <c r="G236" i="18" a="1"/>
  <c r="G236" i="18" s="1"/>
  <c r="G235" i="18" a="1"/>
  <c r="G235" i="18" s="1"/>
  <c r="G234" i="18" a="1"/>
  <c r="G234" i="18" s="1"/>
  <c r="G233" i="18" a="1"/>
  <c r="G233" i="18" s="1"/>
  <c r="G232" i="18" a="1"/>
  <c r="G232" i="18" s="1"/>
  <c r="G231" i="18" a="1"/>
  <c r="G231" i="18" s="1"/>
  <c r="G230" i="18" a="1"/>
  <c r="G230" i="18" s="1"/>
  <c r="G229" i="18" a="1"/>
  <c r="G229" i="18" s="1"/>
  <c r="G228" i="18" a="1"/>
  <c r="G228" i="18" s="1"/>
  <c r="G227" i="18" a="1"/>
  <c r="G227" i="18" s="1"/>
  <c r="G226" i="18" a="1"/>
  <c r="G226" i="18" s="1"/>
  <c r="G225" i="18" a="1"/>
  <c r="G225" i="18" s="1"/>
  <c r="G224" i="18" a="1"/>
  <c r="G224" i="18" s="1"/>
  <c r="G223" i="18" a="1"/>
  <c r="G223" i="18" s="1"/>
  <c r="G222" i="18" a="1"/>
  <c r="G222" i="18" s="1"/>
  <c r="G221" i="18" a="1"/>
  <c r="G221" i="18" s="1"/>
  <c r="G220" i="18" a="1"/>
  <c r="G220" i="18" s="1"/>
  <c r="G219" i="18" a="1"/>
  <c r="G219" i="18" s="1"/>
  <c r="G218" i="18" a="1"/>
  <c r="G218" i="18" s="1"/>
  <c r="G217" i="18" a="1"/>
  <c r="G217" i="18" s="1"/>
  <c r="G216" i="18" a="1"/>
  <c r="G216" i="18" s="1"/>
  <c r="G215" i="18" a="1"/>
  <c r="G215" i="18" s="1"/>
  <c r="G214" i="18" a="1"/>
  <c r="G214" i="18" s="1"/>
  <c r="G213" i="18" a="1"/>
  <c r="G213" i="18" s="1"/>
  <c r="G212" i="18" a="1"/>
  <c r="G212" i="18" s="1"/>
  <c r="G211" i="18" a="1"/>
  <c r="G211" i="18" s="1"/>
  <c r="G210" i="18" a="1"/>
  <c r="G210" i="18" s="1"/>
  <c r="G209" i="18" a="1"/>
  <c r="G209" i="18" s="1"/>
  <c r="G208" i="18" a="1"/>
  <c r="G208" i="18" s="1"/>
  <c r="G207" i="18" a="1"/>
  <c r="G207" i="18" s="1"/>
  <c r="G206" i="18" a="1"/>
  <c r="G206" i="18" s="1"/>
  <c r="G205" i="18" a="1"/>
  <c r="G205" i="18" s="1"/>
  <c r="G204" i="18" a="1"/>
  <c r="G204" i="18" s="1"/>
  <c r="G203" i="18" a="1"/>
  <c r="G203" i="18" s="1"/>
  <c r="G202" i="18" a="1"/>
  <c r="G202" i="18" s="1"/>
  <c r="G201" i="18" a="1"/>
  <c r="G201" i="18" s="1"/>
  <c r="G200" i="18" a="1"/>
  <c r="G200" i="18" s="1"/>
  <c r="G199" i="18" a="1"/>
  <c r="G199" i="18" s="1"/>
  <c r="G198" i="18"/>
  <c r="G198" i="18" a="1"/>
  <c r="G197" i="18" a="1"/>
  <c r="G197" i="18" s="1"/>
  <c r="G196" i="18" a="1"/>
  <c r="G196" i="18" s="1"/>
  <c r="G195" i="18" a="1"/>
  <c r="G195" i="18" s="1"/>
  <c r="G194" i="18" a="1"/>
  <c r="G194" i="18" s="1"/>
  <c r="G193" i="18" a="1"/>
  <c r="G193" i="18" s="1"/>
  <c r="G192" i="18" a="1"/>
  <c r="G192" i="18" s="1"/>
  <c r="G191" i="18" a="1"/>
  <c r="G191" i="18" s="1"/>
  <c r="G190" i="18" a="1"/>
  <c r="G190" i="18" s="1"/>
  <c r="G189" i="18" a="1"/>
  <c r="G189" i="18" s="1"/>
  <c r="G188" i="18" a="1"/>
  <c r="G188" i="18" s="1"/>
  <c r="G187" i="18" a="1"/>
  <c r="G187" i="18" s="1"/>
  <c r="G186" i="18" a="1"/>
  <c r="G186" i="18" s="1"/>
  <c r="G185" i="18" a="1"/>
  <c r="G185" i="18" s="1"/>
  <c r="G184" i="18" a="1"/>
  <c r="G184" i="18" s="1"/>
  <c r="G183" i="18" a="1"/>
  <c r="G183" i="18" s="1"/>
  <c r="G182" i="18" a="1"/>
  <c r="G182" i="18" s="1"/>
  <c r="G181" i="18" a="1"/>
  <c r="G181" i="18" s="1"/>
  <c r="G180" i="18" a="1"/>
  <c r="G180" i="18" s="1"/>
  <c r="G179" i="18" a="1"/>
  <c r="G179" i="18" s="1"/>
  <c r="G178" i="18" a="1"/>
  <c r="G178" i="18" s="1"/>
  <c r="G177" i="18" a="1"/>
  <c r="G177" i="18" s="1"/>
  <c r="G176" i="18" a="1"/>
  <c r="G176" i="18" s="1"/>
  <c r="G175" i="18" a="1"/>
  <c r="G175" i="18" s="1"/>
  <c r="G174" i="18" a="1"/>
  <c r="G174" i="18" s="1"/>
  <c r="G173" i="18" a="1"/>
  <c r="G173" i="18" s="1"/>
  <c r="G172" i="18" a="1"/>
  <c r="G172" i="18" s="1"/>
  <c r="G171" i="18" a="1"/>
  <c r="G171" i="18" s="1"/>
  <c r="G170" i="18" a="1"/>
  <c r="G170" i="18" s="1"/>
  <c r="G169" i="18" a="1"/>
  <c r="G169" i="18" s="1"/>
  <c r="G168" i="18" a="1"/>
  <c r="G168" i="18" s="1"/>
  <c r="G167" i="18" a="1"/>
  <c r="G167" i="18" s="1"/>
  <c r="G166" i="18"/>
  <c r="G166" i="18" a="1"/>
  <c r="G165" i="18" a="1"/>
  <c r="G165" i="18" s="1"/>
  <c r="G164" i="18" a="1"/>
  <c r="G164" i="18" s="1"/>
  <c r="G163" i="18" a="1"/>
  <c r="G163" i="18" s="1"/>
  <c r="G162" i="18" a="1"/>
  <c r="G162" i="18" s="1"/>
  <c r="G161" i="18" a="1"/>
  <c r="G161" i="18" s="1"/>
  <c r="G160" i="18" a="1"/>
  <c r="G160" i="18" s="1"/>
  <c r="G159" i="18" a="1"/>
  <c r="G159" i="18" s="1"/>
  <c r="G158" i="18" a="1"/>
  <c r="G158" i="18" s="1"/>
  <c r="G157" i="18" a="1"/>
  <c r="G157" i="18" s="1"/>
  <c r="G156" i="18" a="1"/>
  <c r="G156" i="18" s="1"/>
  <c r="G155" i="18" a="1"/>
  <c r="G155" i="18" s="1"/>
  <c r="G154" i="18" a="1"/>
  <c r="G154" i="18" s="1"/>
  <c r="G153" i="18" a="1"/>
  <c r="G153" i="18" s="1"/>
  <c r="G152" i="18" a="1"/>
  <c r="G152" i="18" s="1"/>
  <c r="G151" i="18" a="1"/>
  <c r="G151" i="18" s="1"/>
  <c r="G150" i="18" a="1"/>
  <c r="G150" i="18" s="1"/>
  <c r="G149" i="18" a="1"/>
  <c r="G149" i="18" s="1"/>
  <c r="G148" i="18" a="1"/>
  <c r="G148" i="18" s="1"/>
  <c r="G147" i="18" a="1"/>
  <c r="G147" i="18" s="1"/>
  <c r="G146" i="18" a="1"/>
  <c r="G146" i="18" s="1"/>
  <c r="G145" i="18" a="1"/>
  <c r="G145" i="18" s="1"/>
  <c r="G144" i="18" a="1"/>
  <c r="G144" i="18" s="1"/>
  <c r="G143" i="18" a="1"/>
  <c r="G143" i="18" s="1"/>
  <c r="G142" i="18" a="1"/>
  <c r="G142" i="18" s="1"/>
  <c r="G141" i="18" a="1"/>
  <c r="G141" i="18" s="1"/>
  <c r="G140" i="18" a="1"/>
  <c r="G140" i="18" s="1"/>
  <c r="G139" i="18" a="1"/>
  <c r="G139" i="18" s="1"/>
  <c r="G138" i="18" a="1"/>
  <c r="G138" i="18" s="1"/>
  <c r="G137" i="18" a="1"/>
  <c r="G137" i="18" s="1"/>
  <c r="G136" i="18" a="1"/>
  <c r="G136" i="18" s="1"/>
  <c r="G135" i="18" a="1"/>
  <c r="G135" i="18" s="1"/>
  <c r="G134" i="18" a="1"/>
  <c r="G134" i="18" s="1"/>
  <c r="G133" i="18" a="1"/>
  <c r="G133" i="18" s="1"/>
  <c r="G132" i="18" a="1"/>
  <c r="G132" i="18" s="1"/>
  <c r="G131" i="18" a="1"/>
  <c r="G131" i="18" s="1"/>
  <c r="G130" i="18" a="1"/>
  <c r="G130" i="18" s="1"/>
  <c r="G129" i="18" a="1"/>
  <c r="G129" i="18" s="1"/>
  <c r="G128" i="18" a="1"/>
  <c r="G128" i="18" s="1"/>
  <c r="G127" i="18" a="1"/>
  <c r="G127" i="18" s="1"/>
  <c r="G126" i="18" a="1"/>
  <c r="G126" i="18" s="1"/>
  <c r="G125" i="18" a="1"/>
  <c r="G125" i="18" s="1"/>
  <c r="G124" i="18" a="1"/>
  <c r="G124" i="18" s="1"/>
  <c r="G123" i="18" a="1"/>
  <c r="G123" i="18" s="1"/>
  <c r="G122" i="18" a="1"/>
  <c r="G122" i="18" s="1"/>
  <c r="G121" i="18" a="1"/>
  <c r="G121" i="18" s="1"/>
  <c r="G120" i="18" a="1"/>
  <c r="G120" i="18" s="1"/>
  <c r="G119" i="18" a="1"/>
  <c r="G119" i="18" s="1"/>
  <c r="G118" i="18" a="1"/>
  <c r="G118" i="18" s="1"/>
  <c r="G117" i="18" a="1"/>
  <c r="G117" i="18" s="1"/>
  <c r="G116" i="18" a="1"/>
  <c r="G116" i="18" s="1"/>
  <c r="G115" i="18" a="1"/>
  <c r="G115" i="18" s="1"/>
  <c r="G114" i="18" a="1"/>
  <c r="G114" i="18" s="1"/>
  <c r="G113" i="18" a="1"/>
  <c r="G113" i="18" s="1"/>
  <c r="G112" i="18" a="1"/>
  <c r="G112" i="18" s="1"/>
  <c r="G111" i="18" a="1"/>
  <c r="G111" i="18" s="1"/>
  <c r="G110" i="18" a="1"/>
  <c r="G110" i="18" s="1"/>
  <c r="G109" i="18" a="1"/>
  <c r="G109" i="18" s="1"/>
  <c r="G108" i="18" a="1"/>
  <c r="G108" i="18" s="1"/>
  <c r="G107" i="18" a="1"/>
  <c r="G107" i="18" s="1"/>
  <c r="G106" i="18" a="1"/>
  <c r="G106" i="18" s="1"/>
  <c r="G105" i="18" a="1"/>
  <c r="G105" i="18" s="1"/>
  <c r="G104" i="18" a="1"/>
  <c r="G104" i="18" s="1"/>
  <c r="G103" i="18" a="1"/>
  <c r="G103" i="18" s="1"/>
  <c r="G102" i="18" a="1"/>
  <c r="G102" i="18" s="1"/>
  <c r="G101" i="18" a="1"/>
  <c r="G101" i="18" s="1"/>
  <c r="G100" i="18" a="1"/>
  <c r="G100" i="18" s="1"/>
  <c r="G99" i="18" a="1"/>
  <c r="G99" i="18" s="1"/>
  <c r="G98" i="18" a="1"/>
  <c r="G98" i="18" s="1"/>
  <c r="G97" i="18" a="1"/>
  <c r="G97" i="18" s="1"/>
  <c r="G96" i="18" a="1"/>
  <c r="G96" i="18" s="1"/>
  <c r="G95" i="18" a="1"/>
  <c r="G95" i="18" s="1"/>
  <c r="G94" i="18" a="1"/>
  <c r="G94" i="18" s="1"/>
  <c r="G93" i="18" a="1"/>
  <c r="G93" i="18" s="1"/>
  <c r="G92" i="18" a="1"/>
  <c r="G92" i="18" s="1"/>
  <c r="G91" i="18" a="1"/>
  <c r="G91" i="18" s="1"/>
  <c r="G90" i="18" a="1"/>
  <c r="G90" i="18" s="1"/>
  <c r="G89" i="18" a="1"/>
  <c r="G89" i="18" s="1"/>
  <c r="G88" i="18" a="1"/>
  <c r="G88" i="18" s="1"/>
  <c r="G87" i="18" a="1"/>
  <c r="G87" i="18" s="1"/>
  <c r="G86" i="18" a="1"/>
  <c r="G86" i="18" s="1"/>
  <c r="G85" i="18" a="1"/>
  <c r="G85" i="18" s="1"/>
  <c r="G84" i="18" a="1"/>
  <c r="G84" i="18" s="1"/>
  <c r="G83" i="18" a="1"/>
  <c r="G83" i="18" s="1"/>
  <c r="G82" i="18" a="1"/>
  <c r="G82" i="18" s="1"/>
  <c r="G81" i="18" a="1"/>
  <c r="G81" i="18" s="1"/>
  <c r="G80" i="18" a="1"/>
  <c r="G80" i="18" s="1"/>
  <c r="G79" i="18" a="1"/>
  <c r="G79" i="18" s="1"/>
  <c r="G78" i="18" a="1"/>
  <c r="G78" i="18" s="1"/>
  <c r="G77" i="18" a="1"/>
  <c r="G77" i="18" s="1"/>
  <c r="G76" i="18" a="1"/>
  <c r="G76" i="18" s="1"/>
  <c r="G75" i="18" a="1"/>
  <c r="G75" i="18" s="1"/>
  <c r="G74" i="18" a="1"/>
  <c r="G74" i="18" s="1"/>
  <c r="G73" i="18" a="1"/>
  <c r="G73" i="18" s="1"/>
  <c r="G72" i="18" a="1"/>
  <c r="G72" i="18" s="1"/>
  <c r="G71" i="18" a="1"/>
  <c r="G71" i="18" s="1"/>
  <c r="G70" i="18" a="1"/>
  <c r="G70" i="18" s="1"/>
  <c r="G69" i="18" a="1"/>
  <c r="G69" i="18" s="1"/>
  <c r="G68" i="18" a="1"/>
  <c r="G68" i="18" s="1"/>
  <c r="G67" i="18" a="1"/>
  <c r="G67" i="18" s="1"/>
  <c r="G66" i="18" a="1"/>
  <c r="G66" i="18" s="1"/>
  <c r="G65" i="18" a="1"/>
  <c r="G65" i="18" s="1"/>
  <c r="G64" i="18" a="1"/>
  <c r="G64" i="18" s="1"/>
  <c r="G63" i="18" a="1"/>
  <c r="G63" i="18" s="1"/>
  <c r="G62" i="18" a="1"/>
  <c r="G62" i="18" s="1"/>
  <c r="G61" i="18" a="1"/>
  <c r="G61" i="18" s="1"/>
  <c r="G60" i="18" a="1"/>
  <c r="G60" i="18" s="1"/>
  <c r="G59" i="18" a="1"/>
  <c r="G59" i="18" s="1"/>
  <c r="G58" i="18" a="1"/>
  <c r="G58" i="18" s="1"/>
  <c r="G57" i="18" a="1"/>
  <c r="G57" i="18" s="1"/>
  <c r="G56" i="18" a="1"/>
  <c r="G56" i="18" s="1"/>
  <c r="G55" i="18" a="1"/>
  <c r="G55" i="18" s="1"/>
  <c r="G54" i="18" a="1"/>
  <c r="G54" i="18" s="1"/>
  <c r="G53" i="18" a="1"/>
  <c r="G53" i="18" s="1"/>
  <c r="G52" i="18" a="1"/>
  <c r="G52" i="18" s="1"/>
  <c r="G51" i="18" a="1"/>
  <c r="G51" i="18" s="1"/>
  <c r="G50" i="18" a="1"/>
  <c r="G50" i="18" s="1"/>
  <c r="G49" i="18" a="1"/>
  <c r="G49" i="18" s="1"/>
  <c r="G48" i="18" a="1"/>
  <c r="G48" i="18" s="1"/>
  <c r="G47" i="18" a="1"/>
  <c r="G47" i="18" s="1"/>
  <c r="G46" i="18" a="1"/>
  <c r="G46" i="18" s="1"/>
  <c r="G45" i="18" a="1"/>
  <c r="G45" i="18" s="1"/>
  <c r="G44" i="18" a="1"/>
  <c r="G44" i="18" s="1"/>
  <c r="G43" i="18" a="1"/>
  <c r="G43" i="18" s="1"/>
  <c r="G42" i="18" a="1"/>
  <c r="G42" i="18" s="1"/>
  <c r="G41" i="18" a="1"/>
  <c r="G41" i="18" s="1"/>
  <c r="G40" i="18" a="1"/>
  <c r="G40" i="18" s="1"/>
  <c r="G39" i="18" a="1"/>
  <c r="G39" i="18" s="1"/>
  <c r="G38" i="18" a="1"/>
  <c r="G38" i="18" s="1"/>
  <c r="G37" i="18" a="1"/>
  <c r="G37" i="18" s="1"/>
  <c r="G36" i="18"/>
  <c r="G36" i="18" a="1"/>
  <c r="G35" i="18" a="1"/>
  <c r="G35" i="18" s="1"/>
  <c r="G34" i="18" a="1"/>
  <c r="G34" i="18" s="1"/>
  <c r="G33" i="18" a="1"/>
  <c r="G33" i="18" s="1"/>
  <c r="G32" i="18" a="1"/>
  <c r="G32" i="18" s="1"/>
  <c r="G31" i="18" a="1"/>
  <c r="G31" i="18" s="1"/>
  <c r="G30" i="18" a="1"/>
  <c r="G30" i="18" s="1"/>
  <c r="G29" i="18" a="1"/>
  <c r="G29" i="18" s="1"/>
  <c r="G28" i="18" a="1"/>
  <c r="G28" i="18" s="1"/>
  <c r="G27" i="18" a="1"/>
  <c r="G27" i="18" s="1"/>
  <c r="G26" i="18" a="1"/>
  <c r="G26" i="18" s="1"/>
  <c r="G25" i="18" a="1"/>
  <c r="G25" i="18" s="1"/>
  <c r="G24" i="18" a="1"/>
  <c r="G24" i="18" s="1"/>
  <c r="G23" i="18" a="1"/>
  <c r="G23" i="18" s="1"/>
  <c r="G22" i="18"/>
  <c r="G22" i="18" a="1"/>
  <c r="G21" i="18" a="1"/>
  <c r="G21" i="18" s="1"/>
  <c r="G20" i="18" a="1"/>
  <c r="G20" i="18" s="1"/>
  <c r="G19" i="18" a="1"/>
  <c r="G19" i="18" s="1"/>
  <c r="G18" i="18" a="1"/>
  <c r="G18" i="18" s="1"/>
  <c r="G17" i="18" a="1"/>
  <c r="G17" i="18" s="1"/>
  <c r="G16" i="18" a="1"/>
  <c r="G16" i="18" s="1"/>
  <c r="G15" i="18" a="1"/>
  <c r="G15" i="18" s="1"/>
  <c r="G14" i="18" a="1"/>
  <c r="G14" i="18" s="1"/>
  <c r="G13" i="18" a="1"/>
  <c r="G13" i="18" s="1"/>
  <c r="G245" i="19" a="1"/>
  <c r="G245" i="19" s="1"/>
  <c r="G244" i="19" a="1"/>
  <c r="G244" i="19" s="1"/>
  <c r="G243" i="19" a="1"/>
  <c r="G243" i="19" s="1"/>
  <c r="G242" i="19" a="1"/>
  <c r="G242" i="19" s="1"/>
  <c r="G241" i="19" a="1"/>
  <c r="G241" i="19" s="1"/>
  <c r="G240" i="19" a="1"/>
  <c r="G240" i="19" s="1"/>
  <c r="G239" i="19" a="1"/>
  <c r="G239" i="19" s="1"/>
  <c r="G238" i="19" a="1"/>
  <c r="G238" i="19" s="1"/>
  <c r="G237" i="19" a="1"/>
  <c r="G237" i="19" s="1"/>
  <c r="G236" i="19" a="1"/>
  <c r="G236" i="19" s="1"/>
  <c r="G235" i="19" a="1"/>
  <c r="G235" i="19" s="1"/>
  <c r="G234" i="19" a="1"/>
  <c r="G234" i="19" s="1"/>
  <c r="G233" i="19" a="1"/>
  <c r="G233" i="19" s="1"/>
  <c r="G232" i="19" a="1"/>
  <c r="G232" i="19" s="1"/>
  <c r="G231" i="19" a="1"/>
  <c r="G231" i="19" s="1"/>
  <c r="G230" i="19" a="1"/>
  <c r="G230" i="19" s="1"/>
  <c r="G229" i="19" a="1"/>
  <c r="G229" i="19" s="1"/>
  <c r="G228" i="19" a="1"/>
  <c r="G228" i="19" s="1"/>
  <c r="G227" i="19" a="1"/>
  <c r="G227" i="19" s="1"/>
  <c r="G226" i="19" a="1"/>
  <c r="G226" i="19" s="1"/>
  <c r="G225" i="19" a="1"/>
  <c r="G225" i="19" s="1"/>
  <c r="G224" i="19" a="1"/>
  <c r="G224" i="19" s="1"/>
  <c r="G223" i="19" a="1"/>
  <c r="G223" i="19" s="1"/>
  <c r="G222" i="19" a="1"/>
  <c r="G222" i="19" s="1"/>
  <c r="G221" i="19" a="1"/>
  <c r="G221" i="19" s="1"/>
  <c r="G220" i="19" a="1"/>
  <c r="G220" i="19" s="1"/>
  <c r="G219" i="19" a="1"/>
  <c r="G219" i="19" s="1"/>
  <c r="G218" i="19" a="1"/>
  <c r="G218" i="19" s="1"/>
  <c r="G217" i="19" a="1"/>
  <c r="G217" i="19" s="1"/>
  <c r="G216" i="19" a="1"/>
  <c r="G216" i="19" s="1"/>
  <c r="G215" i="19" a="1"/>
  <c r="G215" i="19" s="1"/>
  <c r="G214" i="19" a="1"/>
  <c r="G214" i="19" s="1"/>
  <c r="G213" i="19" a="1"/>
  <c r="G213" i="19" s="1"/>
  <c r="G212" i="19" a="1"/>
  <c r="G212" i="19" s="1"/>
  <c r="G211" i="19" a="1"/>
  <c r="G211" i="19" s="1"/>
  <c r="G210" i="19" a="1"/>
  <c r="G210" i="19" s="1"/>
  <c r="G209" i="19" a="1"/>
  <c r="G209" i="19" s="1"/>
  <c r="G208" i="19" a="1"/>
  <c r="G208" i="19" s="1"/>
  <c r="G207" i="19" a="1"/>
  <c r="G207" i="19" s="1"/>
  <c r="G206" i="19" a="1"/>
  <c r="G206" i="19" s="1"/>
  <c r="G205" i="19" a="1"/>
  <c r="G205" i="19" s="1"/>
  <c r="G204" i="19" a="1"/>
  <c r="G204" i="19" s="1"/>
  <c r="G203" i="19" a="1"/>
  <c r="G203" i="19" s="1"/>
  <c r="G202" i="19" a="1"/>
  <c r="G202" i="19" s="1"/>
  <c r="G201" i="19" a="1"/>
  <c r="G201" i="19" s="1"/>
  <c r="G200" i="19" a="1"/>
  <c r="G200" i="19" s="1"/>
  <c r="G199" i="19" a="1"/>
  <c r="G199" i="19" s="1"/>
  <c r="G198" i="19" a="1"/>
  <c r="G198" i="19" s="1"/>
  <c r="G197" i="19" a="1"/>
  <c r="G197" i="19" s="1"/>
  <c r="G196" i="19" a="1"/>
  <c r="G196" i="19" s="1"/>
  <c r="G195" i="19" a="1"/>
  <c r="G195" i="19" s="1"/>
  <c r="G194" i="19" a="1"/>
  <c r="G194" i="19" s="1"/>
  <c r="G193" i="19" a="1"/>
  <c r="G193" i="19" s="1"/>
  <c r="G192" i="19" a="1"/>
  <c r="G192" i="19" s="1"/>
  <c r="G191" i="19" a="1"/>
  <c r="G191" i="19" s="1"/>
  <c r="G190" i="19" a="1"/>
  <c r="G190" i="19" s="1"/>
  <c r="G189" i="19" a="1"/>
  <c r="G189" i="19" s="1"/>
  <c r="G188" i="19" a="1"/>
  <c r="G188" i="19" s="1"/>
  <c r="G187" i="19" a="1"/>
  <c r="G187" i="19" s="1"/>
  <c r="G186" i="19" a="1"/>
  <c r="G186" i="19" s="1"/>
  <c r="G185" i="19" a="1"/>
  <c r="G185" i="19" s="1"/>
  <c r="G184" i="19" a="1"/>
  <c r="G184" i="19" s="1"/>
  <c r="G183" i="19" a="1"/>
  <c r="G183" i="19" s="1"/>
  <c r="G182" i="19" a="1"/>
  <c r="G182" i="19" s="1"/>
  <c r="G181" i="19" a="1"/>
  <c r="G181" i="19" s="1"/>
  <c r="G180" i="19" a="1"/>
  <c r="G180" i="19" s="1"/>
  <c r="G179" i="19" a="1"/>
  <c r="G179" i="19" s="1"/>
  <c r="G178" i="19" a="1"/>
  <c r="G178" i="19" s="1"/>
  <c r="G177" i="19" a="1"/>
  <c r="G177" i="19" s="1"/>
  <c r="G176" i="19" a="1"/>
  <c r="G176" i="19" s="1"/>
  <c r="G175" i="19" a="1"/>
  <c r="G175" i="19" s="1"/>
  <c r="G174" i="19" a="1"/>
  <c r="G174" i="19" s="1"/>
  <c r="G173" i="19" a="1"/>
  <c r="G173" i="19" s="1"/>
  <c r="G172" i="19" a="1"/>
  <c r="G172" i="19" s="1"/>
  <c r="G171" i="19" a="1"/>
  <c r="G171" i="19" s="1"/>
  <c r="G170" i="19" a="1"/>
  <c r="G170" i="19" s="1"/>
  <c r="G169" i="19" a="1"/>
  <c r="G169" i="19" s="1"/>
  <c r="G168" i="19" a="1"/>
  <c r="G168" i="19" s="1"/>
  <c r="G167" i="19" a="1"/>
  <c r="G167" i="19" s="1"/>
  <c r="G166" i="19" a="1"/>
  <c r="G166" i="19" s="1"/>
  <c r="G165" i="19" a="1"/>
  <c r="G165" i="19" s="1"/>
  <c r="G164" i="19" a="1"/>
  <c r="G164" i="19" s="1"/>
  <c r="G163" i="19" a="1"/>
  <c r="G163" i="19" s="1"/>
  <c r="G162" i="19" a="1"/>
  <c r="G162" i="19" s="1"/>
  <c r="G161" i="19" a="1"/>
  <c r="G161" i="19" s="1"/>
  <c r="G160" i="19" a="1"/>
  <c r="G160" i="19" s="1"/>
  <c r="G159" i="19"/>
  <c r="G159" i="19" a="1"/>
  <c r="G158" i="19" a="1"/>
  <c r="G158" i="19" s="1"/>
  <c r="G157" i="19" a="1"/>
  <c r="G157" i="19" s="1"/>
  <c r="G156" i="19" a="1"/>
  <c r="G156" i="19" s="1"/>
  <c r="G155" i="19" a="1"/>
  <c r="G155" i="19" s="1"/>
  <c r="G154" i="19" a="1"/>
  <c r="G154" i="19" s="1"/>
  <c r="G153" i="19" a="1"/>
  <c r="G153" i="19" s="1"/>
  <c r="G152" i="19" a="1"/>
  <c r="G152" i="19" s="1"/>
  <c r="G151" i="19" a="1"/>
  <c r="G151" i="19" s="1"/>
  <c r="G150" i="19" a="1"/>
  <c r="G150" i="19" s="1"/>
  <c r="G149" i="19" a="1"/>
  <c r="G149" i="19" s="1"/>
  <c r="G148" i="19" a="1"/>
  <c r="G148" i="19" s="1"/>
  <c r="G147" i="19" a="1"/>
  <c r="G147" i="19" s="1"/>
  <c r="G146" i="19" a="1"/>
  <c r="G146" i="19" s="1"/>
  <c r="G145" i="19" a="1"/>
  <c r="G145" i="19" s="1"/>
  <c r="G144" i="19" a="1"/>
  <c r="G144" i="19" s="1"/>
  <c r="G143" i="19" a="1"/>
  <c r="G143" i="19" s="1"/>
  <c r="G142" i="19" a="1"/>
  <c r="G142" i="19" s="1"/>
  <c r="G141" i="19" a="1"/>
  <c r="G141" i="19" s="1"/>
  <c r="G140" i="19" a="1"/>
  <c r="G140" i="19" s="1"/>
  <c r="G139" i="19" a="1"/>
  <c r="G139" i="19" s="1"/>
  <c r="G138" i="19" a="1"/>
  <c r="G138" i="19" s="1"/>
  <c r="G137" i="19" a="1"/>
  <c r="G137" i="19" s="1"/>
  <c r="G136" i="19" a="1"/>
  <c r="G136" i="19" s="1"/>
  <c r="G135" i="19" a="1"/>
  <c r="G135" i="19" s="1"/>
  <c r="G134" i="19" a="1"/>
  <c r="G134" i="19" s="1"/>
  <c r="G133" i="19" a="1"/>
  <c r="G133" i="19" s="1"/>
  <c r="G132" i="19" a="1"/>
  <c r="G132" i="19" s="1"/>
  <c r="G131" i="19" a="1"/>
  <c r="G131" i="19" s="1"/>
  <c r="G130" i="19" a="1"/>
  <c r="G130" i="19" s="1"/>
  <c r="G129" i="19" a="1"/>
  <c r="G129" i="19" s="1"/>
  <c r="G128" i="19" a="1"/>
  <c r="G128" i="19" s="1"/>
  <c r="G127" i="19" a="1"/>
  <c r="G127" i="19" s="1"/>
  <c r="G126" i="19" a="1"/>
  <c r="G126" i="19" s="1"/>
  <c r="G125" i="19"/>
  <c r="G125" i="19" a="1"/>
  <c r="G124" i="19" a="1"/>
  <c r="G124" i="19" s="1"/>
  <c r="G123" i="19" a="1"/>
  <c r="G123" i="19" s="1"/>
  <c r="G122" i="19" a="1"/>
  <c r="G122" i="19" s="1"/>
  <c r="G121" i="19" a="1"/>
  <c r="G121" i="19" s="1"/>
  <c r="G120" i="19" a="1"/>
  <c r="G120" i="19" s="1"/>
  <c r="G119" i="19" a="1"/>
  <c r="G119" i="19" s="1"/>
  <c r="G118" i="19" a="1"/>
  <c r="G118" i="19" s="1"/>
  <c r="G117" i="19" a="1"/>
  <c r="G117" i="19" s="1"/>
  <c r="G116" i="19" a="1"/>
  <c r="G116" i="19" s="1"/>
  <c r="G115" i="19" a="1"/>
  <c r="G115" i="19" s="1"/>
  <c r="G114" i="19" a="1"/>
  <c r="G114" i="19" s="1"/>
  <c r="G113" i="19" a="1"/>
  <c r="G113" i="19" s="1"/>
  <c r="G112" i="19" a="1"/>
  <c r="G112" i="19" s="1"/>
  <c r="G111" i="19" a="1"/>
  <c r="G111" i="19" s="1"/>
  <c r="G110" i="19" a="1"/>
  <c r="G110" i="19" s="1"/>
  <c r="G109" i="19" a="1"/>
  <c r="G109" i="19" s="1"/>
  <c r="G108" i="19" a="1"/>
  <c r="G108" i="19" s="1"/>
  <c r="G107" i="19" a="1"/>
  <c r="G107" i="19" s="1"/>
  <c r="G106" i="19" a="1"/>
  <c r="G106" i="19" s="1"/>
  <c r="G105" i="19" a="1"/>
  <c r="G105" i="19" s="1"/>
  <c r="G104" i="19" a="1"/>
  <c r="G104" i="19" s="1"/>
  <c r="G103" i="19" a="1"/>
  <c r="G103" i="19" s="1"/>
  <c r="G102" i="19" a="1"/>
  <c r="G102" i="19" s="1"/>
  <c r="G101" i="19" a="1"/>
  <c r="G101" i="19" s="1"/>
  <c r="G100" i="19" a="1"/>
  <c r="G100" i="19" s="1"/>
  <c r="G99" i="19" a="1"/>
  <c r="G99" i="19" s="1"/>
  <c r="G98" i="19" a="1"/>
  <c r="G98" i="19" s="1"/>
  <c r="G97" i="19" a="1"/>
  <c r="G97" i="19" s="1"/>
  <c r="G96" i="19" a="1"/>
  <c r="G96" i="19" s="1"/>
  <c r="G95" i="19" a="1"/>
  <c r="G95" i="19" s="1"/>
  <c r="G94" i="19" a="1"/>
  <c r="G94" i="19" s="1"/>
  <c r="G93" i="19" a="1"/>
  <c r="G93" i="19" s="1"/>
  <c r="G92" i="19" a="1"/>
  <c r="G92" i="19" s="1"/>
  <c r="G91" i="19" a="1"/>
  <c r="G91" i="19" s="1"/>
  <c r="G90" i="19" a="1"/>
  <c r="G90" i="19" s="1"/>
  <c r="G89" i="19" a="1"/>
  <c r="G89" i="19" s="1"/>
  <c r="G88" i="19" a="1"/>
  <c r="G88" i="19" s="1"/>
  <c r="G87" i="19" a="1"/>
  <c r="G87" i="19" s="1"/>
  <c r="G86" i="19" a="1"/>
  <c r="G86" i="19" s="1"/>
  <c r="G85" i="19" a="1"/>
  <c r="G85" i="19" s="1"/>
  <c r="G84" i="19" a="1"/>
  <c r="G84" i="19" s="1"/>
  <c r="G83" i="19" a="1"/>
  <c r="G83" i="19" s="1"/>
  <c r="G82" i="19" a="1"/>
  <c r="G82" i="19" s="1"/>
  <c r="G81" i="19" a="1"/>
  <c r="G81" i="19" s="1"/>
  <c r="G80" i="19" a="1"/>
  <c r="G80" i="19" s="1"/>
  <c r="G79" i="19"/>
  <c r="G79" i="19" a="1"/>
  <c r="G78" i="19" a="1"/>
  <c r="G78" i="19" s="1"/>
  <c r="G77" i="19" a="1"/>
  <c r="G77" i="19" s="1"/>
  <c r="G76" i="19" a="1"/>
  <c r="G76" i="19" s="1"/>
  <c r="G75" i="19" a="1"/>
  <c r="G75" i="19" s="1"/>
  <c r="G74" i="19" a="1"/>
  <c r="G74" i="19" s="1"/>
  <c r="G73" i="19" a="1"/>
  <c r="G73" i="19" s="1"/>
  <c r="G72" i="19" a="1"/>
  <c r="G72" i="19" s="1"/>
  <c r="G71" i="19" a="1"/>
  <c r="G71" i="19" s="1"/>
  <c r="G70" i="19" a="1"/>
  <c r="G70" i="19" s="1"/>
  <c r="G69" i="19" a="1"/>
  <c r="G69" i="19" s="1"/>
  <c r="G68" i="19" a="1"/>
  <c r="G68" i="19" s="1"/>
  <c r="G67" i="19" a="1"/>
  <c r="G67" i="19" s="1"/>
  <c r="G66" i="19" a="1"/>
  <c r="G66" i="19" s="1"/>
  <c r="G65" i="19" a="1"/>
  <c r="G65" i="19" s="1"/>
  <c r="G64" i="19" a="1"/>
  <c r="G64" i="19" s="1"/>
  <c r="G63" i="19" a="1"/>
  <c r="G63" i="19" s="1"/>
  <c r="G62" i="19" a="1"/>
  <c r="G62" i="19" s="1"/>
  <c r="G61" i="19" a="1"/>
  <c r="G61" i="19" s="1"/>
  <c r="G60" i="19" a="1"/>
  <c r="G60" i="19" s="1"/>
  <c r="G59" i="19" a="1"/>
  <c r="G59" i="19" s="1"/>
  <c r="G58" i="19" a="1"/>
  <c r="G58" i="19" s="1"/>
  <c r="G57" i="19" a="1"/>
  <c r="G57" i="19" s="1"/>
  <c r="G56" i="19" a="1"/>
  <c r="G56" i="19" s="1"/>
  <c r="G55" i="19" a="1"/>
  <c r="G55" i="19" s="1"/>
  <c r="G54" i="19" a="1"/>
  <c r="G54" i="19" s="1"/>
  <c r="G53" i="19" a="1"/>
  <c r="G53" i="19" s="1"/>
  <c r="G52" i="19" a="1"/>
  <c r="G52" i="19" s="1"/>
  <c r="G51" i="19" a="1"/>
  <c r="G51" i="19" s="1"/>
  <c r="G50" i="19" a="1"/>
  <c r="G50" i="19" s="1"/>
  <c r="G49" i="19" a="1"/>
  <c r="G49" i="19" s="1"/>
  <c r="G48" i="19" a="1"/>
  <c r="G48" i="19" s="1"/>
  <c r="G47" i="19" a="1"/>
  <c r="G47" i="19" s="1"/>
  <c r="G46" i="19" a="1"/>
  <c r="G46" i="19" s="1"/>
  <c r="G45" i="19" a="1"/>
  <c r="G45" i="19" s="1"/>
  <c r="G44" i="19" a="1"/>
  <c r="G44" i="19" s="1"/>
  <c r="G43" i="19" a="1"/>
  <c r="G43" i="19" s="1"/>
  <c r="G42" i="19" a="1"/>
  <c r="G42" i="19" s="1"/>
  <c r="G41" i="19" a="1"/>
  <c r="G41" i="19" s="1"/>
  <c r="G40" i="19" a="1"/>
  <c r="G40" i="19" s="1"/>
  <c r="G39" i="19" a="1"/>
  <c r="G39" i="19" s="1"/>
  <c r="G38" i="19" a="1"/>
  <c r="G38" i="19" s="1"/>
  <c r="G37" i="19" a="1"/>
  <c r="G37" i="19" s="1"/>
  <c r="G36" i="19" a="1"/>
  <c r="G36" i="19" s="1"/>
  <c r="G35" i="19" a="1"/>
  <c r="G35" i="19" s="1"/>
  <c r="G34" i="19" a="1"/>
  <c r="G34" i="19" s="1"/>
  <c r="G33" i="19" a="1"/>
  <c r="G33" i="19" s="1"/>
  <c r="G32" i="19" a="1"/>
  <c r="G32" i="19" s="1"/>
  <c r="G31" i="19" a="1"/>
  <c r="G31" i="19" s="1"/>
  <c r="G30" i="19" a="1"/>
  <c r="G30" i="19" s="1"/>
  <c r="G29" i="19" a="1"/>
  <c r="G29" i="19" s="1"/>
  <c r="G28" i="19" a="1"/>
  <c r="G28" i="19" s="1"/>
  <c r="G27" i="19" a="1"/>
  <c r="G27" i="19" s="1"/>
  <c r="G26" i="19" a="1"/>
  <c r="G26" i="19" s="1"/>
  <c r="G25" i="19" a="1"/>
  <c r="G25" i="19" s="1"/>
  <c r="G24" i="19" a="1"/>
  <c r="G24" i="19" s="1"/>
  <c r="G23" i="19" a="1"/>
  <c r="G23" i="19" s="1"/>
  <c r="G22" i="19" a="1"/>
  <c r="G22" i="19" s="1"/>
  <c r="G21" i="19" a="1"/>
  <c r="G21" i="19" s="1"/>
  <c r="G20" i="19" a="1"/>
  <c r="G20" i="19" s="1"/>
  <c r="G19" i="19" a="1"/>
  <c r="G19" i="19" s="1"/>
  <c r="G18" i="19" a="1"/>
  <c r="G18" i="19" s="1"/>
  <c r="G17" i="19" a="1"/>
  <c r="G17" i="19" s="1"/>
  <c r="G16" i="19" a="1"/>
  <c r="G16" i="19" s="1"/>
  <c r="G15" i="19" a="1"/>
  <c r="G15" i="19" s="1"/>
  <c r="G14" i="19" a="1"/>
  <c r="G14" i="19" s="1"/>
  <c r="G13" i="19" a="1"/>
  <c r="G13" i="19" s="1"/>
  <c r="G245" i="20" a="1"/>
  <c r="G245" i="20" s="1"/>
  <c r="G244" i="20" a="1"/>
  <c r="G244" i="20" s="1"/>
  <c r="G243" i="20" a="1"/>
  <c r="G243" i="20" s="1"/>
  <c r="G242" i="20" a="1"/>
  <c r="G242" i="20" s="1"/>
  <c r="G241" i="20" a="1"/>
  <c r="G241" i="20" s="1"/>
  <c r="G240" i="20" a="1"/>
  <c r="G240" i="20" s="1"/>
  <c r="G239" i="20" a="1"/>
  <c r="G239" i="20" s="1"/>
  <c r="G238" i="20" a="1"/>
  <c r="G238" i="20" s="1"/>
  <c r="G237" i="20" a="1"/>
  <c r="G237" i="20" s="1"/>
  <c r="G236" i="20" a="1"/>
  <c r="G236" i="20" s="1"/>
  <c r="G235" i="20" a="1"/>
  <c r="G235" i="20" s="1"/>
  <c r="G234" i="20" a="1"/>
  <c r="G234" i="20" s="1"/>
  <c r="G233" i="20" a="1"/>
  <c r="G233" i="20" s="1"/>
  <c r="G232" i="20" a="1"/>
  <c r="G232" i="20" s="1"/>
  <c r="G231" i="20" a="1"/>
  <c r="G231" i="20" s="1"/>
  <c r="G230" i="20"/>
  <c r="G230" i="20" a="1"/>
  <c r="G229" i="20" a="1"/>
  <c r="G229" i="20" s="1"/>
  <c r="G228" i="20" a="1"/>
  <c r="G228" i="20" s="1"/>
  <c r="G227" i="20" a="1"/>
  <c r="G227" i="20" s="1"/>
  <c r="G226" i="20" a="1"/>
  <c r="G226" i="20" s="1"/>
  <c r="G225" i="20" a="1"/>
  <c r="G225" i="20" s="1"/>
  <c r="G224" i="20" a="1"/>
  <c r="G224" i="20" s="1"/>
  <c r="G223" i="20" a="1"/>
  <c r="G223" i="20" s="1"/>
  <c r="G222" i="20" a="1"/>
  <c r="G222" i="20" s="1"/>
  <c r="G221" i="20" a="1"/>
  <c r="G221" i="20" s="1"/>
  <c r="G220" i="20" a="1"/>
  <c r="G220" i="20" s="1"/>
  <c r="G219" i="20" a="1"/>
  <c r="G219" i="20" s="1"/>
  <c r="G218" i="20" a="1"/>
  <c r="G218" i="20" s="1"/>
  <c r="G217" i="20" a="1"/>
  <c r="G217" i="20" s="1"/>
  <c r="G216" i="20"/>
  <c r="G216" i="20" a="1"/>
  <c r="G215" i="20" a="1"/>
  <c r="G215" i="20" s="1"/>
  <c r="G214" i="20" a="1"/>
  <c r="G214" i="20" s="1"/>
  <c r="G213" i="20" a="1"/>
  <c r="G213" i="20" s="1"/>
  <c r="G212" i="20" a="1"/>
  <c r="G212" i="20" s="1"/>
  <c r="G211" i="20" a="1"/>
  <c r="G211" i="20" s="1"/>
  <c r="G210" i="20" a="1"/>
  <c r="G210" i="20" s="1"/>
  <c r="G209" i="20" a="1"/>
  <c r="G209" i="20" s="1"/>
  <c r="G208" i="20" a="1"/>
  <c r="G208" i="20" s="1"/>
  <c r="G207" i="20" a="1"/>
  <c r="G207" i="20" s="1"/>
  <c r="G206" i="20" a="1"/>
  <c r="G206" i="20" s="1"/>
  <c r="G205" i="20" a="1"/>
  <c r="G205" i="20" s="1"/>
  <c r="G204" i="20" a="1"/>
  <c r="G204" i="20" s="1"/>
  <c r="G203" i="20" a="1"/>
  <c r="G203" i="20" s="1"/>
  <c r="G202" i="20" a="1"/>
  <c r="G202" i="20" s="1"/>
  <c r="G201" i="20" a="1"/>
  <c r="G201" i="20" s="1"/>
  <c r="G200" i="20" a="1"/>
  <c r="G200" i="20" s="1"/>
  <c r="G199" i="20" a="1"/>
  <c r="G199" i="20" s="1"/>
  <c r="G198" i="20" a="1"/>
  <c r="G198" i="20" s="1"/>
  <c r="G197" i="20" a="1"/>
  <c r="G197" i="20" s="1"/>
  <c r="G196" i="20" a="1"/>
  <c r="G196" i="20" s="1"/>
  <c r="G195" i="20" a="1"/>
  <c r="G195" i="20" s="1"/>
  <c r="G194" i="20" a="1"/>
  <c r="G194" i="20" s="1"/>
  <c r="G193" i="20" a="1"/>
  <c r="G193" i="20" s="1"/>
  <c r="G192" i="20" a="1"/>
  <c r="G192" i="20" s="1"/>
  <c r="G191" i="20" a="1"/>
  <c r="G191" i="20" s="1"/>
  <c r="G190" i="20" a="1"/>
  <c r="G190" i="20" s="1"/>
  <c r="G189" i="20" a="1"/>
  <c r="G189" i="20" s="1"/>
  <c r="G188" i="20" a="1"/>
  <c r="G188" i="20" s="1"/>
  <c r="G187" i="20" a="1"/>
  <c r="G187" i="20" s="1"/>
  <c r="G186" i="20" a="1"/>
  <c r="G186" i="20" s="1"/>
  <c r="G185" i="20" a="1"/>
  <c r="G185" i="20" s="1"/>
  <c r="G184" i="20"/>
  <c r="G184" i="20" a="1"/>
  <c r="G183" i="20" a="1"/>
  <c r="G183" i="20" s="1"/>
  <c r="G182" i="20" a="1"/>
  <c r="G182" i="20" s="1"/>
  <c r="G181" i="20" a="1"/>
  <c r="G181" i="20" s="1"/>
  <c r="G180" i="20" a="1"/>
  <c r="G180" i="20" s="1"/>
  <c r="G179" i="20" a="1"/>
  <c r="G179" i="20" s="1"/>
  <c r="G178" i="20" a="1"/>
  <c r="G178" i="20" s="1"/>
  <c r="G177" i="20" a="1"/>
  <c r="G177" i="20" s="1"/>
  <c r="G176" i="20" a="1"/>
  <c r="G176" i="20" s="1"/>
  <c r="G175" i="20" a="1"/>
  <c r="G175" i="20" s="1"/>
  <c r="G174" i="20"/>
  <c r="G174" i="20" a="1"/>
  <c r="G173" i="20" a="1"/>
  <c r="G173" i="20" s="1"/>
  <c r="G172" i="20" a="1"/>
  <c r="G172" i="20" s="1"/>
  <c r="G171" i="20" a="1"/>
  <c r="G171" i="20" s="1"/>
  <c r="G170" i="20" a="1"/>
  <c r="G170" i="20" s="1"/>
  <c r="G169" i="20" a="1"/>
  <c r="G169" i="20" s="1"/>
  <c r="G168" i="20" a="1"/>
  <c r="G168" i="20" s="1"/>
  <c r="G167" i="20" a="1"/>
  <c r="G167" i="20" s="1"/>
  <c r="G166" i="20" a="1"/>
  <c r="G166" i="20" s="1"/>
  <c r="G165" i="20" a="1"/>
  <c r="G165" i="20" s="1"/>
  <c r="G164" i="20" a="1"/>
  <c r="G164" i="20" s="1"/>
  <c r="G163" i="20" a="1"/>
  <c r="G163" i="20" s="1"/>
  <c r="G162" i="20" a="1"/>
  <c r="G162" i="20" s="1"/>
  <c r="G161" i="20" a="1"/>
  <c r="G161" i="20" s="1"/>
  <c r="G160" i="20" a="1"/>
  <c r="G160" i="20" s="1"/>
  <c r="G159" i="20" a="1"/>
  <c r="G159" i="20" s="1"/>
  <c r="G158" i="20" a="1"/>
  <c r="G158" i="20" s="1"/>
  <c r="G157" i="20" a="1"/>
  <c r="G157" i="20" s="1"/>
  <c r="G156" i="20" a="1"/>
  <c r="G156" i="20" s="1"/>
  <c r="G155" i="20" a="1"/>
  <c r="G155" i="20" s="1"/>
  <c r="G154" i="20" a="1"/>
  <c r="G154" i="20" s="1"/>
  <c r="G153" i="20" a="1"/>
  <c r="G153" i="20" s="1"/>
  <c r="G152" i="20" a="1"/>
  <c r="G152" i="20" s="1"/>
  <c r="G151" i="20" a="1"/>
  <c r="G151" i="20" s="1"/>
  <c r="G150" i="20" a="1"/>
  <c r="G150" i="20" s="1"/>
  <c r="G149" i="20" a="1"/>
  <c r="G149" i="20" s="1"/>
  <c r="G148" i="20" a="1"/>
  <c r="G148" i="20" s="1"/>
  <c r="G147" i="20" a="1"/>
  <c r="G147" i="20" s="1"/>
  <c r="G146" i="20" a="1"/>
  <c r="G146" i="20" s="1"/>
  <c r="G145" i="20" a="1"/>
  <c r="G145" i="20" s="1"/>
  <c r="G144" i="20" a="1"/>
  <c r="G144" i="20" s="1"/>
  <c r="G143" i="20" a="1"/>
  <c r="G143" i="20" s="1"/>
  <c r="G142" i="20" a="1"/>
  <c r="G142" i="20" s="1"/>
  <c r="G141" i="20" a="1"/>
  <c r="G141" i="20" s="1"/>
  <c r="G140" i="20" a="1"/>
  <c r="G140" i="20" s="1"/>
  <c r="G139" i="20" a="1"/>
  <c r="G139" i="20" s="1"/>
  <c r="G138" i="20" a="1"/>
  <c r="G138" i="20" s="1"/>
  <c r="G137" i="20" a="1"/>
  <c r="G137" i="20" s="1"/>
  <c r="G136" i="20" a="1"/>
  <c r="G136" i="20" s="1"/>
  <c r="G135" i="20" a="1"/>
  <c r="G135" i="20" s="1"/>
  <c r="G134" i="20" a="1"/>
  <c r="G134" i="20" s="1"/>
  <c r="G133" i="20" a="1"/>
  <c r="G133" i="20" s="1"/>
  <c r="G132" i="20" a="1"/>
  <c r="G132" i="20" s="1"/>
  <c r="G131" i="20" a="1"/>
  <c r="G131" i="20" s="1"/>
  <c r="G130" i="20" a="1"/>
  <c r="G130" i="20" s="1"/>
  <c r="G129" i="20" a="1"/>
  <c r="G129" i="20" s="1"/>
  <c r="G128" i="20" a="1"/>
  <c r="G128" i="20" s="1"/>
  <c r="G127" i="20" a="1"/>
  <c r="G127" i="20" s="1"/>
  <c r="G126" i="20" a="1"/>
  <c r="G126" i="20" s="1"/>
  <c r="G125" i="20" a="1"/>
  <c r="G125" i="20" s="1"/>
  <c r="G124" i="20" a="1"/>
  <c r="G124" i="20" s="1"/>
  <c r="G123" i="20" a="1"/>
  <c r="G123" i="20" s="1"/>
  <c r="G122" i="20" a="1"/>
  <c r="G122" i="20" s="1"/>
  <c r="G121" i="20" a="1"/>
  <c r="G121" i="20" s="1"/>
  <c r="G120" i="20" a="1"/>
  <c r="G120" i="20" s="1"/>
  <c r="G119" i="20" a="1"/>
  <c r="G119" i="20" s="1"/>
  <c r="G118" i="20" a="1"/>
  <c r="G118" i="20" s="1"/>
  <c r="G117" i="20" a="1"/>
  <c r="G117" i="20" s="1"/>
  <c r="G116" i="20" a="1"/>
  <c r="G116" i="20" s="1"/>
  <c r="G115" i="20" a="1"/>
  <c r="G115" i="20" s="1"/>
  <c r="G114" i="20" a="1"/>
  <c r="G114" i="20" s="1"/>
  <c r="G113" i="20" a="1"/>
  <c r="G113" i="20" s="1"/>
  <c r="G112" i="20" a="1"/>
  <c r="G112" i="20" s="1"/>
  <c r="G111" i="20" a="1"/>
  <c r="G111" i="20" s="1"/>
  <c r="G110" i="20" a="1"/>
  <c r="G110" i="20" s="1"/>
  <c r="G109" i="20" a="1"/>
  <c r="G109" i="20" s="1"/>
  <c r="G108" i="20" a="1"/>
  <c r="G108" i="20" s="1"/>
  <c r="G107" i="20" a="1"/>
  <c r="G107" i="20" s="1"/>
  <c r="G106" i="20" a="1"/>
  <c r="G106" i="20" s="1"/>
  <c r="G105" i="20" a="1"/>
  <c r="G105" i="20" s="1"/>
  <c r="G104" i="20" a="1"/>
  <c r="G104" i="20" s="1"/>
  <c r="G103" i="20" a="1"/>
  <c r="G103" i="20" s="1"/>
  <c r="G102" i="20" a="1"/>
  <c r="G102" i="20" s="1"/>
  <c r="G101" i="20" a="1"/>
  <c r="G101" i="20" s="1"/>
  <c r="G100" i="20" a="1"/>
  <c r="G100" i="20" s="1"/>
  <c r="G99" i="20" a="1"/>
  <c r="G99" i="20" s="1"/>
  <c r="G98" i="20" a="1"/>
  <c r="G98" i="20" s="1"/>
  <c r="G97" i="20" a="1"/>
  <c r="G97" i="20" s="1"/>
  <c r="G96" i="20" a="1"/>
  <c r="G96" i="20" s="1"/>
  <c r="G95" i="20" a="1"/>
  <c r="G95" i="20" s="1"/>
  <c r="G94" i="20" a="1"/>
  <c r="G94" i="20" s="1"/>
  <c r="G93" i="20" a="1"/>
  <c r="G93" i="20" s="1"/>
  <c r="G92" i="20" a="1"/>
  <c r="G92" i="20" s="1"/>
  <c r="G91" i="20" a="1"/>
  <c r="G91" i="20" s="1"/>
  <c r="G90" i="20" a="1"/>
  <c r="G90" i="20" s="1"/>
  <c r="G89" i="20" a="1"/>
  <c r="G89" i="20" s="1"/>
  <c r="G88" i="20"/>
  <c r="G88" i="20" a="1"/>
  <c r="G87" i="20" a="1"/>
  <c r="G87" i="20" s="1"/>
  <c r="G86" i="20" a="1"/>
  <c r="G86" i="20" s="1"/>
  <c r="G85" i="20" a="1"/>
  <c r="G85" i="20" s="1"/>
  <c r="G84" i="20" a="1"/>
  <c r="G84" i="20" s="1"/>
  <c r="G83" i="20" a="1"/>
  <c r="G83" i="20" s="1"/>
  <c r="G82" i="20" a="1"/>
  <c r="G82" i="20" s="1"/>
  <c r="G81" i="20" a="1"/>
  <c r="G81" i="20" s="1"/>
  <c r="G80" i="20" a="1"/>
  <c r="G80" i="20" s="1"/>
  <c r="G79" i="20" a="1"/>
  <c r="G79" i="20" s="1"/>
  <c r="G78" i="20" a="1"/>
  <c r="G78" i="20" s="1"/>
  <c r="G77" i="20" a="1"/>
  <c r="G77" i="20" s="1"/>
  <c r="G76" i="20" a="1"/>
  <c r="G76" i="20" s="1"/>
  <c r="G75" i="20" a="1"/>
  <c r="G75" i="20" s="1"/>
  <c r="G74" i="20" a="1"/>
  <c r="G74" i="20" s="1"/>
  <c r="G73" i="20" a="1"/>
  <c r="G73" i="20" s="1"/>
  <c r="G72" i="20" a="1"/>
  <c r="G72" i="20" s="1"/>
  <c r="G71" i="20" a="1"/>
  <c r="G71" i="20" s="1"/>
  <c r="G70" i="20" a="1"/>
  <c r="G70" i="20" s="1"/>
  <c r="G69" i="20" a="1"/>
  <c r="G69" i="20" s="1"/>
  <c r="G68" i="20" a="1"/>
  <c r="G68" i="20" s="1"/>
  <c r="G67" i="20" a="1"/>
  <c r="G67" i="20" s="1"/>
  <c r="G66" i="20" a="1"/>
  <c r="G66" i="20" s="1"/>
  <c r="G65" i="20" a="1"/>
  <c r="G65" i="20" s="1"/>
  <c r="G64" i="20" a="1"/>
  <c r="G64" i="20" s="1"/>
  <c r="G63" i="20" a="1"/>
  <c r="G63" i="20" s="1"/>
  <c r="G62" i="20" a="1"/>
  <c r="G62" i="20" s="1"/>
  <c r="G61" i="20" a="1"/>
  <c r="G61" i="20" s="1"/>
  <c r="G60" i="20" a="1"/>
  <c r="G60" i="20" s="1"/>
  <c r="G59" i="20" a="1"/>
  <c r="G59" i="20" s="1"/>
  <c r="G58" i="20" a="1"/>
  <c r="G58" i="20" s="1"/>
  <c r="G57" i="20" a="1"/>
  <c r="G57" i="20" s="1"/>
  <c r="G56" i="20" a="1"/>
  <c r="G56" i="20" s="1"/>
  <c r="G55" i="20" a="1"/>
  <c r="G55" i="20" s="1"/>
  <c r="G54" i="20" a="1"/>
  <c r="G54" i="20" s="1"/>
  <c r="G53" i="20" a="1"/>
  <c r="G53" i="20" s="1"/>
  <c r="G52" i="20" a="1"/>
  <c r="G52" i="20" s="1"/>
  <c r="G51" i="20" a="1"/>
  <c r="G51" i="20" s="1"/>
  <c r="G50" i="20" a="1"/>
  <c r="G50" i="20" s="1"/>
  <c r="G49" i="20" a="1"/>
  <c r="G49" i="20" s="1"/>
  <c r="G48" i="20" a="1"/>
  <c r="G48" i="20" s="1"/>
  <c r="G47" i="20" a="1"/>
  <c r="G47" i="20" s="1"/>
  <c r="G46" i="20" a="1"/>
  <c r="G46" i="20" s="1"/>
  <c r="G45" i="20" a="1"/>
  <c r="G45" i="20" s="1"/>
  <c r="G44" i="20" a="1"/>
  <c r="G44" i="20" s="1"/>
  <c r="G43" i="20" a="1"/>
  <c r="G43" i="20" s="1"/>
  <c r="G42" i="20" a="1"/>
  <c r="G42" i="20" s="1"/>
  <c r="G41" i="20" a="1"/>
  <c r="G41" i="20" s="1"/>
  <c r="G40" i="20" a="1"/>
  <c r="G40" i="20" s="1"/>
  <c r="G39" i="20" a="1"/>
  <c r="G39" i="20" s="1"/>
  <c r="G38" i="20" a="1"/>
  <c r="G38" i="20" s="1"/>
  <c r="G37" i="20" a="1"/>
  <c r="G37" i="20" s="1"/>
  <c r="G36" i="20" a="1"/>
  <c r="G36" i="20" s="1"/>
  <c r="G35" i="20" a="1"/>
  <c r="G35" i="20" s="1"/>
  <c r="G34" i="20" a="1"/>
  <c r="G34" i="20" s="1"/>
  <c r="G33" i="20" a="1"/>
  <c r="G33" i="20" s="1"/>
  <c r="G32" i="20" a="1"/>
  <c r="G32" i="20" s="1"/>
  <c r="G31" i="20" a="1"/>
  <c r="G31" i="20" s="1"/>
  <c r="G30" i="20" a="1"/>
  <c r="G30" i="20" s="1"/>
  <c r="G29" i="20" a="1"/>
  <c r="G29" i="20" s="1"/>
  <c r="G28" i="20" a="1"/>
  <c r="G28" i="20" s="1"/>
  <c r="G27" i="20" a="1"/>
  <c r="G27" i="20" s="1"/>
  <c r="G26" i="20" a="1"/>
  <c r="G26" i="20" s="1"/>
  <c r="G25" i="20" a="1"/>
  <c r="G25" i="20" s="1"/>
  <c r="G24" i="20" a="1"/>
  <c r="G24" i="20" s="1"/>
  <c r="G23" i="20" a="1"/>
  <c r="G23" i="20" s="1"/>
  <c r="G22" i="20" a="1"/>
  <c r="G22" i="20" s="1"/>
  <c r="G21" i="20" a="1"/>
  <c r="G21" i="20" s="1"/>
  <c r="G20" i="20" a="1"/>
  <c r="G20" i="20" s="1"/>
  <c r="G19" i="20" a="1"/>
  <c r="G19" i="20" s="1"/>
  <c r="G18" i="20" a="1"/>
  <c r="G18" i="20" s="1"/>
  <c r="G17" i="20" a="1"/>
  <c r="G17" i="20" s="1"/>
  <c r="G16" i="20" a="1"/>
  <c r="G16" i="20" s="1"/>
  <c r="G15" i="20" a="1"/>
  <c r="G15" i="20" s="1"/>
  <c r="G14" i="20" a="1"/>
  <c r="G14" i="20" s="1"/>
  <c r="G13" i="20" a="1"/>
  <c r="G13" i="20" s="1"/>
  <c r="G245" i="21" a="1"/>
  <c r="G245" i="21" s="1"/>
  <c r="G244" i="21" a="1"/>
  <c r="G244" i="21" s="1"/>
  <c r="G243" i="21" a="1"/>
  <c r="G243" i="21" s="1"/>
  <c r="G242" i="21" a="1"/>
  <c r="G242" i="21" s="1"/>
  <c r="G241" i="21" a="1"/>
  <c r="G241" i="21" s="1"/>
  <c r="G240" i="21" a="1"/>
  <c r="G240" i="21" s="1"/>
  <c r="G239" i="21" a="1"/>
  <c r="G239" i="21" s="1"/>
  <c r="G238" i="21" a="1"/>
  <c r="G238" i="21" s="1"/>
  <c r="G237" i="21" a="1"/>
  <c r="G237" i="21" s="1"/>
  <c r="G236" i="21" a="1"/>
  <c r="G236" i="21" s="1"/>
  <c r="G235" i="21" a="1"/>
  <c r="G235" i="21" s="1"/>
  <c r="G234" i="21" a="1"/>
  <c r="G234" i="21" s="1"/>
  <c r="G233" i="21" a="1"/>
  <c r="G233" i="21" s="1"/>
  <c r="G232" i="21" a="1"/>
  <c r="G232" i="21" s="1"/>
  <c r="G231" i="21" a="1"/>
  <c r="G231" i="21" s="1"/>
  <c r="G230" i="21" a="1"/>
  <c r="G230" i="21" s="1"/>
  <c r="G229" i="21" a="1"/>
  <c r="G229" i="21" s="1"/>
  <c r="G228" i="21" a="1"/>
  <c r="G228" i="21" s="1"/>
  <c r="G227" i="21" a="1"/>
  <c r="G227" i="21" s="1"/>
  <c r="G226" i="21" a="1"/>
  <c r="G226" i="21" s="1"/>
  <c r="G225" i="21" a="1"/>
  <c r="G225" i="21" s="1"/>
  <c r="G224" i="21" a="1"/>
  <c r="G224" i="21" s="1"/>
  <c r="G223" i="21" a="1"/>
  <c r="G223" i="21" s="1"/>
  <c r="G222" i="21" a="1"/>
  <c r="G222" i="21" s="1"/>
  <c r="G221" i="21" a="1"/>
  <c r="G221" i="21" s="1"/>
  <c r="G220" i="21" a="1"/>
  <c r="G220" i="21" s="1"/>
  <c r="G219" i="21" a="1"/>
  <c r="G219" i="21" s="1"/>
  <c r="G218" i="21" a="1"/>
  <c r="G218" i="21" s="1"/>
  <c r="G217" i="21" a="1"/>
  <c r="G217" i="21" s="1"/>
  <c r="G216" i="21" a="1"/>
  <c r="G216" i="21" s="1"/>
  <c r="G215" i="21" a="1"/>
  <c r="G215" i="21" s="1"/>
  <c r="G214" i="21" a="1"/>
  <c r="G214" i="21" s="1"/>
  <c r="G213" i="21" a="1"/>
  <c r="G213" i="21" s="1"/>
  <c r="G212" i="21" a="1"/>
  <c r="G212" i="21" s="1"/>
  <c r="G211" i="21" a="1"/>
  <c r="G211" i="21" s="1"/>
  <c r="G210" i="21" a="1"/>
  <c r="G210" i="21" s="1"/>
  <c r="G209" i="21" a="1"/>
  <c r="G209" i="21" s="1"/>
  <c r="G208" i="21" a="1"/>
  <c r="G208" i="21" s="1"/>
  <c r="G207" i="21" a="1"/>
  <c r="G207" i="21" s="1"/>
  <c r="G206" i="21" a="1"/>
  <c r="G206" i="21" s="1"/>
  <c r="G205" i="21" a="1"/>
  <c r="G205" i="21" s="1"/>
  <c r="G204" i="21" a="1"/>
  <c r="G204" i="21" s="1"/>
  <c r="G203" i="21" a="1"/>
  <c r="G203" i="21" s="1"/>
  <c r="G202" i="21" a="1"/>
  <c r="G202" i="21" s="1"/>
  <c r="G201" i="21" a="1"/>
  <c r="G201" i="21" s="1"/>
  <c r="G200" i="21" a="1"/>
  <c r="G200" i="21" s="1"/>
  <c r="G199" i="21" a="1"/>
  <c r="G199" i="21" s="1"/>
  <c r="G198" i="21" a="1"/>
  <c r="G198" i="21" s="1"/>
  <c r="G197" i="21" a="1"/>
  <c r="G197" i="21" s="1"/>
  <c r="G196" i="21" a="1"/>
  <c r="G196" i="21" s="1"/>
  <c r="G195" i="21" a="1"/>
  <c r="G195" i="21" s="1"/>
  <c r="G194" i="21" a="1"/>
  <c r="G194" i="21" s="1"/>
  <c r="G193" i="21" a="1"/>
  <c r="G193" i="21" s="1"/>
  <c r="G192" i="21" a="1"/>
  <c r="G192" i="21" s="1"/>
  <c r="G191" i="21" a="1"/>
  <c r="G191" i="21" s="1"/>
  <c r="G190" i="21" a="1"/>
  <c r="G190" i="21" s="1"/>
  <c r="G189" i="21" a="1"/>
  <c r="G189" i="21" s="1"/>
  <c r="G188" i="21" a="1"/>
  <c r="G188" i="21" s="1"/>
  <c r="G187" i="21" a="1"/>
  <c r="G187" i="21" s="1"/>
  <c r="G186" i="21" a="1"/>
  <c r="G186" i="21" s="1"/>
  <c r="G185" i="21" a="1"/>
  <c r="G185" i="21" s="1"/>
  <c r="G184" i="21" a="1"/>
  <c r="G184" i="21" s="1"/>
  <c r="G183" i="21" a="1"/>
  <c r="G183" i="21" s="1"/>
  <c r="G182" i="21" a="1"/>
  <c r="G182" i="21" s="1"/>
  <c r="G181" i="21" a="1"/>
  <c r="G181" i="21" s="1"/>
  <c r="G180" i="21" a="1"/>
  <c r="G180" i="21" s="1"/>
  <c r="G179" i="21" a="1"/>
  <c r="G179" i="21" s="1"/>
  <c r="G178" i="21" a="1"/>
  <c r="G178" i="21" s="1"/>
  <c r="G177" i="21" a="1"/>
  <c r="G177" i="21" s="1"/>
  <c r="G176" i="21" a="1"/>
  <c r="G176" i="21" s="1"/>
  <c r="G175" i="21" a="1"/>
  <c r="G175" i="21" s="1"/>
  <c r="G174" i="21" a="1"/>
  <c r="G174" i="21" s="1"/>
  <c r="G173" i="21" a="1"/>
  <c r="G173" i="21" s="1"/>
  <c r="G172" i="21" a="1"/>
  <c r="G172" i="21" s="1"/>
  <c r="G171" i="21" a="1"/>
  <c r="G171" i="21" s="1"/>
  <c r="G170" i="21" a="1"/>
  <c r="G170" i="21" s="1"/>
  <c r="G169" i="21" a="1"/>
  <c r="G169" i="21" s="1"/>
  <c r="G168" i="21" a="1"/>
  <c r="G168" i="21" s="1"/>
  <c r="G167" i="21" a="1"/>
  <c r="G167" i="21" s="1"/>
  <c r="G166" i="21" a="1"/>
  <c r="G166" i="21" s="1"/>
  <c r="G165" i="21" a="1"/>
  <c r="G165" i="21" s="1"/>
  <c r="G164" i="21" a="1"/>
  <c r="G164" i="21" s="1"/>
  <c r="G163" i="21" a="1"/>
  <c r="G163" i="21" s="1"/>
  <c r="G162" i="21" a="1"/>
  <c r="G162" i="21" s="1"/>
  <c r="G161" i="21" a="1"/>
  <c r="G161" i="21" s="1"/>
  <c r="G160" i="21" a="1"/>
  <c r="G160" i="21" s="1"/>
  <c r="G159" i="21" a="1"/>
  <c r="G159" i="21" s="1"/>
  <c r="G158" i="21" a="1"/>
  <c r="G158" i="21" s="1"/>
  <c r="G157" i="21" a="1"/>
  <c r="G157" i="21" s="1"/>
  <c r="G156" i="21" a="1"/>
  <c r="G156" i="21" s="1"/>
  <c r="G155" i="21" a="1"/>
  <c r="G155" i="21" s="1"/>
  <c r="G154" i="21" a="1"/>
  <c r="G154" i="21" s="1"/>
  <c r="G153" i="21" a="1"/>
  <c r="G153" i="21" s="1"/>
  <c r="G152" i="21" a="1"/>
  <c r="G152" i="21" s="1"/>
  <c r="G151" i="21" a="1"/>
  <c r="G151" i="21" s="1"/>
  <c r="G150" i="21" a="1"/>
  <c r="G150" i="21" s="1"/>
  <c r="G149" i="21" a="1"/>
  <c r="G149" i="21" s="1"/>
  <c r="G148" i="21" a="1"/>
  <c r="G148" i="21" s="1"/>
  <c r="G147" i="21" a="1"/>
  <c r="G147" i="21" s="1"/>
  <c r="G146" i="21" a="1"/>
  <c r="G146" i="21" s="1"/>
  <c r="G145" i="21" a="1"/>
  <c r="G145" i="21" s="1"/>
  <c r="G144" i="21" a="1"/>
  <c r="G144" i="21" s="1"/>
  <c r="G143" i="21" a="1"/>
  <c r="G143" i="21" s="1"/>
  <c r="G142" i="21" a="1"/>
  <c r="G142" i="21" s="1"/>
  <c r="G141" i="21" a="1"/>
  <c r="G141" i="21" s="1"/>
  <c r="G140" i="21" a="1"/>
  <c r="G140" i="21" s="1"/>
  <c r="G139" i="21" a="1"/>
  <c r="G139" i="21" s="1"/>
  <c r="G138" i="21" a="1"/>
  <c r="G138" i="21" s="1"/>
  <c r="G137" i="21" a="1"/>
  <c r="G137" i="21" s="1"/>
  <c r="G136" i="21" a="1"/>
  <c r="G136" i="21" s="1"/>
  <c r="G135" i="21" a="1"/>
  <c r="G135" i="21" s="1"/>
  <c r="G134" i="21" a="1"/>
  <c r="G134" i="21" s="1"/>
  <c r="G133" i="21" a="1"/>
  <c r="G133" i="21" s="1"/>
  <c r="G132" i="21" a="1"/>
  <c r="G132" i="21" s="1"/>
  <c r="G131" i="21" a="1"/>
  <c r="G131" i="21" s="1"/>
  <c r="G130" i="21" a="1"/>
  <c r="G130" i="21" s="1"/>
  <c r="G129" i="21" a="1"/>
  <c r="G129" i="21" s="1"/>
  <c r="G128" i="21" a="1"/>
  <c r="G128" i="21" s="1"/>
  <c r="G127" i="21" a="1"/>
  <c r="G127" i="21" s="1"/>
  <c r="G126" i="21" a="1"/>
  <c r="G126" i="21" s="1"/>
  <c r="G125" i="21" a="1"/>
  <c r="G125" i="21" s="1"/>
  <c r="G124" i="21" a="1"/>
  <c r="G124" i="21" s="1"/>
  <c r="G123" i="21" a="1"/>
  <c r="G123" i="21" s="1"/>
  <c r="G122" i="21" a="1"/>
  <c r="G122" i="21" s="1"/>
  <c r="G121" i="21" a="1"/>
  <c r="G121" i="21" s="1"/>
  <c r="G120" i="21" a="1"/>
  <c r="G120" i="21" s="1"/>
  <c r="G119" i="21" a="1"/>
  <c r="G119" i="21" s="1"/>
  <c r="G118" i="21" a="1"/>
  <c r="G118" i="21" s="1"/>
  <c r="G117" i="21" a="1"/>
  <c r="G117" i="21" s="1"/>
  <c r="G116" i="21" a="1"/>
  <c r="G116" i="21" s="1"/>
  <c r="G115" i="21" a="1"/>
  <c r="G115" i="21" s="1"/>
  <c r="G114" i="21" a="1"/>
  <c r="G114" i="21" s="1"/>
  <c r="G113" i="21" a="1"/>
  <c r="G113" i="21" s="1"/>
  <c r="G112" i="21" a="1"/>
  <c r="G112" i="21" s="1"/>
  <c r="G111" i="21" a="1"/>
  <c r="G111" i="21" s="1"/>
  <c r="G110" i="21" a="1"/>
  <c r="G110" i="21" s="1"/>
  <c r="G109" i="21" a="1"/>
  <c r="G109" i="21" s="1"/>
  <c r="G108" i="21" a="1"/>
  <c r="G108" i="21" s="1"/>
  <c r="G107" i="21" a="1"/>
  <c r="G107" i="21" s="1"/>
  <c r="G106" i="21" a="1"/>
  <c r="G106" i="21" s="1"/>
  <c r="G105" i="21" a="1"/>
  <c r="G105" i="21" s="1"/>
  <c r="G104" i="21" a="1"/>
  <c r="G104" i="21" s="1"/>
  <c r="G103" i="21" a="1"/>
  <c r="G103" i="21" s="1"/>
  <c r="G102" i="21" a="1"/>
  <c r="G102" i="21" s="1"/>
  <c r="G101" i="21" a="1"/>
  <c r="G101" i="21" s="1"/>
  <c r="G100" i="21" a="1"/>
  <c r="G100" i="21" s="1"/>
  <c r="G99" i="21" a="1"/>
  <c r="G99" i="21" s="1"/>
  <c r="G98" i="21" a="1"/>
  <c r="G98" i="21" s="1"/>
  <c r="G97" i="21" a="1"/>
  <c r="G97" i="21" s="1"/>
  <c r="G96" i="21" a="1"/>
  <c r="G96" i="21" s="1"/>
  <c r="G95" i="21" a="1"/>
  <c r="G95" i="21" s="1"/>
  <c r="G94" i="21" a="1"/>
  <c r="G94" i="21" s="1"/>
  <c r="G93" i="21" a="1"/>
  <c r="G93" i="21" s="1"/>
  <c r="G92" i="21" a="1"/>
  <c r="G92" i="21" s="1"/>
  <c r="G91" i="21" a="1"/>
  <c r="G91" i="21" s="1"/>
  <c r="G90" i="21" a="1"/>
  <c r="G90" i="21" s="1"/>
  <c r="G89" i="21" a="1"/>
  <c r="G89" i="21" s="1"/>
  <c r="G88" i="21" a="1"/>
  <c r="G88" i="21" s="1"/>
  <c r="G87" i="21" a="1"/>
  <c r="G87" i="21" s="1"/>
  <c r="G86" i="21" a="1"/>
  <c r="G86" i="21" s="1"/>
  <c r="G85" i="21" a="1"/>
  <c r="G85" i="21" s="1"/>
  <c r="G84" i="21" a="1"/>
  <c r="G84" i="21" s="1"/>
  <c r="G83" i="21" a="1"/>
  <c r="G83" i="21" s="1"/>
  <c r="G82" i="21" a="1"/>
  <c r="G82" i="21" s="1"/>
  <c r="G81" i="21" a="1"/>
  <c r="G81" i="21" s="1"/>
  <c r="G80" i="21" a="1"/>
  <c r="G80" i="21" s="1"/>
  <c r="G79" i="21" a="1"/>
  <c r="G79" i="21" s="1"/>
  <c r="G78" i="21" a="1"/>
  <c r="G78" i="21" s="1"/>
  <c r="G77" i="21" a="1"/>
  <c r="G77" i="21" s="1"/>
  <c r="G76" i="21" a="1"/>
  <c r="G76" i="21" s="1"/>
  <c r="G75" i="21" a="1"/>
  <c r="G75" i="21" s="1"/>
  <c r="G74" i="21" a="1"/>
  <c r="G74" i="21" s="1"/>
  <c r="G73" i="21" a="1"/>
  <c r="G73" i="21" s="1"/>
  <c r="G72" i="21" a="1"/>
  <c r="G72" i="21" s="1"/>
  <c r="G71" i="21" a="1"/>
  <c r="G71" i="21" s="1"/>
  <c r="G70" i="21" a="1"/>
  <c r="G70" i="21" s="1"/>
  <c r="G69" i="21" a="1"/>
  <c r="G69" i="21" s="1"/>
  <c r="G68" i="21" a="1"/>
  <c r="G68" i="21" s="1"/>
  <c r="G67" i="21" a="1"/>
  <c r="G67" i="21" s="1"/>
  <c r="G66" i="21" a="1"/>
  <c r="G66" i="21" s="1"/>
  <c r="G65" i="21" a="1"/>
  <c r="G65" i="21" s="1"/>
  <c r="G64" i="21" a="1"/>
  <c r="G64" i="21" s="1"/>
  <c r="G63" i="21" a="1"/>
  <c r="G63" i="21" s="1"/>
  <c r="G62" i="21" a="1"/>
  <c r="G62" i="21" s="1"/>
  <c r="G61" i="21" a="1"/>
  <c r="G61" i="21" s="1"/>
  <c r="G60" i="21" a="1"/>
  <c r="G60" i="21" s="1"/>
  <c r="G59" i="21" a="1"/>
  <c r="G59" i="21" s="1"/>
  <c r="G58" i="21" a="1"/>
  <c r="G58" i="21" s="1"/>
  <c r="G57" i="21" a="1"/>
  <c r="G57" i="21" s="1"/>
  <c r="G56" i="21" a="1"/>
  <c r="G56" i="21" s="1"/>
  <c r="G55" i="21" a="1"/>
  <c r="G55" i="21" s="1"/>
  <c r="G54" i="21" a="1"/>
  <c r="G54" i="21" s="1"/>
  <c r="G53" i="21" a="1"/>
  <c r="G53" i="21" s="1"/>
  <c r="G52" i="21" a="1"/>
  <c r="G52" i="21" s="1"/>
  <c r="G51" i="21" a="1"/>
  <c r="G51" i="21" s="1"/>
  <c r="G50" i="21" a="1"/>
  <c r="G50" i="21" s="1"/>
  <c r="G49" i="21" a="1"/>
  <c r="G49" i="21" s="1"/>
  <c r="G48" i="21" a="1"/>
  <c r="G48" i="21" s="1"/>
  <c r="G47" i="21" a="1"/>
  <c r="G47" i="21" s="1"/>
  <c r="G46" i="21" a="1"/>
  <c r="G46" i="21" s="1"/>
  <c r="G45" i="21" a="1"/>
  <c r="G45" i="21" s="1"/>
  <c r="G44" i="21" a="1"/>
  <c r="G44" i="21" s="1"/>
  <c r="G43" i="21" a="1"/>
  <c r="G43" i="21" s="1"/>
  <c r="G42" i="21" a="1"/>
  <c r="G42" i="21" s="1"/>
  <c r="G41" i="21" a="1"/>
  <c r="G41" i="21" s="1"/>
  <c r="G40" i="21" a="1"/>
  <c r="G40" i="21" s="1"/>
  <c r="G39" i="21" a="1"/>
  <c r="G39" i="21" s="1"/>
  <c r="G38" i="21" a="1"/>
  <c r="G38" i="21" s="1"/>
  <c r="G37" i="21" a="1"/>
  <c r="G37" i="21" s="1"/>
  <c r="G36" i="21" a="1"/>
  <c r="G36" i="21" s="1"/>
  <c r="G35" i="21" a="1"/>
  <c r="G35" i="21" s="1"/>
  <c r="G34" i="21" a="1"/>
  <c r="G34" i="21" s="1"/>
  <c r="G33" i="21" a="1"/>
  <c r="G33" i="21" s="1"/>
  <c r="G32" i="21" a="1"/>
  <c r="G32" i="21" s="1"/>
  <c r="G31" i="21" a="1"/>
  <c r="G31" i="21" s="1"/>
  <c r="G30" i="21" a="1"/>
  <c r="G30" i="21" s="1"/>
  <c r="G29" i="21" a="1"/>
  <c r="G29" i="21" s="1"/>
  <c r="G28" i="21" a="1"/>
  <c r="G28" i="21" s="1"/>
  <c r="G27" i="21" a="1"/>
  <c r="G27" i="21" s="1"/>
  <c r="G26" i="21" a="1"/>
  <c r="G26" i="21" s="1"/>
  <c r="G25" i="21" a="1"/>
  <c r="G25" i="21" s="1"/>
  <c r="G24" i="21" a="1"/>
  <c r="G24" i="21" s="1"/>
  <c r="G23" i="21" a="1"/>
  <c r="G23" i="21" s="1"/>
  <c r="G22" i="21" a="1"/>
  <c r="G22" i="21" s="1"/>
  <c r="G21" i="21" a="1"/>
  <c r="G21" i="21" s="1"/>
  <c r="G20" i="21" a="1"/>
  <c r="G20" i="21" s="1"/>
  <c r="G19" i="21" a="1"/>
  <c r="G19" i="21" s="1"/>
  <c r="G18" i="21" a="1"/>
  <c r="G18" i="21" s="1"/>
  <c r="G17" i="21" a="1"/>
  <c r="G17" i="21" s="1"/>
  <c r="G16" i="21" a="1"/>
  <c r="G16" i="21" s="1"/>
  <c r="G15" i="21" a="1"/>
  <c r="G15" i="21" s="1"/>
  <c r="G14" i="21" a="1"/>
  <c r="G14" i="21" s="1"/>
  <c r="G13" i="21" a="1"/>
  <c r="G13" i="21" s="1"/>
  <c r="G245" i="13" a="1"/>
  <c r="G245" i="13" s="1"/>
  <c r="G244" i="13" a="1"/>
  <c r="G244" i="13" s="1"/>
  <c r="G243" i="13" a="1"/>
  <c r="G243" i="13" s="1"/>
  <c r="G242" i="13" a="1"/>
  <c r="G242" i="13" s="1"/>
  <c r="G241" i="13" a="1"/>
  <c r="G241" i="13" s="1"/>
  <c r="G240" i="13" a="1"/>
  <c r="G240" i="13" s="1"/>
  <c r="G239" i="13" a="1"/>
  <c r="G239" i="13" s="1"/>
  <c r="G238" i="13" a="1"/>
  <c r="G238" i="13" s="1"/>
  <c r="G237" i="13" a="1"/>
  <c r="G237" i="13" s="1"/>
  <c r="G236" i="13" a="1"/>
  <c r="G236" i="13" s="1"/>
  <c r="G235" i="13" a="1"/>
  <c r="G235" i="13" s="1"/>
  <c r="G234" i="13" a="1"/>
  <c r="G234" i="13" s="1"/>
  <c r="G233" i="13" a="1"/>
  <c r="G233" i="13" s="1"/>
  <c r="G232" i="13" a="1"/>
  <c r="G232" i="13" s="1"/>
  <c r="G231" i="13" a="1"/>
  <c r="G231" i="13" s="1"/>
  <c r="G230" i="13" a="1"/>
  <c r="G230" i="13" s="1"/>
  <c r="G229" i="13" a="1"/>
  <c r="G229" i="13" s="1"/>
  <c r="G228" i="13" a="1"/>
  <c r="G228" i="13" s="1"/>
  <c r="G227" i="13" a="1"/>
  <c r="G227" i="13" s="1"/>
  <c r="G226" i="13" a="1"/>
  <c r="G226" i="13" s="1"/>
  <c r="G225" i="13" a="1"/>
  <c r="G225" i="13" s="1"/>
  <c r="G224" i="13" a="1"/>
  <c r="G224" i="13" s="1"/>
  <c r="G223" i="13" a="1"/>
  <c r="G223" i="13" s="1"/>
  <c r="G222" i="13" a="1"/>
  <c r="G222" i="13" s="1"/>
  <c r="G221" i="13" a="1"/>
  <c r="G221" i="13" s="1"/>
  <c r="G220" i="13" a="1"/>
  <c r="G220" i="13" s="1"/>
  <c r="G219" i="13" a="1"/>
  <c r="G219" i="13" s="1"/>
  <c r="G218" i="13" a="1"/>
  <c r="G218" i="13" s="1"/>
  <c r="G217" i="13" a="1"/>
  <c r="G217" i="13" s="1"/>
  <c r="G216" i="13" a="1"/>
  <c r="G216" i="13" s="1"/>
  <c r="G215" i="13" a="1"/>
  <c r="G215" i="13" s="1"/>
  <c r="G214" i="13" a="1"/>
  <c r="G214" i="13" s="1"/>
  <c r="G213" i="13" a="1"/>
  <c r="G213" i="13" s="1"/>
  <c r="G212" i="13" a="1"/>
  <c r="G212" i="13" s="1"/>
  <c r="G211" i="13" a="1"/>
  <c r="G211" i="13" s="1"/>
  <c r="G210" i="13" a="1"/>
  <c r="G210" i="13" s="1"/>
  <c r="G209" i="13" a="1"/>
  <c r="G209" i="13" s="1"/>
  <c r="G208" i="13" a="1"/>
  <c r="G208" i="13" s="1"/>
  <c r="G207" i="13" a="1"/>
  <c r="G207" i="13" s="1"/>
  <c r="G206" i="13" a="1"/>
  <c r="G206" i="13" s="1"/>
  <c r="G205" i="13" a="1"/>
  <c r="G205" i="13" s="1"/>
  <c r="G204" i="13" a="1"/>
  <c r="G204" i="13" s="1"/>
  <c r="G203" i="13" a="1"/>
  <c r="G203" i="13" s="1"/>
  <c r="G202" i="13" a="1"/>
  <c r="G202" i="13" s="1"/>
  <c r="G201" i="13" a="1"/>
  <c r="G201" i="13" s="1"/>
  <c r="G200" i="13" a="1"/>
  <c r="G200" i="13" s="1"/>
  <c r="G199" i="13" a="1"/>
  <c r="G199" i="13" s="1"/>
  <c r="G198" i="13" a="1"/>
  <c r="G198" i="13" s="1"/>
  <c r="G197" i="13" a="1"/>
  <c r="G197" i="13" s="1"/>
  <c r="G196" i="13" a="1"/>
  <c r="G196" i="13" s="1"/>
  <c r="G195" i="13" a="1"/>
  <c r="G195" i="13" s="1"/>
  <c r="G194" i="13" a="1"/>
  <c r="G194" i="13" s="1"/>
  <c r="G193" i="13" a="1"/>
  <c r="G193" i="13" s="1"/>
  <c r="G192" i="13" a="1"/>
  <c r="G192" i="13" s="1"/>
  <c r="G191" i="13" a="1"/>
  <c r="G191" i="13" s="1"/>
  <c r="G190" i="13" a="1"/>
  <c r="G190" i="13" s="1"/>
  <c r="G189" i="13" a="1"/>
  <c r="G189" i="13" s="1"/>
  <c r="G188" i="13" a="1"/>
  <c r="G188" i="13" s="1"/>
  <c r="G187" i="13" a="1"/>
  <c r="G187" i="13" s="1"/>
  <c r="G186" i="13" a="1"/>
  <c r="G186" i="13" s="1"/>
  <c r="G185" i="13" a="1"/>
  <c r="G185" i="13" s="1"/>
  <c r="G184" i="13" a="1"/>
  <c r="G184" i="13" s="1"/>
  <c r="G183" i="13" a="1"/>
  <c r="G183" i="13" s="1"/>
  <c r="G182" i="13" a="1"/>
  <c r="G182" i="13" s="1"/>
  <c r="G181" i="13" a="1"/>
  <c r="G181" i="13" s="1"/>
  <c r="G180" i="13" a="1"/>
  <c r="G180" i="13" s="1"/>
  <c r="G179" i="13" a="1"/>
  <c r="G179" i="13" s="1"/>
  <c r="G178" i="13" a="1"/>
  <c r="G178" i="13" s="1"/>
  <c r="G177" i="13" a="1"/>
  <c r="G177" i="13" s="1"/>
  <c r="G176" i="13" a="1"/>
  <c r="G176" i="13" s="1"/>
  <c r="G175" i="13" a="1"/>
  <c r="G175" i="13" s="1"/>
  <c r="G174" i="13" a="1"/>
  <c r="G174" i="13" s="1"/>
  <c r="G173" i="13" a="1"/>
  <c r="G173" i="13" s="1"/>
  <c r="G172" i="13" a="1"/>
  <c r="G172" i="13" s="1"/>
  <c r="G171" i="13" a="1"/>
  <c r="G171" i="13" s="1"/>
  <c r="G170" i="13" a="1"/>
  <c r="G170" i="13" s="1"/>
  <c r="G169" i="13" a="1"/>
  <c r="G169" i="13" s="1"/>
  <c r="G168" i="13" a="1"/>
  <c r="G168" i="13" s="1"/>
  <c r="G167" i="13" a="1"/>
  <c r="G167" i="13" s="1"/>
  <c r="G166" i="13" a="1"/>
  <c r="G166" i="13" s="1"/>
  <c r="G165" i="13" a="1"/>
  <c r="G165" i="13" s="1"/>
  <c r="G164" i="13" a="1"/>
  <c r="G164" i="13" s="1"/>
  <c r="G163" i="13" a="1"/>
  <c r="G163" i="13" s="1"/>
  <c r="G162" i="13" a="1"/>
  <c r="G162" i="13" s="1"/>
  <c r="G161" i="13" a="1"/>
  <c r="G161" i="13" s="1"/>
  <c r="G160" i="13" a="1"/>
  <c r="G160" i="13" s="1"/>
  <c r="G159" i="13" a="1"/>
  <c r="G159" i="13" s="1"/>
  <c r="G158" i="13" a="1"/>
  <c r="G158" i="13" s="1"/>
  <c r="G157" i="13" a="1"/>
  <c r="G157" i="13" s="1"/>
  <c r="G156" i="13" a="1"/>
  <c r="G156" i="13" s="1"/>
  <c r="G155" i="13" a="1"/>
  <c r="G155" i="13" s="1"/>
  <c r="G154" i="13" a="1"/>
  <c r="G154" i="13" s="1"/>
  <c r="G153" i="13" a="1"/>
  <c r="G153" i="13" s="1"/>
  <c r="G152" i="13" a="1"/>
  <c r="G152" i="13" s="1"/>
  <c r="G151" i="13" a="1"/>
  <c r="G151" i="13" s="1"/>
  <c r="G150" i="13" a="1"/>
  <c r="G150" i="13" s="1"/>
  <c r="G149" i="13" a="1"/>
  <c r="G149" i="13" s="1"/>
  <c r="G148" i="13" a="1"/>
  <c r="G148" i="13" s="1"/>
  <c r="G147" i="13" a="1"/>
  <c r="G147" i="13" s="1"/>
  <c r="G146" i="13" a="1"/>
  <c r="G146" i="13" s="1"/>
  <c r="G145" i="13" a="1"/>
  <c r="G145" i="13" s="1"/>
  <c r="G144" i="13" a="1"/>
  <c r="G144" i="13" s="1"/>
  <c r="G143" i="13" a="1"/>
  <c r="G143" i="13" s="1"/>
  <c r="G142" i="13" a="1"/>
  <c r="G142" i="13" s="1"/>
  <c r="G141" i="13" a="1"/>
  <c r="G141" i="13" s="1"/>
  <c r="G140" i="13" a="1"/>
  <c r="G140" i="13" s="1"/>
  <c r="G139" i="13" a="1"/>
  <c r="G139" i="13" s="1"/>
  <c r="G138" i="13" a="1"/>
  <c r="G138" i="13" s="1"/>
  <c r="G137" i="13" a="1"/>
  <c r="G137" i="13" s="1"/>
  <c r="G136" i="13" a="1"/>
  <c r="G136" i="13" s="1"/>
  <c r="G135" i="13" a="1"/>
  <c r="G135" i="13" s="1"/>
  <c r="G134" i="13" a="1"/>
  <c r="G134" i="13" s="1"/>
  <c r="G133" i="13" a="1"/>
  <c r="G133" i="13" s="1"/>
  <c r="G132" i="13" a="1"/>
  <c r="G132" i="13" s="1"/>
  <c r="G131" i="13" a="1"/>
  <c r="G131" i="13" s="1"/>
  <c r="G130" i="13" a="1"/>
  <c r="G130" i="13" s="1"/>
  <c r="G129" i="13" a="1"/>
  <c r="G129" i="13" s="1"/>
  <c r="G128" i="13" a="1"/>
  <c r="G128" i="13" s="1"/>
  <c r="G127" i="13" a="1"/>
  <c r="G127" i="13" s="1"/>
  <c r="G126" i="13" a="1"/>
  <c r="G126" i="13" s="1"/>
  <c r="G125" i="13" a="1"/>
  <c r="G125" i="13" s="1"/>
  <c r="G124" i="13" a="1"/>
  <c r="G124" i="13" s="1"/>
  <c r="G123" i="13" a="1"/>
  <c r="G123" i="13" s="1"/>
  <c r="G122" i="13" a="1"/>
  <c r="G122" i="13" s="1"/>
  <c r="G121" i="13" a="1"/>
  <c r="G121" i="13" s="1"/>
  <c r="G120" i="13" a="1"/>
  <c r="G120" i="13" s="1"/>
  <c r="G119" i="13" a="1"/>
  <c r="G119" i="13" s="1"/>
  <c r="G118" i="13" a="1"/>
  <c r="G118" i="13" s="1"/>
  <c r="G117" i="13" a="1"/>
  <c r="G117" i="13" s="1"/>
  <c r="G116" i="13" a="1"/>
  <c r="G116" i="13" s="1"/>
  <c r="G115" i="13" a="1"/>
  <c r="G115" i="13" s="1"/>
  <c r="G114" i="13" a="1"/>
  <c r="G114" i="13" s="1"/>
  <c r="G113" i="13" a="1"/>
  <c r="G113" i="13" s="1"/>
  <c r="G112" i="13" a="1"/>
  <c r="G112" i="13" s="1"/>
  <c r="G111" i="13" a="1"/>
  <c r="G111" i="13" s="1"/>
  <c r="G110" i="13" a="1"/>
  <c r="G110" i="13" s="1"/>
  <c r="G109" i="13" a="1"/>
  <c r="G109" i="13" s="1"/>
  <c r="G108" i="13" a="1"/>
  <c r="G108" i="13" s="1"/>
  <c r="G107" i="13" a="1"/>
  <c r="G107" i="13" s="1"/>
  <c r="G106" i="13" a="1"/>
  <c r="G106" i="13" s="1"/>
  <c r="G105" i="13" a="1"/>
  <c r="G105" i="13" s="1"/>
  <c r="G104" i="13" a="1"/>
  <c r="G104" i="13" s="1"/>
  <c r="G103" i="13" a="1"/>
  <c r="G103" i="13" s="1"/>
  <c r="G102" i="13" a="1"/>
  <c r="G102" i="13" s="1"/>
  <c r="G101" i="13" a="1"/>
  <c r="G101" i="13" s="1"/>
  <c r="G100" i="13" a="1"/>
  <c r="G100" i="13" s="1"/>
  <c r="G99" i="13" a="1"/>
  <c r="G99" i="13" s="1"/>
  <c r="G98" i="13" a="1"/>
  <c r="G98" i="13" s="1"/>
  <c r="G97" i="13" a="1"/>
  <c r="G97" i="13" s="1"/>
  <c r="G96" i="13" a="1"/>
  <c r="G96" i="13" s="1"/>
  <c r="G95" i="13" a="1"/>
  <c r="G95" i="13" s="1"/>
  <c r="G94" i="13" a="1"/>
  <c r="G94" i="13" s="1"/>
  <c r="G93" i="13" a="1"/>
  <c r="G93" i="13" s="1"/>
  <c r="G92" i="13" a="1"/>
  <c r="G92" i="13" s="1"/>
  <c r="G91" i="13" a="1"/>
  <c r="G91" i="13" s="1"/>
  <c r="G90" i="13" a="1"/>
  <c r="G90" i="13" s="1"/>
  <c r="G89" i="13" a="1"/>
  <c r="G89" i="13" s="1"/>
  <c r="G88" i="13" a="1"/>
  <c r="G88" i="13" s="1"/>
  <c r="G87" i="13" a="1"/>
  <c r="G87" i="13" s="1"/>
  <c r="G86" i="13" a="1"/>
  <c r="G86" i="13" s="1"/>
  <c r="G85" i="13" a="1"/>
  <c r="G85" i="13" s="1"/>
  <c r="G84" i="13" a="1"/>
  <c r="G84" i="13" s="1"/>
  <c r="G83" i="13" a="1"/>
  <c r="G83" i="13" s="1"/>
  <c r="G82" i="13" a="1"/>
  <c r="G82" i="13" s="1"/>
  <c r="G81" i="13" a="1"/>
  <c r="G81" i="13" s="1"/>
  <c r="G80" i="13" a="1"/>
  <c r="G80" i="13" s="1"/>
  <c r="G79" i="13" a="1"/>
  <c r="G79" i="13" s="1"/>
  <c r="G78" i="13" a="1"/>
  <c r="G78" i="13" s="1"/>
  <c r="G77" i="13" a="1"/>
  <c r="G77" i="13" s="1"/>
  <c r="G76" i="13" a="1"/>
  <c r="G76" i="13" s="1"/>
  <c r="G75" i="13" a="1"/>
  <c r="G75" i="13" s="1"/>
  <c r="G74" i="13" a="1"/>
  <c r="G74" i="13" s="1"/>
  <c r="G73" i="13" a="1"/>
  <c r="G73" i="13" s="1"/>
  <c r="G72" i="13" a="1"/>
  <c r="G72" i="13" s="1"/>
  <c r="G71" i="13" a="1"/>
  <c r="G71" i="13" s="1"/>
  <c r="G70" i="13" a="1"/>
  <c r="G70" i="13" s="1"/>
  <c r="G69" i="13" a="1"/>
  <c r="G69" i="13" s="1"/>
  <c r="G68" i="13" a="1"/>
  <c r="G68" i="13" s="1"/>
  <c r="G67" i="13" a="1"/>
  <c r="G67" i="13" s="1"/>
  <c r="G66" i="13" a="1"/>
  <c r="G66" i="13" s="1"/>
  <c r="G65" i="13" a="1"/>
  <c r="G65" i="13" s="1"/>
  <c r="G64" i="13" a="1"/>
  <c r="G64" i="13" s="1"/>
  <c r="G63" i="13" a="1"/>
  <c r="G63" i="13" s="1"/>
  <c r="G62" i="13" a="1"/>
  <c r="G62" i="13" s="1"/>
  <c r="G61" i="13" a="1"/>
  <c r="G61" i="13" s="1"/>
  <c r="G60" i="13" a="1"/>
  <c r="G60" i="13" s="1"/>
  <c r="G59" i="13" a="1"/>
  <c r="G59" i="13" s="1"/>
  <c r="G58" i="13" a="1"/>
  <c r="G58" i="13" s="1"/>
  <c r="G57" i="13" a="1"/>
  <c r="G57" i="13" s="1"/>
  <c r="G56" i="13" a="1"/>
  <c r="G56" i="13" s="1"/>
  <c r="G55" i="13" a="1"/>
  <c r="G55" i="13" s="1"/>
  <c r="G54" i="13" a="1"/>
  <c r="G54" i="13" s="1"/>
  <c r="G53" i="13" a="1"/>
  <c r="G53" i="13" s="1"/>
  <c r="G52" i="13" a="1"/>
  <c r="G52" i="13" s="1"/>
  <c r="G51" i="13" a="1"/>
  <c r="G51" i="13" s="1"/>
  <c r="G50" i="13" a="1"/>
  <c r="G50" i="13" s="1"/>
  <c r="G49" i="13" a="1"/>
  <c r="G49" i="13" s="1"/>
  <c r="G48" i="13" a="1"/>
  <c r="G48" i="13" s="1"/>
  <c r="G47" i="13" a="1"/>
  <c r="G47" i="13" s="1"/>
  <c r="G46" i="13" a="1"/>
  <c r="G46" i="13" s="1"/>
  <c r="G45" i="13" a="1"/>
  <c r="G45" i="13" s="1"/>
  <c r="G44" i="13" a="1"/>
  <c r="G44" i="13" s="1"/>
  <c r="G43" i="13" a="1"/>
  <c r="G43" i="13" s="1"/>
  <c r="G42" i="13" a="1"/>
  <c r="G42" i="13" s="1"/>
  <c r="G41" i="13" a="1"/>
  <c r="G41" i="13" s="1"/>
  <c r="G40" i="13" a="1"/>
  <c r="G40" i="13" s="1"/>
  <c r="G39" i="13" a="1"/>
  <c r="G39" i="13" s="1"/>
  <c r="G38" i="13" a="1"/>
  <c r="G38" i="13" s="1"/>
  <c r="G37" i="13" a="1"/>
  <c r="G37" i="13" s="1"/>
  <c r="G36" i="13" a="1"/>
  <c r="G36" i="13" s="1"/>
  <c r="G35" i="13" a="1"/>
  <c r="G35" i="13" s="1"/>
  <c r="G34" i="13" a="1"/>
  <c r="G34" i="13" s="1"/>
  <c r="G33" i="13" a="1"/>
  <c r="G33" i="13" s="1"/>
  <c r="G32" i="13" a="1"/>
  <c r="G32" i="13" s="1"/>
  <c r="G31" i="13" a="1"/>
  <c r="G31" i="13" s="1"/>
  <c r="G30" i="13" a="1"/>
  <c r="G30" i="13" s="1"/>
  <c r="G29" i="13" a="1"/>
  <c r="G29" i="13" s="1"/>
  <c r="G28" i="13" a="1"/>
  <c r="G28" i="13" s="1"/>
  <c r="G27" i="13" a="1"/>
  <c r="G27" i="13" s="1"/>
  <c r="G26" i="13" a="1"/>
  <c r="G26" i="13" s="1"/>
  <c r="G25" i="13" a="1"/>
  <c r="G25" i="13" s="1"/>
  <c r="G24" i="13" a="1"/>
  <c r="G24" i="13" s="1"/>
  <c r="G23" i="13" a="1"/>
  <c r="G23" i="13" s="1"/>
  <c r="G22" i="13" a="1"/>
  <c r="G22" i="13" s="1"/>
  <c r="G21" i="13" a="1"/>
  <c r="G21" i="13" s="1"/>
  <c r="G20" i="13" a="1"/>
  <c r="G20" i="13" s="1"/>
  <c r="G19" i="13" a="1"/>
  <c r="G19" i="13" s="1"/>
  <c r="G18" i="13" a="1"/>
  <c r="G18" i="13" s="1"/>
  <c r="G17" i="13" a="1"/>
  <c r="G17" i="13" s="1"/>
  <c r="G16" i="13" a="1"/>
  <c r="G16" i="13" s="1"/>
  <c r="G15" i="13" a="1"/>
  <c r="G15" i="13" s="1"/>
  <c r="G14" i="13" a="1"/>
  <c r="G14" i="13" s="1"/>
  <c r="G13" i="13" a="1"/>
  <c r="G13" i="13" s="1"/>
  <c r="G245" i="4" a="1"/>
  <c r="G245" i="4" s="1"/>
  <c r="G244" i="4" a="1"/>
  <c r="G244" i="4" s="1"/>
  <c r="G243" i="4" a="1"/>
  <c r="G243" i="4" s="1"/>
  <c r="G242" i="4" a="1"/>
  <c r="G242" i="4" s="1"/>
  <c r="G241" i="4" a="1"/>
  <c r="G241" i="4" s="1"/>
  <c r="G240" i="4" a="1"/>
  <c r="G240" i="4" s="1"/>
  <c r="G239" i="4" a="1"/>
  <c r="G239" i="4" s="1"/>
  <c r="G238" i="4" a="1"/>
  <c r="G238" i="4" s="1"/>
  <c r="G237" i="4" a="1"/>
  <c r="G237" i="4" s="1"/>
  <c r="G236" i="4" a="1"/>
  <c r="G236" i="4" s="1"/>
  <c r="G235" i="4" a="1"/>
  <c r="G235" i="4" s="1"/>
  <c r="G234" i="4" a="1"/>
  <c r="G234" i="4" s="1"/>
  <c r="G233" i="4" a="1"/>
  <c r="G233" i="4" s="1"/>
  <c r="G232" i="4" a="1"/>
  <c r="G232" i="4" s="1"/>
  <c r="G231" i="4" a="1"/>
  <c r="G231" i="4" s="1"/>
  <c r="G230" i="4" a="1"/>
  <c r="G230" i="4" s="1"/>
  <c r="G229" i="4" a="1"/>
  <c r="G229" i="4" s="1"/>
  <c r="G228" i="4" a="1"/>
  <c r="G228" i="4" s="1"/>
  <c r="G227" i="4" a="1"/>
  <c r="G227" i="4" s="1"/>
  <c r="G226" i="4" a="1"/>
  <c r="G226" i="4" s="1"/>
  <c r="G225" i="4" a="1"/>
  <c r="G225" i="4" s="1"/>
  <c r="G224" i="4" a="1"/>
  <c r="G224" i="4" s="1"/>
  <c r="G223" i="4" a="1"/>
  <c r="G223" i="4" s="1"/>
  <c r="G222" i="4" a="1"/>
  <c r="G222" i="4" s="1"/>
  <c r="G221" i="4" a="1"/>
  <c r="G221" i="4" s="1"/>
  <c r="G220" i="4" a="1"/>
  <c r="G220" i="4" s="1"/>
  <c r="G219" i="4" a="1"/>
  <c r="G219" i="4" s="1"/>
  <c r="G218" i="4" a="1"/>
  <c r="G218" i="4" s="1"/>
  <c r="G217" i="4" a="1"/>
  <c r="G217" i="4" s="1"/>
  <c r="G216" i="4" a="1"/>
  <c r="G216" i="4" s="1"/>
  <c r="G215" i="4" a="1"/>
  <c r="G215" i="4" s="1"/>
  <c r="G214" i="4" a="1"/>
  <c r="G214" i="4" s="1"/>
  <c r="G213" i="4" a="1"/>
  <c r="G213" i="4" s="1"/>
  <c r="G212" i="4" a="1"/>
  <c r="G212" i="4" s="1"/>
  <c r="G211" i="4" a="1"/>
  <c r="G211" i="4" s="1"/>
  <c r="G210" i="4" a="1"/>
  <c r="G210" i="4" s="1"/>
  <c r="G209" i="4" a="1"/>
  <c r="G209" i="4" s="1"/>
  <c r="G208" i="4" a="1"/>
  <c r="G208" i="4" s="1"/>
  <c r="G207" i="4" a="1"/>
  <c r="G207" i="4" s="1"/>
  <c r="G206" i="4" a="1"/>
  <c r="G206" i="4" s="1"/>
  <c r="G205" i="4" a="1"/>
  <c r="G205" i="4" s="1"/>
  <c r="G204" i="4" a="1"/>
  <c r="G204" i="4" s="1"/>
  <c r="G203" i="4" a="1"/>
  <c r="G203" i="4" s="1"/>
  <c r="G202" i="4" a="1"/>
  <c r="G202" i="4" s="1"/>
  <c r="G201" i="4" a="1"/>
  <c r="G201" i="4" s="1"/>
  <c r="G200" i="4" a="1"/>
  <c r="G200" i="4" s="1"/>
  <c r="G199" i="4" a="1"/>
  <c r="G199" i="4" s="1"/>
  <c r="G198" i="4" a="1"/>
  <c r="G198" i="4" s="1"/>
  <c r="G197" i="4" a="1"/>
  <c r="G197" i="4" s="1"/>
  <c r="G196" i="4" a="1"/>
  <c r="G196" i="4" s="1"/>
  <c r="G195" i="4" a="1"/>
  <c r="G195" i="4" s="1"/>
  <c r="G194" i="4" a="1"/>
  <c r="G194" i="4" s="1"/>
  <c r="G193" i="4" a="1"/>
  <c r="G193" i="4" s="1"/>
  <c r="G192" i="4" a="1"/>
  <c r="G192" i="4" s="1"/>
  <c r="G191" i="4" a="1"/>
  <c r="G191" i="4" s="1"/>
  <c r="G190" i="4" a="1"/>
  <c r="G190" i="4" s="1"/>
  <c r="G189" i="4" a="1"/>
  <c r="G189" i="4" s="1"/>
  <c r="G188" i="4" a="1"/>
  <c r="G188" i="4" s="1"/>
  <c r="G187" i="4" a="1"/>
  <c r="G187" i="4" s="1"/>
  <c r="G186" i="4" a="1"/>
  <c r="G186" i="4" s="1"/>
  <c r="G185" i="4" a="1"/>
  <c r="G185" i="4" s="1"/>
  <c r="G184" i="4" a="1"/>
  <c r="G184" i="4" s="1"/>
  <c r="G183" i="4" a="1"/>
  <c r="G183" i="4" s="1"/>
  <c r="G182" i="4" a="1"/>
  <c r="G182" i="4" s="1"/>
  <c r="G181" i="4" a="1"/>
  <c r="G181" i="4" s="1"/>
  <c r="G180" i="4" a="1"/>
  <c r="G180" i="4" s="1"/>
  <c r="G179" i="4" a="1"/>
  <c r="G179" i="4" s="1"/>
  <c r="G178" i="4" a="1"/>
  <c r="G178" i="4" s="1"/>
  <c r="G177" i="4" a="1"/>
  <c r="G177" i="4" s="1"/>
  <c r="G176" i="4" a="1"/>
  <c r="G176" i="4" s="1"/>
  <c r="G175" i="4" a="1"/>
  <c r="G175" i="4" s="1"/>
  <c r="G174" i="4" a="1"/>
  <c r="G174" i="4" s="1"/>
  <c r="G173" i="4" a="1"/>
  <c r="G173" i="4" s="1"/>
  <c r="G172" i="4" a="1"/>
  <c r="G172" i="4" s="1"/>
  <c r="G171" i="4" a="1"/>
  <c r="G171" i="4" s="1"/>
  <c r="G170" i="4" a="1"/>
  <c r="G170" i="4" s="1"/>
  <c r="G169" i="4" a="1"/>
  <c r="G169" i="4" s="1"/>
  <c r="G168" i="4" a="1"/>
  <c r="G168" i="4" s="1"/>
  <c r="G167" i="4" a="1"/>
  <c r="G167" i="4" s="1"/>
  <c r="G166" i="4" a="1"/>
  <c r="G166" i="4" s="1"/>
  <c r="G165" i="4" a="1"/>
  <c r="G165" i="4" s="1"/>
  <c r="G164" i="4" a="1"/>
  <c r="G164" i="4" s="1"/>
  <c r="G163" i="4" a="1"/>
  <c r="G163" i="4" s="1"/>
  <c r="G162" i="4" a="1"/>
  <c r="G162" i="4" s="1"/>
  <c r="G161" i="4" a="1"/>
  <c r="G161" i="4" s="1"/>
  <c r="G160" i="4" a="1"/>
  <c r="G160" i="4" s="1"/>
  <c r="G159" i="4" a="1"/>
  <c r="G159" i="4" s="1"/>
  <c r="G158" i="4" a="1"/>
  <c r="G158" i="4" s="1"/>
  <c r="G157" i="4" a="1"/>
  <c r="G157" i="4" s="1"/>
  <c r="G156" i="4" a="1"/>
  <c r="G156" i="4" s="1"/>
  <c r="G155" i="4" a="1"/>
  <c r="G155" i="4" s="1"/>
  <c r="G154" i="4" a="1"/>
  <c r="G154" i="4" s="1"/>
  <c r="G153" i="4" a="1"/>
  <c r="G153" i="4" s="1"/>
  <c r="G152" i="4" a="1"/>
  <c r="G152" i="4" s="1"/>
  <c r="G151" i="4" a="1"/>
  <c r="G151" i="4" s="1"/>
  <c r="G150" i="4" a="1"/>
  <c r="G150" i="4" s="1"/>
  <c r="G149" i="4" a="1"/>
  <c r="G149" i="4" s="1"/>
  <c r="G148" i="4" a="1"/>
  <c r="G148" i="4" s="1"/>
  <c r="G147" i="4" a="1"/>
  <c r="G147" i="4" s="1"/>
  <c r="G146" i="4" a="1"/>
  <c r="G146" i="4" s="1"/>
  <c r="G145" i="4" a="1"/>
  <c r="G145" i="4" s="1"/>
  <c r="G144" i="4" a="1"/>
  <c r="G144" i="4" s="1"/>
  <c r="G143" i="4" a="1"/>
  <c r="G143" i="4" s="1"/>
  <c r="G142" i="4" a="1"/>
  <c r="G142" i="4" s="1"/>
  <c r="G141" i="4" a="1"/>
  <c r="G141" i="4" s="1"/>
  <c r="G140" i="4" a="1"/>
  <c r="G140" i="4" s="1"/>
  <c r="G139" i="4" a="1"/>
  <c r="G139" i="4" s="1"/>
  <c r="G138" i="4" a="1"/>
  <c r="G138" i="4" s="1"/>
  <c r="G137" i="4" a="1"/>
  <c r="G137" i="4" s="1"/>
  <c r="G136" i="4" a="1"/>
  <c r="G136" i="4" s="1"/>
  <c r="G135" i="4" a="1"/>
  <c r="G135" i="4" s="1"/>
  <c r="G134" i="4" a="1"/>
  <c r="G134" i="4" s="1"/>
  <c r="G133" i="4" a="1"/>
  <c r="G133" i="4" s="1"/>
  <c r="G132" i="4" a="1"/>
  <c r="G132" i="4" s="1"/>
  <c r="G131" i="4" a="1"/>
  <c r="G131" i="4" s="1"/>
  <c r="G130" i="4" a="1"/>
  <c r="G130" i="4" s="1"/>
  <c r="G129" i="4" a="1"/>
  <c r="G129" i="4" s="1"/>
  <c r="G128" i="4" a="1"/>
  <c r="G128" i="4" s="1"/>
  <c r="G127" i="4" a="1"/>
  <c r="G127" i="4" s="1"/>
  <c r="G126" i="4" a="1"/>
  <c r="G126" i="4" s="1"/>
  <c r="G125" i="4" a="1"/>
  <c r="G125" i="4" s="1"/>
  <c r="G124" i="4" a="1"/>
  <c r="G124" i="4" s="1"/>
  <c r="G123" i="4" a="1"/>
  <c r="G123" i="4" s="1"/>
  <c r="G122" i="4" a="1"/>
  <c r="G122" i="4" s="1"/>
  <c r="G121" i="4" a="1"/>
  <c r="G121" i="4" s="1"/>
  <c r="G120" i="4" a="1"/>
  <c r="G120" i="4" s="1"/>
  <c r="G119" i="4" a="1"/>
  <c r="G119" i="4" s="1"/>
  <c r="G118" i="4" a="1"/>
  <c r="G118" i="4" s="1"/>
  <c r="G117" i="4" a="1"/>
  <c r="G117" i="4" s="1"/>
  <c r="G116" i="4" a="1"/>
  <c r="G116" i="4" s="1"/>
  <c r="G115" i="4" a="1"/>
  <c r="G115" i="4" s="1"/>
  <c r="G114" i="4" a="1"/>
  <c r="G114" i="4" s="1"/>
  <c r="G113" i="4" a="1"/>
  <c r="G113" i="4" s="1"/>
  <c r="G112" i="4" a="1"/>
  <c r="G112" i="4" s="1"/>
  <c r="G111" i="4" a="1"/>
  <c r="G111" i="4" s="1"/>
  <c r="G110" i="4" a="1"/>
  <c r="G110" i="4" s="1"/>
  <c r="G109" i="4" a="1"/>
  <c r="G109" i="4" s="1"/>
  <c r="G108" i="4" a="1"/>
  <c r="G108" i="4" s="1"/>
  <c r="G107" i="4" a="1"/>
  <c r="G107" i="4" s="1"/>
  <c r="G106" i="4" a="1"/>
  <c r="G106" i="4" s="1"/>
  <c r="G105" i="4" a="1"/>
  <c r="G105" i="4" s="1"/>
  <c r="G104" i="4" a="1"/>
  <c r="G104" i="4" s="1"/>
  <c r="G103" i="4" a="1"/>
  <c r="G103" i="4" s="1"/>
  <c r="G102" i="4" a="1"/>
  <c r="G102" i="4" s="1"/>
  <c r="G101" i="4" a="1"/>
  <c r="G101" i="4" s="1"/>
  <c r="G100" i="4" a="1"/>
  <c r="G100" i="4" s="1"/>
  <c r="G99" i="4" a="1"/>
  <c r="G99" i="4" s="1"/>
  <c r="G98" i="4" a="1"/>
  <c r="G98" i="4" s="1"/>
  <c r="G97" i="4" a="1"/>
  <c r="G97" i="4" s="1"/>
  <c r="G96" i="4" a="1"/>
  <c r="G96" i="4" s="1"/>
  <c r="G95" i="4" a="1"/>
  <c r="G95" i="4" s="1"/>
  <c r="G94" i="4" a="1"/>
  <c r="G94" i="4" s="1"/>
  <c r="G93" i="4" a="1"/>
  <c r="G93" i="4" s="1"/>
  <c r="G92" i="4" a="1"/>
  <c r="G92" i="4" s="1"/>
  <c r="G91" i="4" a="1"/>
  <c r="G91" i="4" s="1"/>
  <c r="G90" i="4" a="1"/>
  <c r="G90" i="4" s="1"/>
  <c r="G89" i="4" a="1"/>
  <c r="G89" i="4" s="1"/>
  <c r="G88" i="4" a="1"/>
  <c r="G88" i="4" s="1"/>
  <c r="G87" i="4" a="1"/>
  <c r="G87" i="4" s="1"/>
  <c r="G86" i="4" a="1"/>
  <c r="G86" i="4" s="1"/>
  <c r="G85" i="4" a="1"/>
  <c r="G85" i="4" s="1"/>
  <c r="G84" i="4" a="1"/>
  <c r="G84" i="4" s="1"/>
  <c r="G83" i="4" a="1"/>
  <c r="G83" i="4" s="1"/>
  <c r="G82" i="4" a="1"/>
  <c r="G82" i="4" s="1"/>
  <c r="G81" i="4" a="1"/>
  <c r="G81" i="4" s="1"/>
  <c r="G80" i="4" a="1"/>
  <c r="G80" i="4" s="1"/>
  <c r="G79" i="4" a="1"/>
  <c r="G79" i="4" s="1"/>
  <c r="G78" i="4" a="1"/>
  <c r="G78" i="4" s="1"/>
  <c r="G77" i="4" a="1"/>
  <c r="G77" i="4" s="1"/>
  <c r="G76" i="4" a="1"/>
  <c r="G76" i="4" s="1"/>
  <c r="G75" i="4" a="1"/>
  <c r="G75" i="4" s="1"/>
  <c r="G74" i="4" a="1"/>
  <c r="G74" i="4" s="1"/>
  <c r="G73" i="4" a="1"/>
  <c r="G73" i="4" s="1"/>
  <c r="G72" i="4" a="1"/>
  <c r="G72" i="4" s="1"/>
  <c r="G71" i="4" a="1"/>
  <c r="G71" i="4" s="1"/>
  <c r="G70" i="4" a="1"/>
  <c r="G70" i="4" s="1"/>
  <c r="G69" i="4" a="1"/>
  <c r="G69" i="4" s="1"/>
  <c r="G68" i="4" a="1"/>
  <c r="G68" i="4" s="1"/>
  <c r="G67" i="4" a="1"/>
  <c r="G67" i="4" s="1"/>
  <c r="G66" i="4" a="1"/>
  <c r="G66" i="4" s="1"/>
  <c r="G65" i="4" a="1"/>
  <c r="G65" i="4" s="1"/>
  <c r="G64" i="4" a="1"/>
  <c r="G64" i="4" s="1"/>
  <c r="G63" i="4" a="1"/>
  <c r="G63" i="4" s="1"/>
  <c r="G62" i="4" a="1"/>
  <c r="G62" i="4" s="1"/>
  <c r="G61" i="4" a="1"/>
  <c r="G61" i="4" s="1"/>
  <c r="G60" i="4" a="1"/>
  <c r="G60" i="4" s="1"/>
  <c r="G59" i="4" a="1"/>
  <c r="G59" i="4" s="1"/>
  <c r="G58" i="4" a="1"/>
  <c r="G58" i="4" s="1"/>
  <c r="G57" i="4" a="1"/>
  <c r="G57" i="4" s="1"/>
  <c r="G56" i="4" a="1"/>
  <c r="G56" i="4" s="1"/>
  <c r="G55" i="4" a="1"/>
  <c r="G55" i="4" s="1"/>
  <c r="G54" i="4" a="1"/>
  <c r="G54" i="4" s="1"/>
  <c r="G53" i="4" a="1"/>
  <c r="G53" i="4" s="1"/>
  <c r="G52" i="4" a="1"/>
  <c r="G52" i="4" s="1"/>
  <c r="G51" i="4" a="1"/>
  <c r="G51" i="4" s="1"/>
  <c r="G50" i="4" a="1"/>
  <c r="G50" i="4" s="1"/>
  <c r="G49" i="4" a="1"/>
  <c r="G49" i="4" s="1"/>
  <c r="G48" i="4" a="1"/>
  <c r="G48" i="4" s="1"/>
  <c r="G47" i="4" a="1"/>
  <c r="G47" i="4" s="1"/>
  <c r="G46" i="4" a="1"/>
  <c r="G46" i="4" s="1"/>
  <c r="G45" i="4" a="1"/>
  <c r="G45" i="4" s="1"/>
  <c r="G44" i="4" a="1"/>
  <c r="G44" i="4" s="1"/>
  <c r="G43" i="4" a="1"/>
  <c r="G43" i="4" s="1"/>
  <c r="G42" i="4" a="1"/>
  <c r="G42" i="4" s="1"/>
  <c r="G41" i="4" a="1"/>
  <c r="G41" i="4" s="1"/>
  <c r="G40" i="4" a="1"/>
  <c r="G40" i="4" s="1"/>
  <c r="G39" i="4" a="1"/>
  <c r="G39" i="4" s="1"/>
  <c r="G38" i="4" a="1"/>
  <c r="G38" i="4" s="1"/>
  <c r="G37" i="4" a="1"/>
  <c r="G37" i="4" s="1"/>
  <c r="G36" i="4" a="1"/>
  <c r="G36" i="4" s="1"/>
  <c r="G35" i="4" a="1"/>
  <c r="G35" i="4" s="1"/>
  <c r="G34" i="4" a="1"/>
  <c r="G34" i="4" s="1"/>
  <c r="G33" i="4" a="1"/>
  <c r="G33" i="4" s="1"/>
  <c r="G32" i="4" a="1"/>
  <c r="G32" i="4" s="1"/>
  <c r="G31" i="4" a="1"/>
  <c r="G31" i="4" s="1"/>
  <c r="G30" i="4" a="1"/>
  <c r="G30" i="4" s="1"/>
  <c r="G29" i="4" a="1"/>
  <c r="G29" i="4" s="1"/>
  <c r="G28" i="4" a="1"/>
  <c r="G28" i="4" s="1"/>
  <c r="G27" i="4" a="1"/>
  <c r="G27" i="4" s="1"/>
  <c r="G26" i="4" a="1"/>
  <c r="G26" i="4" s="1"/>
  <c r="G25" i="4" a="1"/>
  <c r="G25" i="4" s="1"/>
  <c r="G24" i="4" a="1"/>
  <c r="G24" i="4" s="1"/>
  <c r="G23" i="4" a="1"/>
  <c r="G23" i="4" s="1"/>
  <c r="G22" i="4" a="1"/>
  <c r="G22" i="4" s="1"/>
  <c r="G21" i="4" a="1"/>
  <c r="G21" i="4" s="1"/>
  <c r="G20" i="4" a="1"/>
  <c r="G20" i="4" s="1"/>
  <c r="G19" i="4" a="1"/>
  <c r="G19" i="4" s="1"/>
  <c r="G18" i="4" a="1"/>
  <c r="G18" i="4" s="1"/>
  <c r="G17" i="4" a="1"/>
  <c r="G17" i="4" s="1"/>
  <c r="G16" i="4" a="1"/>
  <c r="G16" i="4" s="1"/>
  <c r="G15" i="4" a="1"/>
  <c r="G15" i="4" s="1"/>
  <c r="G14" i="4" a="1"/>
  <c r="G14" i="4" s="1"/>
  <c r="G13" i="4" a="1"/>
  <c r="G13" i="4" s="1"/>
  <c r="G245" i="10" a="1"/>
  <c r="G245" i="10" s="1"/>
  <c r="G244" i="10" a="1"/>
  <c r="G244" i="10" s="1"/>
  <c r="G243" i="10" a="1"/>
  <c r="G243" i="10" s="1"/>
  <c r="G242" i="10" a="1"/>
  <c r="G242" i="10" s="1"/>
  <c r="G241" i="10" a="1"/>
  <c r="G241" i="10" s="1"/>
  <c r="G240" i="10" a="1"/>
  <c r="G240" i="10" s="1"/>
  <c r="G239" i="10" a="1"/>
  <c r="G239" i="10" s="1"/>
  <c r="G238" i="10" a="1"/>
  <c r="G238" i="10" s="1"/>
  <c r="G237" i="10" a="1"/>
  <c r="G237" i="10" s="1"/>
  <c r="G236" i="10" a="1"/>
  <c r="G236" i="10" s="1"/>
  <c r="G235" i="10" a="1"/>
  <c r="G235" i="10" s="1"/>
  <c r="G234" i="10" a="1"/>
  <c r="G234" i="10" s="1"/>
  <c r="G233" i="10" a="1"/>
  <c r="G233" i="10" s="1"/>
  <c r="G232" i="10" a="1"/>
  <c r="G232" i="10" s="1"/>
  <c r="G231" i="10" a="1"/>
  <c r="G231" i="10" s="1"/>
  <c r="G230" i="10" a="1"/>
  <c r="G230" i="10" s="1"/>
  <c r="G229" i="10" a="1"/>
  <c r="G229" i="10" s="1"/>
  <c r="G228" i="10" a="1"/>
  <c r="G228" i="10" s="1"/>
  <c r="G227" i="10" a="1"/>
  <c r="G227" i="10" s="1"/>
  <c r="G226" i="10" a="1"/>
  <c r="G226" i="10" s="1"/>
  <c r="G225" i="10" a="1"/>
  <c r="G225" i="10" s="1"/>
  <c r="G224" i="10" a="1"/>
  <c r="G224" i="10" s="1"/>
  <c r="G223" i="10" a="1"/>
  <c r="G223" i="10" s="1"/>
  <c r="G222" i="10" a="1"/>
  <c r="G222" i="10" s="1"/>
  <c r="G221" i="10" a="1"/>
  <c r="G221" i="10" s="1"/>
  <c r="G220" i="10" a="1"/>
  <c r="G220" i="10" s="1"/>
  <c r="G219" i="10" a="1"/>
  <c r="G219" i="10" s="1"/>
  <c r="G218" i="10" a="1"/>
  <c r="G218" i="10" s="1"/>
  <c r="G217" i="10" a="1"/>
  <c r="G217" i="10" s="1"/>
  <c r="G216" i="10" a="1"/>
  <c r="G216" i="10" s="1"/>
  <c r="G215" i="10" a="1"/>
  <c r="G215" i="10" s="1"/>
  <c r="G214" i="10" a="1"/>
  <c r="G214" i="10" s="1"/>
  <c r="G213" i="10" a="1"/>
  <c r="G213" i="10" s="1"/>
  <c r="G212" i="10" a="1"/>
  <c r="G212" i="10" s="1"/>
  <c r="G211" i="10" a="1"/>
  <c r="G211" i="10" s="1"/>
  <c r="G210" i="10" a="1"/>
  <c r="G210" i="10" s="1"/>
  <c r="G209" i="10" a="1"/>
  <c r="G209" i="10" s="1"/>
  <c r="G208" i="10" a="1"/>
  <c r="G208" i="10" s="1"/>
  <c r="G207" i="10" a="1"/>
  <c r="G207" i="10" s="1"/>
  <c r="G206" i="10" a="1"/>
  <c r="G206" i="10" s="1"/>
  <c r="G205" i="10" a="1"/>
  <c r="G205" i="10" s="1"/>
  <c r="G204" i="10" a="1"/>
  <c r="G204" i="10" s="1"/>
  <c r="G203" i="10" a="1"/>
  <c r="G203" i="10" s="1"/>
  <c r="G202" i="10" a="1"/>
  <c r="G202" i="10" s="1"/>
  <c r="G201" i="10" a="1"/>
  <c r="G201" i="10" s="1"/>
  <c r="G200" i="10" a="1"/>
  <c r="G200" i="10" s="1"/>
  <c r="G199" i="10" a="1"/>
  <c r="G199" i="10" s="1"/>
  <c r="G198" i="10" a="1"/>
  <c r="G198" i="10" s="1"/>
  <c r="G197" i="10" a="1"/>
  <c r="G197" i="10" s="1"/>
  <c r="G196" i="10" a="1"/>
  <c r="G196" i="10" s="1"/>
  <c r="G195" i="10" a="1"/>
  <c r="G195" i="10" s="1"/>
  <c r="G194" i="10" a="1"/>
  <c r="G194" i="10" s="1"/>
  <c r="G193" i="10" a="1"/>
  <c r="G193" i="10" s="1"/>
  <c r="G192" i="10" a="1"/>
  <c r="G192" i="10" s="1"/>
  <c r="G191" i="10" a="1"/>
  <c r="G191" i="10" s="1"/>
  <c r="G190" i="10" a="1"/>
  <c r="G190" i="10" s="1"/>
  <c r="G189" i="10" a="1"/>
  <c r="G189" i="10" s="1"/>
  <c r="G188" i="10" a="1"/>
  <c r="G188" i="10" s="1"/>
  <c r="G187" i="10" a="1"/>
  <c r="G187" i="10" s="1"/>
  <c r="G186" i="10" a="1"/>
  <c r="G186" i="10" s="1"/>
  <c r="G185" i="10" a="1"/>
  <c r="G185" i="10" s="1"/>
  <c r="G184" i="10" a="1"/>
  <c r="G184" i="10" s="1"/>
  <c r="G183" i="10" a="1"/>
  <c r="G183" i="10" s="1"/>
  <c r="G182" i="10" a="1"/>
  <c r="G182" i="10" s="1"/>
  <c r="G181" i="10" a="1"/>
  <c r="G181" i="10" s="1"/>
  <c r="G180" i="10" a="1"/>
  <c r="G180" i="10" s="1"/>
  <c r="G179" i="10" a="1"/>
  <c r="G179" i="10" s="1"/>
  <c r="G178" i="10" a="1"/>
  <c r="G178" i="10" s="1"/>
  <c r="G177" i="10" a="1"/>
  <c r="G177" i="10" s="1"/>
  <c r="G176" i="10" a="1"/>
  <c r="G176" i="10" s="1"/>
  <c r="G175" i="10" a="1"/>
  <c r="G175" i="10" s="1"/>
  <c r="G174" i="10" a="1"/>
  <c r="G174" i="10" s="1"/>
  <c r="G173" i="10" a="1"/>
  <c r="G173" i="10" s="1"/>
  <c r="G172" i="10" a="1"/>
  <c r="G172" i="10" s="1"/>
  <c r="G171" i="10" a="1"/>
  <c r="G171" i="10" s="1"/>
  <c r="G170" i="10" a="1"/>
  <c r="G170" i="10" s="1"/>
  <c r="G169" i="10" a="1"/>
  <c r="G169" i="10" s="1"/>
  <c r="G168" i="10" a="1"/>
  <c r="G168" i="10" s="1"/>
  <c r="G167" i="10" a="1"/>
  <c r="G167" i="10" s="1"/>
  <c r="G166" i="10" a="1"/>
  <c r="G166" i="10" s="1"/>
  <c r="G165" i="10" a="1"/>
  <c r="G165" i="10" s="1"/>
  <c r="G164" i="10" a="1"/>
  <c r="G164" i="10" s="1"/>
  <c r="G163" i="10" a="1"/>
  <c r="G163" i="10" s="1"/>
  <c r="G162" i="10" a="1"/>
  <c r="G162" i="10" s="1"/>
  <c r="G161" i="10" a="1"/>
  <c r="G161" i="10" s="1"/>
  <c r="G160" i="10" a="1"/>
  <c r="G160" i="10" s="1"/>
  <c r="G159" i="10" a="1"/>
  <c r="G159" i="10" s="1"/>
  <c r="G158" i="10" a="1"/>
  <c r="G158" i="10" s="1"/>
  <c r="G157" i="10" a="1"/>
  <c r="G157" i="10" s="1"/>
  <c r="G156" i="10" a="1"/>
  <c r="G156" i="10" s="1"/>
  <c r="G155" i="10" a="1"/>
  <c r="G155" i="10" s="1"/>
  <c r="G154" i="10" a="1"/>
  <c r="G154" i="10" s="1"/>
  <c r="G153" i="10" a="1"/>
  <c r="G153" i="10" s="1"/>
  <c r="G152" i="10" a="1"/>
  <c r="G152" i="10" s="1"/>
  <c r="G151" i="10" a="1"/>
  <c r="G151" i="10" s="1"/>
  <c r="G150" i="10" a="1"/>
  <c r="G150" i="10" s="1"/>
  <c r="G149" i="10" a="1"/>
  <c r="G149" i="10" s="1"/>
  <c r="G148" i="10" a="1"/>
  <c r="G148" i="10" s="1"/>
  <c r="G147" i="10" a="1"/>
  <c r="G147" i="10" s="1"/>
  <c r="G146" i="10" a="1"/>
  <c r="G146" i="10" s="1"/>
  <c r="G145" i="10" a="1"/>
  <c r="G145" i="10" s="1"/>
  <c r="G144" i="10" a="1"/>
  <c r="G144" i="10" s="1"/>
  <c r="G143" i="10" a="1"/>
  <c r="G143" i="10" s="1"/>
  <c r="G142" i="10" a="1"/>
  <c r="G142" i="10" s="1"/>
  <c r="G141" i="10" a="1"/>
  <c r="G141" i="10" s="1"/>
  <c r="G140" i="10" a="1"/>
  <c r="G140" i="10" s="1"/>
  <c r="G139" i="10" a="1"/>
  <c r="G139" i="10" s="1"/>
  <c r="G138" i="10" a="1"/>
  <c r="G138" i="10" s="1"/>
  <c r="G137" i="10" a="1"/>
  <c r="G137" i="10" s="1"/>
  <c r="G136" i="10" a="1"/>
  <c r="G136" i="10" s="1"/>
  <c r="G135" i="10" a="1"/>
  <c r="G135" i="10" s="1"/>
  <c r="G134" i="10" a="1"/>
  <c r="G134" i="10" s="1"/>
  <c r="G133" i="10" a="1"/>
  <c r="G133" i="10" s="1"/>
  <c r="G132" i="10" a="1"/>
  <c r="G132" i="10" s="1"/>
  <c r="G131" i="10" a="1"/>
  <c r="G131" i="10" s="1"/>
  <c r="G130" i="10" a="1"/>
  <c r="G130" i="10" s="1"/>
  <c r="G129" i="10" a="1"/>
  <c r="G129" i="10" s="1"/>
  <c r="G128" i="10" a="1"/>
  <c r="G128" i="10" s="1"/>
  <c r="G127" i="10" a="1"/>
  <c r="G127" i="10" s="1"/>
  <c r="G126" i="10" a="1"/>
  <c r="G126" i="10" s="1"/>
  <c r="G125" i="10" a="1"/>
  <c r="G125" i="10" s="1"/>
  <c r="G124" i="10" a="1"/>
  <c r="G124" i="10" s="1"/>
  <c r="G123" i="10" a="1"/>
  <c r="G123" i="10" s="1"/>
  <c r="G122" i="10" a="1"/>
  <c r="G122" i="10" s="1"/>
  <c r="G121" i="10" a="1"/>
  <c r="G121" i="10" s="1"/>
  <c r="G120" i="10" a="1"/>
  <c r="G120" i="10" s="1"/>
  <c r="G119" i="10" a="1"/>
  <c r="G119" i="10" s="1"/>
  <c r="G118" i="10" a="1"/>
  <c r="G118" i="10" s="1"/>
  <c r="G117" i="10" a="1"/>
  <c r="G117" i="10" s="1"/>
  <c r="G116" i="10" a="1"/>
  <c r="G116" i="10" s="1"/>
  <c r="G115" i="10" a="1"/>
  <c r="G115" i="10" s="1"/>
  <c r="G114" i="10" a="1"/>
  <c r="G114" i="10" s="1"/>
  <c r="G113" i="10" a="1"/>
  <c r="G113" i="10" s="1"/>
  <c r="G112" i="10" a="1"/>
  <c r="G112" i="10" s="1"/>
  <c r="G111" i="10" a="1"/>
  <c r="G111" i="10" s="1"/>
  <c r="G110" i="10" a="1"/>
  <c r="G110" i="10" s="1"/>
  <c r="G109" i="10" a="1"/>
  <c r="G109" i="10" s="1"/>
  <c r="G108" i="10" a="1"/>
  <c r="G108" i="10" s="1"/>
  <c r="G107" i="10" a="1"/>
  <c r="G107" i="10" s="1"/>
  <c r="G106" i="10" a="1"/>
  <c r="G106" i="10" s="1"/>
  <c r="G105" i="10" a="1"/>
  <c r="G105" i="10" s="1"/>
  <c r="G104" i="10" a="1"/>
  <c r="G104" i="10" s="1"/>
  <c r="G103" i="10" a="1"/>
  <c r="G103" i="10" s="1"/>
  <c r="G102" i="10" a="1"/>
  <c r="G102" i="10" s="1"/>
  <c r="G101" i="10" a="1"/>
  <c r="G101" i="10" s="1"/>
  <c r="G100" i="10" a="1"/>
  <c r="G100" i="10" s="1"/>
  <c r="G99" i="10" a="1"/>
  <c r="G99" i="10" s="1"/>
  <c r="G98" i="10" a="1"/>
  <c r="G98" i="10" s="1"/>
  <c r="G97" i="10" a="1"/>
  <c r="G97" i="10" s="1"/>
  <c r="G96" i="10" a="1"/>
  <c r="G96" i="10" s="1"/>
  <c r="G95" i="10" a="1"/>
  <c r="G95" i="10" s="1"/>
  <c r="G94" i="10" a="1"/>
  <c r="G94" i="10" s="1"/>
  <c r="G93" i="10" a="1"/>
  <c r="G93" i="10" s="1"/>
  <c r="G92" i="10" a="1"/>
  <c r="G92" i="10" s="1"/>
  <c r="G91" i="10" a="1"/>
  <c r="G91" i="10" s="1"/>
  <c r="G90" i="10" a="1"/>
  <c r="G90" i="10" s="1"/>
  <c r="G89" i="10" a="1"/>
  <c r="G89" i="10" s="1"/>
  <c r="G88" i="10" a="1"/>
  <c r="G88" i="10" s="1"/>
  <c r="G87" i="10" a="1"/>
  <c r="G87" i="10" s="1"/>
  <c r="G86" i="10" a="1"/>
  <c r="G86" i="10" s="1"/>
  <c r="G85" i="10" a="1"/>
  <c r="G85" i="10" s="1"/>
  <c r="G84" i="10" a="1"/>
  <c r="G84" i="10" s="1"/>
  <c r="G83" i="10" a="1"/>
  <c r="G83" i="10" s="1"/>
  <c r="G82" i="10" a="1"/>
  <c r="G82" i="10" s="1"/>
  <c r="G81" i="10" a="1"/>
  <c r="G81" i="10" s="1"/>
  <c r="G80" i="10" a="1"/>
  <c r="G80" i="10" s="1"/>
  <c r="G79" i="10" a="1"/>
  <c r="G79" i="10" s="1"/>
  <c r="G78" i="10" a="1"/>
  <c r="G78" i="10" s="1"/>
  <c r="G77" i="10" a="1"/>
  <c r="G77" i="10" s="1"/>
  <c r="G76" i="10" a="1"/>
  <c r="G76" i="10" s="1"/>
  <c r="G75" i="10" a="1"/>
  <c r="G75" i="10" s="1"/>
  <c r="G74" i="10" a="1"/>
  <c r="G74" i="10" s="1"/>
  <c r="G73" i="10" a="1"/>
  <c r="G73" i="10" s="1"/>
  <c r="G72" i="10" a="1"/>
  <c r="G72" i="10" s="1"/>
  <c r="G71" i="10" a="1"/>
  <c r="G71" i="10" s="1"/>
  <c r="G70" i="10" a="1"/>
  <c r="G70" i="10" s="1"/>
  <c r="G69" i="10" a="1"/>
  <c r="G69" i="10" s="1"/>
  <c r="G68" i="10" a="1"/>
  <c r="G68" i="10" s="1"/>
  <c r="G67" i="10" a="1"/>
  <c r="G67" i="10" s="1"/>
  <c r="G66" i="10" a="1"/>
  <c r="G66" i="10" s="1"/>
  <c r="G65" i="10" a="1"/>
  <c r="G65" i="10" s="1"/>
  <c r="G64" i="10" a="1"/>
  <c r="G64" i="10" s="1"/>
  <c r="G63" i="10" a="1"/>
  <c r="G63" i="10" s="1"/>
  <c r="G62" i="10" a="1"/>
  <c r="G62" i="10" s="1"/>
  <c r="G61" i="10" a="1"/>
  <c r="G61" i="10" s="1"/>
  <c r="G60" i="10" a="1"/>
  <c r="G60" i="10" s="1"/>
  <c r="G59" i="10" a="1"/>
  <c r="G59" i="10" s="1"/>
  <c r="G58" i="10" a="1"/>
  <c r="G58" i="10" s="1"/>
  <c r="G57" i="10" a="1"/>
  <c r="G57" i="10" s="1"/>
  <c r="G56" i="10" a="1"/>
  <c r="G56" i="10" s="1"/>
  <c r="G55" i="10" a="1"/>
  <c r="G55" i="10" s="1"/>
  <c r="G54" i="10" a="1"/>
  <c r="G54" i="10" s="1"/>
  <c r="G53" i="10" a="1"/>
  <c r="G53" i="10" s="1"/>
  <c r="G52" i="10" a="1"/>
  <c r="G52" i="10" s="1"/>
  <c r="G51" i="10" a="1"/>
  <c r="G51" i="10" s="1"/>
  <c r="G50" i="10" a="1"/>
  <c r="G50" i="10" s="1"/>
  <c r="G49" i="10" a="1"/>
  <c r="G49" i="10" s="1"/>
  <c r="G48" i="10" a="1"/>
  <c r="G48" i="10" s="1"/>
  <c r="G47" i="10" a="1"/>
  <c r="G47" i="10" s="1"/>
  <c r="G46" i="10" a="1"/>
  <c r="G46" i="10" s="1"/>
  <c r="G45" i="10" a="1"/>
  <c r="G45" i="10" s="1"/>
  <c r="G44" i="10" a="1"/>
  <c r="G44" i="10" s="1"/>
  <c r="G43" i="10" a="1"/>
  <c r="G43" i="10" s="1"/>
  <c r="G42" i="10" a="1"/>
  <c r="G42" i="10" s="1"/>
  <c r="G41" i="10" a="1"/>
  <c r="G41" i="10" s="1"/>
  <c r="G40" i="10" a="1"/>
  <c r="G40" i="10" s="1"/>
  <c r="G39" i="10" a="1"/>
  <c r="G39" i="10" s="1"/>
  <c r="G38" i="10" a="1"/>
  <c r="G38" i="10" s="1"/>
  <c r="G37" i="10" a="1"/>
  <c r="G37" i="10" s="1"/>
  <c r="G36" i="10" a="1"/>
  <c r="G36" i="10" s="1"/>
  <c r="G35" i="10" a="1"/>
  <c r="G35" i="10" s="1"/>
  <c r="G34" i="10" a="1"/>
  <c r="G34" i="10" s="1"/>
  <c r="G33" i="10" a="1"/>
  <c r="G33" i="10" s="1"/>
  <c r="G32" i="10" a="1"/>
  <c r="G32" i="10" s="1"/>
  <c r="G31" i="10" a="1"/>
  <c r="G31" i="10" s="1"/>
  <c r="G30" i="10" a="1"/>
  <c r="G30" i="10" s="1"/>
  <c r="G29" i="10" a="1"/>
  <c r="G29" i="10" s="1"/>
  <c r="G28" i="10" a="1"/>
  <c r="G28" i="10" s="1"/>
  <c r="G27" i="10" a="1"/>
  <c r="G27" i="10" s="1"/>
  <c r="G26" i="10" a="1"/>
  <c r="G26" i="10" s="1"/>
  <c r="G25" i="10" a="1"/>
  <c r="G25" i="10" s="1"/>
  <c r="G24" i="10" a="1"/>
  <c r="G24" i="10" s="1"/>
  <c r="G23" i="10" a="1"/>
  <c r="G23" i="10" s="1"/>
  <c r="G22" i="10" a="1"/>
  <c r="G22" i="10" s="1"/>
  <c r="G21" i="10" a="1"/>
  <c r="G21" i="10" s="1"/>
  <c r="G20" i="10" a="1"/>
  <c r="G20" i="10" s="1"/>
  <c r="G19" i="10" a="1"/>
  <c r="G19" i="10" s="1"/>
  <c r="G18" i="10" a="1"/>
  <c r="G18" i="10" s="1"/>
  <c r="G17" i="10" a="1"/>
  <c r="G17" i="10" s="1"/>
  <c r="G16" i="10" a="1"/>
  <c r="G16" i="10" s="1"/>
  <c r="G15" i="10" a="1"/>
  <c r="G15" i="10" s="1"/>
  <c r="G14" i="10" a="1"/>
  <c r="G14" i="10" s="1"/>
  <c r="G13" i="10" a="1"/>
  <c r="G13" i="10" s="1"/>
  <c r="G12" i="16" a="1"/>
  <c r="G12" i="16" s="1"/>
  <c r="G12" i="17" a="1"/>
  <c r="G12" i="17" s="1"/>
  <c r="G12" i="18" a="1"/>
  <c r="G12" i="18" s="1"/>
  <c r="G12" i="19" a="1"/>
  <c r="G12" i="19" s="1"/>
  <c r="G12" i="20" a="1"/>
  <c r="G12" i="20" s="1"/>
  <c r="G12" i="21" a="1"/>
  <c r="G12" i="21" s="1"/>
  <c r="G12" i="13" a="1"/>
  <c r="G12" i="13" s="1"/>
  <c r="G12" i="4" a="1"/>
  <c r="G12" i="4" s="1"/>
  <c r="G12" i="10" a="1"/>
  <c r="G12" i="10" s="1"/>
  <c r="F239" i="9"/>
  <c r="F239" i="9" a="1"/>
  <c r="E239" i="9" a="1"/>
  <c r="E239" i="9" s="1"/>
  <c r="D239" i="9" a="1"/>
  <c r="D239" i="9" s="1"/>
  <c r="F238" i="9" a="1"/>
  <c r="F238" i="9" s="1"/>
  <c r="E238" i="9" a="1"/>
  <c r="E238" i="9" s="1"/>
  <c r="D238" i="9" a="1"/>
  <c r="D238" i="9" s="1"/>
  <c r="F237" i="9" a="1"/>
  <c r="F237" i="9" s="1"/>
  <c r="E237" i="9"/>
  <c r="E237" i="9" a="1"/>
  <c r="D237" i="9" a="1"/>
  <c r="D237" i="9" s="1"/>
  <c r="F236" i="9" a="1"/>
  <c r="F236" i="9" s="1"/>
  <c r="E236" i="9" a="1"/>
  <c r="E236" i="9" s="1"/>
  <c r="D236" i="9" a="1"/>
  <c r="D236" i="9" s="1"/>
  <c r="F235" i="9" a="1"/>
  <c r="F235" i="9" s="1"/>
  <c r="E235" i="9" a="1"/>
  <c r="E235" i="9" s="1"/>
  <c r="D235" i="9" a="1"/>
  <c r="D235" i="9" s="1"/>
  <c r="F234" i="9" a="1"/>
  <c r="F234" i="9" s="1"/>
  <c r="E234" i="9" a="1"/>
  <c r="E234" i="9" s="1"/>
  <c r="D234" i="9" a="1"/>
  <c r="D234" i="9" s="1"/>
  <c r="I240" i="9"/>
  <c r="I239" i="9"/>
  <c r="I238" i="9"/>
  <c r="I237" i="9"/>
  <c r="I236" i="9"/>
  <c r="I235" i="9"/>
  <c r="I234" i="9"/>
  <c r="I233" i="9"/>
  <c r="I232" i="9"/>
  <c r="I231" i="9"/>
  <c r="I230" i="9"/>
  <c r="I229" i="9"/>
  <c r="I228" i="9"/>
  <c r="I227" i="9"/>
  <c r="I226" i="9"/>
  <c r="I225" i="9"/>
  <c r="I224" i="9"/>
  <c r="I223" i="9"/>
  <c r="I222" i="9"/>
  <c r="I221" i="9"/>
  <c r="I220" i="9"/>
  <c r="I219" i="9"/>
  <c r="I218" i="9"/>
  <c r="I217" i="9"/>
  <c r="I216" i="9"/>
  <c r="I215" i="9"/>
  <c r="I214" i="9"/>
  <c r="I213" i="9"/>
  <c r="I212" i="9"/>
  <c r="I211" i="9"/>
  <c r="I210" i="9"/>
  <c r="I209" i="9"/>
  <c r="I208" i="9"/>
  <c r="I207" i="9"/>
  <c r="I206" i="9"/>
  <c r="I205" i="9"/>
  <c r="I204" i="9"/>
  <c r="I203" i="9"/>
  <c r="I202" i="9"/>
  <c r="I201" i="9"/>
  <c r="I200" i="9"/>
  <c r="I199" i="9"/>
  <c r="I198" i="9"/>
  <c r="I197" i="9"/>
  <c r="I196" i="9"/>
  <c r="I195" i="9"/>
  <c r="I194" i="9"/>
  <c r="I193" i="9"/>
  <c r="I192" i="9"/>
  <c r="I191" i="9"/>
  <c r="I190" i="9"/>
  <c r="I189" i="9"/>
  <c r="I188" i="9"/>
  <c r="I187" i="9"/>
  <c r="I186" i="9"/>
  <c r="I185" i="9"/>
  <c r="I184" i="9"/>
  <c r="I183" i="9"/>
  <c r="I182" i="9"/>
  <c r="I181" i="9"/>
  <c r="I180" i="9"/>
  <c r="I179" i="9"/>
  <c r="I178" i="9"/>
  <c r="I177" i="9"/>
  <c r="I176" i="9"/>
  <c r="I175" i="9"/>
  <c r="I174" i="9"/>
  <c r="I173" i="9"/>
  <c r="I172" i="9"/>
  <c r="I171" i="9"/>
  <c r="I170" i="9"/>
  <c r="I169" i="9"/>
  <c r="I168" i="9"/>
  <c r="I167" i="9"/>
  <c r="I166" i="9"/>
  <c r="I165" i="9"/>
  <c r="I164" i="9"/>
  <c r="I163" i="9"/>
  <c r="I162" i="9"/>
  <c r="I161" i="9"/>
  <c r="I160" i="9"/>
  <c r="I159" i="9"/>
  <c r="I158" i="9"/>
  <c r="I157" i="9"/>
  <c r="I156" i="9"/>
  <c r="I155" i="9"/>
  <c r="I154" i="9"/>
  <c r="I153" i="9"/>
  <c r="I152" i="9"/>
  <c r="I151" i="9"/>
  <c r="I150" i="9"/>
  <c r="I149" i="9"/>
  <c r="I148" i="9"/>
  <c r="I147" i="9"/>
  <c r="I146" i="9"/>
  <c r="I145" i="9"/>
  <c r="I144" i="9"/>
  <c r="I143" i="9"/>
  <c r="I142" i="9"/>
  <c r="I141" i="9"/>
  <c r="I140" i="9"/>
  <c r="I139" i="9"/>
  <c r="I138" i="9"/>
  <c r="I137" i="9"/>
  <c r="I136" i="9"/>
  <c r="I135" i="9"/>
  <c r="I134" i="9"/>
  <c r="I133" i="9"/>
  <c r="I132" i="9"/>
  <c r="I131" i="9"/>
  <c r="I130" i="9"/>
  <c r="I129" i="9"/>
  <c r="I128" i="9"/>
  <c r="I127" i="9"/>
  <c r="I126" i="9"/>
  <c r="I125" i="9"/>
  <c r="I124" i="9"/>
  <c r="I123" i="9"/>
  <c r="I122" i="9"/>
  <c r="I121" i="9"/>
  <c r="I120" i="9"/>
  <c r="I119" i="9"/>
  <c r="I118" i="9"/>
  <c r="I117" i="9"/>
  <c r="I116" i="9"/>
  <c r="I115" i="9"/>
  <c r="I114" i="9"/>
  <c r="I113" i="9"/>
  <c r="I112" i="9"/>
  <c r="I111" i="9"/>
  <c r="I110" i="9"/>
  <c r="I109" i="9"/>
  <c r="I108" i="9"/>
  <c r="I107" i="9"/>
  <c r="I106" i="9"/>
  <c r="I105" i="9"/>
  <c r="I104" i="9"/>
  <c r="I103" i="9"/>
  <c r="I102" i="9"/>
  <c r="I101" i="9"/>
  <c r="I100" i="9"/>
  <c r="I99" i="9"/>
  <c r="I98" i="9"/>
  <c r="I97" i="9"/>
  <c r="I96" i="9"/>
  <c r="I95" i="9"/>
  <c r="I94" i="9"/>
  <c r="I93" i="9"/>
  <c r="I92" i="9"/>
  <c r="I91" i="9"/>
  <c r="I90" i="9"/>
  <c r="I89" i="9"/>
  <c r="I88" i="9"/>
  <c r="I87" i="9"/>
  <c r="I86" i="9"/>
  <c r="I85" i="9"/>
  <c r="I84" i="9"/>
  <c r="I83" i="9"/>
  <c r="I82" i="9"/>
  <c r="I81" i="9"/>
  <c r="I80" i="9"/>
  <c r="I79" i="9"/>
  <c r="I78" i="9"/>
  <c r="I77" i="9"/>
  <c r="I76" i="9"/>
  <c r="I75" i="9"/>
  <c r="I74" i="9"/>
  <c r="I73" i="9"/>
  <c r="I72" i="9"/>
  <c r="I71" i="9"/>
  <c r="I70" i="9"/>
  <c r="I69" i="9"/>
  <c r="I68" i="9"/>
  <c r="I67" i="9"/>
  <c r="I66" i="9"/>
  <c r="I65" i="9"/>
  <c r="I64" i="9"/>
  <c r="I63" i="9"/>
  <c r="I62" i="9"/>
  <c r="I61" i="9"/>
  <c r="I60" i="9"/>
  <c r="I59" i="9"/>
  <c r="I58" i="9"/>
  <c r="I57" i="9"/>
  <c r="I56" i="9"/>
  <c r="I55" i="9"/>
  <c r="I54" i="9"/>
  <c r="I53" i="9"/>
  <c r="I52" i="9"/>
  <c r="I51" i="9"/>
  <c r="I50" i="9"/>
  <c r="I49" i="9"/>
  <c r="I48" i="9"/>
  <c r="I47" i="9"/>
  <c r="I46" i="9"/>
  <c r="I45" i="9"/>
  <c r="I44" i="9"/>
  <c r="I43" i="9"/>
  <c r="I42" i="9"/>
  <c r="I41" i="9"/>
  <c r="I40" i="9"/>
  <c r="I39" i="9"/>
  <c r="I38" i="9"/>
  <c r="I37" i="9"/>
  <c r="I36" i="9"/>
  <c r="I35" i="9"/>
  <c r="I34" i="9"/>
  <c r="I33" i="9"/>
  <c r="I32" i="9"/>
  <c r="I31" i="9"/>
  <c r="I30" i="9"/>
  <c r="I29" i="9"/>
  <c r="I28" i="9"/>
  <c r="I27" i="9"/>
  <c r="I26" i="9"/>
  <c r="I25" i="9"/>
  <c r="I24" i="9"/>
  <c r="I23" i="9"/>
  <c r="I22" i="9"/>
  <c r="I21" i="9"/>
  <c r="I20" i="9"/>
  <c r="I19" i="9"/>
  <c r="I18" i="9"/>
  <c r="I17" i="9"/>
  <c r="I16" i="9"/>
  <c r="I15" i="9"/>
  <c r="I14" i="9"/>
  <c r="I13" i="9"/>
  <c r="I12" i="9"/>
  <c r="I11" i="9"/>
  <c r="G245" i="9" a="1"/>
  <c r="G245" i="9" s="1"/>
  <c r="G244" i="9" a="1"/>
  <c r="G244" i="9" s="1"/>
  <c r="G243" i="9" a="1"/>
  <c r="G243" i="9" s="1"/>
  <c r="G242" i="9" a="1"/>
  <c r="G242" i="9" s="1"/>
  <c r="G241" i="9" a="1"/>
  <c r="G241" i="9" s="1"/>
  <c r="G240" i="9" a="1"/>
  <c r="G240" i="9" s="1"/>
  <c r="G239" i="9" a="1"/>
  <c r="G239" i="9" s="1"/>
  <c r="G238" i="9" a="1"/>
  <c r="G238" i="9" s="1"/>
  <c r="G237" i="9" a="1"/>
  <c r="G237" i="9" s="1"/>
  <c r="G236" i="9" a="1"/>
  <c r="G236" i="9" s="1"/>
  <c r="G235" i="9" a="1"/>
  <c r="G235" i="9" s="1"/>
  <c r="G234" i="9" a="1"/>
  <c r="G234" i="9" s="1"/>
  <c r="G233" i="9" a="1"/>
  <c r="G233" i="9" s="1"/>
  <c r="G232" i="9" a="1"/>
  <c r="G232" i="9" s="1"/>
  <c r="G231" i="9" a="1"/>
  <c r="G231" i="9" s="1"/>
  <c r="G230" i="9" a="1"/>
  <c r="G230" i="9" s="1"/>
  <c r="G229" i="9" a="1"/>
  <c r="G229" i="9" s="1"/>
  <c r="G228" i="9" a="1"/>
  <c r="G228" i="9" s="1"/>
  <c r="G227" i="9" a="1"/>
  <c r="G227" i="9" s="1"/>
  <c r="G226" i="9" a="1"/>
  <c r="G226" i="9" s="1"/>
  <c r="G225" i="9" a="1"/>
  <c r="G225" i="9" s="1"/>
  <c r="G224" i="9" a="1"/>
  <c r="G224" i="9" s="1"/>
  <c r="G223" i="9" a="1"/>
  <c r="G223" i="9" s="1"/>
  <c r="G222" i="9" a="1"/>
  <c r="G222" i="9" s="1"/>
  <c r="G221" i="9" a="1"/>
  <c r="G221" i="9" s="1"/>
  <c r="G220" i="9" a="1"/>
  <c r="G220" i="9" s="1"/>
  <c r="G219" i="9" a="1"/>
  <c r="G219" i="9" s="1"/>
  <c r="G218" i="9" a="1"/>
  <c r="G218" i="9" s="1"/>
  <c r="G217" i="9" a="1"/>
  <c r="G217" i="9" s="1"/>
  <c r="G216" i="9" a="1"/>
  <c r="G216" i="9" s="1"/>
  <c r="G215" i="9" a="1"/>
  <c r="G215" i="9" s="1"/>
  <c r="G214" i="9" a="1"/>
  <c r="G214" i="9" s="1"/>
  <c r="G213" i="9" a="1"/>
  <c r="G213" i="9" s="1"/>
  <c r="G212" i="9" a="1"/>
  <c r="G212" i="9" s="1"/>
  <c r="G211" i="9" a="1"/>
  <c r="G211" i="9" s="1"/>
  <c r="G210" i="9" a="1"/>
  <c r="G210" i="9" s="1"/>
  <c r="G209" i="9" a="1"/>
  <c r="G209" i="9" s="1"/>
  <c r="G208" i="9" a="1"/>
  <c r="G208" i="9" s="1"/>
  <c r="G207" i="9" a="1"/>
  <c r="G207" i="9" s="1"/>
  <c r="G206" i="9" a="1"/>
  <c r="G206" i="9" s="1"/>
  <c r="G205" i="9" a="1"/>
  <c r="G205" i="9" s="1"/>
  <c r="G204" i="9" a="1"/>
  <c r="G204" i="9" s="1"/>
  <c r="G203" i="9" a="1"/>
  <c r="G203" i="9" s="1"/>
  <c r="G202" i="9" a="1"/>
  <c r="G202" i="9" s="1"/>
  <c r="G201" i="9" a="1"/>
  <c r="G201" i="9" s="1"/>
  <c r="G200" i="9" a="1"/>
  <c r="G200" i="9" s="1"/>
  <c r="G199" i="9" a="1"/>
  <c r="G199" i="9" s="1"/>
  <c r="G198" i="9" a="1"/>
  <c r="G198" i="9" s="1"/>
  <c r="G197" i="9" a="1"/>
  <c r="G197" i="9" s="1"/>
  <c r="G196" i="9" a="1"/>
  <c r="G196" i="9" s="1"/>
  <c r="G195" i="9" a="1"/>
  <c r="G195" i="9" s="1"/>
  <c r="G194" i="9" a="1"/>
  <c r="G194" i="9" s="1"/>
  <c r="G193" i="9" a="1"/>
  <c r="G193" i="9" s="1"/>
  <c r="G192" i="9" a="1"/>
  <c r="G192" i="9" s="1"/>
  <c r="G191" i="9" a="1"/>
  <c r="G191" i="9" s="1"/>
  <c r="G190" i="9" a="1"/>
  <c r="G190" i="9" s="1"/>
  <c r="G189" i="9" a="1"/>
  <c r="G189" i="9" s="1"/>
  <c r="G188" i="9" a="1"/>
  <c r="G188" i="9" s="1"/>
  <c r="G187" i="9" a="1"/>
  <c r="G187" i="9" s="1"/>
  <c r="G186" i="9" a="1"/>
  <c r="G186" i="9" s="1"/>
  <c r="G185" i="9" a="1"/>
  <c r="G185" i="9" s="1"/>
  <c r="G184" i="9" a="1"/>
  <c r="G184" i="9" s="1"/>
  <c r="G183" i="9" a="1"/>
  <c r="G183" i="9" s="1"/>
  <c r="G182" i="9" a="1"/>
  <c r="G182" i="9" s="1"/>
  <c r="G181" i="9" a="1"/>
  <c r="G181" i="9" s="1"/>
  <c r="G180" i="9" a="1"/>
  <c r="G180" i="9" s="1"/>
  <c r="G179" i="9" a="1"/>
  <c r="G179" i="9" s="1"/>
  <c r="G178" i="9" a="1"/>
  <c r="G178" i="9" s="1"/>
  <c r="G177" i="9" a="1"/>
  <c r="G177" i="9" s="1"/>
  <c r="G176" i="9" a="1"/>
  <c r="G176" i="9" s="1"/>
  <c r="G175" i="9" a="1"/>
  <c r="G175" i="9" s="1"/>
  <c r="G174" i="9" a="1"/>
  <c r="G174" i="9" s="1"/>
  <c r="G173" i="9" a="1"/>
  <c r="G173" i="9" s="1"/>
  <c r="G172" i="9" a="1"/>
  <c r="G172" i="9" s="1"/>
  <c r="G171" i="9" a="1"/>
  <c r="G171" i="9" s="1"/>
  <c r="G170" i="9" a="1"/>
  <c r="G170" i="9" s="1"/>
  <c r="G169" i="9" a="1"/>
  <c r="G169" i="9" s="1"/>
  <c r="G168" i="9"/>
  <c r="G168" i="9" a="1"/>
  <c r="G167" i="9" a="1"/>
  <c r="G167" i="9" s="1"/>
  <c r="G166" i="9" a="1"/>
  <c r="G166" i="9" s="1"/>
  <c r="G165" i="9" a="1"/>
  <c r="G165" i="9" s="1"/>
  <c r="G164" i="9" a="1"/>
  <c r="G164" i="9" s="1"/>
  <c r="G163" i="9" a="1"/>
  <c r="G163" i="9" s="1"/>
  <c r="G162" i="9" a="1"/>
  <c r="G162" i="9" s="1"/>
  <c r="G161" i="9" a="1"/>
  <c r="G161" i="9" s="1"/>
  <c r="G160" i="9" a="1"/>
  <c r="G160" i="9" s="1"/>
  <c r="G159" i="9" a="1"/>
  <c r="G159" i="9" s="1"/>
  <c r="G158" i="9" a="1"/>
  <c r="G158" i="9" s="1"/>
  <c r="G157" i="9" a="1"/>
  <c r="G157" i="9" s="1"/>
  <c r="G156" i="9" a="1"/>
  <c r="G156" i="9" s="1"/>
  <c r="G155" i="9" a="1"/>
  <c r="G155" i="9" s="1"/>
  <c r="G154" i="9" a="1"/>
  <c r="G154" i="9" s="1"/>
  <c r="G153" i="9" a="1"/>
  <c r="G153" i="9" s="1"/>
  <c r="G152" i="9" a="1"/>
  <c r="G152" i="9" s="1"/>
  <c r="G151" i="9" a="1"/>
  <c r="G151" i="9" s="1"/>
  <c r="G150" i="9" a="1"/>
  <c r="G150" i="9" s="1"/>
  <c r="G149" i="9" a="1"/>
  <c r="G149" i="9" s="1"/>
  <c r="G148" i="9" a="1"/>
  <c r="G148" i="9" s="1"/>
  <c r="G147" i="9" a="1"/>
  <c r="G147" i="9" s="1"/>
  <c r="G146" i="9" a="1"/>
  <c r="G146" i="9" s="1"/>
  <c r="G145" i="9" a="1"/>
  <c r="G145" i="9" s="1"/>
  <c r="G144" i="9" a="1"/>
  <c r="G144" i="9" s="1"/>
  <c r="G143" i="9" a="1"/>
  <c r="G143" i="9" s="1"/>
  <c r="G142" i="9" a="1"/>
  <c r="G142" i="9" s="1"/>
  <c r="G141" i="9" a="1"/>
  <c r="G141" i="9" s="1"/>
  <c r="G140" i="9" a="1"/>
  <c r="G140" i="9" s="1"/>
  <c r="G139" i="9" a="1"/>
  <c r="G139" i="9" s="1"/>
  <c r="G138" i="9" a="1"/>
  <c r="G138" i="9" s="1"/>
  <c r="G137" i="9" a="1"/>
  <c r="G137" i="9" s="1"/>
  <c r="G136" i="9" a="1"/>
  <c r="G136" i="9" s="1"/>
  <c r="G135" i="9" a="1"/>
  <c r="G135" i="9" s="1"/>
  <c r="G134" i="9" a="1"/>
  <c r="G134" i="9" s="1"/>
  <c r="G133" i="9" a="1"/>
  <c r="G133" i="9" s="1"/>
  <c r="G132" i="9" a="1"/>
  <c r="G132" i="9" s="1"/>
  <c r="G131" i="9" a="1"/>
  <c r="G131" i="9" s="1"/>
  <c r="G130" i="9" a="1"/>
  <c r="G130" i="9" s="1"/>
  <c r="G129" i="9" a="1"/>
  <c r="G129" i="9" s="1"/>
  <c r="G128" i="9" a="1"/>
  <c r="G128" i="9" s="1"/>
  <c r="G127" i="9" a="1"/>
  <c r="G127" i="9" s="1"/>
  <c r="G126" i="9" a="1"/>
  <c r="G126" i="9" s="1"/>
  <c r="G125" i="9" a="1"/>
  <c r="G125" i="9" s="1"/>
  <c r="G124" i="9" a="1"/>
  <c r="G124" i="9" s="1"/>
  <c r="G123" i="9" a="1"/>
  <c r="G123" i="9" s="1"/>
  <c r="G122" i="9" a="1"/>
  <c r="G122" i="9" s="1"/>
  <c r="G121" i="9" a="1"/>
  <c r="G121" i="9" s="1"/>
  <c r="G120" i="9" a="1"/>
  <c r="G120" i="9" s="1"/>
  <c r="G119" i="9" a="1"/>
  <c r="G119" i="9" s="1"/>
  <c r="G118" i="9" a="1"/>
  <c r="G118" i="9" s="1"/>
  <c r="G117" i="9" a="1"/>
  <c r="G117" i="9" s="1"/>
  <c r="G116" i="9" a="1"/>
  <c r="G116" i="9" s="1"/>
  <c r="G115" i="9" a="1"/>
  <c r="G115" i="9" s="1"/>
  <c r="G114" i="9" a="1"/>
  <c r="G114" i="9" s="1"/>
  <c r="G113" i="9" a="1"/>
  <c r="G113" i="9" s="1"/>
  <c r="G112" i="9" a="1"/>
  <c r="G112" i="9" s="1"/>
  <c r="G111" i="9" a="1"/>
  <c r="G111" i="9" s="1"/>
  <c r="G110" i="9" a="1"/>
  <c r="G110" i="9" s="1"/>
  <c r="G109" i="9" a="1"/>
  <c r="G109" i="9" s="1"/>
  <c r="G108" i="9" a="1"/>
  <c r="G108" i="9" s="1"/>
  <c r="G107" i="9" a="1"/>
  <c r="G107" i="9" s="1"/>
  <c r="G106" i="9" a="1"/>
  <c r="G106" i="9" s="1"/>
  <c r="G105" i="9" a="1"/>
  <c r="G105" i="9" s="1"/>
  <c r="G104" i="9" a="1"/>
  <c r="G104" i="9" s="1"/>
  <c r="G103" i="9" a="1"/>
  <c r="G103" i="9" s="1"/>
  <c r="G102" i="9" a="1"/>
  <c r="G102" i="9" s="1"/>
  <c r="G101" i="9" a="1"/>
  <c r="G101" i="9" s="1"/>
  <c r="G100" i="9" a="1"/>
  <c r="G100" i="9" s="1"/>
  <c r="G99" i="9" a="1"/>
  <c r="G99" i="9" s="1"/>
  <c r="G98" i="9" a="1"/>
  <c r="G98" i="9" s="1"/>
  <c r="G97" i="9" a="1"/>
  <c r="G97" i="9" s="1"/>
  <c r="G96" i="9" a="1"/>
  <c r="G96" i="9" s="1"/>
  <c r="G95" i="9" a="1"/>
  <c r="G95" i="9" s="1"/>
  <c r="G94" i="9" a="1"/>
  <c r="G94" i="9" s="1"/>
  <c r="G93" i="9" a="1"/>
  <c r="G93" i="9" s="1"/>
  <c r="G92" i="9" a="1"/>
  <c r="G92" i="9" s="1"/>
  <c r="G91" i="9" a="1"/>
  <c r="G91" i="9" s="1"/>
  <c r="G90" i="9" a="1"/>
  <c r="G90" i="9" s="1"/>
  <c r="G89" i="9" a="1"/>
  <c r="G89" i="9" s="1"/>
  <c r="G88" i="9"/>
  <c r="G88" i="9" a="1"/>
  <c r="G87" i="9" a="1"/>
  <c r="G87" i="9" s="1"/>
  <c r="G86" i="9" a="1"/>
  <c r="G86" i="9" s="1"/>
  <c r="G85" i="9" a="1"/>
  <c r="G85" i="9" s="1"/>
  <c r="G84" i="9" a="1"/>
  <c r="G84" i="9" s="1"/>
  <c r="G83" i="9" a="1"/>
  <c r="G83" i="9" s="1"/>
  <c r="G82" i="9" a="1"/>
  <c r="G82" i="9" s="1"/>
  <c r="G81" i="9" a="1"/>
  <c r="G81" i="9" s="1"/>
  <c r="G80" i="9" a="1"/>
  <c r="G80" i="9" s="1"/>
  <c r="G79" i="9" a="1"/>
  <c r="G79" i="9" s="1"/>
  <c r="G78" i="9" a="1"/>
  <c r="G78" i="9" s="1"/>
  <c r="G77" i="9" a="1"/>
  <c r="G77" i="9" s="1"/>
  <c r="G76" i="9" a="1"/>
  <c r="G76" i="9" s="1"/>
  <c r="G75" i="9" a="1"/>
  <c r="G75" i="9" s="1"/>
  <c r="G74" i="9" a="1"/>
  <c r="G74" i="9" s="1"/>
  <c r="G73" i="9" a="1"/>
  <c r="G73" i="9" s="1"/>
  <c r="G72" i="9" a="1"/>
  <c r="G72" i="9" s="1"/>
  <c r="G71" i="9" a="1"/>
  <c r="G71" i="9" s="1"/>
  <c r="G70" i="9" a="1"/>
  <c r="G70" i="9" s="1"/>
  <c r="G69" i="9"/>
  <c r="G69" i="9" a="1"/>
  <c r="G68" i="9" a="1"/>
  <c r="G68" i="9" s="1"/>
  <c r="G67" i="9"/>
  <c r="G67" i="9" a="1"/>
  <c r="G66" i="9" a="1"/>
  <c r="G66" i="9" s="1"/>
  <c r="G65" i="9" a="1"/>
  <c r="G65" i="9" s="1"/>
  <c r="G64" i="9" a="1"/>
  <c r="G64" i="9" s="1"/>
  <c r="G63" i="9" a="1"/>
  <c r="G63" i="9" s="1"/>
  <c r="G62" i="9" a="1"/>
  <c r="G62" i="9" s="1"/>
  <c r="G61" i="9" a="1"/>
  <c r="G61" i="9" s="1"/>
  <c r="G60" i="9" a="1"/>
  <c r="G60" i="9" s="1"/>
  <c r="G59" i="9" a="1"/>
  <c r="G59" i="9" s="1"/>
  <c r="G58" i="9" a="1"/>
  <c r="G58" i="9" s="1"/>
  <c r="G57" i="9" a="1"/>
  <c r="G57" i="9" s="1"/>
  <c r="G56" i="9" a="1"/>
  <c r="G56" i="9" s="1"/>
  <c r="G55" i="9" a="1"/>
  <c r="G55" i="9" s="1"/>
  <c r="G54" i="9" a="1"/>
  <c r="G54" i="9" s="1"/>
  <c r="G53" i="9" a="1"/>
  <c r="G53" i="9" s="1"/>
  <c r="G52" i="9" a="1"/>
  <c r="G52" i="9" s="1"/>
  <c r="G51" i="9" a="1"/>
  <c r="G51" i="9" s="1"/>
  <c r="G50" i="9" a="1"/>
  <c r="G50" i="9" s="1"/>
  <c r="G49" i="9" a="1"/>
  <c r="G49" i="9" s="1"/>
  <c r="G48" i="9" a="1"/>
  <c r="G48" i="9" s="1"/>
  <c r="G47" i="9" a="1"/>
  <c r="G47" i="9" s="1"/>
  <c r="G46" i="9" a="1"/>
  <c r="G46" i="9" s="1"/>
  <c r="G45" i="9" a="1"/>
  <c r="G45" i="9" s="1"/>
  <c r="G44" i="9" a="1"/>
  <c r="G44" i="9" s="1"/>
  <c r="G43" i="9" a="1"/>
  <c r="G43" i="9" s="1"/>
  <c r="G42" i="9" a="1"/>
  <c r="G42" i="9" s="1"/>
  <c r="G41" i="9" a="1"/>
  <c r="G41" i="9" s="1"/>
  <c r="G40" i="9" a="1"/>
  <c r="G40" i="9" s="1"/>
  <c r="G39" i="9" a="1"/>
  <c r="G39" i="9" s="1"/>
  <c r="G38" i="9" a="1"/>
  <c r="G38" i="9" s="1"/>
  <c r="G37" i="9"/>
  <c r="G37" i="9" a="1"/>
  <c r="G36" i="9" a="1"/>
  <c r="G36" i="9" s="1"/>
  <c r="G35" i="9"/>
  <c r="G35" i="9" a="1"/>
  <c r="G34" i="9" a="1"/>
  <c r="G34" i="9" s="1"/>
  <c r="G33" i="9" a="1"/>
  <c r="G33" i="9" s="1"/>
  <c r="G32" i="9" a="1"/>
  <c r="G32" i="9" s="1"/>
  <c r="G31" i="9" a="1"/>
  <c r="G31" i="9" s="1"/>
  <c r="G30" i="9" a="1"/>
  <c r="G30" i="9" s="1"/>
  <c r="G29" i="9" a="1"/>
  <c r="G29" i="9" s="1"/>
  <c r="G28" i="9" a="1"/>
  <c r="G28" i="9" s="1"/>
  <c r="G27" i="9" a="1"/>
  <c r="G27" i="9" s="1"/>
  <c r="G26" i="9" a="1"/>
  <c r="G26" i="9" s="1"/>
  <c r="G25" i="9" a="1"/>
  <c r="G25" i="9" s="1"/>
  <c r="G24" i="9" a="1"/>
  <c r="G24" i="9" s="1"/>
  <c r="G23" i="9" a="1"/>
  <c r="G23" i="9" s="1"/>
  <c r="G22" i="9" a="1"/>
  <c r="G22" i="9" s="1"/>
  <c r="G21" i="9" a="1"/>
  <c r="G21" i="9" s="1"/>
  <c r="G20" i="9" a="1"/>
  <c r="G20" i="9" s="1"/>
  <c r="G19" i="9" a="1"/>
  <c r="G19" i="9" s="1"/>
  <c r="G18" i="9" a="1"/>
  <c r="G18" i="9" s="1"/>
  <c r="G17" i="9" a="1"/>
  <c r="G17" i="9" s="1"/>
  <c r="G16" i="9" a="1"/>
  <c r="G16" i="9" s="1"/>
  <c r="G15" i="9" a="1"/>
  <c r="G15" i="9" s="1"/>
  <c r="G14" i="9" a="1"/>
  <c r="G14" i="9" s="1"/>
  <c r="G13" i="9" a="1"/>
  <c r="G13" i="9" s="1"/>
  <c r="G12" i="9" a="1"/>
  <c r="G12" i="9" s="1"/>
  <c r="G247" i="8" a="1"/>
  <c r="G247" i="8" s="1"/>
  <c r="G246" i="8" a="1"/>
  <c r="G246" i="8" s="1"/>
  <c r="G245" i="8" a="1"/>
  <c r="G245" i="8" s="1"/>
  <c r="G244" i="8" a="1"/>
  <c r="G244" i="8" s="1"/>
  <c r="G243" i="8" a="1"/>
  <c r="G243" i="8" s="1"/>
  <c r="G242" i="8" a="1"/>
  <c r="G242" i="8" s="1"/>
  <c r="G241" i="8" a="1"/>
  <c r="G241" i="8" s="1"/>
  <c r="G240" i="8" a="1"/>
  <c r="G240" i="8" s="1"/>
  <c r="G239" i="8" a="1"/>
  <c r="G239" i="8" s="1"/>
  <c r="G238" i="8" a="1"/>
  <c r="G238" i="8" s="1"/>
  <c r="G237" i="8" a="1"/>
  <c r="G237" i="8" s="1"/>
  <c r="G236" i="8" a="1"/>
  <c r="G236" i="8" s="1"/>
  <c r="G235" i="8" a="1"/>
  <c r="G235" i="8" s="1"/>
  <c r="G234" i="8" a="1"/>
  <c r="G234" i="8" s="1"/>
  <c r="G233" i="8" a="1"/>
  <c r="G233" i="8" s="1"/>
  <c r="G232" i="8" a="1"/>
  <c r="G232" i="8" s="1"/>
  <c r="G231" i="8" a="1"/>
  <c r="G231" i="8" s="1"/>
  <c r="G230" i="8" a="1"/>
  <c r="G230" i="8" s="1"/>
  <c r="G229" i="8" a="1"/>
  <c r="G229" i="8" s="1"/>
  <c r="G228" i="8" a="1"/>
  <c r="G228" i="8" s="1"/>
  <c r="G227" i="8" a="1"/>
  <c r="G227" i="8" s="1"/>
  <c r="G226" i="8"/>
  <c r="G226" i="8" a="1"/>
  <c r="G225" i="8" a="1"/>
  <c r="G225" i="8" s="1"/>
  <c r="G224" i="8" a="1"/>
  <c r="G224" i="8" s="1"/>
  <c r="G223" i="8" a="1"/>
  <c r="G223" i="8" s="1"/>
  <c r="G222" i="8" a="1"/>
  <c r="G222" i="8" s="1"/>
  <c r="G221" i="8" a="1"/>
  <c r="G221" i="8" s="1"/>
  <c r="G220" i="8" a="1"/>
  <c r="G220" i="8" s="1"/>
  <c r="G219" i="8" a="1"/>
  <c r="G219" i="8" s="1"/>
  <c r="G218" i="8" a="1"/>
  <c r="G218" i="8" s="1"/>
  <c r="G217" i="8" a="1"/>
  <c r="G217" i="8" s="1"/>
  <c r="G216" i="8" a="1"/>
  <c r="G216" i="8" s="1"/>
  <c r="G215" i="8" a="1"/>
  <c r="G215" i="8" s="1"/>
  <c r="G214" i="8" a="1"/>
  <c r="G214" i="8" s="1"/>
  <c r="G213" i="8" a="1"/>
  <c r="G213" i="8" s="1"/>
  <c r="G212" i="8" a="1"/>
  <c r="G212" i="8" s="1"/>
  <c r="G211" i="8" a="1"/>
  <c r="G211" i="8" s="1"/>
  <c r="G210" i="8" a="1"/>
  <c r="G210" i="8" s="1"/>
  <c r="G209" i="8" a="1"/>
  <c r="G209" i="8" s="1"/>
  <c r="G208" i="8" a="1"/>
  <c r="G208" i="8" s="1"/>
  <c r="G207" i="8" a="1"/>
  <c r="G207" i="8" s="1"/>
  <c r="G206" i="8" a="1"/>
  <c r="G206" i="8" s="1"/>
  <c r="G205" i="8" a="1"/>
  <c r="G205" i="8" s="1"/>
  <c r="G204" i="8" a="1"/>
  <c r="G204" i="8" s="1"/>
  <c r="G203" i="8" a="1"/>
  <c r="G203" i="8" s="1"/>
  <c r="G202" i="8" a="1"/>
  <c r="G202" i="8" s="1"/>
  <c r="G201" i="8" a="1"/>
  <c r="G201" i="8" s="1"/>
  <c r="G200" i="8" a="1"/>
  <c r="G200" i="8" s="1"/>
  <c r="G199" i="8" a="1"/>
  <c r="G199" i="8" s="1"/>
  <c r="G198" i="8" a="1"/>
  <c r="G198" i="8" s="1"/>
  <c r="G197" i="8" a="1"/>
  <c r="G197" i="8" s="1"/>
  <c r="G196" i="8" a="1"/>
  <c r="G196" i="8" s="1"/>
  <c r="G195" i="8" a="1"/>
  <c r="G195" i="8" s="1"/>
  <c r="G194" i="8" a="1"/>
  <c r="G194" i="8" s="1"/>
  <c r="G193" i="8" a="1"/>
  <c r="G193" i="8" s="1"/>
  <c r="G192" i="8" a="1"/>
  <c r="G192" i="8" s="1"/>
  <c r="G191" i="8" a="1"/>
  <c r="G191" i="8" s="1"/>
  <c r="G190" i="8" a="1"/>
  <c r="G190" i="8" s="1"/>
  <c r="G189" i="8" a="1"/>
  <c r="G189" i="8" s="1"/>
  <c r="G188" i="8" a="1"/>
  <c r="G188" i="8" s="1"/>
  <c r="G187" i="8" a="1"/>
  <c r="G187" i="8" s="1"/>
  <c r="G186" i="8" a="1"/>
  <c r="G186" i="8" s="1"/>
  <c r="G185" i="8" a="1"/>
  <c r="G185" i="8" s="1"/>
  <c r="G184" i="8" a="1"/>
  <c r="G184" i="8" s="1"/>
  <c r="G183" i="8" a="1"/>
  <c r="G183" i="8" s="1"/>
  <c r="G182" i="8" a="1"/>
  <c r="G182" i="8" s="1"/>
  <c r="G181" i="8" a="1"/>
  <c r="G181" i="8" s="1"/>
  <c r="G180" i="8"/>
  <c r="G180" i="8" a="1"/>
  <c r="G179" i="8" a="1"/>
  <c r="G179" i="8" s="1"/>
  <c r="G178" i="8" a="1"/>
  <c r="G178" i="8" s="1"/>
  <c r="G177" i="8" a="1"/>
  <c r="G177" i="8" s="1"/>
  <c r="G176" i="8" a="1"/>
  <c r="G176" i="8" s="1"/>
  <c r="G175" i="8" a="1"/>
  <c r="G175" i="8" s="1"/>
  <c r="G174" i="8" a="1"/>
  <c r="G174" i="8" s="1"/>
  <c r="G173" i="8" a="1"/>
  <c r="G173" i="8" s="1"/>
  <c r="G172" i="8" a="1"/>
  <c r="G172" i="8" s="1"/>
  <c r="G171" i="8" a="1"/>
  <c r="G171" i="8" s="1"/>
  <c r="G170" i="8" a="1"/>
  <c r="G170" i="8" s="1"/>
  <c r="G169" i="8" a="1"/>
  <c r="G169" i="8" s="1"/>
  <c r="G168" i="8" a="1"/>
  <c r="G168" i="8" s="1"/>
  <c r="G167" i="8" a="1"/>
  <c r="G167" i="8" s="1"/>
  <c r="G166" i="8" a="1"/>
  <c r="G166" i="8" s="1"/>
  <c r="G165" i="8" a="1"/>
  <c r="G165" i="8" s="1"/>
  <c r="G164" i="8" a="1"/>
  <c r="G164" i="8" s="1"/>
  <c r="G163" i="8" a="1"/>
  <c r="G163" i="8" s="1"/>
  <c r="G162" i="8"/>
  <c r="G162" i="8" a="1"/>
  <c r="G161" i="8" a="1"/>
  <c r="G161" i="8" s="1"/>
  <c r="G160" i="8" a="1"/>
  <c r="G160" i="8" s="1"/>
  <c r="G159" i="8" a="1"/>
  <c r="G159" i="8" s="1"/>
  <c r="G158" i="8" a="1"/>
  <c r="G158" i="8" s="1"/>
  <c r="G157" i="8" a="1"/>
  <c r="G157" i="8" s="1"/>
  <c r="G156" i="8" a="1"/>
  <c r="G156" i="8" s="1"/>
  <c r="G155" i="8" a="1"/>
  <c r="G155" i="8" s="1"/>
  <c r="G154" i="8" a="1"/>
  <c r="G154" i="8" s="1"/>
  <c r="G153" i="8" a="1"/>
  <c r="G153" i="8" s="1"/>
  <c r="G152" i="8" a="1"/>
  <c r="G152" i="8" s="1"/>
  <c r="G151" i="8" a="1"/>
  <c r="G151" i="8" s="1"/>
  <c r="G150" i="8" a="1"/>
  <c r="G150" i="8" s="1"/>
  <c r="G149" i="8" a="1"/>
  <c r="G149" i="8" s="1"/>
  <c r="G148" i="8" a="1"/>
  <c r="G148" i="8" s="1"/>
  <c r="G147" i="8" a="1"/>
  <c r="G147" i="8" s="1"/>
  <c r="G146" i="8" a="1"/>
  <c r="G146" i="8" s="1"/>
  <c r="G145" i="8" a="1"/>
  <c r="G145" i="8" s="1"/>
  <c r="G144" i="8" a="1"/>
  <c r="G144" i="8" s="1"/>
  <c r="G143" i="8" a="1"/>
  <c r="G143" i="8" s="1"/>
  <c r="G142" i="8" a="1"/>
  <c r="G142" i="8" s="1"/>
  <c r="G141" i="8" a="1"/>
  <c r="G141" i="8" s="1"/>
  <c r="G140" i="8" a="1"/>
  <c r="G140" i="8" s="1"/>
  <c r="G139" i="8" a="1"/>
  <c r="G139" i="8" s="1"/>
  <c r="G138" i="8" a="1"/>
  <c r="G138" i="8" s="1"/>
  <c r="G137" i="8" a="1"/>
  <c r="G137" i="8" s="1"/>
  <c r="G136" i="8" a="1"/>
  <c r="G136" i="8" s="1"/>
  <c r="G135" i="8" a="1"/>
  <c r="G135" i="8" s="1"/>
  <c r="G134" i="8" a="1"/>
  <c r="G134" i="8" s="1"/>
  <c r="G133" i="8" a="1"/>
  <c r="G133" i="8" s="1"/>
  <c r="G132" i="8" a="1"/>
  <c r="G132" i="8" s="1"/>
  <c r="G131" i="8" a="1"/>
  <c r="G131" i="8" s="1"/>
  <c r="G130" i="8" a="1"/>
  <c r="G130" i="8" s="1"/>
  <c r="G129" i="8" a="1"/>
  <c r="G129" i="8" s="1"/>
  <c r="G128" i="8" a="1"/>
  <c r="G128" i="8" s="1"/>
  <c r="G127" i="8" a="1"/>
  <c r="G127" i="8" s="1"/>
  <c r="G126" i="8" a="1"/>
  <c r="G126" i="8" s="1"/>
  <c r="G125" i="8" a="1"/>
  <c r="G125" i="8" s="1"/>
  <c r="G124" i="8" a="1"/>
  <c r="G124" i="8" s="1"/>
  <c r="G123" i="8" a="1"/>
  <c r="G123" i="8" s="1"/>
  <c r="G122" i="8" a="1"/>
  <c r="G122" i="8" s="1"/>
  <c r="G121" i="8" a="1"/>
  <c r="G121" i="8" s="1"/>
  <c r="G120" i="8" a="1"/>
  <c r="G120" i="8" s="1"/>
  <c r="G119" i="8" a="1"/>
  <c r="G119" i="8" s="1"/>
  <c r="G118" i="8" a="1"/>
  <c r="G118" i="8" s="1"/>
  <c r="G117" i="8" a="1"/>
  <c r="G117" i="8" s="1"/>
  <c r="G116" i="8"/>
  <c r="G116" i="8" a="1"/>
  <c r="G115" i="8" a="1"/>
  <c r="G115" i="8" s="1"/>
  <c r="G114" i="8" a="1"/>
  <c r="G114" i="8" s="1"/>
  <c r="G113" i="8" a="1"/>
  <c r="G113" i="8" s="1"/>
  <c r="G112" i="8" a="1"/>
  <c r="G112" i="8" s="1"/>
  <c r="G111" i="8" a="1"/>
  <c r="G111" i="8" s="1"/>
  <c r="G110" i="8" a="1"/>
  <c r="G110" i="8" s="1"/>
  <c r="G109" i="8" a="1"/>
  <c r="G109" i="8" s="1"/>
  <c r="G108" i="8" a="1"/>
  <c r="G108" i="8" s="1"/>
  <c r="G107" i="8" a="1"/>
  <c r="G107" i="8" s="1"/>
  <c r="G106" i="8" a="1"/>
  <c r="G106" i="8" s="1"/>
  <c r="G105" i="8" a="1"/>
  <c r="G105" i="8" s="1"/>
  <c r="G104" i="8" a="1"/>
  <c r="G104" i="8" s="1"/>
  <c r="G103" i="8" a="1"/>
  <c r="G103" i="8" s="1"/>
  <c r="G102" i="8" a="1"/>
  <c r="G102" i="8" s="1"/>
  <c r="G101" i="8" a="1"/>
  <c r="G101" i="8" s="1"/>
  <c r="G100" i="8" a="1"/>
  <c r="G100" i="8" s="1"/>
  <c r="G99" i="8" a="1"/>
  <c r="G99" i="8" s="1"/>
  <c r="G98" i="8"/>
  <c r="G98" i="8" a="1"/>
  <c r="G97" i="8" a="1"/>
  <c r="G97" i="8" s="1"/>
  <c r="G96" i="8" a="1"/>
  <c r="G96" i="8" s="1"/>
  <c r="G95" i="8" a="1"/>
  <c r="G95" i="8" s="1"/>
  <c r="G94" i="8" a="1"/>
  <c r="G94" i="8" s="1"/>
  <c r="G93" i="8" a="1"/>
  <c r="G93" i="8" s="1"/>
  <c r="G92" i="8" a="1"/>
  <c r="G92" i="8" s="1"/>
  <c r="G91" i="8" a="1"/>
  <c r="G91" i="8" s="1"/>
  <c r="G90" i="8" a="1"/>
  <c r="G90" i="8" s="1"/>
  <c r="G89" i="8" a="1"/>
  <c r="G89" i="8" s="1"/>
  <c r="G88" i="8" a="1"/>
  <c r="G88" i="8" s="1"/>
  <c r="G87" i="8" a="1"/>
  <c r="G87" i="8" s="1"/>
  <c r="G86" i="8" a="1"/>
  <c r="G86" i="8" s="1"/>
  <c r="G85" i="8" a="1"/>
  <c r="G85" i="8" s="1"/>
  <c r="G84" i="8" a="1"/>
  <c r="G84" i="8" s="1"/>
  <c r="G83" i="8" a="1"/>
  <c r="G83" i="8" s="1"/>
  <c r="G82" i="8" a="1"/>
  <c r="G82" i="8" s="1"/>
  <c r="G81" i="8" a="1"/>
  <c r="G81" i="8" s="1"/>
  <c r="G80" i="8" a="1"/>
  <c r="G80" i="8" s="1"/>
  <c r="G79" i="8" a="1"/>
  <c r="G79" i="8" s="1"/>
  <c r="G78" i="8" a="1"/>
  <c r="G78" i="8" s="1"/>
  <c r="G77" i="8" a="1"/>
  <c r="G77" i="8" s="1"/>
  <c r="G76" i="8" a="1"/>
  <c r="G76" i="8" s="1"/>
  <c r="G75" i="8" a="1"/>
  <c r="G75" i="8" s="1"/>
  <c r="G74" i="8" a="1"/>
  <c r="G74" i="8" s="1"/>
  <c r="G73" i="8" a="1"/>
  <c r="G73" i="8" s="1"/>
  <c r="G72" i="8" a="1"/>
  <c r="G72" i="8" s="1"/>
  <c r="G71" i="8" a="1"/>
  <c r="G71" i="8" s="1"/>
  <c r="G70" i="8" a="1"/>
  <c r="G70" i="8" s="1"/>
  <c r="G69" i="8" a="1"/>
  <c r="G69" i="8" s="1"/>
  <c r="G68" i="8" a="1"/>
  <c r="G68" i="8" s="1"/>
  <c r="G67" i="8"/>
  <c r="G67" i="8" a="1"/>
  <c r="G66" i="8" a="1"/>
  <c r="G66" i="8" s="1"/>
  <c r="G65" i="8"/>
  <c r="G65" i="8" a="1"/>
  <c r="G64" i="8" a="1"/>
  <c r="G64" i="8" s="1"/>
  <c r="G63" i="8" a="1"/>
  <c r="G63" i="8" s="1"/>
  <c r="G62" i="8" a="1"/>
  <c r="G62" i="8" s="1"/>
  <c r="G61" i="8" a="1"/>
  <c r="G61" i="8" s="1"/>
  <c r="G60" i="8" a="1"/>
  <c r="G60" i="8" s="1"/>
  <c r="G59" i="8" a="1"/>
  <c r="G59" i="8" s="1"/>
  <c r="G58" i="8" a="1"/>
  <c r="G58" i="8" s="1"/>
  <c r="G57" i="8" a="1"/>
  <c r="G57" i="8" s="1"/>
  <c r="G56" i="8" a="1"/>
  <c r="G56" i="8" s="1"/>
  <c r="G55" i="8" a="1"/>
  <c r="G55" i="8" s="1"/>
  <c r="G54" i="8" a="1"/>
  <c r="G54" i="8" s="1"/>
  <c r="G53" i="8" a="1"/>
  <c r="G53" i="8" s="1"/>
  <c r="G52" i="8" a="1"/>
  <c r="G52" i="8" s="1"/>
  <c r="G51" i="8" a="1"/>
  <c r="G51" i="8" s="1"/>
  <c r="G50" i="8" a="1"/>
  <c r="G50" i="8" s="1"/>
  <c r="G49" i="8" a="1"/>
  <c r="G49" i="8" s="1"/>
  <c r="G48" i="8" a="1"/>
  <c r="G48" i="8" s="1"/>
  <c r="G47" i="8" a="1"/>
  <c r="G47" i="8" s="1"/>
  <c r="G46" i="8" a="1"/>
  <c r="G46" i="8" s="1"/>
  <c r="G45" i="8" a="1"/>
  <c r="G45" i="8" s="1"/>
  <c r="G44" i="8" a="1"/>
  <c r="G44" i="8" s="1"/>
  <c r="G43" i="8" a="1"/>
  <c r="G43" i="8" s="1"/>
  <c r="G42" i="8" a="1"/>
  <c r="G42" i="8" s="1"/>
  <c r="G41" i="8" a="1"/>
  <c r="G41" i="8" s="1"/>
  <c r="G40" i="8" a="1"/>
  <c r="G40" i="8" s="1"/>
  <c r="G39" i="8" a="1"/>
  <c r="G39" i="8" s="1"/>
  <c r="G38" i="8" a="1"/>
  <c r="G38" i="8" s="1"/>
  <c r="G37" i="8" a="1"/>
  <c r="G37" i="8" s="1"/>
  <c r="G36" i="8" a="1"/>
  <c r="G36" i="8" s="1"/>
  <c r="G35" i="8"/>
  <c r="G35" i="8" a="1"/>
  <c r="G34" i="8" a="1"/>
  <c r="G34" i="8" s="1"/>
  <c r="G33" i="8"/>
  <c r="G33" i="8" a="1"/>
  <c r="G32" i="8" a="1"/>
  <c r="G32" i="8" s="1"/>
  <c r="G31" i="8" a="1"/>
  <c r="G31" i="8" s="1"/>
  <c r="G30" i="8" a="1"/>
  <c r="G30" i="8" s="1"/>
  <c r="G29" i="8" a="1"/>
  <c r="G29" i="8" s="1"/>
  <c r="G28" i="8" a="1"/>
  <c r="G28" i="8" s="1"/>
  <c r="G27" i="8" a="1"/>
  <c r="G27" i="8" s="1"/>
  <c r="G26" i="8" a="1"/>
  <c r="G26" i="8" s="1"/>
  <c r="G25" i="8" a="1"/>
  <c r="G25" i="8" s="1"/>
  <c r="G24" i="8" a="1"/>
  <c r="G24" i="8" s="1"/>
  <c r="G23" i="8" a="1"/>
  <c r="G23" i="8" s="1"/>
  <c r="G22" i="8" a="1"/>
  <c r="G22" i="8" s="1"/>
  <c r="G21" i="8" a="1"/>
  <c r="G21" i="8" s="1"/>
  <c r="G20" i="8" a="1"/>
  <c r="G20" i="8" s="1"/>
  <c r="G19" i="8" a="1"/>
  <c r="G19" i="8" s="1"/>
  <c r="G18" i="8" a="1"/>
  <c r="G18" i="8" s="1"/>
  <c r="G17" i="8"/>
  <c r="G17" i="8" a="1"/>
  <c r="G16" i="8" a="1"/>
  <c r="G16" i="8" s="1"/>
  <c r="G15" i="8" a="1"/>
  <c r="G15" i="8" s="1"/>
  <c r="G14" i="8" a="1"/>
  <c r="G14" i="8" s="1"/>
  <c r="G13" i="8" a="1"/>
  <c r="G13" i="8" s="1"/>
  <c r="G12" i="8" a="1"/>
  <c r="G12" i="8" s="1"/>
  <c r="I239" i="7"/>
  <c r="I238" i="7"/>
  <c r="I237" i="7"/>
  <c r="I236" i="7"/>
  <c r="I235" i="7"/>
  <c r="I234" i="7"/>
  <c r="I233" i="7"/>
  <c r="I232" i="7"/>
  <c r="I231" i="7"/>
  <c r="I230" i="7"/>
  <c r="I229" i="7"/>
  <c r="I228" i="7"/>
  <c r="I227" i="7"/>
  <c r="I226" i="7"/>
  <c r="I225" i="7"/>
  <c r="I224" i="7"/>
  <c r="I223" i="7"/>
  <c r="I222" i="7"/>
  <c r="I221" i="7"/>
  <c r="I220" i="7"/>
  <c r="I219" i="7"/>
  <c r="I218" i="7"/>
  <c r="I217" i="7"/>
  <c r="I216" i="7"/>
  <c r="I215" i="7"/>
  <c r="I214" i="7"/>
  <c r="I213" i="7"/>
  <c r="I212" i="7"/>
  <c r="I211" i="7"/>
  <c r="I210" i="7"/>
  <c r="I209" i="7"/>
  <c r="I208" i="7"/>
  <c r="I207" i="7"/>
  <c r="I206" i="7"/>
  <c r="I205" i="7"/>
  <c r="I204" i="7"/>
  <c r="I203" i="7"/>
  <c r="I202" i="7"/>
  <c r="I201" i="7"/>
  <c r="I200" i="7"/>
  <c r="I199" i="7"/>
  <c r="I198" i="7"/>
  <c r="I197" i="7"/>
  <c r="I196" i="7"/>
  <c r="I195" i="7"/>
  <c r="I194" i="7"/>
  <c r="I193" i="7"/>
  <c r="I192" i="7"/>
  <c r="I191" i="7"/>
  <c r="I190" i="7"/>
  <c r="I189" i="7"/>
  <c r="I188" i="7"/>
  <c r="I187" i="7"/>
  <c r="I186" i="7"/>
  <c r="I185" i="7"/>
  <c r="I184" i="7"/>
  <c r="I183" i="7"/>
  <c r="I182" i="7"/>
  <c r="I181" i="7"/>
  <c r="I180" i="7"/>
  <c r="I179" i="7"/>
  <c r="I178" i="7"/>
  <c r="I177" i="7"/>
  <c r="I176" i="7"/>
  <c r="I175" i="7"/>
  <c r="I174" i="7"/>
  <c r="I173" i="7"/>
  <c r="I172" i="7"/>
  <c r="I171" i="7"/>
  <c r="I170" i="7"/>
  <c r="I169" i="7"/>
  <c r="I168" i="7"/>
  <c r="I167" i="7"/>
  <c r="I166" i="7"/>
  <c r="I165" i="7"/>
  <c r="I164" i="7"/>
  <c r="I163" i="7"/>
  <c r="I162" i="7"/>
  <c r="I161" i="7"/>
  <c r="I160" i="7"/>
  <c r="I159" i="7"/>
  <c r="I158" i="7"/>
  <c r="I157" i="7"/>
  <c r="I156" i="7"/>
  <c r="I155" i="7"/>
  <c r="I154" i="7"/>
  <c r="I153" i="7"/>
  <c r="I152" i="7"/>
  <c r="I151" i="7"/>
  <c r="I150" i="7"/>
  <c r="I149" i="7"/>
  <c r="I148" i="7"/>
  <c r="I147" i="7"/>
  <c r="I146" i="7"/>
  <c r="I145" i="7"/>
  <c r="I144" i="7"/>
  <c r="I143" i="7"/>
  <c r="I142" i="7"/>
  <c r="I141" i="7"/>
  <c r="I140" i="7"/>
  <c r="I139" i="7"/>
  <c r="I138" i="7"/>
  <c r="I137" i="7"/>
  <c r="I136" i="7"/>
  <c r="I135" i="7"/>
  <c r="I134" i="7"/>
  <c r="I133" i="7"/>
  <c r="I132" i="7"/>
  <c r="I131" i="7"/>
  <c r="I130" i="7"/>
  <c r="I129" i="7"/>
  <c r="I128" i="7"/>
  <c r="I127" i="7"/>
  <c r="I126" i="7"/>
  <c r="I125" i="7"/>
  <c r="I124" i="7"/>
  <c r="I123" i="7"/>
  <c r="I122" i="7"/>
  <c r="I121" i="7"/>
  <c r="I120" i="7"/>
  <c r="I119" i="7"/>
  <c r="I118" i="7"/>
  <c r="I117" i="7"/>
  <c r="I116" i="7"/>
  <c r="I115" i="7"/>
  <c r="I114" i="7"/>
  <c r="I113" i="7"/>
  <c r="I112" i="7"/>
  <c r="I111" i="7"/>
  <c r="I110" i="7"/>
  <c r="I109" i="7"/>
  <c r="I108" i="7"/>
  <c r="I107" i="7"/>
  <c r="I106" i="7"/>
  <c r="I105" i="7"/>
  <c r="I104" i="7"/>
  <c r="I103" i="7"/>
  <c r="I102" i="7"/>
  <c r="I101" i="7"/>
  <c r="I100" i="7"/>
  <c r="I99" i="7"/>
  <c r="I98" i="7"/>
  <c r="I97" i="7"/>
  <c r="I96" i="7"/>
  <c r="I95" i="7"/>
  <c r="I94" i="7"/>
  <c r="I93" i="7"/>
  <c r="I92" i="7"/>
  <c r="I91" i="7"/>
  <c r="I90" i="7"/>
  <c r="I89" i="7"/>
  <c r="I88" i="7"/>
  <c r="I87" i="7"/>
  <c r="I86" i="7"/>
  <c r="I85" i="7"/>
  <c r="I84" i="7"/>
  <c r="I83" i="7"/>
  <c r="I82" i="7"/>
  <c r="I81" i="7"/>
  <c r="I80" i="7"/>
  <c r="I79" i="7"/>
  <c r="I78" i="7"/>
  <c r="I77" i="7"/>
  <c r="I76" i="7"/>
  <c r="I75" i="7"/>
  <c r="I74" i="7"/>
  <c r="I73" i="7"/>
  <c r="I72" i="7"/>
  <c r="I71" i="7"/>
  <c r="I70" i="7"/>
  <c r="I69" i="7"/>
  <c r="I68" i="7"/>
  <c r="I67" i="7"/>
  <c r="I66" i="7"/>
  <c r="I65" i="7"/>
  <c r="I64" i="7"/>
  <c r="I63" i="7"/>
  <c r="I62" i="7"/>
  <c r="I61" i="7"/>
  <c r="I60" i="7"/>
  <c r="I59" i="7"/>
  <c r="I58" i="7"/>
  <c r="I57" i="7"/>
  <c r="I56" i="7"/>
  <c r="I55" i="7"/>
  <c r="I54" i="7"/>
  <c r="I53" i="7"/>
  <c r="I52" i="7"/>
  <c r="I51" i="7"/>
  <c r="I50" i="7"/>
  <c r="I49" i="7"/>
  <c r="I48" i="7"/>
  <c r="I47" i="7"/>
  <c r="I46" i="7"/>
  <c r="I45" i="7"/>
  <c r="I44" i="7"/>
  <c r="I43" i="7"/>
  <c r="I42" i="7"/>
  <c r="I41" i="7"/>
  <c r="I40" i="7"/>
  <c r="I39" i="7"/>
  <c r="I38" i="7"/>
  <c r="I37" i="7"/>
  <c r="I36" i="7"/>
  <c r="I35" i="7"/>
  <c r="I34" i="7"/>
  <c r="I33" i="7"/>
  <c r="I32" i="7"/>
  <c r="I31" i="7"/>
  <c r="I30" i="7"/>
  <c r="I29" i="7"/>
  <c r="I28" i="7"/>
  <c r="I27" i="7"/>
  <c r="I26" i="7"/>
  <c r="I25" i="7"/>
  <c r="I24" i="7"/>
  <c r="I23" i="7"/>
  <c r="I22" i="7"/>
  <c r="I21" i="7"/>
  <c r="I20" i="7"/>
  <c r="I19" i="7"/>
  <c r="I18" i="7"/>
  <c r="I17" i="7"/>
  <c r="I16" i="7"/>
  <c r="I15" i="7"/>
  <c r="I14" i="7"/>
  <c r="I13" i="7"/>
  <c r="I12" i="7"/>
  <c r="I11" i="7"/>
  <c r="G245" i="7" a="1"/>
  <c r="G245" i="7" s="1"/>
  <c r="G244" i="7" a="1"/>
  <c r="G244" i="7" s="1"/>
  <c r="G243" i="7" a="1"/>
  <c r="G243" i="7" s="1"/>
  <c r="G242" i="7" a="1"/>
  <c r="G242" i="7" s="1"/>
  <c r="G241" i="7" a="1"/>
  <c r="G241" i="7" s="1"/>
  <c r="G240" i="7" a="1"/>
  <c r="G240" i="7" s="1"/>
  <c r="G239" i="7" a="1"/>
  <c r="G239" i="7" s="1"/>
  <c r="G238" i="7" a="1"/>
  <c r="G238" i="7" s="1"/>
  <c r="G237" i="7" a="1"/>
  <c r="G237" i="7" s="1"/>
  <c r="F239" i="7" a="1"/>
  <c r="F239" i="7" s="1"/>
  <c r="D239" i="7" a="1"/>
  <c r="D239" i="7" s="1"/>
  <c r="E239" i="7" a="1"/>
  <c r="E239" i="7" s="1"/>
  <c r="F238" i="7" a="1"/>
  <c r="F238" i="7" s="1"/>
  <c r="E238" i="7" a="1"/>
  <c r="E238" i="7" s="1"/>
  <c r="D238" i="7" a="1"/>
  <c r="D238" i="7" s="1"/>
  <c r="F237" i="7" a="1"/>
  <c r="F237" i="7" s="1"/>
  <c r="E237" i="7" a="1"/>
  <c r="E237" i="7" s="1"/>
  <c r="D237" i="7" a="1"/>
  <c r="D237" i="7" s="1"/>
  <c r="F236" i="7" a="1"/>
  <c r="F236" i="7" s="1"/>
  <c r="E236" i="7" a="1"/>
  <c r="E236" i="7" s="1"/>
  <c r="D236" i="7" a="1"/>
  <c r="D236" i="7" s="1"/>
  <c r="F235" i="7" a="1"/>
  <c r="F235" i="7" s="1"/>
  <c r="E235" i="7" a="1"/>
  <c r="E235" i="7" s="1"/>
  <c r="D235" i="7" a="1"/>
  <c r="D235" i="7" s="1"/>
  <c r="G236" i="7" a="1"/>
  <c r="G236" i="7" s="1"/>
  <c r="G235" i="7" a="1"/>
  <c r="G235" i="7" s="1"/>
  <c r="G234" i="7" a="1"/>
  <c r="G234" i="7" s="1"/>
  <c r="G233" i="7" a="1"/>
  <c r="G233" i="7" s="1"/>
  <c r="G232" i="7" a="1"/>
  <c r="G232" i="7" s="1"/>
  <c r="G231" i="7" a="1"/>
  <c r="G231" i="7" s="1"/>
  <c r="G230" i="7" a="1"/>
  <c r="G230" i="7" s="1"/>
  <c r="G229" i="7" a="1"/>
  <c r="G229" i="7" s="1"/>
  <c r="G228" i="7" a="1"/>
  <c r="G228" i="7" s="1"/>
  <c r="G227" i="7" a="1"/>
  <c r="G227" i="7" s="1"/>
  <c r="G226" i="7" a="1"/>
  <c r="G226" i="7" s="1"/>
  <c r="G225" i="7" a="1"/>
  <c r="G225" i="7" s="1"/>
  <c r="G224" i="7" a="1"/>
  <c r="G224" i="7" s="1"/>
  <c r="G223" i="7" a="1"/>
  <c r="G223" i="7" s="1"/>
  <c r="G222" i="7" a="1"/>
  <c r="G222" i="7" s="1"/>
  <c r="G221" i="7" a="1"/>
  <c r="G221" i="7" s="1"/>
  <c r="G220" i="7" a="1"/>
  <c r="G220" i="7" s="1"/>
  <c r="G219" i="7" a="1"/>
  <c r="G219" i="7" s="1"/>
  <c r="G218" i="7" a="1"/>
  <c r="G218" i="7" s="1"/>
  <c r="G217" i="7" a="1"/>
  <c r="G217" i="7" s="1"/>
  <c r="G216" i="7" a="1"/>
  <c r="G216" i="7" s="1"/>
  <c r="G215" i="7" a="1"/>
  <c r="G215" i="7" s="1"/>
  <c r="G214" i="7" a="1"/>
  <c r="G214" i="7" s="1"/>
  <c r="G213" i="7" a="1"/>
  <c r="G213" i="7" s="1"/>
  <c r="G212" i="7" a="1"/>
  <c r="G212" i="7" s="1"/>
  <c r="G211" i="7" a="1"/>
  <c r="G211" i="7" s="1"/>
  <c r="G210" i="7" a="1"/>
  <c r="G210" i="7" s="1"/>
  <c r="G209" i="7" a="1"/>
  <c r="G209" i="7" s="1"/>
  <c r="G208" i="7" a="1"/>
  <c r="G208" i="7" s="1"/>
  <c r="G207" i="7" a="1"/>
  <c r="G207" i="7" s="1"/>
  <c r="G206" i="7" a="1"/>
  <c r="G206" i="7" s="1"/>
  <c r="G205" i="7" a="1"/>
  <c r="G205" i="7" s="1"/>
  <c r="G204" i="7" a="1"/>
  <c r="G204" i="7" s="1"/>
  <c r="G203" i="7" a="1"/>
  <c r="G203" i="7" s="1"/>
  <c r="G202" i="7" a="1"/>
  <c r="G202" i="7" s="1"/>
  <c r="G201" i="7" a="1"/>
  <c r="G201" i="7" s="1"/>
  <c r="G200" i="7" a="1"/>
  <c r="G200" i="7" s="1"/>
  <c r="G199" i="7" a="1"/>
  <c r="G199" i="7" s="1"/>
  <c r="G198" i="7" a="1"/>
  <c r="G198" i="7" s="1"/>
  <c r="G197" i="7" a="1"/>
  <c r="G197" i="7" s="1"/>
  <c r="G196" i="7" a="1"/>
  <c r="G196" i="7" s="1"/>
  <c r="G195" i="7" a="1"/>
  <c r="G195" i="7" s="1"/>
  <c r="G194" i="7" a="1"/>
  <c r="G194" i="7" s="1"/>
  <c r="G193" i="7" a="1"/>
  <c r="G193" i="7" s="1"/>
  <c r="G192" i="7" a="1"/>
  <c r="G192" i="7" s="1"/>
  <c r="G191" i="7" a="1"/>
  <c r="G191" i="7" s="1"/>
  <c r="G190" i="7" a="1"/>
  <c r="G190" i="7" s="1"/>
  <c r="G189" i="7" a="1"/>
  <c r="G189" i="7" s="1"/>
  <c r="G188" i="7" a="1"/>
  <c r="G188" i="7" s="1"/>
  <c r="G187" i="7" a="1"/>
  <c r="G187" i="7" s="1"/>
  <c r="G186" i="7" a="1"/>
  <c r="G186" i="7" s="1"/>
  <c r="G185" i="7" a="1"/>
  <c r="G185" i="7" s="1"/>
  <c r="G184" i="7" a="1"/>
  <c r="G184" i="7" s="1"/>
  <c r="G183" i="7" a="1"/>
  <c r="G183" i="7" s="1"/>
  <c r="G182" i="7" a="1"/>
  <c r="G182" i="7" s="1"/>
  <c r="G181" i="7" a="1"/>
  <c r="G181" i="7" s="1"/>
  <c r="G180" i="7" a="1"/>
  <c r="G180" i="7" s="1"/>
  <c r="G179" i="7" a="1"/>
  <c r="G179" i="7" s="1"/>
  <c r="G178" i="7" a="1"/>
  <c r="G178" i="7" s="1"/>
  <c r="G177" i="7" a="1"/>
  <c r="G177" i="7" s="1"/>
  <c r="G176" i="7" a="1"/>
  <c r="G176" i="7" s="1"/>
  <c r="G175" i="7" a="1"/>
  <c r="G175" i="7" s="1"/>
  <c r="G174" i="7" a="1"/>
  <c r="G174" i="7" s="1"/>
  <c r="G173" i="7" a="1"/>
  <c r="G173" i="7" s="1"/>
  <c r="G172" i="7" a="1"/>
  <c r="G172" i="7" s="1"/>
  <c r="G171" i="7" a="1"/>
  <c r="G171" i="7" s="1"/>
  <c r="G170" i="7" a="1"/>
  <c r="G170" i="7" s="1"/>
  <c r="G169" i="7" a="1"/>
  <c r="G169" i="7" s="1"/>
  <c r="G168" i="7" a="1"/>
  <c r="G168" i="7" s="1"/>
  <c r="G167" i="7" a="1"/>
  <c r="G167" i="7" s="1"/>
  <c r="G166" i="7" a="1"/>
  <c r="G166" i="7" s="1"/>
  <c r="G165" i="7" a="1"/>
  <c r="G165" i="7" s="1"/>
  <c r="G164" i="7" a="1"/>
  <c r="G164" i="7" s="1"/>
  <c r="G163" i="7" a="1"/>
  <c r="G163" i="7" s="1"/>
  <c r="G162" i="7" a="1"/>
  <c r="G162" i="7" s="1"/>
  <c r="G161" i="7" a="1"/>
  <c r="G161" i="7" s="1"/>
  <c r="G160" i="7" a="1"/>
  <c r="G160" i="7" s="1"/>
  <c r="G159" i="7" a="1"/>
  <c r="G159" i="7" s="1"/>
  <c r="G158" i="7" a="1"/>
  <c r="G158" i="7" s="1"/>
  <c r="G157" i="7" a="1"/>
  <c r="G157" i="7" s="1"/>
  <c r="G156" i="7" a="1"/>
  <c r="G156" i="7" s="1"/>
  <c r="G155" i="7" a="1"/>
  <c r="G155" i="7" s="1"/>
  <c r="G154" i="7" a="1"/>
  <c r="G154" i="7" s="1"/>
  <c r="G153" i="7" a="1"/>
  <c r="G153" i="7" s="1"/>
  <c r="G152" i="7" a="1"/>
  <c r="G152" i="7" s="1"/>
  <c r="G151" i="7" a="1"/>
  <c r="G151" i="7" s="1"/>
  <c r="G150" i="7" a="1"/>
  <c r="G150" i="7" s="1"/>
  <c r="G149" i="7" a="1"/>
  <c r="G149" i="7" s="1"/>
  <c r="G148" i="7" a="1"/>
  <c r="G148" i="7" s="1"/>
  <c r="G147" i="7" a="1"/>
  <c r="G147" i="7" s="1"/>
  <c r="G146" i="7" a="1"/>
  <c r="G146" i="7" s="1"/>
  <c r="G145" i="7" a="1"/>
  <c r="G145" i="7" s="1"/>
  <c r="G144" i="7" a="1"/>
  <c r="G144" i="7" s="1"/>
  <c r="G143" i="7" a="1"/>
  <c r="G143" i="7" s="1"/>
  <c r="G142" i="7" a="1"/>
  <c r="G142" i="7" s="1"/>
  <c r="G141" i="7" a="1"/>
  <c r="G141" i="7" s="1"/>
  <c r="G140" i="7" a="1"/>
  <c r="G140" i="7" s="1"/>
  <c r="G139" i="7" a="1"/>
  <c r="G139" i="7" s="1"/>
  <c r="G138" i="7" a="1"/>
  <c r="G138" i="7" s="1"/>
  <c r="G137" i="7" a="1"/>
  <c r="G137" i="7" s="1"/>
  <c r="G136" i="7" a="1"/>
  <c r="G136" i="7" s="1"/>
  <c r="G135" i="7" a="1"/>
  <c r="G135" i="7" s="1"/>
  <c r="G134" i="7" a="1"/>
  <c r="G134" i="7" s="1"/>
  <c r="G133" i="7" a="1"/>
  <c r="G133" i="7" s="1"/>
  <c r="G132" i="7" a="1"/>
  <c r="G132" i="7" s="1"/>
  <c r="G131" i="7" a="1"/>
  <c r="G131" i="7" s="1"/>
  <c r="G130" i="7" a="1"/>
  <c r="G130" i="7" s="1"/>
  <c r="G129" i="7" a="1"/>
  <c r="G129" i="7" s="1"/>
  <c r="G128" i="7" a="1"/>
  <c r="G128" i="7" s="1"/>
  <c r="G127" i="7" a="1"/>
  <c r="G127" i="7" s="1"/>
  <c r="G126" i="7" a="1"/>
  <c r="G126" i="7" s="1"/>
  <c r="G125" i="7" a="1"/>
  <c r="G125" i="7" s="1"/>
  <c r="G124" i="7" a="1"/>
  <c r="G124" i="7" s="1"/>
  <c r="G123" i="7" a="1"/>
  <c r="G123" i="7" s="1"/>
  <c r="G122" i="7" a="1"/>
  <c r="G122" i="7" s="1"/>
  <c r="G121" i="7" a="1"/>
  <c r="G121" i="7" s="1"/>
  <c r="G120" i="7" a="1"/>
  <c r="G120" i="7" s="1"/>
  <c r="G119" i="7" a="1"/>
  <c r="G119" i="7" s="1"/>
  <c r="G118" i="7" a="1"/>
  <c r="G118" i="7" s="1"/>
  <c r="G117" i="7" a="1"/>
  <c r="G117" i="7" s="1"/>
  <c r="G116" i="7" a="1"/>
  <c r="G116" i="7" s="1"/>
  <c r="G115" i="7" a="1"/>
  <c r="G115" i="7" s="1"/>
  <c r="G114" i="7" a="1"/>
  <c r="G114" i="7" s="1"/>
  <c r="G113" i="7" a="1"/>
  <c r="G113" i="7" s="1"/>
  <c r="G112" i="7" a="1"/>
  <c r="G112" i="7" s="1"/>
  <c r="G111" i="7" a="1"/>
  <c r="G111" i="7" s="1"/>
  <c r="G110" i="7" a="1"/>
  <c r="G110" i="7" s="1"/>
  <c r="G109" i="7" a="1"/>
  <c r="G109" i="7" s="1"/>
  <c r="G108" i="7" a="1"/>
  <c r="G108" i="7" s="1"/>
  <c r="G107" i="7" a="1"/>
  <c r="G107" i="7" s="1"/>
  <c r="G106" i="7" a="1"/>
  <c r="G106" i="7" s="1"/>
  <c r="G105" i="7" a="1"/>
  <c r="G105" i="7" s="1"/>
  <c r="G104" i="7" a="1"/>
  <c r="G104" i="7" s="1"/>
  <c r="G103" i="7" a="1"/>
  <c r="G103" i="7" s="1"/>
  <c r="G102" i="7" a="1"/>
  <c r="G102" i="7" s="1"/>
  <c r="G101" i="7" a="1"/>
  <c r="G101" i="7" s="1"/>
  <c r="G100" i="7" a="1"/>
  <c r="G100" i="7" s="1"/>
  <c r="G99" i="7" a="1"/>
  <c r="G99" i="7" s="1"/>
  <c r="G98" i="7" a="1"/>
  <c r="G98" i="7" s="1"/>
  <c r="G97" i="7" a="1"/>
  <c r="G97" i="7" s="1"/>
  <c r="G96" i="7" a="1"/>
  <c r="G96" i="7" s="1"/>
  <c r="G95" i="7" a="1"/>
  <c r="G95" i="7" s="1"/>
  <c r="G94" i="7" a="1"/>
  <c r="G94" i="7" s="1"/>
  <c r="G93" i="7" a="1"/>
  <c r="G93" i="7" s="1"/>
  <c r="G92" i="7" a="1"/>
  <c r="G92" i="7" s="1"/>
  <c r="G91" i="7" a="1"/>
  <c r="G91" i="7" s="1"/>
  <c r="G90" i="7" a="1"/>
  <c r="G90" i="7" s="1"/>
  <c r="G89" i="7" a="1"/>
  <c r="G89" i="7" s="1"/>
  <c r="G88" i="7" a="1"/>
  <c r="G88" i="7" s="1"/>
  <c r="G87" i="7" a="1"/>
  <c r="G87" i="7" s="1"/>
  <c r="G86" i="7" a="1"/>
  <c r="G86" i="7" s="1"/>
  <c r="G85" i="7" a="1"/>
  <c r="G85" i="7" s="1"/>
  <c r="G84" i="7" a="1"/>
  <c r="G84" i="7" s="1"/>
  <c r="G83" i="7" a="1"/>
  <c r="G83" i="7" s="1"/>
  <c r="G82" i="7" a="1"/>
  <c r="G82" i="7" s="1"/>
  <c r="G81" i="7" a="1"/>
  <c r="G81" i="7" s="1"/>
  <c r="G80" i="7" a="1"/>
  <c r="G80" i="7" s="1"/>
  <c r="G79" i="7" a="1"/>
  <c r="G79" i="7" s="1"/>
  <c r="G78" i="7" a="1"/>
  <c r="G78" i="7" s="1"/>
  <c r="G77" i="7" a="1"/>
  <c r="G77" i="7" s="1"/>
  <c r="G76" i="7" a="1"/>
  <c r="G76" i="7" s="1"/>
  <c r="G75" i="7" a="1"/>
  <c r="G75" i="7" s="1"/>
  <c r="G74" i="7" a="1"/>
  <c r="G74" i="7" s="1"/>
  <c r="G73" i="7" a="1"/>
  <c r="G73" i="7" s="1"/>
  <c r="G72" i="7" a="1"/>
  <c r="G72" i="7" s="1"/>
  <c r="G71" i="7" a="1"/>
  <c r="G71" i="7" s="1"/>
  <c r="G70" i="7" a="1"/>
  <c r="G70" i="7" s="1"/>
  <c r="G69" i="7" a="1"/>
  <c r="G69" i="7" s="1"/>
  <c r="G68" i="7" a="1"/>
  <c r="G68" i="7" s="1"/>
  <c r="G67" i="7" a="1"/>
  <c r="G67" i="7" s="1"/>
  <c r="G66" i="7" a="1"/>
  <c r="G66" i="7" s="1"/>
  <c r="G65" i="7" a="1"/>
  <c r="G65" i="7" s="1"/>
  <c r="G64" i="7" a="1"/>
  <c r="G64" i="7" s="1"/>
  <c r="G63" i="7" a="1"/>
  <c r="G63" i="7" s="1"/>
  <c r="G62" i="7" a="1"/>
  <c r="G62" i="7" s="1"/>
  <c r="G61" i="7" a="1"/>
  <c r="G61" i="7" s="1"/>
  <c r="G60" i="7" a="1"/>
  <c r="G60" i="7" s="1"/>
  <c r="G59" i="7" a="1"/>
  <c r="G59" i="7" s="1"/>
  <c r="G58" i="7" a="1"/>
  <c r="G58" i="7" s="1"/>
  <c r="G57" i="7" a="1"/>
  <c r="G57" i="7" s="1"/>
  <c r="G56" i="7" a="1"/>
  <c r="G56" i="7" s="1"/>
  <c r="G55" i="7" a="1"/>
  <c r="G55" i="7" s="1"/>
  <c r="G54" i="7" a="1"/>
  <c r="G54" i="7" s="1"/>
  <c r="G53" i="7" a="1"/>
  <c r="G53" i="7" s="1"/>
  <c r="G52" i="7" a="1"/>
  <c r="G52" i="7" s="1"/>
  <c r="G51" i="7" a="1"/>
  <c r="G51" i="7" s="1"/>
  <c r="G50" i="7" a="1"/>
  <c r="G50" i="7" s="1"/>
  <c r="G49" i="7" a="1"/>
  <c r="G49" i="7" s="1"/>
  <c r="G48" i="7" a="1"/>
  <c r="G48" i="7" s="1"/>
  <c r="G47" i="7" a="1"/>
  <c r="G47" i="7" s="1"/>
  <c r="G46" i="7" a="1"/>
  <c r="G46" i="7" s="1"/>
  <c r="G45" i="7" a="1"/>
  <c r="G45" i="7" s="1"/>
  <c r="G44" i="7" a="1"/>
  <c r="G44" i="7" s="1"/>
  <c r="G43" i="7" a="1"/>
  <c r="G43" i="7" s="1"/>
  <c r="G42" i="7" a="1"/>
  <c r="G42" i="7" s="1"/>
  <c r="G41" i="7" a="1"/>
  <c r="G41" i="7" s="1"/>
  <c r="G40" i="7" a="1"/>
  <c r="G40" i="7" s="1"/>
  <c r="G39" i="7" a="1"/>
  <c r="G39" i="7" s="1"/>
  <c r="G38" i="7" a="1"/>
  <c r="G38" i="7" s="1"/>
  <c r="G37" i="7" a="1"/>
  <c r="G37" i="7" s="1"/>
  <c r="G36" i="7" a="1"/>
  <c r="G36" i="7" s="1"/>
  <c r="G35" i="7" a="1"/>
  <c r="G35" i="7" s="1"/>
  <c r="G34" i="7" a="1"/>
  <c r="G34" i="7" s="1"/>
  <c r="G33" i="7" a="1"/>
  <c r="G33" i="7" s="1"/>
  <c r="G32" i="7" a="1"/>
  <c r="G32" i="7" s="1"/>
  <c r="G31" i="7" a="1"/>
  <c r="G31" i="7" s="1"/>
  <c r="G30" i="7" a="1"/>
  <c r="G30" i="7" s="1"/>
  <c r="G29" i="7" a="1"/>
  <c r="G29" i="7" s="1"/>
  <c r="G28" i="7" a="1"/>
  <c r="G28" i="7" s="1"/>
  <c r="G27" i="7" a="1"/>
  <c r="G27" i="7" s="1"/>
  <c r="G26" i="7" a="1"/>
  <c r="G26" i="7" s="1"/>
  <c r="G25" i="7" a="1"/>
  <c r="G25" i="7" s="1"/>
  <c r="G24" i="7" a="1"/>
  <c r="G24" i="7" s="1"/>
  <c r="G23" i="7" a="1"/>
  <c r="G23" i="7" s="1"/>
  <c r="G22" i="7" a="1"/>
  <c r="G22" i="7" s="1"/>
  <c r="G21" i="7" a="1"/>
  <c r="G21" i="7" s="1"/>
  <c r="G20" i="7" a="1"/>
  <c r="G20" i="7" s="1"/>
  <c r="G19" i="7" a="1"/>
  <c r="G19" i="7" s="1"/>
  <c r="G18" i="7" a="1"/>
  <c r="G18" i="7" s="1"/>
  <c r="G17" i="7" a="1"/>
  <c r="G17" i="7" s="1"/>
  <c r="G16" i="7" a="1"/>
  <c r="G16" i="7" s="1"/>
  <c r="G15" i="7" a="1"/>
  <c r="G15" i="7" s="1"/>
  <c r="G14" i="7" a="1"/>
  <c r="G14" i="7" s="1"/>
  <c r="G13" i="7" a="1"/>
  <c r="G13" i="7" s="1"/>
  <c r="G12" i="7" a="1"/>
  <c r="G12" i="7" s="1"/>
  <c r="I239" i="11"/>
  <c r="I238" i="11"/>
  <c r="I237" i="11"/>
  <c r="I236" i="11"/>
  <c r="I235" i="11"/>
  <c r="I234" i="11"/>
  <c r="I233" i="11"/>
  <c r="I232" i="11"/>
  <c r="I231" i="11"/>
  <c r="I230" i="11"/>
  <c r="I229" i="11"/>
  <c r="I228" i="11"/>
  <c r="I227" i="11"/>
  <c r="I226" i="11"/>
  <c r="I225" i="11"/>
  <c r="I224" i="11"/>
  <c r="I223" i="11"/>
  <c r="I222" i="11"/>
  <c r="I221" i="11"/>
  <c r="I220" i="11"/>
  <c r="I219" i="11"/>
  <c r="I218" i="11"/>
  <c r="I217" i="11"/>
  <c r="I216" i="11"/>
  <c r="I215" i="11"/>
  <c r="I214" i="11"/>
  <c r="I213" i="11"/>
  <c r="I212" i="11"/>
  <c r="I211" i="11"/>
  <c r="I210" i="11"/>
  <c r="I209" i="11"/>
  <c r="I208" i="11"/>
  <c r="I207" i="11"/>
  <c r="I206" i="11"/>
  <c r="I205" i="11"/>
  <c r="I204" i="11"/>
  <c r="I203" i="11"/>
  <c r="I202" i="11"/>
  <c r="I201" i="11"/>
  <c r="I200" i="11"/>
  <c r="I199" i="11"/>
  <c r="I198" i="11"/>
  <c r="I197" i="11"/>
  <c r="I196" i="11"/>
  <c r="I195" i="11"/>
  <c r="I194" i="11"/>
  <c r="I193" i="11"/>
  <c r="I192" i="11"/>
  <c r="I191" i="11"/>
  <c r="I190" i="11"/>
  <c r="I189" i="11"/>
  <c r="I188" i="11"/>
  <c r="I187" i="11"/>
  <c r="I186" i="11"/>
  <c r="I185" i="11"/>
  <c r="I184" i="11"/>
  <c r="I183" i="11"/>
  <c r="I182" i="11"/>
  <c r="I181" i="11"/>
  <c r="I180" i="11"/>
  <c r="I179" i="11"/>
  <c r="I178" i="11"/>
  <c r="I177" i="11"/>
  <c r="I176" i="11"/>
  <c r="I175" i="11"/>
  <c r="I174" i="11"/>
  <c r="I173" i="11"/>
  <c r="I172" i="11"/>
  <c r="I171" i="11"/>
  <c r="I170" i="11"/>
  <c r="I169" i="11"/>
  <c r="I168" i="11"/>
  <c r="I167" i="11"/>
  <c r="I166" i="11"/>
  <c r="I165" i="11"/>
  <c r="I164" i="11"/>
  <c r="I163" i="11"/>
  <c r="I162" i="11"/>
  <c r="I161" i="11"/>
  <c r="I160" i="11"/>
  <c r="I159" i="11"/>
  <c r="I158" i="11"/>
  <c r="I157" i="11"/>
  <c r="I156" i="11"/>
  <c r="I155" i="11"/>
  <c r="I154" i="11"/>
  <c r="I153" i="11"/>
  <c r="I152" i="11"/>
  <c r="I151" i="11"/>
  <c r="I150" i="11"/>
  <c r="I149" i="11"/>
  <c r="I148" i="11"/>
  <c r="I147" i="11"/>
  <c r="I146" i="11"/>
  <c r="I145" i="11"/>
  <c r="I144" i="11"/>
  <c r="I143" i="11"/>
  <c r="I142" i="11"/>
  <c r="I141" i="11"/>
  <c r="I140" i="11"/>
  <c r="I139" i="11"/>
  <c r="I138" i="11"/>
  <c r="I137" i="11"/>
  <c r="I136" i="11"/>
  <c r="I135" i="11"/>
  <c r="I134" i="11"/>
  <c r="I133" i="11"/>
  <c r="I132" i="11"/>
  <c r="I131" i="11"/>
  <c r="I130" i="11"/>
  <c r="I129" i="11"/>
  <c r="I128" i="11"/>
  <c r="I127" i="11"/>
  <c r="I126" i="11"/>
  <c r="I125" i="11"/>
  <c r="I124" i="11"/>
  <c r="I123" i="11"/>
  <c r="I122" i="11"/>
  <c r="I121" i="11"/>
  <c r="I120" i="11"/>
  <c r="I119" i="11"/>
  <c r="I118" i="11"/>
  <c r="I117" i="11"/>
  <c r="I116" i="11"/>
  <c r="I115" i="11"/>
  <c r="I114" i="11"/>
  <c r="I113" i="11"/>
  <c r="I112" i="11"/>
  <c r="I111" i="11"/>
  <c r="I110" i="11"/>
  <c r="I109" i="11"/>
  <c r="I108" i="11"/>
  <c r="I107" i="11"/>
  <c r="I106" i="11"/>
  <c r="I105" i="11"/>
  <c r="I104" i="11"/>
  <c r="I103" i="11"/>
  <c r="I102" i="11"/>
  <c r="I101" i="11"/>
  <c r="I100" i="11"/>
  <c r="I99" i="11"/>
  <c r="I98" i="11"/>
  <c r="I97" i="11"/>
  <c r="I96" i="11"/>
  <c r="I95" i="11"/>
  <c r="I94" i="11"/>
  <c r="I93" i="11"/>
  <c r="I92" i="11"/>
  <c r="I91" i="11"/>
  <c r="I90" i="11"/>
  <c r="I89" i="11"/>
  <c r="I88" i="11"/>
  <c r="I87" i="11"/>
  <c r="I86" i="11"/>
  <c r="I85" i="11"/>
  <c r="I84" i="11"/>
  <c r="I83" i="11"/>
  <c r="I82" i="11"/>
  <c r="I81" i="11"/>
  <c r="I80" i="11"/>
  <c r="I79" i="11"/>
  <c r="I78" i="11"/>
  <c r="I77" i="11"/>
  <c r="I76" i="11"/>
  <c r="I75" i="11"/>
  <c r="I74" i="11"/>
  <c r="I73" i="11"/>
  <c r="I72" i="11"/>
  <c r="I71" i="11"/>
  <c r="I70" i="11"/>
  <c r="I69" i="11"/>
  <c r="I68" i="11"/>
  <c r="I67" i="11"/>
  <c r="I66" i="11"/>
  <c r="I65" i="11"/>
  <c r="I64" i="11"/>
  <c r="I63" i="11"/>
  <c r="I62" i="11"/>
  <c r="I61" i="11"/>
  <c r="I60" i="11"/>
  <c r="I59" i="11"/>
  <c r="I58" i="11"/>
  <c r="I57" i="11"/>
  <c r="I56" i="11"/>
  <c r="I55" i="11"/>
  <c r="I54" i="11"/>
  <c r="I53" i="11"/>
  <c r="I52" i="11"/>
  <c r="I51" i="11"/>
  <c r="I50" i="11"/>
  <c r="I49" i="11"/>
  <c r="I48" i="11"/>
  <c r="I47" i="11"/>
  <c r="I46" i="11"/>
  <c r="I45" i="11"/>
  <c r="I44" i="11"/>
  <c r="I43" i="11"/>
  <c r="I42" i="11"/>
  <c r="I41" i="11"/>
  <c r="I40" i="11"/>
  <c r="I39" i="11"/>
  <c r="I38" i="11"/>
  <c r="I37" i="11"/>
  <c r="I36" i="11"/>
  <c r="I35" i="11"/>
  <c r="I34" i="11"/>
  <c r="I33" i="11"/>
  <c r="I32" i="11"/>
  <c r="I31" i="11"/>
  <c r="I30" i="11"/>
  <c r="I29" i="11"/>
  <c r="I28" i="11"/>
  <c r="I27" i="11"/>
  <c r="I26" i="11"/>
  <c r="I25" i="11"/>
  <c r="I24" i="11"/>
  <c r="I23" i="11"/>
  <c r="I22" i="11"/>
  <c r="I21" i="11"/>
  <c r="I20" i="11"/>
  <c r="I19" i="11"/>
  <c r="I18" i="11"/>
  <c r="I17" i="11"/>
  <c r="I16" i="11"/>
  <c r="I15" i="11"/>
  <c r="I14" i="11"/>
  <c r="I13" i="11"/>
  <c r="I12" i="11"/>
  <c r="I11" i="11"/>
  <c r="E239" i="11" a="1"/>
  <c r="E239" i="11" s="1"/>
  <c r="E238" i="11" a="1"/>
  <c r="E238" i="11" s="1"/>
  <c r="E237" i="11" a="1"/>
  <c r="E237" i="11" s="1"/>
  <c r="F236" i="11" a="1"/>
  <c r="F236" i="11" s="1"/>
  <c r="E236" i="11" a="1"/>
  <c r="E236" i="11" s="1"/>
  <c r="D236" i="11" a="1"/>
  <c r="D236" i="11" s="1"/>
  <c r="F235" i="11" a="1"/>
  <c r="F235" i="11" s="1"/>
  <c r="E235" i="11" a="1"/>
  <c r="E235" i="11" s="1"/>
  <c r="D235" i="11" a="1"/>
  <c r="D235" i="11" s="1"/>
  <c r="G249" i="11" a="1"/>
  <c r="G249" i="11" s="1"/>
  <c r="G248" i="11" a="1"/>
  <c r="G248" i="11" s="1"/>
  <c r="G247" i="11" a="1"/>
  <c r="G247" i="11" s="1"/>
  <c r="G246" i="11" a="1"/>
  <c r="G246" i="11" s="1"/>
  <c r="G245" i="11" a="1"/>
  <c r="G245" i="11" s="1"/>
  <c r="G244" i="11" a="1"/>
  <c r="G244" i="11" s="1"/>
  <c r="G243" i="11" a="1"/>
  <c r="G243" i="11" s="1"/>
  <c r="G242" i="11" a="1"/>
  <c r="G242" i="11" s="1"/>
  <c r="G241" i="11" a="1"/>
  <c r="G241" i="11" s="1"/>
  <c r="G240" i="11" a="1"/>
  <c r="G240" i="11" s="1"/>
  <c r="G239" i="11" a="1"/>
  <c r="G239" i="11" s="1"/>
  <c r="G238" i="11" a="1"/>
  <c r="G238" i="11" s="1"/>
  <c r="G237" i="11" a="1"/>
  <c r="G237" i="11" s="1"/>
  <c r="G236" i="11" a="1"/>
  <c r="G236" i="11" s="1"/>
  <c r="G235" i="11" a="1"/>
  <c r="G235" i="11" s="1"/>
  <c r="G234" i="11" a="1"/>
  <c r="G234" i="11" s="1"/>
  <c r="G233" i="11" a="1"/>
  <c r="G233" i="11" s="1"/>
  <c r="G232" i="11" a="1"/>
  <c r="G232" i="11" s="1"/>
  <c r="G231" i="11" a="1"/>
  <c r="G231" i="11" s="1"/>
  <c r="G230" i="11" a="1"/>
  <c r="G230" i="11" s="1"/>
  <c r="G229" i="11" a="1"/>
  <c r="G229" i="11" s="1"/>
  <c r="G228" i="11" a="1"/>
  <c r="G228" i="11" s="1"/>
  <c r="G227" i="11" a="1"/>
  <c r="G227" i="11" s="1"/>
  <c r="G226" i="11" a="1"/>
  <c r="G226" i="11" s="1"/>
  <c r="G225" i="11" a="1"/>
  <c r="G225" i="11" s="1"/>
  <c r="G224" i="11" a="1"/>
  <c r="G224" i="11" s="1"/>
  <c r="G223" i="11" a="1"/>
  <c r="G223" i="11" s="1"/>
  <c r="G222" i="11" a="1"/>
  <c r="G222" i="11" s="1"/>
  <c r="G221" i="11" a="1"/>
  <c r="G221" i="11" s="1"/>
  <c r="G220" i="11" a="1"/>
  <c r="G220" i="11" s="1"/>
  <c r="G219" i="11" a="1"/>
  <c r="G219" i="11" s="1"/>
  <c r="G218" i="11" a="1"/>
  <c r="G218" i="11" s="1"/>
  <c r="G217" i="11" a="1"/>
  <c r="G217" i="11" s="1"/>
  <c r="G216" i="11" a="1"/>
  <c r="G216" i="11" s="1"/>
  <c r="G215" i="11" a="1"/>
  <c r="G215" i="11" s="1"/>
  <c r="G214" i="11" a="1"/>
  <c r="G214" i="11" s="1"/>
  <c r="G213" i="11" a="1"/>
  <c r="G213" i="11" s="1"/>
  <c r="G212" i="11" a="1"/>
  <c r="G212" i="11" s="1"/>
  <c r="G211" i="11" a="1"/>
  <c r="G211" i="11" s="1"/>
  <c r="G210" i="11" a="1"/>
  <c r="G210" i="11" s="1"/>
  <c r="G209" i="11" a="1"/>
  <c r="G209" i="11" s="1"/>
  <c r="G208" i="11" a="1"/>
  <c r="G208" i="11" s="1"/>
  <c r="G207" i="11" a="1"/>
  <c r="G207" i="11" s="1"/>
  <c r="G206" i="11" a="1"/>
  <c r="G206" i="11" s="1"/>
  <c r="G205" i="11" a="1"/>
  <c r="G205" i="11" s="1"/>
  <c r="G204" i="11" a="1"/>
  <c r="G204" i="11" s="1"/>
  <c r="G203" i="11" a="1"/>
  <c r="G203" i="11" s="1"/>
  <c r="G202" i="11" a="1"/>
  <c r="G202" i="11" s="1"/>
  <c r="G201" i="11" a="1"/>
  <c r="G201" i="11" s="1"/>
  <c r="G200" i="11" a="1"/>
  <c r="G200" i="11" s="1"/>
  <c r="G199" i="11" a="1"/>
  <c r="G199" i="11" s="1"/>
  <c r="G198" i="11" a="1"/>
  <c r="G198" i="11" s="1"/>
  <c r="G197" i="11" a="1"/>
  <c r="G197" i="11" s="1"/>
  <c r="G196" i="11" a="1"/>
  <c r="G196" i="11" s="1"/>
  <c r="G195" i="11" a="1"/>
  <c r="G195" i="11" s="1"/>
  <c r="G194" i="11" a="1"/>
  <c r="G194" i="11" s="1"/>
  <c r="G193" i="11" a="1"/>
  <c r="G193" i="11" s="1"/>
  <c r="G192" i="11" a="1"/>
  <c r="G192" i="11" s="1"/>
  <c r="G191" i="11" a="1"/>
  <c r="G191" i="11" s="1"/>
  <c r="G190" i="11" a="1"/>
  <c r="G190" i="11" s="1"/>
  <c r="G189" i="11" a="1"/>
  <c r="G189" i="11" s="1"/>
  <c r="G188" i="11" a="1"/>
  <c r="G188" i="11" s="1"/>
  <c r="G187" i="11" a="1"/>
  <c r="G187" i="11" s="1"/>
  <c r="G186" i="11" a="1"/>
  <c r="G186" i="11" s="1"/>
  <c r="G185" i="11" a="1"/>
  <c r="G185" i="11" s="1"/>
  <c r="G184" i="11" a="1"/>
  <c r="G184" i="11" s="1"/>
  <c r="G183" i="11" a="1"/>
  <c r="G183" i="11" s="1"/>
  <c r="G182" i="11" a="1"/>
  <c r="G182" i="11" s="1"/>
  <c r="G181" i="11" a="1"/>
  <c r="G181" i="11" s="1"/>
  <c r="G180" i="11" a="1"/>
  <c r="G180" i="11" s="1"/>
  <c r="G179" i="11" a="1"/>
  <c r="G179" i="11" s="1"/>
  <c r="G178" i="11" a="1"/>
  <c r="G178" i="11" s="1"/>
  <c r="G177" i="11" a="1"/>
  <c r="G177" i="11" s="1"/>
  <c r="G176" i="11" a="1"/>
  <c r="G176" i="11" s="1"/>
  <c r="G175" i="11" a="1"/>
  <c r="G175" i="11" s="1"/>
  <c r="G174" i="11" a="1"/>
  <c r="G174" i="11" s="1"/>
  <c r="G173" i="11" a="1"/>
  <c r="G173" i="11" s="1"/>
  <c r="G172" i="11" a="1"/>
  <c r="G172" i="11" s="1"/>
  <c r="G171" i="11" a="1"/>
  <c r="G171" i="11" s="1"/>
  <c r="G170" i="11" a="1"/>
  <c r="G170" i="11" s="1"/>
  <c r="G169" i="11" a="1"/>
  <c r="G169" i="11" s="1"/>
  <c r="G168" i="11" a="1"/>
  <c r="G168" i="11" s="1"/>
  <c r="G167" i="11"/>
  <c r="G167" i="11" a="1"/>
  <c r="G166" i="11" a="1"/>
  <c r="G166" i="11" s="1"/>
  <c r="G165" i="11" a="1"/>
  <c r="G165" i="11" s="1"/>
  <c r="G164" i="11" a="1"/>
  <c r="G164" i="11" s="1"/>
  <c r="G163" i="11" a="1"/>
  <c r="G163" i="11" s="1"/>
  <c r="G162" i="11" a="1"/>
  <c r="G162" i="11" s="1"/>
  <c r="G161" i="11" a="1"/>
  <c r="G161" i="11" s="1"/>
  <c r="G160" i="11" a="1"/>
  <c r="G160" i="11" s="1"/>
  <c r="G159" i="11"/>
  <c r="G159" i="11" a="1"/>
  <c r="G158" i="11" a="1"/>
  <c r="G158" i="11" s="1"/>
  <c r="G157" i="11" a="1"/>
  <c r="G157" i="11" s="1"/>
  <c r="G156" i="11" a="1"/>
  <c r="G156" i="11" s="1"/>
  <c r="G155" i="11" a="1"/>
  <c r="G155" i="11" s="1"/>
  <c r="G154" i="11" a="1"/>
  <c r="G154" i="11" s="1"/>
  <c r="G153" i="11" a="1"/>
  <c r="G153" i="11" s="1"/>
  <c r="G152" i="11" a="1"/>
  <c r="G152" i="11" s="1"/>
  <c r="G151" i="11" a="1"/>
  <c r="G151" i="11" s="1"/>
  <c r="G150" i="11" a="1"/>
  <c r="G150" i="11" s="1"/>
  <c r="G149" i="11" a="1"/>
  <c r="G149" i="11" s="1"/>
  <c r="G148" i="11" a="1"/>
  <c r="G148" i="11" s="1"/>
  <c r="G147" i="11" a="1"/>
  <c r="G147" i="11" s="1"/>
  <c r="G146" i="11" a="1"/>
  <c r="G146" i="11" s="1"/>
  <c r="G145" i="11" a="1"/>
  <c r="G145" i="11" s="1"/>
  <c r="G144" i="11" a="1"/>
  <c r="G144" i="11" s="1"/>
  <c r="G143" i="11" a="1"/>
  <c r="G143" i="11" s="1"/>
  <c r="G142" i="11" a="1"/>
  <c r="G142" i="11" s="1"/>
  <c r="G141" i="11" a="1"/>
  <c r="G141" i="11" s="1"/>
  <c r="G140" i="11" a="1"/>
  <c r="G140" i="11" s="1"/>
  <c r="G139" i="11" a="1"/>
  <c r="G139" i="11" s="1"/>
  <c r="G138" i="11" a="1"/>
  <c r="G138" i="11" s="1"/>
  <c r="G137" i="11" a="1"/>
  <c r="G137" i="11" s="1"/>
  <c r="G136" i="11" a="1"/>
  <c r="G136" i="11" s="1"/>
  <c r="G135" i="11" a="1"/>
  <c r="G135" i="11" s="1"/>
  <c r="G134" i="11" a="1"/>
  <c r="G134" i="11" s="1"/>
  <c r="G133" i="11" a="1"/>
  <c r="G133" i="11" s="1"/>
  <c r="G132" i="11" a="1"/>
  <c r="G132" i="11" s="1"/>
  <c r="G131" i="11" a="1"/>
  <c r="G131" i="11" s="1"/>
  <c r="G130" i="11" a="1"/>
  <c r="G130" i="11" s="1"/>
  <c r="G129" i="11" a="1"/>
  <c r="G129" i="11" s="1"/>
  <c r="G128" i="11" a="1"/>
  <c r="G128" i="11" s="1"/>
  <c r="G127" i="11" a="1"/>
  <c r="G127" i="11" s="1"/>
  <c r="G126" i="11" a="1"/>
  <c r="G126" i="11" s="1"/>
  <c r="G125" i="11" a="1"/>
  <c r="G125" i="11" s="1"/>
  <c r="G124" i="11" a="1"/>
  <c r="G124" i="11" s="1"/>
  <c r="G123" i="11" a="1"/>
  <c r="G123" i="11" s="1"/>
  <c r="G122" i="11" a="1"/>
  <c r="G122" i="11" s="1"/>
  <c r="G121" i="11" a="1"/>
  <c r="G121" i="11" s="1"/>
  <c r="G120" i="11" a="1"/>
  <c r="G120" i="11" s="1"/>
  <c r="G119" i="11" a="1"/>
  <c r="G119" i="11" s="1"/>
  <c r="G118" i="11" a="1"/>
  <c r="G118" i="11" s="1"/>
  <c r="G117" i="11" a="1"/>
  <c r="G117" i="11" s="1"/>
  <c r="G116" i="11" a="1"/>
  <c r="G116" i="11" s="1"/>
  <c r="G115" i="11" a="1"/>
  <c r="G115" i="11" s="1"/>
  <c r="G114" i="11" a="1"/>
  <c r="G114" i="11" s="1"/>
  <c r="G113" i="11" a="1"/>
  <c r="G113" i="11" s="1"/>
  <c r="G112" i="11" a="1"/>
  <c r="G112" i="11" s="1"/>
  <c r="G111" i="11" a="1"/>
  <c r="G111" i="11" s="1"/>
  <c r="G110" i="11" a="1"/>
  <c r="G110" i="11" s="1"/>
  <c r="G109" i="11" a="1"/>
  <c r="G109" i="11" s="1"/>
  <c r="G108" i="11" a="1"/>
  <c r="G108" i="11" s="1"/>
  <c r="G107" i="11" a="1"/>
  <c r="G107" i="11" s="1"/>
  <c r="G106" i="11" a="1"/>
  <c r="G106" i="11" s="1"/>
  <c r="G105" i="11" a="1"/>
  <c r="G105" i="11" s="1"/>
  <c r="G104" i="11" a="1"/>
  <c r="G104" i="11" s="1"/>
  <c r="G103" i="11" a="1"/>
  <c r="G103" i="11" s="1"/>
  <c r="G102" i="11" a="1"/>
  <c r="G102" i="11" s="1"/>
  <c r="G101" i="11" a="1"/>
  <c r="G101" i="11" s="1"/>
  <c r="G100" i="11" a="1"/>
  <c r="G100" i="11" s="1"/>
  <c r="G99" i="11" a="1"/>
  <c r="G99" i="11" s="1"/>
  <c r="G98" i="11" a="1"/>
  <c r="G98" i="11" s="1"/>
  <c r="G97" i="11" a="1"/>
  <c r="G97" i="11" s="1"/>
  <c r="G96" i="11" a="1"/>
  <c r="G96" i="11" s="1"/>
  <c r="G95" i="11" a="1"/>
  <c r="G95" i="11" s="1"/>
  <c r="G94" i="11" a="1"/>
  <c r="G94" i="11" s="1"/>
  <c r="G93" i="11" a="1"/>
  <c r="G93" i="11" s="1"/>
  <c r="G92" i="11" a="1"/>
  <c r="G92" i="11" s="1"/>
  <c r="G91" i="11" a="1"/>
  <c r="G91" i="11" s="1"/>
  <c r="G90" i="11" a="1"/>
  <c r="G90" i="11" s="1"/>
  <c r="G89" i="11" a="1"/>
  <c r="G89" i="11" s="1"/>
  <c r="G88" i="11" a="1"/>
  <c r="G88" i="11" s="1"/>
  <c r="G87" i="11" a="1"/>
  <c r="G87" i="11" s="1"/>
  <c r="G86" i="11" a="1"/>
  <c r="G86" i="11" s="1"/>
  <c r="G85" i="11" a="1"/>
  <c r="G85" i="11" s="1"/>
  <c r="G84" i="11" a="1"/>
  <c r="G84" i="11" s="1"/>
  <c r="G83" i="11" a="1"/>
  <c r="G83" i="11" s="1"/>
  <c r="G82" i="11" a="1"/>
  <c r="G82" i="11" s="1"/>
  <c r="G81" i="11" a="1"/>
  <c r="G81" i="11" s="1"/>
  <c r="G80" i="11" a="1"/>
  <c r="G80" i="11" s="1"/>
  <c r="G79" i="11" a="1"/>
  <c r="G79" i="11" s="1"/>
  <c r="G78" i="11" a="1"/>
  <c r="G78" i="11" s="1"/>
  <c r="G77" i="11" a="1"/>
  <c r="G77" i="11" s="1"/>
  <c r="G76" i="11" a="1"/>
  <c r="G76" i="11" s="1"/>
  <c r="G75" i="11" a="1"/>
  <c r="G75" i="11" s="1"/>
  <c r="G74" i="11" a="1"/>
  <c r="G74" i="11" s="1"/>
  <c r="G73" i="11" a="1"/>
  <c r="G73" i="11" s="1"/>
  <c r="G72" i="11" a="1"/>
  <c r="G72" i="11" s="1"/>
  <c r="G71" i="11" a="1"/>
  <c r="G71" i="11" s="1"/>
  <c r="G70" i="11" a="1"/>
  <c r="G70" i="11" s="1"/>
  <c r="G69" i="11" a="1"/>
  <c r="G69" i="11" s="1"/>
  <c r="G68" i="11" a="1"/>
  <c r="G68" i="11" s="1"/>
  <c r="G67" i="11" a="1"/>
  <c r="G67" i="11" s="1"/>
  <c r="G66" i="11" a="1"/>
  <c r="G66" i="11" s="1"/>
  <c r="G65" i="11" a="1"/>
  <c r="G65" i="11" s="1"/>
  <c r="G64" i="11" a="1"/>
  <c r="G64" i="11" s="1"/>
  <c r="G63" i="11" a="1"/>
  <c r="G63" i="11" s="1"/>
  <c r="G62" i="11"/>
  <c r="G62" i="11" a="1"/>
  <c r="G61" i="11" a="1"/>
  <c r="G61" i="11" s="1"/>
  <c r="G60" i="11" a="1"/>
  <c r="G60" i="11" s="1"/>
  <c r="G59" i="11" a="1"/>
  <c r="G59" i="11" s="1"/>
  <c r="G58" i="11" a="1"/>
  <c r="G58" i="11" s="1"/>
  <c r="G57" i="11" a="1"/>
  <c r="G57" i="11" s="1"/>
  <c r="G56" i="11"/>
  <c r="G56" i="11" a="1"/>
  <c r="G55" i="11" a="1"/>
  <c r="G55" i="11" s="1"/>
  <c r="G54" i="11" a="1"/>
  <c r="G54" i="11" s="1"/>
  <c r="G53" i="11" a="1"/>
  <c r="G53" i="11" s="1"/>
  <c r="G52" i="11" a="1"/>
  <c r="G52" i="11" s="1"/>
  <c r="G51" i="11" a="1"/>
  <c r="G51" i="11" s="1"/>
  <c r="G50" i="11" a="1"/>
  <c r="G50" i="11" s="1"/>
  <c r="G49" i="11" a="1"/>
  <c r="G49" i="11" s="1"/>
  <c r="G48" i="11" a="1"/>
  <c r="G48" i="11" s="1"/>
  <c r="G47" i="11" a="1"/>
  <c r="G47" i="11" s="1"/>
  <c r="G46" i="11" a="1"/>
  <c r="G46" i="11" s="1"/>
  <c r="G45" i="11" a="1"/>
  <c r="G45" i="11" s="1"/>
  <c r="G44" i="11" a="1"/>
  <c r="G44" i="11" s="1"/>
  <c r="G43" i="11" a="1"/>
  <c r="G43" i="11" s="1"/>
  <c r="G42" i="11" a="1"/>
  <c r="G42" i="11" s="1"/>
  <c r="G41" i="11" a="1"/>
  <c r="G41" i="11" s="1"/>
  <c r="G40" i="11" a="1"/>
  <c r="G40" i="11" s="1"/>
  <c r="G39" i="11" a="1"/>
  <c r="G39" i="11" s="1"/>
  <c r="G38" i="11" a="1"/>
  <c r="G38" i="11" s="1"/>
  <c r="G37" i="11" a="1"/>
  <c r="G37" i="11" s="1"/>
  <c r="G36" i="11" a="1"/>
  <c r="G36" i="11" s="1"/>
  <c r="G35" i="11" a="1"/>
  <c r="G35" i="11" s="1"/>
  <c r="G34" i="11" a="1"/>
  <c r="G34" i="11" s="1"/>
  <c r="G33" i="11" a="1"/>
  <c r="G33" i="11" s="1"/>
  <c r="G32" i="11" a="1"/>
  <c r="G32" i="11" s="1"/>
  <c r="G31" i="11" a="1"/>
  <c r="G31" i="11" s="1"/>
  <c r="G30" i="11" a="1"/>
  <c r="G30" i="11" s="1"/>
  <c r="G29" i="11" a="1"/>
  <c r="G29" i="11" s="1"/>
  <c r="G28" i="11" a="1"/>
  <c r="G28" i="11" s="1"/>
  <c r="G27" i="11" a="1"/>
  <c r="G27" i="11" s="1"/>
  <c r="G26" i="11" a="1"/>
  <c r="G26" i="11" s="1"/>
  <c r="G25" i="11" a="1"/>
  <c r="G25" i="11" s="1"/>
  <c r="G24" i="11" a="1"/>
  <c r="G24" i="11" s="1"/>
  <c r="G23" i="11" a="1"/>
  <c r="G23" i="11" s="1"/>
  <c r="G22" i="11" a="1"/>
  <c r="G22" i="11" s="1"/>
  <c r="G21" i="11" a="1"/>
  <c r="G21" i="11" s="1"/>
  <c r="G20" i="11" a="1"/>
  <c r="G20" i="11" s="1"/>
  <c r="G19" i="11" a="1"/>
  <c r="G19" i="11" s="1"/>
  <c r="G18" i="11" a="1"/>
  <c r="G18" i="11" s="1"/>
  <c r="G17" i="11" a="1"/>
  <c r="G17" i="11" s="1"/>
  <c r="G16" i="11" a="1"/>
  <c r="G16" i="11" s="1"/>
  <c r="G15" i="11" a="1"/>
  <c r="G15" i="11" s="1"/>
  <c r="G14" i="11" a="1"/>
  <c r="G14" i="11" s="1"/>
  <c r="G13" i="11" a="1"/>
  <c r="G13" i="11" s="1"/>
  <c r="G12" i="11" a="1"/>
  <c r="G12" i="11" s="1"/>
  <c r="G245" i="6" a="1"/>
  <c r="G245" i="6" s="1"/>
  <c r="G244" i="6" a="1"/>
  <c r="G244" i="6" s="1"/>
  <c r="G243" i="6" a="1"/>
  <c r="G243" i="6" s="1"/>
  <c r="G242" i="6" a="1"/>
  <c r="G242" i="6" s="1"/>
  <c r="G241" i="6" a="1"/>
  <c r="G241" i="6" s="1"/>
  <c r="G240" i="6" a="1"/>
  <c r="G240" i="6" s="1"/>
  <c r="E239" i="6" a="1"/>
  <c r="E239" i="6" s="1"/>
  <c r="E238" i="6" a="1"/>
  <c r="E238" i="6" s="1"/>
  <c r="E237" i="6" a="1"/>
  <c r="E237" i="6" s="1"/>
  <c r="F236" i="6" a="1"/>
  <c r="F236" i="6" s="1"/>
  <c r="E236" i="6" a="1"/>
  <c r="E236" i="6" s="1"/>
  <c r="D236" i="6" a="1"/>
  <c r="D236" i="6" s="1"/>
  <c r="F235" i="6" a="1"/>
  <c r="F235" i="6" s="1"/>
  <c r="E235" i="6" a="1"/>
  <c r="E235" i="6" s="1"/>
  <c r="D235" i="6" a="1"/>
  <c r="D235" i="6" s="1"/>
  <c r="G239" i="6" a="1"/>
  <c r="G239" i="6" s="1"/>
  <c r="G238" i="6" a="1"/>
  <c r="G238" i="6" s="1"/>
  <c r="G237" i="6" a="1"/>
  <c r="G237" i="6" s="1"/>
  <c r="G236" i="6" a="1"/>
  <c r="G236" i="6" s="1"/>
  <c r="G235" i="6" a="1"/>
  <c r="G235" i="6" s="1"/>
  <c r="G234" i="6" a="1"/>
  <c r="G234" i="6" s="1"/>
  <c r="G233" i="6" a="1"/>
  <c r="G233" i="6" s="1"/>
  <c r="G232" i="6" a="1"/>
  <c r="G232" i="6" s="1"/>
  <c r="G231" i="6" a="1"/>
  <c r="G231" i="6" s="1"/>
  <c r="G230" i="6" a="1"/>
  <c r="G230" i="6" s="1"/>
  <c r="G229" i="6" a="1"/>
  <c r="G229" i="6" s="1"/>
  <c r="G228" i="6" a="1"/>
  <c r="G228" i="6" s="1"/>
  <c r="G227" i="6" a="1"/>
  <c r="G227" i="6" s="1"/>
  <c r="G226" i="6" a="1"/>
  <c r="G226" i="6" s="1"/>
  <c r="G225" i="6" a="1"/>
  <c r="G225" i="6" s="1"/>
  <c r="G224" i="6" a="1"/>
  <c r="G224" i="6" s="1"/>
  <c r="G223" i="6" a="1"/>
  <c r="G223" i="6" s="1"/>
  <c r="G222" i="6" a="1"/>
  <c r="G222" i="6" s="1"/>
  <c r="G221" i="6" a="1"/>
  <c r="G221" i="6" s="1"/>
  <c r="G220" i="6" a="1"/>
  <c r="G220" i="6" s="1"/>
  <c r="G219" i="6" a="1"/>
  <c r="G219" i="6" s="1"/>
  <c r="G218" i="6" a="1"/>
  <c r="G218" i="6" s="1"/>
  <c r="G217" i="6" a="1"/>
  <c r="G217" i="6" s="1"/>
  <c r="G216" i="6" a="1"/>
  <c r="G216" i="6" s="1"/>
  <c r="G215" i="6" a="1"/>
  <c r="G215" i="6" s="1"/>
  <c r="G214" i="6" a="1"/>
  <c r="G214" i="6" s="1"/>
  <c r="G213" i="6" a="1"/>
  <c r="G213" i="6" s="1"/>
  <c r="G212" i="6" a="1"/>
  <c r="G212" i="6" s="1"/>
  <c r="G211" i="6" a="1"/>
  <c r="G211" i="6" s="1"/>
  <c r="G210" i="6" a="1"/>
  <c r="G210" i="6" s="1"/>
  <c r="G209" i="6" a="1"/>
  <c r="G209" i="6" s="1"/>
  <c r="G208" i="6" a="1"/>
  <c r="G208" i="6" s="1"/>
  <c r="G207" i="6" a="1"/>
  <c r="G207" i="6" s="1"/>
  <c r="G206" i="6" a="1"/>
  <c r="G206" i="6" s="1"/>
  <c r="G205" i="6" a="1"/>
  <c r="G205" i="6" s="1"/>
  <c r="G204" i="6" a="1"/>
  <c r="G204" i="6" s="1"/>
  <c r="G203" i="6" a="1"/>
  <c r="G203" i="6" s="1"/>
  <c r="G202" i="6" a="1"/>
  <c r="G202" i="6" s="1"/>
  <c r="G201" i="6" a="1"/>
  <c r="G201" i="6" s="1"/>
  <c r="G200" i="6" a="1"/>
  <c r="G200" i="6" s="1"/>
  <c r="G199" i="6" a="1"/>
  <c r="G199" i="6" s="1"/>
  <c r="G198" i="6" a="1"/>
  <c r="G198" i="6" s="1"/>
  <c r="G197" i="6" a="1"/>
  <c r="G197" i="6" s="1"/>
  <c r="G196" i="6" a="1"/>
  <c r="G196" i="6" s="1"/>
  <c r="G195" i="6" a="1"/>
  <c r="G195" i="6" s="1"/>
  <c r="G194" i="6" a="1"/>
  <c r="G194" i="6" s="1"/>
  <c r="G193" i="6" a="1"/>
  <c r="G193" i="6" s="1"/>
  <c r="G192" i="6" a="1"/>
  <c r="G192" i="6" s="1"/>
  <c r="G191" i="6" a="1"/>
  <c r="G191" i="6" s="1"/>
  <c r="G190" i="6" a="1"/>
  <c r="G190" i="6" s="1"/>
  <c r="G189" i="6" a="1"/>
  <c r="G189" i="6" s="1"/>
  <c r="G188" i="6" a="1"/>
  <c r="G188" i="6" s="1"/>
  <c r="G187" i="6" a="1"/>
  <c r="G187" i="6" s="1"/>
  <c r="G186" i="6" a="1"/>
  <c r="G186" i="6" s="1"/>
  <c r="G185" i="6" a="1"/>
  <c r="G185" i="6" s="1"/>
  <c r="G184" i="6" a="1"/>
  <c r="G184" i="6" s="1"/>
  <c r="G183" i="6" a="1"/>
  <c r="G183" i="6" s="1"/>
  <c r="G182" i="6" a="1"/>
  <c r="G182" i="6" s="1"/>
  <c r="G181" i="6" a="1"/>
  <c r="G181" i="6" s="1"/>
  <c r="G180" i="6" a="1"/>
  <c r="G180" i="6" s="1"/>
  <c r="G179" i="6" a="1"/>
  <c r="G179" i="6" s="1"/>
  <c r="G178" i="6" a="1"/>
  <c r="G178" i="6" s="1"/>
  <c r="G177" i="6" a="1"/>
  <c r="G177" i="6" s="1"/>
  <c r="G176" i="6" a="1"/>
  <c r="G176" i="6" s="1"/>
  <c r="G175" i="6" a="1"/>
  <c r="G175" i="6" s="1"/>
  <c r="G174" i="6" a="1"/>
  <c r="G174" i="6" s="1"/>
  <c r="G173" i="6" a="1"/>
  <c r="G173" i="6" s="1"/>
  <c r="G172" i="6" a="1"/>
  <c r="G172" i="6" s="1"/>
  <c r="G171" i="6" a="1"/>
  <c r="G171" i="6" s="1"/>
  <c r="G170" i="6" a="1"/>
  <c r="G170" i="6" s="1"/>
  <c r="G169" i="6" a="1"/>
  <c r="G169" i="6" s="1"/>
  <c r="G168" i="6" a="1"/>
  <c r="G168" i="6" s="1"/>
  <c r="G167" i="6" a="1"/>
  <c r="G167" i="6" s="1"/>
  <c r="G166" i="6" a="1"/>
  <c r="G166" i="6" s="1"/>
  <c r="G165" i="6" a="1"/>
  <c r="G165" i="6" s="1"/>
  <c r="G164" i="6" a="1"/>
  <c r="G164" i="6" s="1"/>
  <c r="G163" i="6" a="1"/>
  <c r="G163" i="6" s="1"/>
  <c r="G162" i="6" a="1"/>
  <c r="G162" i="6" s="1"/>
  <c r="G161" i="6" a="1"/>
  <c r="G161" i="6" s="1"/>
  <c r="G160" i="6" a="1"/>
  <c r="G160" i="6" s="1"/>
  <c r="G159" i="6" a="1"/>
  <c r="G159" i="6" s="1"/>
  <c r="G158" i="6" a="1"/>
  <c r="G158" i="6" s="1"/>
  <c r="G157" i="6" a="1"/>
  <c r="G157" i="6" s="1"/>
  <c r="G156" i="6" a="1"/>
  <c r="G156" i="6" s="1"/>
  <c r="G155" i="6" a="1"/>
  <c r="G155" i="6" s="1"/>
  <c r="G154" i="6" a="1"/>
  <c r="G154" i="6" s="1"/>
  <c r="G153" i="6" a="1"/>
  <c r="G153" i="6" s="1"/>
  <c r="G152" i="6" a="1"/>
  <c r="G152" i="6" s="1"/>
  <c r="G151" i="6" a="1"/>
  <c r="G151" i="6" s="1"/>
  <c r="G150" i="6" a="1"/>
  <c r="G150" i="6" s="1"/>
  <c r="G149" i="6" a="1"/>
  <c r="G149" i="6" s="1"/>
  <c r="G148" i="6" a="1"/>
  <c r="G148" i="6" s="1"/>
  <c r="G147" i="6" a="1"/>
  <c r="G147" i="6" s="1"/>
  <c r="G146" i="6" a="1"/>
  <c r="G146" i="6" s="1"/>
  <c r="G145" i="6" a="1"/>
  <c r="G145" i="6" s="1"/>
  <c r="G144" i="6" a="1"/>
  <c r="G144" i="6" s="1"/>
  <c r="G143" i="6" a="1"/>
  <c r="G143" i="6" s="1"/>
  <c r="G142" i="6" a="1"/>
  <c r="G142" i="6" s="1"/>
  <c r="G141" i="6" a="1"/>
  <c r="G141" i="6" s="1"/>
  <c r="G140" i="6" a="1"/>
  <c r="G140" i="6" s="1"/>
  <c r="G139" i="6" a="1"/>
  <c r="G139" i="6" s="1"/>
  <c r="G138" i="6" a="1"/>
  <c r="G138" i="6" s="1"/>
  <c r="G137" i="6" a="1"/>
  <c r="G137" i="6" s="1"/>
  <c r="G136" i="6" a="1"/>
  <c r="G136" i="6" s="1"/>
  <c r="G135" i="6" a="1"/>
  <c r="G135" i="6" s="1"/>
  <c r="G134" i="6" a="1"/>
  <c r="G134" i="6" s="1"/>
  <c r="G133" i="6" a="1"/>
  <c r="G133" i="6" s="1"/>
  <c r="G132" i="6" a="1"/>
  <c r="G132" i="6" s="1"/>
  <c r="G131" i="6" a="1"/>
  <c r="G131" i="6" s="1"/>
  <c r="G130" i="6" a="1"/>
  <c r="G130" i="6" s="1"/>
  <c r="G129" i="6" a="1"/>
  <c r="G129" i="6" s="1"/>
  <c r="G128" i="6" a="1"/>
  <c r="G128" i="6" s="1"/>
  <c r="G127" i="6" a="1"/>
  <c r="G127" i="6" s="1"/>
  <c r="G126" i="6" a="1"/>
  <c r="G126" i="6" s="1"/>
  <c r="G125" i="6" a="1"/>
  <c r="G125" i="6" s="1"/>
  <c r="G124" i="6" a="1"/>
  <c r="G124" i="6" s="1"/>
  <c r="G123" i="6" a="1"/>
  <c r="G123" i="6" s="1"/>
  <c r="G122" i="6" a="1"/>
  <c r="G122" i="6" s="1"/>
  <c r="G121" i="6" a="1"/>
  <c r="G121" i="6" s="1"/>
  <c r="G120" i="6" a="1"/>
  <c r="G120" i="6" s="1"/>
  <c r="G119" i="6" a="1"/>
  <c r="G119" i="6" s="1"/>
  <c r="G118" i="6" a="1"/>
  <c r="G118" i="6" s="1"/>
  <c r="G117" i="6" a="1"/>
  <c r="G117" i="6" s="1"/>
  <c r="G116" i="6" a="1"/>
  <c r="G116" i="6" s="1"/>
  <c r="G115" i="6" a="1"/>
  <c r="G115" i="6" s="1"/>
  <c r="G114" i="6" a="1"/>
  <c r="G114" i="6" s="1"/>
  <c r="G113" i="6" a="1"/>
  <c r="G113" i="6" s="1"/>
  <c r="G112" i="6" a="1"/>
  <c r="G112" i="6" s="1"/>
  <c r="G111" i="6" a="1"/>
  <c r="G111" i="6" s="1"/>
  <c r="G110" i="6" a="1"/>
  <c r="G110" i="6" s="1"/>
  <c r="G109" i="6" a="1"/>
  <c r="G109" i="6" s="1"/>
  <c r="G108" i="6" a="1"/>
  <c r="G108" i="6" s="1"/>
  <c r="G107" i="6" a="1"/>
  <c r="G107" i="6" s="1"/>
  <c r="G106" i="6" a="1"/>
  <c r="G106" i="6" s="1"/>
  <c r="G105" i="6" a="1"/>
  <c r="G105" i="6" s="1"/>
  <c r="G104" i="6" a="1"/>
  <c r="G104" i="6" s="1"/>
  <c r="G103" i="6" a="1"/>
  <c r="G103" i="6" s="1"/>
  <c r="G102" i="6" a="1"/>
  <c r="G102" i="6" s="1"/>
  <c r="G101" i="6" a="1"/>
  <c r="G101" i="6" s="1"/>
  <c r="G100" i="6" a="1"/>
  <c r="G100" i="6" s="1"/>
  <c r="G99" i="6" a="1"/>
  <c r="G99" i="6" s="1"/>
  <c r="G98" i="6" a="1"/>
  <c r="G98" i="6" s="1"/>
  <c r="G97" i="6" a="1"/>
  <c r="G97" i="6" s="1"/>
  <c r="G96" i="6" a="1"/>
  <c r="G96" i="6" s="1"/>
  <c r="G95" i="6" a="1"/>
  <c r="G95" i="6" s="1"/>
  <c r="G94" i="6" a="1"/>
  <c r="G94" i="6" s="1"/>
  <c r="G93" i="6" a="1"/>
  <c r="G93" i="6" s="1"/>
  <c r="G92" i="6" a="1"/>
  <c r="G92" i="6" s="1"/>
  <c r="G91" i="6" a="1"/>
  <c r="G91" i="6" s="1"/>
  <c r="G90" i="6" a="1"/>
  <c r="G90" i="6" s="1"/>
  <c r="G89" i="6" a="1"/>
  <c r="G89" i="6" s="1"/>
  <c r="G88" i="6" a="1"/>
  <c r="G88" i="6" s="1"/>
  <c r="G87" i="6" a="1"/>
  <c r="G87" i="6" s="1"/>
  <c r="G86" i="6" a="1"/>
  <c r="G86" i="6" s="1"/>
  <c r="G85" i="6" a="1"/>
  <c r="G85" i="6" s="1"/>
  <c r="G84" i="6" a="1"/>
  <c r="G84" i="6" s="1"/>
  <c r="G83" i="6" a="1"/>
  <c r="G83" i="6" s="1"/>
  <c r="G82" i="6" a="1"/>
  <c r="G82" i="6" s="1"/>
  <c r="G81" i="6" a="1"/>
  <c r="G81" i="6" s="1"/>
  <c r="G80" i="6" a="1"/>
  <c r="G80" i="6" s="1"/>
  <c r="G79" i="6" a="1"/>
  <c r="G79" i="6" s="1"/>
  <c r="G78" i="6" a="1"/>
  <c r="G78" i="6" s="1"/>
  <c r="G77" i="6" a="1"/>
  <c r="G77" i="6" s="1"/>
  <c r="G76" i="6" a="1"/>
  <c r="G76" i="6" s="1"/>
  <c r="G75" i="6" a="1"/>
  <c r="G75" i="6" s="1"/>
  <c r="G74" i="6" a="1"/>
  <c r="G74" i="6" s="1"/>
  <c r="G73" i="6" a="1"/>
  <c r="G73" i="6" s="1"/>
  <c r="G72" i="6" a="1"/>
  <c r="G72" i="6" s="1"/>
  <c r="G71" i="6" a="1"/>
  <c r="G71" i="6" s="1"/>
  <c r="G70" i="6" a="1"/>
  <c r="G70" i="6" s="1"/>
  <c r="G69" i="6" a="1"/>
  <c r="G69" i="6" s="1"/>
  <c r="G68" i="6" a="1"/>
  <c r="G68" i="6" s="1"/>
  <c r="G67" i="6" a="1"/>
  <c r="G67" i="6" s="1"/>
  <c r="G66" i="6" a="1"/>
  <c r="G66" i="6" s="1"/>
  <c r="G65" i="6" a="1"/>
  <c r="G65" i="6" s="1"/>
  <c r="G64" i="6" a="1"/>
  <c r="G64" i="6" s="1"/>
  <c r="G63" i="6" a="1"/>
  <c r="G63" i="6" s="1"/>
  <c r="G62" i="6" a="1"/>
  <c r="G62" i="6" s="1"/>
  <c r="G61" i="6" a="1"/>
  <c r="G61" i="6" s="1"/>
  <c r="G60" i="6" a="1"/>
  <c r="G60" i="6" s="1"/>
  <c r="G59" i="6" a="1"/>
  <c r="G59" i="6" s="1"/>
  <c r="G58" i="6" a="1"/>
  <c r="G58" i="6" s="1"/>
  <c r="G57" i="6" a="1"/>
  <c r="G57" i="6" s="1"/>
  <c r="G56" i="6" a="1"/>
  <c r="G56" i="6" s="1"/>
  <c r="G55" i="6" a="1"/>
  <c r="G55" i="6" s="1"/>
  <c r="G54" i="6" a="1"/>
  <c r="G54" i="6" s="1"/>
  <c r="G53" i="6" a="1"/>
  <c r="G53" i="6" s="1"/>
  <c r="G52" i="6" a="1"/>
  <c r="G52" i="6" s="1"/>
  <c r="G51" i="6" a="1"/>
  <c r="G51" i="6" s="1"/>
  <c r="G50" i="6" a="1"/>
  <c r="G50" i="6" s="1"/>
  <c r="G49" i="6" a="1"/>
  <c r="G49" i="6" s="1"/>
  <c r="G48" i="6" a="1"/>
  <c r="G48" i="6" s="1"/>
  <c r="G47" i="6" a="1"/>
  <c r="G47" i="6" s="1"/>
  <c r="G46" i="6" a="1"/>
  <c r="G46" i="6" s="1"/>
  <c r="G45" i="6" a="1"/>
  <c r="G45" i="6" s="1"/>
  <c r="G44" i="6" a="1"/>
  <c r="G44" i="6" s="1"/>
  <c r="G43" i="6" a="1"/>
  <c r="G43" i="6" s="1"/>
  <c r="G42" i="6" a="1"/>
  <c r="G42" i="6" s="1"/>
  <c r="G41" i="6" a="1"/>
  <c r="G41" i="6" s="1"/>
  <c r="G40" i="6" a="1"/>
  <c r="G40" i="6" s="1"/>
  <c r="G39" i="6" a="1"/>
  <c r="G39" i="6" s="1"/>
  <c r="G38" i="6" a="1"/>
  <c r="G38" i="6" s="1"/>
  <c r="G37" i="6" a="1"/>
  <c r="G37" i="6" s="1"/>
  <c r="G36" i="6" a="1"/>
  <c r="G36" i="6" s="1"/>
  <c r="G35" i="6" a="1"/>
  <c r="G35" i="6" s="1"/>
  <c r="G34" i="6" a="1"/>
  <c r="G34" i="6" s="1"/>
  <c r="G33" i="6" a="1"/>
  <c r="G33" i="6" s="1"/>
  <c r="G32" i="6" a="1"/>
  <c r="G32" i="6" s="1"/>
  <c r="G31" i="6" a="1"/>
  <c r="G31" i="6" s="1"/>
  <c r="G30" i="6" a="1"/>
  <c r="G30" i="6" s="1"/>
  <c r="G29" i="6" a="1"/>
  <c r="G29" i="6" s="1"/>
  <c r="G28" i="6" a="1"/>
  <c r="G28" i="6" s="1"/>
  <c r="G27" i="6" a="1"/>
  <c r="G27" i="6" s="1"/>
  <c r="G26" i="6" a="1"/>
  <c r="G26" i="6" s="1"/>
  <c r="G25" i="6" a="1"/>
  <c r="G25" i="6" s="1"/>
  <c r="G24" i="6" a="1"/>
  <c r="G24" i="6" s="1"/>
  <c r="G23" i="6" a="1"/>
  <c r="G23" i="6" s="1"/>
  <c r="G22" i="6" a="1"/>
  <c r="G22" i="6" s="1"/>
  <c r="G21" i="6" a="1"/>
  <c r="G21" i="6" s="1"/>
  <c r="G20" i="6" a="1"/>
  <c r="G20" i="6" s="1"/>
  <c r="G19" i="6" a="1"/>
  <c r="G19" i="6" s="1"/>
  <c r="G18" i="6" a="1"/>
  <c r="G18" i="6" s="1"/>
  <c r="G17" i="6" a="1"/>
  <c r="G17" i="6" s="1"/>
  <c r="G16" i="6" a="1"/>
  <c r="G16" i="6" s="1"/>
  <c r="G15" i="6" a="1"/>
  <c r="G15" i="6" s="1"/>
  <c r="G14" i="6" a="1"/>
  <c r="G14" i="6" s="1"/>
  <c r="G13" i="6" a="1"/>
  <c r="G13" i="6" s="1"/>
  <c r="G12" i="6" a="1"/>
  <c r="G12" i="6" s="1"/>
  <c r="I239" i="12"/>
  <c r="I238" i="12"/>
  <c r="I237" i="12"/>
  <c r="I236" i="12"/>
  <c r="I235" i="12"/>
  <c r="I234" i="12"/>
  <c r="I233" i="12"/>
  <c r="I232" i="12"/>
  <c r="I231" i="12"/>
  <c r="I230" i="12"/>
  <c r="I229" i="12"/>
  <c r="I228" i="12"/>
  <c r="I227" i="12"/>
  <c r="I226" i="12"/>
  <c r="I225" i="12"/>
  <c r="I224" i="12"/>
  <c r="I223" i="12"/>
  <c r="I222" i="12"/>
  <c r="I221" i="12"/>
  <c r="I220" i="12"/>
  <c r="I219" i="12"/>
  <c r="I218" i="12"/>
  <c r="I217" i="12"/>
  <c r="I216" i="12"/>
  <c r="I215" i="12"/>
  <c r="I214" i="12"/>
  <c r="I213" i="12"/>
  <c r="I212" i="12"/>
  <c r="I211" i="12"/>
  <c r="I210" i="12"/>
  <c r="I209" i="12"/>
  <c r="I208" i="12"/>
  <c r="I207" i="12"/>
  <c r="I206" i="12"/>
  <c r="I205" i="12"/>
  <c r="I204" i="12"/>
  <c r="I203" i="12"/>
  <c r="I202" i="12"/>
  <c r="I201" i="12"/>
  <c r="I200" i="12"/>
  <c r="I199" i="12"/>
  <c r="I198" i="12"/>
  <c r="I197" i="12"/>
  <c r="I196" i="12"/>
  <c r="I195" i="12"/>
  <c r="I194" i="12"/>
  <c r="I193" i="12"/>
  <c r="I192" i="12"/>
  <c r="I191" i="12"/>
  <c r="I190" i="12"/>
  <c r="I189" i="12"/>
  <c r="I188" i="12"/>
  <c r="I187" i="12"/>
  <c r="I186" i="12"/>
  <c r="I185" i="12"/>
  <c r="I184" i="12"/>
  <c r="I183" i="12"/>
  <c r="I182" i="12"/>
  <c r="I181" i="12"/>
  <c r="I180" i="12"/>
  <c r="I179" i="12"/>
  <c r="I178" i="12"/>
  <c r="I177" i="12"/>
  <c r="I176" i="12"/>
  <c r="I175" i="12"/>
  <c r="I174" i="12"/>
  <c r="I173" i="12"/>
  <c r="I172" i="12"/>
  <c r="I171" i="12"/>
  <c r="I170" i="12"/>
  <c r="I169" i="12"/>
  <c r="I168" i="12"/>
  <c r="I167" i="12"/>
  <c r="I166" i="12"/>
  <c r="I165" i="12"/>
  <c r="I164" i="12"/>
  <c r="I163" i="12"/>
  <c r="I162" i="12"/>
  <c r="I161" i="12"/>
  <c r="I160" i="12"/>
  <c r="I159" i="12"/>
  <c r="I158" i="12"/>
  <c r="I157" i="12"/>
  <c r="I156" i="12"/>
  <c r="I155" i="12"/>
  <c r="I154" i="12"/>
  <c r="I153" i="12"/>
  <c r="I152" i="12"/>
  <c r="I151" i="12"/>
  <c r="I150" i="12"/>
  <c r="I149" i="12"/>
  <c r="I148" i="12"/>
  <c r="I147" i="12"/>
  <c r="I146" i="12"/>
  <c r="I145" i="12"/>
  <c r="I144" i="12"/>
  <c r="I143" i="12"/>
  <c r="I142" i="12"/>
  <c r="I141" i="12"/>
  <c r="I140" i="12"/>
  <c r="I139" i="12"/>
  <c r="I138" i="12"/>
  <c r="I137" i="12"/>
  <c r="I136" i="12"/>
  <c r="I135" i="12"/>
  <c r="I134" i="12"/>
  <c r="I133" i="12"/>
  <c r="I132" i="12"/>
  <c r="I131" i="12"/>
  <c r="I130" i="12"/>
  <c r="I129" i="12"/>
  <c r="I128" i="12"/>
  <c r="I127" i="12"/>
  <c r="I126" i="12"/>
  <c r="I125" i="12"/>
  <c r="I124" i="12"/>
  <c r="I123" i="12"/>
  <c r="I122" i="12"/>
  <c r="I121" i="12"/>
  <c r="I120" i="12"/>
  <c r="I119" i="12"/>
  <c r="I118" i="12"/>
  <c r="I117" i="12"/>
  <c r="I116" i="12"/>
  <c r="I115" i="12"/>
  <c r="I114" i="12"/>
  <c r="I113" i="12"/>
  <c r="I112" i="12"/>
  <c r="I111" i="12"/>
  <c r="I110" i="12"/>
  <c r="I109" i="12"/>
  <c r="I108" i="12"/>
  <c r="I107" i="12"/>
  <c r="I106" i="12"/>
  <c r="I105" i="12"/>
  <c r="I104" i="12"/>
  <c r="I103" i="12"/>
  <c r="I102" i="12"/>
  <c r="I101" i="12"/>
  <c r="I100" i="12"/>
  <c r="I99" i="12"/>
  <c r="I98" i="12"/>
  <c r="I97" i="12"/>
  <c r="I96" i="12"/>
  <c r="I95" i="12"/>
  <c r="I94" i="12"/>
  <c r="I93" i="12"/>
  <c r="I92" i="12"/>
  <c r="I91" i="12"/>
  <c r="I90" i="12"/>
  <c r="I89" i="12"/>
  <c r="I88" i="12"/>
  <c r="I87" i="12"/>
  <c r="I86" i="12"/>
  <c r="I85" i="12"/>
  <c r="I84" i="12"/>
  <c r="I83" i="12"/>
  <c r="I82" i="12"/>
  <c r="I81" i="12"/>
  <c r="I80" i="12"/>
  <c r="I79" i="12"/>
  <c r="I78" i="12"/>
  <c r="I77" i="12"/>
  <c r="I76" i="12"/>
  <c r="I75" i="12"/>
  <c r="I74" i="12"/>
  <c r="I73" i="12"/>
  <c r="I72" i="12"/>
  <c r="I71" i="12"/>
  <c r="I70" i="12"/>
  <c r="I69" i="12"/>
  <c r="I68" i="12"/>
  <c r="I67" i="12"/>
  <c r="I66" i="12"/>
  <c r="I65" i="12"/>
  <c r="I64" i="12"/>
  <c r="I63" i="12"/>
  <c r="I62" i="12"/>
  <c r="I61" i="12"/>
  <c r="I60" i="12"/>
  <c r="I59" i="12"/>
  <c r="I58" i="12"/>
  <c r="I57" i="12"/>
  <c r="I56" i="12"/>
  <c r="I55" i="12"/>
  <c r="I54" i="12"/>
  <c r="I53" i="12"/>
  <c r="I52" i="12"/>
  <c r="I51" i="12"/>
  <c r="I50" i="12"/>
  <c r="I49" i="12"/>
  <c r="I48" i="12"/>
  <c r="I47" i="12"/>
  <c r="I46" i="12"/>
  <c r="I45" i="12"/>
  <c r="I44" i="12"/>
  <c r="I43" i="12"/>
  <c r="I42" i="12"/>
  <c r="I41" i="12"/>
  <c r="I40" i="12"/>
  <c r="I39" i="12"/>
  <c r="I38" i="12"/>
  <c r="I37" i="12"/>
  <c r="I36" i="12"/>
  <c r="I35" i="12"/>
  <c r="I34" i="12"/>
  <c r="I33" i="12"/>
  <c r="I32" i="12"/>
  <c r="I31" i="12"/>
  <c r="I30" i="12"/>
  <c r="I29" i="12"/>
  <c r="I28" i="12"/>
  <c r="I27" i="12"/>
  <c r="I26" i="12"/>
  <c r="I25" i="12"/>
  <c r="I24" i="12"/>
  <c r="I23" i="12"/>
  <c r="I22" i="12"/>
  <c r="I21" i="12"/>
  <c r="I20" i="12"/>
  <c r="I19" i="12"/>
  <c r="I18" i="12"/>
  <c r="I17" i="12"/>
  <c r="I16" i="12"/>
  <c r="I15" i="12"/>
  <c r="I14" i="12"/>
  <c r="I13" i="12"/>
  <c r="I12" i="12"/>
  <c r="I11" i="12"/>
  <c r="G236" i="12" a="1"/>
  <c r="G236" i="12" s="1"/>
  <c r="G235" i="12" a="1"/>
  <c r="G235" i="12" s="1"/>
  <c r="G234" i="12" a="1"/>
  <c r="G234" i="12" s="1"/>
  <c r="G233" i="12" a="1"/>
  <c r="G233" i="12" s="1"/>
  <c r="G232" i="12" a="1"/>
  <c r="G232" i="12" s="1"/>
  <c r="G231" i="12" a="1"/>
  <c r="G231" i="12" s="1"/>
  <c r="G230" i="12" a="1"/>
  <c r="G230" i="12" s="1"/>
  <c r="G229" i="12" a="1"/>
  <c r="G229" i="12" s="1"/>
  <c r="G228" i="12" a="1"/>
  <c r="G228" i="12" s="1"/>
  <c r="G227" i="12" a="1"/>
  <c r="G227" i="12" s="1"/>
  <c r="G226" i="12" a="1"/>
  <c r="G226" i="12" s="1"/>
  <c r="G225" i="12" a="1"/>
  <c r="G225" i="12" s="1"/>
  <c r="G224" i="12" a="1"/>
  <c r="G224" i="12" s="1"/>
  <c r="G223" i="12" a="1"/>
  <c r="G223" i="12" s="1"/>
  <c r="G222" i="12" a="1"/>
  <c r="G222" i="12" s="1"/>
  <c r="G221" i="12" a="1"/>
  <c r="G221" i="12" s="1"/>
  <c r="G220" i="12" a="1"/>
  <c r="G220" i="12" s="1"/>
  <c r="G219" i="12" a="1"/>
  <c r="G219" i="12" s="1"/>
  <c r="G218" i="12" a="1"/>
  <c r="G218" i="12" s="1"/>
  <c r="G217" i="12" a="1"/>
  <c r="G217" i="12" s="1"/>
  <c r="G216" i="12" a="1"/>
  <c r="G216" i="12" s="1"/>
  <c r="G215" i="12" a="1"/>
  <c r="G215" i="12" s="1"/>
  <c r="G214" i="12" a="1"/>
  <c r="G214" i="12" s="1"/>
  <c r="G213" i="12" a="1"/>
  <c r="G213" i="12" s="1"/>
  <c r="G212" i="12" a="1"/>
  <c r="G212" i="12" s="1"/>
  <c r="G211" i="12" a="1"/>
  <c r="G211" i="12" s="1"/>
  <c r="G210" i="12" a="1"/>
  <c r="G210" i="12" s="1"/>
  <c r="G209" i="12" a="1"/>
  <c r="G209" i="12" s="1"/>
  <c r="G208" i="12" a="1"/>
  <c r="G208" i="12" s="1"/>
  <c r="G207" i="12" a="1"/>
  <c r="G207" i="12" s="1"/>
  <c r="G206" i="12" a="1"/>
  <c r="G206" i="12" s="1"/>
  <c r="G205" i="12" a="1"/>
  <c r="G205" i="12" s="1"/>
  <c r="G204" i="12" a="1"/>
  <c r="G204" i="12" s="1"/>
  <c r="G203" i="12" a="1"/>
  <c r="G203" i="12" s="1"/>
  <c r="G202" i="12" a="1"/>
  <c r="G202" i="12" s="1"/>
  <c r="G201" i="12" a="1"/>
  <c r="G201" i="12" s="1"/>
  <c r="G200" i="12" a="1"/>
  <c r="G200" i="12" s="1"/>
  <c r="G199" i="12" a="1"/>
  <c r="G199" i="12" s="1"/>
  <c r="G198" i="12" a="1"/>
  <c r="G198" i="12" s="1"/>
  <c r="G197" i="12" a="1"/>
  <c r="G197" i="12" s="1"/>
  <c r="G196" i="12" a="1"/>
  <c r="G196" i="12" s="1"/>
  <c r="G195" i="12" a="1"/>
  <c r="G195" i="12" s="1"/>
  <c r="G194" i="12" a="1"/>
  <c r="G194" i="12" s="1"/>
  <c r="G193" i="12" a="1"/>
  <c r="G193" i="12" s="1"/>
  <c r="G192" i="12" a="1"/>
  <c r="G192" i="12" s="1"/>
  <c r="G191" i="12" a="1"/>
  <c r="G191" i="12" s="1"/>
  <c r="G190" i="12" a="1"/>
  <c r="G190" i="12" s="1"/>
  <c r="G189" i="12" a="1"/>
  <c r="G189" i="12" s="1"/>
  <c r="G188" i="12" a="1"/>
  <c r="G188" i="12" s="1"/>
  <c r="G187" i="12" a="1"/>
  <c r="G187" i="12" s="1"/>
  <c r="G186" i="12" a="1"/>
  <c r="G186" i="12" s="1"/>
  <c r="G185" i="12" a="1"/>
  <c r="G185" i="12" s="1"/>
  <c r="G184" i="12" a="1"/>
  <c r="G184" i="12" s="1"/>
  <c r="G183" i="12" a="1"/>
  <c r="G183" i="12" s="1"/>
  <c r="G182" i="12" a="1"/>
  <c r="G182" i="12" s="1"/>
  <c r="G181" i="12" a="1"/>
  <c r="G181" i="12" s="1"/>
  <c r="G180" i="12" a="1"/>
  <c r="G180" i="12" s="1"/>
  <c r="G179" i="12" a="1"/>
  <c r="G179" i="12" s="1"/>
  <c r="G178" i="12" a="1"/>
  <c r="G178" i="12" s="1"/>
  <c r="G177" i="12" a="1"/>
  <c r="G177" i="12" s="1"/>
  <c r="G176" i="12" a="1"/>
  <c r="G176" i="12" s="1"/>
  <c r="G175" i="12" a="1"/>
  <c r="G175" i="12" s="1"/>
  <c r="G174" i="12" a="1"/>
  <c r="G174" i="12" s="1"/>
  <c r="G173" i="12" a="1"/>
  <c r="G173" i="12" s="1"/>
  <c r="G172" i="12" a="1"/>
  <c r="G172" i="12" s="1"/>
  <c r="G171" i="12" a="1"/>
  <c r="G171" i="12" s="1"/>
  <c r="G170" i="12" a="1"/>
  <c r="G170" i="12" s="1"/>
  <c r="G169" i="12" a="1"/>
  <c r="G169" i="12" s="1"/>
  <c r="G168" i="12" a="1"/>
  <c r="G168" i="12" s="1"/>
  <c r="G167" i="12" a="1"/>
  <c r="G167" i="12" s="1"/>
  <c r="G166" i="12" a="1"/>
  <c r="G166" i="12" s="1"/>
  <c r="G165" i="12" a="1"/>
  <c r="G165" i="12" s="1"/>
  <c r="G164" i="12" a="1"/>
  <c r="G164" i="12" s="1"/>
  <c r="G163" i="12" a="1"/>
  <c r="G163" i="12" s="1"/>
  <c r="G162" i="12" a="1"/>
  <c r="G162" i="12" s="1"/>
  <c r="G161" i="12" a="1"/>
  <c r="G161" i="12" s="1"/>
  <c r="G160" i="12" a="1"/>
  <c r="G160" i="12" s="1"/>
  <c r="G159" i="12" a="1"/>
  <c r="G159" i="12" s="1"/>
  <c r="G158" i="12" a="1"/>
  <c r="G158" i="12" s="1"/>
  <c r="G157" i="12" a="1"/>
  <c r="G157" i="12" s="1"/>
  <c r="G156" i="12" a="1"/>
  <c r="G156" i="12" s="1"/>
  <c r="G155" i="12" a="1"/>
  <c r="G155" i="12" s="1"/>
  <c r="G154" i="12" a="1"/>
  <c r="G154" i="12" s="1"/>
  <c r="G153" i="12" a="1"/>
  <c r="G153" i="12" s="1"/>
  <c r="G152" i="12" a="1"/>
  <c r="G152" i="12" s="1"/>
  <c r="G151" i="12" a="1"/>
  <c r="G151" i="12" s="1"/>
  <c r="G150" i="12" a="1"/>
  <c r="G150" i="12" s="1"/>
  <c r="G149" i="12" a="1"/>
  <c r="G149" i="12" s="1"/>
  <c r="G148" i="12" a="1"/>
  <c r="G148" i="12" s="1"/>
  <c r="G147" i="12" a="1"/>
  <c r="G147" i="12" s="1"/>
  <c r="G146" i="12" a="1"/>
  <c r="G146" i="12" s="1"/>
  <c r="G145" i="12" a="1"/>
  <c r="G145" i="12" s="1"/>
  <c r="G144" i="12" a="1"/>
  <c r="G144" i="12" s="1"/>
  <c r="G143" i="12" a="1"/>
  <c r="G143" i="12" s="1"/>
  <c r="G142" i="12" a="1"/>
  <c r="G142" i="12" s="1"/>
  <c r="G141" i="12" a="1"/>
  <c r="G141" i="12" s="1"/>
  <c r="G140" i="12" a="1"/>
  <c r="G140" i="12" s="1"/>
  <c r="G139" i="12" a="1"/>
  <c r="G139" i="12" s="1"/>
  <c r="G138" i="12" a="1"/>
  <c r="G138" i="12" s="1"/>
  <c r="G137" i="12" a="1"/>
  <c r="G137" i="12" s="1"/>
  <c r="G136" i="12" a="1"/>
  <c r="G136" i="12" s="1"/>
  <c r="G135" i="12" a="1"/>
  <c r="G135" i="12" s="1"/>
  <c r="G134" i="12" a="1"/>
  <c r="G134" i="12" s="1"/>
  <c r="G133" i="12" a="1"/>
  <c r="G133" i="12" s="1"/>
  <c r="G132" i="12" a="1"/>
  <c r="G132" i="12" s="1"/>
  <c r="G131" i="12" a="1"/>
  <c r="G131" i="12" s="1"/>
  <c r="G130" i="12" a="1"/>
  <c r="G130" i="12" s="1"/>
  <c r="G129" i="12" a="1"/>
  <c r="G129" i="12" s="1"/>
  <c r="G128" i="12" a="1"/>
  <c r="G128" i="12" s="1"/>
  <c r="G127" i="12" a="1"/>
  <c r="G127" i="12" s="1"/>
  <c r="G126" i="12" a="1"/>
  <c r="G126" i="12" s="1"/>
  <c r="G125" i="12" a="1"/>
  <c r="G125" i="12" s="1"/>
  <c r="G124" i="12" a="1"/>
  <c r="G124" i="12" s="1"/>
  <c r="G123" i="12" a="1"/>
  <c r="G123" i="12" s="1"/>
  <c r="G122" i="12" a="1"/>
  <c r="G122" i="12" s="1"/>
  <c r="G121" i="12" a="1"/>
  <c r="G121" i="12" s="1"/>
  <c r="G120" i="12" a="1"/>
  <c r="G120" i="12" s="1"/>
  <c r="G119" i="12" a="1"/>
  <c r="G119" i="12" s="1"/>
  <c r="G118" i="12" a="1"/>
  <c r="G118" i="12" s="1"/>
  <c r="G117" i="12" a="1"/>
  <c r="G117" i="12" s="1"/>
  <c r="G116" i="12" a="1"/>
  <c r="G116" i="12" s="1"/>
  <c r="G115" i="12" a="1"/>
  <c r="G115" i="12" s="1"/>
  <c r="G114" i="12" a="1"/>
  <c r="G114" i="12" s="1"/>
  <c r="G113" i="12" a="1"/>
  <c r="G113" i="12" s="1"/>
  <c r="G112" i="12" a="1"/>
  <c r="G112" i="12" s="1"/>
  <c r="G111" i="12" a="1"/>
  <c r="G111" i="12" s="1"/>
  <c r="G110" i="12" a="1"/>
  <c r="G110" i="12" s="1"/>
  <c r="G109" i="12" a="1"/>
  <c r="G109" i="12" s="1"/>
  <c r="G108" i="12" a="1"/>
  <c r="G108" i="12" s="1"/>
  <c r="G107" i="12" a="1"/>
  <c r="G107" i="12" s="1"/>
  <c r="G106" i="12" a="1"/>
  <c r="G106" i="12" s="1"/>
  <c r="G105" i="12" a="1"/>
  <c r="G105" i="12" s="1"/>
  <c r="G104" i="12" a="1"/>
  <c r="G104" i="12" s="1"/>
  <c r="G103" i="12" a="1"/>
  <c r="G103" i="12" s="1"/>
  <c r="G102" i="12" a="1"/>
  <c r="G102" i="12" s="1"/>
  <c r="G101" i="12" a="1"/>
  <c r="G101" i="12" s="1"/>
  <c r="G100" i="12" a="1"/>
  <c r="G100" i="12" s="1"/>
  <c r="G99" i="12" a="1"/>
  <c r="G99" i="12" s="1"/>
  <c r="G98" i="12" a="1"/>
  <c r="G98" i="12" s="1"/>
  <c r="G97" i="12" a="1"/>
  <c r="G97" i="12" s="1"/>
  <c r="G96" i="12" a="1"/>
  <c r="G96" i="12" s="1"/>
  <c r="G95" i="12" a="1"/>
  <c r="G95" i="12" s="1"/>
  <c r="G94" i="12" a="1"/>
  <c r="G94" i="12" s="1"/>
  <c r="G93" i="12" a="1"/>
  <c r="G93" i="12" s="1"/>
  <c r="G92" i="12" a="1"/>
  <c r="G92" i="12" s="1"/>
  <c r="G91" i="12" a="1"/>
  <c r="G91" i="12" s="1"/>
  <c r="G90" i="12" a="1"/>
  <c r="G90" i="12" s="1"/>
  <c r="G89" i="12" a="1"/>
  <c r="G89" i="12" s="1"/>
  <c r="G88" i="12" a="1"/>
  <c r="G88" i="12" s="1"/>
  <c r="G87" i="12" a="1"/>
  <c r="G87" i="12" s="1"/>
  <c r="G86" i="12" a="1"/>
  <c r="G86" i="12" s="1"/>
  <c r="G85" i="12" a="1"/>
  <c r="G85" i="12" s="1"/>
  <c r="G84" i="12" a="1"/>
  <c r="G84" i="12" s="1"/>
  <c r="G83" i="12" a="1"/>
  <c r="G83" i="12" s="1"/>
  <c r="G82" i="12" a="1"/>
  <c r="G82" i="12" s="1"/>
  <c r="G81" i="12" a="1"/>
  <c r="G81" i="12" s="1"/>
  <c r="G80" i="12" a="1"/>
  <c r="G80" i="12" s="1"/>
  <c r="G79" i="12" a="1"/>
  <c r="G79" i="12" s="1"/>
  <c r="G78" i="12" a="1"/>
  <c r="G78" i="12" s="1"/>
  <c r="G77" i="12" a="1"/>
  <c r="G77" i="12" s="1"/>
  <c r="G76" i="12" a="1"/>
  <c r="G76" i="12" s="1"/>
  <c r="G75" i="12" a="1"/>
  <c r="G75" i="12" s="1"/>
  <c r="G74" i="12" a="1"/>
  <c r="G74" i="12" s="1"/>
  <c r="G73" i="12" a="1"/>
  <c r="G73" i="12" s="1"/>
  <c r="G72" i="12" a="1"/>
  <c r="G72" i="12" s="1"/>
  <c r="G71" i="12" a="1"/>
  <c r="G71" i="12" s="1"/>
  <c r="G70" i="12" a="1"/>
  <c r="G70" i="12" s="1"/>
  <c r="G69" i="12" a="1"/>
  <c r="G69" i="12" s="1"/>
  <c r="G68" i="12" a="1"/>
  <c r="G68" i="12" s="1"/>
  <c r="G67" i="12" a="1"/>
  <c r="G67" i="12" s="1"/>
  <c r="G66" i="12" a="1"/>
  <c r="G66" i="12" s="1"/>
  <c r="G65" i="12" a="1"/>
  <c r="G65" i="12" s="1"/>
  <c r="G64" i="12" a="1"/>
  <c r="G64" i="12" s="1"/>
  <c r="G63" i="12" a="1"/>
  <c r="G63" i="12" s="1"/>
  <c r="G62" i="12" a="1"/>
  <c r="G62" i="12" s="1"/>
  <c r="G61" i="12" a="1"/>
  <c r="G61" i="12" s="1"/>
  <c r="G60" i="12" a="1"/>
  <c r="G60" i="12" s="1"/>
  <c r="G59" i="12" a="1"/>
  <c r="G59" i="12" s="1"/>
  <c r="G58" i="12" a="1"/>
  <c r="G58" i="12" s="1"/>
  <c r="G57" i="12" a="1"/>
  <c r="G57" i="12" s="1"/>
  <c r="G56" i="12" a="1"/>
  <c r="G56" i="12" s="1"/>
  <c r="G55" i="12" a="1"/>
  <c r="G55" i="12" s="1"/>
  <c r="G54" i="12" a="1"/>
  <c r="G54" i="12" s="1"/>
  <c r="G53" i="12" a="1"/>
  <c r="G53" i="12" s="1"/>
  <c r="G52" i="12" a="1"/>
  <c r="G52" i="12" s="1"/>
  <c r="G51" i="12" a="1"/>
  <c r="G51" i="12" s="1"/>
  <c r="G50" i="12" a="1"/>
  <c r="G50" i="12" s="1"/>
  <c r="G49" i="12" a="1"/>
  <c r="G49" i="12" s="1"/>
  <c r="G48" i="12" a="1"/>
  <c r="G48" i="12" s="1"/>
  <c r="G47" i="12" a="1"/>
  <c r="G47" i="12" s="1"/>
  <c r="G46" i="12" a="1"/>
  <c r="G46" i="12" s="1"/>
  <c r="G45" i="12" a="1"/>
  <c r="G45" i="12" s="1"/>
  <c r="G44" i="12" a="1"/>
  <c r="G44" i="12" s="1"/>
  <c r="G43" i="12" a="1"/>
  <c r="G43" i="12" s="1"/>
  <c r="G42" i="12" a="1"/>
  <c r="G42" i="12" s="1"/>
  <c r="G41" i="12" a="1"/>
  <c r="G41" i="12" s="1"/>
  <c r="G40" i="12" a="1"/>
  <c r="G40" i="12" s="1"/>
  <c r="G39" i="12" a="1"/>
  <c r="G39" i="12" s="1"/>
  <c r="G38" i="12" a="1"/>
  <c r="G38" i="12" s="1"/>
  <c r="G37" i="12" a="1"/>
  <c r="G37" i="12" s="1"/>
  <c r="G36" i="12" a="1"/>
  <c r="G36" i="12" s="1"/>
  <c r="G35" i="12" a="1"/>
  <c r="G35" i="12" s="1"/>
  <c r="G34" i="12" a="1"/>
  <c r="G34" i="12" s="1"/>
  <c r="G33" i="12" a="1"/>
  <c r="G33" i="12" s="1"/>
  <c r="G32" i="12" a="1"/>
  <c r="G32" i="12" s="1"/>
  <c r="G31" i="12" a="1"/>
  <c r="G31" i="12" s="1"/>
  <c r="G30" i="12" a="1"/>
  <c r="G30" i="12" s="1"/>
  <c r="G29" i="12" a="1"/>
  <c r="G29" i="12" s="1"/>
  <c r="G28" i="12" a="1"/>
  <c r="G28" i="12" s="1"/>
  <c r="G27" i="12" a="1"/>
  <c r="G27" i="12" s="1"/>
  <c r="G26" i="12" a="1"/>
  <c r="G26" i="12" s="1"/>
  <c r="G25" i="12" a="1"/>
  <c r="G25" i="12" s="1"/>
  <c r="G24" i="12" a="1"/>
  <c r="G24" i="12" s="1"/>
  <c r="G23" i="12" a="1"/>
  <c r="G23" i="12" s="1"/>
  <c r="G22" i="12" a="1"/>
  <c r="G22" i="12" s="1"/>
  <c r="G21" i="12" a="1"/>
  <c r="G21" i="12" s="1"/>
  <c r="G20" i="12" a="1"/>
  <c r="G20" i="12" s="1"/>
  <c r="G19" i="12" a="1"/>
  <c r="G19" i="12" s="1"/>
  <c r="G18" i="12" a="1"/>
  <c r="G18" i="12" s="1"/>
  <c r="G17" i="12" a="1"/>
  <c r="G17" i="12" s="1"/>
  <c r="G16" i="12" a="1"/>
  <c r="G16" i="12" s="1"/>
  <c r="G15" i="12" a="1"/>
  <c r="G15" i="12" s="1"/>
  <c r="G14" i="12" a="1"/>
  <c r="G14" i="12" s="1"/>
  <c r="G13" i="12" a="1"/>
  <c r="G13" i="12" s="1"/>
  <c r="G12" i="12" a="1"/>
  <c r="G12" i="12" s="1"/>
  <c r="H245" i="5" a="1"/>
  <c r="H245" i="5" s="1"/>
  <c r="H244" i="5" a="1"/>
  <c r="H244" i="5" s="1"/>
  <c r="H243" i="5" a="1"/>
  <c r="H243" i="5" s="1"/>
  <c r="H242" i="5" a="1"/>
  <c r="H242" i="5" s="1"/>
  <c r="H241" i="5" a="1"/>
  <c r="H241" i="5" s="1"/>
  <c r="H240" i="5" a="1"/>
  <c r="H240" i="5" s="1"/>
  <c r="H239" i="5" a="1"/>
  <c r="H239" i="5" s="1"/>
  <c r="H238" i="5" a="1"/>
  <c r="H238" i="5" s="1"/>
  <c r="H237" i="5" a="1"/>
  <c r="H237" i="5" s="1"/>
  <c r="H236" i="5" a="1"/>
  <c r="H236" i="5" s="1"/>
  <c r="H235" i="5" a="1"/>
  <c r="H235" i="5" s="1"/>
  <c r="H234" i="5" a="1"/>
  <c r="H234" i="5" s="1"/>
  <c r="H233" i="5" a="1"/>
  <c r="H233" i="5" s="1"/>
  <c r="H232" i="5" a="1"/>
  <c r="H232" i="5" s="1"/>
  <c r="H231" i="5" a="1"/>
  <c r="H231" i="5" s="1"/>
  <c r="H230" i="5" a="1"/>
  <c r="H230" i="5" s="1"/>
  <c r="H229" i="5" a="1"/>
  <c r="H229" i="5" s="1"/>
  <c r="H228" i="5" a="1"/>
  <c r="H228" i="5" s="1"/>
  <c r="H227" i="5" a="1"/>
  <c r="H227" i="5" s="1"/>
  <c r="H226" i="5" a="1"/>
  <c r="H226" i="5" s="1"/>
  <c r="H225" i="5" a="1"/>
  <c r="H225" i="5" s="1"/>
  <c r="H224" i="5" a="1"/>
  <c r="H224" i="5" s="1"/>
  <c r="H223" i="5" a="1"/>
  <c r="H223" i="5" s="1"/>
  <c r="H222" i="5" a="1"/>
  <c r="H222" i="5" s="1"/>
  <c r="H221" i="5" a="1"/>
  <c r="H221" i="5" s="1"/>
  <c r="H220" i="5" a="1"/>
  <c r="H220" i="5" s="1"/>
  <c r="H219" i="5" a="1"/>
  <c r="H219" i="5" s="1"/>
  <c r="H218" i="5" a="1"/>
  <c r="H218" i="5" s="1"/>
  <c r="H217" i="5" a="1"/>
  <c r="H217" i="5" s="1"/>
  <c r="H216" i="5" a="1"/>
  <c r="H216" i="5" s="1"/>
  <c r="H215" i="5" a="1"/>
  <c r="H215" i="5" s="1"/>
  <c r="H214" i="5" a="1"/>
  <c r="H214" i="5" s="1"/>
  <c r="H213" i="5" a="1"/>
  <c r="H213" i="5" s="1"/>
  <c r="H212" i="5" a="1"/>
  <c r="H212" i="5" s="1"/>
  <c r="H211" i="5" a="1"/>
  <c r="H211" i="5" s="1"/>
  <c r="H210" i="5" a="1"/>
  <c r="H210" i="5" s="1"/>
  <c r="H209" i="5" a="1"/>
  <c r="H209" i="5" s="1"/>
  <c r="H208" i="5" a="1"/>
  <c r="H208" i="5" s="1"/>
  <c r="H207" i="5" a="1"/>
  <c r="H207" i="5" s="1"/>
  <c r="H206" i="5" a="1"/>
  <c r="H206" i="5" s="1"/>
  <c r="H205" i="5" a="1"/>
  <c r="H205" i="5" s="1"/>
  <c r="H204" i="5" a="1"/>
  <c r="H204" i="5" s="1"/>
  <c r="H203" i="5" a="1"/>
  <c r="H203" i="5" s="1"/>
  <c r="H202" i="5" a="1"/>
  <c r="H202" i="5" s="1"/>
  <c r="H201" i="5" a="1"/>
  <c r="H201" i="5" s="1"/>
  <c r="H200" i="5" a="1"/>
  <c r="H200" i="5" s="1"/>
  <c r="H199" i="5" a="1"/>
  <c r="H199" i="5" s="1"/>
  <c r="H198" i="5" a="1"/>
  <c r="H198" i="5" s="1"/>
  <c r="H197" i="5" a="1"/>
  <c r="H197" i="5" s="1"/>
  <c r="H196" i="5" a="1"/>
  <c r="H196" i="5" s="1"/>
  <c r="H195" i="5" a="1"/>
  <c r="H195" i="5" s="1"/>
  <c r="H194" i="5" a="1"/>
  <c r="H194" i="5" s="1"/>
  <c r="H193" i="5" a="1"/>
  <c r="H193" i="5" s="1"/>
  <c r="H192" i="5" a="1"/>
  <c r="H192" i="5" s="1"/>
  <c r="H191" i="5" a="1"/>
  <c r="H191" i="5" s="1"/>
  <c r="H190" i="5" a="1"/>
  <c r="H190" i="5" s="1"/>
  <c r="H189" i="5" a="1"/>
  <c r="H189" i="5" s="1"/>
  <c r="H188" i="5" a="1"/>
  <c r="H188" i="5" s="1"/>
  <c r="H187" i="5" a="1"/>
  <c r="H187" i="5" s="1"/>
  <c r="H186" i="5" a="1"/>
  <c r="H186" i="5" s="1"/>
  <c r="H185" i="5" a="1"/>
  <c r="H185" i="5" s="1"/>
  <c r="H184" i="5" a="1"/>
  <c r="H184" i="5" s="1"/>
  <c r="H183" i="5" a="1"/>
  <c r="H183" i="5" s="1"/>
  <c r="H182" i="5" a="1"/>
  <c r="H182" i="5" s="1"/>
  <c r="H181" i="5" a="1"/>
  <c r="H181" i="5" s="1"/>
  <c r="H180" i="5" a="1"/>
  <c r="H180" i="5" s="1"/>
  <c r="H179" i="5" a="1"/>
  <c r="H179" i="5" s="1"/>
  <c r="H178" i="5" a="1"/>
  <c r="H178" i="5" s="1"/>
  <c r="H177" i="5" a="1"/>
  <c r="H177" i="5" s="1"/>
  <c r="H176" i="5" a="1"/>
  <c r="H176" i="5" s="1"/>
  <c r="H175" i="5" a="1"/>
  <c r="H175" i="5" s="1"/>
  <c r="H174" i="5" a="1"/>
  <c r="H174" i="5" s="1"/>
  <c r="H173" i="5" a="1"/>
  <c r="H173" i="5" s="1"/>
  <c r="H172" i="5" a="1"/>
  <c r="H172" i="5" s="1"/>
  <c r="H171" i="5" a="1"/>
  <c r="H171" i="5" s="1"/>
  <c r="H170" i="5" a="1"/>
  <c r="H170" i="5" s="1"/>
  <c r="H169" i="5" a="1"/>
  <c r="H169" i="5" s="1"/>
  <c r="H168" i="5" a="1"/>
  <c r="H168" i="5" s="1"/>
  <c r="H167" i="5" a="1"/>
  <c r="H167" i="5" s="1"/>
  <c r="H166" i="5" a="1"/>
  <c r="H166" i="5" s="1"/>
  <c r="H165" i="5" a="1"/>
  <c r="H165" i="5" s="1"/>
  <c r="H164" i="5" a="1"/>
  <c r="H164" i="5" s="1"/>
  <c r="H163" i="5" a="1"/>
  <c r="H163" i="5" s="1"/>
  <c r="H162" i="5" a="1"/>
  <c r="H162" i="5" s="1"/>
  <c r="H161" i="5" a="1"/>
  <c r="H161" i="5" s="1"/>
  <c r="H160" i="5" a="1"/>
  <c r="H160" i="5" s="1"/>
  <c r="H159" i="5" a="1"/>
  <c r="H159" i="5" s="1"/>
  <c r="H158" i="5" a="1"/>
  <c r="H158" i="5" s="1"/>
  <c r="H157" i="5" a="1"/>
  <c r="H157" i="5" s="1"/>
  <c r="H156" i="5" a="1"/>
  <c r="H156" i="5" s="1"/>
  <c r="H155" i="5" a="1"/>
  <c r="H155" i="5" s="1"/>
  <c r="H154" i="5" a="1"/>
  <c r="H154" i="5" s="1"/>
  <c r="H153" i="5" a="1"/>
  <c r="H153" i="5" s="1"/>
  <c r="H152" i="5" a="1"/>
  <c r="H152" i="5" s="1"/>
  <c r="H151" i="5" a="1"/>
  <c r="H151" i="5" s="1"/>
  <c r="H150" i="5" a="1"/>
  <c r="H150" i="5" s="1"/>
  <c r="H149" i="5" a="1"/>
  <c r="H149" i="5" s="1"/>
  <c r="H148" i="5" a="1"/>
  <c r="H148" i="5" s="1"/>
  <c r="H147" i="5" a="1"/>
  <c r="H147" i="5" s="1"/>
  <c r="H146" i="5" a="1"/>
  <c r="H146" i="5" s="1"/>
  <c r="H145" i="5" a="1"/>
  <c r="H145" i="5" s="1"/>
  <c r="H144" i="5" a="1"/>
  <c r="H144" i="5" s="1"/>
  <c r="H143" i="5" a="1"/>
  <c r="H143" i="5" s="1"/>
  <c r="H142" i="5" a="1"/>
  <c r="H142" i="5" s="1"/>
  <c r="H141" i="5" a="1"/>
  <c r="H141" i="5" s="1"/>
  <c r="H140" i="5"/>
  <c r="H140" i="5" a="1"/>
  <c r="H139" i="5" a="1"/>
  <c r="H139" i="5" s="1"/>
  <c r="H138" i="5" a="1"/>
  <c r="H138" i="5" s="1"/>
  <c r="H137" i="5" a="1"/>
  <c r="H137" i="5" s="1"/>
  <c r="H136" i="5" a="1"/>
  <c r="H136" i="5" s="1"/>
  <c r="H135" i="5" a="1"/>
  <c r="H135" i="5" s="1"/>
  <c r="H134" i="5" a="1"/>
  <c r="H134" i="5" s="1"/>
  <c r="H133" i="5" a="1"/>
  <c r="H133" i="5" s="1"/>
  <c r="H132" i="5" a="1"/>
  <c r="H132" i="5" s="1"/>
  <c r="H131" i="5" a="1"/>
  <c r="H131" i="5" s="1"/>
  <c r="H130" i="5" a="1"/>
  <c r="H130" i="5" s="1"/>
  <c r="H129" i="5" a="1"/>
  <c r="H129" i="5" s="1"/>
  <c r="H128" i="5" a="1"/>
  <c r="H128" i="5" s="1"/>
  <c r="H127" i="5" a="1"/>
  <c r="H127" i="5" s="1"/>
  <c r="H126" i="5" a="1"/>
  <c r="H126" i="5" s="1"/>
  <c r="H125" i="5" a="1"/>
  <c r="H125" i="5" s="1"/>
  <c r="H124" i="5" a="1"/>
  <c r="H124" i="5" s="1"/>
  <c r="H123" i="5" a="1"/>
  <c r="H123" i="5" s="1"/>
  <c r="H122" i="5" a="1"/>
  <c r="H122" i="5" s="1"/>
  <c r="H121" i="5" a="1"/>
  <c r="H121" i="5" s="1"/>
  <c r="H120" i="5" a="1"/>
  <c r="H120" i="5" s="1"/>
  <c r="H119" i="5" a="1"/>
  <c r="H119" i="5" s="1"/>
  <c r="H118" i="5" a="1"/>
  <c r="H118" i="5" s="1"/>
  <c r="H117" i="5" a="1"/>
  <c r="H117" i="5" s="1"/>
  <c r="H116" i="5" a="1"/>
  <c r="H116" i="5" s="1"/>
  <c r="H115" i="5" a="1"/>
  <c r="H115" i="5" s="1"/>
  <c r="H114" i="5" a="1"/>
  <c r="H114" i="5" s="1"/>
  <c r="H113" i="5" a="1"/>
  <c r="H113" i="5" s="1"/>
  <c r="H112" i="5" a="1"/>
  <c r="H112" i="5" s="1"/>
  <c r="H111" i="5" a="1"/>
  <c r="H111" i="5" s="1"/>
  <c r="H110" i="5" a="1"/>
  <c r="H110" i="5" s="1"/>
  <c r="H109" i="5" a="1"/>
  <c r="H109" i="5" s="1"/>
  <c r="H108" i="5" a="1"/>
  <c r="H108" i="5" s="1"/>
  <c r="H107" i="5" a="1"/>
  <c r="H107" i="5" s="1"/>
  <c r="H106" i="5" a="1"/>
  <c r="H106" i="5" s="1"/>
  <c r="H105" i="5" a="1"/>
  <c r="H105" i="5" s="1"/>
  <c r="H104" i="5" a="1"/>
  <c r="H104" i="5" s="1"/>
  <c r="H103" i="5" a="1"/>
  <c r="H103" i="5" s="1"/>
  <c r="H102" i="5" a="1"/>
  <c r="H102" i="5" s="1"/>
  <c r="H101" i="5" a="1"/>
  <c r="H101" i="5" s="1"/>
  <c r="H100" i="5" a="1"/>
  <c r="H100" i="5" s="1"/>
  <c r="H99" i="5" a="1"/>
  <c r="H99" i="5" s="1"/>
  <c r="H98" i="5" a="1"/>
  <c r="H98" i="5" s="1"/>
  <c r="H97" i="5" a="1"/>
  <c r="H97" i="5" s="1"/>
  <c r="H96" i="5" a="1"/>
  <c r="H96" i="5" s="1"/>
  <c r="H95" i="5" a="1"/>
  <c r="H95" i="5" s="1"/>
  <c r="H94" i="5" a="1"/>
  <c r="H94" i="5" s="1"/>
  <c r="H93" i="5" a="1"/>
  <c r="H93" i="5" s="1"/>
  <c r="H92" i="5" a="1"/>
  <c r="H92" i="5" s="1"/>
  <c r="H91" i="5" a="1"/>
  <c r="H91" i="5" s="1"/>
  <c r="H90" i="5" a="1"/>
  <c r="H90" i="5" s="1"/>
  <c r="H89" i="5" a="1"/>
  <c r="H89" i="5" s="1"/>
  <c r="H88" i="5" a="1"/>
  <c r="H88" i="5" s="1"/>
  <c r="H87" i="5" a="1"/>
  <c r="H87" i="5" s="1"/>
  <c r="H86" i="5" a="1"/>
  <c r="H86" i="5" s="1"/>
  <c r="H85" i="5" a="1"/>
  <c r="H85" i="5" s="1"/>
  <c r="H84" i="5" a="1"/>
  <c r="H84" i="5" s="1"/>
  <c r="H83" i="5" a="1"/>
  <c r="H83" i="5" s="1"/>
  <c r="H82" i="5" a="1"/>
  <c r="H82" i="5" s="1"/>
  <c r="H81" i="5" a="1"/>
  <c r="H81" i="5" s="1"/>
  <c r="H80" i="5" a="1"/>
  <c r="H80" i="5" s="1"/>
  <c r="H79" i="5" a="1"/>
  <c r="H79" i="5" s="1"/>
  <c r="H78" i="5" a="1"/>
  <c r="H78" i="5" s="1"/>
  <c r="H77" i="5" a="1"/>
  <c r="H77" i="5" s="1"/>
  <c r="H76" i="5" a="1"/>
  <c r="H76" i="5" s="1"/>
  <c r="H75" i="5" a="1"/>
  <c r="H75" i="5" s="1"/>
  <c r="H74" i="5" a="1"/>
  <c r="H74" i="5" s="1"/>
  <c r="H73" i="5" a="1"/>
  <c r="H73" i="5" s="1"/>
  <c r="H72" i="5" a="1"/>
  <c r="H72" i="5" s="1"/>
  <c r="H71" i="5" a="1"/>
  <c r="H71" i="5" s="1"/>
  <c r="H70" i="5" a="1"/>
  <c r="H70" i="5" s="1"/>
  <c r="H69" i="5" a="1"/>
  <c r="H69" i="5" s="1"/>
  <c r="H68" i="5" a="1"/>
  <c r="H68" i="5" s="1"/>
  <c r="H67" i="5" a="1"/>
  <c r="H67" i="5" s="1"/>
  <c r="H66" i="5" a="1"/>
  <c r="H66" i="5" s="1"/>
  <c r="H65" i="5" a="1"/>
  <c r="H65" i="5" s="1"/>
  <c r="H64" i="5" a="1"/>
  <c r="H64" i="5" s="1"/>
  <c r="H63" i="5" a="1"/>
  <c r="H63" i="5" s="1"/>
  <c r="H62" i="5" a="1"/>
  <c r="H62" i="5" s="1"/>
  <c r="H61" i="5" a="1"/>
  <c r="H61" i="5" s="1"/>
  <c r="H60" i="5" a="1"/>
  <c r="H60" i="5" s="1"/>
  <c r="H59" i="5" a="1"/>
  <c r="H59" i="5" s="1"/>
  <c r="H58" i="5" a="1"/>
  <c r="H58" i="5" s="1"/>
  <c r="H57" i="5" a="1"/>
  <c r="H57" i="5" s="1"/>
  <c r="H56" i="5" a="1"/>
  <c r="H56" i="5" s="1"/>
  <c r="H55" i="5" a="1"/>
  <c r="H55" i="5" s="1"/>
  <c r="H54" i="5" a="1"/>
  <c r="H54" i="5" s="1"/>
  <c r="H53" i="5" a="1"/>
  <c r="H53" i="5" s="1"/>
  <c r="H52" i="5" a="1"/>
  <c r="H52" i="5" s="1"/>
  <c r="H51" i="5"/>
  <c r="H51" i="5" a="1"/>
  <c r="H50" i="5" a="1"/>
  <c r="H50" i="5" s="1"/>
  <c r="H49" i="5" a="1"/>
  <c r="H49" i="5" s="1"/>
  <c r="H48" i="5" a="1"/>
  <c r="H48" i="5" s="1"/>
  <c r="H47" i="5" a="1"/>
  <c r="H47" i="5" s="1"/>
  <c r="H46" i="5" a="1"/>
  <c r="H46" i="5" s="1"/>
  <c r="H45" i="5" a="1"/>
  <c r="H45" i="5" s="1"/>
  <c r="H44" i="5" a="1"/>
  <c r="H44" i="5" s="1"/>
  <c r="H43" i="5" a="1"/>
  <c r="H43" i="5" s="1"/>
  <c r="H42" i="5" a="1"/>
  <c r="H42" i="5" s="1"/>
  <c r="H41" i="5" a="1"/>
  <c r="H41" i="5" s="1"/>
  <c r="H40" i="5" a="1"/>
  <c r="H40" i="5" s="1"/>
  <c r="H39" i="5" a="1"/>
  <c r="H39" i="5" s="1"/>
  <c r="H38" i="5" a="1"/>
  <c r="H38" i="5" s="1"/>
  <c r="H37" i="5" a="1"/>
  <c r="H37" i="5" s="1"/>
  <c r="H36" i="5" a="1"/>
  <c r="H36" i="5" s="1"/>
  <c r="H35" i="5" a="1"/>
  <c r="H35" i="5" s="1"/>
  <c r="H34" i="5" a="1"/>
  <c r="H34" i="5" s="1"/>
  <c r="H33" i="5" a="1"/>
  <c r="H33" i="5" s="1"/>
  <c r="H32" i="5" a="1"/>
  <c r="H32" i="5" s="1"/>
  <c r="H31" i="5" a="1"/>
  <c r="H31" i="5" s="1"/>
  <c r="H30" i="5" a="1"/>
  <c r="H30" i="5" s="1"/>
  <c r="H29" i="5" a="1"/>
  <c r="H29" i="5" s="1"/>
  <c r="H28" i="5" a="1"/>
  <c r="H28" i="5" s="1"/>
  <c r="H27" i="5" a="1"/>
  <c r="H27" i="5" s="1"/>
  <c r="H26" i="5" a="1"/>
  <c r="H26" i="5" s="1"/>
  <c r="H25" i="5" a="1"/>
  <c r="H25" i="5" s="1"/>
  <c r="H24" i="5" a="1"/>
  <c r="H24" i="5" s="1"/>
  <c r="H23" i="5" a="1"/>
  <c r="H23" i="5" s="1"/>
  <c r="H22" i="5" a="1"/>
  <c r="H22" i="5" s="1"/>
  <c r="H21" i="5" a="1"/>
  <c r="H21" i="5" s="1"/>
  <c r="H20" i="5" a="1"/>
  <c r="H20" i="5" s="1"/>
  <c r="H19" i="5" a="1"/>
  <c r="H19" i="5" s="1"/>
  <c r="H18" i="5" a="1"/>
  <c r="H18" i="5" s="1"/>
  <c r="H17" i="5" a="1"/>
  <c r="H17" i="5" s="1"/>
  <c r="H16" i="5" a="1"/>
  <c r="H16" i="5" s="1"/>
  <c r="H15" i="5" a="1"/>
  <c r="H15" i="5" s="1"/>
  <c r="H14" i="5" a="1"/>
  <c r="H14" i="5" s="1"/>
  <c r="H13" i="5" a="1"/>
  <c r="H13" i="5" s="1"/>
  <c r="H12" i="5" a="1"/>
  <c r="H12" i="5" s="1"/>
  <c r="G239" i="5"/>
  <c r="F239" i="5"/>
  <c r="E239" i="5"/>
  <c r="D239" i="5"/>
  <c r="G238" i="5"/>
  <c r="F238" i="5"/>
  <c r="E238" i="5"/>
  <c r="D238" i="5"/>
  <c r="G237" i="5"/>
  <c r="F237" i="5"/>
  <c r="E237" i="5"/>
  <c r="D237" i="5"/>
  <c r="G236" i="5"/>
  <c r="F236" i="5"/>
  <c r="E236" i="5"/>
  <c r="D236" i="5"/>
  <c r="G235" i="5"/>
  <c r="F235" i="5"/>
  <c r="E235" i="5"/>
  <c r="D235" i="5"/>
  <c r="J239" i="5"/>
  <c r="J238" i="5"/>
  <c r="J237" i="5"/>
  <c r="J236" i="5"/>
  <c r="J235" i="5"/>
  <c r="J234" i="5"/>
  <c r="J233" i="5"/>
  <c r="J232" i="5"/>
  <c r="J231" i="5"/>
  <c r="J230" i="5"/>
  <c r="J229" i="5"/>
  <c r="J228" i="5"/>
  <c r="J227" i="5"/>
  <c r="J226" i="5"/>
  <c r="J225" i="5"/>
  <c r="J224" i="5"/>
  <c r="J223" i="5"/>
  <c r="J222" i="5"/>
  <c r="J221" i="5"/>
  <c r="J220" i="5"/>
  <c r="J219" i="5"/>
  <c r="J218" i="5"/>
  <c r="J217" i="5"/>
  <c r="J216" i="5"/>
  <c r="J215" i="5"/>
  <c r="J214" i="5"/>
  <c r="J213" i="5"/>
  <c r="J212" i="5"/>
  <c r="J211" i="5"/>
  <c r="J210" i="5"/>
  <c r="J209" i="5"/>
  <c r="J208" i="5"/>
  <c r="J207" i="5"/>
  <c r="J206" i="5"/>
  <c r="J205" i="5"/>
  <c r="J204" i="5"/>
  <c r="J203" i="5"/>
  <c r="J202" i="5"/>
  <c r="J201" i="5"/>
  <c r="J200" i="5"/>
  <c r="J199" i="5"/>
  <c r="J198" i="5"/>
  <c r="J197" i="5"/>
  <c r="J196" i="5"/>
  <c r="J195" i="5"/>
  <c r="J194" i="5"/>
  <c r="J193" i="5"/>
  <c r="J192" i="5"/>
  <c r="J191" i="5"/>
  <c r="J190" i="5"/>
  <c r="J189" i="5"/>
  <c r="J188" i="5"/>
  <c r="J187" i="5"/>
  <c r="J186" i="5"/>
  <c r="J185" i="5"/>
  <c r="J184" i="5"/>
  <c r="J183" i="5"/>
  <c r="J182" i="5"/>
  <c r="J181" i="5"/>
  <c r="J180" i="5"/>
  <c r="J179" i="5"/>
  <c r="J178" i="5"/>
  <c r="J177" i="5"/>
  <c r="J176" i="5"/>
  <c r="J175" i="5"/>
  <c r="J174" i="5"/>
  <c r="J173" i="5"/>
  <c r="J172" i="5"/>
  <c r="J171" i="5"/>
  <c r="J170" i="5"/>
  <c r="J169" i="5"/>
  <c r="J168" i="5"/>
  <c r="J167" i="5"/>
  <c r="J166" i="5"/>
  <c r="J165" i="5"/>
  <c r="J164" i="5"/>
  <c r="J163" i="5"/>
  <c r="J162" i="5"/>
  <c r="J161" i="5"/>
  <c r="J160" i="5"/>
  <c r="J159" i="5"/>
  <c r="J158" i="5"/>
  <c r="J157" i="5"/>
  <c r="J156" i="5"/>
  <c r="J155" i="5"/>
  <c r="J154" i="5"/>
  <c r="J153" i="5"/>
  <c r="J152" i="5"/>
  <c r="J151" i="5"/>
  <c r="J150" i="5"/>
  <c r="J149" i="5"/>
  <c r="J148" i="5"/>
  <c r="J147" i="5"/>
  <c r="J146" i="5"/>
  <c r="J145" i="5"/>
  <c r="J144" i="5"/>
  <c r="J143" i="5"/>
  <c r="J142" i="5"/>
  <c r="J141" i="5"/>
  <c r="J140" i="5"/>
  <c r="J139" i="5"/>
  <c r="J138" i="5"/>
  <c r="J137" i="5"/>
  <c r="J136" i="5"/>
  <c r="J135" i="5"/>
  <c r="J134" i="5"/>
  <c r="J133" i="5"/>
  <c r="J132" i="5"/>
  <c r="J131" i="5"/>
  <c r="J130" i="5"/>
  <c r="J129" i="5"/>
  <c r="J128" i="5"/>
  <c r="J127" i="5"/>
  <c r="J126" i="5"/>
  <c r="J125" i="5"/>
  <c r="J124" i="5"/>
  <c r="J123" i="5"/>
  <c r="J122" i="5"/>
  <c r="J121" i="5"/>
  <c r="J120" i="5"/>
  <c r="J119" i="5"/>
  <c r="J118" i="5"/>
  <c r="J117" i="5"/>
  <c r="J116" i="5"/>
  <c r="J115" i="5"/>
  <c r="J114" i="5"/>
  <c r="J113" i="5"/>
  <c r="J112" i="5"/>
  <c r="J111" i="5"/>
  <c r="J110" i="5"/>
  <c r="J109" i="5"/>
  <c r="J108" i="5"/>
  <c r="J107" i="5"/>
  <c r="J106" i="5"/>
  <c r="J105" i="5"/>
  <c r="J104" i="5"/>
  <c r="J103" i="5"/>
  <c r="J102" i="5"/>
  <c r="J101" i="5"/>
  <c r="J100" i="5"/>
  <c r="J99" i="5"/>
  <c r="J98" i="5"/>
  <c r="J97" i="5"/>
  <c r="J96" i="5"/>
  <c r="J95" i="5"/>
  <c r="J94" i="5"/>
  <c r="J93" i="5"/>
  <c r="J92" i="5"/>
  <c r="J91" i="5"/>
  <c r="J90" i="5"/>
  <c r="J89" i="5"/>
  <c r="J88" i="5"/>
  <c r="J87" i="5"/>
  <c r="J86" i="5"/>
  <c r="J85" i="5"/>
  <c r="J84" i="5"/>
  <c r="J83" i="5"/>
  <c r="J82" i="5"/>
  <c r="J81" i="5"/>
  <c r="J80" i="5"/>
  <c r="J79" i="5"/>
  <c r="J78" i="5"/>
  <c r="J77" i="5"/>
  <c r="J76" i="5"/>
  <c r="J75" i="5"/>
  <c r="J74" i="5"/>
  <c r="J73" i="5"/>
  <c r="J72" i="5"/>
  <c r="J71" i="5"/>
  <c r="J70" i="5"/>
  <c r="J69" i="5"/>
  <c r="J68" i="5"/>
  <c r="J67" i="5"/>
  <c r="J66" i="5"/>
  <c r="J65" i="5"/>
  <c r="J64" i="5"/>
  <c r="J63" i="5"/>
  <c r="J62" i="5"/>
  <c r="J61" i="5"/>
  <c r="J60" i="5"/>
  <c r="J59" i="5"/>
  <c r="J58" i="5"/>
  <c r="J57" i="5"/>
  <c r="J56" i="5"/>
  <c r="J55" i="5"/>
  <c r="J54" i="5"/>
  <c r="J53" i="5"/>
  <c r="J52" i="5"/>
  <c r="J51" i="5"/>
  <c r="J50" i="5"/>
  <c r="J49" i="5"/>
  <c r="J48" i="5"/>
  <c r="J47" i="5"/>
  <c r="J46" i="5"/>
  <c r="J45" i="5"/>
  <c r="J44" i="5"/>
  <c r="J43" i="5"/>
  <c r="J42" i="5"/>
  <c r="J41" i="5"/>
  <c r="J40" i="5"/>
  <c r="J39" i="5"/>
  <c r="J38" i="5"/>
  <c r="J37" i="5"/>
  <c r="J36" i="5"/>
  <c r="J35" i="5"/>
  <c r="J34" i="5"/>
  <c r="J33" i="5"/>
  <c r="J32" i="5"/>
  <c r="J31" i="5"/>
  <c r="J30" i="5"/>
  <c r="J29" i="5"/>
  <c r="J28" i="5"/>
  <c r="J27" i="5"/>
  <c r="J26" i="5"/>
  <c r="J25" i="5"/>
  <c r="J24" i="5"/>
  <c r="J23" i="5"/>
  <c r="J22" i="5"/>
  <c r="J21" i="5"/>
  <c r="J20" i="5"/>
  <c r="J19" i="5"/>
  <c r="J18" i="5"/>
  <c r="J17" i="5"/>
  <c r="J16" i="5"/>
  <c r="J15" i="5"/>
  <c r="J14" i="5"/>
  <c r="J13" i="5"/>
  <c r="J12" i="5"/>
  <c r="J11" i="5"/>
  <c r="H239" i="3"/>
  <c r="H238" i="3"/>
  <c r="H237" i="3"/>
  <c r="H236" i="3"/>
  <c r="H235" i="3"/>
  <c r="H234" i="3"/>
  <c r="H233" i="3"/>
  <c r="H232" i="3"/>
  <c r="H231" i="3"/>
  <c r="H230" i="3"/>
  <c r="H229" i="3"/>
  <c r="H228" i="3"/>
  <c r="H227" i="3"/>
  <c r="H226" i="3"/>
  <c r="H225" i="3"/>
  <c r="H224" i="3"/>
  <c r="H223" i="3"/>
  <c r="H222" i="3"/>
  <c r="H221" i="3"/>
  <c r="H220" i="3"/>
  <c r="H219" i="3"/>
  <c r="H218" i="3"/>
  <c r="H217" i="3"/>
  <c r="H216" i="3"/>
  <c r="H215" i="3"/>
  <c r="H214" i="3"/>
  <c r="H213" i="3"/>
  <c r="H212" i="3"/>
  <c r="H211" i="3"/>
  <c r="H210" i="3"/>
  <c r="H209" i="3"/>
  <c r="H208" i="3"/>
  <c r="H207" i="3"/>
  <c r="H206" i="3"/>
  <c r="H205" i="3"/>
  <c r="H204" i="3"/>
  <c r="H203" i="3"/>
  <c r="H202" i="3"/>
  <c r="H201" i="3"/>
  <c r="H200" i="3"/>
  <c r="H199" i="3"/>
  <c r="H198" i="3"/>
  <c r="H197" i="3"/>
  <c r="H196" i="3"/>
  <c r="H195" i="3"/>
  <c r="H194" i="3"/>
  <c r="H193" i="3"/>
  <c r="H192" i="3"/>
  <c r="H191" i="3"/>
  <c r="H190" i="3"/>
  <c r="H189" i="3"/>
  <c r="H188" i="3"/>
  <c r="H187" i="3"/>
  <c r="H186" i="3"/>
  <c r="H185" i="3"/>
  <c r="H184" i="3"/>
  <c r="H183" i="3"/>
  <c r="H182" i="3"/>
  <c r="H181" i="3"/>
  <c r="H180" i="3"/>
  <c r="H179" i="3"/>
  <c r="H178" i="3"/>
  <c r="H177" i="3"/>
  <c r="H176" i="3"/>
  <c r="H175" i="3"/>
  <c r="H174" i="3"/>
  <c r="H173" i="3"/>
  <c r="H172" i="3"/>
  <c r="H171" i="3"/>
  <c r="H170" i="3"/>
  <c r="H169" i="3"/>
  <c r="H168" i="3"/>
  <c r="H167" i="3"/>
  <c r="H166" i="3"/>
  <c r="H165" i="3"/>
  <c r="H164" i="3"/>
  <c r="H163" i="3"/>
  <c r="H162" i="3"/>
  <c r="H161" i="3"/>
  <c r="H160" i="3"/>
  <c r="H159" i="3"/>
  <c r="H158" i="3"/>
  <c r="H157" i="3"/>
  <c r="H156" i="3"/>
  <c r="H155" i="3"/>
  <c r="H154" i="3"/>
  <c r="H153" i="3"/>
  <c r="H152" i="3"/>
  <c r="H151" i="3"/>
  <c r="H150" i="3"/>
  <c r="H149" i="3"/>
  <c r="H148" i="3"/>
  <c r="H147" i="3"/>
  <c r="H146" i="3"/>
  <c r="H145" i="3"/>
  <c r="H144" i="3"/>
  <c r="H143" i="3"/>
  <c r="H142" i="3"/>
  <c r="H141" i="3"/>
  <c r="H140" i="3"/>
  <c r="H139" i="3"/>
  <c r="H138" i="3"/>
  <c r="H137" i="3"/>
  <c r="H136" i="3"/>
  <c r="H135" i="3"/>
  <c r="H134" i="3"/>
  <c r="H133" i="3"/>
  <c r="H132" i="3"/>
  <c r="H131" i="3"/>
  <c r="H130" i="3"/>
  <c r="H129" i="3"/>
  <c r="H128" i="3"/>
  <c r="H127" i="3"/>
  <c r="H126" i="3"/>
  <c r="H125" i="3"/>
  <c r="H124" i="3"/>
  <c r="H123" i="3"/>
  <c r="H122" i="3"/>
  <c r="H121" i="3"/>
  <c r="H120" i="3"/>
  <c r="H119" i="3"/>
  <c r="H118" i="3"/>
  <c r="H117" i="3"/>
  <c r="H116" i="3"/>
  <c r="H115" i="3"/>
  <c r="H114" i="3"/>
  <c r="H113" i="3"/>
  <c r="H112" i="3"/>
  <c r="H111" i="3"/>
  <c r="H110" i="3"/>
  <c r="H109" i="3"/>
  <c r="H108" i="3"/>
  <c r="H107" i="3"/>
  <c r="H106" i="3"/>
  <c r="H105" i="3"/>
  <c r="H104" i="3"/>
  <c r="H103" i="3"/>
  <c r="H102" i="3"/>
  <c r="H101" i="3"/>
  <c r="H100" i="3"/>
  <c r="H99" i="3"/>
  <c r="H98" i="3"/>
  <c r="H97" i="3"/>
  <c r="H96" i="3"/>
  <c r="H95" i="3"/>
  <c r="H94" i="3"/>
  <c r="H93" i="3"/>
  <c r="H92" i="3"/>
  <c r="H91" i="3"/>
  <c r="H90" i="3"/>
  <c r="H89" i="3"/>
  <c r="H88" i="3"/>
  <c r="H87" i="3"/>
  <c r="H86" i="3"/>
  <c r="H85" i="3"/>
  <c r="H84" i="3"/>
  <c r="H83" i="3"/>
  <c r="H82" i="3"/>
  <c r="H81" i="3"/>
  <c r="H80" i="3"/>
  <c r="H79" i="3"/>
  <c r="H78" i="3"/>
  <c r="H77" i="3"/>
  <c r="H76" i="3"/>
  <c r="H75" i="3"/>
  <c r="H74" i="3"/>
  <c r="H73" i="3"/>
  <c r="H72" i="3"/>
  <c r="H71" i="3"/>
  <c r="H70" i="3"/>
  <c r="H69" i="3"/>
  <c r="H68" i="3"/>
  <c r="H67" i="3"/>
  <c r="H66" i="3"/>
  <c r="H65" i="3"/>
  <c r="H64" i="3"/>
  <c r="H63" i="3"/>
  <c r="H62" i="3"/>
  <c r="H61" i="3"/>
  <c r="H60" i="3"/>
  <c r="H59" i="3"/>
  <c r="H58" i="3"/>
  <c r="H57" i="3"/>
  <c r="H56" i="3"/>
  <c r="H55" i="3"/>
  <c r="H54" i="3"/>
  <c r="H53" i="3"/>
  <c r="H52" i="3"/>
  <c r="H51" i="3"/>
  <c r="H50" i="3"/>
  <c r="H49" i="3"/>
  <c r="H48" i="3"/>
  <c r="H47" i="3"/>
  <c r="H46" i="3"/>
  <c r="H45" i="3"/>
  <c r="H44" i="3"/>
  <c r="H43" i="3"/>
  <c r="H42" i="3"/>
  <c r="H41" i="3"/>
  <c r="H40" i="3"/>
  <c r="H39" i="3"/>
  <c r="H38" i="3"/>
  <c r="H37" i="3"/>
  <c r="H36" i="3"/>
  <c r="H35" i="3"/>
  <c r="H34" i="3"/>
  <c r="H33" i="3"/>
  <c r="H32" i="3"/>
  <c r="H31" i="3"/>
  <c r="H30" i="3"/>
  <c r="H29" i="3"/>
  <c r="H28" i="3"/>
  <c r="H27" i="3"/>
  <c r="H26" i="3"/>
  <c r="H25" i="3"/>
  <c r="H24" i="3"/>
  <c r="H23" i="3"/>
  <c r="H22" i="3"/>
  <c r="H21" i="3"/>
  <c r="H20" i="3"/>
  <c r="H19" i="3"/>
  <c r="H18" i="3"/>
  <c r="H17" i="3"/>
  <c r="H16" i="3"/>
  <c r="H15" i="3"/>
  <c r="H14" i="3"/>
  <c r="H13" i="3"/>
  <c r="H12" i="3"/>
  <c r="H11" i="3"/>
  <c r="G252" i="3" a="1"/>
  <c r="G252" i="3" s="1"/>
  <c r="G251" i="3" a="1"/>
  <c r="G251" i="3" s="1"/>
  <c r="G250" i="3" a="1"/>
  <c r="G250" i="3" s="1"/>
  <c r="G249" i="3" a="1"/>
  <c r="G249" i="3" s="1"/>
  <c r="G248" i="3" a="1"/>
  <c r="G248" i="3" s="1"/>
  <c r="G247" i="3" a="1"/>
  <c r="G247" i="3" s="1"/>
  <c r="G246" i="3" a="1"/>
  <c r="G246" i="3" s="1"/>
  <c r="G245" i="3" a="1"/>
  <c r="G245" i="3" s="1"/>
  <c r="G244" i="3" a="1"/>
  <c r="G244" i="3" s="1"/>
  <c r="G243" i="3" a="1"/>
  <c r="G243" i="3" s="1"/>
  <c r="G242" i="3" a="1"/>
  <c r="G242" i="3" s="1"/>
  <c r="G241" i="3" a="1"/>
  <c r="G241" i="3" s="1"/>
  <c r="G240" i="3" a="1"/>
  <c r="G240" i="3" s="1"/>
  <c r="G239" i="3" a="1"/>
  <c r="G239" i="3" s="1"/>
  <c r="G238" i="3" a="1"/>
  <c r="G238" i="3" s="1"/>
  <c r="G237" i="3" a="1"/>
  <c r="G237" i="3" s="1"/>
  <c r="G236" i="3" a="1"/>
  <c r="G236" i="3" s="1"/>
  <c r="G235" i="3" a="1"/>
  <c r="G235" i="3" s="1"/>
  <c r="G234" i="3" a="1"/>
  <c r="G234" i="3" s="1"/>
  <c r="G233" i="3" a="1"/>
  <c r="G233" i="3" s="1"/>
  <c r="G232" i="3" a="1"/>
  <c r="G232" i="3" s="1"/>
  <c r="G231" i="3" a="1"/>
  <c r="G231" i="3" s="1"/>
  <c r="G230" i="3" a="1"/>
  <c r="G230" i="3" s="1"/>
  <c r="G229" i="3" a="1"/>
  <c r="G229" i="3" s="1"/>
  <c r="G228" i="3" a="1"/>
  <c r="G228" i="3" s="1"/>
  <c r="G227" i="3" a="1"/>
  <c r="G227" i="3" s="1"/>
  <c r="G226" i="3" a="1"/>
  <c r="G226" i="3" s="1"/>
  <c r="G225" i="3" a="1"/>
  <c r="G225" i="3" s="1"/>
  <c r="G224" i="3" a="1"/>
  <c r="G224" i="3" s="1"/>
  <c r="G223" i="3" a="1"/>
  <c r="G223" i="3" s="1"/>
  <c r="G222" i="3" a="1"/>
  <c r="G222" i="3" s="1"/>
  <c r="G221" i="3" a="1"/>
  <c r="G221" i="3" s="1"/>
  <c r="G220" i="3" a="1"/>
  <c r="G220" i="3" s="1"/>
  <c r="G219" i="3" a="1"/>
  <c r="G219" i="3" s="1"/>
  <c r="G218" i="3" a="1"/>
  <c r="G218" i="3" s="1"/>
  <c r="G217" i="3" a="1"/>
  <c r="G217" i="3" s="1"/>
  <c r="G216" i="3" a="1"/>
  <c r="G216" i="3" s="1"/>
  <c r="G215" i="3" a="1"/>
  <c r="G215" i="3" s="1"/>
  <c r="G214" i="3" a="1"/>
  <c r="G214" i="3" s="1"/>
  <c r="G213" i="3" a="1"/>
  <c r="G213" i="3" s="1"/>
  <c r="G212" i="3" a="1"/>
  <c r="G212" i="3" s="1"/>
  <c r="G211" i="3" a="1"/>
  <c r="G211" i="3" s="1"/>
  <c r="G210" i="3" a="1"/>
  <c r="G210" i="3" s="1"/>
  <c r="G209" i="3" a="1"/>
  <c r="G209" i="3" s="1"/>
  <c r="G208" i="3" a="1"/>
  <c r="G208" i="3" s="1"/>
  <c r="G207" i="3" a="1"/>
  <c r="G207" i="3" s="1"/>
  <c r="G206" i="3" a="1"/>
  <c r="G206" i="3" s="1"/>
  <c r="G205" i="3" a="1"/>
  <c r="G205" i="3" s="1"/>
  <c r="G204" i="3" a="1"/>
  <c r="G204" i="3" s="1"/>
  <c r="G203" i="3" a="1"/>
  <c r="G203" i="3" s="1"/>
  <c r="G202" i="3" a="1"/>
  <c r="G202" i="3" s="1"/>
  <c r="G201" i="3" a="1"/>
  <c r="G201" i="3" s="1"/>
  <c r="G200" i="3" a="1"/>
  <c r="G200" i="3" s="1"/>
  <c r="G199" i="3" a="1"/>
  <c r="G199" i="3" s="1"/>
  <c r="G198" i="3" a="1"/>
  <c r="G198" i="3" s="1"/>
  <c r="G197" i="3" a="1"/>
  <c r="G197" i="3" s="1"/>
  <c r="G196" i="3" a="1"/>
  <c r="G196" i="3" s="1"/>
  <c r="G195" i="3" a="1"/>
  <c r="G195" i="3" s="1"/>
  <c r="G194" i="3" a="1"/>
  <c r="G194" i="3" s="1"/>
  <c r="G193" i="3" a="1"/>
  <c r="G193" i="3" s="1"/>
  <c r="G192" i="3" a="1"/>
  <c r="G192" i="3" s="1"/>
  <c r="G191" i="3" a="1"/>
  <c r="G191" i="3" s="1"/>
  <c r="G190" i="3" a="1"/>
  <c r="G190" i="3" s="1"/>
  <c r="G189" i="3" a="1"/>
  <c r="G189" i="3" s="1"/>
  <c r="G188" i="3" a="1"/>
  <c r="G188" i="3" s="1"/>
  <c r="G187" i="3" a="1"/>
  <c r="G187" i="3" s="1"/>
  <c r="G186" i="3" a="1"/>
  <c r="G186" i="3" s="1"/>
  <c r="G185" i="3" a="1"/>
  <c r="G185" i="3" s="1"/>
  <c r="G184" i="3" a="1"/>
  <c r="G184" i="3" s="1"/>
  <c r="G183" i="3" a="1"/>
  <c r="G183" i="3" s="1"/>
  <c r="G182" i="3" a="1"/>
  <c r="G182" i="3" s="1"/>
  <c r="G181" i="3" a="1"/>
  <c r="G181" i="3" s="1"/>
  <c r="G180" i="3" a="1"/>
  <c r="G180" i="3" s="1"/>
  <c r="G179" i="3" a="1"/>
  <c r="G179" i="3" s="1"/>
  <c r="G178" i="3" a="1"/>
  <c r="G178" i="3" s="1"/>
  <c r="G177" i="3" a="1"/>
  <c r="G177" i="3" s="1"/>
  <c r="G176" i="3" a="1"/>
  <c r="G176" i="3" s="1"/>
  <c r="G175" i="3" a="1"/>
  <c r="G175" i="3" s="1"/>
  <c r="G174" i="3" a="1"/>
  <c r="G174" i="3" s="1"/>
  <c r="G173" i="3" a="1"/>
  <c r="G173" i="3" s="1"/>
  <c r="G172" i="3" a="1"/>
  <c r="G172" i="3" s="1"/>
  <c r="G171" i="3" a="1"/>
  <c r="G171" i="3" s="1"/>
  <c r="G170" i="3" a="1"/>
  <c r="G170" i="3" s="1"/>
  <c r="G169" i="3" a="1"/>
  <c r="G169" i="3" s="1"/>
  <c r="G168" i="3" a="1"/>
  <c r="G168" i="3" s="1"/>
  <c r="G167" i="3" a="1"/>
  <c r="G167" i="3" s="1"/>
  <c r="G166" i="3" a="1"/>
  <c r="G166" i="3" s="1"/>
  <c r="G165" i="3" a="1"/>
  <c r="G165" i="3" s="1"/>
  <c r="G164" i="3" a="1"/>
  <c r="G164" i="3" s="1"/>
  <c r="G163" i="3" a="1"/>
  <c r="G163" i="3" s="1"/>
  <c r="G162" i="3" a="1"/>
  <c r="G162" i="3" s="1"/>
  <c r="G161" i="3" a="1"/>
  <c r="G161" i="3" s="1"/>
  <c r="G160" i="3" a="1"/>
  <c r="G160" i="3" s="1"/>
  <c r="G159" i="3" a="1"/>
  <c r="G159" i="3" s="1"/>
  <c r="G158" i="3" a="1"/>
  <c r="G158" i="3" s="1"/>
  <c r="G157" i="3" a="1"/>
  <c r="G157" i="3" s="1"/>
  <c r="G156" i="3" a="1"/>
  <c r="G156" i="3" s="1"/>
  <c r="G155" i="3" a="1"/>
  <c r="G155" i="3" s="1"/>
  <c r="G154" i="3" a="1"/>
  <c r="G154" i="3" s="1"/>
  <c r="G153" i="3" a="1"/>
  <c r="G153" i="3" s="1"/>
  <c r="G152" i="3" a="1"/>
  <c r="G152" i="3" s="1"/>
  <c r="G151" i="3" a="1"/>
  <c r="G151" i="3" s="1"/>
  <c r="G150" i="3" a="1"/>
  <c r="G150" i="3" s="1"/>
  <c r="G149" i="3" a="1"/>
  <c r="G149" i="3" s="1"/>
  <c r="G148" i="3" a="1"/>
  <c r="G148" i="3" s="1"/>
  <c r="G147" i="3" a="1"/>
  <c r="G147" i="3" s="1"/>
  <c r="G146" i="3" a="1"/>
  <c r="G146" i="3" s="1"/>
  <c r="G145" i="3" a="1"/>
  <c r="G145" i="3" s="1"/>
  <c r="G144" i="3" a="1"/>
  <c r="G144" i="3" s="1"/>
  <c r="G143" i="3" a="1"/>
  <c r="G143" i="3" s="1"/>
  <c r="G142" i="3" a="1"/>
  <c r="G142" i="3" s="1"/>
  <c r="G141" i="3" a="1"/>
  <c r="G141" i="3" s="1"/>
  <c r="G140" i="3" a="1"/>
  <c r="G140" i="3" s="1"/>
  <c r="G139" i="3" a="1"/>
  <c r="G139" i="3" s="1"/>
  <c r="G138" i="3" a="1"/>
  <c r="G138" i="3" s="1"/>
  <c r="G137" i="3" a="1"/>
  <c r="G137" i="3" s="1"/>
  <c r="G136" i="3" a="1"/>
  <c r="G136" i="3" s="1"/>
  <c r="G135" i="3" a="1"/>
  <c r="G135" i="3" s="1"/>
  <c r="G134" i="3" a="1"/>
  <c r="G134" i="3" s="1"/>
  <c r="G133" i="3" a="1"/>
  <c r="G133" i="3" s="1"/>
  <c r="G132" i="3" a="1"/>
  <c r="G132" i="3" s="1"/>
  <c r="G131" i="3" a="1"/>
  <c r="G131" i="3" s="1"/>
  <c r="G130" i="3" a="1"/>
  <c r="G130" i="3" s="1"/>
  <c r="G129" i="3" a="1"/>
  <c r="G129" i="3" s="1"/>
  <c r="G128" i="3" a="1"/>
  <c r="G128" i="3" s="1"/>
  <c r="G127" i="3" a="1"/>
  <c r="G127" i="3" s="1"/>
  <c r="G126" i="3" a="1"/>
  <c r="G126" i="3" s="1"/>
  <c r="G125" i="3" a="1"/>
  <c r="G125" i="3" s="1"/>
  <c r="G124" i="3" a="1"/>
  <c r="G124" i="3" s="1"/>
  <c r="G123" i="3" a="1"/>
  <c r="G123" i="3" s="1"/>
  <c r="G122" i="3" a="1"/>
  <c r="G122" i="3" s="1"/>
  <c r="G121" i="3" a="1"/>
  <c r="G121" i="3" s="1"/>
  <c r="G120" i="3" a="1"/>
  <c r="G120" i="3" s="1"/>
  <c r="G119" i="3" a="1"/>
  <c r="G119" i="3" s="1"/>
  <c r="G118" i="3" a="1"/>
  <c r="G118" i="3" s="1"/>
  <c r="G117" i="3" a="1"/>
  <c r="G117" i="3" s="1"/>
  <c r="G116" i="3" a="1"/>
  <c r="G116" i="3" s="1"/>
  <c r="G115" i="3" a="1"/>
  <c r="G115" i="3" s="1"/>
  <c r="G114" i="3" a="1"/>
  <c r="G114" i="3" s="1"/>
  <c r="G113" i="3" a="1"/>
  <c r="G113" i="3" s="1"/>
  <c r="G112" i="3" a="1"/>
  <c r="G112" i="3" s="1"/>
  <c r="G111" i="3" a="1"/>
  <c r="G111" i="3" s="1"/>
  <c r="G110" i="3" a="1"/>
  <c r="G110" i="3" s="1"/>
  <c r="G109" i="3" a="1"/>
  <c r="G109" i="3" s="1"/>
  <c r="G108" i="3" a="1"/>
  <c r="G108" i="3" s="1"/>
  <c r="G107" i="3" a="1"/>
  <c r="G107" i="3" s="1"/>
  <c r="G106" i="3" a="1"/>
  <c r="G106" i="3" s="1"/>
  <c r="G105" i="3" a="1"/>
  <c r="G105" i="3" s="1"/>
  <c r="G104" i="3" a="1"/>
  <c r="G104" i="3" s="1"/>
  <c r="G103" i="3" a="1"/>
  <c r="G103" i="3" s="1"/>
  <c r="G102" i="3" a="1"/>
  <c r="G102" i="3" s="1"/>
  <c r="G101" i="3" a="1"/>
  <c r="G101" i="3" s="1"/>
  <c r="G100" i="3" a="1"/>
  <c r="G100" i="3" s="1"/>
  <c r="G99" i="3" a="1"/>
  <c r="G99" i="3" s="1"/>
  <c r="G98" i="3" a="1"/>
  <c r="G98" i="3" s="1"/>
  <c r="G97" i="3" a="1"/>
  <c r="G97" i="3" s="1"/>
  <c r="G96" i="3" a="1"/>
  <c r="G96" i="3" s="1"/>
  <c r="G95" i="3" a="1"/>
  <c r="G95" i="3" s="1"/>
  <c r="G94" i="3" a="1"/>
  <c r="G94" i="3" s="1"/>
  <c r="G93" i="3" a="1"/>
  <c r="G93" i="3" s="1"/>
  <c r="G92" i="3"/>
  <c r="G92" i="3" a="1"/>
  <c r="G91" i="3" a="1"/>
  <c r="G91" i="3" s="1"/>
  <c r="G90" i="3" a="1"/>
  <c r="G90" i="3" s="1"/>
  <c r="G89" i="3" a="1"/>
  <c r="G89" i="3" s="1"/>
  <c r="G88" i="3" a="1"/>
  <c r="G88" i="3" s="1"/>
  <c r="G87" i="3" a="1"/>
  <c r="G87" i="3" s="1"/>
  <c r="G86" i="3" a="1"/>
  <c r="G86" i="3" s="1"/>
  <c r="G85" i="3" a="1"/>
  <c r="G85" i="3" s="1"/>
  <c r="G84" i="3" a="1"/>
  <c r="G84" i="3" s="1"/>
  <c r="G83" i="3" a="1"/>
  <c r="G83" i="3" s="1"/>
  <c r="G82" i="3" a="1"/>
  <c r="G82" i="3" s="1"/>
  <c r="G81" i="3" a="1"/>
  <c r="G81" i="3" s="1"/>
  <c r="G80" i="3" a="1"/>
  <c r="G80" i="3" s="1"/>
  <c r="G79" i="3" a="1"/>
  <c r="G79" i="3" s="1"/>
  <c r="G78" i="3" a="1"/>
  <c r="G78" i="3" s="1"/>
  <c r="G77" i="3" a="1"/>
  <c r="G77" i="3" s="1"/>
  <c r="G76" i="3" a="1"/>
  <c r="G76" i="3" s="1"/>
  <c r="G75" i="3" a="1"/>
  <c r="G75" i="3" s="1"/>
  <c r="G74" i="3"/>
  <c r="G74" i="3" a="1"/>
  <c r="G73" i="3" a="1"/>
  <c r="G73" i="3" s="1"/>
  <c r="G72" i="3" a="1"/>
  <c r="G72" i="3" s="1"/>
  <c r="G71" i="3" a="1"/>
  <c r="G71" i="3" s="1"/>
  <c r="G70" i="3" a="1"/>
  <c r="G70" i="3" s="1"/>
  <c r="G69" i="3" a="1"/>
  <c r="G69" i="3" s="1"/>
  <c r="G68" i="3" a="1"/>
  <c r="G68" i="3" s="1"/>
  <c r="G67" i="3"/>
  <c r="G67" i="3" a="1"/>
  <c r="G66" i="3" a="1"/>
  <c r="G66" i="3" s="1"/>
  <c r="G65" i="3" a="1"/>
  <c r="G65" i="3" s="1"/>
  <c r="G64" i="3" a="1"/>
  <c r="G64" i="3" s="1"/>
  <c r="G63" i="3" a="1"/>
  <c r="G63" i="3" s="1"/>
  <c r="G62" i="3" a="1"/>
  <c r="G62" i="3" s="1"/>
  <c r="G61" i="3" a="1"/>
  <c r="G61" i="3" s="1"/>
  <c r="G60" i="3" a="1"/>
  <c r="G60" i="3" s="1"/>
  <c r="G59" i="3" a="1"/>
  <c r="G59" i="3" s="1"/>
  <c r="G58" i="3" a="1"/>
  <c r="G58" i="3" s="1"/>
  <c r="G57" i="3" a="1"/>
  <c r="G57" i="3" s="1"/>
  <c r="G56" i="3" a="1"/>
  <c r="G56" i="3" s="1"/>
  <c r="G55" i="3" a="1"/>
  <c r="G55" i="3" s="1"/>
  <c r="D233" i="3" a="1"/>
  <c r="D233" i="3" s="1"/>
  <c r="D232" i="3" a="1"/>
  <c r="D232" i="3" s="1"/>
  <c r="D231" i="3" a="1"/>
  <c r="D231" i="3" s="1"/>
  <c r="M239" i="3" a="1"/>
  <c r="M239" i="3" s="1"/>
  <c r="L239" i="3" a="1"/>
  <c r="L239" i="3" s="1"/>
  <c r="K239" i="3" a="1"/>
  <c r="K239" i="3" s="1"/>
  <c r="J239" i="3" a="1"/>
  <c r="J239" i="3" s="1"/>
  <c r="I239" i="3" a="1"/>
  <c r="I239" i="3" s="1"/>
  <c r="F239" i="3" a="1"/>
  <c r="F239" i="3" s="1"/>
  <c r="E239" i="3" a="1"/>
  <c r="E239" i="3" s="1"/>
  <c r="D239" i="3" a="1"/>
  <c r="D239" i="3" s="1"/>
  <c r="M238" i="3" a="1"/>
  <c r="M238" i="3" s="1"/>
  <c r="L238" i="3" a="1"/>
  <c r="L238" i="3" s="1"/>
  <c r="K238" i="3" a="1"/>
  <c r="K238" i="3" s="1"/>
  <c r="J238" i="3" a="1"/>
  <c r="J238" i="3" s="1"/>
  <c r="I238" i="3" a="1"/>
  <c r="I238" i="3" s="1"/>
  <c r="F238" i="3" a="1"/>
  <c r="F238" i="3" s="1"/>
  <c r="E238" i="3" a="1"/>
  <c r="E238" i="3" s="1"/>
  <c r="D238" i="3" a="1"/>
  <c r="D238" i="3" s="1"/>
  <c r="M237" i="3" a="1"/>
  <c r="M237" i="3" s="1"/>
  <c r="L237" i="3" a="1"/>
  <c r="L237" i="3" s="1"/>
  <c r="K237" i="3" a="1"/>
  <c r="K237" i="3" s="1"/>
  <c r="J237" i="3" a="1"/>
  <c r="J237" i="3" s="1"/>
  <c r="I237" i="3" a="1"/>
  <c r="I237" i="3" s="1"/>
  <c r="F237" i="3" a="1"/>
  <c r="F237" i="3" s="1"/>
  <c r="E237" i="3" a="1"/>
  <c r="E237" i="3" s="1"/>
  <c r="D237" i="3" a="1"/>
  <c r="D237" i="3" s="1"/>
  <c r="M236" i="3" a="1"/>
  <c r="M236" i="3" s="1"/>
  <c r="L236" i="3" a="1"/>
  <c r="L236" i="3" s="1"/>
  <c r="K236" i="3" a="1"/>
  <c r="K236" i="3" s="1"/>
  <c r="J236" i="3" a="1"/>
  <c r="J236" i="3" s="1"/>
  <c r="I236" i="3" a="1"/>
  <c r="I236" i="3" s="1"/>
  <c r="F236" i="3"/>
  <c r="F236" i="3" a="1"/>
  <c r="E236" i="3" a="1"/>
  <c r="E236" i="3" s="1"/>
  <c r="D236" i="3" a="1"/>
  <c r="D236" i="3" s="1"/>
  <c r="T269" i="1"/>
  <c r="S269" i="1"/>
  <c r="R269" i="1"/>
  <c r="Q269" i="1"/>
  <c r="P269" i="1"/>
  <c r="O269" i="1"/>
  <c r="N269" i="1"/>
  <c r="M269" i="1"/>
  <c r="L269" i="1"/>
  <c r="K269" i="1"/>
  <c r="J269" i="1"/>
  <c r="I269" i="1"/>
  <c r="H269" i="1"/>
  <c r="G269" i="1"/>
  <c r="F269" i="1"/>
  <c r="E269" i="1"/>
  <c r="D269" i="1"/>
  <c r="C269" i="1"/>
  <c r="B269" i="1"/>
  <c r="A269" i="1"/>
  <c r="T268" i="1"/>
  <c r="S268" i="1"/>
  <c r="R268" i="1"/>
  <c r="Q268" i="1"/>
  <c r="P268" i="1"/>
  <c r="O268" i="1"/>
  <c r="N268" i="1"/>
  <c r="M268" i="1"/>
  <c r="L268" i="1"/>
  <c r="K268" i="1"/>
  <c r="J268" i="1"/>
  <c r="I268" i="1"/>
  <c r="H268" i="1"/>
  <c r="G268" i="1"/>
  <c r="F268" i="1"/>
  <c r="E268" i="1"/>
  <c r="D268" i="1"/>
  <c r="C268" i="1"/>
  <c r="B268" i="1"/>
  <c r="A268" i="1"/>
  <c r="T267" i="1"/>
  <c r="S267" i="1"/>
  <c r="R267" i="1"/>
  <c r="Q267" i="1"/>
  <c r="P267" i="1"/>
  <c r="O267" i="1"/>
  <c r="N267" i="1"/>
  <c r="M267" i="1"/>
  <c r="L267" i="1"/>
  <c r="K267" i="1"/>
  <c r="J267" i="1"/>
  <c r="I267" i="1"/>
  <c r="H267" i="1"/>
  <c r="G267" i="1"/>
  <c r="F267" i="1"/>
  <c r="E267" i="1"/>
  <c r="D267" i="1"/>
  <c r="C267" i="1"/>
  <c r="B267" i="1"/>
  <c r="A267" i="1"/>
  <c r="T266" i="1"/>
  <c r="S266" i="1"/>
  <c r="R266" i="1"/>
  <c r="Q266" i="1"/>
  <c r="P266" i="1"/>
  <c r="O266" i="1"/>
  <c r="N266" i="1"/>
  <c r="M266" i="1"/>
  <c r="L266" i="1"/>
  <c r="K266" i="1"/>
  <c r="J266" i="1"/>
  <c r="I266" i="1"/>
  <c r="H266" i="1"/>
  <c r="G266" i="1"/>
  <c r="F266" i="1"/>
  <c r="E266" i="1"/>
  <c r="D266" i="1"/>
  <c r="C266" i="1"/>
  <c r="B266" i="1"/>
  <c r="A266" i="1"/>
  <c r="T265" i="1"/>
  <c r="S265" i="1"/>
  <c r="R265" i="1"/>
  <c r="Q265" i="1"/>
  <c r="P265" i="1"/>
  <c r="O265" i="1"/>
  <c r="N265" i="1"/>
  <c r="M265" i="1"/>
  <c r="L265" i="1"/>
  <c r="K265" i="1"/>
  <c r="J265" i="1"/>
  <c r="I265" i="1"/>
  <c r="H265" i="1"/>
  <c r="G265" i="1"/>
  <c r="F265" i="1"/>
  <c r="E265" i="1"/>
  <c r="D265" i="1"/>
  <c r="C265" i="1"/>
  <c r="B265" i="1"/>
  <c r="A265" i="1"/>
  <c r="T264" i="1"/>
  <c r="S264" i="1"/>
  <c r="R264" i="1"/>
  <c r="Q264" i="1"/>
  <c r="P264" i="1"/>
  <c r="O264" i="1"/>
  <c r="N264" i="1"/>
  <c r="M264" i="1"/>
  <c r="L264" i="1"/>
  <c r="K264" i="1"/>
  <c r="J264" i="1"/>
  <c r="I264" i="1"/>
  <c r="H264" i="1"/>
  <c r="G264" i="1"/>
  <c r="F264" i="1"/>
  <c r="E264" i="1"/>
  <c r="D264" i="1"/>
  <c r="C264" i="1"/>
  <c r="B264" i="1"/>
  <c r="A264" i="1"/>
  <c r="T263" i="1"/>
  <c r="S263" i="1"/>
  <c r="R263" i="1"/>
  <c r="Q263" i="1"/>
  <c r="P263" i="1"/>
  <c r="O263" i="1"/>
  <c r="N263" i="1"/>
  <c r="M263" i="1"/>
  <c r="L263" i="1"/>
  <c r="K263" i="1"/>
  <c r="J263" i="1"/>
  <c r="I263" i="1"/>
  <c r="H263" i="1"/>
  <c r="G263" i="1"/>
  <c r="F263" i="1"/>
  <c r="E263" i="1"/>
  <c r="D263" i="1"/>
  <c r="C263" i="1"/>
  <c r="B263" i="1"/>
  <c r="A263" i="1"/>
  <c r="T262" i="1"/>
  <c r="S262" i="1"/>
  <c r="R262" i="1"/>
  <c r="Q262" i="1"/>
  <c r="P262" i="1"/>
  <c r="O262" i="1"/>
  <c r="N262" i="1"/>
  <c r="M262" i="1"/>
  <c r="L262" i="1"/>
  <c r="K262" i="1"/>
  <c r="J262" i="1"/>
  <c r="I262" i="1"/>
  <c r="H262" i="1"/>
  <c r="G262" i="1"/>
  <c r="F262" i="1"/>
  <c r="E262" i="1"/>
  <c r="D262" i="1"/>
  <c r="C262" i="1"/>
  <c r="B262" i="1"/>
  <c r="A262" i="1"/>
  <c r="T261" i="1"/>
  <c r="S261" i="1"/>
  <c r="R261" i="1"/>
  <c r="Q261" i="1"/>
  <c r="P261" i="1"/>
  <c r="O261" i="1"/>
  <c r="N261" i="1"/>
  <c r="M261" i="1"/>
  <c r="L261" i="1"/>
  <c r="K261" i="1"/>
  <c r="J261" i="1"/>
  <c r="I261" i="1"/>
  <c r="H261" i="1"/>
  <c r="G261" i="1"/>
  <c r="F261" i="1"/>
  <c r="E261" i="1"/>
  <c r="D261" i="1"/>
  <c r="C261" i="1"/>
  <c r="B261" i="1"/>
  <c r="A261" i="1"/>
  <c r="T260" i="1"/>
  <c r="S260" i="1"/>
  <c r="R260" i="1"/>
  <c r="Q260" i="1"/>
  <c r="P260" i="1"/>
  <c r="O260" i="1"/>
  <c r="N260" i="1"/>
  <c r="M260" i="1"/>
  <c r="L260" i="1"/>
  <c r="K260" i="1"/>
  <c r="J260" i="1"/>
  <c r="I260" i="1"/>
  <c r="H260" i="1"/>
  <c r="G260" i="1"/>
  <c r="F260" i="1"/>
  <c r="E260" i="1"/>
  <c r="D260" i="1"/>
  <c r="C260" i="1"/>
  <c r="B260" i="1"/>
  <c r="A260" i="1"/>
  <c r="T259" i="1"/>
  <c r="S259" i="1"/>
  <c r="R259" i="1"/>
  <c r="Q259" i="1"/>
  <c r="P259" i="1"/>
  <c r="O259" i="1"/>
  <c r="N259" i="1"/>
  <c r="M259" i="1"/>
  <c r="L259" i="1"/>
  <c r="K259" i="1"/>
  <c r="J259" i="1"/>
  <c r="I259" i="1"/>
  <c r="H259" i="1"/>
  <c r="G259" i="1"/>
  <c r="F259" i="1"/>
  <c r="E259" i="1"/>
  <c r="D259" i="1"/>
  <c r="C259" i="1"/>
  <c r="B259" i="1"/>
  <c r="A259" i="1"/>
  <c r="T258" i="1"/>
  <c r="S258" i="1"/>
  <c r="R258" i="1"/>
  <c r="Q258" i="1"/>
  <c r="P258" i="1"/>
  <c r="O258" i="1"/>
  <c r="N258" i="1"/>
  <c r="M258" i="1"/>
  <c r="L258" i="1"/>
  <c r="K258" i="1"/>
  <c r="J258" i="1"/>
  <c r="I258" i="1"/>
  <c r="H258" i="1"/>
  <c r="G258" i="1"/>
  <c r="F258" i="1"/>
  <c r="E258" i="1"/>
  <c r="D258" i="1"/>
  <c r="C258" i="1"/>
  <c r="B258" i="1"/>
  <c r="A258" i="1"/>
  <c r="T257" i="1"/>
  <c r="S257" i="1"/>
  <c r="R257" i="1"/>
  <c r="Q257" i="1"/>
  <c r="P257" i="1"/>
  <c r="O257" i="1"/>
  <c r="N257" i="1"/>
  <c r="M257" i="1"/>
  <c r="L257" i="1"/>
  <c r="K257" i="1"/>
  <c r="J257" i="1"/>
  <c r="I257" i="1"/>
  <c r="H257" i="1"/>
  <c r="G257" i="1"/>
  <c r="F257" i="1"/>
  <c r="E257" i="1"/>
  <c r="D257" i="1"/>
  <c r="C257" i="1"/>
  <c r="B257" i="1"/>
  <c r="A257" i="1"/>
  <c r="T256" i="1"/>
  <c r="S256" i="1"/>
  <c r="R256" i="1"/>
  <c r="Q256" i="1"/>
  <c r="P256" i="1"/>
  <c r="O256" i="1"/>
  <c r="N256" i="1"/>
  <c r="M256" i="1"/>
  <c r="L256" i="1"/>
  <c r="K256" i="1"/>
  <c r="J256" i="1"/>
  <c r="I256" i="1"/>
  <c r="H256" i="1"/>
  <c r="G256" i="1"/>
  <c r="F256" i="1"/>
  <c r="E256" i="1"/>
  <c r="D256" i="1"/>
  <c r="C256" i="1"/>
  <c r="B256" i="1"/>
  <c r="A256" i="1"/>
  <c r="T255" i="1"/>
  <c r="S255" i="1"/>
  <c r="R255" i="1"/>
  <c r="Q255" i="1"/>
  <c r="P255" i="1"/>
  <c r="O255" i="1"/>
  <c r="N255" i="1"/>
  <c r="M255" i="1"/>
  <c r="L255" i="1"/>
  <c r="K255" i="1"/>
  <c r="J255" i="1"/>
  <c r="I255" i="1"/>
  <c r="H255" i="1"/>
  <c r="G255" i="1"/>
  <c r="F255" i="1"/>
  <c r="E255" i="1"/>
  <c r="D255" i="1"/>
  <c r="C255" i="1"/>
  <c r="B255" i="1"/>
  <c r="A255" i="1"/>
  <c r="T254" i="1"/>
  <c r="S254" i="1"/>
  <c r="R254" i="1"/>
  <c r="Q254" i="1"/>
  <c r="P254" i="1"/>
  <c r="O254" i="1"/>
  <c r="N254" i="1"/>
  <c r="M254" i="1"/>
  <c r="L254" i="1"/>
  <c r="K254" i="1"/>
  <c r="J254" i="1"/>
  <c r="I254" i="1"/>
  <c r="H254" i="1"/>
  <c r="G254" i="1"/>
  <c r="F254" i="1"/>
  <c r="E254" i="1"/>
  <c r="D254" i="1"/>
  <c r="C254" i="1"/>
  <c r="B254" i="1"/>
  <c r="A254" i="1"/>
  <c r="T253" i="1"/>
  <c r="S253" i="1"/>
  <c r="R253" i="1"/>
  <c r="Q253" i="1"/>
  <c r="P253" i="1"/>
  <c r="O253" i="1"/>
  <c r="N253" i="1"/>
  <c r="M253" i="1"/>
  <c r="L253" i="1"/>
  <c r="K253" i="1"/>
  <c r="J253" i="1"/>
  <c r="I253" i="1"/>
  <c r="H253" i="1"/>
  <c r="G253" i="1"/>
  <c r="F253" i="1"/>
  <c r="E253" i="1"/>
  <c r="D253" i="1"/>
  <c r="C253" i="1"/>
  <c r="B253" i="1"/>
  <c r="A253" i="1"/>
  <c r="T252" i="1"/>
  <c r="S252" i="1"/>
  <c r="R252" i="1"/>
  <c r="Q252" i="1"/>
  <c r="P252" i="1"/>
  <c r="O252" i="1"/>
  <c r="N252" i="1"/>
  <c r="M252" i="1"/>
  <c r="L252" i="1"/>
  <c r="K252" i="1"/>
  <c r="J252" i="1"/>
  <c r="I252" i="1"/>
  <c r="H252" i="1"/>
  <c r="G252" i="1"/>
  <c r="F252" i="1"/>
  <c r="E252" i="1"/>
  <c r="D252" i="1"/>
  <c r="C252" i="1"/>
  <c r="B252" i="1"/>
  <c r="A252" i="1"/>
  <c r="T251" i="1"/>
  <c r="S251" i="1"/>
  <c r="R251" i="1"/>
  <c r="Q251" i="1"/>
  <c r="P251" i="1"/>
  <c r="O251" i="1"/>
  <c r="N251" i="1"/>
  <c r="M251" i="1"/>
  <c r="L251" i="1"/>
  <c r="K251" i="1"/>
  <c r="J251" i="1"/>
  <c r="I251" i="1"/>
  <c r="H251" i="1"/>
  <c r="G251" i="1"/>
  <c r="F251" i="1"/>
  <c r="E251" i="1"/>
  <c r="D251" i="1"/>
  <c r="C251" i="1"/>
  <c r="B251" i="1"/>
  <c r="A251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D250" i="1"/>
  <c r="C250" i="1"/>
  <c r="B250" i="1"/>
  <c r="A250" i="1"/>
  <c r="T249" i="1"/>
  <c r="S249" i="1"/>
  <c r="R249" i="1"/>
  <c r="Q249" i="1"/>
  <c r="P249" i="1"/>
  <c r="O249" i="1"/>
  <c r="N249" i="1"/>
  <c r="M249" i="1"/>
  <c r="L249" i="1"/>
  <c r="K249" i="1"/>
  <c r="J249" i="1"/>
  <c r="I249" i="1"/>
  <c r="H249" i="1"/>
  <c r="G249" i="1"/>
  <c r="F249" i="1"/>
  <c r="E249" i="1"/>
  <c r="D249" i="1"/>
  <c r="C249" i="1"/>
  <c r="B249" i="1"/>
  <c r="A249" i="1"/>
  <c r="T248" i="1"/>
  <c r="S248" i="1"/>
  <c r="R248" i="1"/>
  <c r="Q248" i="1"/>
  <c r="P248" i="1"/>
  <c r="O248" i="1"/>
  <c r="N248" i="1"/>
  <c r="M248" i="1"/>
  <c r="L248" i="1"/>
  <c r="K248" i="1"/>
  <c r="J248" i="1"/>
  <c r="I248" i="1"/>
  <c r="H248" i="1"/>
  <c r="G248" i="1"/>
  <c r="F248" i="1"/>
  <c r="E248" i="1"/>
  <c r="D248" i="1"/>
  <c r="C248" i="1"/>
  <c r="B248" i="1"/>
  <c r="A248" i="1"/>
  <c r="T247" i="1"/>
  <c r="S247" i="1"/>
  <c r="R247" i="1"/>
  <c r="Q247" i="1"/>
  <c r="P247" i="1"/>
  <c r="O247" i="1"/>
  <c r="N247" i="1"/>
  <c r="M247" i="1"/>
  <c r="L247" i="1"/>
  <c r="K247" i="1"/>
  <c r="J247" i="1"/>
  <c r="I247" i="1"/>
  <c r="H247" i="1"/>
  <c r="G247" i="1"/>
  <c r="F247" i="1"/>
  <c r="E247" i="1"/>
  <c r="D247" i="1"/>
  <c r="C247" i="1"/>
  <c r="B247" i="1"/>
  <c r="A247" i="1"/>
  <c r="T246" i="1"/>
  <c r="S246" i="1"/>
  <c r="R246" i="1"/>
  <c r="Q246" i="1"/>
  <c r="P246" i="1"/>
  <c r="O246" i="1"/>
  <c r="N246" i="1"/>
  <c r="M246" i="1"/>
  <c r="L246" i="1"/>
  <c r="K246" i="1"/>
  <c r="J246" i="1"/>
  <c r="I246" i="1"/>
  <c r="H246" i="1"/>
  <c r="G246" i="1"/>
  <c r="F246" i="1"/>
  <c r="E246" i="1"/>
  <c r="D246" i="1"/>
  <c r="C246" i="1"/>
  <c r="B246" i="1"/>
  <c r="A246" i="1"/>
  <c r="T245" i="1"/>
  <c r="S245" i="1"/>
  <c r="R245" i="1"/>
  <c r="Q245" i="1"/>
  <c r="P245" i="1"/>
  <c r="O245" i="1"/>
  <c r="N245" i="1"/>
  <c r="M245" i="1"/>
  <c r="L245" i="1"/>
  <c r="K245" i="1"/>
  <c r="J245" i="1"/>
  <c r="I245" i="1"/>
  <c r="H245" i="1"/>
  <c r="G245" i="1"/>
  <c r="F245" i="1"/>
  <c r="E245" i="1"/>
  <c r="D245" i="1"/>
  <c r="C245" i="1"/>
  <c r="B245" i="1"/>
  <c r="A245" i="1"/>
  <c r="T244" i="1"/>
  <c r="S244" i="1"/>
  <c r="R244" i="1"/>
  <c r="Q244" i="1"/>
  <c r="P244" i="1"/>
  <c r="O244" i="1"/>
  <c r="N244" i="1"/>
  <c r="M244" i="1"/>
  <c r="L244" i="1"/>
  <c r="K244" i="1"/>
  <c r="J244" i="1"/>
  <c r="I244" i="1"/>
  <c r="H244" i="1"/>
  <c r="G244" i="1"/>
  <c r="F244" i="1"/>
  <c r="E244" i="1"/>
  <c r="D244" i="1"/>
  <c r="C244" i="1"/>
  <c r="B244" i="1"/>
  <c r="A244" i="1"/>
  <c r="T243" i="1"/>
  <c r="S243" i="1"/>
  <c r="R243" i="1"/>
  <c r="Q243" i="1"/>
  <c r="P243" i="1"/>
  <c r="O243" i="1"/>
  <c r="N243" i="1"/>
  <c r="M243" i="1"/>
  <c r="L243" i="1"/>
  <c r="K243" i="1"/>
  <c r="J243" i="1"/>
  <c r="I243" i="1"/>
  <c r="H243" i="1"/>
  <c r="G243" i="1"/>
  <c r="F243" i="1"/>
  <c r="E243" i="1"/>
  <c r="D243" i="1"/>
  <c r="C243" i="1"/>
  <c r="B243" i="1"/>
  <c r="A243" i="1"/>
  <c r="T242" i="1"/>
  <c r="S242" i="1"/>
  <c r="R242" i="1"/>
  <c r="Q242" i="1"/>
  <c r="P242" i="1"/>
  <c r="O242" i="1"/>
  <c r="N242" i="1"/>
  <c r="M242" i="1"/>
  <c r="L242" i="1"/>
  <c r="K242" i="1"/>
  <c r="J242" i="1"/>
  <c r="I242" i="1"/>
  <c r="H242" i="1"/>
  <c r="G242" i="1"/>
  <c r="F242" i="1"/>
  <c r="E242" i="1"/>
  <c r="D242" i="1"/>
  <c r="C242" i="1"/>
  <c r="B242" i="1"/>
  <c r="A242" i="1"/>
  <c r="T241" i="1"/>
  <c r="S241" i="1"/>
  <c r="R241" i="1"/>
  <c r="Q241" i="1"/>
  <c r="P241" i="1"/>
  <c r="O241" i="1"/>
  <c r="N241" i="1"/>
  <c r="M241" i="1"/>
  <c r="L241" i="1"/>
  <c r="K241" i="1"/>
  <c r="J241" i="1"/>
  <c r="I241" i="1"/>
  <c r="H241" i="1"/>
  <c r="G241" i="1"/>
  <c r="F241" i="1"/>
  <c r="E241" i="1"/>
  <c r="D241" i="1"/>
  <c r="C241" i="1"/>
  <c r="B241" i="1"/>
  <c r="A241" i="1"/>
  <c r="T240" i="1"/>
  <c r="S240" i="1"/>
  <c r="R240" i="1"/>
  <c r="Q240" i="1"/>
  <c r="P240" i="1"/>
  <c r="O240" i="1"/>
  <c r="N240" i="1"/>
  <c r="M240" i="1"/>
  <c r="L240" i="1"/>
  <c r="C240" i="10" s="1"/>
  <c r="K240" i="1"/>
  <c r="J240" i="1"/>
  <c r="I240" i="1"/>
  <c r="H240" i="1"/>
  <c r="G240" i="1"/>
  <c r="F240" i="1"/>
  <c r="E240" i="1"/>
  <c r="D240" i="1"/>
  <c r="C240" i="1"/>
  <c r="B240" i="1"/>
  <c r="A240" i="1"/>
  <c r="T239" i="1"/>
  <c r="C239" i="21" s="1"/>
  <c r="S239" i="1"/>
  <c r="C239" i="20" s="1"/>
  <c r="R239" i="1"/>
  <c r="C239" i="17" s="1"/>
  <c r="Q239" i="1"/>
  <c r="C239" i="18" s="1"/>
  <c r="P239" i="1"/>
  <c r="O239" i="1"/>
  <c r="C239" i="16" s="1"/>
  <c r="N239" i="1"/>
  <c r="C239" i="19" s="1"/>
  <c r="M239" i="1"/>
  <c r="L239" i="1"/>
  <c r="C239" i="10" s="1"/>
  <c r="K239" i="1"/>
  <c r="C239" i="9" s="1"/>
  <c r="J239" i="1"/>
  <c r="I239" i="1"/>
  <c r="C239" i="7" s="1"/>
  <c r="H239" i="1"/>
  <c r="C239" i="6" s="1"/>
  <c r="G239" i="1"/>
  <c r="F239" i="1"/>
  <c r="C239" i="5" s="1"/>
  <c r="E239" i="1"/>
  <c r="D239" i="1"/>
  <c r="C239" i="3" s="1"/>
  <c r="C239" i="1"/>
  <c r="C239" i="13" s="1"/>
  <c r="B239" i="1"/>
  <c r="A239" i="1"/>
  <c r="T238" i="1"/>
  <c r="C238" i="21" s="1"/>
  <c r="S238" i="1"/>
  <c r="C238" i="20" s="1"/>
  <c r="R238" i="1"/>
  <c r="C238" i="17" s="1"/>
  <c r="Q238" i="1"/>
  <c r="C238" i="18" s="1"/>
  <c r="P238" i="1"/>
  <c r="O238" i="1"/>
  <c r="C238" i="16" s="1"/>
  <c r="N238" i="1"/>
  <c r="C238" i="19" s="1"/>
  <c r="M238" i="1"/>
  <c r="C238" i="11" s="1"/>
  <c r="L238" i="1"/>
  <c r="C238" i="10" s="1"/>
  <c r="K238" i="1"/>
  <c r="C238" i="9" s="1"/>
  <c r="J238" i="1"/>
  <c r="I238" i="1"/>
  <c r="C238" i="7" s="1"/>
  <c r="H238" i="1"/>
  <c r="C238" i="6" s="1"/>
  <c r="G238" i="1"/>
  <c r="F238" i="1"/>
  <c r="C238" i="5" s="1"/>
  <c r="E238" i="1"/>
  <c r="D238" i="1"/>
  <c r="C238" i="3" s="1"/>
  <c r="C238" i="1"/>
  <c r="C238" i="13" s="1"/>
  <c r="B238" i="1"/>
  <c r="A238" i="1"/>
  <c r="T237" i="1"/>
  <c r="C237" i="21" s="1"/>
  <c r="S237" i="1"/>
  <c r="C237" i="20" s="1"/>
  <c r="R237" i="1"/>
  <c r="C237" i="17" s="1"/>
  <c r="Q237" i="1"/>
  <c r="C237" i="18" s="1"/>
  <c r="P237" i="1"/>
  <c r="O237" i="1"/>
  <c r="C237" i="16" s="1"/>
  <c r="N237" i="1"/>
  <c r="C237" i="19" s="1"/>
  <c r="M237" i="1"/>
  <c r="C237" i="11" s="1"/>
  <c r="L237" i="1"/>
  <c r="C237" i="10" s="1"/>
  <c r="K237" i="1"/>
  <c r="C237" i="9" s="1"/>
  <c r="J237" i="1"/>
  <c r="I237" i="1"/>
  <c r="C237" i="7" s="1"/>
  <c r="H237" i="1"/>
  <c r="C237" i="6" s="1"/>
  <c r="G237" i="1"/>
  <c r="F237" i="1"/>
  <c r="C237" i="5" s="1"/>
  <c r="E237" i="1"/>
  <c r="D237" i="1"/>
  <c r="C237" i="3" s="1"/>
  <c r="C237" i="1"/>
  <c r="C237" i="13" s="1"/>
  <c r="B237" i="1"/>
  <c r="A237" i="1"/>
  <c r="T236" i="1"/>
  <c r="C236" i="21" s="1"/>
  <c r="S236" i="1"/>
  <c r="C236" i="20" s="1"/>
  <c r="R236" i="1"/>
  <c r="C236" i="17" s="1"/>
  <c r="Q236" i="1"/>
  <c r="C236" i="18" s="1"/>
  <c r="P236" i="1"/>
  <c r="O236" i="1"/>
  <c r="C236" i="16" s="1"/>
  <c r="N236" i="1"/>
  <c r="C236" i="19" s="1"/>
  <c r="M236" i="1"/>
  <c r="C236" i="11" s="1"/>
  <c r="L236" i="1"/>
  <c r="C236" i="10" s="1"/>
  <c r="K236" i="1"/>
  <c r="C236" i="9" s="1"/>
  <c r="J236" i="1"/>
  <c r="I236" i="1"/>
  <c r="C236" i="7" s="1"/>
  <c r="H236" i="1"/>
  <c r="C236" i="6" s="1"/>
  <c r="G236" i="1"/>
  <c r="F236" i="1"/>
  <c r="C236" i="5" s="1"/>
  <c r="E236" i="1"/>
  <c r="D236" i="1"/>
  <c r="C236" i="3" s="1"/>
  <c r="C236" i="1"/>
  <c r="C236" i="13" s="1"/>
  <c r="B236" i="1"/>
  <c r="A236" i="1"/>
  <c r="T235" i="1"/>
  <c r="C235" i="21" s="1"/>
  <c r="S235" i="1"/>
  <c r="C235" i="20" s="1"/>
  <c r="R235" i="1"/>
  <c r="C235" i="17" s="1"/>
  <c r="Q235" i="1"/>
  <c r="C235" i="18" s="1"/>
  <c r="P235" i="1"/>
  <c r="O235" i="1"/>
  <c r="C235" i="16" s="1"/>
  <c r="N235" i="1"/>
  <c r="C235" i="19" s="1"/>
  <c r="M235" i="1"/>
  <c r="C235" i="11" s="1"/>
  <c r="L235" i="1"/>
  <c r="C235" i="10" s="1"/>
  <c r="K235" i="1"/>
  <c r="C235" i="9" s="1"/>
  <c r="J235" i="1"/>
  <c r="I235" i="1"/>
  <c r="C235" i="7" s="1"/>
  <c r="H235" i="1"/>
  <c r="C235" i="6" s="1"/>
  <c r="G235" i="1"/>
  <c r="F235" i="1"/>
  <c r="C235" i="5" s="1"/>
  <c r="E235" i="1"/>
  <c r="D235" i="1"/>
  <c r="C235" i="1"/>
  <c r="C235" i="13" s="1"/>
  <c r="B235" i="1"/>
  <c r="A235" i="1"/>
  <c r="T234" i="1"/>
  <c r="S234" i="1"/>
  <c r="R234" i="1"/>
  <c r="Q234" i="1"/>
  <c r="P234" i="1"/>
  <c r="O234" i="1"/>
  <c r="N234" i="1"/>
  <c r="M234" i="1"/>
  <c r="L234" i="1"/>
  <c r="K234" i="1"/>
  <c r="C234" i="9" s="1"/>
  <c r="J234" i="1"/>
  <c r="I234" i="1"/>
  <c r="H234" i="1"/>
  <c r="G234" i="1"/>
  <c r="F234" i="1"/>
  <c r="E234" i="1"/>
  <c r="D234" i="1"/>
  <c r="C234" i="1"/>
  <c r="B234" i="1"/>
  <c r="A234" i="1"/>
  <c r="T233" i="1"/>
  <c r="S233" i="1"/>
  <c r="R233" i="1"/>
  <c r="Q233" i="1"/>
  <c r="P233" i="1"/>
  <c r="O233" i="1"/>
  <c r="N233" i="1"/>
  <c r="M233" i="1"/>
  <c r="L233" i="1"/>
  <c r="K233" i="1"/>
  <c r="J233" i="1"/>
  <c r="I233" i="1"/>
  <c r="H233" i="1"/>
  <c r="G233" i="1"/>
  <c r="F233" i="1"/>
  <c r="E233" i="1"/>
  <c r="D233" i="1"/>
  <c r="C233" i="1"/>
  <c r="B233" i="1"/>
  <c r="A233" i="1"/>
  <c r="T232" i="1"/>
  <c r="S232" i="1"/>
  <c r="R232" i="1"/>
  <c r="Q232" i="1"/>
  <c r="P232" i="1"/>
  <c r="O232" i="1"/>
  <c r="N232" i="1"/>
  <c r="M232" i="1"/>
  <c r="L232" i="1"/>
  <c r="K232" i="1"/>
  <c r="J232" i="1"/>
  <c r="I232" i="1"/>
  <c r="H232" i="1"/>
  <c r="G232" i="1"/>
  <c r="F232" i="1"/>
  <c r="E232" i="1"/>
  <c r="D232" i="1"/>
  <c r="C232" i="1"/>
  <c r="B232" i="1"/>
  <c r="A232" i="1"/>
  <c r="U11" i="1"/>
  <c r="T11" i="1"/>
  <c r="S11" i="1"/>
  <c r="R11" i="1"/>
  <c r="Q11" i="1"/>
  <c r="P11" i="1"/>
  <c r="O11" i="1"/>
  <c r="N11" i="1"/>
  <c r="M11" i="1"/>
  <c r="L11" i="1"/>
  <c r="K11" i="1"/>
  <c r="J11" i="1"/>
  <c r="I11" i="1"/>
  <c r="H11" i="1"/>
  <c r="G11" i="1"/>
  <c r="F11" i="1"/>
  <c r="E11" i="1"/>
  <c r="D11" i="1"/>
  <c r="C11" i="1"/>
  <c r="H237" i="17" l="1"/>
  <c r="H237" i="10"/>
  <c r="H237" i="16"/>
  <c r="H237" i="9"/>
  <c r="H237" i="18"/>
  <c r="H237" i="21"/>
  <c r="H237" i="20"/>
  <c r="I237" i="5"/>
  <c r="H237" i="7"/>
  <c r="H237" i="11"/>
  <c r="H236" i="21"/>
  <c r="H236" i="20"/>
  <c r="H236" i="17"/>
  <c r="H236" i="10"/>
  <c r="H236" i="16"/>
  <c r="H236" i="18"/>
  <c r="H236" i="9"/>
  <c r="H236" i="7"/>
  <c r="H236" i="11"/>
  <c r="H239" i="18"/>
  <c r="H239" i="21"/>
  <c r="H239" i="20"/>
  <c r="H239" i="17"/>
  <c r="H239" i="10"/>
  <c r="H239" i="16"/>
  <c r="H239" i="7"/>
  <c r="H239" i="11"/>
  <c r="H239" i="9"/>
  <c r="I239" i="5"/>
  <c r="I236" i="5"/>
  <c r="H238" i="16"/>
  <c r="H238" i="18"/>
  <c r="H238" i="21"/>
  <c r="H238" i="20"/>
  <c r="H238" i="17"/>
  <c r="H238" i="10"/>
  <c r="H238" i="7"/>
  <c r="H238" i="11"/>
  <c r="H238" i="9"/>
  <c r="I238" i="5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N234" i="12" a="1"/>
  <c r="N234" i="12" s="1"/>
  <c r="M234" i="12" a="1"/>
  <c r="M234" i="12" s="1"/>
  <c r="L234" i="12" a="1"/>
  <c r="L234" i="12" s="1"/>
  <c r="K234" i="12" a="1"/>
  <c r="K234" i="12" s="1"/>
  <c r="J234" i="12" a="1"/>
  <c r="J234" i="12" s="1"/>
  <c r="F234" i="12" a="1"/>
  <c r="F234" i="12" s="1"/>
  <c r="E234" i="12" a="1"/>
  <c r="E234" i="12" s="1"/>
  <c r="D234" i="12" a="1"/>
  <c r="D234" i="12" s="1"/>
  <c r="C234" i="12"/>
  <c r="N233" i="12" a="1"/>
  <c r="N233" i="12" s="1"/>
  <c r="M233" i="12" a="1"/>
  <c r="M233" i="12" s="1"/>
  <c r="L233" i="12" a="1"/>
  <c r="L233" i="12" s="1"/>
  <c r="K233" i="12" a="1"/>
  <c r="K233" i="12" s="1"/>
  <c r="J233" i="12" a="1"/>
  <c r="J233" i="12" s="1"/>
  <c r="F233" i="12" a="1"/>
  <c r="F233" i="12" s="1"/>
  <c r="E233" i="12" a="1"/>
  <c r="E233" i="12" s="1"/>
  <c r="D233" i="12" a="1"/>
  <c r="D233" i="12" s="1"/>
  <c r="C233" i="12"/>
  <c r="N232" i="12" a="1"/>
  <c r="N232" i="12" s="1"/>
  <c r="M232" i="12" a="1"/>
  <c r="M232" i="12" s="1"/>
  <c r="L232" i="12" a="1"/>
  <c r="L232" i="12" s="1"/>
  <c r="K232" i="12" a="1"/>
  <c r="K232" i="12" s="1"/>
  <c r="J232" i="12" a="1"/>
  <c r="J232" i="12" s="1"/>
  <c r="F232" i="12" a="1"/>
  <c r="F232" i="12" s="1"/>
  <c r="E232" i="12" a="1"/>
  <c r="E232" i="12" s="1"/>
  <c r="D232" i="12" a="1"/>
  <c r="D232" i="12" s="1"/>
  <c r="C232" i="12"/>
  <c r="N234" i="6" a="1"/>
  <c r="N234" i="6" s="1"/>
  <c r="M234" i="6" a="1"/>
  <c r="M234" i="6" s="1"/>
  <c r="L234" i="6" a="1"/>
  <c r="L234" i="6" s="1"/>
  <c r="K234" i="6" a="1"/>
  <c r="K234" i="6" s="1"/>
  <c r="J234" i="6" a="1"/>
  <c r="J234" i="6" s="1"/>
  <c r="I234" i="6"/>
  <c r="F234" i="6" a="1"/>
  <c r="F234" i="6" s="1"/>
  <c r="E234" i="6" a="1"/>
  <c r="E234" i="6" s="1"/>
  <c r="D234" i="6" a="1"/>
  <c r="D234" i="6" s="1"/>
  <c r="C234" i="6"/>
  <c r="N233" i="6" a="1"/>
  <c r="N233" i="6" s="1"/>
  <c r="M233" i="6" a="1"/>
  <c r="M233" i="6" s="1"/>
  <c r="L233" i="6" a="1"/>
  <c r="L233" i="6" s="1"/>
  <c r="K233" i="6" a="1"/>
  <c r="K233" i="6" s="1"/>
  <c r="J233" i="6" a="1"/>
  <c r="J233" i="6" s="1"/>
  <c r="I233" i="6"/>
  <c r="F233" i="6" a="1"/>
  <c r="F233" i="6" s="1"/>
  <c r="E233" i="6" a="1"/>
  <c r="E233" i="6" s="1"/>
  <c r="D233" i="6" a="1"/>
  <c r="D233" i="6" s="1"/>
  <c r="C233" i="6"/>
  <c r="N232" i="6" a="1"/>
  <c r="N232" i="6" s="1"/>
  <c r="M232" i="6" a="1"/>
  <c r="M232" i="6" s="1"/>
  <c r="L232" i="6" a="1"/>
  <c r="L232" i="6" s="1"/>
  <c r="K232" i="6" a="1"/>
  <c r="K232" i="6" s="1"/>
  <c r="J232" i="6" a="1"/>
  <c r="J232" i="6" s="1"/>
  <c r="I232" i="6"/>
  <c r="F232" i="6" a="1"/>
  <c r="F232" i="6" s="1"/>
  <c r="E232" i="6" a="1"/>
  <c r="E232" i="6" s="1"/>
  <c r="D232" i="6" a="1"/>
  <c r="D232" i="6" s="1"/>
  <c r="C232" i="6"/>
  <c r="N234" i="11" a="1"/>
  <c r="N234" i="11" s="1"/>
  <c r="M234" i="11" a="1"/>
  <c r="M234" i="11" s="1"/>
  <c r="L234" i="11" a="1"/>
  <c r="L234" i="11" s="1"/>
  <c r="K234" i="11" a="1"/>
  <c r="K234" i="11" s="1"/>
  <c r="J234" i="11" a="1"/>
  <c r="J234" i="11" s="1"/>
  <c r="F234" i="11" a="1"/>
  <c r="F234" i="11" s="1"/>
  <c r="E234" i="11" a="1"/>
  <c r="E234" i="11" s="1"/>
  <c r="D234" i="11" a="1"/>
  <c r="D234" i="11" s="1"/>
  <c r="C234" i="11"/>
  <c r="N233" i="11" a="1"/>
  <c r="N233" i="11" s="1"/>
  <c r="M233" i="11" a="1"/>
  <c r="M233" i="11" s="1"/>
  <c r="L233" i="11" a="1"/>
  <c r="L233" i="11" s="1"/>
  <c r="K233" i="11" a="1"/>
  <c r="K233" i="11" s="1"/>
  <c r="J233" i="11" a="1"/>
  <c r="J233" i="11" s="1"/>
  <c r="F233" i="11" a="1"/>
  <c r="F233" i="11" s="1"/>
  <c r="E233" i="11" a="1"/>
  <c r="E233" i="11" s="1"/>
  <c r="D233" i="11" a="1"/>
  <c r="D233" i="11" s="1"/>
  <c r="C233" i="11"/>
  <c r="N232" i="11" a="1"/>
  <c r="N232" i="11" s="1"/>
  <c r="M232" i="11" a="1"/>
  <c r="M232" i="11" s="1"/>
  <c r="L232" i="11" a="1"/>
  <c r="L232" i="11" s="1"/>
  <c r="K232" i="11" a="1"/>
  <c r="K232" i="11" s="1"/>
  <c r="J232" i="11" a="1"/>
  <c r="J232" i="11" s="1"/>
  <c r="F232" i="11" a="1"/>
  <c r="F232" i="11" s="1"/>
  <c r="E232" i="11" a="1"/>
  <c r="E232" i="11" s="1"/>
  <c r="D232" i="11" a="1"/>
  <c r="D232" i="11" s="1"/>
  <c r="C232" i="11"/>
  <c r="N234" i="7" a="1"/>
  <c r="N234" i="7" s="1"/>
  <c r="M234" i="7" a="1"/>
  <c r="M234" i="7" s="1"/>
  <c r="L234" i="7" a="1"/>
  <c r="L234" i="7" s="1"/>
  <c r="K234" i="7" a="1"/>
  <c r="K234" i="7" s="1"/>
  <c r="J234" i="7" a="1"/>
  <c r="J234" i="7" s="1"/>
  <c r="F234" i="7" a="1"/>
  <c r="F234" i="7" s="1"/>
  <c r="E234" i="7" a="1"/>
  <c r="E234" i="7" s="1"/>
  <c r="D234" i="7" a="1"/>
  <c r="D234" i="7" s="1"/>
  <c r="C234" i="7"/>
  <c r="N233" i="7" a="1"/>
  <c r="N233" i="7" s="1"/>
  <c r="M233" i="7" a="1"/>
  <c r="M233" i="7" s="1"/>
  <c r="L233" i="7" a="1"/>
  <c r="L233" i="7" s="1"/>
  <c r="K233" i="7" a="1"/>
  <c r="K233" i="7" s="1"/>
  <c r="J233" i="7" a="1"/>
  <c r="J233" i="7" s="1"/>
  <c r="F233" i="7" a="1"/>
  <c r="F233" i="7" s="1"/>
  <c r="E233" i="7" a="1"/>
  <c r="E233" i="7" s="1"/>
  <c r="D233" i="7" a="1"/>
  <c r="D233" i="7" s="1"/>
  <c r="C233" i="7"/>
  <c r="N232" i="7" a="1"/>
  <c r="N232" i="7" s="1"/>
  <c r="M232" i="7" a="1"/>
  <c r="M232" i="7" s="1"/>
  <c r="L232" i="7" a="1"/>
  <c r="L232" i="7" s="1"/>
  <c r="K232" i="7" a="1"/>
  <c r="K232" i="7" s="1"/>
  <c r="J232" i="7" a="1"/>
  <c r="J232" i="7" s="1"/>
  <c r="F232" i="7" a="1"/>
  <c r="F232" i="7" s="1"/>
  <c r="E232" i="7" a="1"/>
  <c r="E232" i="7" s="1"/>
  <c r="D232" i="7" a="1"/>
  <c r="D232" i="7" s="1"/>
  <c r="C232" i="7"/>
  <c r="N234" i="8" a="1"/>
  <c r="N234" i="8" s="1"/>
  <c r="M234" i="8" a="1"/>
  <c r="M234" i="8" s="1"/>
  <c r="L234" i="8" a="1"/>
  <c r="L234" i="8" s="1"/>
  <c r="K234" i="8" a="1"/>
  <c r="K234" i="8" s="1"/>
  <c r="J234" i="8" a="1"/>
  <c r="J234" i="8" s="1"/>
  <c r="I234" i="8"/>
  <c r="F234" i="8" a="1"/>
  <c r="F234" i="8" s="1"/>
  <c r="E234" i="8" a="1"/>
  <c r="E234" i="8" s="1"/>
  <c r="D234" i="8" a="1"/>
  <c r="D234" i="8" s="1"/>
  <c r="C234" i="8"/>
  <c r="N233" i="8" a="1"/>
  <c r="N233" i="8" s="1"/>
  <c r="M233" i="8" a="1"/>
  <c r="M233" i="8" s="1"/>
  <c r="L233" i="8" a="1"/>
  <c r="L233" i="8" s="1"/>
  <c r="K233" i="8" a="1"/>
  <c r="K233" i="8" s="1"/>
  <c r="J233" i="8" a="1"/>
  <c r="J233" i="8" s="1"/>
  <c r="I233" i="8"/>
  <c r="F233" i="8" a="1"/>
  <c r="F233" i="8" s="1"/>
  <c r="E233" i="8" a="1"/>
  <c r="E233" i="8" s="1"/>
  <c r="D233" i="8" a="1"/>
  <c r="D233" i="8" s="1"/>
  <c r="C233" i="8"/>
  <c r="N232" i="8" a="1"/>
  <c r="N232" i="8" s="1"/>
  <c r="M232" i="8" a="1"/>
  <c r="M232" i="8" s="1"/>
  <c r="L232" i="8" a="1"/>
  <c r="L232" i="8" s="1"/>
  <c r="K232" i="8" a="1"/>
  <c r="K232" i="8" s="1"/>
  <c r="J232" i="8" a="1"/>
  <c r="J232" i="8" s="1"/>
  <c r="I232" i="8"/>
  <c r="F232" i="8" a="1"/>
  <c r="F232" i="8" s="1"/>
  <c r="E232" i="8" a="1"/>
  <c r="E232" i="8" s="1"/>
  <c r="D232" i="8" a="1"/>
  <c r="D232" i="8" s="1"/>
  <c r="C232" i="8"/>
  <c r="N234" i="9" a="1"/>
  <c r="N234" i="9" s="1"/>
  <c r="M234" i="9" a="1"/>
  <c r="M234" i="9" s="1"/>
  <c r="L234" i="9" a="1"/>
  <c r="L234" i="9" s="1"/>
  <c r="K234" i="9" a="1"/>
  <c r="K234" i="9" s="1"/>
  <c r="J234" i="9" a="1"/>
  <c r="J234" i="9" s="1"/>
  <c r="N233" i="9" a="1"/>
  <c r="N233" i="9" s="1"/>
  <c r="M233" i="9" a="1"/>
  <c r="M233" i="9" s="1"/>
  <c r="L233" i="9" a="1"/>
  <c r="L233" i="9" s="1"/>
  <c r="K233" i="9" a="1"/>
  <c r="K233" i="9" s="1"/>
  <c r="J233" i="9" a="1"/>
  <c r="J233" i="9" s="1"/>
  <c r="F233" i="9" a="1"/>
  <c r="F233" i="9" s="1"/>
  <c r="E233" i="9" a="1"/>
  <c r="E233" i="9" s="1"/>
  <c r="D233" i="9" a="1"/>
  <c r="D233" i="9" s="1"/>
  <c r="C233" i="9"/>
  <c r="N232" i="9" a="1"/>
  <c r="N232" i="9" s="1"/>
  <c r="M232" i="9" a="1"/>
  <c r="M232" i="9" s="1"/>
  <c r="L232" i="9" a="1"/>
  <c r="L232" i="9" s="1"/>
  <c r="K232" i="9" a="1"/>
  <c r="K232" i="9" s="1"/>
  <c r="J232" i="9" a="1"/>
  <c r="J232" i="9" s="1"/>
  <c r="F232" i="9" a="1"/>
  <c r="F232" i="9" s="1"/>
  <c r="E232" i="9" a="1"/>
  <c r="E232" i="9" s="1"/>
  <c r="D232" i="9" a="1"/>
  <c r="D232" i="9" s="1"/>
  <c r="C232" i="9"/>
  <c r="N234" i="10" a="1"/>
  <c r="N234" i="10" s="1"/>
  <c r="M234" i="10" a="1"/>
  <c r="M234" i="10" s="1"/>
  <c r="L234" i="10" a="1"/>
  <c r="L234" i="10" s="1"/>
  <c r="K234" i="10" a="1"/>
  <c r="K234" i="10" s="1"/>
  <c r="J234" i="10" a="1"/>
  <c r="J234" i="10" s="1"/>
  <c r="I234" i="10"/>
  <c r="F234" i="10" a="1"/>
  <c r="F234" i="10" s="1"/>
  <c r="E234" i="10" a="1"/>
  <c r="E234" i="10" s="1"/>
  <c r="D234" i="10" a="1"/>
  <c r="D234" i="10" s="1"/>
  <c r="C234" i="10"/>
  <c r="N233" i="10" a="1"/>
  <c r="N233" i="10" s="1"/>
  <c r="M233" i="10" a="1"/>
  <c r="M233" i="10" s="1"/>
  <c r="L233" i="10" a="1"/>
  <c r="L233" i="10" s="1"/>
  <c r="K233" i="10" a="1"/>
  <c r="K233" i="10" s="1"/>
  <c r="J233" i="10" a="1"/>
  <c r="J233" i="10" s="1"/>
  <c r="I233" i="10"/>
  <c r="F233" i="10" a="1"/>
  <c r="F233" i="10" s="1"/>
  <c r="E233" i="10" a="1"/>
  <c r="E233" i="10" s="1"/>
  <c r="D233" i="10" a="1"/>
  <c r="D233" i="10" s="1"/>
  <c r="C233" i="10"/>
  <c r="N232" i="10" a="1"/>
  <c r="N232" i="10" s="1"/>
  <c r="M232" i="10" a="1"/>
  <c r="M232" i="10" s="1"/>
  <c r="L232" i="10" a="1"/>
  <c r="L232" i="10" s="1"/>
  <c r="K232" i="10" a="1"/>
  <c r="K232" i="10" s="1"/>
  <c r="J232" i="10" a="1"/>
  <c r="J232" i="10" s="1"/>
  <c r="I232" i="10"/>
  <c r="F232" i="10" a="1"/>
  <c r="F232" i="10" s="1"/>
  <c r="E232" i="10" a="1"/>
  <c r="E232" i="10" s="1"/>
  <c r="D232" i="10" a="1"/>
  <c r="D232" i="10" s="1"/>
  <c r="C232" i="10"/>
  <c r="N234" i="16" a="1"/>
  <c r="N234" i="16" s="1"/>
  <c r="M234" i="16" a="1"/>
  <c r="M234" i="16" s="1"/>
  <c r="L234" i="16" a="1"/>
  <c r="L234" i="16" s="1"/>
  <c r="K234" i="16" a="1"/>
  <c r="K234" i="16" s="1"/>
  <c r="J234" i="16" a="1"/>
  <c r="J234" i="16" s="1"/>
  <c r="F234" i="16" a="1"/>
  <c r="F234" i="16" s="1"/>
  <c r="E234" i="16" a="1"/>
  <c r="E234" i="16" s="1"/>
  <c r="D234" i="16" a="1"/>
  <c r="D234" i="16" s="1"/>
  <c r="C234" i="16"/>
  <c r="N233" i="16" a="1"/>
  <c r="N233" i="16" s="1"/>
  <c r="M233" i="16" a="1"/>
  <c r="M233" i="16" s="1"/>
  <c r="L233" i="16" a="1"/>
  <c r="L233" i="16" s="1"/>
  <c r="K233" i="16" a="1"/>
  <c r="K233" i="16" s="1"/>
  <c r="J233" i="16" a="1"/>
  <c r="J233" i="16" s="1"/>
  <c r="F233" i="16" a="1"/>
  <c r="F233" i="16" s="1"/>
  <c r="E233" i="16" a="1"/>
  <c r="E233" i="16" s="1"/>
  <c r="D233" i="16" a="1"/>
  <c r="D233" i="16" s="1"/>
  <c r="C233" i="16"/>
  <c r="N232" i="16" a="1"/>
  <c r="N232" i="16" s="1"/>
  <c r="M232" i="16" a="1"/>
  <c r="M232" i="16" s="1"/>
  <c r="L232" i="16" a="1"/>
  <c r="L232" i="16" s="1"/>
  <c r="K232" i="16" a="1"/>
  <c r="K232" i="16" s="1"/>
  <c r="J232" i="16" a="1"/>
  <c r="J232" i="16" s="1"/>
  <c r="F232" i="16" a="1"/>
  <c r="F232" i="16" s="1"/>
  <c r="E232" i="16" a="1"/>
  <c r="E232" i="16" s="1"/>
  <c r="D232" i="16" a="1"/>
  <c r="D232" i="16" s="1"/>
  <c r="C232" i="16"/>
  <c r="N234" i="17" a="1"/>
  <c r="N234" i="17" s="1"/>
  <c r="M234" i="17" a="1"/>
  <c r="M234" i="17" s="1"/>
  <c r="L234" i="17" a="1"/>
  <c r="L234" i="17" s="1"/>
  <c r="K234" i="17" a="1"/>
  <c r="K234" i="17" s="1"/>
  <c r="J234" i="17" a="1"/>
  <c r="J234" i="17" s="1"/>
  <c r="F234" i="17" a="1"/>
  <c r="F234" i="17" s="1"/>
  <c r="E234" i="17" a="1"/>
  <c r="E234" i="17" s="1"/>
  <c r="D234" i="17" a="1"/>
  <c r="D234" i="17" s="1"/>
  <c r="C234" i="17"/>
  <c r="N233" i="17" a="1"/>
  <c r="N233" i="17" s="1"/>
  <c r="M233" i="17" a="1"/>
  <c r="M233" i="17" s="1"/>
  <c r="L233" i="17" a="1"/>
  <c r="L233" i="17" s="1"/>
  <c r="K233" i="17" a="1"/>
  <c r="K233" i="17" s="1"/>
  <c r="J233" i="17" a="1"/>
  <c r="J233" i="17" s="1"/>
  <c r="F233" i="17" a="1"/>
  <c r="F233" i="17" s="1"/>
  <c r="E233" i="17" a="1"/>
  <c r="E233" i="17" s="1"/>
  <c r="D233" i="17" a="1"/>
  <c r="D233" i="17" s="1"/>
  <c r="C233" i="17"/>
  <c r="N232" i="17" a="1"/>
  <c r="N232" i="17" s="1"/>
  <c r="M232" i="17" a="1"/>
  <c r="M232" i="17" s="1"/>
  <c r="L232" i="17" a="1"/>
  <c r="L232" i="17" s="1"/>
  <c r="K232" i="17" a="1"/>
  <c r="K232" i="17" s="1"/>
  <c r="J232" i="17" a="1"/>
  <c r="J232" i="17" s="1"/>
  <c r="F232" i="17" a="1"/>
  <c r="F232" i="17" s="1"/>
  <c r="E232" i="17" a="1"/>
  <c r="E232" i="17" s="1"/>
  <c r="D232" i="17" a="1"/>
  <c r="D232" i="17" s="1"/>
  <c r="C232" i="17"/>
  <c r="N234" i="18" a="1"/>
  <c r="N234" i="18" s="1"/>
  <c r="M234" i="18" a="1"/>
  <c r="M234" i="18" s="1"/>
  <c r="L234" i="18" a="1"/>
  <c r="L234" i="18" s="1"/>
  <c r="K234" i="18" a="1"/>
  <c r="K234" i="18" s="1"/>
  <c r="J234" i="18" a="1"/>
  <c r="J234" i="18" s="1"/>
  <c r="F234" i="18" a="1"/>
  <c r="F234" i="18" s="1"/>
  <c r="E234" i="18" a="1"/>
  <c r="E234" i="18" s="1"/>
  <c r="D234" i="18" a="1"/>
  <c r="D234" i="18" s="1"/>
  <c r="C234" i="18"/>
  <c r="N233" i="18" a="1"/>
  <c r="N233" i="18" s="1"/>
  <c r="M233" i="18" a="1"/>
  <c r="M233" i="18" s="1"/>
  <c r="L233" i="18" a="1"/>
  <c r="L233" i="18" s="1"/>
  <c r="K233" i="18" a="1"/>
  <c r="K233" i="18" s="1"/>
  <c r="J233" i="18" a="1"/>
  <c r="J233" i="18" s="1"/>
  <c r="F233" i="18" a="1"/>
  <c r="F233" i="18" s="1"/>
  <c r="E233" i="18" a="1"/>
  <c r="E233" i="18" s="1"/>
  <c r="D233" i="18" a="1"/>
  <c r="D233" i="18" s="1"/>
  <c r="C233" i="18"/>
  <c r="N232" i="18" a="1"/>
  <c r="N232" i="18" s="1"/>
  <c r="M232" i="18" a="1"/>
  <c r="M232" i="18" s="1"/>
  <c r="L232" i="18" a="1"/>
  <c r="L232" i="18" s="1"/>
  <c r="K232" i="18" a="1"/>
  <c r="K232" i="18" s="1"/>
  <c r="J232" i="18" a="1"/>
  <c r="J232" i="18" s="1"/>
  <c r="F232" i="18" a="1"/>
  <c r="F232" i="18" s="1"/>
  <c r="E232" i="18" a="1"/>
  <c r="E232" i="18" s="1"/>
  <c r="D232" i="18" a="1"/>
  <c r="D232" i="18" s="1"/>
  <c r="C232" i="18"/>
  <c r="N234" i="19" a="1"/>
  <c r="N234" i="19" s="1"/>
  <c r="M234" i="19" a="1"/>
  <c r="M234" i="19" s="1"/>
  <c r="L234" i="19" a="1"/>
  <c r="L234" i="19" s="1"/>
  <c r="K234" i="19" a="1"/>
  <c r="K234" i="19" s="1"/>
  <c r="J234" i="19" a="1"/>
  <c r="J234" i="19" s="1"/>
  <c r="I234" i="19"/>
  <c r="F234" i="19" a="1"/>
  <c r="F234" i="19" s="1"/>
  <c r="E234" i="19" a="1"/>
  <c r="E234" i="19" s="1"/>
  <c r="D234" i="19" a="1"/>
  <c r="D234" i="19" s="1"/>
  <c r="C234" i="19"/>
  <c r="N233" i="19" a="1"/>
  <c r="N233" i="19" s="1"/>
  <c r="M233" i="19" a="1"/>
  <c r="M233" i="19" s="1"/>
  <c r="L233" i="19" a="1"/>
  <c r="L233" i="19" s="1"/>
  <c r="K233" i="19" a="1"/>
  <c r="K233" i="19" s="1"/>
  <c r="J233" i="19" a="1"/>
  <c r="J233" i="19" s="1"/>
  <c r="I233" i="19"/>
  <c r="F233" i="19" a="1"/>
  <c r="F233" i="19" s="1"/>
  <c r="E233" i="19" a="1"/>
  <c r="E233" i="19" s="1"/>
  <c r="D233" i="19" a="1"/>
  <c r="D233" i="19" s="1"/>
  <c r="C233" i="19"/>
  <c r="N232" i="19" a="1"/>
  <c r="N232" i="19" s="1"/>
  <c r="M232" i="19" a="1"/>
  <c r="M232" i="19" s="1"/>
  <c r="L232" i="19" a="1"/>
  <c r="L232" i="19" s="1"/>
  <c r="K232" i="19" a="1"/>
  <c r="K232" i="19" s="1"/>
  <c r="J232" i="19" a="1"/>
  <c r="J232" i="19" s="1"/>
  <c r="I232" i="19"/>
  <c r="F232" i="19" a="1"/>
  <c r="F232" i="19" s="1"/>
  <c r="E232" i="19" a="1"/>
  <c r="E232" i="19" s="1"/>
  <c r="D232" i="19" a="1"/>
  <c r="D232" i="19" s="1"/>
  <c r="C232" i="19"/>
  <c r="N234" i="20" a="1"/>
  <c r="N234" i="20" s="1"/>
  <c r="M234" i="20" a="1"/>
  <c r="M234" i="20" s="1"/>
  <c r="L234" i="20" a="1"/>
  <c r="L234" i="20" s="1"/>
  <c r="K234" i="20" a="1"/>
  <c r="K234" i="20" s="1"/>
  <c r="J234" i="20" a="1"/>
  <c r="J234" i="20" s="1"/>
  <c r="F234" i="20" a="1"/>
  <c r="F234" i="20" s="1"/>
  <c r="E234" i="20" a="1"/>
  <c r="E234" i="20" s="1"/>
  <c r="D234" i="20" a="1"/>
  <c r="D234" i="20" s="1"/>
  <c r="C234" i="20"/>
  <c r="N233" i="20" a="1"/>
  <c r="N233" i="20" s="1"/>
  <c r="M233" i="20" a="1"/>
  <c r="M233" i="20" s="1"/>
  <c r="L233" i="20" a="1"/>
  <c r="L233" i="20" s="1"/>
  <c r="K233" i="20" a="1"/>
  <c r="K233" i="20" s="1"/>
  <c r="J233" i="20" a="1"/>
  <c r="J233" i="20" s="1"/>
  <c r="F233" i="20" a="1"/>
  <c r="F233" i="20" s="1"/>
  <c r="E233" i="20" a="1"/>
  <c r="E233" i="20" s="1"/>
  <c r="D233" i="20" a="1"/>
  <c r="D233" i="20" s="1"/>
  <c r="C233" i="20"/>
  <c r="N232" i="20" a="1"/>
  <c r="N232" i="20" s="1"/>
  <c r="M232" i="20" a="1"/>
  <c r="M232" i="20" s="1"/>
  <c r="L232" i="20" a="1"/>
  <c r="L232" i="20" s="1"/>
  <c r="K232" i="20" a="1"/>
  <c r="K232" i="20" s="1"/>
  <c r="J232" i="20" a="1"/>
  <c r="J232" i="20" s="1"/>
  <c r="F232" i="20" a="1"/>
  <c r="F232" i="20" s="1"/>
  <c r="E232" i="20" a="1"/>
  <c r="E232" i="20" s="1"/>
  <c r="D232" i="20" a="1"/>
  <c r="D232" i="20" s="1"/>
  <c r="C232" i="20"/>
  <c r="N234" i="21" a="1"/>
  <c r="N234" i="21" s="1"/>
  <c r="M234" i="21" a="1"/>
  <c r="M234" i="21" s="1"/>
  <c r="L234" i="21" a="1"/>
  <c r="L234" i="21" s="1"/>
  <c r="K234" i="21" a="1"/>
  <c r="K234" i="21" s="1"/>
  <c r="J234" i="21" a="1"/>
  <c r="J234" i="21" s="1"/>
  <c r="F234" i="21" a="1"/>
  <c r="F234" i="21" s="1"/>
  <c r="E234" i="21" a="1"/>
  <c r="E234" i="21" s="1"/>
  <c r="D234" i="21" a="1"/>
  <c r="D234" i="21" s="1"/>
  <c r="C234" i="21"/>
  <c r="N233" i="21" a="1"/>
  <c r="N233" i="21" s="1"/>
  <c r="M233" i="21" a="1"/>
  <c r="M233" i="21" s="1"/>
  <c r="L233" i="21" a="1"/>
  <c r="L233" i="21" s="1"/>
  <c r="K233" i="21" a="1"/>
  <c r="K233" i="21" s="1"/>
  <c r="J233" i="21" a="1"/>
  <c r="J233" i="21" s="1"/>
  <c r="F233" i="21" a="1"/>
  <c r="F233" i="21" s="1"/>
  <c r="E233" i="21" a="1"/>
  <c r="E233" i="21" s="1"/>
  <c r="D233" i="21" a="1"/>
  <c r="D233" i="21" s="1"/>
  <c r="C233" i="21"/>
  <c r="N232" i="21" a="1"/>
  <c r="N232" i="21" s="1"/>
  <c r="M232" i="21" a="1"/>
  <c r="M232" i="21" s="1"/>
  <c r="L232" i="21" a="1"/>
  <c r="L232" i="21" s="1"/>
  <c r="K232" i="21" a="1"/>
  <c r="K232" i="21" s="1"/>
  <c r="J232" i="21" a="1"/>
  <c r="J232" i="21" s="1"/>
  <c r="F232" i="21" a="1"/>
  <c r="F232" i="21" s="1"/>
  <c r="E232" i="21" a="1"/>
  <c r="E232" i="21" s="1"/>
  <c r="D232" i="21" a="1"/>
  <c r="D232" i="21" s="1"/>
  <c r="C232" i="21"/>
  <c r="N234" i="13" a="1"/>
  <c r="N234" i="13" s="1"/>
  <c r="M234" i="13" a="1"/>
  <c r="M234" i="13" s="1"/>
  <c r="L234" i="13" a="1"/>
  <c r="L234" i="13" s="1"/>
  <c r="K234" i="13" a="1"/>
  <c r="K234" i="13" s="1"/>
  <c r="J234" i="13"/>
  <c r="F234" i="13" a="1"/>
  <c r="F234" i="13" s="1"/>
  <c r="E234" i="13" a="1"/>
  <c r="E234" i="13" s="1"/>
  <c r="D234" i="13" a="1"/>
  <c r="D234" i="13" s="1"/>
  <c r="C234" i="13"/>
  <c r="N233" i="13" a="1"/>
  <c r="N233" i="13" s="1"/>
  <c r="M233" i="13" a="1"/>
  <c r="M233" i="13" s="1"/>
  <c r="L233" i="13" a="1"/>
  <c r="L233" i="13" s="1"/>
  <c r="K233" i="13" a="1"/>
  <c r="K233" i="13" s="1"/>
  <c r="J233" i="13"/>
  <c r="F233" i="13" a="1"/>
  <c r="F233" i="13" s="1"/>
  <c r="E233" i="13" a="1"/>
  <c r="E233" i="13" s="1"/>
  <c r="D233" i="13" a="1"/>
  <c r="D233" i="13" s="1"/>
  <c r="C233" i="13"/>
  <c r="N232" i="13" a="1"/>
  <c r="N232" i="13" s="1"/>
  <c r="M232" i="13" a="1"/>
  <c r="M232" i="13" s="1"/>
  <c r="L232" i="13" a="1"/>
  <c r="L232" i="13" s="1"/>
  <c r="K232" i="13" a="1"/>
  <c r="K232" i="13" s="1"/>
  <c r="J232" i="13"/>
  <c r="F232" i="13" a="1"/>
  <c r="F232" i="13" s="1"/>
  <c r="E232" i="13" a="1"/>
  <c r="E232" i="13" s="1"/>
  <c r="D232" i="13" a="1"/>
  <c r="D232" i="13" s="1"/>
  <c r="C232" i="13"/>
  <c r="O234" i="5" a="1"/>
  <c r="O234" i="5" s="1"/>
  <c r="N234" i="5" a="1"/>
  <c r="N234" i="5" s="1"/>
  <c r="M234" i="5" a="1"/>
  <c r="M234" i="5" s="1"/>
  <c r="L234" i="5" a="1"/>
  <c r="L234" i="5" s="1"/>
  <c r="K234" i="5" a="1"/>
  <c r="K234" i="5" s="1"/>
  <c r="G234" i="5"/>
  <c r="F234" i="5"/>
  <c r="E234" i="5"/>
  <c r="D234" i="5"/>
  <c r="C234" i="5"/>
  <c r="O233" i="5" a="1"/>
  <c r="O233" i="5" s="1"/>
  <c r="N233" i="5" a="1"/>
  <c r="N233" i="5" s="1"/>
  <c r="M233" i="5" a="1"/>
  <c r="M233" i="5" s="1"/>
  <c r="L233" i="5" a="1"/>
  <c r="L233" i="5" s="1"/>
  <c r="K233" i="5" a="1"/>
  <c r="K233" i="5" s="1"/>
  <c r="G233" i="5"/>
  <c r="F233" i="5"/>
  <c r="E233" i="5"/>
  <c r="D233" i="5"/>
  <c r="C233" i="5"/>
  <c r="O232" i="5" a="1"/>
  <c r="O232" i="5" s="1"/>
  <c r="N232" i="5" a="1"/>
  <c r="N232" i="5" s="1"/>
  <c r="M232" i="5" a="1"/>
  <c r="M232" i="5" s="1"/>
  <c r="L232" i="5" a="1"/>
  <c r="L232" i="5" s="1"/>
  <c r="K232" i="5" a="1"/>
  <c r="K232" i="5" s="1"/>
  <c r="G232" i="5"/>
  <c r="F232" i="5"/>
  <c r="E232" i="5"/>
  <c r="D232" i="5"/>
  <c r="C232" i="5"/>
  <c r="M235" i="3" a="1"/>
  <c r="M235" i="3" s="1"/>
  <c r="L235" i="3" a="1"/>
  <c r="L235" i="3" s="1"/>
  <c r="K235" i="3" a="1"/>
  <c r="K235" i="3" s="1"/>
  <c r="J235" i="3" a="1"/>
  <c r="J235" i="3" s="1"/>
  <c r="I235" i="3" a="1"/>
  <c r="I235" i="3" s="1"/>
  <c r="F235" i="3" a="1"/>
  <c r="F235" i="3" s="1"/>
  <c r="E235" i="3" a="1"/>
  <c r="E235" i="3" s="1"/>
  <c r="D235" i="3" a="1"/>
  <c r="D235" i="3" s="1"/>
  <c r="C235" i="3"/>
  <c r="M234" i="3" a="1"/>
  <c r="M234" i="3" s="1"/>
  <c r="L234" i="3" a="1"/>
  <c r="L234" i="3" s="1"/>
  <c r="K234" i="3" a="1"/>
  <c r="K234" i="3" s="1"/>
  <c r="J234" i="3" a="1"/>
  <c r="J234" i="3" s="1"/>
  <c r="I234" i="3" a="1"/>
  <c r="I234" i="3" s="1"/>
  <c r="F234" i="3" a="1"/>
  <c r="F234" i="3" s="1"/>
  <c r="E234" i="3" a="1"/>
  <c r="E234" i="3" s="1"/>
  <c r="D234" i="3" a="1"/>
  <c r="D234" i="3" s="1"/>
  <c r="C234" i="3"/>
  <c r="M233" i="3" a="1"/>
  <c r="M233" i="3" s="1"/>
  <c r="L233" i="3" a="1"/>
  <c r="L233" i="3" s="1"/>
  <c r="K233" i="3" a="1"/>
  <c r="K233" i="3" s="1"/>
  <c r="J233" i="3" a="1"/>
  <c r="J233" i="3" s="1"/>
  <c r="I233" i="3" a="1"/>
  <c r="I233" i="3" s="1"/>
  <c r="F233" i="3" a="1"/>
  <c r="F233" i="3" s="1"/>
  <c r="E233" i="3" a="1"/>
  <c r="E233" i="3" s="1"/>
  <c r="H233" i="8" s="1"/>
  <c r="C233" i="3"/>
  <c r="M232" i="3" a="1"/>
  <c r="M232" i="3" s="1"/>
  <c r="L232" i="3" a="1"/>
  <c r="L232" i="3" s="1"/>
  <c r="K232" i="3" a="1"/>
  <c r="K232" i="3" s="1"/>
  <c r="J232" i="3" a="1"/>
  <c r="J232" i="3" s="1"/>
  <c r="I232" i="3" a="1"/>
  <c r="I232" i="3" s="1"/>
  <c r="F232" i="3" a="1"/>
  <c r="F232" i="3" s="1"/>
  <c r="E232" i="3" a="1"/>
  <c r="E232" i="3" s="1"/>
  <c r="C232" i="3"/>
  <c r="T231" i="1"/>
  <c r="S231" i="1"/>
  <c r="R231" i="1"/>
  <c r="Q231" i="1"/>
  <c r="P231" i="1"/>
  <c r="O231" i="1"/>
  <c r="N231" i="1"/>
  <c r="M231" i="1"/>
  <c r="L231" i="1"/>
  <c r="K231" i="1"/>
  <c r="J231" i="1"/>
  <c r="I231" i="1"/>
  <c r="H231" i="1"/>
  <c r="G231" i="1"/>
  <c r="F231" i="1"/>
  <c r="E231" i="1"/>
  <c r="D231" i="1"/>
  <c r="C231" i="1"/>
  <c r="T230" i="1"/>
  <c r="S230" i="1"/>
  <c r="R230" i="1"/>
  <c r="Q230" i="1"/>
  <c r="P230" i="1"/>
  <c r="O230" i="1"/>
  <c r="N230" i="1"/>
  <c r="M230" i="1"/>
  <c r="L230" i="1"/>
  <c r="K230" i="1"/>
  <c r="J230" i="1"/>
  <c r="I230" i="1"/>
  <c r="H230" i="1"/>
  <c r="G230" i="1"/>
  <c r="F230" i="1"/>
  <c r="E230" i="1"/>
  <c r="D230" i="1"/>
  <c r="C230" i="1"/>
  <c r="T229" i="1"/>
  <c r="S229" i="1"/>
  <c r="R229" i="1"/>
  <c r="Q229" i="1"/>
  <c r="P229" i="1"/>
  <c r="O229" i="1"/>
  <c r="N229" i="1"/>
  <c r="M229" i="1"/>
  <c r="L229" i="1"/>
  <c r="K229" i="1"/>
  <c r="J229" i="1"/>
  <c r="I229" i="1"/>
  <c r="H229" i="1"/>
  <c r="G229" i="1"/>
  <c r="F229" i="1"/>
  <c r="E229" i="1"/>
  <c r="D229" i="1"/>
  <c r="C229" i="1"/>
  <c r="T228" i="1"/>
  <c r="S228" i="1"/>
  <c r="R228" i="1"/>
  <c r="Q228" i="1"/>
  <c r="P228" i="1"/>
  <c r="O228" i="1"/>
  <c r="N228" i="1"/>
  <c r="M228" i="1"/>
  <c r="L228" i="1"/>
  <c r="K228" i="1"/>
  <c r="J228" i="1"/>
  <c r="I228" i="1"/>
  <c r="H228" i="1"/>
  <c r="G228" i="1"/>
  <c r="F228" i="1"/>
  <c r="E228" i="1"/>
  <c r="D228" i="1"/>
  <c r="C228" i="1"/>
  <c r="T227" i="1"/>
  <c r="S227" i="1"/>
  <c r="R227" i="1"/>
  <c r="Q227" i="1"/>
  <c r="P227" i="1"/>
  <c r="O227" i="1"/>
  <c r="N227" i="1"/>
  <c r="M227" i="1"/>
  <c r="L227" i="1"/>
  <c r="K227" i="1"/>
  <c r="J227" i="1"/>
  <c r="I227" i="1"/>
  <c r="H227" i="1"/>
  <c r="G227" i="1"/>
  <c r="F227" i="1"/>
  <c r="E227" i="1"/>
  <c r="D227" i="1"/>
  <c r="C227" i="1"/>
  <c r="T226" i="1"/>
  <c r="S226" i="1"/>
  <c r="R226" i="1"/>
  <c r="Q226" i="1"/>
  <c r="P226" i="1"/>
  <c r="O226" i="1"/>
  <c r="N226" i="1"/>
  <c r="M226" i="1"/>
  <c r="L226" i="1"/>
  <c r="K226" i="1"/>
  <c r="J226" i="1"/>
  <c r="I226" i="1"/>
  <c r="H226" i="1"/>
  <c r="G226" i="1"/>
  <c r="F226" i="1"/>
  <c r="E226" i="1"/>
  <c r="D226" i="1"/>
  <c r="C226" i="1"/>
  <c r="T225" i="1"/>
  <c r="S225" i="1"/>
  <c r="R225" i="1"/>
  <c r="Q225" i="1"/>
  <c r="P225" i="1"/>
  <c r="O225" i="1"/>
  <c r="N225" i="1"/>
  <c r="M225" i="1"/>
  <c r="L225" i="1"/>
  <c r="K225" i="1"/>
  <c r="J225" i="1"/>
  <c r="I225" i="1"/>
  <c r="H225" i="1"/>
  <c r="G225" i="1"/>
  <c r="F225" i="1"/>
  <c r="E225" i="1"/>
  <c r="D225" i="1"/>
  <c r="C225" i="1"/>
  <c r="T224" i="1"/>
  <c r="S224" i="1"/>
  <c r="R224" i="1"/>
  <c r="Q224" i="1"/>
  <c r="P224" i="1"/>
  <c r="O224" i="1"/>
  <c r="N224" i="1"/>
  <c r="M224" i="1"/>
  <c r="L224" i="1"/>
  <c r="K224" i="1"/>
  <c r="J224" i="1"/>
  <c r="I224" i="1"/>
  <c r="H224" i="1"/>
  <c r="G224" i="1"/>
  <c r="F224" i="1"/>
  <c r="E224" i="1"/>
  <c r="D224" i="1"/>
  <c r="C224" i="1"/>
  <c r="T223" i="1"/>
  <c r="S223" i="1"/>
  <c r="R223" i="1"/>
  <c r="Q223" i="1"/>
  <c r="P223" i="1"/>
  <c r="O223" i="1"/>
  <c r="N223" i="1"/>
  <c r="M223" i="1"/>
  <c r="L223" i="1"/>
  <c r="K223" i="1"/>
  <c r="J223" i="1"/>
  <c r="I223" i="1"/>
  <c r="H223" i="1"/>
  <c r="G223" i="1"/>
  <c r="F223" i="1"/>
  <c r="E223" i="1"/>
  <c r="D223" i="1"/>
  <c r="C223" i="1"/>
  <c r="T222" i="1"/>
  <c r="S222" i="1"/>
  <c r="R222" i="1"/>
  <c r="Q222" i="1"/>
  <c r="P222" i="1"/>
  <c r="O222" i="1"/>
  <c r="N222" i="1"/>
  <c r="M222" i="1"/>
  <c r="L222" i="1"/>
  <c r="K222" i="1"/>
  <c r="J222" i="1"/>
  <c r="I222" i="1"/>
  <c r="H222" i="1"/>
  <c r="G222" i="1"/>
  <c r="F222" i="1"/>
  <c r="E222" i="1"/>
  <c r="D222" i="1"/>
  <c r="C222" i="1"/>
  <c r="T221" i="1"/>
  <c r="S221" i="1"/>
  <c r="R221" i="1"/>
  <c r="Q221" i="1"/>
  <c r="P221" i="1"/>
  <c r="O221" i="1"/>
  <c r="N221" i="1"/>
  <c r="M221" i="1"/>
  <c r="L221" i="1"/>
  <c r="K221" i="1"/>
  <c r="J221" i="1"/>
  <c r="I221" i="1"/>
  <c r="H221" i="1"/>
  <c r="G221" i="1"/>
  <c r="F221" i="1"/>
  <c r="E221" i="1"/>
  <c r="D221" i="1"/>
  <c r="C221" i="1"/>
  <c r="T220" i="1"/>
  <c r="S220" i="1"/>
  <c r="R220" i="1"/>
  <c r="Q220" i="1"/>
  <c r="P220" i="1"/>
  <c r="O220" i="1"/>
  <c r="N220" i="1"/>
  <c r="M220" i="1"/>
  <c r="L220" i="1"/>
  <c r="K220" i="1"/>
  <c r="J220" i="1"/>
  <c r="I220" i="1"/>
  <c r="H220" i="1"/>
  <c r="G220" i="1"/>
  <c r="F220" i="1"/>
  <c r="E220" i="1"/>
  <c r="D220" i="1"/>
  <c r="C220" i="1"/>
  <c r="T219" i="1"/>
  <c r="S219" i="1"/>
  <c r="R219" i="1"/>
  <c r="Q219" i="1"/>
  <c r="P219" i="1"/>
  <c r="O219" i="1"/>
  <c r="N219" i="1"/>
  <c r="M219" i="1"/>
  <c r="L219" i="1"/>
  <c r="K219" i="1"/>
  <c r="J219" i="1"/>
  <c r="I219" i="1"/>
  <c r="H219" i="1"/>
  <c r="G219" i="1"/>
  <c r="F219" i="1"/>
  <c r="E219" i="1"/>
  <c r="D219" i="1"/>
  <c r="C219" i="1"/>
  <c r="T218" i="1"/>
  <c r="S218" i="1"/>
  <c r="R218" i="1"/>
  <c r="Q218" i="1"/>
  <c r="P218" i="1"/>
  <c r="O218" i="1"/>
  <c r="N218" i="1"/>
  <c r="M218" i="1"/>
  <c r="L218" i="1"/>
  <c r="K218" i="1"/>
  <c r="J218" i="1"/>
  <c r="I218" i="1"/>
  <c r="H218" i="1"/>
  <c r="G218" i="1"/>
  <c r="F218" i="1"/>
  <c r="E218" i="1"/>
  <c r="D218" i="1"/>
  <c r="C218" i="1"/>
  <c r="T217" i="1"/>
  <c r="S217" i="1"/>
  <c r="R217" i="1"/>
  <c r="Q217" i="1"/>
  <c r="P217" i="1"/>
  <c r="O217" i="1"/>
  <c r="N217" i="1"/>
  <c r="M217" i="1"/>
  <c r="L217" i="1"/>
  <c r="K217" i="1"/>
  <c r="J217" i="1"/>
  <c r="I217" i="1"/>
  <c r="H217" i="1"/>
  <c r="G217" i="1"/>
  <c r="F217" i="1"/>
  <c r="E217" i="1"/>
  <c r="D217" i="1"/>
  <c r="C217" i="1"/>
  <c r="T216" i="1"/>
  <c r="S216" i="1"/>
  <c r="R216" i="1"/>
  <c r="Q216" i="1"/>
  <c r="P216" i="1"/>
  <c r="O216" i="1"/>
  <c r="N216" i="1"/>
  <c r="M216" i="1"/>
  <c r="L216" i="1"/>
  <c r="K216" i="1"/>
  <c r="J216" i="1"/>
  <c r="I216" i="1"/>
  <c r="H216" i="1"/>
  <c r="G216" i="1"/>
  <c r="F216" i="1"/>
  <c r="E216" i="1"/>
  <c r="D216" i="1"/>
  <c r="C216" i="1"/>
  <c r="T215" i="1"/>
  <c r="S215" i="1"/>
  <c r="R215" i="1"/>
  <c r="Q215" i="1"/>
  <c r="P215" i="1"/>
  <c r="O215" i="1"/>
  <c r="N215" i="1"/>
  <c r="M215" i="1"/>
  <c r="L215" i="1"/>
  <c r="K215" i="1"/>
  <c r="J215" i="1"/>
  <c r="I215" i="1"/>
  <c r="H215" i="1"/>
  <c r="G215" i="1"/>
  <c r="F215" i="1"/>
  <c r="E215" i="1"/>
  <c r="D215" i="1"/>
  <c r="C215" i="1"/>
  <c r="T214" i="1"/>
  <c r="S214" i="1"/>
  <c r="R214" i="1"/>
  <c r="Q214" i="1"/>
  <c r="P214" i="1"/>
  <c r="O214" i="1"/>
  <c r="N214" i="1"/>
  <c r="M214" i="1"/>
  <c r="L214" i="1"/>
  <c r="K214" i="1"/>
  <c r="J214" i="1"/>
  <c r="I214" i="1"/>
  <c r="H214" i="1"/>
  <c r="G214" i="1"/>
  <c r="F214" i="1"/>
  <c r="E214" i="1"/>
  <c r="D214" i="1"/>
  <c r="C214" i="1"/>
  <c r="T213" i="1"/>
  <c r="S213" i="1"/>
  <c r="R213" i="1"/>
  <c r="Q213" i="1"/>
  <c r="P213" i="1"/>
  <c r="O213" i="1"/>
  <c r="N213" i="1"/>
  <c r="M213" i="1"/>
  <c r="L213" i="1"/>
  <c r="K213" i="1"/>
  <c r="J213" i="1"/>
  <c r="I213" i="1"/>
  <c r="H213" i="1"/>
  <c r="G213" i="1"/>
  <c r="F213" i="1"/>
  <c r="E213" i="1"/>
  <c r="D213" i="1"/>
  <c r="C213" i="1"/>
  <c r="T212" i="1"/>
  <c r="S212" i="1"/>
  <c r="R212" i="1"/>
  <c r="Q212" i="1"/>
  <c r="P212" i="1"/>
  <c r="O212" i="1"/>
  <c r="N212" i="1"/>
  <c r="M212" i="1"/>
  <c r="L212" i="1"/>
  <c r="K212" i="1"/>
  <c r="J212" i="1"/>
  <c r="I212" i="1"/>
  <c r="H212" i="1"/>
  <c r="G212" i="1"/>
  <c r="F212" i="1"/>
  <c r="E212" i="1"/>
  <c r="D212" i="1"/>
  <c r="C212" i="1"/>
  <c r="T211" i="1"/>
  <c r="S211" i="1"/>
  <c r="R211" i="1"/>
  <c r="Q211" i="1"/>
  <c r="P211" i="1"/>
  <c r="O211" i="1"/>
  <c r="N211" i="1"/>
  <c r="M211" i="1"/>
  <c r="L211" i="1"/>
  <c r="K211" i="1"/>
  <c r="J211" i="1"/>
  <c r="I211" i="1"/>
  <c r="H211" i="1"/>
  <c r="G211" i="1"/>
  <c r="F211" i="1"/>
  <c r="E211" i="1"/>
  <c r="D211" i="1"/>
  <c r="C211" i="1"/>
  <c r="T210" i="1"/>
  <c r="S210" i="1"/>
  <c r="R210" i="1"/>
  <c r="Q210" i="1"/>
  <c r="P210" i="1"/>
  <c r="O210" i="1"/>
  <c r="N210" i="1"/>
  <c r="M210" i="1"/>
  <c r="L210" i="1"/>
  <c r="K210" i="1"/>
  <c r="J210" i="1"/>
  <c r="I210" i="1"/>
  <c r="H210" i="1"/>
  <c r="G210" i="1"/>
  <c r="F210" i="1"/>
  <c r="E210" i="1"/>
  <c r="D210" i="1"/>
  <c r="C210" i="1"/>
  <c r="T209" i="1"/>
  <c r="S209" i="1"/>
  <c r="R209" i="1"/>
  <c r="Q209" i="1"/>
  <c r="P209" i="1"/>
  <c r="O209" i="1"/>
  <c r="N209" i="1"/>
  <c r="M209" i="1"/>
  <c r="L209" i="1"/>
  <c r="K209" i="1"/>
  <c r="J209" i="1"/>
  <c r="I209" i="1"/>
  <c r="H209" i="1"/>
  <c r="G209" i="1"/>
  <c r="F209" i="1"/>
  <c r="E209" i="1"/>
  <c r="D209" i="1"/>
  <c r="C209" i="1"/>
  <c r="T208" i="1"/>
  <c r="S208" i="1"/>
  <c r="R208" i="1"/>
  <c r="Q208" i="1"/>
  <c r="P208" i="1"/>
  <c r="O208" i="1"/>
  <c r="N208" i="1"/>
  <c r="M208" i="1"/>
  <c r="L208" i="1"/>
  <c r="K208" i="1"/>
  <c r="J208" i="1"/>
  <c r="I208" i="1"/>
  <c r="H208" i="1"/>
  <c r="G208" i="1"/>
  <c r="F208" i="1"/>
  <c r="E208" i="1"/>
  <c r="D208" i="1"/>
  <c r="C208" i="1"/>
  <c r="T207" i="1"/>
  <c r="S207" i="1"/>
  <c r="R207" i="1"/>
  <c r="Q207" i="1"/>
  <c r="P207" i="1"/>
  <c r="O207" i="1"/>
  <c r="N207" i="1"/>
  <c r="M207" i="1"/>
  <c r="L207" i="1"/>
  <c r="K207" i="1"/>
  <c r="J207" i="1"/>
  <c r="I207" i="1"/>
  <c r="H207" i="1"/>
  <c r="G207" i="1"/>
  <c r="F207" i="1"/>
  <c r="E207" i="1"/>
  <c r="D207" i="1"/>
  <c r="C207" i="1"/>
  <c r="T206" i="1"/>
  <c r="S206" i="1"/>
  <c r="R206" i="1"/>
  <c r="Q206" i="1"/>
  <c r="P206" i="1"/>
  <c r="O206" i="1"/>
  <c r="N206" i="1"/>
  <c r="M206" i="1"/>
  <c r="L206" i="1"/>
  <c r="K206" i="1"/>
  <c r="J206" i="1"/>
  <c r="I206" i="1"/>
  <c r="H206" i="1"/>
  <c r="G206" i="1"/>
  <c r="F206" i="1"/>
  <c r="E206" i="1"/>
  <c r="D206" i="1"/>
  <c r="C206" i="1"/>
  <c r="T205" i="1"/>
  <c r="S205" i="1"/>
  <c r="R205" i="1"/>
  <c r="Q205" i="1"/>
  <c r="P205" i="1"/>
  <c r="O205" i="1"/>
  <c r="N205" i="1"/>
  <c r="M205" i="1"/>
  <c r="L205" i="1"/>
  <c r="K205" i="1"/>
  <c r="J205" i="1"/>
  <c r="I205" i="1"/>
  <c r="H205" i="1"/>
  <c r="G205" i="1"/>
  <c r="F205" i="1"/>
  <c r="E205" i="1"/>
  <c r="D205" i="1"/>
  <c r="C205" i="1"/>
  <c r="T204" i="1"/>
  <c r="S204" i="1"/>
  <c r="R204" i="1"/>
  <c r="Q204" i="1"/>
  <c r="P204" i="1"/>
  <c r="O204" i="1"/>
  <c r="N204" i="1"/>
  <c r="M204" i="1"/>
  <c r="L204" i="1"/>
  <c r="K204" i="1"/>
  <c r="J204" i="1"/>
  <c r="I204" i="1"/>
  <c r="H204" i="1"/>
  <c r="G204" i="1"/>
  <c r="F204" i="1"/>
  <c r="E204" i="1"/>
  <c r="D204" i="1"/>
  <c r="C204" i="1"/>
  <c r="T203" i="1"/>
  <c r="S203" i="1"/>
  <c r="R203" i="1"/>
  <c r="Q203" i="1"/>
  <c r="P203" i="1"/>
  <c r="O203" i="1"/>
  <c r="N203" i="1"/>
  <c r="M203" i="1"/>
  <c r="L203" i="1"/>
  <c r="K203" i="1"/>
  <c r="J203" i="1"/>
  <c r="I203" i="1"/>
  <c r="H203" i="1"/>
  <c r="G203" i="1"/>
  <c r="F203" i="1"/>
  <c r="E203" i="1"/>
  <c r="D203" i="1"/>
  <c r="C203" i="1"/>
  <c r="T202" i="1"/>
  <c r="S202" i="1"/>
  <c r="R202" i="1"/>
  <c r="Q202" i="1"/>
  <c r="P202" i="1"/>
  <c r="O202" i="1"/>
  <c r="N202" i="1"/>
  <c r="M202" i="1"/>
  <c r="L202" i="1"/>
  <c r="K202" i="1"/>
  <c r="J202" i="1"/>
  <c r="I202" i="1"/>
  <c r="H202" i="1"/>
  <c r="G202" i="1"/>
  <c r="F202" i="1"/>
  <c r="E202" i="1"/>
  <c r="D202" i="1"/>
  <c r="C202" i="1"/>
  <c r="T201" i="1"/>
  <c r="S201" i="1"/>
  <c r="R201" i="1"/>
  <c r="Q201" i="1"/>
  <c r="P201" i="1"/>
  <c r="O201" i="1"/>
  <c r="N201" i="1"/>
  <c r="M201" i="1"/>
  <c r="L201" i="1"/>
  <c r="K201" i="1"/>
  <c r="J201" i="1"/>
  <c r="I201" i="1"/>
  <c r="H201" i="1"/>
  <c r="G201" i="1"/>
  <c r="F201" i="1"/>
  <c r="E201" i="1"/>
  <c r="D201" i="1"/>
  <c r="C201" i="1"/>
  <c r="T200" i="1"/>
  <c r="S200" i="1"/>
  <c r="R200" i="1"/>
  <c r="Q200" i="1"/>
  <c r="P200" i="1"/>
  <c r="O200" i="1"/>
  <c r="N200" i="1"/>
  <c r="M200" i="1"/>
  <c r="L200" i="1"/>
  <c r="K200" i="1"/>
  <c r="J200" i="1"/>
  <c r="I200" i="1"/>
  <c r="H200" i="1"/>
  <c r="G200" i="1"/>
  <c r="F200" i="1"/>
  <c r="E200" i="1"/>
  <c r="D200" i="1"/>
  <c r="C200" i="1"/>
  <c r="T199" i="1"/>
  <c r="S199" i="1"/>
  <c r="R199" i="1"/>
  <c r="Q199" i="1"/>
  <c r="P199" i="1"/>
  <c r="O199" i="1"/>
  <c r="N199" i="1"/>
  <c r="M199" i="1"/>
  <c r="L199" i="1"/>
  <c r="K199" i="1"/>
  <c r="J199" i="1"/>
  <c r="I199" i="1"/>
  <c r="H199" i="1"/>
  <c r="G199" i="1"/>
  <c r="F199" i="1"/>
  <c r="E199" i="1"/>
  <c r="D199" i="1"/>
  <c r="C199" i="1"/>
  <c r="T198" i="1"/>
  <c r="S198" i="1"/>
  <c r="R198" i="1"/>
  <c r="Q198" i="1"/>
  <c r="P198" i="1"/>
  <c r="O198" i="1"/>
  <c r="N198" i="1"/>
  <c r="M198" i="1"/>
  <c r="L198" i="1"/>
  <c r="K198" i="1"/>
  <c r="J198" i="1"/>
  <c r="I198" i="1"/>
  <c r="H198" i="1"/>
  <c r="G198" i="1"/>
  <c r="F198" i="1"/>
  <c r="E198" i="1"/>
  <c r="D198" i="1"/>
  <c r="C198" i="1"/>
  <c r="T197" i="1"/>
  <c r="S197" i="1"/>
  <c r="R197" i="1"/>
  <c r="Q197" i="1"/>
  <c r="P197" i="1"/>
  <c r="O197" i="1"/>
  <c r="N197" i="1"/>
  <c r="M197" i="1"/>
  <c r="L197" i="1"/>
  <c r="K197" i="1"/>
  <c r="J197" i="1"/>
  <c r="I197" i="1"/>
  <c r="H197" i="1"/>
  <c r="G197" i="1"/>
  <c r="F197" i="1"/>
  <c r="E197" i="1"/>
  <c r="D197" i="1"/>
  <c r="C197" i="1"/>
  <c r="T196" i="1"/>
  <c r="S196" i="1"/>
  <c r="R196" i="1"/>
  <c r="Q196" i="1"/>
  <c r="P196" i="1"/>
  <c r="O196" i="1"/>
  <c r="N196" i="1"/>
  <c r="M196" i="1"/>
  <c r="L196" i="1"/>
  <c r="K196" i="1"/>
  <c r="J196" i="1"/>
  <c r="I196" i="1"/>
  <c r="H196" i="1"/>
  <c r="G196" i="1"/>
  <c r="F196" i="1"/>
  <c r="E196" i="1"/>
  <c r="D196" i="1"/>
  <c r="C196" i="1"/>
  <c r="T195" i="1"/>
  <c r="S195" i="1"/>
  <c r="R195" i="1"/>
  <c r="Q195" i="1"/>
  <c r="P195" i="1"/>
  <c r="O195" i="1"/>
  <c r="N195" i="1"/>
  <c r="M195" i="1"/>
  <c r="L195" i="1"/>
  <c r="K195" i="1"/>
  <c r="J195" i="1"/>
  <c r="I195" i="1"/>
  <c r="H195" i="1"/>
  <c r="G195" i="1"/>
  <c r="F195" i="1"/>
  <c r="E195" i="1"/>
  <c r="D195" i="1"/>
  <c r="C195" i="1"/>
  <c r="T194" i="1"/>
  <c r="S194" i="1"/>
  <c r="R194" i="1"/>
  <c r="Q194" i="1"/>
  <c r="P194" i="1"/>
  <c r="O194" i="1"/>
  <c r="N194" i="1"/>
  <c r="M194" i="1"/>
  <c r="L194" i="1"/>
  <c r="K194" i="1"/>
  <c r="J194" i="1"/>
  <c r="I194" i="1"/>
  <c r="H194" i="1"/>
  <c r="G194" i="1"/>
  <c r="F194" i="1"/>
  <c r="E194" i="1"/>
  <c r="D194" i="1"/>
  <c r="C194" i="1"/>
  <c r="T193" i="1"/>
  <c r="S193" i="1"/>
  <c r="R193" i="1"/>
  <c r="Q193" i="1"/>
  <c r="P193" i="1"/>
  <c r="O193" i="1"/>
  <c r="N193" i="1"/>
  <c r="M193" i="1"/>
  <c r="L193" i="1"/>
  <c r="K193" i="1"/>
  <c r="J193" i="1"/>
  <c r="I193" i="1"/>
  <c r="H193" i="1"/>
  <c r="G193" i="1"/>
  <c r="F193" i="1"/>
  <c r="E193" i="1"/>
  <c r="D193" i="1"/>
  <c r="C193" i="1"/>
  <c r="T192" i="1"/>
  <c r="S192" i="1"/>
  <c r="R192" i="1"/>
  <c r="Q192" i="1"/>
  <c r="P192" i="1"/>
  <c r="O192" i="1"/>
  <c r="N192" i="1"/>
  <c r="M192" i="1"/>
  <c r="L192" i="1"/>
  <c r="K192" i="1"/>
  <c r="J192" i="1"/>
  <c r="I192" i="1"/>
  <c r="H192" i="1"/>
  <c r="G192" i="1"/>
  <c r="F192" i="1"/>
  <c r="E192" i="1"/>
  <c r="D192" i="1"/>
  <c r="C192" i="1"/>
  <c r="T191" i="1"/>
  <c r="S191" i="1"/>
  <c r="R191" i="1"/>
  <c r="Q191" i="1"/>
  <c r="P191" i="1"/>
  <c r="O191" i="1"/>
  <c r="N191" i="1"/>
  <c r="M191" i="1"/>
  <c r="L191" i="1"/>
  <c r="K191" i="1"/>
  <c r="J191" i="1"/>
  <c r="I191" i="1"/>
  <c r="H191" i="1"/>
  <c r="G191" i="1"/>
  <c r="F191" i="1"/>
  <c r="E191" i="1"/>
  <c r="D191" i="1"/>
  <c r="C191" i="1"/>
  <c r="T190" i="1"/>
  <c r="S190" i="1"/>
  <c r="R190" i="1"/>
  <c r="Q190" i="1"/>
  <c r="P190" i="1"/>
  <c r="O190" i="1"/>
  <c r="N190" i="1"/>
  <c r="M190" i="1"/>
  <c r="L190" i="1"/>
  <c r="K190" i="1"/>
  <c r="J190" i="1"/>
  <c r="I190" i="1"/>
  <c r="H190" i="1"/>
  <c r="G190" i="1"/>
  <c r="F190" i="1"/>
  <c r="E190" i="1"/>
  <c r="D190" i="1"/>
  <c r="C190" i="1"/>
  <c r="T189" i="1"/>
  <c r="S189" i="1"/>
  <c r="R189" i="1"/>
  <c r="Q189" i="1"/>
  <c r="P189" i="1"/>
  <c r="O189" i="1"/>
  <c r="N189" i="1"/>
  <c r="M189" i="1"/>
  <c r="L189" i="1"/>
  <c r="K189" i="1"/>
  <c r="J189" i="1"/>
  <c r="I189" i="1"/>
  <c r="H189" i="1"/>
  <c r="G189" i="1"/>
  <c r="F189" i="1"/>
  <c r="E189" i="1"/>
  <c r="D189" i="1"/>
  <c r="C189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D188" i="1"/>
  <c r="C188" i="1"/>
  <c r="T187" i="1"/>
  <c r="S187" i="1"/>
  <c r="R187" i="1"/>
  <c r="Q187" i="1"/>
  <c r="P187" i="1"/>
  <c r="O187" i="1"/>
  <c r="N187" i="1"/>
  <c r="M187" i="1"/>
  <c r="L187" i="1"/>
  <c r="K187" i="1"/>
  <c r="J187" i="1"/>
  <c r="I187" i="1"/>
  <c r="H187" i="1"/>
  <c r="G187" i="1"/>
  <c r="F187" i="1"/>
  <c r="E187" i="1"/>
  <c r="D187" i="1"/>
  <c r="C187" i="1"/>
  <c r="T186" i="1"/>
  <c r="S186" i="1"/>
  <c r="R186" i="1"/>
  <c r="Q186" i="1"/>
  <c r="P186" i="1"/>
  <c r="O186" i="1"/>
  <c r="N186" i="1"/>
  <c r="M186" i="1"/>
  <c r="L186" i="1"/>
  <c r="K186" i="1"/>
  <c r="J186" i="1"/>
  <c r="I186" i="1"/>
  <c r="H186" i="1"/>
  <c r="G186" i="1"/>
  <c r="F186" i="1"/>
  <c r="E186" i="1"/>
  <c r="D186" i="1"/>
  <c r="C186" i="1"/>
  <c r="T185" i="1"/>
  <c r="S185" i="1"/>
  <c r="R185" i="1"/>
  <c r="Q185" i="1"/>
  <c r="P185" i="1"/>
  <c r="O185" i="1"/>
  <c r="N185" i="1"/>
  <c r="M185" i="1"/>
  <c r="L185" i="1"/>
  <c r="K185" i="1"/>
  <c r="J185" i="1"/>
  <c r="I185" i="1"/>
  <c r="H185" i="1"/>
  <c r="G185" i="1"/>
  <c r="F185" i="1"/>
  <c r="E185" i="1"/>
  <c r="D185" i="1"/>
  <c r="C185" i="1"/>
  <c r="T184" i="1"/>
  <c r="S184" i="1"/>
  <c r="R184" i="1"/>
  <c r="Q184" i="1"/>
  <c r="P184" i="1"/>
  <c r="O184" i="1"/>
  <c r="N184" i="1"/>
  <c r="M184" i="1"/>
  <c r="L184" i="1"/>
  <c r="K184" i="1"/>
  <c r="J184" i="1"/>
  <c r="I184" i="1"/>
  <c r="H184" i="1"/>
  <c r="G184" i="1"/>
  <c r="F184" i="1"/>
  <c r="E184" i="1"/>
  <c r="D184" i="1"/>
  <c r="C184" i="1"/>
  <c r="T183" i="1"/>
  <c r="S183" i="1"/>
  <c r="R183" i="1"/>
  <c r="Q183" i="1"/>
  <c r="P183" i="1"/>
  <c r="O183" i="1"/>
  <c r="N183" i="1"/>
  <c r="M183" i="1"/>
  <c r="L183" i="1"/>
  <c r="K183" i="1"/>
  <c r="J183" i="1"/>
  <c r="I183" i="1"/>
  <c r="H183" i="1"/>
  <c r="G183" i="1"/>
  <c r="F183" i="1"/>
  <c r="E183" i="1"/>
  <c r="D183" i="1"/>
  <c r="C183" i="1"/>
  <c r="T182" i="1"/>
  <c r="S182" i="1"/>
  <c r="R182" i="1"/>
  <c r="Q182" i="1"/>
  <c r="P182" i="1"/>
  <c r="O182" i="1"/>
  <c r="N182" i="1"/>
  <c r="M182" i="1"/>
  <c r="L182" i="1"/>
  <c r="K182" i="1"/>
  <c r="J182" i="1"/>
  <c r="I182" i="1"/>
  <c r="H182" i="1"/>
  <c r="G182" i="1"/>
  <c r="F182" i="1"/>
  <c r="E182" i="1"/>
  <c r="D182" i="1"/>
  <c r="C182" i="1"/>
  <c r="T181" i="1"/>
  <c r="S181" i="1"/>
  <c r="R181" i="1"/>
  <c r="Q181" i="1"/>
  <c r="P181" i="1"/>
  <c r="O181" i="1"/>
  <c r="N181" i="1"/>
  <c r="M181" i="1"/>
  <c r="L181" i="1"/>
  <c r="K181" i="1"/>
  <c r="J181" i="1"/>
  <c r="I181" i="1"/>
  <c r="H181" i="1"/>
  <c r="G181" i="1"/>
  <c r="F181" i="1"/>
  <c r="E181" i="1"/>
  <c r="D181" i="1"/>
  <c r="C181" i="1"/>
  <c r="T180" i="1"/>
  <c r="S180" i="1"/>
  <c r="R180" i="1"/>
  <c r="Q180" i="1"/>
  <c r="P180" i="1"/>
  <c r="O180" i="1"/>
  <c r="N180" i="1"/>
  <c r="M180" i="1"/>
  <c r="L180" i="1"/>
  <c r="K180" i="1"/>
  <c r="J180" i="1"/>
  <c r="I180" i="1"/>
  <c r="H180" i="1"/>
  <c r="G180" i="1"/>
  <c r="F180" i="1"/>
  <c r="E180" i="1"/>
  <c r="D180" i="1"/>
  <c r="C180" i="1"/>
  <c r="T179" i="1"/>
  <c r="S179" i="1"/>
  <c r="R179" i="1"/>
  <c r="Q179" i="1"/>
  <c r="P179" i="1"/>
  <c r="O179" i="1"/>
  <c r="N179" i="1"/>
  <c r="M179" i="1"/>
  <c r="L179" i="1"/>
  <c r="K179" i="1"/>
  <c r="J179" i="1"/>
  <c r="I179" i="1"/>
  <c r="H179" i="1"/>
  <c r="G179" i="1"/>
  <c r="F179" i="1"/>
  <c r="E179" i="1"/>
  <c r="D179" i="1"/>
  <c r="C179" i="1"/>
  <c r="T178" i="1"/>
  <c r="S178" i="1"/>
  <c r="R178" i="1"/>
  <c r="Q178" i="1"/>
  <c r="P178" i="1"/>
  <c r="O178" i="1"/>
  <c r="N178" i="1"/>
  <c r="M178" i="1"/>
  <c r="L178" i="1"/>
  <c r="K178" i="1"/>
  <c r="J178" i="1"/>
  <c r="I178" i="1"/>
  <c r="H178" i="1"/>
  <c r="G178" i="1"/>
  <c r="F178" i="1"/>
  <c r="E178" i="1"/>
  <c r="D178" i="1"/>
  <c r="C178" i="1"/>
  <c r="T177" i="1"/>
  <c r="S177" i="1"/>
  <c r="R177" i="1"/>
  <c r="Q177" i="1"/>
  <c r="P177" i="1"/>
  <c r="O177" i="1"/>
  <c r="N177" i="1"/>
  <c r="M177" i="1"/>
  <c r="L177" i="1"/>
  <c r="K177" i="1"/>
  <c r="J177" i="1"/>
  <c r="I177" i="1"/>
  <c r="H177" i="1"/>
  <c r="G177" i="1"/>
  <c r="F177" i="1"/>
  <c r="E177" i="1"/>
  <c r="D177" i="1"/>
  <c r="C177" i="1"/>
  <c r="T176" i="1"/>
  <c r="S176" i="1"/>
  <c r="R176" i="1"/>
  <c r="Q176" i="1"/>
  <c r="P176" i="1"/>
  <c r="O176" i="1"/>
  <c r="N176" i="1"/>
  <c r="M176" i="1"/>
  <c r="L176" i="1"/>
  <c r="K176" i="1"/>
  <c r="J176" i="1"/>
  <c r="I176" i="1"/>
  <c r="H176" i="1"/>
  <c r="G176" i="1"/>
  <c r="F176" i="1"/>
  <c r="E176" i="1"/>
  <c r="D176" i="1"/>
  <c r="C176" i="1"/>
  <c r="T175" i="1"/>
  <c r="S175" i="1"/>
  <c r="R175" i="1"/>
  <c r="Q175" i="1"/>
  <c r="P175" i="1"/>
  <c r="O175" i="1"/>
  <c r="N175" i="1"/>
  <c r="M175" i="1"/>
  <c r="L175" i="1"/>
  <c r="K175" i="1"/>
  <c r="J175" i="1"/>
  <c r="I175" i="1"/>
  <c r="H175" i="1"/>
  <c r="G175" i="1"/>
  <c r="F175" i="1"/>
  <c r="E175" i="1"/>
  <c r="D175" i="1"/>
  <c r="C175" i="1"/>
  <c r="T174" i="1"/>
  <c r="S174" i="1"/>
  <c r="R174" i="1"/>
  <c r="Q174" i="1"/>
  <c r="P174" i="1"/>
  <c r="O174" i="1"/>
  <c r="N174" i="1"/>
  <c r="M174" i="1"/>
  <c r="L174" i="1"/>
  <c r="K174" i="1"/>
  <c r="J174" i="1"/>
  <c r="I174" i="1"/>
  <c r="H174" i="1"/>
  <c r="G174" i="1"/>
  <c r="F174" i="1"/>
  <c r="E174" i="1"/>
  <c r="D174" i="1"/>
  <c r="C174" i="1"/>
  <c r="T173" i="1"/>
  <c r="S173" i="1"/>
  <c r="R173" i="1"/>
  <c r="Q173" i="1"/>
  <c r="P173" i="1"/>
  <c r="O173" i="1"/>
  <c r="N173" i="1"/>
  <c r="M173" i="1"/>
  <c r="L173" i="1"/>
  <c r="K173" i="1"/>
  <c r="J173" i="1"/>
  <c r="I173" i="1"/>
  <c r="H173" i="1"/>
  <c r="G173" i="1"/>
  <c r="F173" i="1"/>
  <c r="E173" i="1"/>
  <c r="D173" i="1"/>
  <c r="C173" i="1"/>
  <c r="T172" i="1"/>
  <c r="S172" i="1"/>
  <c r="R172" i="1"/>
  <c r="Q172" i="1"/>
  <c r="P172" i="1"/>
  <c r="O172" i="1"/>
  <c r="N172" i="1"/>
  <c r="M172" i="1"/>
  <c r="L172" i="1"/>
  <c r="K172" i="1"/>
  <c r="J172" i="1"/>
  <c r="I172" i="1"/>
  <c r="H172" i="1"/>
  <c r="G172" i="1"/>
  <c r="F172" i="1"/>
  <c r="E172" i="1"/>
  <c r="D172" i="1"/>
  <c r="C172" i="1"/>
  <c r="T171" i="1"/>
  <c r="S171" i="1"/>
  <c r="R171" i="1"/>
  <c r="Q171" i="1"/>
  <c r="P171" i="1"/>
  <c r="O171" i="1"/>
  <c r="N171" i="1"/>
  <c r="M171" i="1"/>
  <c r="L171" i="1"/>
  <c r="K171" i="1"/>
  <c r="J171" i="1"/>
  <c r="I171" i="1"/>
  <c r="H171" i="1"/>
  <c r="G171" i="1"/>
  <c r="F171" i="1"/>
  <c r="E171" i="1"/>
  <c r="D171" i="1"/>
  <c r="C171" i="1"/>
  <c r="T170" i="1"/>
  <c r="S170" i="1"/>
  <c r="R170" i="1"/>
  <c r="Q170" i="1"/>
  <c r="P170" i="1"/>
  <c r="O170" i="1"/>
  <c r="N170" i="1"/>
  <c r="M170" i="1"/>
  <c r="L170" i="1"/>
  <c r="K170" i="1"/>
  <c r="J170" i="1"/>
  <c r="I170" i="1"/>
  <c r="H170" i="1"/>
  <c r="G170" i="1"/>
  <c r="F170" i="1"/>
  <c r="E170" i="1"/>
  <c r="D170" i="1"/>
  <c r="C170" i="1"/>
  <c r="T169" i="1"/>
  <c r="S169" i="1"/>
  <c r="R169" i="1"/>
  <c r="Q169" i="1"/>
  <c r="P169" i="1"/>
  <c r="O169" i="1"/>
  <c r="N169" i="1"/>
  <c r="M169" i="1"/>
  <c r="L169" i="1"/>
  <c r="K169" i="1"/>
  <c r="J169" i="1"/>
  <c r="I169" i="1"/>
  <c r="H169" i="1"/>
  <c r="G169" i="1"/>
  <c r="F169" i="1"/>
  <c r="E169" i="1"/>
  <c r="D169" i="1"/>
  <c r="C169" i="1"/>
  <c r="T168" i="1"/>
  <c r="S168" i="1"/>
  <c r="R168" i="1"/>
  <c r="Q168" i="1"/>
  <c r="P168" i="1"/>
  <c r="O168" i="1"/>
  <c r="N168" i="1"/>
  <c r="M168" i="1"/>
  <c r="L168" i="1"/>
  <c r="K168" i="1"/>
  <c r="J168" i="1"/>
  <c r="I168" i="1"/>
  <c r="H168" i="1"/>
  <c r="G168" i="1"/>
  <c r="F168" i="1"/>
  <c r="E168" i="1"/>
  <c r="D168" i="1"/>
  <c r="C168" i="1"/>
  <c r="T167" i="1"/>
  <c r="S167" i="1"/>
  <c r="R167" i="1"/>
  <c r="Q167" i="1"/>
  <c r="P167" i="1"/>
  <c r="O167" i="1"/>
  <c r="N167" i="1"/>
  <c r="M167" i="1"/>
  <c r="L167" i="1"/>
  <c r="K167" i="1"/>
  <c r="J167" i="1"/>
  <c r="I167" i="1"/>
  <c r="H167" i="1"/>
  <c r="G167" i="1"/>
  <c r="F167" i="1"/>
  <c r="E167" i="1"/>
  <c r="D167" i="1"/>
  <c r="C167" i="1"/>
  <c r="T166" i="1"/>
  <c r="S166" i="1"/>
  <c r="R166" i="1"/>
  <c r="Q166" i="1"/>
  <c r="P166" i="1"/>
  <c r="O166" i="1"/>
  <c r="N166" i="1"/>
  <c r="M166" i="1"/>
  <c r="L166" i="1"/>
  <c r="K166" i="1"/>
  <c r="J166" i="1"/>
  <c r="I166" i="1"/>
  <c r="H166" i="1"/>
  <c r="G166" i="1"/>
  <c r="F166" i="1"/>
  <c r="E166" i="1"/>
  <c r="D166" i="1"/>
  <c r="C166" i="1"/>
  <c r="T165" i="1"/>
  <c r="S165" i="1"/>
  <c r="R165" i="1"/>
  <c r="Q165" i="1"/>
  <c r="P165" i="1"/>
  <c r="O165" i="1"/>
  <c r="N165" i="1"/>
  <c r="M165" i="1"/>
  <c r="L165" i="1"/>
  <c r="K165" i="1"/>
  <c r="J165" i="1"/>
  <c r="I165" i="1"/>
  <c r="H165" i="1"/>
  <c r="G165" i="1"/>
  <c r="F165" i="1"/>
  <c r="E165" i="1"/>
  <c r="D165" i="1"/>
  <c r="C165" i="1"/>
  <c r="T164" i="1"/>
  <c r="S164" i="1"/>
  <c r="R164" i="1"/>
  <c r="Q164" i="1"/>
  <c r="P164" i="1"/>
  <c r="O164" i="1"/>
  <c r="N164" i="1"/>
  <c r="M164" i="1"/>
  <c r="L164" i="1"/>
  <c r="K164" i="1"/>
  <c r="J164" i="1"/>
  <c r="I164" i="1"/>
  <c r="H164" i="1"/>
  <c r="G164" i="1"/>
  <c r="F164" i="1"/>
  <c r="E164" i="1"/>
  <c r="D164" i="1"/>
  <c r="C164" i="1"/>
  <c r="T163" i="1"/>
  <c r="S163" i="1"/>
  <c r="R163" i="1"/>
  <c r="Q163" i="1"/>
  <c r="P163" i="1"/>
  <c r="O163" i="1"/>
  <c r="N163" i="1"/>
  <c r="M163" i="1"/>
  <c r="L163" i="1"/>
  <c r="K163" i="1"/>
  <c r="J163" i="1"/>
  <c r="I163" i="1"/>
  <c r="H163" i="1"/>
  <c r="G163" i="1"/>
  <c r="F163" i="1"/>
  <c r="E163" i="1"/>
  <c r="D163" i="1"/>
  <c r="C163" i="1"/>
  <c r="T162" i="1"/>
  <c r="S162" i="1"/>
  <c r="R162" i="1"/>
  <c r="Q162" i="1"/>
  <c r="P162" i="1"/>
  <c r="O162" i="1"/>
  <c r="N162" i="1"/>
  <c r="M162" i="1"/>
  <c r="L162" i="1"/>
  <c r="K162" i="1"/>
  <c r="J162" i="1"/>
  <c r="I162" i="1"/>
  <c r="H162" i="1"/>
  <c r="G162" i="1"/>
  <c r="F162" i="1"/>
  <c r="E162" i="1"/>
  <c r="D162" i="1"/>
  <c r="C162" i="1"/>
  <c r="T161" i="1"/>
  <c r="S161" i="1"/>
  <c r="R161" i="1"/>
  <c r="Q161" i="1"/>
  <c r="P161" i="1"/>
  <c r="O161" i="1"/>
  <c r="N161" i="1"/>
  <c r="M161" i="1"/>
  <c r="L161" i="1"/>
  <c r="K161" i="1"/>
  <c r="J161" i="1"/>
  <c r="I161" i="1"/>
  <c r="H161" i="1"/>
  <c r="G161" i="1"/>
  <c r="F161" i="1"/>
  <c r="E161" i="1"/>
  <c r="D161" i="1"/>
  <c r="C161" i="1"/>
  <c r="T160" i="1"/>
  <c r="S160" i="1"/>
  <c r="R160" i="1"/>
  <c r="Q160" i="1"/>
  <c r="P160" i="1"/>
  <c r="O160" i="1"/>
  <c r="N160" i="1"/>
  <c r="M160" i="1"/>
  <c r="L160" i="1"/>
  <c r="K160" i="1"/>
  <c r="J160" i="1"/>
  <c r="I160" i="1"/>
  <c r="H160" i="1"/>
  <c r="G160" i="1"/>
  <c r="F160" i="1"/>
  <c r="E160" i="1"/>
  <c r="D160" i="1"/>
  <c r="C160" i="1"/>
  <c r="T159" i="1"/>
  <c r="S159" i="1"/>
  <c r="R159" i="1"/>
  <c r="Q159" i="1"/>
  <c r="P159" i="1"/>
  <c r="O159" i="1"/>
  <c r="N159" i="1"/>
  <c r="M159" i="1"/>
  <c r="L159" i="1"/>
  <c r="K159" i="1"/>
  <c r="J159" i="1"/>
  <c r="I159" i="1"/>
  <c r="H159" i="1"/>
  <c r="G159" i="1"/>
  <c r="F159" i="1"/>
  <c r="E159" i="1"/>
  <c r="D159" i="1"/>
  <c r="C159" i="1"/>
  <c r="T158" i="1"/>
  <c r="S158" i="1"/>
  <c r="R158" i="1"/>
  <c r="Q158" i="1"/>
  <c r="P158" i="1"/>
  <c r="O158" i="1"/>
  <c r="N158" i="1"/>
  <c r="M158" i="1"/>
  <c r="L158" i="1"/>
  <c r="K158" i="1"/>
  <c r="J158" i="1"/>
  <c r="I158" i="1"/>
  <c r="H158" i="1"/>
  <c r="G158" i="1"/>
  <c r="F158" i="1"/>
  <c r="E158" i="1"/>
  <c r="D158" i="1"/>
  <c r="C158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D157" i="1"/>
  <c r="C157" i="1"/>
  <c r="T156" i="1"/>
  <c r="S156" i="1"/>
  <c r="R156" i="1"/>
  <c r="Q156" i="1"/>
  <c r="P156" i="1"/>
  <c r="O156" i="1"/>
  <c r="N156" i="1"/>
  <c r="M156" i="1"/>
  <c r="L156" i="1"/>
  <c r="K156" i="1"/>
  <c r="J156" i="1"/>
  <c r="I156" i="1"/>
  <c r="H156" i="1"/>
  <c r="G156" i="1"/>
  <c r="F156" i="1"/>
  <c r="E156" i="1"/>
  <c r="D156" i="1"/>
  <c r="C156" i="1"/>
  <c r="T155" i="1"/>
  <c r="S155" i="1"/>
  <c r="R155" i="1"/>
  <c r="Q155" i="1"/>
  <c r="P155" i="1"/>
  <c r="O155" i="1"/>
  <c r="N155" i="1"/>
  <c r="M155" i="1"/>
  <c r="L155" i="1"/>
  <c r="K155" i="1"/>
  <c r="J155" i="1"/>
  <c r="I155" i="1"/>
  <c r="H155" i="1"/>
  <c r="G155" i="1"/>
  <c r="F155" i="1"/>
  <c r="E155" i="1"/>
  <c r="D155" i="1"/>
  <c r="C155" i="1"/>
  <c r="T154" i="1"/>
  <c r="S154" i="1"/>
  <c r="R154" i="1"/>
  <c r="Q154" i="1"/>
  <c r="P154" i="1"/>
  <c r="O154" i="1"/>
  <c r="N154" i="1"/>
  <c r="M154" i="1"/>
  <c r="L154" i="1"/>
  <c r="K154" i="1"/>
  <c r="J154" i="1"/>
  <c r="I154" i="1"/>
  <c r="H154" i="1"/>
  <c r="G154" i="1"/>
  <c r="F154" i="1"/>
  <c r="E154" i="1"/>
  <c r="D154" i="1"/>
  <c r="C154" i="1"/>
  <c r="T153" i="1"/>
  <c r="S153" i="1"/>
  <c r="R153" i="1"/>
  <c r="Q153" i="1"/>
  <c r="P153" i="1"/>
  <c r="O153" i="1"/>
  <c r="N153" i="1"/>
  <c r="M153" i="1"/>
  <c r="L153" i="1"/>
  <c r="K153" i="1"/>
  <c r="J153" i="1"/>
  <c r="I153" i="1"/>
  <c r="H153" i="1"/>
  <c r="G153" i="1"/>
  <c r="F153" i="1"/>
  <c r="E153" i="1"/>
  <c r="D153" i="1"/>
  <c r="C153" i="1"/>
  <c r="T152" i="1"/>
  <c r="S152" i="1"/>
  <c r="R152" i="1"/>
  <c r="Q152" i="1"/>
  <c r="P152" i="1"/>
  <c r="O152" i="1"/>
  <c r="N152" i="1"/>
  <c r="M152" i="1"/>
  <c r="L152" i="1"/>
  <c r="K152" i="1"/>
  <c r="J152" i="1"/>
  <c r="I152" i="1"/>
  <c r="H152" i="1"/>
  <c r="G152" i="1"/>
  <c r="F152" i="1"/>
  <c r="E152" i="1"/>
  <c r="D152" i="1"/>
  <c r="C152" i="1"/>
  <c r="T151" i="1"/>
  <c r="S151" i="1"/>
  <c r="R151" i="1"/>
  <c r="Q151" i="1"/>
  <c r="P151" i="1"/>
  <c r="O151" i="1"/>
  <c r="N151" i="1"/>
  <c r="M151" i="1"/>
  <c r="L151" i="1"/>
  <c r="K151" i="1"/>
  <c r="J151" i="1"/>
  <c r="I151" i="1"/>
  <c r="H151" i="1"/>
  <c r="G151" i="1"/>
  <c r="F151" i="1"/>
  <c r="E151" i="1"/>
  <c r="D151" i="1"/>
  <c r="C151" i="1"/>
  <c r="T150" i="1"/>
  <c r="S150" i="1"/>
  <c r="R150" i="1"/>
  <c r="Q150" i="1"/>
  <c r="P150" i="1"/>
  <c r="O150" i="1"/>
  <c r="N150" i="1"/>
  <c r="M150" i="1"/>
  <c r="L150" i="1"/>
  <c r="K150" i="1"/>
  <c r="J150" i="1"/>
  <c r="I150" i="1"/>
  <c r="H150" i="1"/>
  <c r="G150" i="1"/>
  <c r="F150" i="1"/>
  <c r="E150" i="1"/>
  <c r="D150" i="1"/>
  <c r="C150" i="1"/>
  <c r="T149" i="1"/>
  <c r="S149" i="1"/>
  <c r="R149" i="1"/>
  <c r="Q149" i="1"/>
  <c r="P149" i="1"/>
  <c r="O149" i="1"/>
  <c r="N149" i="1"/>
  <c r="M149" i="1"/>
  <c r="L149" i="1"/>
  <c r="K149" i="1"/>
  <c r="J149" i="1"/>
  <c r="I149" i="1"/>
  <c r="H149" i="1"/>
  <c r="G149" i="1"/>
  <c r="F149" i="1"/>
  <c r="E149" i="1"/>
  <c r="D149" i="1"/>
  <c r="C149" i="1"/>
  <c r="T148" i="1"/>
  <c r="S148" i="1"/>
  <c r="R148" i="1"/>
  <c r="Q148" i="1"/>
  <c r="P148" i="1"/>
  <c r="O148" i="1"/>
  <c r="N148" i="1"/>
  <c r="M148" i="1"/>
  <c r="L148" i="1"/>
  <c r="K148" i="1"/>
  <c r="J148" i="1"/>
  <c r="I148" i="1"/>
  <c r="H148" i="1"/>
  <c r="G148" i="1"/>
  <c r="F148" i="1"/>
  <c r="E148" i="1"/>
  <c r="D148" i="1"/>
  <c r="C148" i="1"/>
  <c r="T147" i="1"/>
  <c r="S147" i="1"/>
  <c r="R147" i="1"/>
  <c r="Q147" i="1"/>
  <c r="P147" i="1"/>
  <c r="O147" i="1"/>
  <c r="N147" i="1"/>
  <c r="M147" i="1"/>
  <c r="L147" i="1"/>
  <c r="K147" i="1"/>
  <c r="J147" i="1"/>
  <c r="I147" i="1"/>
  <c r="H147" i="1"/>
  <c r="G147" i="1"/>
  <c r="F147" i="1"/>
  <c r="E147" i="1"/>
  <c r="D147" i="1"/>
  <c r="C147" i="1"/>
  <c r="T146" i="1"/>
  <c r="S146" i="1"/>
  <c r="R146" i="1"/>
  <c r="Q146" i="1"/>
  <c r="P146" i="1"/>
  <c r="O146" i="1"/>
  <c r="N146" i="1"/>
  <c r="M146" i="1"/>
  <c r="L146" i="1"/>
  <c r="K146" i="1"/>
  <c r="J146" i="1"/>
  <c r="I146" i="1"/>
  <c r="H146" i="1"/>
  <c r="G146" i="1"/>
  <c r="F146" i="1"/>
  <c r="E146" i="1"/>
  <c r="D146" i="1"/>
  <c r="C146" i="1"/>
  <c r="T145" i="1"/>
  <c r="S145" i="1"/>
  <c r="R145" i="1"/>
  <c r="Q145" i="1"/>
  <c r="P145" i="1"/>
  <c r="O145" i="1"/>
  <c r="N145" i="1"/>
  <c r="M145" i="1"/>
  <c r="L145" i="1"/>
  <c r="K145" i="1"/>
  <c r="J145" i="1"/>
  <c r="I145" i="1"/>
  <c r="H145" i="1"/>
  <c r="G145" i="1"/>
  <c r="F145" i="1"/>
  <c r="E145" i="1"/>
  <c r="D145" i="1"/>
  <c r="C145" i="1"/>
  <c r="T144" i="1"/>
  <c r="S144" i="1"/>
  <c r="R144" i="1"/>
  <c r="Q144" i="1"/>
  <c r="P144" i="1"/>
  <c r="O144" i="1"/>
  <c r="N144" i="1"/>
  <c r="M144" i="1"/>
  <c r="L144" i="1"/>
  <c r="K144" i="1"/>
  <c r="J144" i="1"/>
  <c r="I144" i="1"/>
  <c r="H144" i="1"/>
  <c r="G144" i="1"/>
  <c r="F144" i="1"/>
  <c r="E144" i="1"/>
  <c r="D144" i="1"/>
  <c r="C144" i="1"/>
  <c r="T143" i="1"/>
  <c r="S143" i="1"/>
  <c r="R143" i="1"/>
  <c r="Q143" i="1"/>
  <c r="P143" i="1"/>
  <c r="O143" i="1"/>
  <c r="N143" i="1"/>
  <c r="M143" i="1"/>
  <c r="L143" i="1"/>
  <c r="K143" i="1"/>
  <c r="J143" i="1"/>
  <c r="I143" i="1"/>
  <c r="H143" i="1"/>
  <c r="G143" i="1"/>
  <c r="F143" i="1"/>
  <c r="E143" i="1"/>
  <c r="D143" i="1"/>
  <c r="C143" i="1"/>
  <c r="T142" i="1"/>
  <c r="S142" i="1"/>
  <c r="R142" i="1"/>
  <c r="Q142" i="1"/>
  <c r="P142" i="1"/>
  <c r="O142" i="1"/>
  <c r="N142" i="1"/>
  <c r="M142" i="1"/>
  <c r="L142" i="1"/>
  <c r="K142" i="1"/>
  <c r="J142" i="1"/>
  <c r="I142" i="1"/>
  <c r="H142" i="1"/>
  <c r="G142" i="1"/>
  <c r="F142" i="1"/>
  <c r="E142" i="1"/>
  <c r="D142" i="1"/>
  <c r="C142" i="1"/>
  <c r="T141" i="1"/>
  <c r="S141" i="1"/>
  <c r="R141" i="1"/>
  <c r="Q141" i="1"/>
  <c r="P141" i="1"/>
  <c r="O141" i="1"/>
  <c r="N141" i="1"/>
  <c r="M141" i="1"/>
  <c r="L141" i="1"/>
  <c r="K141" i="1"/>
  <c r="J141" i="1"/>
  <c r="I141" i="1"/>
  <c r="H141" i="1"/>
  <c r="G141" i="1"/>
  <c r="F141" i="1"/>
  <c r="E141" i="1"/>
  <c r="D141" i="1"/>
  <c r="C141" i="1"/>
  <c r="T140" i="1"/>
  <c r="S140" i="1"/>
  <c r="R140" i="1"/>
  <c r="Q140" i="1"/>
  <c r="P140" i="1"/>
  <c r="O140" i="1"/>
  <c r="N140" i="1"/>
  <c r="M140" i="1"/>
  <c r="L140" i="1"/>
  <c r="K140" i="1"/>
  <c r="J140" i="1"/>
  <c r="I140" i="1"/>
  <c r="H140" i="1"/>
  <c r="G140" i="1"/>
  <c r="F140" i="1"/>
  <c r="E140" i="1"/>
  <c r="D140" i="1"/>
  <c r="C140" i="1"/>
  <c r="T139" i="1"/>
  <c r="S139" i="1"/>
  <c r="R139" i="1"/>
  <c r="Q139" i="1"/>
  <c r="P139" i="1"/>
  <c r="O139" i="1"/>
  <c r="N139" i="1"/>
  <c r="M139" i="1"/>
  <c r="L139" i="1"/>
  <c r="K139" i="1"/>
  <c r="J139" i="1"/>
  <c r="I139" i="1"/>
  <c r="H139" i="1"/>
  <c r="G139" i="1"/>
  <c r="F139" i="1"/>
  <c r="E139" i="1"/>
  <c r="D139" i="1"/>
  <c r="C139" i="1"/>
  <c r="T138" i="1"/>
  <c r="S138" i="1"/>
  <c r="R138" i="1"/>
  <c r="Q138" i="1"/>
  <c r="P138" i="1"/>
  <c r="O138" i="1"/>
  <c r="N138" i="1"/>
  <c r="M138" i="1"/>
  <c r="L138" i="1"/>
  <c r="K138" i="1"/>
  <c r="J138" i="1"/>
  <c r="I138" i="1"/>
  <c r="H138" i="1"/>
  <c r="G138" i="1"/>
  <c r="F138" i="1"/>
  <c r="E138" i="1"/>
  <c r="D138" i="1"/>
  <c r="C138" i="1"/>
  <c r="T137" i="1"/>
  <c r="S137" i="1"/>
  <c r="R137" i="1"/>
  <c r="Q137" i="1"/>
  <c r="P137" i="1"/>
  <c r="O137" i="1"/>
  <c r="N137" i="1"/>
  <c r="M137" i="1"/>
  <c r="L137" i="1"/>
  <c r="K137" i="1"/>
  <c r="J137" i="1"/>
  <c r="I137" i="1"/>
  <c r="H137" i="1"/>
  <c r="G137" i="1"/>
  <c r="F137" i="1"/>
  <c r="E137" i="1"/>
  <c r="D137" i="1"/>
  <c r="C137" i="1"/>
  <c r="T136" i="1"/>
  <c r="S136" i="1"/>
  <c r="R136" i="1"/>
  <c r="Q136" i="1"/>
  <c r="P136" i="1"/>
  <c r="O136" i="1"/>
  <c r="N136" i="1"/>
  <c r="M136" i="1"/>
  <c r="L136" i="1"/>
  <c r="K136" i="1"/>
  <c r="J136" i="1"/>
  <c r="I136" i="1"/>
  <c r="H136" i="1"/>
  <c r="G136" i="1"/>
  <c r="F136" i="1"/>
  <c r="E136" i="1"/>
  <c r="D136" i="1"/>
  <c r="C136" i="1"/>
  <c r="T135" i="1"/>
  <c r="S135" i="1"/>
  <c r="R135" i="1"/>
  <c r="Q135" i="1"/>
  <c r="P135" i="1"/>
  <c r="O135" i="1"/>
  <c r="N135" i="1"/>
  <c r="M135" i="1"/>
  <c r="L135" i="1"/>
  <c r="K135" i="1"/>
  <c r="J135" i="1"/>
  <c r="I135" i="1"/>
  <c r="H135" i="1"/>
  <c r="G135" i="1"/>
  <c r="F135" i="1"/>
  <c r="E135" i="1"/>
  <c r="D135" i="1"/>
  <c r="C135" i="1"/>
  <c r="T134" i="1"/>
  <c r="S134" i="1"/>
  <c r="R134" i="1"/>
  <c r="Q134" i="1"/>
  <c r="P134" i="1"/>
  <c r="O134" i="1"/>
  <c r="N134" i="1"/>
  <c r="M134" i="1"/>
  <c r="L134" i="1"/>
  <c r="K134" i="1"/>
  <c r="J134" i="1"/>
  <c r="I134" i="1"/>
  <c r="H134" i="1"/>
  <c r="G134" i="1"/>
  <c r="F134" i="1"/>
  <c r="E134" i="1"/>
  <c r="D134" i="1"/>
  <c r="C134" i="1"/>
  <c r="T133" i="1"/>
  <c r="S133" i="1"/>
  <c r="R133" i="1"/>
  <c r="Q133" i="1"/>
  <c r="P133" i="1"/>
  <c r="O133" i="1"/>
  <c r="N133" i="1"/>
  <c r="M133" i="1"/>
  <c r="L133" i="1"/>
  <c r="K133" i="1"/>
  <c r="J133" i="1"/>
  <c r="I133" i="1"/>
  <c r="H133" i="1"/>
  <c r="G133" i="1"/>
  <c r="F133" i="1"/>
  <c r="E133" i="1"/>
  <c r="D133" i="1"/>
  <c r="C133" i="1"/>
  <c r="T132" i="1"/>
  <c r="S132" i="1"/>
  <c r="R132" i="1"/>
  <c r="Q132" i="1"/>
  <c r="P132" i="1"/>
  <c r="O132" i="1"/>
  <c r="N132" i="1"/>
  <c r="M132" i="1"/>
  <c r="L132" i="1"/>
  <c r="K132" i="1"/>
  <c r="J132" i="1"/>
  <c r="I132" i="1"/>
  <c r="H132" i="1"/>
  <c r="G132" i="1"/>
  <c r="F132" i="1"/>
  <c r="E132" i="1"/>
  <c r="D132" i="1"/>
  <c r="C132" i="1"/>
  <c r="T131" i="1"/>
  <c r="S131" i="1"/>
  <c r="R131" i="1"/>
  <c r="Q131" i="1"/>
  <c r="P131" i="1"/>
  <c r="O131" i="1"/>
  <c r="N131" i="1"/>
  <c r="M131" i="1"/>
  <c r="L131" i="1"/>
  <c r="K131" i="1"/>
  <c r="J131" i="1"/>
  <c r="I131" i="1"/>
  <c r="H131" i="1"/>
  <c r="G131" i="1"/>
  <c r="F131" i="1"/>
  <c r="E131" i="1"/>
  <c r="D131" i="1"/>
  <c r="C131" i="1"/>
  <c r="T130" i="1"/>
  <c r="S130" i="1"/>
  <c r="R130" i="1"/>
  <c r="Q130" i="1"/>
  <c r="P130" i="1"/>
  <c r="O130" i="1"/>
  <c r="N130" i="1"/>
  <c r="M130" i="1"/>
  <c r="L130" i="1"/>
  <c r="K130" i="1"/>
  <c r="J130" i="1"/>
  <c r="I130" i="1"/>
  <c r="H130" i="1"/>
  <c r="G130" i="1"/>
  <c r="F130" i="1"/>
  <c r="E130" i="1"/>
  <c r="D130" i="1"/>
  <c r="C130" i="1"/>
  <c r="T129" i="1"/>
  <c r="S129" i="1"/>
  <c r="R129" i="1"/>
  <c r="Q129" i="1"/>
  <c r="P129" i="1"/>
  <c r="O129" i="1"/>
  <c r="N129" i="1"/>
  <c r="M129" i="1"/>
  <c r="L129" i="1"/>
  <c r="K129" i="1"/>
  <c r="J129" i="1"/>
  <c r="I129" i="1"/>
  <c r="H129" i="1"/>
  <c r="G129" i="1"/>
  <c r="F129" i="1"/>
  <c r="E129" i="1"/>
  <c r="D129" i="1"/>
  <c r="C129" i="1"/>
  <c r="T128" i="1"/>
  <c r="S128" i="1"/>
  <c r="R128" i="1"/>
  <c r="Q128" i="1"/>
  <c r="P128" i="1"/>
  <c r="O128" i="1"/>
  <c r="N128" i="1"/>
  <c r="M128" i="1"/>
  <c r="L128" i="1"/>
  <c r="K128" i="1"/>
  <c r="J128" i="1"/>
  <c r="I128" i="1"/>
  <c r="H128" i="1"/>
  <c r="G128" i="1"/>
  <c r="F128" i="1"/>
  <c r="E128" i="1"/>
  <c r="D128" i="1"/>
  <c r="C128" i="1"/>
  <c r="T127" i="1"/>
  <c r="S127" i="1"/>
  <c r="R127" i="1"/>
  <c r="Q127" i="1"/>
  <c r="P127" i="1"/>
  <c r="O127" i="1"/>
  <c r="N127" i="1"/>
  <c r="M127" i="1"/>
  <c r="L127" i="1"/>
  <c r="K127" i="1"/>
  <c r="J127" i="1"/>
  <c r="I127" i="1"/>
  <c r="H127" i="1"/>
  <c r="G127" i="1"/>
  <c r="F127" i="1"/>
  <c r="E127" i="1"/>
  <c r="D127" i="1"/>
  <c r="C127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D126" i="1"/>
  <c r="C126" i="1"/>
  <c r="T125" i="1"/>
  <c r="S125" i="1"/>
  <c r="R125" i="1"/>
  <c r="Q125" i="1"/>
  <c r="P125" i="1"/>
  <c r="O125" i="1"/>
  <c r="N125" i="1"/>
  <c r="M125" i="1"/>
  <c r="L125" i="1"/>
  <c r="K125" i="1"/>
  <c r="J125" i="1"/>
  <c r="I125" i="1"/>
  <c r="H125" i="1"/>
  <c r="G125" i="1"/>
  <c r="F125" i="1"/>
  <c r="E125" i="1"/>
  <c r="D125" i="1"/>
  <c r="C125" i="1"/>
  <c r="T124" i="1"/>
  <c r="S124" i="1"/>
  <c r="R124" i="1"/>
  <c r="Q124" i="1"/>
  <c r="P124" i="1"/>
  <c r="O124" i="1"/>
  <c r="N124" i="1"/>
  <c r="M124" i="1"/>
  <c r="L124" i="1"/>
  <c r="K124" i="1"/>
  <c r="J124" i="1"/>
  <c r="I124" i="1"/>
  <c r="H124" i="1"/>
  <c r="G124" i="1"/>
  <c r="F124" i="1"/>
  <c r="E124" i="1"/>
  <c r="D124" i="1"/>
  <c r="C124" i="1"/>
  <c r="T123" i="1"/>
  <c r="S123" i="1"/>
  <c r="R123" i="1"/>
  <c r="Q123" i="1"/>
  <c r="P123" i="1"/>
  <c r="O123" i="1"/>
  <c r="N123" i="1"/>
  <c r="M123" i="1"/>
  <c r="L123" i="1"/>
  <c r="K123" i="1"/>
  <c r="J123" i="1"/>
  <c r="I123" i="1"/>
  <c r="H123" i="1"/>
  <c r="G123" i="1"/>
  <c r="F123" i="1"/>
  <c r="E123" i="1"/>
  <c r="D123" i="1"/>
  <c r="C123" i="1"/>
  <c r="T122" i="1"/>
  <c r="S122" i="1"/>
  <c r="R122" i="1"/>
  <c r="Q122" i="1"/>
  <c r="P122" i="1"/>
  <c r="O122" i="1"/>
  <c r="N122" i="1"/>
  <c r="M122" i="1"/>
  <c r="L122" i="1"/>
  <c r="K122" i="1"/>
  <c r="J122" i="1"/>
  <c r="I122" i="1"/>
  <c r="H122" i="1"/>
  <c r="G122" i="1"/>
  <c r="F122" i="1"/>
  <c r="E122" i="1"/>
  <c r="D122" i="1"/>
  <c r="C122" i="1"/>
  <c r="T121" i="1"/>
  <c r="S121" i="1"/>
  <c r="R121" i="1"/>
  <c r="Q121" i="1"/>
  <c r="P121" i="1"/>
  <c r="O121" i="1"/>
  <c r="N121" i="1"/>
  <c r="M121" i="1"/>
  <c r="L121" i="1"/>
  <c r="K121" i="1"/>
  <c r="J121" i="1"/>
  <c r="I121" i="1"/>
  <c r="H121" i="1"/>
  <c r="G121" i="1"/>
  <c r="F121" i="1"/>
  <c r="E121" i="1"/>
  <c r="D121" i="1"/>
  <c r="C121" i="1"/>
  <c r="T120" i="1"/>
  <c r="S120" i="1"/>
  <c r="R120" i="1"/>
  <c r="Q120" i="1"/>
  <c r="P120" i="1"/>
  <c r="O120" i="1"/>
  <c r="N120" i="1"/>
  <c r="M120" i="1"/>
  <c r="L120" i="1"/>
  <c r="K120" i="1"/>
  <c r="J120" i="1"/>
  <c r="I120" i="1"/>
  <c r="H120" i="1"/>
  <c r="G120" i="1"/>
  <c r="F120" i="1"/>
  <c r="E120" i="1"/>
  <c r="D120" i="1"/>
  <c r="C120" i="1"/>
  <c r="T119" i="1"/>
  <c r="S119" i="1"/>
  <c r="R119" i="1"/>
  <c r="Q119" i="1"/>
  <c r="P119" i="1"/>
  <c r="O119" i="1"/>
  <c r="N119" i="1"/>
  <c r="M119" i="1"/>
  <c r="L119" i="1"/>
  <c r="K119" i="1"/>
  <c r="J119" i="1"/>
  <c r="I119" i="1"/>
  <c r="H119" i="1"/>
  <c r="G119" i="1"/>
  <c r="F119" i="1"/>
  <c r="E119" i="1"/>
  <c r="D119" i="1"/>
  <c r="C119" i="1"/>
  <c r="T118" i="1"/>
  <c r="S118" i="1"/>
  <c r="R118" i="1"/>
  <c r="Q118" i="1"/>
  <c r="P118" i="1"/>
  <c r="O118" i="1"/>
  <c r="N118" i="1"/>
  <c r="M118" i="1"/>
  <c r="L118" i="1"/>
  <c r="K118" i="1"/>
  <c r="J118" i="1"/>
  <c r="I118" i="1"/>
  <c r="H118" i="1"/>
  <c r="G118" i="1"/>
  <c r="F118" i="1"/>
  <c r="E118" i="1"/>
  <c r="D118" i="1"/>
  <c r="C118" i="1"/>
  <c r="T117" i="1"/>
  <c r="S117" i="1"/>
  <c r="R117" i="1"/>
  <c r="Q117" i="1"/>
  <c r="P117" i="1"/>
  <c r="O117" i="1"/>
  <c r="N117" i="1"/>
  <c r="M117" i="1"/>
  <c r="L117" i="1"/>
  <c r="K117" i="1"/>
  <c r="J117" i="1"/>
  <c r="I117" i="1"/>
  <c r="H117" i="1"/>
  <c r="G117" i="1"/>
  <c r="F117" i="1"/>
  <c r="E117" i="1"/>
  <c r="D117" i="1"/>
  <c r="C117" i="1"/>
  <c r="T116" i="1"/>
  <c r="S116" i="1"/>
  <c r="R116" i="1"/>
  <c r="Q116" i="1"/>
  <c r="P116" i="1"/>
  <c r="O116" i="1"/>
  <c r="N116" i="1"/>
  <c r="M116" i="1"/>
  <c r="L116" i="1"/>
  <c r="K116" i="1"/>
  <c r="J116" i="1"/>
  <c r="I116" i="1"/>
  <c r="H116" i="1"/>
  <c r="G116" i="1"/>
  <c r="F116" i="1"/>
  <c r="E116" i="1"/>
  <c r="D116" i="1"/>
  <c r="C116" i="1"/>
  <c r="T115" i="1"/>
  <c r="S115" i="1"/>
  <c r="R115" i="1"/>
  <c r="Q115" i="1"/>
  <c r="P115" i="1"/>
  <c r="O115" i="1"/>
  <c r="N115" i="1"/>
  <c r="M115" i="1"/>
  <c r="L115" i="1"/>
  <c r="K115" i="1"/>
  <c r="J115" i="1"/>
  <c r="I115" i="1"/>
  <c r="H115" i="1"/>
  <c r="G115" i="1"/>
  <c r="F115" i="1"/>
  <c r="E115" i="1"/>
  <c r="D115" i="1"/>
  <c r="C115" i="1"/>
  <c r="T114" i="1"/>
  <c r="S114" i="1"/>
  <c r="R114" i="1"/>
  <c r="Q114" i="1"/>
  <c r="P114" i="1"/>
  <c r="O114" i="1"/>
  <c r="N114" i="1"/>
  <c r="M114" i="1"/>
  <c r="L114" i="1"/>
  <c r="K114" i="1"/>
  <c r="J114" i="1"/>
  <c r="I114" i="1"/>
  <c r="H114" i="1"/>
  <c r="G114" i="1"/>
  <c r="F114" i="1"/>
  <c r="E114" i="1"/>
  <c r="D114" i="1"/>
  <c r="C114" i="1"/>
  <c r="T113" i="1"/>
  <c r="S113" i="1"/>
  <c r="R113" i="1"/>
  <c r="Q113" i="1"/>
  <c r="P113" i="1"/>
  <c r="O113" i="1"/>
  <c r="N113" i="1"/>
  <c r="M113" i="1"/>
  <c r="L113" i="1"/>
  <c r="K113" i="1"/>
  <c r="J113" i="1"/>
  <c r="I113" i="1"/>
  <c r="H113" i="1"/>
  <c r="G113" i="1"/>
  <c r="F113" i="1"/>
  <c r="E113" i="1"/>
  <c r="D113" i="1"/>
  <c r="C113" i="1"/>
  <c r="T112" i="1"/>
  <c r="S112" i="1"/>
  <c r="R112" i="1"/>
  <c r="Q112" i="1"/>
  <c r="P112" i="1"/>
  <c r="O112" i="1"/>
  <c r="N112" i="1"/>
  <c r="M112" i="1"/>
  <c r="L112" i="1"/>
  <c r="K112" i="1"/>
  <c r="J112" i="1"/>
  <c r="I112" i="1"/>
  <c r="H112" i="1"/>
  <c r="G112" i="1"/>
  <c r="F112" i="1"/>
  <c r="E112" i="1"/>
  <c r="D112" i="1"/>
  <c r="C112" i="1"/>
  <c r="T111" i="1"/>
  <c r="S111" i="1"/>
  <c r="R111" i="1"/>
  <c r="Q111" i="1"/>
  <c r="P111" i="1"/>
  <c r="O111" i="1"/>
  <c r="N111" i="1"/>
  <c r="M111" i="1"/>
  <c r="L111" i="1"/>
  <c r="K111" i="1"/>
  <c r="J111" i="1"/>
  <c r="I111" i="1"/>
  <c r="H111" i="1"/>
  <c r="G111" i="1"/>
  <c r="F111" i="1"/>
  <c r="E111" i="1"/>
  <c r="D111" i="1"/>
  <c r="C111" i="1"/>
  <c r="T110" i="1"/>
  <c r="S110" i="1"/>
  <c r="R110" i="1"/>
  <c r="Q110" i="1"/>
  <c r="P110" i="1"/>
  <c r="O110" i="1"/>
  <c r="N110" i="1"/>
  <c r="M110" i="1"/>
  <c r="L110" i="1"/>
  <c r="K110" i="1"/>
  <c r="J110" i="1"/>
  <c r="I110" i="1"/>
  <c r="H110" i="1"/>
  <c r="G110" i="1"/>
  <c r="F110" i="1"/>
  <c r="E110" i="1"/>
  <c r="D110" i="1"/>
  <c r="C110" i="1"/>
  <c r="T109" i="1"/>
  <c r="S109" i="1"/>
  <c r="R109" i="1"/>
  <c r="Q109" i="1"/>
  <c r="P109" i="1"/>
  <c r="O109" i="1"/>
  <c r="N109" i="1"/>
  <c r="M109" i="1"/>
  <c r="L109" i="1"/>
  <c r="K109" i="1"/>
  <c r="J109" i="1"/>
  <c r="I109" i="1"/>
  <c r="H109" i="1"/>
  <c r="G109" i="1"/>
  <c r="F109" i="1"/>
  <c r="E109" i="1"/>
  <c r="D109" i="1"/>
  <c r="C109" i="1"/>
  <c r="T108" i="1"/>
  <c r="S108" i="1"/>
  <c r="R108" i="1"/>
  <c r="Q108" i="1"/>
  <c r="P108" i="1"/>
  <c r="O108" i="1"/>
  <c r="N108" i="1"/>
  <c r="M108" i="1"/>
  <c r="L108" i="1"/>
  <c r="K108" i="1"/>
  <c r="J108" i="1"/>
  <c r="I108" i="1"/>
  <c r="H108" i="1"/>
  <c r="G108" i="1"/>
  <c r="F108" i="1"/>
  <c r="E108" i="1"/>
  <c r="D108" i="1"/>
  <c r="C108" i="1"/>
  <c r="T107" i="1"/>
  <c r="S107" i="1"/>
  <c r="R107" i="1"/>
  <c r="Q107" i="1"/>
  <c r="P107" i="1"/>
  <c r="O107" i="1"/>
  <c r="N107" i="1"/>
  <c r="M107" i="1"/>
  <c r="L107" i="1"/>
  <c r="K107" i="1"/>
  <c r="J107" i="1"/>
  <c r="I107" i="1"/>
  <c r="H107" i="1"/>
  <c r="G107" i="1"/>
  <c r="F107" i="1"/>
  <c r="E107" i="1"/>
  <c r="D107" i="1"/>
  <c r="C107" i="1"/>
  <c r="T106" i="1"/>
  <c r="S106" i="1"/>
  <c r="R106" i="1"/>
  <c r="Q106" i="1"/>
  <c r="P106" i="1"/>
  <c r="O106" i="1"/>
  <c r="N106" i="1"/>
  <c r="M106" i="1"/>
  <c r="L106" i="1"/>
  <c r="K106" i="1"/>
  <c r="J106" i="1"/>
  <c r="I106" i="1"/>
  <c r="H106" i="1"/>
  <c r="G106" i="1"/>
  <c r="F106" i="1"/>
  <c r="E106" i="1"/>
  <c r="D106" i="1"/>
  <c r="C106" i="1"/>
  <c r="T105" i="1"/>
  <c r="S105" i="1"/>
  <c r="R105" i="1"/>
  <c r="Q105" i="1"/>
  <c r="P105" i="1"/>
  <c r="O105" i="1"/>
  <c r="N105" i="1"/>
  <c r="M105" i="1"/>
  <c r="L105" i="1"/>
  <c r="K105" i="1"/>
  <c r="J105" i="1"/>
  <c r="I105" i="1"/>
  <c r="H105" i="1"/>
  <c r="G105" i="1"/>
  <c r="F105" i="1"/>
  <c r="E105" i="1"/>
  <c r="D105" i="1"/>
  <c r="C105" i="1"/>
  <c r="T104" i="1"/>
  <c r="S104" i="1"/>
  <c r="R104" i="1"/>
  <c r="Q104" i="1"/>
  <c r="P104" i="1"/>
  <c r="O104" i="1"/>
  <c r="N104" i="1"/>
  <c r="M104" i="1"/>
  <c r="L104" i="1"/>
  <c r="K104" i="1"/>
  <c r="J104" i="1"/>
  <c r="I104" i="1"/>
  <c r="H104" i="1"/>
  <c r="G104" i="1"/>
  <c r="F104" i="1"/>
  <c r="E104" i="1"/>
  <c r="D104" i="1"/>
  <c r="C104" i="1"/>
  <c r="T103" i="1"/>
  <c r="S103" i="1"/>
  <c r="R103" i="1"/>
  <c r="Q103" i="1"/>
  <c r="P103" i="1"/>
  <c r="O103" i="1"/>
  <c r="N103" i="1"/>
  <c r="M103" i="1"/>
  <c r="L103" i="1"/>
  <c r="K103" i="1"/>
  <c r="J103" i="1"/>
  <c r="I103" i="1"/>
  <c r="H103" i="1"/>
  <c r="G103" i="1"/>
  <c r="F103" i="1"/>
  <c r="E103" i="1"/>
  <c r="D103" i="1"/>
  <c r="C103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D102" i="1"/>
  <c r="C102" i="1"/>
  <c r="T101" i="1"/>
  <c r="S101" i="1"/>
  <c r="R101" i="1"/>
  <c r="Q101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D101" i="1"/>
  <c r="C101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D100" i="1"/>
  <c r="C100" i="1"/>
  <c r="T99" i="1"/>
  <c r="S99" i="1"/>
  <c r="R99" i="1"/>
  <c r="Q99" i="1"/>
  <c r="P99" i="1"/>
  <c r="O99" i="1"/>
  <c r="N99" i="1"/>
  <c r="M99" i="1"/>
  <c r="L99" i="1"/>
  <c r="K99" i="1"/>
  <c r="J99" i="1"/>
  <c r="I99" i="1"/>
  <c r="H99" i="1"/>
  <c r="G99" i="1"/>
  <c r="F99" i="1"/>
  <c r="E99" i="1"/>
  <c r="D99" i="1"/>
  <c r="C99" i="1"/>
  <c r="T98" i="1"/>
  <c r="S98" i="1"/>
  <c r="R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D98" i="1"/>
  <c r="C98" i="1"/>
  <c r="T97" i="1"/>
  <c r="S97" i="1"/>
  <c r="R97" i="1"/>
  <c r="Q97" i="1"/>
  <c r="P97" i="1"/>
  <c r="O97" i="1"/>
  <c r="N97" i="1"/>
  <c r="M97" i="1"/>
  <c r="L97" i="1"/>
  <c r="K97" i="1"/>
  <c r="J97" i="1"/>
  <c r="I97" i="1"/>
  <c r="H97" i="1"/>
  <c r="G97" i="1"/>
  <c r="F97" i="1"/>
  <c r="E97" i="1"/>
  <c r="D97" i="1"/>
  <c r="C97" i="1"/>
  <c r="T96" i="1"/>
  <c r="S96" i="1"/>
  <c r="R96" i="1"/>
  <c r="Q96" i="1"/>
  <c r="P96" i="1"/>
  <c r="O96" i="1"/>
  <c r="N96" i="1"/>
  <c r="M96" i="1"/>
  <c r="L96" i="1"/>
  <c r="K96" i="1"/>
  <c r="J96" i="1"/>
  <c r="I96" i="1"/>
  <c r="H96" i="1"/>
  <c r="G96" i="1"/>
  <c r="F96" i="1"/>
  <c r="E96" i="1"/>
  <c r="D96" i="1"/>
  <c r="C96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D95" i="1"/>
  <c r="C95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D94" i="1"/>
  <c r="C94" i="1"/>
  <c r="T93" i="1"/>
  <c r="S93" i="1"/>
  <c r="R93" i="1"/>
  <c r="Q93" i="1"/>
  <c r="P93" i="1"/>
  <c r="O93" i="1"/>
  <c r="N93" i="1"/>
  <c r="M93" i="1"/>
  <c r="L93" i="1"/>
  <c r="K93" i="1"/>
  <c r="J93" i="1"/>
  <c r="I93" i="1"/>
  <c r="H93" i="1"/>
  <c r="G93" i="1"/>
  <c r="F93" i="1"/>
  <c r="E93" i="1"/>
  <c r="D93" i="1"/>
  <c r="C93" i="1"/>
  <c r="T92" i="1"/>
  <c r="S92" i="1"/>
  <c r="R92" i="1"/>
  <c r="Q92" i="1"/>
  <c r="P92" i="1"/>
  <c r="O92" i="1"/>
  <c r="N92" i="1"/>
  <c r="M92" i="1"/>
  <c r="L92" i="1"/>
  <c r="K92" i="1"/>
  <c r="J92" i="1"/>
  <c r="I92" i="1"/>
  <c r="H92" i="1"/>
  <c r="G92" i="1"/>
  <c r="F92" i="1"/>
  <c r="E92" i="1"/>
  <c r="D92" i="1"/>
  <c r="C92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E91" i="1"/>
  <c r="D91" i="1"/>
  <c r="C91" i="1"/>
  <c r="T90" i="1"/>
  <c r="S90" i="1"/>
  <c r="R90" i="1"/>
  <c r="Q90" i="1"/>
  <c r="P90" i="1"/>
  <c r="O90" i="1"/>
  <c r="N90" i="1"/>
  <c r="M90" i="1"/>
  <c r="L90" i="1"/>
  <c r="K90" i="1"/>
  <c r="J90" i="1"/>
  <c r="I90" i="1"/>
  <c r="H90" i="1"/>
  <c r="G90" i="1"/>
  <c r="F90" i="1"/>
  <c r="E90" i="1"/>
  <c r="D90" i="1"/>
  <c r="C90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G89" i="1"/>
  <c r="F89" i="1"/>
  <c r="E89" i="1"/>
  <c r="D89" i="1"/>
  <c r="C89" i="1"/>
  <c r="T88" i="1"/>
  <c r="S88" i="1"/>
  <c r="R88" i="1"/>
  <c r="Q88" i="1"/>
  <c r="P88" i="1"/>
  <c r="O88" i="1"/>
  <c r="N88" i="1"/>
  <c r="M88" i="1"/>
  <c r="L88" i="1"/>
  <c r="K88" i="1"/>
  <c r="J88" i="1"/>
  <c r="I88" i="1"/>
  <c r="H88" i="1"/>
  <c r="G88" i="1"/>
  <c r="F88" i="1"/>
  <c r="E88" i="1"/>
  <c r="D88" i="1"/>
  <c r="C88" i="1"/>
  <c r="T87" i="1"/>
  <c r="S87" i="1"/>
  <c r="R87" i="1"/>
  <c r="Q87" i="1"/>
  <c r="P87" i="1"/>
  <c r="O87" i="1"/>
  <c r="N87" i="1"/>
  <c r="M87" i="1"/>
  <c r="L87" i="1"/>
  <c r="K87" i="1"/>
  <c r="J87" i="1"/>
  <c r="I87" i="1"/>
  <c r="H87" i="1"/>
  <c r="G87" i="1"/>
  <c r="F87" i="1"/>
  <c r="E87" i="1"/>
  <c r="D87" i="1"/>
  <c r="C87" i="1"/>
  <c r="T86" i="1"/>
  <c r="S86" i="1"/>
  <c r="R86" i="1"/>
  <c r="Q86" i="1"/>
  <c r="P86" i="1"/>
  <c r="O86" i="1"/>
  <c r="N86" i="1"/>
  <c r="M86" i="1"/>
  <c r="L86" i="1"/>
  <c r="K86" i="1"/>
  <c r="J86" i="1"/>
  <c r="I86" i="1"/>
  <c r="H86" i="1"/>
  <c r="G86" i="1"/>
  <c r="F86" i="1"/>
  <c r="E86" i="1"/>
  <c r="D86" i="1"/>
  <c r="C86" i="1"/>
  <c r="T85" i="1"/>
  <c r="S85" i="1"/>
  <c r="R85" i="1"/>
  <c r="Q85" i="1"/>
  <c r="P85" i="1"/>
  <c r="O85" i="1"/>
  <c r="N85" i="1"/>
  <c r="M85" i="1"/>
  <c r="L85" i="1"/>
  <c r="K85" i="1"/>
  <c r="J85" i="1"/>
  <c r="I85" i="1"/>
  <c r="H85" i="1"/>
  <c r="G85" i="1"/>
  <c r="F85" i="1"/>
  <c r="E85" i="1"/>
  <c r="D85" i="1"/>
  <c r="C85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D84" i="1"/>
  <c r="C84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G83" i="1"/>
  <c r="F83" i="1"/>
  <c r="E83" i="1"/>
  <c r="D83" i="1"/>
  <c r="C83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F82" i="1"/>
  <c r="E82" i="1"/>
  <c r="D82" i="1"/>
  <c r="C82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F81" i="1"/>
  <c r="E81" i="1"/>
  <c r="D81" i="1"/>
  <c r="C81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G80" i="1"/>
  <c r="F80" i="1"/>
  <c r="E80" i="1"/>
  <c r="D80" i="1"/>
  <c r="C80" i="1"/>
  <c r="T79" i="1"/>
  <c r="S79" i="1"/>
  <c r="R79" i="1"/>
  <c r="Q79" i="1"/>
  <c r="P79" i="1"/>
  <c r="O79" i="1"/>
  <c r="N79" i="1"/>
  <c r="M79" i="1"/>
  <c r="L79" i="1"/>
  <c r="K79" i="1"/>
  <c r="J79" i="1"/>
  <c r="I79" i="1"/>
  <c r="H79" i="1"/>
  <c r="G79" i="1"/>
  <c r="F79" i="1"/>
  <c r="E79" i="1"/>
  <c r="D79" i="1"/>
  <c r="C79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E78" i="1"/>
  <c r="D78" i="1"/>
  <c r="C78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G77" i="1"/>
  <c r="F77" i="1"/>
  <c r="E77" i="1"/>
  <c r="D77" i="1"/>
  <c r="C77" i="1"/>
  <c r="T76" i="1"/>
  <c r="S76" i="1"/>
  <c r="R76" i="1"/>
  <c r="Q76" i="1"/>
  <c r="P76" i="1"/>
  <c r="O76" i="1"/>
  <c r="N76" i="1"/>
  <c r="M76" i="1"/>
  <c r="L76" i="1"/>
  <c r="K76" i="1"/>
  <c r="J76" i="1"/>
  <c r="I76" i="1"/>
  <c r="H76" i="1"/>
  <c r="G76" i="1"/>
  <c r="F76" i="1"/>
  <c r="E76" i="1"/>
  <c r="D76" i="1"/>
  <c r="C76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D75" i="1"/>
  <c r="C75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D74" i="1"/>
  <c r="C74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E73" i="1"/>
  <c r="D73" i="1"/>
  <c r="C73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D72" i="1"/>
  <c r="C72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D70" i="1"/>
  <c r="C70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D69" i="1"/>
  <c r="C69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G68" i="1"/>
  <c r="F68" i="1"/>
  <c r="E68" i="1"/>
  <c r="D68" i="1"/>
  <c r="C68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F67" i="1"/>
  <c r="E67" i="1"/>
  <c r="D67" i="1"/>
  <c r="C67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D66" i="1"/>
  <c r="C66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E65" i="1"/>
  <c r="D65" i="1"/>
  <c r="C65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D64" i="1"/>
  <c r="C64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D63" i="1"/>
  <c r="C63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D62" i="1"/>
  <c r="C62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E61" i="1"/>
  <c r="D61" i="1"/>
  <c r="C61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D60" i="1"/>
  <c r="C60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D59" i="1"/>
  <c r="C59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F58" i="1"/>
  <c r="E58" i="1"/>
  <c r="D58" i="1"/>
  <c r="C58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D57" i="1"/>
  <c r="C57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E56" i="1"/>
  <c r="D56" i="1"/>
  <c r="C56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D55" i="1"/>
  <c r="C55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D54" i="1"/>
  <c r="C54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D53" i="1"/>
  <c r="C53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D52" i="1"/>
  <c r="C52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D51" i="1"/>
  <c r="C51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E50" i="1"/>
  <c r="D50" i="1"/>
  <c r="C50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D49" i="1"/>
  <c r="C49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D48" i="1"/>
  <c r="C48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D47" i="1"/>
  <c r="C47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E46" i="1"/>
  <c r="D46" i="1"/>
  <c r="C46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D45" i="1"/>
  <c r="C45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D44" i="1"/>
  <c r="C44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D43" i="1"/>
  <c r="C43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D42" i="1"/>
  <c r="C42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D41" i="1"/>
  <c r="C41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D40" i="1"/>
  <c r="C40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D39" i="1"/>
  <c r="C39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D38" i="1"/>
  <c r="C38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F37" i="1"/>
  <c r="E37" i="1"/>
  <c r="D37" i="1"/>
  <c r="C37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D36" i="1"/>
  <c r="C36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D35" i="1"/>
  <c r="C35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D34" i="1"/>
  <c r="C34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D33" i="1"/>
  <c r="C33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D32" i="1"/>
  <c r="C32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D31" i="1"/>
  <c r="C31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D30" i="1"/>
  <c r="C30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D29" i="1"/>
  <c r="C29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D28" i="1"/>
  <c r="C28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D27" i="1"/>
  <c r="C27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D26" i="1"/>
  <c r="C26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D25" i="1"/>
  <c r="C25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C20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D19" i="1"/>
  <c r="C19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D18" i="1"/>
  <c r="C18" i="1"/>
  <c r="T17" i="1"/>
  <c r="S17" i="1"/>
  <c r="R17" i="1"/>
  <c r="Q17" i="1"/>
  <c r="P17" i="1"/>
  <c r="O17" i="1"/>
  <c r="N17" i="1"/>
  <c r="M17" i="1"/>
  <c r="L17" i="1"/>
  <c r="K17" i="1"/>
  <c r="J17" i="1"/>
  <c r="I17" i="1"/>
  <c r="H17" i="1"/>
  <c r="G17" i="1"/>
  <c r="F17" i="1"/>
  <c r="E17" i="1"/>
  <c r="D17" i="1"/>
  <c r="C17" i="1"/>
  <c r="T16" i="1"/>
  <c r="S16" i="1"/>
  <c r="R16" i="1"/>
  <c r="Q16" i="1"/>
  <c r="P16" i="1"/>
  <c r="O16" i="1"/>
  <c r="N16" i="1"/>
  <c r="M16" i="1"/>
  <c r="L16" i="1"/>
  <c r="K16" i="1"/>
  <c r="J16" i="1"/>
  <c r="I16" i="1"/>
  <c r="H16" i="1"/>
  <c r="G16" i="1"/>
  <c r="F16" i="1"/>
  <c r="E16" i="1"/>
  <c r="D16" i="1"/>
  <c r="C16" i="1"/>
  <c r="T15" i="1"/>
  <c r="S15" i="1"/>
  <c r="R15" i="1"/>
  <c r="Q15" i="1"/>
  <c r="P15" i="1"/>
  <c r="O15" i="1"/>
  <c r="N15" i="1"/>
  <c r="M15" i="1"/>
  <c r="L15" i="1"/>
  <c r="K15" i="1"/>
  <c r="J15" i="1"/>
  <c r="I15" i="1"/>
  <c r="H15" i="1"/>
  <c r="G15" i="1"/>
  <c r="F15" i="1"/>
  <c r="E15" i="1"/>
  <c r="D15" i="1"/>
  <c r="C15" i="1"/>
  <c r="T14" i="1"/>
  <c r="S14" i="1"/>
  <c r="R14" i="1"/>
  <c r="Q14" i="1"/>
  <c r="P14" i="1"/>
  <c r="O14" i="1"/>
  <c r="N14" i="1"/>
  <c r="M14" i="1"/>
  <c r="L14" i="1"/>
  <c r="K14" i="1"/>
  <c r="J14" i="1"/>
  <c r="I14" i="1"/>
  <c r="H14" i="1"/>
  <c r="G14" i="1"/>
  <c r="F14" i="1"/>
  <c r="E14" i="1"/>
  <c r="D14" i="1"/>
  <c r="C14" i="1"/>
  <c r="T13" i="1"/>
  <c r="S13" i="1"/>
  <c r="R13" i="1"/>
  <c r="Q13" i="1"/>
  <c r="P13" i="1"/>
  <c r="O13" i="1"/>
  <c r="N13" i="1"/>
  <c r="M13" i="1"/>
  <c r="L13" i="1"/>
  <c r="K13" i="1"/>
  <c r="J13" i="1"/>
  <c r="I13" i="1"/>
  <c r="H13" i="1"/>
  <c r="G13" i="1"/>
  <c r="F13" i="1"/>
  <c r="E13" i="1"/>
  <c r="D13" i="1"/>
  <c r="C13" i="1"/>
  <c r="T12" i="1"/>
  <c r="S12" i="1"/>
  <c r="R12" i="1"/>
  <c r="Q12" i="1"/>
  <c r="P12" i="1"/>
  <c r="O12" i="1"/>
  <c r="N12" i="1"/>
  <c r="M12" i="1"/>
  <c r="L12" i="1"/>
  <c r="K12" i="1"/>
  <c r="J12" i="1"/>
  <c r="I12" i="1"/>
  <c r="H12" i="1"/>
  <c r="G12" i="1"/>
  <c r="D12" i="1"/>
  <c r="C12" i="1"/>
  <c r="F12" i="1"/>
  <c r="E12" i="1"/>
  <c r="L180" i="13" a="1"/>
  <c r="L180" i="13" s="1"/>
  <c r="N239" i="11" a="1"/>
  <c r="N239" i="11" s="1"/>
  <c r="M239" i="11" a="1"/>
  <c r="M239" i="11" s="1"/>
  <c r="L239" i="11" a="1"/>
  <c r="L239" i="11" s="1"/>
  <c r="N238" i="11" a="1"/>
  <c r="N238" i="11" s="1"/>
  <c r="M238" i="11" a="1"/>
  <c r="M238" i="11" s="1"/>
  <c r="L238" i="11" a="1"/>
  <c r="L238" i="11" s="1"/>
  <c r="N237" i="11" a="1"/>
  <c r="N237" i="11" s="1"/>
  <c r="M237" i="11" a="1"/>
  <c r="M237" i="11" s="1"/>
  <c r="L237" i="11" a="1"/>
  <c r="L237" i="11" s="1"/>
  <c r="N236" i="11" a="1"/>
  <c r="N236" i="11" s="1"/>
  <c r="M236" i="11" a="1"/>
  <c r="M236" i="11" s="1"/>
  <c r="L236" i="11" a="1"/>
  <c r="L236" i="11" s="1"/>
  <c r="N235" i="11" a="1"/>
  <c r="N235" i="11" s="1"/>
  <c r="M235" i="11" a="1"/>
  <c r="M235" i="11" s="1"/>
  <c r="L235" i="11" a="1"/>
  <c r="L235" i="11" s="1"/>
  <c r="N231" i="11" a="1"/>
  <c r="N231" i="11" s="1"/>
  <c r="M231" i="11" a="1"/>
  <c r="M231" i="11" s="1"/>
  <c r="L231" i="11" a="1"/>
  <c r="L231" i="11" s="1"/>
  <c r="N230" i="11" a="1"/>
  <c r="N230" i="11" s="1"/>
  <c r="M230" i="11" a="1"/>
  <c r="M230" i="11" s="1"/>
  <c r="L230" i="11" a="1"/>
  <c r="L230" i="11" s="1"/>
  <c r="N229" i="11" a="1"/>
  <c r="N229" i="11" s="1"/>
  <c r="M229" i="11" a="1"/>
  <c r="M229" i="11" s="1"/>
  <c r="L229" i="11" a="1"/>
  <c r="L229" i="11" s="1"/>
  <c r="N228" i="11" a="1"/>
  <c r="N228" i="11" s="1"/>
  <c r="M228" i="11" a="1"/>
  <c r="M228" i="11" s="1"/>
  <c r="L228" i="11" a="1"/>
  <c r="L228" i="11" s="1"/>
  <c r="N227" i="11" a="1"/>
  <c r="N227" i="11" s="1"/>
  <c r="M227" i="11" a="1"/>
  <c r="M227" i="11" s="1"/>
  <c r="L227" i="11" a="1"/>
  <c r="L227" i="11" s="1"/>
  <c r="N226" i="11" a="1"/>
  <c r="N226" i="11" s="1"/>
  <c r="M226" i="11" a="1"/>
  <c r="M226" i="11" s="1"/>
  <c r="L226" i="11" a="1"/>
  <c r="L226" i="11" s="1"/>
  <c r="N225" i="11" a="1"/>
  <c r="N225" i="11" s="1"/>
  <c r="M225" i="11" a="1"/>
  <c r="M225" i="11" s="1"/>
  <c r="L225" i="11" a="1"/>
  <c r="L225" i="11" s="1"/>
  <c r="N224" i="11" a="1"/>
  <c r="N224" i="11" s="1"/>
  <c r="M224" i="11" a="1"/>
  <c r="M224" i="11" s="1"/>
  <c r="L224" i="11" a="1"/>
  <c r="L224" i="11" s="1"/>
  <c r="N223" i="11" a="1"/>
  <c r="N223" i="11" s="1"/>
  <c r="M223" i="11" a="1"/>
  <c r="M223" i="11" s="1"/>
  <c r="L223" i="11" a="1"/>
  <c r="L223" i="11" s="1"/>
  <c r="N222" i="11" a="1"/>
  <c r="N222" i="11" s="1"/>
  <c r="M222" i="11" a="1"/>
  <c r="M222" i="11" s="1"/>
  <c r="L222" i="11" a="1"/>
  <c r="L222" i="11" s="1"/>
  <c r="N221" i="11" a="1"/>
  <c r="N221" i="11" s="1"/>
  <c r="M221" i="11" a="1"/>
  <c r="M221" i="11" s="1"/>
  <c r="L221" i="11" a="1"/>
  <c r="L221" i="11" s="1"/>
  <c r="N220" i="11" a="1"/>
  <c r="N220" i="11" s="1"/>
  <c r="M220" i="11" a="1"/>
  <c r="M220" i="11" s="1"/>
  <c r="L220" i="11" a="1"/>
  <c r="L220" i="11" s="1"/>
  <c r="N219" i="11" a="1"/>
  <c r="N219" i="11" s="1"/>
  <c r="M219" i="11" a="1"/>
  <c r="M219" i="11" s="1"/>
  <c r="L219" i="11" a="1"/>
  <c r="L219" i="11" s="1"/>
  <c r="N218" i="11" a="1"/>
  <c r="N218" i="11" s="1"/>
  <c r="M218" i="11" a="1"/>
  <c r="M218" i="11" s="1"/>
  <c r="L218" i="11" a="1"/>
  <c r="L218" i="11" s="1"/>
  <c r="N217" i="11" a="1"/>
  <c r="N217" i="11" s="1"/>
  <c r="M217" i="11" a="1"/>
  <c r="M217" i="11" s="1"/>
  <c r="L217" i="11" a="1"/>
  <c r="L217" i="11" s="1"/>
  <c r="N216" i="11" a="1"/>
  <c r="N216" i="11" s="1"/>
  <c r="M216" i="11" a="1"/>
  <c r="M216" i="11" s="1"/>
  <c r="L216" i="11" a="1"/>
  <c r="L216" i="11" s="1"/>
  <c r="N215" i="11" a="1"/>
  <c r="N215" i="11" s="1"/>
  <c r="M215" i="11" a="1"/>
  <c r="M215" i="11" s="1"/>
  <c r="L215" i="11" a="1"/>
  <c r="L215" i="11" s="1"/>
  <c r="N214" i="11" a="1"/>
  <c r="N214" i="11" s="1"/>
  <c r="M214" i="11" a="1"/>
  <c r="M214" i="11" s="1"/>
  <c r="L214" i="11" a="1"/>
  <c r="L214" i="11" s="1"/>
  <c r="N213" i="11" a="1"/>
  <c r="N213" i="11" s="1"/>
  <c r="M213" i="11" a="1"/>
  <c r="M213" i="11" s="1"/>
  <c r="L213" i="11" a="1"/>
  <c r="L213" i="11" s="1"/>
  <c r="N212" i="11" a="1"/>
  <c r="N212" i="11" s="1"/>
  <c r="M212" i="11" a="1"/>
  <c r="M212" i="11" s="1"/>
  <c r="L212" i="11" a="1"/>
  <c r="L212" i="11" s="1"/>
  <c r="N211" i="11" a="1"/>
  <c r="N211" i="11" s="1"/>
  <c r="M211" i="11" a="1"/>
  <c r="M211" i="11" s="1"/>
  <c r="L211" i="11" a="1"/>
  <c r="L211" i="11" s="1"/>
  <c r="N210" i="11" a="1"/>
  <c r="N210" i="11" s="1"/>
  <c r="M210" i="11" a="1"/>
  <c r="M210" i="11" s="1"/>
  <c r="L210" i="11" a="1"/>
  <c r="L210" i="11" s="1"/>
  <c r="N209" i="11" a="1"/>
  <c r="N209" i="11" s="1"/>
  <c r="M209" i="11" a="1"/>
  <c r="M209" i="11" s="1"/>
  <c r="L209" i="11" a="1"/>
  <c r="L209" i="11" s="1"/>
  <c r="N208" i="11" a="1"/>
  <c r="N208" i="11" s="1"/>
  <c r="M208" i="11" a="1"/>
  <c r="M208" i="11" s="1"/>
  <c r="L208" i="11" a="1"/>
  <c r="L208" i="11" s="1"/>
  <c r="N207" i="11" a="1"/>
  <c r="N207" i="11" s="1"/>
  <c r="M207" i="11" a="1"/>
  <c r="M207" i="11" s="1"/>
  <c r="L207" i="11" a="1"/>
  <c r="L207" i="11" s="1"/>
  <c r="N206" i="11" a="1"/>
  <c r="N206" i="11" s="1"/>
  <c r="M206" i="11" a="1"/>
  <c r="M206" i="11" s="1"/>
  <c r="L206" i="11" a="1"/>
  <c r="L206" i="11" s="1"/>
  <c r="N205" i="11" a="1"/>
  <c r="N205" i="11" s="1"/>
  <c r="M205" i="11" a="1"/>
  <c r="M205" i="11" s="1"/>
  <c r="L205" i="11" a="1"/>
  <c r="L205" i="11" s="1"/>
  <c r="N204" i="11" a="1"/>
  <c r="N204" i="11" s="1"/>
  <c r="M204" i="11" a="1"/>
  <c r="M204" i="11" s="1"/>
  <c r="L204" i="11" a="1"/>
  <c r="L204" i="11" s="1"/>
  <c r="N203" i="11" a="1"/>
  <c r="N203" i="11" s="1"/>
  <c r="M203" i="11" a="1"/>
  <c r="M203" i="11" s="1"/>
  <c r="L203" i="11" a="1"/>
  <c r="L203" i="11" s="1"/>
  <c r="N202" i="11" a="1"/>
  <c r="N202" i="11" s="1"/>
  <c r="M202" i="11" a="1"/>
  <c r="M202" i="11" s="1"/>
  <c r="L202" i="11" a="1"/>
  <c r="L202" i="11" s="1"/>
  <c r="N201" i="11" a="1"/>
  <c r="N201" i="11" s="1"/>
  <c r="M201" i="11" a="1"/>
  <c r="M201" i="11" s="1"/>
  <c r="L201" i="11" a="1"/>
  <c r="L201" i="11" s="1"/>
  <c r="N200" i="11" a="1"/>
  <c r="N200" i="11" s="1"/>
  <c r="M200" i="11" a="1"/>
  <c r="M200" i="11" s="1"/>
  <c r="L200" i="11" a="1"/>
  <c r="L200" i="11" s="1"/>
  <c r="N199" i="11" a="1"/>
  <c r="N199" i="11" s="1"/>
  <c r="M199" i="11" a="1"/>
  <c r="M199" i="11" s="1"/>
  <c r="L199" i="11" a="1"/>
  <c r="L199" i="11" s="1"/>
  <c r="N198" i="11" a="1"/>
  <c r="N198" i="11" s="1"/>
  <c r="M198" i="11" a="1"/>
  <c r="M198" i="11" s="1"/>
  <c r="L198" i="11" a="1"/>
  <c r="L198" i="11" s="1"/>
  <c r="N197" i="11" a="1"/>
  <c r="N197" i="11" s="1"/>
  <c r="M197" i="11" a="1"/>
  <c r="M197" i="11" s="1"/>
  <c r="L197" i="11" a="1"/>
  <c r="L197" i="11" s="1"/>
  <c r="N196" i="11" a="1"/>
  <c r="N196" i="11" s="1"/>
  <c r="M196" i="11" a="1"/>
  <c r="M196" i="11" s="1"/>
  <c r="L196" i="11" a="1"/>
  <c r="L196" i="11" s="1"/>
  <c r="N195" i="11" a="1"/>
  <c r="N195" i="11" s="1"/>
  <c r="M195" i="11" a="1"/>
  <c r="M195" i="11" s="1"/>
  <c r="L195" i="11" a="1"/>
  <c r="L195" i="11" s="1"/>
  <c r="N194" i="11" a="1"/>
  <c r="N194" i="11" s="1"/>
  <c r="M194" i="11" a="1"/>
  <c r="M194" i="11" s="1"/>
  <c r="L194" i="11" a="1"/>
  <c r="L194" i="11" s="1"/>
  <c r="N193" i="11" a="1"/>
  <c r="N193" i="11" s="1"/>
  <c r="M193" i="11" a="1"/>
  <c r="M193" i="11" s="1"/>
  <c r="L193" i="11" a="1"/>
  <c r="L193" i="11" s="1"/>
  <c r="N192" i="11" a="1"/>
  <c r="N192" i="11" s="1"/>
  <c r="M192" i="11" a="1"/>
  <c r="M192" i="11" s="1"/>
  <c r="L192" i="11" a="1"/>
  <c r="L192" i="11" s="1"/>
  <c r="N191" i="11" a="1"/>
  <c r="N191" i="11" s="1"/>
  <c r="M191" i="11" a="1"/>
  <c r="M191" i="11" s="1"/>
  <c r="L191" i="11" a="1"/>
  <c r="L191" i="11" s="1"/>
  <c r="N190" i="11" a="1"/>
  <c r="N190" i="11" s="1"/>
  <c r="M190" i="11" a="1"/>
  <c r="M190" i="11" s="1"/>
  <c r="L190" i="11" a="1"/>
  <c r="L190" i="11" s="1"/>
  <c r="N189" i="11" a="1"/>
  <c r="N189" i="11" s="1"/>
  <c r="M189" i="11" a="1"/>
  <c r="M189" i="11" s="1"/>
  <c r="L189" i="11" a="1"/>
  <c r="L189" i="11" s="1"/>
  <c r="N188" i="11" a="1"/>
  <c r="N188" i="11" s="1"/>
  <c r="M188" i="11" a="1"/>
  <c r="M188" i="11" s="1"/>
  <c r="L188" i="11" a="1"/>
  <c r="L188" i="11" s="1"/>
  <c r="N187" i="11" a="1"/>
  <c r="N187" i="11" s="1"/>
  <c r="M187" i="11" a="1"/>
  <c r="M187" i="11" s="1"/>
  <c r="L187" i="11" a="1"/>
  <c r="L187" i="11" s="1"/>
  <c r="N186" i="11" a="1"/>
  <c r="N186" i="11" s="1"/>
  <c r="M186" i="11" a="1"/>
  <c r="M186" i="11" s="1"/>
  <c r="L186" i="11" a="1"/>
  <c r="L186" i="11" s="1"/>
  <c r="N185" i="11" a="1"/>
  <c r="N185" i="11" s="1"/>
  <c r="M185" i="11" a="1"/>
  <c r="M185" i="11" s="1"/>
  <c r="L185" i="11" a="1"/>
  <c r="L185" i="11" s="1"/>
  <c r="N184" i="11" a="1"/>
  <c r="N184" i="11" s="1"/>
  <c r="M184" i="11" a="1"/>
  <c r="M184" i="11" s="1"/>
  <c r="L184" i="11" a="1"/>
  <c r="L184" i="11" s="1"/>
  <c r="N183" i="11" a="1"/>
  <c r="N183" i="11" s="1"/>
  <c r="M183" i="11" a="1"/>
  <c r="M183" i="11" s="1"/>
  <c r="L183" i="11" a="1"/>
  <c r="L183" i="11" s="1"/>
  <c r="N182" i="11" a="1"/>
  <c r="N182" i="11" s="1"/>
  <c r="M182" i="11" a="1"/>
  <c r="M182" i="11" s="1"/>
  <c r="L182" i="11" a="1"/>
  <c r="L182" i="11" s="1"/>
  <c r="N181" i="11" a="1"/>
  <c r="N181" i="11" s="1"/>
  <c r="M181" i="11" a="1"/>
  <c r="M181" i="11" s="1"/>
  <c r="L181" i="11" a="1"/>
  <c r="L181" i="11" s="1"/>
  <c r="N180" i="11" a="1"/>
  <c r="N180" i="11" s="1"/>
  <c r="M180" i="11" a="1"/>
  <c r="M180" i="11" s="1"/>
  <c r="L180" i="11" a="1"/>
  <c r="L180" i="11" s="1"/>
  <c r="N239" i="7" a="1"/>
  <c r="N239" i="7" s="1"/>
  <c r="M239" i="7" a="1"/>
  <c r="M239" i="7" s="1"/>
  <c r="L239" i="7" a="1"/>
  <c r="L239" i="7" s="1"/>
  <c r="N238" i="7" a="1"/>
  <c r="N238" i="7" s="1"/>
  <c r="M238" i="7" a="1"/>
  <c r="M238" i="7" s="1"/>
  <c r="L238" i="7" a="1"/>
  <c r="L238" i="7" s="1"/>
  <c r="N237" i="7" a="1"/>
  <c r="N237" i="7" s="1"/>
  <c r="M237" i="7" a="1"/>
  <c r="M237" i="7" s="1"/>
  <c r="L237" i="7" a="1"/>
  <c r="L237" i="7" s="1"/>
  <c r="N236" i="7" a="1"/>
  <c r="N236" i="7" s="1"/>
  <c r="M236" i="7" a="1"/>
  <c r="M236" i="7" s="1"/>
  <c r="L236" i="7" a="1"/>
  <c r="L236" i="7" s="1"/>
  <c r="N235" i="7" a="1"/>
  <c r="N235" i="7" s="1"/>
  <c r="M235" i="7" a="1"/>
  <c r="M235" i="7" s="1"/>
  <c r="L235" i="7" a="1"/>
  <c r="L235" i="7" s="1"/>
  <c r="N231" i="7" a="1"/>
  <c r="N231" i="7" s="1"/>
  <c r="M231" i="7" a="1"/>
  <c r="M231" i="7" s="1"/>
  <c r="L231" i="7" a="1"/>
  <c r="L231" i="7" s="1"/>
  <c r="N230" i="7" a="1"/>
  <c r="N230" i="7" s="1"/>
  <c r="M230" i="7" a="1"/>
  <c r="M230" i="7" s="1"/>
  <c r="L230" i="7" a="1"/>
  <c r="L230" i="7" s="1"/>
  <c r="N229" i="7" a="1"/>
  <c r="N229" i="7" s="1"/>
  <c r="M229" i="7" a="1"/>
  <c r="M229" i="7" s="1"/>
  <c r="L229" i="7" a="1"/>
  <c r="L229" i="7" s="1"/>
  <c r="N228" i="7" a="1"/>
  <c r="N228" i="7" s="1"/>
  <c r="M228" i="7" a="1"/>
  <c r="M228" i="7" s="1"/>
  <c r="L228" i="7" a="1"/>
  <c r="L228" i="7" s="1"/>
  <c r="N227" i="7" a="1"/>
  <c r="N227" i="7" s="1"/>
  <c r="M227" i="7" a="1"/>
  <c r="M227" i="7" s="1"/>
  <c r="L227" i="7" a="1"/>
  <c r="L227" i="7" s="1"/>
  <c r="N226" i="7" a="1"/>
  <c r="N226" i="7" s="1"/>
  <c r="M226" i="7" a="1"/>
  <c r="M226" i="7" s="1"/>
  <c r="L226" i="7" a="1"/>
  <c r="L226" i="7" s="1"/>
  <c r="N225" i="7" a="1"/>
  <c r="N225" i="7" s="1"/>
  <c r="M225" i="7" a="1"/>
  <c r="M225" i="7" s="1"/>
  <c r="L225" i="7" a="1"/>
  <c r="L225" i="7" s="1"/>
  <c r="N224" i="7" a="1"/>
  <c r="N224" i="7" s="1"/>
  <c r="M224" i="7" a="1"/>
  <c r="M224" i="7" s="1"/>
  <c r="L224" i="7" a="1"/>
  <c r="L224" i="7" s="1"/>
  <c r="N223" i="7" a="1"/>
  <c r="N223" i="7" s="1"/>
  <c r="M223" i="7" a="1"/>
  <c r="M223" i="7" s="1"/>
  <c r="L223" i="7" a="1"/>
  <c r="L223" i="7" s="1"/>
  <c r="N222" i="7" a="1"/>
  <c r="N222" i="7" s="1"/>
  <c r="M222" i="7" a="1"/>
  <c r="M222" i="7" s="1"/>
  <c r="L222" i="7" a="1"/>
  <c r="L222" i="7" s="1"/>
  <c r="N221" i="7" a="1"/>
  <c r="N221" i="7" s="1"/>
  <c r="M221" i="7" a="1"/>
  <c r="M221" i="7" s="1"/>
  <c r="L221" i="7" a="1"/>
  <c r="L221" i="7" s="1"/>
  <c r="N220" i="7" a="1"/>
  <c r="N220" i="7" s="1"/>
  <c r="M220" i="7" a="1"/>
  <c r="M220" i="7" s="1"/>
  <c r="L220" i="7" a="1"/>
  <c r="L220" i="7" s="1"/>
  <c r="N219" i="7" a="1"/>
  <c r="N219" i="7" s="1"/>
  <c r="M219" i="7" a="1"/>
  <c r="M219" i="7" s="1"/>
  <c r="L219" i="7" a="1"/>
  <c r="L219" i="7" s="1"/>
  <c r="N218" i="7" a="1"/>
  <c r="N218" i="7" s="1"/>
  <c r="M218" i="7" a="1"/>
  <c r="M218" i="7" s="1"/>
  <c r="L218" i="7" a="1"/>
  <c r="L218" i="7" s="1"/>
  <c r="N217" i="7" a="1"/>
  <c r="N217" i="7" s="1"/>
  <c r="M217" i="7" a="1"/>
  <c r="M217" i="7" s="1"/>
  <c r="L217" i="7" a="1"/>
  <c r="L217" i="7" s="1"/>
  <c r="N216" i="7" a="1"/>
  <c r="N216" i="7" s="1"/>
  <c r="M216" i="7" a="1"/>
  <c r="M216" i="7" s="1"/>
  <c r="L216" i="7" a="1"/>
  <c r="L216" i="7" s="1"/>
  <c r="N215" i="7" a="1"/>
  <c r="N215" i="7" s="1"/>
  <c r="M215" i="7" a="1"/>
  <c r="M215" i="7" s="1"/>
  <c r="L215" i="7" a="1"/>
  <c r="L215" i="7" s="1"/>
  <c r="N214" i="7" a="1"/>
  <c r="N214" i="7" s="1"/>
  <c r="M214" i="7" a="1"/>
  <c r="M214" i="7" s="1"/>
  <c r="L214" i="7" a="1"/>
  <c r="L214" i="7" s="1"/>
  <c r="N213" i="7" a="1"/>
  <c r="N213" i="7" s="1"/>
  <c r="M213" i="7" a="1"/>
  <c r="M213" i="7" s="1"/>
  <c r="L213" i="7" a="1"/>
  <c r="L213" i="7" s="1"/>
  <c r="N212" i="7" a="1"/>
  <c r="N212" i="7" s="1"/>
  <c r="M212" i="7" a="1"/>
  <c r="M212" i="7" s="1"/>
  <c r="L212" i="7" a="1"/>
  <c r="L212" i="7" s="1"/>
  <c r="N211" i="7" a="1"/>
  <c r="N211" i="7" s="1"/>
  <c r="M211" i="7" a="1"/>
  <c r="M211" i="7" s="1"/>
  <c r="L211" i="7" a="1"/>
  <c r="L211" i="7" s="1"/>
  <c r="N210" i="7" a="1"/>
  <c r="N210" i="7" s="1"/>
  <c r="M210" i="7" a="1"/>
  <c r="M210" i="7" s="1"/>
  <c r="L210" i="7" a="1"/>
  <c r="L210" i="7" s="1"/>
  <c r="N209" i="7" a="1"/>
  <c r="N209" i="7" s="1"/>
  <c r="M209" i="7" a="1"/>
  <c r="M209" i="7" s="1"/>
  <c r="L209" i="7" a="1"/>
  <c r="L209" i="7" s="1"/>
  <c r="N208" i="7" a="1"/>
  <c r="N208" i="7" s="1"/>
  <c r="M208" i="7" a="1"/>
  <c r="M208" i="7" s="1"/>
  <c r="L208" i="7" a="1"/>
  <c r="L208" i="7" s="1"/>
  <c r="N207" i="7" a="1"/>
  <c r="N207" i="7" s="1"/>
  <c r="M207" i="7" a="1"/>
  <c r="M207" i="7" s="1"/>
  <c r="L207" i="7" a="1"/>
  <c r="L207" i="7" s="1"/>
  <c r="N206" i="7" a="1"/>
  <c r="N206" i="7" s="1"/>
  <c r="M206" i="7" a="1"/>
  <c r="M206" i="7" s="1"/>
  <c r="L206" i="7" a="1"/>
  <c r="L206" i="7" s="1"/>
  <c r="N205" i="7" a="1"/>
  <c r="N205" i="7" s="1"/>
  <c r="M205" i="7" a="1"/>
  <c r="M205" i="7" s="1"/>
  <c r="L205" i="7" a="1"/>
  <c r="L205" i="7" s="1"/>
  <c r="N204" i="7" a="1"/>
  <c r="N204" i="7" s="1"/>
  <c r="M204" i="7" a="1"/>
  <c r="M204" i="7" s="1"/>
  <c r="L204" i="7" a="1"/>
  <c r="L204" i="7" s="1"/>
  <c r="N203" i="7" a="1"/>
  <c r="N203" i="7" s="1"/>
  <c r="M203" i="7" a="1"/>
  <c r="M203" i="7" s="1"/>
  <c r="L203" i="7" a="1"/>
  <c r="L203" i="7" s="1"/>
  <c r="N202" i="7" a="1"/>
  <c r="N202" i="7" s="1"/>
  <c r="M202" i="7" a="1"/>
  <c r="M202" i="7" s="1"/>
  <c r="L202" i="7" a="1"/>
  <c r="L202" i="7" s="1"/>
  <c r="N201" i="7" a="1"/>
  <c r="N201" i="7" s="1"/>
  <c r="M201" i="7" a="1"/>
  <c r="M201" i="7" s="1"/>
  <c r="L201" i="7" a="1"/>
  <c r="L201" i="7" s="1"/>
  <c r="N200" i="7" a="1"/>
  <c r="N200" i="7" s="1"/>
  <c r="M200" i="7" a="1"/>
  <c r="M200" i="7" s="1"/>
  <c r="L200" i="7" a="1"/>
  <c r="L200" i="7" s="1"/>
  <c r="N199" i="7" a="1"/>
  <c r="N199" i="7" s="1"/>
  <c r="M199" i="7" a="1"/>
  <c r="M199" i="7" s="1"/>
  <c r="L199" i="7" a="1"/>
  <c r="L199" i="7" s="1"/>
  <c r="N198" i="7" a="1"/>
  <c r="N198" i="7" s="1"/>
  <c r="M198" i="7" a="1"/>
  <c r="M198" i="7" s="1"/>
  <c r="L198" i="7" a="1"/>
  <c r="L198" i="7" s="1"/>
  <c r="N197" i="7" a="1"/>
  <c r="N197" i="7" s="1"/>
  <c r="M197" i="7" a="1"/>
  <c r="M197" i="7" s="1"/>
  <c r="L197" i="7" a="1"/>
  <c r="L197" i="7" s="1"/>
  <c r="N196" i="7" a="1"/>
  <c r="N196" i="7" s="1"/>
  <c r="M196" i="7" a="1"/>
  <c r="M196" i="7" s="1"/>
  <c r="L196" i="7" a="1"/>
  <c r="L196" i="7" s="1"/>
  <c r="N195" i="7" a="1"/>
  <c r="N195" i="7" s="1"/>
  <c r="M195" i="7" a="1"/>
  <c r="M195" i="7" s="1"/>
  <c r="L195" i="7" a="1"/>
  <c r="L195" i="7" s="1"/>
  <c r="N194" i="7" a="1"/>
  <c r="N194" i="7" s="1"/>
  <c r="M194" i="7" a="1"/>
  <c r="M194" i="7" s="1"/>
  <c r="L194" i="7" a="1"/>
  <c r="L194" i="7" s="1"/>
  <c r="N193" i="7" a="1"/>
  <c r="N193" i="7" s="1"/>
  <c r="M193" i="7" a="1"/>
  <c r="M193" i="7" s="1"/>
  <c r="L193" i="7" a="1"/>
  <c r="L193" i="7" s="1"/>
  <c r="N192" i="7" a="1"/>
  <c r="N192" i="7" s="1"/>
  <c r="M192" i="7" a="1"/>
  <c r="M192" i="7" s="1"/>
  <c r="L192" i="7" a="1"/>
  <c r="L192" i="7" s="1"/>
  <c r="N191" i="7" a="1"/>
  <c r="N191" i="7" s="1"/>
  <c r="M191" i="7" a="1"/>
  <c r="M191" i="7" s="1"/>
  <c r="L191" i="7" a="1"/>
  <c r="L191" i="7" s="1"/>
  <c r="N190" i="7" a="1"/>
  <c r="N190" i="7" s="1"/>
  <c r="M190" i="7" a="1"/>
  <c r="M190" i="7" s="1"/>
  <c r="L190" i="7" a="1"/>
  <c r="L190" i="7" s="1"/>
  <c r="N189" i="7" a="1"/>
  <c r="N189" i="7" s="1"/>
  <c r="M189" i="7" a="1"/>
  <c r="M189" i="7" s="1"/>
  <c r="L189" i="7" a="1"/>
  <c r="L189" i="7" s="1"/>
  <c r="N188" i="7" a="1"/>
  <c r="N188" i="7" s="1"/>
  <c r="M188" i="7" a="1"/>
  <c r="M188" i="7" s="1"/>
  <c r="L188" i="7" a="1"/>
  <c r="L188" i="7" s="1"/>
  <c r="N187" i="7" a="1"/>
  <c r="N187" i="7" s="1"/>
  <c r="M187" i="7" a="1"/>
  <c r="M187" i="7" s="1"/>
  <c r="L187" i="7" a="1"/>
  <c r="L187" i="7" s="1"/>
  <c r="N186" i="7" a="1"/>
  <c r="N186" i="7" s="1"/>
  <c r="M186" i="7" a="1"/>
  <c r="M186" i="7" s="1"/>
  <c r="L186" i="7" a="1"/>
  <c r="L186" i="7" s="1"/>
  <c r="N185" i="7" a="1"/>
  <c r="N185" i="7" s="1"/>
  <c r="M185" i="7" a="1"/>
  <c r="M185" i="7" s="1"/>
  <c r="L185" i="7" a="1"/>
  <c r="L185" i="7" s="1"/>
  <c r="N184" i="7" a="1"/>
  <c r="N184" i="7" s="1"/>
  <c r="M184" i="7" a="1"/>
  <c r="M184" i="7" s="1"/>
  <c r="L184" i="7" a="1"/>
  <c r="L184" i="7" s="1"/>
  <c r="N183" i="7" a="1"/>
  <c r="N183" i="7" s="1"/>
  <c r="M183" i="7" a="1"/>
  <c r="M183" i="7" s="1"/>
  <c r="L183" i="7" a="1"/>
  <c r="L183" i="7" s="1"/>
  <c r="N182" i="7" a="1"/>
  <c r="N182" i="7" s="1"/>
  <c r="M182" i="7" a="1"/>
  <c r="M182" i="7" s="1"/>
  <c r="L182" i="7" a="1"/>
  <c r="L182" i="7" s="1"/>
  <c r="N181" i="7" a="1"/>
  <c r="N181" i="7" s="1"/>
  <c r="M181" i="7" a="1"/>
  <c r="M181" i="7" s="1"/>
  <c r="L181" i="7" a="1"/>
  <c r="L181" i="7" s="1"/>
  <c r="N180" i="7" a="1"/>
  <c r="N180" i="7" s="1"/>
  <c r="M180" i="7" a="1"/>
  <c r="M180" i="7" s="1"/>
  <c r="L180" i="7" a="1"/>
  <c r="L180" i="7" s="1"/>
  <c r="N239" i="8" a="1"/>
  <c r="N239" i="8" s="1"/>
  <c r="M239" i="8" a="1"/>
  <c r="M239" i="8" s="1"/>
  <c r="L239" i="8" a="1"/>
  <c r="L239" i="8" s="1"/>
  <c r="N238" i="8" a="1"/>
  <c r="N238" i="8" s="1"/>
  <c r="M238" i="8" a="1"/>
  <c r="M238" i="8" s="1"/>
  <c r="L238" i="8" a="1"/>
  <c r="L238" i="8" s="1"/>
  <c r="N237" i="8" a="1"/>
  <c r="N237" i="8" s="1"/>
  <c r="M237" i="8" a="1"/>
  <c r="M237" i="8" s="1"/>
  <c r="L237" i="8" a="1"/>
  <c r="L237" i="8" s="1"/>
  <c r="N236" i="8" a="1"/>
  <c r="N236" i="8" s="1"/>
  <c r="M236" i="8" a="1"/>
  <c r="M236" i="8" s="1"/>
  <c r="L236" i="8" a="1"/>
  <c r="L236" i="8" s="1"/>
  <c r="N235" i="8" a="1"/>
  <c r="N235" i="8" s="1"/>
  <c r="M235" i="8" a="1"/>
  <c r="M235" i="8" s="1"/>
  <c r="L235" i="8" a="1"/>
  <c r="L235" i="8" s="1"/>
  <c r="N231" i="8" a="1"/>
  <c r="N231" i="8" s="1"/>
  <c r="M231" i="8" a="1"/>
  <c r="M231" i="8" s="1"/>
  <c r="L231" i="8" a="1"/>
  <c r="L231" i="8" s="1"/>
  <c r="N230" i="8" a="1"/>
  <c r="N230" i="8" s="1"/>
  <c r="M230" i="8" a="1"/>
  <c r="M230" i="8" s="1"/>
  <c r="L230" i="8" a="1"/>
  <c r="L230" i="8" s="1"/>
  <c r="N229" i="8" a="1"/>
  <c r="N229" i="8" s="1"/>
  <c r="M229" i="8" a="1"/>
  <c r="M229" i="8" s="1"/>
  <c r="L229" i="8" a="1"/>
  <c r="L229" i="8" s="1"/>
  <c r="N228" i="8" a="1"/>
  <c r="N228" i="8" s="1"/>
  <c r="M228" i="8" a="1"/>
  <c r="M228" i="8" s="1"/>
  <c r="L228" i="8" a="1"/>
  <c r="L228" i="8" s="1"/>
  <c r="N227" i="8" a="1"/>
  <c r="N227" i="8" s="1"/>
  <c r="M227" i="8" a="1"/>
  <c r="M227" i="8" s="1"/>
  <c r="L227" i="8" a="1"/>
  <c r="L227" i="8" s="1"/>
  <c r="N226" i="8" a="1"/>
  <c r="N226" i="8" s="1"/>
  <c r="M226" i="8" a="1"/>
  <c r="M226" i="8" s="1"/>
  <c r="L226" i="8" a="1"/>
  <c r="L226" i="8" s="1"/>
  <c r="N225" i="8" a="1"/>
  <c r="N225" i="8" s="1"/>
  <c r="M225" i="8" a="1"/>
  <c r="M225" i="8" s="1"/>
  <c r="L225" i="8" a="1"/>
  <c r="L225" i="8" s="1"/>
  <c r="N224" i="8" a="1"/>
  <c r="N224" i="8" s="1"/>
  <c r="M224" i="8" a="1"/>
  <c r="M224" i="8" s="1"/>
  <c r="L224" i="8" a="1"/>
  <c r="L224" i="8" s="1"/>
  <c r="N223" i="8" a="1"/>
  <c r="N223" i="8" s="1"/>
  <c r="M223" i="8" a="1"/>
  <c r="M223" i="8" s="1"/>
  <c r="L223" i="8" a="1"/>
  <c r="L223" i="8" s="1"/>
  <c r="N222" i="8" a="1"/>
  <c r="N222" i="8" s="1"/>
  <c r="M222" i="8" a="1"/>
  <c r="M222" i="8" s="1"/>
  <c r="L222" i="8" a="1"/>
  <c r="L222" i="8" s="1"/>
  <c r="N221" i="8" a="1"/>
  <c r="N221" i="8" s="1"/>
  <c r="M221" i="8" a="1"/>
  <c r="M221" i="8" s="1"/>
  <c r="L221" i="8" a="1"/>
  <c r="L221" i="8" s="1"/>
  <c r="N220" i="8" a="1"/>
  <c r="N220" i="8" s="1"/>
  <c r="M220" i="8" a="1"/>
  <c r="M220" i="8" s="1"/>
  <c r="L220" i="8" a="1"/>
  <c r="L220" i="8" s="1"/>
  <c r="N219" i="8" a="1"/>
  <c r="N219" i="8" s="1"/>
  <c r="M219" i="8" a="1"/>
  <c r="M219" i="8" s="1"/>
  <c r="L219" i="8" a="1"/>
  <c r="L219" i="8" s="1"/>
  <c r="N218" i="8" a="1"/>
  <c r="N218" i="8" s="1"/>
  <c r="M218" i="8" a="1"/>
  <c r="M218" i="8" s="1"/>
  <c r="L218" i="8" a="1"/>
  <c r="L218" i="8" s="1"/>
  <c r="N217" i="8" a="1"/>
  <c r="N217" i="8" s="1"/>
  <c r="M217" i="8" a="1"/>
  <c r="M217" i="8" s="1"/>
  <c r="L217" i="8" a="1"/>
  <c r="L217" i="8" s="1"/>
  <c r="N216" i="8" a="1"/>
  <c r="N216" i="8" s="1"/>
  <c r="M216" i="8" a="1"/>
  <c r="M216" i="8" s="1"/>
  <c r="L216" i="8" a="1"/>
  <c r="L216" i="8" s="1"/>
  <c r="N215" i="8" a="1"/>
  <c r="N215" i="8" s="1"/>
  <c r="M215" i="8" a="1"/>
  <c r="M215" i="8" s="1"/>
  <c r="L215" i="8" a="1"/>
  <c r="L215" i="8" s="1"/>
  <c r="N214" i="8" a="1"/>
  <c r="N214" i="8" s="1"/>
  <c r="M214" i="8" a="1"/>
  <c r="M214" i="8" s="1"/>
  <c r="L214" i="8" a="1"/>
  <c r="L214" i="8" s="1"/>
  <c r="N213" i="8" a="1"/>
  <c r="N213" i="8" s="1"/>
  <c r="M213" i="8" a="1"/>
  <c r="M213" i="8" s="1"/>
  <c r="L213" i="8" a="1"/>
  <c r="L213" i="8" s="1"/>
  <c r="N212" i="8" a="1"/>
  <c r="N212" i="8" s="1"/>
  <c r="M212" i="8" a="1"/>
  <c r="M212" i="8" s="1"/>
  <c r="L212" i="8" a="1"/>
  <c r="L212" i="8" s="1"/>
  <c r="N211" i="8" a="1"/>
  <c r="N211" i="8" s="1"/>
  <c r="M211" i="8" a="1"/>
  <c r="M211" i="8" s="1"/>
  <c r="L211" i="8" a="1"/>
  <c r="L211" i="8" s="1"/>
  <c r="N210" i="8" a="1"/>
  <c r="N210" i="8" s="1"/>
  <c r="M210" i="8" a="1"/>
  <c r="M210" i="8" s="1"/>
  <c r="L210" i="8" a="1"/>
  <c r="L210" i="8" s="1"/>
  <c r="N209" i="8" a="1"/>
  <c r="N209" i="8" s="1"/>
  <c r="M209" i="8" a="1"/>
  <c r="M209" i="8" s="1"/>
  <c r="L209" i="8" a="1"/>
  <c r="L209" i="8" s="1"/>
  <c r="N208" i="8" a="1"/>
  <c r="N208" i="8" s="1"/>
  <c r="M208" i="8" a="1"/>
  <c r="M208" i="8" s="1"/>
  <c r="L208" i="8" a="1"/>
  <c r="L208" i="8" s="1"/>
  <c r="N207" i="8" a="1"/>
  <c r="N207" i="8" s="1"/>
  <c r="M207" i="8" a="1"/>
  <c r="M207" i="8" s="1"/>
  <c r="L207" i="8" a="1"/>
  <c r="L207" i="8" s="1"/>
  <c r="N206" i="8" a="1"/>
  <c r="N206" i="8" s="1"/>
  <c r="M206" i="8" a="1"/>
  <c r="M206" i="8" s="1"/>
  <c r="L206" i="8" a="1"/>
  <c r="L206" i="8" s="1"/>
  <c r="N205" i="8" a="1"/>
  <c r="N205" i="8" s="1"/>
  <c r="M205" i="8" a="1"/>
  <c r="M205" i="8" s="1"/>
  <c r="L205" i="8" a="1"/>
  <c r="L205" i="8" s="1"/>
  <c r="N204" i="8" a="1"/>
  <c r="N204" i="8" s="1"/>
  <c r="M204" i="8" a="1"/>
  <c r="M204" i="8" s="1"/>
  <c r="L204" i="8" a="1"/>
  <c r="L204" i="8" s="1"/>
  <c r="N203" i="8" a="1"/>
  <c r="N203" i="8" s="1"/>
  <c r="M203" i="8" a="1"/>
  <c r="M203" i="8" s="1"/>
  <c r="L203" i="8" a="1"/>
  <c r="L203" i="8" s="1"/>
  <c r="N202" i="8" a="1"/>
  <c r="N202" i="8" s="1"/>
  <c r="M202" i="8" a="1"/>
  <c r="M202" i="8" s="1"/>
  <c r="L202" i="8" a="1"/>
  <c r="L202" i="8" s="1"/>
  <c r="N201" i="8" a="1"/>
  <c r="N201" i="8" s="1"/>
  <c r="M201" i="8" a="1"/>
  <c r="M201" i="8" s="1"/>
  <c r="L201" i="8" a="1"/>
  <c r="L201" i="8" s="1"/>
  <c r="N200" i="8" a="1"/>
  <c r="N200" i="8" s="1"/>
  <c r="M200" i="8" a="1"/>
  <c r="M200" i="8" s="1"/>
  <c r="L200" i="8" a="1"/>
  <c r="L200" i="8" s="1"/>
  <c r="N199" i="8" a="1"/>
  <c r="N199" i="8" s="1"/>
  <c r="M199" i="8" a="1"/>
  <c r="M199" i="8" s="1"/>
  <c r="L199" i="8" a="1"/>
  <c r="L199" i="8" s="1"/>
  <c r="N198" i="8" a="1"/>
  <c r="N198" i="8" s="1"/>
  <c r="M198" i="8" a="1"/>
  <c r="M198" i="8" s="1"/>
  <c r="L198" i="8" a="1"/>
  <c r="L198" i="8" s="1"/>
  <c r="N197" i="8" a="1"/>
  <c r="N197" i="8" s="1"/>
  <c r="M197" i="8" a="1"/>
  <c r="M197" i="8" s="1"/>
  <c r="L197" i="8" a="1"/>
  <c r="L197" i="8" s="1"/>
  <c r="N196" i="8" a="1"/>
  <c r="N196" i="8" s="1"/>
  <c r="M196" i="8" a="1"/>
  <c r="M196" i="8" s="1"/>
  <c r="L196" i="8" a="1"/>
  <c r="L196" i="8" s="1"/>
  <c r="N195" i="8" a="1"/>
  <c r="N195" i="8" s="1"/>
  <c r="M195" i="8" a="1"/>
  <c r="M195" i="8" s="1"/>
  <c r="L195" i="8" a="1"/>
  <c r="L195" i="8" s="1"/>
  <c r="N194" i="8" a="1"/>
  <c r="N194" i="8" s="1"/>
  <c r="M194" i="8" a="1"/>
  <c r="M194" i="8" s="1"/>
  <c r="L194" i="8" a="1"/>
  <c r="L194" i="8" s="1"/>
  <c r="N193" i="8" a="1"/>
  <c r="N193" i="8" s="1"/>
  <c r="M193" i="8" a="1"/>
  <c r="M193" i="8" s="1"/>
  <c r="L193" i="8" a="1"/>
  <c r="L193" i="8" s="1"/>
  <c r="N192" i="8" a="1"/>
  <c r="N192" i="8" s="1"/>
  <c r="M192" i="8" a="1"/>
  <c r="M192" i="8" s="1"/>
  <c r="L192" i="8" a="1"/>
  <c r="L192" i="8" s="1"/>
  <c r="N191" i="8" a="1"/>
  <c r="N191" i="8" s="1"/>
  <c r="M191" i="8" a="1"/>
  <c r="M191" i="8" s="1"/>
  <c r="L191" i="8" a="1"/>
  <c r="L191" i="8" s="1"/>
  <c r="N190" i="8" a="1"/>
  <c r="N190" i="8" s="1"/>
  <c r="M190" i="8" a="1"/>
  <c r="M190" i="8" s="1"/>
  <c r="L190" i="8" a="1"/>
  <c r="L190" i="8" s="1"/>
  <c r="N189" i="8" a="1"/>
  <c r="N189" i="8" s="1"/>
  <c r="M189" i="8" a="1"/>
  <c r="M189" i="8" s="1"/>
  <c r="L189" i="8" a="1"/>
  <c r="L189" i="8" s="1"/>
  <c r="N188" i="8" a="1"/>
  <c r="N188" i="8" s="1"/>
  <c r="M188" i="8" a="1"/>
  <c r="M188" i="8" s="1"/>
  <c r="L188" i="8" a="1"/>
  <c r="L188" i="8" s="1"/>
  <c r="N187" i="8" a="1"/>
  <c r="N187" i="8" s="1"/>
  <c r="M187" i="8" a="1"/>
  <c r="M187" i="8" s="1"/>
  <c r="L187" i="8" a="1"/>
  <c r="L187" i="8" s="1"/>
  <c r="N186" i="8" a="1"/>
  <c r="N186" i="8" s="1"/>
  <c r="M186" i="8" a="1"/>
  <c r="M186" i="8" s="1"/>
  <c r="L186" i="8" a="1"/>
  <c r="L186" i="8" s="1"/>
  <c r="N185" i="8" a="1"/>
  <c r="N185" i="8" s="1"/>
  <c r="M185" i="8" a="1"/>
  <c r="M185" i="8" s="1"/>
  <c r="L185" i="8" a="1"/>
  <c r="L185" i="8" s="1"/>
  <c r="N184" i="8" a="1"/>
  <c r="N184" i="8" s="1"/>
  <c r="M184" i="8" a="1"/>
  <c r="M184" i="8" s="1"/>
  <c r="L184" i="8" a="1"/>
  <c r="L184" i="8" s="1"/>
  <c r="N183" i="8" a="1"/>
  <c r="N183" i="8" s="1"/>
  <c r="M183" i="8" a="1"/>
  <c r="M183" i="8" s="1"/>
  <c r="L183" i="8" a="1"/>
  <c r="L183" i="8" s="1"/>
  <c r="N182" i="8" a="1"/>
  <c r="N182" i="8" s="1"/>
  <c r="M182" i="8" a="1"/>
  <c r="M182" i="8" s="1"/>
  <c r="L182" i="8" a="1"/>
  <c r="L182" i="8" s="1"/>
  <c r="N181" i="8" a="1"/>
  <c r="N181" i="8" s="1"/>
  <c r="M181" i="8" a="1"/>
  <c r="M181" i="8" s="1"/>
  <c r="L181" i="8" a="1"/>
  <c r="L181" i="8" s="1"/>
  <c r="N180" i="8" a="1"/>
  <c r="N180" i="8" s="1"/>
  <c r="M180" i="8" a="1"/>
  <c r="M180" i="8" s="1"/>
  <c r="L180" i="8" a="1"/>
  <c r="L180" i="8" s="1"/>
  <c r="N239" i="9" a="1"/>
  <c r="N239" i="9" s="1"/>
  <c r="M239" i="9" a="1"/>
  <c r="M239" i="9" s="1"/>
  <c r="L239" i="9" a="1"/>
  <c r="L239" i="9" s="1"/>
  <c r="N238" i="9" a="1"/>
  <c r="N238" i="9" s="1"/>
  <c r="M238" i="9" a="1"/>
  <c r="M238" i="9" s="1"/>
  <c r="L238" i="9" a="1"/>
  <c r="L238" i="9" s="1"/>
  <c r="N237" i="9" a="1"/>
  <c r="N237" i="9" s="1"/>
  <c r="M237" i="9" a="1"/>
  <c r="M237" i="9" s="1"/>
  <c r="L237" i="9" a="1"/>
  <c r="L237" i="9" s="1"/>
  <c r="N236" i="9" a="1"/>
  <c r="N236" i="9" s="1"/>
  <c r="M236" i="9" a="1"/>
  <c r="M236" i="9" s="1"/>
  <c r="L236" i="9" a="1"/>
  <c r="L236" i="9" s="1"/>
  <c r="N235" i="9" a="1"/>
  <c r="N235" i="9" s="1"/>
  <c r="M235" i="9" a="1"/>
  <c r="M235" i="9" s="1"/>
  <c r="L235" i="9" a="1"/>
  <c r="L235" i="9" s="1"/>
  <c r="N231" i="9" a="1"/>
  <c r="N231" i="9" s="1"/>
  <c r="M231" i="9" a="1"/>
  <c r="M231" i="9" s="1"/>
  <c r="L231" i="9" a="1"/>
  <c r="L231" i="9" s="1"/>
  <c r="N230" i="9" a="1"/>
  <c r="N230" i="9" s="1"/>
  <c r="M230" i="9" a="1"/>
  <c r="M230" i="9" s="1"/>
  <c r="L230" i="9" a="1"/>
  <c r="L230" i="9" s="1"/>
  <c r="N229" i="9" a="1"/>
  <c r="N229" i="9" s="1"/>
  <c r="M229" i="9" a="1"/>
  <c r="M229" i="9" s="1"/>
  <c r="L229" i="9" a="1"/>
  <c r="L229" i="9" s="1"/>
  <c r="N228" i="9" a="1"/>
  <c r="N228" i="9" s="1"/>
  <c r="M228" i="9" a="1"/>
  <c r="M228" i="9" s="1"/>
  <c r="L228" i="9" a="1"/>
  <c r="L228" i="9" s="1"/>
  <c r="N227" i="9" a="1"/>
  <c r="N227" i="9" s="1"/>
  <c r="M227" i="9" a="1"/>
  <c r="M227" i="9" s="1"/>
  <c r="L227" i="9" a="1"/>
  <c r="L227" i="9" s="1"/>
  <c r="N226" i="9" a="1"/>
  <c r="N226" i="9" s="1"/>
  <c r="M226" i="9" a="1"/>
  <c r="M226" i="9" s="1"/>
  <c r="L226" i="9" a="1"/>
  <c r="L226" i="9" s="1"/>
  <c r="N225" i="9" a="1"/>
  <c r="N225" i="9" s="1"/>
  <c r="M225" i="9" a="1"/>
  <c r="M225" i="9" s="1"/>
  <c r="L225" i="9" a="1"/>
  <c r="L225" i="9" s="1"/>
  <c r="N224" i="9" a="1"/>
  <c r="N224" i="9" s="1"/>
  <c r="M224" i="9" a="1"/>
  <c r="M224" i="9" s="1"/>
  <c r="L224" i="9" a="1"/>
  <c r="L224" i="9" s="1"/>
  <c r="N223" i="9" a="1"/>
  <c r="N223" i="9" s="1"/>
  <c r="M223" i="9" a="1"/>
  <c r="M223" i="9" s="1"/>
  <c r="L223" i="9" a="1"/>
  <c r="L223" i="9" s="1"/>
  <c r="N222" i="9" a="1"/>
  <c r="N222" i="9" s="1"/>
  <c r="M222" i="9" a="1"/>
  <c r="M222" i="9" s="1"/>
  <c r="L222" i="9" a="1"/>
  <c r="L222" i="9" s="1"/>
  <c r="N221" i="9" a="1"/>
  <c r="N221" i="9" s="1"/>
  <c r="M221" i="9" a="1"/>
  <c r="M221" i="9" s="1"/>
  <c r="L221" i="9" a="1"/>
  <c r="L221" i="9" s="1"/>
  <c r="N220" i="9" a="1"/>
  <c r="N220" i="9" s="1"/>
  <c r="M220" i="9" a="1"/>
  <c r="M220" i="9" s="1"/>
  <c r="L220" i="9" a="1"/>
  <c r="L220" i="9" s="1"/>
  <c r="N219" i="9" a="1"/>
  <c r="N219" i="9" s="1"/>
  <c r="M219" i="9" a="1"/>
  <c r="M219" i="9" s="1"/>
  <c r="L219" i="9" a="1"/>
  <c r="L219" i="9" s="1"/>
  <c r="N218" i="9" a="1"/>
  <c r="N218" i="9" s="1"/>
  <c r="M218" i="9" a="1"/>
  <c r="M218" i="9" s="1"/>
  <c r="L218" i="9" a="1"/>
  <c r="L218" i="9" s="1"/>
  <c r="N217" i="9" a="1"/>
  <c r="N217" i="9" s="1"/>
  <c r="M217" i="9" a="1"/>
  <c r="M217" i="9" s="1"/>
  <c r="L217" i="9" a="1"/>
  <c r="L217" i="9" s="1"/>
  <c r="N216" i="9" a="1"/>
  <c r="N216" i="9" s="1"/>
  <c r="M216" i="9" a="1"/>
  <c r="M216" i="9" s="1"/>
  <c r="L216" i="9" a="1"/>
  <c r="L216" i="9" s="1"/>
  <c r="N215" i="9" a="1"/>
  <c r="N215" i="9" s="1"/>
  <c r="M215" i="9" a="1"/>
  <c r="M215" i="9" s="1"/>
  <c r="L215" i="9" a="1"/>
  <c r="L215" i="9" s="1"/>
  <c r="N214" i="9" a="1"/>
  <c r="N214" i="9" s="1"/>
  <c r="M214" i="9" a="1"/>
  <c r="M214" i="9" s="1"/>
  <c r="L214" i="9" a="1"/>
  <c r="L214" i="9" s="1"/>
  <c r="N213" i="9" a="1"/>
  <c r="N213" i="9" s="1"/>
  <c r="M213" i="9" a="1"/>
  <c r="M213" i="9" s="1"/>
  <c r="L213" i="9" a="1"/>
  <c r="L213" i="9" s="1"/>
  <c r="N212" i="9" a="1"/>
  <c r="N212" i="9" s="1"/>
  <c r="M212" i="9" a="1"/>
  <c r="M212" i="9" s="1"/>
  <c r="L212" i="9" a="1"/>
  <c r="L212" i="9" s="1"/>
  <c r="N211" i="9" a="1"/>
  <c r="N211" i="9" s="1"/>
  <c r="M211" i="9" a="1"/>
  <c r="M211" i="9" s="1"/>
  <c r="L211" i="9" a="1"/>
  <c r="L211" i="9" s="1"/>
  <c r="N210" i="9" a="1"/>
  <c r="N210" i="9" s="1"/>
  <c r="M210" i="9" a="1"/>
  <c r="M210" i="9" s="1"/>
  <c r="L210" i="9" a="1"/>
  <c r="L210" i="9" s="1"/>
  <c r="N209" i="9" a="1"/>
  <c r="N209" i="9" s="1"/>
  <c r="M209" i="9" a="1"/>
  <c r="M209" i="9" s="1"/>
  <c r="L209" i="9" a="1"/>
  <c r="L209" i="9" s="1"/>
  <c r="N208" i="9" a="1"/>
  <c r="N208" i="9" s="1"/>
  <c r="M208" i="9" a="1"/>
  <c r="M208" i="9" s="1"/>
  <c r="L208" i="9" a="1"/>
  <c r="L208" i="9" s="1"/>
  <c r="N207" i="9" a="1"/>
  <c r="N207" i="9" s="1"/>
  <c r="M207" i="9" a="1"/>
  <c r="M207" i="9" s="1"/>
  <c r="L207" i="9" a="1"/>
  <c r="L207" i="9" s="1"/>
  <c r="N206" i="9" a="1"/>
  <c r="N206" i="9" s="1"/>
  <c r="M206" i="9" a="1"/>
  <c r="M206" i="9" s="1"/>
  <c r="L206" i="9" a="1"/>
  <c r="L206" i="9" s="1"/>
  <c r="N205" i="9" a="1"/>
  <c r="N205" i="9" s="1"/>
  <c r="M205" i="9" a="1"/>
  <c r="M205" i="9" s="1"/>
  <c r="L205" i="9" a="1"/>
  <c r="L205" i="9" s="1"/>
  <c r="N204" i="9" a="1"/>
  <c r="N204" i="9" s="1"/>
  <c r="M204" i="9" a="1"/>
  <c r="M204" i="9" s="1"/>
  <c r="L204" i="9" a="1"/>
  <c r="L204" i="9" s="1"/>
  <c r="N203" i="9" a="1"/>
  <c r="N203" i="9" s="1"/>
  <c r="M203" i="9" a="1"/>
  <c r="M203" i="9" s="1"/>
  <c r="L203" i="9" a="1"/>
  <c r="L203" i="9" s="1"/>
  <c r="N202" i="9" a="1"/>
  <c r="N202" i="9" s="1"/>
  <c r="M202" i="9" a="1"/>
  <c r="M202" i="9" s="1"/>
  <c r="L202" i="9" a="1"/>
  <c r="L202" i="9" s="1"/>
  <c r="N201" i="9" a="1"/>
  <c r="N201" i="9" s="1"/>
  <c r="M201" i="9" a="1"/>
  <c r="M201" i="9" s="1"/>
  <c r="L201" i="9" a="1"/>
  <c r="L201" i="9" s="1"/>
  <c r="N200" i="9" a="1"/>
  <c r="N200" i="9" s="1"/>
  <c r="M200" i="9" a="1"/>
  <c r="M200" i="9" s="1"/>
  <c r="L200" i="9" a="1"/>
  <c r="L200" i="9" s="1"/>
  <c r="N199" i="9" a="1"/>
  <c r="N199" i="9" s="1"/>
  <c r="M199" i="9" a="1"/>
  <c r="M199" i="9" s="1"/>
  <c r="L199" i="9" a="1"/>
  <c r="L199" i="9" s="1"/>
  <c r="N198" i="9" a="1"/>
  <c r="N198" i="9" s="1"/>
  <c r="M198" i="9" a="1"/>
  <c r="M198" i="9" s="1"/>
  <c r="L198" i="9" a="1"/>
  <c r="L198" i="9" s="1"/>
  <c r="N197" i="9" a="1"/>
  <c r="N197" i="9" s="1"/>
  <c r="M197" i="9" a="1"/>
  <c r="M197" i="9" s="1"/>
  <c r="L197" i="9" a="1"/>
  <c r="L197" i="9" s="1"/>
  <c r="N196" i="9" a="1"/>
  <c r="N196" i="9" s="1"/>
  <c r="M196" i="9" a="1"/>
  <c r="M196" i="9" s="1"/>
  <c r="L196" i="9" a="1"/>
  <c r="L196" i="9" s="1"/>
  <c r="N195" i="9" a="1"/>
  <c r="N195" i="9" s="1"/>
  <c r="M195" i="9" a="1"/>
  <c r="M195" i="9" s="1"/>
  <c r="L195" i="9" a="1"/>
  <c r="L195" i="9" s="1"/>
  <c r="N194" i="9" a="1"/>
  <c r="N194" i="9" s="1"/>
  <c r="M194" i="9" a="1"/>
  <c r="M194" i="9" s="1"/>
  <c r="L194" i="9" a="1"/>
  <c r="L194" i="9" s="1"/>
  <c r="N193" i="9" a="1"/>
  <c r="N193" i="9" s="1"/>
  <c r="M193" i="9" a="1"/>
  <c r="M193" i="9" s="1"/>
  <c r="L193" i="9" a="1"/>
  <c r="L193" i="9" s="1"/>
  <c r="N192" i="9" a="1"/>
  <c r="N192" i="9" s="1"/>
  <c r="M192" i="9" a="1"/>
  <c r="M192" i="9" s="1"/>
  <c r="L192" i="9" a="1"/>
  <c r="L192" i="9" s="1"/>
  <c r="N191" i="9" a="1"/>
  <c r="N191" i="9" s="1"/>
  <c r="M191" i="9" a="1"/>
  <c r="M191" i="9" s="1"/>
  <c r="L191" i="9" a="1"/>
  <c r="L191" i="9" s="1"/>
  <c r="N190" i="9" a="1"/>
  <c r="N190" i="9" s="1"/>
  <c r="M190" i="9" a="1"/>
  <c r="M190" i="9" s="1"/>
  <c r="L190" i="9" a="1"/>
  <c r="L190" i="9" s="1"/>
  <c r="N189" i="9" a="1"/>
  <c r="N189" i="9" s="1"/>
  <c r="M189" i="9" a="1"/>
  <c r="M189" i="9" s="1"/>
  <c r="L189" i="9" a="1"/>
  <c r="L189" i="9" s="1"/>
  <c r="N188" i="9" a="1"/>
  <c r="N188" i="9" s="1"/>
  <c r="M188" i="9" a="1"/>
  <c r="M188" i="9" s="1"/>
  <c r="L188" i="9" a="1"/>
  <c r="L188" i="9" s="1"/>
  <c r="N187" i="9" a="1"/>
  <c r="N187" i="9" s="1"/>
  <c r="M187" i="9" a="1"/>
  <c r="M187" i="9" s="1"/>
  <c r="L187" i="9" a="1"/>
  <c r="L187" i="9" s="1"/>
  <c r="N186" i="9" a="1"/>
  <c r="N186" i="9" s="1"/>
  <c r="M186" i="9" a="1"/>
  <c r="M186" i="9" s="1"/>
  <c r="L186" i="9" a="1"/>
  <c r="L186" i="9" s="1"/>
  <c r="N185" i="9" a="1"/>
  <c r="N185" i="9" s="1"/>
  <c r="M185" i="9" a="1"/>
  <c r="M185" i="9" s="1"/>
  <c r="L185" i="9" a="1"/>
  <c r="L185" i="9" s="1"/>
  <c r="N184" i="9" a="1"/>
  <c r="N184" i="9" s="1"/>
  <c r="M184" i="9" a="1"/>
  <c r="M184" i="9" s="1"/>
  <c r="L184" i="9" a="1"/>
  <c r="L184" i="9" s="1"/>
  <c r="N183" i="9" a="1"/>
  <c r="N183" i="9" s="1"/>
  <c r="M183" i="9" a="1"/>
  <c r="M183" i="9" s="1"/>
  <c r="L183" i="9" a="1"/>
  <c r="L183" i="9" s="1"/>
  <c r="N182" i="9" a="1"/>
  <c r="N182" i="9" s="1"/>
  <c r="M182" i="9" a="1"/>
  <c r="M182" i="9" s="1"/>
  <c r="L182" i="9" a="1"/>
  <c r="L182" i="9" s="1"/>
  <c r="N181" i="9" a="1"/>
  <c r="N181" i="9" s="1"/>
  <c r="M181" i="9" a="1"/>
  <c r="M181" i="9" s="1"/>
  <c r="L181" i="9" a="1"/>
  <c r="L181" i="9" s="1"/>
  <c r="N180" i="9" a="1"/>
  <c r="N180" i="9" s="1"/>
  <c r="M180" i="9" a="1"/>
  <c r="M180" i="9" s="1"/>
  <c r="L180" i="9" a="1"/>
  <c r="L180" i="9" s="1"/>
  <c r="N239" i="10" a="1"/>
  <c r="N239" i="10" s="1"/>
  <c r="M239" i="10" a="1"/>
  <c r="M239" i="10" s="1"/>
  <c r="L239" i="10" a="1"/>
  <c r="L239" i="10" s="1"/>
  <c r="N238" i="10" a="1"/>
  <c r="N238" i="10" s="1"/>
  <c r="M238" i="10" a="1"/>
  <c r="M238" i="10" s="1"/>
  <c r="L238" i="10" a="1"/>
  <c r="L238" i="10" s="1"/>
  <c r="N237" i="10" a="1"/>
  <c r="N237" i="10" s="1"/>
  <c r="M237" i="10" a="1"/>
  <c r="M237" i="10" s="1"/>
  <c r="L237" i="10" a="1"/>
  <c r="L237" i="10" s="1"/>
  <c r="N236" i="10" a="1"/>
  <c r="N236" i="10" s="1"/>
  <c r="M236" i="10" a="1"/>
  <c r="M236" i="10" s="1"/>
  <c r="L236" i="10" a="1"/>
  <c r="L236" i="10" s="1"/>
  <c r="N235" i="10" a="1"/>
  <c r="N235" i="10" s="1"/>
  <c r="M235" i="10" a="1"/>
  <c r="M235" i="10" s="1"/>
  <c r="L235" i="10" a="1"/>
  <c r="L235" i="10" s="1"/>
  <c r="N231" i="10" a="1"/>
  <c r="N231" i="10" s="1"/>
  <c r="M231" i="10" a="1"/>
  <c r="M231" i="10" s="1"/>
  <c r="L231" i="10" a="1"/>
  <c r="L231" i="10" s="1"/>
  <c r="N230" i="10" a="1"/>
  <c r="N230" i="10" s="1"/>
  <c r="M230" i="10" a="1"/>
  <c r="M230" i="10" s="1"/>
  <c r="L230" i="10" a="1"/>
  <c r="L230" i="10" s="1"/>
  <c r="N229" i="10" a="1"/>
  <c r="N229" i="10" s="1"/>
  <c r="M229" i="10" a="1"/>
  <c r="M229" i="10" s="1"/>
  <c r="L229" i="10" a="1"/>
  <c r="L229" i="10" s="1"/>
  <c r="N228" i="10" a="1"/>
  <c r="N228" i="10" s="1"/>
  <c r="M228" i="10" a="1"/>
  <c r="M228" i="10" s="1"/>
  <c r="L228" i="10" a="1"/>
  <c r="L228" i="10" s="1"/>
  <c r="N227" i="10" a="1"/>
  <c r="N227" i="10" s="1"/>
  <c r="M227" i="10" a="1"/>
  <c r="M227" i="10" s="1"/>
  <c r="L227" i="10" a="1"/>
  <c r="L227" i="10" s="1"/>
  <c r="N226" i="10" a="1"/>
  <c r="N226" i="10" s="1"/>
  <c r="M226" i="10" a="1"/>
  <c r="M226" i="10" s="1"/>
  <c r="L226" i="10" a="1"/>
  <c r="L226" i="10" s="1"/>
  <c r="N225" i="10" a="1"/>
  <c r="N225" i="10" s="1"/>
  <c r="M225" i="10" a="1"/>
  <c r="M225" i="10" s="1"/>
  <c r="L225" i="10" a="1"/>
  <c r="L225" i="10" s="1"/>
  <c r="N224" i="10" a="1"/>
  <c r="N224" i="10" s="1"/>
  <c r="M224" i="10" a="1"/>
  <c r="M224" i="10" s="1"/>
  <c r="L224" i="10" a="1"/>
  <c r="L224" i="10" s="1"/>
  <c r="N223" i="10" a="1"/>
  <c r="N223" i="10" s="1"/>
  <c r="M223" i="10" a="1"/>
  <c r="M223" i="10" s="1"/>
  <c r="L223" i="10" a="1"/>
  <c r="L223" i="10" s="1"/>
  <c r="N222" i="10" a="1"/>
  <c r="N222" i="10" s="1"/>
  <c r="M222" i="10" a="1"/>
  <c r="M222" i="10" s="1"/>
  <c r="L222" i="10" a="1"/>
  <c r="L222" i="10" s="1"/>
  <c r="N221" i="10" a="1"/>
  <c r="N221" i="10" s="1"/>
  <c r="M221" i="10" a="1"/>
  <c r="M221" i="10" s="1"/>
  <c r="L221" i="10" a="1"/>
  <c r="L221" i="10" s="1"/>
  <c r="N220" i="10" a="1"/>
  <c r="N220" i="10" s="1"/>
  <c r="M220" i="10" a="1"/>
  <c r="M220" i="10" s="1"/>
  <c r="L220" i="10" a="1"/>
  <c r="L220" i="10" s="1"/>
  <c r="N219" i="10" a="1"/>
  <c r="N219" i="10" s="1"/>
  <c r="M219" i="10" a="1"/>
  <c r="M219" i="10" s="1"/>
  <c r="L219" i="10" a="1"/>
  <c r="L219" i="10" s="1"/>
  <c r="N218" i="10" a="1"/>
  <c r="N218" i="10" s="1"/>
  <c r="M218" i="10" a="1"/>
  <c r="M218" i="10" s="1"/>
  <c r="L218" i="10" a="1"/>
  <c r="L218" i="10" s="1"/>
  <c r="N217" i="10" a="1"/>
  <c r="N217" i="10" s="1"/>
  <c r="M217" i="10" a="1"/>
  <c r="M217" i="10" s="1"/>
  <c r="L217" i="10" a="1"/>
  <c r="L217" i="10" s="1"/>
  <c r="N216" i="10" a="1"/>
  <c r="N216" i="10" s="1"/>
  <c r="M216" i="10" a="1"/>
  <c r="M216" i="10" s="1"/>
  <c r="L216" i="10" a="1"/>
  <c r="L216" i="10" s="1"/>
  <c r="N215" i="10" a="1"/>
  <c r="N215" i="10" s="1"/>
  <c r="M215" i="10" a="1"/>
  <c r="M215" i="10" s="1"/>
  <c r="L215" i="10" a="1"/>
  <c r="L215" i="10" s="1"/>
  <c r="N214" i="10" a="1"/>
  <c r="N214" i="10" s="1"/>
  <c r="M214" i="10" a="1"/>
  <c r="M214" i="10" s="1"/>
  <c r="L214" i="10" a="1"/>
  <c r="L214" i="10" s="1"/>
  <c r="N213" i="10" a="1"/>
  <c r="N213" i="10" s="1"/>
  <c r="M213" i="10" a="1"/>
  <c r="M213" i="10" s="1"/>
  <c r="L213" i="10" a="1"/>
  <c r="L213" i="10" s="1"/>
  <c r="N212" i="10" a="1"/>
  <c r="N212" i="10" s="1"/>
  <c r="M212" i="10" a="1"/>
  <c r="M212" i="10" s="1"/>
  <c r="L212" i="10" a="1"/>
  <c r="L212" i="10" s="1"/>
  <c r="N211" i="10" a="1"/>
  <c r="N211" i="10" s="1"/>
  <c r="M211" i="10" a="1"/>
  <c r="M211" i="10" s="1"/>
  <c r="L211" i="10" a="1"/>
  <c r="L211" i="10" s="1"/>
  <c r="N210" i="10" a="1"/>
  <c r="N210" i="10" s="1"/>
  <c r="M210" i="10" a="1"/>
  <c r="M210" i="10" s="1"/>
  <c r="L210" i="10" a="1"/>
  <c r="L210" i="10" s="1"/>
  <c r="N209" i="10" a="1"/>
  <c r="N209" i="10" s="1"/>
  <c r="M209" i="10" a="1"/>
  <c r="M209" i="10" s="1"/>
  <c r="L209" i="10" a="1"/>
  <c r="L209" i="10" s="1"/>
  <c r="N208" i="10" a="1"/>
  <c r="N208" i="10" s="1"/>
  <c r="M208" i="10" a="1"/>
  <c r="M208" i="10" s="1"/>
  <c r="L208" i="10" a="1"/>
  <c r="L208" i="10" s="1"/>
  <c r="N207" i="10" a="1"/>
  <c r="N207" i="10" s="1"/>
  <c r="M207" i="10" a="1"/>
  <c r="M207" i="10" s="1"/>
  <c r="L207" i="10" a="1"/>
  <c r="L207" i="10" s="1"/>
  <c r="N206" i="10" a="1"/>
  <c r="N206" i="10" s="1"/>
  <c r="M206" i="10" a="1"/>
  <c r="M206" i="10" s="1"/>
  <c r="L206" i="10" a="1"/>
  <c r="L206" i="10" s="1"/>
  <c r="N205" i="10" a="1"/>
  <c r="N205" i="10" s="1"/>
  <c r="M205" i="10" a="1"/>
  <c r="M205" i="10" s="1"/>
  <c r="L205" i="10" a="1"/>
  <c r="L205" i="10" s="1"/>
  <c r="N204" i="10" a="1"/>
  <c r="N204" i="10" s="1"/>
  <c r="M204" i="10" a="1"/>
  <c r="M204" i="10" s="1"/>
  <c r="L204" i="10" a="1"/>
  <c r="L204" i="10" s="1"/>
  <c r="N203" i="10" a="1"/>
  <c r="N203" i="10" s="1"/>
  <c r="M203" i="10" a="1"/>
  <c r="M203" i="10" s="1"/>
  <c r="L203" i="10" a="1"/>
  <c r="L203" i="10" s="1"/>
  <c r="N202" i="10" a="1"/>
  <c r="N202" i="10" s="1"/>
  <c r="M202" i="10" a="1"/>
  <c r="M202" i="10" s="1"/>
  <c r="L202" i="10" a="1"/>
  <c r="L202" i="10" s="1"/>
  <c r="N201" i="10" a="1"/>
  <c r="N201" i="10" s="1"/>
  <c r="M201" i="10" a="1"/>
  <c r="M201" i="10" s="1"/>
  <c r="L201" i="10" a="1"/>
  <c r="L201" i="10" s="1"/>
  <c r="N200" i="10" a="1"/>
  <c r="N200" i="10" s="1"/>
  <c r="M200" i="10" a="1"/>
  <c r="M200" i="10" s="1"/>
  <c r="L200" i="10" a="1"/>
  <c r="L200" i="10" s="1"/>
  <c r="N199" i="10" a="1"/>
  <c r="N199" i="10" s="1"/>
  <c r="M199" i="10" a="1"/>
  <c r="M199" i="10" s="1"/>
  <c r="L199" i="10" a="1"/>
  <c r="L199" i="10" s="1"/>
  <c r="N198" i="10" a="1"/>
  <c r="N198" i="10" s="1"/>
  <c r="M198" i="10" a="1"/>
  <c r="M198" i="10" s="1"/>
  <c r="L198" i="10" a="1"/>
  <c r="L198" i="10" s="1"/>
  <c r="N197" i="10" a="1"/>
  <c r="N197" i="10" s="1"/>
  <c r="M197" i="10" a="1"/>
  <c r="M197" i="10" s="1"/>
  <c r="L197" i="10" a="1"/>
  <c r="L197" i="10" s="1"/>
  <c r="N196" i="10" a="1"/>
  <c r="N196" i="10" s="1"/>
  <c r="M196" i="10" a="1"/>
  <c r="M196" i="10" s="1"/>
  <c r="L196" i="10" a="1"/>
  <c r="L196" i="10" s="1"/>
  <c r="N195" i="10" a="1"/>
  <c r="N195" i="10" s="1"/>
  <c r="M195" i="10" a="1"/>
  <c r="M195" i="10" s="1"/>
  <c r="L195" i="10" a="1"/>
  <c r="L195" i="10" s="1"/>
  <c r="N194" i="10" a="1"/>
  <c r="N194" i="10" s="1"/>
  <c r="M194" i="10" a="1"/>
  <c r="M194" i="10" s="1"/>
  <c r="L194" i="10" a="1"/>
  <c r="L194" i="10" s="1"/>
  <c r="N193" i="10" a="1"/>
  <c r="N193" i="10" s="1"/>
  <c r="M193" i="10" a="1"/>
  <c r="M193" i="10" s="1"/>
  <c r="L193" i="10" a="1"/>
  <c r="L193" i="10" s="1"/>
  <c r="N192" i="10" a="1"/>
  <c r="N192" i="10" s="1"/>
  <c r="M192" i="10" a="1"/>
  <c r="M192" i="10" s="1"/>
  <c r="L192" i="10" a="1"/>
  <c r="L192" i="10" s="1"/>
  <c r="N191" i="10" a="1"/>
  <c r="N191" i="10" s="1"/>
  <c r="M191" i="10" a="1"/>
  <c r="M191" i="10" s="1"/>
  <c r="L191" i="10" a="1"/>
  <c r="L191" i="10" s="1"/>
  <c r="N190" i="10" a="1"/>
  <c r="N190" i="10" s="1"/>
  <c r="M190" i="10" a="1"/>
  <c r="M190" i="10" s="1"/>
  <c r="L190" i="10" a="1"/>
  <c r="L190" i="10" s="1"/>
  <c r="N189" i="10" a="1"/>
  <c r="N189" i="10" s="1"/>
  <c r="M189" i="10" a="1"/>
  <c r="M189" i="10" s="1"/>
  <c r="L189" i="10" a="1"/>
  <c r="L189" i="10" s="1"/>
  <c r="N188" i="10" a="1"/>
  <c r="N188" i="10" s="1"/>
  <c r="M188" i="10" a="1"/>
  <c r="M188" i="10" s="1"/>
  <c r="L188" i="10" a="1"/>
  <c r="L188" i="10" s="1"/>
  <c r="N187" i="10" a="1"/>
  <c r="N187" i="10" s="1"/>
  <c r="M187" i="10" a="1"/>
  <c r="M187" i="10" s="1"/>
  <c r="L187" i="10" a="1"/>
  <c r="L187" i="10" s="1"/>
  <c r="N186" i="10" a="1"/>
  <c r="N186" i="10" s="1"/>
  <c r="M186" i="10" a="1"/>
  <c r="M186" i="10" s="1"/>
  <c r="L186" i="10" a="1"/>
  <c r="L186" i="10" s="1"/>
  <c r="N185" i="10" a="1"/>
  <c r="N185" i="10" s="1"/>
  <c r="M185" i="10" a="1"/>
  <c r="M185" i="10" s="1"/>
  <c r="L185" i="10" a="1"/>
  <c r="L185" i="10" s="1"/>
  <c r="N184" i="10" a="1"/>
  <c r="N184" i="10" s="1"/>
  <c r="M184" i="10" a="1"/>
  <c r="M184" i="10" s="1"/>
  <c r="L184" i="10" a="1"/>
  <c r="L184" i="10" s="1"/>
  <c r="N183" i="10" a="1"/>
  <c r="N183" i="10" s="1"/>
  <c r="M183" i="10" a="1"/>
  <c r="M183" i="10" s="1"/>
  <c r="L183" i="10" a="1"/>
  <c r="L183" i="10" s="1"/>
  <c r="N182" i="10" a="1"/>
  <c r="N182" i="10" s="1"/>
  <c r="M182" i="10" a="1"/>
  <c r="M182" i="10" s="1"/>
  <c r="L182" i="10" a="1"/>
  <c r="L182" i="10" s="1"/>
  <c r="N181" i="10" a="1"/>
  <c r="N181" i="10" s="1"/>
  <c r="M181" i="10" a="1"/>
  <c r="M181" i="10" s="1"/>
  <c r="L181" i="10" a="1"/>
  <c r="L181" i="10" s="1"/>
  <c r="N180" i="10" a="1"/>
  <c r="N180" i="10" s="1"/>
  <c r="M180" i="10" a="1"/>
  <c r="M180" i="10" s="1"/>
  <c r="L180" i="10" a="1"/>
  <c r="L180" i="10" s="1"/>
  <c r="N239" i="16" a="1"/>
  <c r="N239" i="16" s="1"/>
  <c r="M239" i="16" a="1"/>
  <c r="M239" i="16" s="1"/>
  <c r="L239" i="16" a="1"/>
  <c r="L239" i="16" s="1"/>
  <c r="N238" i="16" a="1"/>
  <c r="N238" i="16" s="1"/>
  <c r="M238" i="16" a="1"/>
  <c r="M238" i="16" s="1"/>
  <c r="L238" i="16" a="1"/>
  <c r="L238" i="16" s="1"/>
  <c r="N237" i="16" a="1"/>
  <c r="N237" i="16" s="1"/>
  <c r="M237" i="16" a="1"/>
  <c r="M237" i="16" s="1"/>
  <c r="L237" i="16" a="1"/>
  <c r="L237" i="16" s="1"/>
  <c r="N236" i="16" a="1"/>
  <c r="N236" i="16" s="1"/>
  <c r="M236" i="16" a="1"/>
  <c r="M236" i="16" s="1"/>
  <c r="L236" i="16" a="1"/>
  <c r="L236" i="16" s="1"/>
  <c r="N235" i="16" a="1"/>
  <c r="N235" i="16" s="1"/>
  <c r="M235" i="16" a="1"/>
  <c r="M235" i="16" s="1"/>
  <c r="L235" i="16" a="1"/>
  <c r="L235" i="16" s="1"/>
  <c r="N231" i="16" a="1"/>
  <c r="N231" i="16" s="1"/>
  <c r="M231" i="16" a="1"/>
  <c r="M231" i="16" s="1"/>
  <c r="L231" i="16" a="1"/>
  <c r="L231" i="16" s="1"/>
  <c r="N230" i="16" a="1"/>
  <c r="N230" i="16" s="1"/>
  <c r="M230" i="16" a="1"/>
  <c r="M230" i="16" s="1"/>
  <c r="L230" i="16" a="1"/>
  <c r="L230" i="16" s="1"/>
  <c r="N229" i="16" a="1"/>
  <c r="N229" i="16" s="1"/>
  <c r="M229" i="16" a="1"/>
  <c r="M229" i="16" s="1"/>
  <c r="L229" i="16" a="1"/>
  <c r="L229" i="16" s="1"/>
  <c r="N228" i="16" a="1"/>
  <c r="N228" i="16" s="1"/>
  <c r="M228" i="16" a="1"/>
  <c r="M228" i="16" s="1"/>
  <c r="L228" i="16" a="1"/>
  <c r="L228" i="16" s="1"/>
  <c r="N227" i="16" a="1"/>
  <c r="N227" i="16" s="1"/>
  <c r="M227" i="16" a="1"/>
  <c r="M227" i="16" s="1"/>
  <c r="L227" i="16" a="1"/>
  <c r="L227" i="16" s="1"/>
  <c r="N226" i="16" a="1"/>
  <c r="N226" i="16" s="1"/>
  <c r="M226" i="16" a="1"/>
  <c r="M226" i="16" s="1"/>
  <c r="L226" i="16" a="1"/>
  <c r="L226" i="16" s="1"/>
  <c r="N225" i="16" a="1"/>
  <c r="N225" i="16" s="1"/>
  <c r="M225" i="16" a="1"/>
  <c r="M225" i="16" s="1"/>
  <c r="L225" i="16" a="1"/>
  <c r="L225" i="16" s="1"/>
  <c r="N224" i="16" a="1"/>
  <c r="N224" i="16" s="1"/>
  <c r="M224" i="16" a="1"/>
  <c r="M224" i="16" s="1"/>
  <c r="L224" i="16" a="1"/>
  <c r="L224" i="16" s="1"/>
  <c r="N223" i="16" a="1"/>
  <c r="N223" i="16" s="1"/>
  <c r="M223" i="16" a="1"/>
  <c r="M223" i="16" s="1"/>
  <c r="L223" i="16" a="1"/>
  <c r="L223" i="16" s="1"/>
  <c r="N222" i="16" a="1"/>
  <c r="N222" i="16" s="1"/>
  <c r="M222" i="16" a="1"/>
  <c r="M222" i="16" s="1"/>
  <c r="L222" i="16" a="1"/>
  <c r="L222" i="16" s="1"/>
  <c r="N221" i="16" a="1"/>
  <c r="N221" i="16" s="1"/>
  <c r="M221" i="16" a="1"/>
  <c r="M221" i="16" s="1"/>
  <c r="L221" i="16" a="1"/>
  <c r="L221" i="16" s="1"/>
  <c r="N220" i="16" a="1"/>
  <c r="N220" i="16" s="1"/>
  <c r="M220" i="16" a="1"/>
  <c r="M220" i="16" s="1"/>
  <c r="L220" i="16" a="1"/>
  <c r="L220" i="16" s="1"/>
  <c r="N219" i="16" a="1"/>
  <c r="N219" i="16" s="1"/>
  <c r="M219" i="16" a="1"/>
  <c r="M219" i="16" s="1"/>
  <c r="L219" i="16" a="1"/>
  <c r="L219" i="16" s="1"/>
  <c r="N218" i="16" a="1"/>
  <c r="N218" i="16" s="1"/>
  <c r="M218" i="16" a="1"/>
  <c r="M218" i="16" s="1"/>
  <c r="L218" i="16" a="1"/>
  <c r="L218" i="16" s="1"/>
  <c r="N217" i="16" a="1"/>
  <c r="N217" i="16" s="1"/>
  <c r="M217" i="16" a="1"/>
  <c r="M217" i="16" s="1"/>
  <c r="L217" i="16" a="1"/>
  <c r="L217" i="16" s="1"/>
  <c r="N216" i="16" a="1"/>
  <c r="N216" i="16" s="1"/>
  <c r="M216" i="16" a="1"/>
  <c r="M216" i="16" s="1"/>
  <c r="L216" i="16" a="1"/>
  <c r="L216" i="16" s="1"/>
  <c r="N215" i="16" a="1"/>
  <c r="N215" i="16" s="1"/>
  <c r="M215" i="16" a="1"/>
  <c r="M215" i="16" s="1"/>
  <c r="L215" i="16" a="1"/>
  <c r="L215" i="16" s="1"/>
  <c r="N214" i="16" a="1"/>
  <c r="N214" i="16" s="1"/>
  <c r="M214" i="16" a="1"/>
  <c r="M214" i="16" s="1"/>
  <c r="L214" i="16" a="1"/>
  <c r="L214" i="16" s="1"/>
  <c r="N213" i="16" a="1"/>
  <c r="N213" i="16" s="1"/>
  <c r="M213" i="16" a="1"/>
  <c r="M213" i="16" s="1"/>
  <c r="L213" i="16" a="1"/>
  <c r="L213" i="16" s="1"/>
  <c r="N212" i="16" a="1"/>
  <c r="N212" i="16" s="1"/>
  <c r="M212" i="16" a="1"/>
  <c r="M212" i="16" s="1"/>
  <c r="L212" i="16" a="1"/>
  <c r="L212" i="16" s="1"/>
  <c r="N211" i="16" a="1"/>
  <c r="N211" i="16" s="1"/>
  <c r="M211" i="16" a="1"/>
  <c r="M211" i="16" s="1"/>
  <c r="L211" i="16" a="1"/>
  <c r="L211" i="16" s="1"/>
  <c r="N210" i="16" a="1"/>
  <c r="N210" i="16" s="1"/>
  <c r="M210" i="16" a="1"/>
  <c r="M210" i="16" s="1"/>
  <c r="L210" i="16" a="1"/>
  <c r="L210" i="16" s="1"/>
  <c r="N209" i="16" a="1"/>
  <c r="N209" i="16" s="1"/>
  <c r="M209" i="16" a="1"/>
  <c r="M209" i="16" s="1"/>
  <c r="L209" i="16" a="1"/>
  <c r="L209" i="16" s="1"/>
  <c r="N208" i="16" a="1"/>
  <c r="N208" i="16" s="1"/>
  <c r="M208" i="16" a="1"/>
  <c r="M208" i="16" s="1"/>
  <c r="L208" i="16" a="1"/>
  <c r="L208" i="16" s="1"/>
  <c r="N207" i="16" a="1"/>
  <c r="N207" i="16" s="1"/>
  <c r="M207" i="16" a="1"/>
  <c r="M207" i="16" s="1"/>
  <c r="L207" i="16" a="1"/>
  <c r="L207" i="16" s="1"/>
  <c r="N206" i="16" a="1"/>
  <c r="N206" i="16" s="1"/>
  <c r="M206" i="16" a="1"/>
  <c r="M206" i="16" s="1"/>
  <c r="L206" i="16" a="1"/>
  <c r="L206" i="16" s="1"/>
  <c r="N205" i="16" a="1"/>
  <c r="N205" i="16" s="1"/>
  <c r="M205" i="16" a="1"/>
  <c r="M205" i="16" s="1"/>
  <c r="L205" i="16" a="1"/>
  <c r="L205" i="16" s="1"/>
  <c r="N204" i="16" a="1"/>
  <c r="N204" i="16" s="1"/>
  <c r="M204" i="16" a="1"/>
  <c r="M204" i="16" s="1"/>
  <c r="L204" i="16" a="1"/>
  <c r="L204" i="16" s="1"/>
  <c r="N203" i="16" a="1"/>
  <c r="N203" i="16" s="1"/>
  <c r="M203" i="16" a="1"/>
  <c r="M203" i="16" s="1"/>
  <c r="L203" i="16" a="1"/>
  <c r="L203" i="16" s="1"/>
  <c r="N202" i="16" a="1"/>
  <c r="N202" i="16" s="1"/>
  <c r="M202" i="16" a="1"/>
  <c r="M202" i="16" s="1"/>
  <c r="L202" i="16" a="1"/>
  <c r="L202" i="16" s="1"/>
  <c r="N201" i="16" a="1"/>
  <c r="N201" i="16" s="1"/>
  <c r="M201" i="16" a="1"/>
  <c r="M201" i="16" s="1"/>
  <c r="L201" i="16" a="1"/>
  <c r="L201" i="16" s="1"/>
  <c r="N200" i="16" a="1"/>
  <c r="N200" i="16" s="1"/>
  <c r="M200" i="16" a="1"/>
  <c r="M200" i="16" s="1"/>
  <c r="L200" i="16" a="1"/>
  <c r="L200" i="16" s="1"/>
  <c r="N199" i="16" a="1"/>
  <c r="N199" i="16" s="1"/>
  <c r="M199" i="16" a="1"/>
  <c r="M199" i="16" s="1"/>
  <c r="L199" i="16" a="1"/>
  <c r="L199" i="16" s="1"/>
  <c r="N198" i="16" a="1"/>
  <c r="N198" i="16" s="1"/>
  <c r="M198" i="16" a="1"/>
  <c r="M198" i="16" s="1"/>
  <c r="L198" i="16" a="1"/>
  <c r="L198" i="16" s="1"/>
  <c r="N197" i="16" a="1"/>
  <c r="N197" i="16" s="1"/>
  <c r="M197" i="16" a="1"/>
  <c r="M197" i="16" s="1"/>
  <c r="L197" i="16" a="1"/>
  <c r="L197" i="16" s="1"/>
  <c r="N196" i="16" a="1"/>
  <c r="N196" i="16" s="1"/>
  <c r="M196" i="16" a="1"/>
  <c r="M196" i="16" s="1"/>
  <c r="L196" i="16" a="1"/>
  <c r="L196" i="16" s="1"/>
  <c r="N195" i="16" a="1"/>
  <c r="N195" i="16" s="1"/>
  <c r="M195" i="16" a="1"/>
  <c r="M195" i="16" s="1"/>
  <c r="L195" i="16" a="1"/>
  <c r="L195" i="16" s="1"/>
  <c r="N194" i="16" a="1"/>
  <c r="N194" i="16" s="1"/>
  <c r="M194" i="16" a="1"/>
  <c r="M194" i="16" s="1"/>
  <c r="L194" i="16" a="1"/>
  <c r="L194" i="16" s="1"/>
  <c r="N193" i="16" a="1"/>
  <c r="N193" i="16" s="1"/>
  <c r="M193" i="16" a="1"/>
  <c r="M193" i="16" s="1"/>
  <c r="L193" i="16" a="1"/>
  <c r="L193" i="16" s="1"/>
  <c r="N192" i="16" a="1"/>
  <c r="N192" i="16" s="1"/>
  <c r="M192" i="16" a="1"/>
  <c r="M192" i="16" s="1"/>
  <c r="L192" i="16" a="1"/>
  <c r="L192" i="16" s="1"/>
  <c r="N191" i="16" a="1"/>
  <c r="N191" i="16" s="1"/>
  <c r="M191" i="16" a="1"/>
  <c r="M191" i="16" s="1"/>
  <c r="L191" i="16" a="1"/>
  <c r="L191" i="16" s="1"/>
  <c r="N190" i="16" a="1"/>
  <c r="N190" i="16" s="1"/>
  <c r="M190" i="16" a="1"/>
  <c r="M190" i="16" s="1"/>
  <c r="L190" i="16" a="1"/>
  <c r="L190" i="16" s="1"/>
  <c r="N189" i="16" a="1"/>
  <c r="N189" i="16" s="1"/>
  <c r="M189" i="16" a="1"/>
  <c r="M189" i="16" s="1"/>
  <c r="L189" i="16" a="1"/>
  <c r="L189" i="16" s="1"/>
  <c r="N188" i="16" a="1"/>
  <c r="N188" i="16" s="1"/>
  <c r="M188" i="16" a="1"/>
  <c r="M188" i="16" s="1"/>
  <c r="L188" i="16" a="1"/>
  <c r="L188" i="16" s="1"/>
  <c r="N187" i="16" a="1"/>
  <c r="N187" i="16" s="1"/>
  <c r="M187" i="16" a="1"/>
  <c r="M187" i="16" s="1"/>
  <c r="L187" i="16" a="1"/>
  <c r="L187" i="16" s="1"/>
  <c r="N186" i="16" a="1"/>
  <c r="N186" i="16" s="1"/>
  <c r="M186" i="16" a="1"/>
  <c r="M186" i="16" s="1"/>
  <c r="L186" i="16" a="1"/>
  <c r="L186" i="16" s="1"/>
  <c r="N185" i="16" a="1"/>
  <c r="N185" i="16" s="1"/>
  <c r="M185" i="16" a="1"/>
  <c r="M185" i="16" s="1"/>
  <c r="L185" i="16" a="1"/>
  <c r="L185" i="16" s="1"/>
  <c r="N184" i="16" a="1"/>
  <c r="N184" i="16" s="1"/>
  <c r="M184" i="16" a="1"/>
  <c r="M184" i="16" s="1"/>
  <c r="L184" i="16" a="1"/>
  <c r="L184" i="16" s="1"/>
  <c r="N183" i="16" a="1"/>
  <c r="N183" i="16" s="1"/>
  <c r="M183" i="16" a="1"/>
  <c r="M183" i="16" s="1"/>
  <c r="L183" i="16" a="1"/>
  <c r="L183" i="16" s="1"/>
  <c r="N182" i="16" a="1"/>
  <c r="N182" i="16" s="1"/>
  <c r="M182" i="16" a="1"/>
  <c r="M182" i="16" s="1"/>
  <c r="L182" i="16" a="1"/>
  <c r="L182" i="16" s="1"/>
  <c r="N181" i="16" a="1"/>
  <c r="N181" i="16" s="1"/>
  <c r="M181" i="16" a="1"/>
  <c r="M181" i="16" s="1"/>
  <c r="L181" i="16" a="1"/>
  <c r="L181" i="16" s="1"/>
  <c r="N180" i="16" a="1"/>
  <c r="N180" i="16" s="1"/>
  <c r="M180" i="16" a="1"/>
  <c r="M180" i="16" s="1"/>
  <c r="L180" i="16" a="1"/>
  <c r="L180" i="16" s="1"/>
  <c r="N239" i="17" a="1"/>
  <c r="N239" i="17" s="1"/>
  <c r="M239" i="17" a="1"/>
  <c r="M239" i="17" s="1"/>
  <c r="L239" i="17" a="1"/>
  <c r="L239" i="17" s="1"/>
  <c r="N238" i="17" a="1"/>
  <c r="N238" i="17" s="1"/>
  <c r="M238" i="17" a="1"/>
  <c r="M238" i="17" s="1"/>
  <c r="L238" i="17" a="1"/>
  <c r="L238" i="17" s="1"/>
  <c r="N237" i="17" a="1"/>
  <c r="N237" i="17" s="1"/>
  <c r="M237" i="17" a="1"/>
  <c r="M237" i="17" s="1"/>
  <c r="L237" i="17" a="1"/>
  <c r="L237" i="17" s="1"/>
  <c r="N236" i="17" a="1"/>
  <c r="N236" i="17" s="1"/>
  <c r="M236" i="17" a="1"/>
  <c r="M236" i="17" s="1"/>
  <c r="L236" i="17" a="1"/>
  <c r="L236" i="17" s="1"/>
  <c r="N235" i="17" a="1"/>
  <c r="N235" i="17" s="1"/>
  <c r="M235" i="17" a="1"/>
  <c r="M235" i="17" s="1"/>
  <c r="L235" i="17" a="1"/>
  <c r="L235" i="17" s="1"/>
  <c r="N231" i="17" a="1"/>
  <c r="N231" i="17" s="1"/>
  <c r="M231" i="17" a="1"/>
  <c r="M231" i="17" s="1"/>
  <c r="L231" i="17" a="1"/>
  <c r="L231" i="17" s="1"/>
  <c r="N230" i="17" a="1"/>
  <c r="N230" i="17" s="1"/>
  <c r="M230" i="17" a="1"/>
  <c r="M230" i="17" s="1"/>
  <c r="L230" i="17" a="1"/>
  <c r="L230" i="17" s="1"/>
  <c r="N229" i="17" a="1"/>
  <c r="N229" i="17" s="1"/>
  <c r="M229" i="17" a="1"/>
  <c r="M229" i="17" s="1"/>
  <c r="L229" i="17" a="1"/>
  <c r="L229" i="17" s="1"/>
  <c r="N228" i="17" a="1"/>
  <c r="N228" i="17" s="1"/>
  <c r="M228" i="17" a="1"/>
  <c r="M228" i="17" s="1"/>
  <c r="L228" i="17" a="1"/>
  <c r="L228" i="17" s="1"/>
  <c r="N227" i="17" a="1"/>
  <c r="N227" i="17" s="1"/>
  <c r="M227" i="17" a="1"/>
  <c r="M227" i="17" s="1"/>
  <c r="L227" i="17" a="1"/>
  <c r="L227" i="17" s="1"/>
  <c r="N226" i="17" a="1"/>
  <c r="N226" i="17" s="1"/>
  <c r="M226" i="17" a="1"/>
  <c r="M226" i="17" s="1"/>
  <c r="L226" i="17" a="1"/>
  <c r="L226" i="17" s="1"/>
  <c r="N225" i="17" a="1"/>
  <c r="N225" i="17" s="1"/>
  <c r="M225" i="17" a="1"/>
  <c r="M225" i="17" s="1"/>
  <c r="L225" i="17" a="1"/>
  <c r="L225" i="17" s="1"/>
  <c r="N224" i="17" a="1"/>
  <c r="N224" i="17" s="1"/>
  <c r="M224" i="17" a="1"/>
  <c r="M224" i="17" s="1"/>
  <c r="L224" i="17" a="1"/>
  <c r="L224" i="17" s="1"/>
  <c r="N223" i="17" a="1"/>
  <c r="N223" i="17" s="1"/>
  <c r="M223" i="17" a="1"/>
  <c r="M223" i="17" s="1"/>
  <c r="L223" i="17" a="1"/>
  <c r="L223" i="17" s="1"/>
  <c r="N222" i="17" a="1"/>
  <c r="N222" i="17" s="1"/>
  <c r="M222" i="17" a="1"/>
  <c r="M222" i="17" s="1"/>
  <c r="L222" i="17" a="1"/>
  <c r="L222" i="17" s="1"/>
  <c r="N221" i="17" a="1"/>
  <c r="N221" i="17" s="1"/>
  <c r="M221" i="17" a="1"/>
  <c r="M221" i="17" s="1"/>
  <c r="L221" i="17" a="1"/>
  <c r="L221" i="17" s="1"/>
  <c r="N220" i="17" a="1"/>
  <c r="N220" i="17" s="1"/>
  <c r="M220" i="17" a="1"/>
  <c r="M220" i="17" s="1"/>
  <c r="L220" i="17" a="1"/>
  <c r="L220" i="17" s="1"/>
  <c r="N219" i="17" a="1"/>
  <c r="N219" i="17" s="1"/>
  <c r="M219" i="17" a="1"/>
  <c r="M219" i="17" s="1"/>
  <c r="L219" i="17" a="1"/>
  <c r="L219" i="17" s="1"/>
  <c r="N218" i="17" a="1"/>
  <c r="N218" i="17" s="1"/>
  <c r="M218" i="17" a="1"/>
  <c r="M218" i="17" s="1"/>
  <c r="L218" i="17" a="1"/>
  <c r="L218" i="17" s="1"/>
  <c r="N217" i="17" a="1"/>
  <c r="N217" i="17" s="1"/>
  <c r="M217" i="17" a="1"/>
  <c r="M217" i="17" s="1"/>
  <c r="L217" i="17" a="1"/>
  <c r="L217" i="17" s="1"/>
  <c r="N216" i="17" a="1"/>
  <c r="N216" i="17" s="1"/>
  <c r="M216" i="17" a="1"/>
  <c r="M216" i="17" s="1"/>
  <c r="L216" i="17" a="1"/>
  <c r="L216" i="17" s="1"/>
  <c r="N215" i="17" a="1"/>
  <c r="N215" i="17" s="1"/>
  <c r="M215" i="17" a="1"/>
  <c r="M215" i="17" s="1"/>
  <c r="L215" i="17" a="1"/>
  <c r="L215" i="17" s="1"/>
  <c r="N214" i="17" a="1"/>
  <c r="N214" i="17" s="1"/>
  <c r="M214" i="17" a="1"/>
  <c r="M214" i="17" s="1"/>
  <c r="L214" i="17" a="1"/>
  <c r="L214" i="17" s="1"/>
  <c r="N213" i="17" a="1"/>
  <c r="N213" i="17" s="1"/>
  <c r="M213" i="17" a="1"/>
  <c r="M213" i="17" s="1"/>
  <c r="L213" i="17" a="1"/>
  <c r="L213" i="17" s="1"/>
  <c r="N212" i="17" a="1"/>
  <c r="N212" i="17" s="1"/>
  <c r="M212" i="17" a="1"/>
  <c r="M212" i="17" s="1"/>
  <c r="L212" i="17" a="1"/>
  <c r="L212" i="17" s="1"/>
  <c r="N211" i="17" a="1"/>
  <c r="N211" i="17" s="1"/>
  <c r="M211" i="17" a="1"/>
  <c r="M211" i="17" s="1"/>
  <c r="L211" i="17" a="1"/>
  <c r="L211" i="17" s="1"/>
  <c r="N210" i="17" a="1"/>
  <c r="N210" i="17" s="1"/>
  <c r="M210" i="17" a="1"/>
  <c r="M210" i="17" s="1"/>
  <c r="L210" i="17" a="1"/>
  <c r="L210" i="17" s="1"/>
  <c r="N209" i="17" a="1"/>
  <c r="N209" i="17" s="1"/>
  <c r="M209" i="17" a="1"/>
  <c r="M209" i="17" s="1"/>
  <c r="L209" i="17" a="1"/>
  <c r="L209" i="17" s="1"/>
  <c r="N208" i="17" a="1"/>
  <c r="N208" i="17" s="1"/>
  <c r="M208" i="17" a="1"/>
  <c r="M208" i="17" s="1"/>
  <c r="L208" i="17" a="1"/>
  <c r="L208" i="17" s="1"/>
  <c r="N207" i="17" a="1"/>
  <c r="N207" i="17" s="1"/>
  <c r="M207" i="17" a="1"/>
  <c r="M207" i="17" s="1"/>
  <c r="L207" i="17" a="1"/>
  <c r="L207" i="17" s="1"/>
  <c r="N206" i="17" a="1"/>
  <c r="N206" i="17" s="1"/>
  <c r="M206" i="17" a="1"/>
  <c r="M206" i="17" s="1"/>
  <c r="L206" i="17" a="1"/>
  <c r="L206" i="17" s="1"/>
  <c r="N205" i="17" a="1"/>
  <c r="N205" i="17" s="1"/>
  <c r="M205" i="17" a="1"/>
  <c r="M205" i="17" s="1"/>
  <c r="L205" i="17" a="1"/>
  <c r="L205" i="17" s="1"/>
  <c r="N204" i="17" a="1"/>
  <c r="N204" i="17" s="1"/>
  <c r="M204" i="17" a="1"/>
  <c r="M204" i="17" s="1"/>
  <c r="L204" i="17" a="1"/>
  <c r="L204" i="17" s="1"/>
  <c r="N203" i="17" a="1"/>
  <c r="N203" i="17" s="1"/>
  <c r="M203" i="17" a="1"/>
  <c r="M203" i="17" s="1"/>
  <c r="L203" i="17" a="1"/>
  <c r="L203" i="17" s="1"/>
  <c r="N202" i="17" a="1"/>
  <c r="N202" i="17" s="1"/>
  <c r="M202" i="17" a="1"/>
  <c r="M202" i="17" s="1"/>
  <c r="L202" i="17" a="1"/>
  <c r="L202" i="17" s="1"/>
  <c r="N201" i="17" a="1"/>
  <c r="N201" i="17" s="1"/>
  <c r="M201" i="17" a="1"/>
  <c r="M201" i="17" s="1"/>
  <c r="L201" i="17" a="1"/>
  <c r="L201" i="17" s="1"/>
  <c r="N200" i="17" a="1"/>
  <c r="N200" i="17" s="1"/>
  <c r="M200" i="17" a="1"/>
  <c r="M200" i="17" s="1"/>
  <c r="L200" i="17" a="1"/>
  <c r="L200" i="17" s="1"/>
  <c r="N199" i="17" a="1"/>
  <c r="N199" i="17" s="1"/>
  <c r="M199" i="17" a="1"/>
  <c r="M199" i="17" s="1"/>
  <c r="L199" i="17" a="1"/>
  <c r="L199" i="17" s="1"/>
  <c r="N198" i="17" a="1"/>
  <c r="N198" i="17" s="1"/>
  <c r="M198" i="17" a="1"/>
  <c r="M198" i="17" s="1"/>
  <c r="L198" i="17" a="1"/>
  <c r="L198" i="17" s="1"/>
  <c r="N197" i="17" a="1"/>
  <c r="N197" i="17" s="1"/>
  <c r="M197" i="17" a="1"/>
  <c r="M197" i="17" s="1"/>
  <c r="L197" i="17" a="1"/>
  <c r="L197" i="17" s="1"/>
  <c r="N196" i="17" a="1"/>
  <c r="N196" i="17" s="1"/>
  <c r="M196" i="17" a="1"/>
  <c r="M196" i="17" s="1"/>
  <c r="L196" i="17" a="1"/>
  <c r="L196" i="17" s="1"/>
  <c r="N195" i="17" a="1"/>
  <c r="N195" i="17" s="1"/>
  <c r="M195" i="17" a="1"/>
  <c r="M195" i="17" s="1"/>
  <c r="L195" i="17" a="1"/>
  <c r="L195" i="17" s="1"/>
  <c r="N194" i="17" a="1"/>
  <c r="N194" i="17" s="1"/>
  <c r="M194" i="17" a="1"/>
  <c r="M194" i="17" s="1"/>
  <c r="L194" i="17" a="1"/>
  <c r="L194" i="17" s="1"/>
  <c r="N193" i="17" a="1"/>
  <c r="N193" i="17" s="1"/>
  <c r="M193" i="17" a="1"/>
  <c r="M193" i="17" s="1"/>
  <c r="L193" i="17" a="1"/>
  <c r="L193" i="17" s="1"/>
  <c r="N192" i="17" a="1"/>
  <c r="N192" i="17" s="1"/>
  <c r="M192" i="17" a="1"/>
  <c r="M192" i="17" s="1"/>
  <c r="L192" i="17" a="1"/>
  <c r="L192" i="17" s="1"/>
  <c r="N191" i="17" a="1"/>
  <c r="N191" i="17" s="1"/>
  <c r="M191" i="17" a="1"/>
  <c r="M191" i="17" s="1"/>
  <c r="L191" i="17" a="1"/>
  <c r="L191" i="17" s="1"/>
  <c r="N190" i="17" a="1"/>
  <c r="N190" i="17" s="1"/>
  <c r="M190" i="17" a="1"/>
  <c r="M190" i="17" s="1"/>
  <c r="L190" i="17" a="1"/>
  <c r="L190" i="17" s="1"/>
  <c r="N189" i="17" a="1"/>
  <c r="N189" i="17" s="1"/>
  <c r="M189" i="17" a="1"/>
  <c r="M189" i="17" s="1"/>
  <c r="L189" i="17" a="1"/>
  <c r="L189" i="17" s="1"/>
  <c r="N188" i="17" a="1"/>
  <c r="N188" i="17" s="1"/>
  <c r="M188" i="17" a="1"/>
  <c r="M188" i="17" s="1"/>
  <c r="L188" i="17" a="1"/>
  <c r="L188" i="17" s="1"/>
  <c r="N187" i="17" a="1"/>
  <c r="N187" i="17" s="1"/>
  <c r="M187" i="17" a="1"/>
  <c r="M187" i="17" s="1"/>
  <c r="L187" i="17" a="1"/>
  <c r="L187" i="17" s="1"/>
  <c r="N186" i="17" a="1"/>
  <c r="N186" i="17" s="1"/>
  <c r="M186" i="17" a="1"/>
  <c r="M186" i="17" s="1"/>
  <c r="L186" i="17" a="1"/>
  <c r="L186" i="17" s="1"/>
  <c r="N185" i="17" a="1"/>
  <c r="N185" i="17" s="1"/>
  <c r="M185" i="17" a="1"/>
  <c r="M185" i="17" s="1"/>
  <c r="L185" i="17" a="1"/>
  <c r="L185" i="17" s="1"/>
  <c r="N184" i="17" a="1"/>
  <c r="N184" i="17" s="1"/>
  <c r="M184" i="17" a="1"/>
  <c r="M184" i="17" s="1"/>
  <c r="L184" i="17" a="1"/>
  <c r="L184" i="17" s="1"/>
  <c r="N183" i="17" a="1"/>
  <c r="N183" i="17" s="1"/>
  <c r="M183" i="17" a="1"/>
  <c r="M183" i="17" s="1"/>
  <c r="L183" i="17" a="1"/>
  <c r="L183" i="17" s="1"/>
  <c r="N182" i="17" a="1"/>
  <c r="N182" i="17" s="1"/>
  <c r="M182" i="17" a="1"/>
  <c r="M182" i="17" s="1"/>
  <c r="L182" i="17" a="1"/>
  <c r="L182" i="17" s="1"/>
  <c r="N181" i="17" a="1"/>
  <c r="N181" i="17" s="1"/>
  <c r="M181" i="17" a="1"/>
  <c r="M181" i="17" s="1"/>
  <c r="L181" i="17" a="1"/>
  <c r="L181" i="17" s="1"/>
  <c r="N180" i="17" a="1"/>
  <c r="N180" i="17" s="1"/>
  <c r="M180" i="17" a="1"/>
  <c r="M180" i="17" s="1"/>
  <c r="N239" i="18" a="1"/>
  <c r="N239" i="18" s="1"/>
  <c r="M239" i="18" a="1"/>
  <c r="M239" i="18" s="1"/>
  <c r="L239" i="18" a="1"/>
  <c r="L239" i="18" s="1"/>
  <c r="N238" i="18" a="1"/>
  <c r="N238" i="18" s="1"/>
  <c r="M238" i="18" a="1"/>
  <c r="M238" i="18" s="1"/>
  <c r="L238" i="18" a="1"/>
  <c r="L238" i="18" s="1"/>
  <c r="N237" i="18" a="1"/>
  <c r="N237" i="18" s="1"/>
  <c r="M237" i="18" a="1"/>
  <c r="M237" i="18" s="1"/>
  <c r="L237" i="18" a="1"/>
  <c r="L237" i="18" s="1"/>
  <c r="N236" i="18" a="1"/>
  <c r="N236" i="18" s="1"/>
  <c r="M236" i="18" a="1"/>
  <c r="M236" i="18" s="1"/>
  <c r="L236" i="18" a="1"/>
  <c r="L236" i="18" s="1"/>
  <c r="N235" i="18" a="1"/>
  <c r="N235" i="18" s="1"/>
  <c r="M235" i="18" a="1"/>
  <c r="M235" i="18" s="1"/>
  <c r="L235" i="18" a="1"/>
  <c r="L235" i="18" s="1"/>
  <c r="N231" i="18" a="1"/>
  <c r="N231" i="18" s="1"/>
  <c r="M231" i="18" a="1"/>
  <c r="M231" i="18" s="1"/>
  <c r="L231" i="18" a="1"/>
  <c r="L231" i="18" s="1"/>
  <c r="N230" i="18" a="1"/>
  <c r="N230" i="18" s="1"/>
  <c r="M230" i="18" a="1"/>
  <c r="M230" i="18" s="1"/>
  <c r="L230" i="18" a="1"/>
  <c r="L230" i="18" s="1"/>
  <c r="N229" i="18" a="1"/>
  <c r="N229" i="18" s="1"/>
  <c r="M229" i="18" a="1"/>
  <c r="M229" i="18" s="1"/>
  <c r="L229" i="18" a="1"/>
  <c r="L229" i="18" s="1"/>
  <c r="N228" i="18" a="1"/>
  <c r="N228" i="18" s="1"/>
  <c r="M228" i="18" a="1"/>
  <c r="M228" i="18" s="1"/>
  <c r="L228" i="18" a="1"/>
  <c r="L228" i="18" s="1"/>
  <c r="N227" i="18" a="1"/>
  <c r="N227" i="18" s="1"/>
  <c r="M227" i="18" a="1"/>
  <c r="M227" i="18" s="1"/>
  <c r="L227" i="18" a="1"/>
  <c r="L227" i="18" s="1"/>
  <c r="N226" i="18" a="1"/>
  <c r="N226" i="18" s="1"/>
  <c r="M226" i="18" a="1"/>
  <c r="M226" i="18" s="1"/>
  <c r="L226" i="18" a="1"/>
  <c r="L226" i="18" s="1"/>
  <c r="N225" i="18" a="1"/>
  <c r="N225" i="18" s="1"/>
  <c r="M225" i="18" a="1"/>
  <c r="M225" i="18" s="1"/>
  <c r="L225" i="18" a="1"/>
  <c r="L225" i="18" s="1"/>
  <c r="N224" i="18" a="1"/>
  <c r="N224" i="18" s="1"/>
  <c r="M224" i="18" a="1"/>
  <c r="M224" i="18" s="1"/>
  <c r="L224" i="18" a="1"/>
  <c r="L224" i="18" s="1"/>
  <c r="N223" i="18" a="1"/>
  <c r="N223" i="18" s="1"/>
  <c r="M223" i="18" a="1"/>
  <c r="M223" i="18" s="1"/>
  <c r="L223" i="18" a="1"/>
  <c r="L223" i="18" s="1"/>
  <c r="N222" i="18" a="1"/>
  <c r="N222" i="18" s="1"/>
  <c r="M222" i="18" a="1"/>
  <c r="M222" i="18" s="1"/>
  <c r="L222" i="18" a="1"/>
  <c r="L222" i="18" s="1"/>
  <c r="N221" i="18" a="1"/>
  <c r="N221" i="18" s="1"/>
  <c r="M221" i="18" a="1"/>
  <c r="M221" i="18" s="1"/>
  <c r="L221" i="18" a="1"/>
  <c r="L221" i="18" s="1"/>
  <c r="N220" i="18" a="1"/>
  <c r="N220" i="18" s="1"/>
  <c r="M220" i="18" a="1"/>
  <c r="M220" i="18" s="1"/>
  <c r="L220" i="18" a="1"/>
  <c r="L220" i="18" s="1"/>
  <c r="N219" i="18" a="1"/>
  <c r="N219" i="18" s="1"/>
  <c r="M219" i="18" a="1"/>
  <c r="M219" i="18" s="1"/>
  <c r="L219" i="18" a="1"/>
  <c r="L219" i="18" s="1"/>
  <c r="N218" i="18" a="1"/>
  <c r="N218" i="18" s="1"/>
  <c r="M218" i="18" a="1"/>
  <c r="M218" i="18" s="1"/>
  <c r="L218" i="18" a="1"/>
  <c r="L218" i="18" s="1"/>
  <c r="N217" i="18" a="1"/>
  <c r="N217" i="18" s="1"/>
  <c r="M217" i="18" a="1"/>
  <c r="M217" i="18" s="1"/>
  <c r="L217" i="18" a="1"/>
  <c r="L217" i="18" s="1"/>
  <c r="N216" i="18" a="1"/>
  <c r="N216" i="18" s="1"/>
  <c r="M216" i="18" a="1"/>
  <c r="M216" i="18" s="1"/>
  <c r="L216" i="18" a="1"/>
  <c r="L216" i="18" s="1"/>
  <c r="N215" i="18" a="1"/>
  <c r="N215" i="18" s="1"/>
  <c r="M215" i="18" a="1"/>
  <c r="M215" i="18" s="1"/>
  <c r="L215" i="18" a="1"/>
  <c r="L215" i="18" s="1"/>
  <c r="N214" i="18" a="1"/>
  <c r="N214" i="18" s="1"/>
  <c r="M214" i="18" a="1"/>
  <c r="M214" i="18" s="1"/>
  <c r="L214" i="18" a="1"/>
  <c r="L214" i="18" s="1"/>
  <c r="N213" i="18" a="1"/>
  <c r="N213" i="18" s="1"/>
  <c r="M213" i="18" a="1"/>
  <c r="M213" i="18" s="1"/>
  <c r="L213" i="18" a="1"/>
  <c r="L213" i="18" s="1"/>
  <c r="N212" i="18" a="1"/>
  <c r="N212" i="18" s="1"/>
  <c r="M212" i="18" a="1"/>
  <c r="M212" i="18" s="1"/>
  <c r="L212" i="18" a="1"/>
  <c r="L212" i="18" s="1"/>
  <c r="N211" i="18" a="1"/>
  <c r="N211" i="18" s="1"/>
  <c r="M211" i="18" a="1"/>
  <c r="M211" i="18" s="1"/>
  <c r="L211" i="18" a="1"/>
  <c r="L211" i="18" s="1"/>
  <c r="N210" i="18" a="1"/>
  <c r="N210" i="18" s="1"/>
  <c r="M210" i="18" a="1"/>
  <c r="M210" i="18" s="1"/>
  <c r="L210" i="18" a="1"/>
  <c r="L210" i="18" s="1"/>
  <c r="N209" i="18" a="1"/>
  <c r="N209" i="18" s="1"/>
  <c r="M209" i="18" a="1"/>
  <c r="M209" i="18" s="1"/>
  <c r="L209" i="18" a="1"/>
  <c r="L209" i="18" s="1"/>
  <c r="N208" i="18" a="1"/>
  <c r="N208" i="18" s="1"/>
  <c r="M208" i="18" a="1"/>
  <c r="M208" i="18" s="1"/>
  <c r="L208" i="18" a="1"/>
  <c r="L208" i="18" s="1"/>
  <c r="N207" i="18" a="1"/>
  <c r="N207" i="18" s="1"/>
  <c r="M207" i="18" a="1"/>
  <c r="M207" i="18" s="1"/>
  <c r="L207" i="18" a="1"/>
  <c r="L207" i="18" s="1"/>
  <c r="N206" i="18" a="1"/>
  <c r="N206" i="18" s="1"/>
  <c r="M206" i="18" a="1"/>
  <c r="M206" i="18" s="1"/>
  <c r="L206" i="18" a="1"/>
  <c r="L206" i="18" s="1"/>
  <c r="N205" i="18" a="1"/>
  <c r="N205" i="18" s="1"/>
  <c r="M205" i="18" a="1"/>
  <c r="M205" i="18" s="1"/>
  <c r="L205" i="18" a="1"/>
  <c r="L205" i="18" s="1"/>
  <c r="N204" i="18" a="1"/>
  <c r="N204" i="18" s="1"/>
  <c r="M204" i="18" a="1"/>
  <c r="M204" i="18" s="1"/>
  <c r="L204" i="18" a="1"/>
  <c r="L204" i="18" s="1"/>
  <c r="N203" i="18" a="1"/>
  <c r="N203" i="18" s="1"/>
  <c r="M203" i="18" a="1"/>
  <c r="M203" i="18" s="1"/>
  <c r="L203" i="18" a="1"/>
  <c r="L203" i="18" s="1"/>
  <c r="N202" i="18" a="1"/>
  <c r="N202" i="18" s="1"/>
  <c r="M202" i="18" a="1"/>
  <c r="M202" i="18" s="1"/>
  <c r="L202" i="18" a="1"/>
  <c r="L202" i="18" s="1"/>
  <c r="N201" i="18" a="1"/>
  <c r="N201" i="18" s="1"/>
  <c r="M201" i="18" a="1"/>
  <c r="M201" i="18" s="1"/>
  <c r="L201" i="18" a="1"/>
  <c r="L201" i="18" s="1"/>
  <c r="N200" i="18" a="1"/>
  <c r="N200" i="18" s="1"/>
  <c r="M200" i="18" a="1"/>
  <c r="M200" i="18" s="1"/>
  <c r="L200" i="18" a="1"/>
  <c r="L200" i="18" s="1"/>
  <c r="N199" i="18" a="1"/>
  <c r="N199" i="18" s="1"/>
  <c r="M199" i="18" a="1"/>
  <c r="M199" i="18" s="1"/>
  <c r="L199" i="18" a="1"/>
  <c r="L199" i="18" s="1"/>
  <c r="N198" i="18" a="1"/>
  <c r="N198" i="18" s="1"/>
  <c r="M198" i="18" a="1"/>
  <c r="M198" i="18" s="1"/>
  <c r="L198" i="18" a="1"/>
  <c r="L198" i="18" s="1"/>
  <c r="N197" i="18" a="1"/>
  <c r="N197" i="18" s="1"/>
  <c r="M197" i="18" a="1"/>
  <c r="M197" i="18" s="1"/>
  <c r="L197" i="18" a="1"/>
  <c r="L197" i="18" s="1"/>
  <c r="N196" i="18" a="1"/>
  <c r="N196" i="18" s="1"/>
  <c r="M196" i="18" a="1"/>
  <c r="M196" i="18" s="1"/>
  <c r="L196" i="18" a="1"/>
  <c r="L196" i="18" s="1"/>
  <c r="N195" i="18" a="1"/>
  <c r="N195" i="18" s="1"/>
  <c r="M195" i="18" a="1"/>
  <c r="M195" i="18" s="1"/>
  <c r="L195" i="18" a="1"/>
  <c r="L195" i="18" s="1"/>
  <c r="N194" i="18" a="1"/>
  <c r="N194" i="18" s="1"/>
  <c r="M194" i="18" a="1"/>
  <c r="M194" i="18" s="1"/>
  <c r="L194" i="18" a="1"/>
  <c r="L194" i="18" s="1"/>
  <c r="N193" i="18" a="1"/>
  <c r="N193" i="18" s="1"/>
  <c r="M193" i="18" a="1"/>
  <c r="M193" i="18" s="1"/>
  <c r="L193" i="18" a="1"/>
  <c r="L193" i="18" s="1"/>
  <c r="N192" i="18" a="1"/>
  <c r="N192" i="18" s="1"/>
  <c r="M192" i="18" a="1"/>
  <c r="M192" i="18" s="1"/>
  <c r="L192" i="18" a="1"/>
  <c r="L192" i="18" s="1"/>
  <c r="N191" i="18" a="1"/>
  <c r="N191" i="18" s="1"/>
  <c r="M191" i="18" a="1"/>
  <c r="M191" i="18" s="1"/>
  <c r="L191" i="18" a="1"/>
  <c r="L191" i="18" s="1"/>
  <c r="N190" i="18" a="1"/>
  <c r="N190" i="18" s="1"/>
  <c r="M190" i="18" a="1"/>
  <c r="M190" i="18" s="1"/>
  <c r="L190" i="18" a="1"/>
  <c r="L190" i="18" s="1"/>
  <c r="N189" i="18" a="1"/>
  <c r="N189" i="18" s="1"/>
  <c r="M189" i="18" a="1"/>
  <c r="M189" i="18" s="1"/>
  <c r="L189" i="18" a="1"/>
  <c r="L189" i="18" s="1"/>
  <c r="N188" i="18" a="1"/>
  <c r="N188" i="18" s="1"/>
  <c r="M188" i="18" a="1"/>
  <c r="M188" i="18" s="1"/>
  <c r="L188" i="18" a="1"/>
  <c r="L188" i="18" s="1"/>
  <c r="N187" i="18" a="1"/>
  <c r="N187" i="18" s="1"/>
  <c r="M187" i="18" a="1"/>
  <c r="M187" i="18" s="1"/>
  <c r="L187" i="18" a="1"/>
  <c r="L187" i="18" s="1"/>
  <c r="N186" i="18" a="1"/>
  <c r="N186" i="18" s="1"/>
  <c r="M186" i="18" a="1"/>
  <c r="M186" i="18" s="1"/>
  <c r="L186" i="18" a="1"/>
  <c r="L186" i="18" s="1"/>
  <c r="N185" i="18" a="1"/>
  <c r="N185" i="18" s="1"/>
  <c r="M185" i="18" a="1"/>
  <c r="M185" i="18" s="1"/>
  <c r="L185" i="18" a="1"/>
  <c r="L185" i="18" s="1"/>
  <c r="N184" i="18" a="1"/>
  <c r="N184" i="18" s="1"/>
  <c r="M184" i="18" a="1"/>
  <c r="M184" i="18" s="1"/>
  <c r="L184" i="18" a="1"/>
  <c r="L184" i="18" s="1"/>
  <c r="N183" i="18" a="1"/>
  <c r="N183" i="18" s="1"/>
  <c r="M183" i="18" a="1"/>
  <c r="M183" i="18" s="1"/>
  <c r="L183" i="18" a="1"/>
  <c r="L183" i="18" s="1"/>
  <c r="N182" i="18" a="1"/>
  <c r="N182" i="18" s="1"/>
  <c r="M182" i="18" a="1"/>
  <c r="M182" i="18" s="1"/>
  <c r="L182" i="18" a="1"/>
  <c r="L182" i="18" s="1"/>
  <c r="N181" i="18" a="1"/>
  <c r="N181" i="18" s="1"/>
  <c r="M181" i="18" a="1"/>
  <c r="M181" i="18" s="1"/>
  <c r="L181" i="18" a="1"/>
  <c r="L181" i="18" s="1"/>
  <c r="N180" i="18" a="1"/>
  <c r="N180" i="18" s="1"/>
  <c r="M180" i="18" a="1"/>
  <c r="M180" i="18" s="1"/>
  <c r="L180" i="18" a="1"/>
  <c r="L180" i="18" s="1"/>
  <c r="N239" i="19" a="1"/>
  <c r="N239" i="19" s="1"/>
  <c r="M239" i="19" a="1"/>
  <c r="M239" i="19" s="1"/>
  <c r="L239" i="19" a="1"/>
  <c r="L239" i="19" s="1"/>
  <c r="N238" i="19" a="1"/>
  <c r="N238" i="19" s="1"/>
  <c r="M238" i="19" a="1"/>
  <c r="M238" i="19" s="1"/>
  <c r="L238" i="19" a="1"/>
  <c r="L238" i="19" s="1"/>
  <c r="N237" i="19" a="1"/>
  <c r="N237" i="19" s="1"/>
  <c r="M237" i="19" a="1"/>
  <c r="M237" i="19" s="1"/>
  <c r="L237" i="19" a="1"/>
  <c r="L237" i="19" s="1"/>
  <c r="N236" i="19" a="1"/>
  <c r="N236" i="19" s="1"/>
  <c r="M236" i="19" a="1"/>
  <c r="M236" i="19" s="1"/>
  <c r="L236" i="19" a="1"/>
  <c r="L236" i="19" s="1"/>
  <c r="N235" i="19" a="1"/>
  <c r="N235" i="19" s="1"/>
  <c r="M235" i="19" a="1"/>
  <c r="M235" i="19" s="1"/>
  <c r="L235" i="19" a="1"/>
  <c r="L235" i="19" s="1"/>
  <c r="N231" i="19" a="1"/>
  <c r="N231" i="19" s="1"/>
  <c r="M231" i="19" a="1"/>
  <c r="M231" i="19" s="1"/>
  <c r="L231" i="19" a="1"/>
  <c r="L231" i="19" s="1"/>
  <c r="N230" i="19" a="1"/>
  <c r="N230" i="19" s="1"/>
  <c r="M230" i="19" a="1"/>
  <c r="M230" i="19" s="1"/>
  <c r="L230" i="19" a="1"/>
  <c r="L230" i="19" s="1"/>
  <c r="N229" i="19" a="1"/>
  <c r="N229" i="19" s="1"/>
  <c r="M229" i="19" a="1"/>
  <c r="M229" i="19" s="1"/>
  <c r="L229" i="19" a="1"/>
  <c r="L229" i="19" s="1"/>
  <c r="N228" i="19" a="1"/>
  <c r="N228" i="19" s="1"/>
  <c r="M228" i="19" a="1"/>
  <c r="M228" i="19" s="1"/>
  <c r="L228" i="19" a="1"/>
  <c r="L228" i="19" s="1"/>
  <c r="N227" i="19" a="1"/>
  <c r="N227" i="19" s="1"/>
  <c r="M227" i="19" a="1"/>
  <c r="M227" i="19" s="1"/>
  <c r="L227" i="19" a="1"/>
  <c r="L227" i="19" s="1"/>
  <c r="N226" i="19" a="1"/>
  <c r="N226" i="19" s="1"/>
  <c r="M226" i="19" a="1"/>
  <c r="M226" i="19" s="1"/>
  <c r="L226" i="19" a="1"/>
  <c r="L226" i="19" s="1"/>
  <c r="N225" i="19" a="1"/>
  <c r="N225" i="19" s="1"/>
  <c r="M225" i="19" a="1"/>
  <c r="M225" i="19" s="1"/>
  <c r="L225" i="19" a="1"/>
  <c r="L225" i="19" s="1"/>
  <c r="N224" i="19" a="1"/>
  <c r="N224" i="19" s="1"/>
  <c r="M224" i="19" a="1"/>
  <c r="M224" i="19" s="1"/>
  <c r="L224" i="19" a="1"/>
  <c r="L224" i="19" s="1"/>
  <c r="N223" i="19" a="1"/>
  <c r="N223" i="19" s="1"/>
  <c r="M223" i="19" a="1"/>
  <c r="M223" i="19" s="1"/>
  <c r="L223" i="19" a="1"/>
  <c r="L223" i="19" s="1"/>
  <c r="N222" i="19" a="1"/>
  <c r="N222" i="19" s="1"/>
  <c r="M222" i="19" a="1"/>
  <c r="M222" i="19" s="1"/>
  <c r="L222" i="19" a="1"/>
  <c r="L222" i="19" s="1"/>
  <c r="N221" i="19" a="1"/>
  <c r="N221" i="19" s="1"/>
  <c r="M221" i="19" a="1"/>
  <c r="M221" i="19" s="1"/>
  <c r="L221" i="19" a="1"/>
  <c r="L221" i="19" s="1"/>
  <c r="N220" i="19" a="1"/>
  <c r="N220" i="19" s="1"/>
  <c r="M220" i="19" a="1"/>
  <c r="M220" i="19" s="1"/>
  <c r="L220" i="19" a="1"/>
  <c r="L220" i="19" s="1"/>
  <c r="N219" i="19" a="1"/>
  <c r="N219" i="19" s="1"/>
  <c r="M219" i="19" a="1"/>
  <c r="M219" i="19" s="1"/>
  <c r="L219" i="19" a="1"/>
  <c r="L219" i="19" s="1"/>
  <c r="N218" i="19" a="1"/>
  <c r="N218" i="19" s="1"/>
  <c r="M218" i="19" a="1"/>
  <c r="M218" i="19" s="1"/>
  <c r="L218" i="19" a="1"/>
  <c r="L218" i="19" s="1"/>
  <c r="N217" i="19" a="1"/>
  <c r="N217" i="19" s="1"/>
  <c r="M217" i="19" a="1"/>
  <c r="M217" i="19" s="1"/>
  <c r="L217" i="19" a="1"/>
  <c r="L217" i="19" s="1"/>
  <c r="N216" i="19" a="1"/>
  <c r="N216" i="19" s="1"/>
  <c r="M216" i="19" a="1"/>
  <c r="M216" i="19" s="1"/>
  <c r="L216" i="19" a="1"/>
  <c r="L216" i="19" s="1"/>
  <c r="N215" i="19" a="1"/>
  <c r="N215" i="19" s="1"/>
  <c r="M215" i="19" a="1"/>
  <c r="M215" i="19" s="1"/>
  <c r="L215" i="19" a="1"/>
  <c r="L215" i="19" s="1"/>
  <c r="N214" i="19" a="1"/>
  <c r="N214" i="19" s="1"/>
  <c r="M214" i="19" a="1"/>
  <c r="M214" i="19" s="1"/>
  <c r="L214" i="19" a="1"/>
  <c r="L214" i="19" s="1"/>
  <c r="N213" i="19" a="1"/>
  <c r="N213" i="19" s="1"/>
  <c r="M213" i="19" a="1"/>
  <c r="M213" i="19" s="1"/>
  <c r="L213" i="19" a="1"/>
  <c r="L213" i="19" s="1"/>
  <c r="N212" i="19" a="1"/>
  <c r="N212" i="19" s="1"/>
  <c r="M212" i="19" a="1"/>
  <c r="M212" i="19" s="1"/>
  <c r="L212" i="19" a="1"/>
  <c r="L212" i="19" s="1"/>
  <c r="N211" i="19" a="1"/>
  <c r="N211" i="19" s="1"/>
  <c r="M211" i="19" a="1"/>
  <c r="M211" i="19" s="1"/>
  <c r="L211" i="19" a="1"/>
  <c r="L211" i="19" s="1"/>
  <c r="N210" i="19" a="1"/>
  <c r="N210" i="19" s="1"/>
  <c r="M210" i="19" a="1"/>
  <c r="M210" i="19" s="1"/>
  <c r="L210" i="19" a="1"/>
  <c r="L210" i="19" s="1"/>
  <c r="N209" i="19" a="1"/>
  <c r="N209" i="19" s="1"/>
  <c r="M209" i="19" a="1"/>
  <c r="M209" i="19" s="1"/>
  <c r="L209" i="19" a="1"/>
  <c r="L209" i="19" s="1"/>
  <c r="N208" i="19" a="1"/>
  <c r="N208" i="19" s="1"/>
  <c r="M208" i="19" a="1"/>
  <c r="M208" i="19" s="1"/>
  <c r="L208" i="19" a="1"/>
  <c r="L208" i="19" s="1"/>
  <c r="N207" i="19" a="1"/>
  <c r="N207" i="19" s="1"/>
  <c r="M207" i="19" a="1"/>
  <c r="M207" i="19" s="1"/>
  <c r="L207" i="19" a="1"/>
  <c r="L207" i="19" s="1"/>
  <c r="N206" i="19" a="1"/>
  <c r="N206" i="19" s="1"/>
  <c r="M206" i="19" a="1"/>
  <c r="M206" i="19" s="1"/>
  <c r="L206" i="19" a="1"/>
  <c r="L206" i="19" s="1"/>
  <c r="N205" i="19" a="1"/>
  <c r="N205" i="19" s="1"/>
  <c r="M205" i="19" a="1"/>
  <c r="M205" i="19" s="1"/>
  <c r="L205" i="19" a="1"/>
  <c r="L205" i="19" s="1"/>
  <c r="N204" i="19" a="1"/>
  <c r="N204" i="19" s="1"/>
  <c r="M204" i="19" a="1"/>
  <c r="M204" i="19" s="1"/>
  <c r="L204" i="19" a="1"/>
  <c r="L204" i="19" s="1"/>
  <c r="N203" i="19" a="1"/>
  <c r="N203" i="19" s="1"/>
  <c r="M203" i="19" a="1"/>
  <c r="M203" i="19" s="1"/>
  <c r="L203" i="19" a="1"/>
  <c r="L203" i="19" s="1"/>
  <c r="N202" i="19" a="1"/>
  <c r="N202" i="19" s="1"/>
  <c r="M202" i="19" a="1"/>
  <c r="M202" i="19" s="1"/>
  <c r="L202" i="19" a="1"/>
  <c r="L202" i="19" s="1"/>
  <c r="N201" i="19" a="1"/>
  <c r="N201" i="19" s="1"/>
  <c r="M201" i="19" a="1"/>
  <c r="M201" i="19" s="1"/>
  <c r="L201" i="19" a="1"/>
  <c r="L201" i="19" s="1"/>
  <c r="N200" i="19" a="1"/>
  <c r="N200" i="19" s="1"/>
  <c r="M200" i="19" a="1"/>
  <c r="M200" i="19" s="1"/>
  <c r="L200" i="19" a="1"/>
  <c r="L200" i="19" s="1"/>
  <c r="N199" i="19" a="1"/>
  <c r="N199" i="19" s="1"/>
  <c r="M199" i="19" a="1"/>
  <c r="M199" i="19" s="1"/>
  <c r="L199" i="19" a="1"/>
  <c r="L199" i="19" s="1"/>
  <c r="N198" i="19" a="1"/>
  <c r="N198" i="19" s="1"/>
  <c r="M198" i="19" a="1"/>
  <c r="M198" i="19" s="1"/>
  <c r="L198" i="19" a="1"/>
  <c r="L198" i="19" s="1"/>
  <c r="N197" i="19" a="1"/>
  <c r="N197" i="19" s="1"/>
  <c r="M197" i="19" a="1"/>
  <c r="M197" i="19" s="1"/>
  <c r="L197" i="19" a="1"/>
  <c r="L197" i="19" s="1"/>
  <c r="N196" i="19" a="1"/>
  <c r="N196" i="19" s="1"/>
  <c r="M196" i="19" a="1"/>
  <c r="M196" i="19" s="1"/>
  <c r="L196" i="19" a="1"/>
  <c r="L196" i="19" s="1"/>
  <c r="N195" i="19" a="1"/>
  <c r="N195" i="19" s="1"/>
  <c r="M195" i="19" a="1"/>
  <c r="M195" i="19" s="1"/>
  <c r="L195" i="19" a="1"/>
  <c r="L195" i="19" s="1"/>
  <c r="N194" i="19" a="1"/>
  <c r="N194" i="19" s="1"/>
  <c r="M194" i="19" a="1"/>
  <c r="M194" i="19" s="1"/>
  <c r="L194" i="19" a="1"/>
  <c r="L194" i="19" s="1"/>
  <c r="N193" i="19" a="1"/>
  <c r="N193" i="19" s="1"/>
  <c r="M193" i="19" a="1"/>
  <c r="M193" i="19" s="1"/>
  <c r="L193" i="19" a="1"/>
  <c r="L193" i="19" s="1"/>
  <c r="N192" i="19" a="1"/>
  <c r="N192" i="19" s="1"/>
  <c r="M192" i="19" a="1"/>
  <c r="M192" i="19" s="1"/>
  <c r="L192" i="19" a="1"/>
  <c r="L192" i="19" s="1"/>
  <c r="N191" i="19" a="1"/>
  <c r="N191" i="19" s="1"/>
  <c r="M191" i="19" a="1"/>
  <c r="M191" i="19" s="1"/>
  <c r="L191" i="19" a="1"/>
  <c r="L191" i="19" s="1"/>
  <c r="N190" i="19" a="1"/>
  <c r="N190" i="19" s="1"/>
  <c r="M190" i="19" a="1"/>
  <c r="M190" i="19" s="1"/>
  <c r="L190" i="19" a="1"/>
  <c r="L190" i="19" s="1"/>
  <c r="N189" i="19" a="1"/>
  <c r="N189" i="19" s="1"/>
  <c r="M189" i="19" a="1"/>
  <c r="M189" i="19" s="1"/>
  <c r="L189" i="19" a="1"/>
  <c r="L189" i="19" s="1"/>
  <c r="N188" i="19" a="1"/>
  <c r="N188" i="19" s="1"/>
  <c r="M188" i="19" a="1"/>
  <c r="M188" i="19" s="1"/>
  <c r="L188" i="19" a="1"/>
  <c r="L188" i="19" s="1"/>
  <c r="N187" i="19" a="1"/>
  <c r="N187" i="19" s="1"/>
  <c r="M187" i="19" a="1"/>
  <c r="M187" i="19" s="1"/>
  <c r="L187" i="19" a="1"/>
  <c r="L187" i="19" s="1"/>
  <c r="N186" i="19" a="1"/>
  <c r="N186" i="19" s="1"/>
  <c r="M186" i="19" a="1"/>
  <c r="M186" i="19" s="1"/>
  <c r="L186" i="19" a="1"/>
  <c r="L186" i="19" s="1"/>
  <c r="N185" i="19" a="1"/>
  <c r="N185" i="19" s="1"/>
  <c r="M185" i="19" a="1"/>
  <c r="M185" i="19" s="1"/>
  <c r="L185" i="19" a="1"/>
  <c r="L185" i="19" s="1"/>
  <c r="N184" i="19" a="1"/>
  <c r="N184" i="19" s="1"/>
  <c r="M184" i="19" a="1"/>
  <c r="M184" i="19" s="1"/>
  <c r="L184" i="19" a="1"/>
  <c r="L184" i="19" s="1"/>
  <c r="N183" i="19" a="1"/>
  <c r="N183" i="19" s="1"/>
  <c r="M183" i="19" a="1"/>
  <c r="M183" i="19" s="1"/>
  <c r="L183" i="19" a="1"/>
  <c r="L183" i="19" s="1"/>
  <c r="N182" i="19" a="1"/>
  <c r="N182" i="19" s="1"/>
  <c r="M182" i="19" a="1"/>
  <c r="M182" i="19" s="1"/>
  <c r="L182" i="19" a="1"/>
  <c r="L182" i="19" s="1"/>
  <c r="N181" i="19" a="1"/>
  <c r="N181" i="19" s="1"/>
  <c r="M181" i="19" a="1"/>
  <c r="M181" i="19" s="1"/>
  <c r="L181" i="19" a="1"/>
  <c r="L181" i="19" s="1"/>
  <c r="N180" i="19" a="1"/>
  <c r="N180" i="19" s="1"/>
  <c r="M180" i="19" a="1"/>
  <c r="M180" i="19" s="1"/>
  <c r="L180" i="19" a="1"/>
  <c r="L180" i="19" s="1"/>
  <c r="N239" i="20" a="1"/>
  <c r="N239" i="20" s="1"/>
  <c r="M239" i="20" a="1"/>
  <c r="M239" i="20" s="1"/>
  <c r="L239" i="20" a="1"/>
  <c r="L239" i="20" s="1"/>
  <c r="N238" i="20" a="1"/>
  <c r="N238" i="20" s="1"/>
  <c r="M238" i="20" a="1"/>
  <c r="M238" i="20" s="1"/>
  <c r="L238" i="20" a="1"/>
  <c r="L238" i="20" s="1"/>
  <c r="N237" i="20" a="1"/>
  <c r="N237" i="20" s="1"/>
  <c r="M237" i="20" a="1"/>
  <c r="M237" i="20" s="1"/>
  <c r="L237" i="20" a="1"/>
  <c r="L237" i="20" s="1"/>
  <c r="N236" i="20" a="1"/>
  <c r="N236" i="20" s="1"/>
  <c r="M236" i="20" a="1"/>
  <c r="M236" i="20" s="1"/>
  <c r="L236" i="20" a="1"/>
  <c r="L236" i="20" s="1"/>
  <c r="N235" i="20" a="1"/>
  <c r="N235" i="20" s="1"/>
  <c r="M235" i="20" a="1"/>
  <c r="M235" i="20" s="1"/>
  <c r="L235" i="20" a="1"/>
  <c r="L235" i="20" s="1"/>
  <c r="N231" i="20" a="1"/>
  <c r="N231" i="20" s="1"/>
  <c r="M231" i="20" a="1"/>
  <c r="M231" i="20" s="1"/>
  <c r="L231" i="20" a="1"/>
  <c r="L231" i="20" s="1"/>
  <c r="N230" i="20" a="1"/>
  <c r="N230" i="20" s="1"/>
  <c r="M230" i="20" a="1"/>
  <c r="M230" i="20" s="1"/>
  <c r="L230" i="20" a="1"/>
  <c r="L230" i="20" s="1"/>
  <c r="N229" i="20" a="1"/>
  <c r="N229" i="20" s="1"/>
  <c r="M229" i="20" a="1"/>
  <c r="M229" i="20" s="1"/>
  <c r="L229" i="20" a="1"/>
  <c r="L229" i="20" s="1"/>
  <c r="N228" i="20" a="1"/>
  <c r="N228" i="20" s="1"/>
  <c r="M228" i="20" a="1"/>
  <c r="M228" i="20" s="1"/>
  <c r="L228" i="20" a="1"/>
  <c r="L228" i="20" s="1"/>
  <c r="N227" i="20" a="1"/>
  <c r="N227" i="20" s="1"/>
  <c r="M227" i="20" a="1"/>
  <c r="M227" i="20" s="1"/>
  <c r="L227" i="20" a="1"/>
  <c r="L227" i="20" s="1"/>
  <c r="N226" i="20" a="1"/>
  <c r="N226" i="20" s="1"/>
  <c r="M226" i="20" a="1"/>
  <c r="M226" i="20" s="1"/>
  <c r="L226" i="20" a="1"/>
  <c r="L226" i="20" s="1"/>
  <c r="N225" i="20" a="1"/>
  <c r="N225" i="20" s="1"/>
  <c r="M225" i="20" a="1"/>
  <c r="M225" i="20" s="1"/>
  <c r="L225" i="20" a="1"/>
  <c r="L225" i="20" s="1"/>
  <c r="N224" i="20" a="1"/>
  <c r="N224" i="20" s="1"/>
  <c r="M224" i="20" a="1"/>
  <c r="M224" i="20" s="1"/>
  <c r="L224" i="20" a="1"/>
  <c r="L224" i="20" s="1"/>
  <c r="N223" i="20" a="1"/>
  <c r="N223" i="20" s="1"/>
  <c r="M223" i="20" a="1"/>
  <c r="M223" i="20" s="1"/>
  <c r="L223" i="20" a="1"/>
  <c r="L223" i="20" s="1"/>
  <c r="N222" i="20" a="1"/>
  <c r="N222" i="20" s="1"/>
  <c r="M222" i="20" a="1"/>
  <c r="M222" i="20" s="1"/>
  <c r="L222" i="20" a="1"/>
  <c r="L222" i="20" s="1"/>
  <c r="N221" i="20" a="1"/>
  <c r="N221" i="20" s="1"/>
  <c r="M221" i="20" a="1"/>
  <c r="M221" i="20" s="1"/>
  <c r="L221" i="20" a="1"/>
  <c r="L221" i="20" s="1"/>
  <c r="N220" i="20" a="1"/>
  <c r="N220" i="20" s="1"/>
  <c r="M220" i="20" a="1"/>
  <c r="M220" i="20" s="1"/>
  <c r="L220" i="20" a="1"/>
  <c r="L220" i="20" s="1"/>
  <c r="N219" i="20" a="1"/>
  <c r="N219" i="20" s="1"/>
  <c r="M219" i="20" a="1"/>
  <c r="M219" i="20" s="1"/>
  <c r="L219" i="20" a="1"/>
  <c r="L219" i="20" s="1"/>
  <c r="N218" i="20" a="1"/>
  <c r="N218" i="20" s="1"/>
  <c r="M218" i="20" a="1"/>
  <c r="M218" i="20" s="1"/>
  <c r="L218" i="20" a="1"/>
  <c r="L218" i="20" s="1"/>
  <c r="N217" i="20" a="1"/>
  <c r="N217" i="20" s="1"/>
  <c r="M217" i="20" a="1"/>
  <c r="M217" i="20" s="1"/>
  <c r="L217" i="20" a="1"/>
  <c r="L217" i="20" s="1"/>
  <c r="N216" i="20" a="1"/>
  <c r="N216" i="20" s="1"/>
  <c r="M216" i="20" a="1"/>
  <c r="M216" i="20" s="1"/>
  <c r="L216" i="20" a="1"/>
  <c r="L216" i="20" s="1"/>
  <c r="N215" i="20" a="1"/>
  <c r="N215" i="20" s="1"/>
  <c r="M215" i="20" a="1"/>
  <c r="M215" i="20" s="1"/>
  <c r="L215" i="20" a="1"/>
  <c r="L215" i="20" s="1"/>
  <c r="N214" i="20" a="1"/>
  <c r="N214" i="20" s="1"/>
  <c r="M214" i="20" a="1"/>
  <c r="M214" i="20" s="1"/>
  <c r="L214" i="20" a="1"/>
  <c r="L214" i="20" s="1"/>
  <c r="N213" i="20" a="1"/>
  <c r="N213" i="20" s="1"/>
  <c r="M213" i="20" a="1"/>
  <c r="M213" i="20" s="1"/>
  <c r="L213" i="20" a="1"/>
  <c r="L213" i="20" s="1"/>
  <c r="N212" i="20" a="1"/>
  <c r="N212" i="20" s="1"/>
  <c r="M212" i="20" a="1"/>
  <c r="M212" i="20" s="1"/>
  <c r="L212" i="20" a="1"/>
  <c r="L212" i="20" s="1"/>
  <c r="N211" i="20" a="1"/>
  <c r="N211" i="20" s="1"/>
  <c r="M211" i="20" a="1"/>
  <c r="M211" i="20" s="1"/>
  <c r="L211" i="20" a="1"/>
  <c r="L211" i="20" s="1"/>
  <c r="N210" i="20" a="1"/>
  <c r="N210" i="20" s="1"/>
  <c r="M210" i="20" a="1"/>
  <c r="M210" i="20" s="1"/>
  <c r="L210" i="20" a="1"/>
  <c r="L210" i="20" s="1"/>
  <c r="N209" i="20" a="1"/>
  <c r="N209" i="20" s="1"/>
  <c r="M209" i="20" a="1"/>
  <c r="M209" i="20" s="1"/>
  <c r="L209" i="20" a="1"/>
  <c r="L209" i="20" s="1"/>
  <c r="N208" i="20" a="1"/>
  <c r="N208" i="20" s="1"/>
  <c r="M208" i="20" a="1"/>
  <c r="M208" i="20" s="1"/>
  <c r="L208" i="20" a="1"/>
  <c r="L208" i="20" s="1"/>
  <c r="N207" i="20" a="1"/>
  <c r="N207" i="20" s="1"/>
  <c r="M207" i="20" a="1"/>
  <c r="M207" i="20" s="1"/>
  <c r="L207" i="20" a="1"/>
  <c r="L207" i="20" s="1"/>
  <c r="N206" i="20" a="1"/>
  <c r="N206" i="20" s="1"/>
  <c r="M206" i="20" a="1"/>
  <c r="M206" i="20" s="1"/>
  <c r="L206" i="20" a="1"/>
  <c r="L206" i="20" s="1"/>
  <c r="N205" i="20" a="1"/>
  <c r="N205" i="20" s="1"/>
  <c r="M205" i="20" a="1"/>
  <c r="M205" i="20" s="1"/>
  <c r="L205" i="20" a="1"/>
  <c r="L205" i="20" s="1"/>
  <c r="N204" i="20" a="1"/>
  <c r="N204" i="20" s="1"/>
  <c r="M204" i="20" a="1"/>
  <c r="M204" i="20" s="1"/>
  <c r="L204" i="20" a="1"/>
  <c r="L204" i="20" s="1"/>
  <c r="N203" i="20" a="1"/>
  <c r="N203" i="20" s="1"/>
  <c r="M203" i="20" a="1"/>
  <c r="M203" i="20" s="1"/>
  <c r="L203" i="20" a="1"/>
  <c r="L203" i="20" s="1"/>
  <c r="N202" i="20" a="1"/>
  <c r="N202" i="20" s="1"/>
  <c r="M202" i="20" a="1"/>
  <c r="M202" i="20" s="1"/>
  <c r="L202" i="20" a="1"/>
  <c r="L202" i="20" s="1"/>
  <c r="N201" i="20" a="1"/>
  <c r="N201" i="20" s="1"/>
  <c r="M201" i="20" a="1"/>
  <c r="M201" i="20" s="1"/>
  <c r="L201" i="20" a="1"/>
  <c r="L201" i="20" s="1"/>
  <c r="N200" i="20" a="1"/>
  <c r="N200" i="20" s="1"/>
  <c r="M200" i="20" a="1"/>
  <c r="M200" i="20" s="1"/>
  <c r="L200" i="20" a="1"/>
  <c r="L200" i="20" s="1"/>
  <c r="N199" i="20" a="1"/>
  <c r="N199" i="20" s="1"/>
  <c r="M199" i="20" a="1"/>
  <c r="M199" i="20" s="1"/>
  <c r="L199" i="20" a="1"/>
  <c r="L199" i="20" s="1"/>
  <c r="N198" i="20" a="1"/>
  <c r="N198" i="20" s="1"/>
  <c r="M198" i="20" a="1"/>
  <c r="M198" i="20" s="1"/>
  <c r="L198" i="20" a="1"/>
  <c r="L198" i="20" s="1"/>
  <c r="N197" i="20" a="1"/>
  <c r="N197" i="20" s="1"/>
  <c r="M197" i="20" a="1"/>
  <c r="M197" i="20" s="1"/>
  <c r="L197" i="20" a="1"/>
  <c r="L197" i="20" s="1"/>
  <c r="N196" i="20" a="1"/>
  <c r="N196" i="20" s="1"/>
  <c r="M196" i="20" a="1"/>
  <c r="M196" i="20" s="1"/>
  <c r="L196" i="20" a="1"/>
  <c r="L196" i="20" s="1"/>
  <c r="N195" i="20" a="1"/>
  <c r="N195" i="20" s="1"/>
  <c r="M195" i="20" a="1"/>
  <c r="M195" i="20" s="1"/>
  <c r="L195" i="20" a="1"/>
  <c r="L195" i="20" s="1"/>
  <c r="N194" i="20" a="1"/>
  <c r="N194" i="20" s="1"/>
  <c r="M194" i="20" a="1"/>
  <c r="M194" i="20" s="1"/>
  <c r="L194" i="20" a="1"/>
  <c r="L194" i="20" s="1"/>
  <c r="N193" i="20" a="1"/>
  <c r="N193" i="20" s="1"/>
  <c r="M193" i="20" a="1"/>
  <c r="M193" i="20" s="1"/>
  <c r="L193" i="20" a="1"/>
  <c r="L193" i="20" s="1"/>
  <c r="N192" i="20" a="1"/>
  <c r="N192" i="20" s="1"/>
  <c r="M192" i="20" a="1"/>
  <c r="M192" i="20" s="1"/>
  <c r="L192" i="20" a="1"/>
  <c r="L192" i="20" s="1"/>
  <c r="N191" i="20" a="1"/>
  <c r="N191" i="20" s="1"/>
  <c r="M191" i="20" a="1"/>
  <c r="M191" i="20" s="1"/>
  <c r="L191" i="20" a="1"/>
  <c r="L191" i="20" s="1"/>
  <c r="N190" i="20" a="1"/>
  <c r="N190" i="20" s="1"/>
  <c r="M190" i="20" a="1"/>
  <c r="M190" i="20" s="1"/>
  <c r="L190" i="20" a="1"/>
  <c r="L190" i="20" s="1"/>
  <c r="N189" i="20" a="1"/>
  <c r="N189" i="20" s="1"/>
  <c r="M189" i="20" a="1"/>
  <c r="M189" i="20" s="1"/>
  <c r="L189" i="20" a="1"/>
  <c r="L189" i="20" s="1"/>
  <c r="N188" i="20" a="1"/>
  <c r="N188" i="20" s="1"/>
  <c r="M188" i="20" a="1"/>
  <c r="M188" i="20" s="1"/>
  <c r="L188" i="20" a="1"/>
  <c r="L188" i="20" s="1"/>
  <c r="N187" i="20" a="1"/>
  <c r="N187" i="20" s="1"/>
  <c r="M187" i="20" a="1"/>
  <c r="M187" i="20" s="1"/>
  <c r="L187" i="20" a="1"/>
  <c r="L187" i="20" s="1"/>
  <c r="N186" i="20" a="1"/>
  <c r="N186" i="20" s="1"/>
  <c r="M186" i="20" a="1"/>
  <c r="M186" i="20" s="1"/>
  <c r="L186" i="20" a="1"/>
  <c r="L186" i="20" s="1"/>
  <c r="N185" i="20" a="1"/>
  <c r="N185" i="20" s="1"/>
  <c r="M185" i="20" a="1"/>
  <c r="M185" i="20" s="1"/>
  <c r="L185" i="20" a="1"/>
  <c r="L185" i="20" s="1"/>
  <c r="N184" i="20" a="1"/>
  <c r="N184" i="20" s="1"/>
  <c r="M184" i="20" a="1"/>
  <c r="M184" i="20" s="1"/>
  <c r="L184" i="20" a="1"/>
  <c r="L184" i="20" s="1"/>
  <c r="N183" i="20" a="1"/>
  <c r="N183" i="20" s="1"/>
  <c r="M183" i="20" a="1"/>
  <c r="M183" i="20" s="1"/>
  <c r="L183" i="20" a="1"/>
  <c r="L183" i="20" s="1"/>
  <c r="N182" i="20" a="1"/>
  <c r="N182" i="20" s="1"/>
  <c r="M182" i="20" a="1"/>
  <c r="M182" i="20" s="1"/>
  <c r="L182" i="20" a="1"/>
  <c r="L182" i="20" s="1"/>
  <c r="N181" i="20" a="1"/>
  <c r="N181" i="20" s="1"/>
  <c r="M181" i="20" a="1"/>
  <c r="M181" i="20" s="1"/>
  <c r="L181" i="20" a="1"/>
  <c r="L181" i="20" s="1"/>
  <c r="N180" i="20" a="1"/>
  <c r="N180" i="20" s="1"/>
  <c r="M180" i="20" a="1"/>
  <c r="M180" i="20" s="1"/>
  <c r="L180" i="20" a="1"/>
  <c r="L180" i="20" s="1"/>
  <c r="N239" i="21" a="1"/>
  <c r="N239" i="21" s="1"/>
  <c r="M239" i="21" a="1"/>
  <c r="M239" i="21" s="1"/>
  <c r="L239" i="21" a="1"/>
  <c r="L239" i="21" s="1"/>
  <c r="N238" i="21" a="1"/>
  <c r="N238" i="21" s="1"/>
  <c r="M238" i="21" a="1"/>
  <c r="M238" i="21" s="1"/>
  <c r="L238" i="21" a="1"/>
  <c r="L238" i="21" s="1"/>
  <c r="N237" i="21" a="1"/>
  <c r="N237" i="21" s="1"/>
  <c r="M237" i="21" a="1"/>
  <c r="M237" i="21" s="1"/>
  <c r="L237" i="21" a="1"/>
  <c r="L237" i="21" s="1"/>
  <c r="N236" i="21" a="1"/>
  <c r="N236" i="21" s="1"/>
  <c r="M236" i="21" a="1"/>
  <c r="M236" i="21" s="1"/>
  <c r="L236" i="21" a="1"/>
  <c r="L236" i="21" s="1"/>
  <c r="N235" i="21" a="1"/>
  <c r="N235" i="21" s="1"/>
  <c r="M235" i="21" a="1"/>
  <c r="M235" i="21" s="1"/>
  <c r="L235" i="21" a="1"/>
  <c r="L235" i="21" s="1"/>
  <c r="N231" i="21" a="1"/>
  <c r="N231" i="21" s="1"/>
  <c r="M231" i="21" a="1"/>
  <c r="M231" i="21" s="1"/>
  <c r="L231" i="21" a="1"/>
  <c r="L231" i="21" s="1"/>
  <c r="N230" i="21" a="1"/>
  <c r="N230" i="21" s="1"/>
  <c r="M230" i="21" a="1"/>
  <c r="M230" i="21" s="1"/>
  <c r="L230" i="21" a="1"/>
  <c r="L230" i="21" s="1"/>
  <c r="N229" i="21" a="1"/>
  <c r="N229" i="21" s="1"/>
  <c r="M229" i="21" a="1"/>
  <c r="M229" i="21" s="1"/>
  <c r="L229" i="21" a="1"/>
  <c r="L229" i="21" s="1"/>
  <c r="N228" i="21" a="1"/>
  <c r="N228" i="21" s="1"/>
  <c r="M228" i="21" a="1"/>
  <c r="M228" i="21" s="1"/>
  <c r="L228" i="21" a="1"/>
  <c r="L228" i="21" s="1"/>
  <c r="N227" i="21" a="1"/>
  <c r="N227" i="21" s="1"/>
  <c r="M227" i="21" a="1"/>
  <c r="M227" i="21" s="1"/>
  <c r="L227" i="21" a="1"/>
  <c r="L227" i="21" s="1"/>
  <c r="N226" i="21" a="1"/>
  <c r="N226" i="21" s="1"/>
  <c r="M226" i="21" a="1"/>
  <c r="M226" i="21" s="1"/>
  <c r="L226" i="21" a="1"/>
  <c r="L226" i="21" s="1"/>
  <c r="N225" i="21" a="1"/>
  <c r="N225" i="21" s="1"/>
  <c r="M225" i="21" a="1"/>
  <c r="M225" i="21" s="1"/>
  <c r="L225" i="21" a="1"/>
  <c r="L225" i="21" s="1"/>
  <c r="N224" i="21" a="1"/>
  <c r="N224" i="21" s="1"/>
  <c r="M224" i="21" a="1"/>
  <c r="M224" i="21" s="1"/>
  <c r="L224" i="21" a="1"/>
  <c r="L224" i="21" s="1"/>
  <c r="N223" i="21" a="1"/>
  <c r="N223" i="21" s="1"/>
  <c r="M223" i="21" a="1"/>
  <c r="M223" i="21" s="1"/>
  <c r="L223" i="21" a="1"/>
  <c r="L223" i="21" s="1"/>
  <c r="N222" i="21" a="1"/>
  <c r="N222" i="21" s="1"/>
  <c r="M222" i="21" a="1"/>
  <c r="M222" i="21" s="1"/>
  <c r="L222" i="21" a="1"/>
  <c r="L222" i="21" s="1"/>
  <c r="N221" i="21" a="1"/>
  <c r="N221" i="21" s="1"/>
  <c r="M221" i="21" a="1"/>
  <c r="M221" i="21" s="1"/>
  <c r="L221" i="21" a="1"/>
  <c r="L221" i="21" s="1"/>
  <c r="N220" i="21" a="1"/>
  <c r="N220" i="21" s="1"/>
  <c r="M220" i="21" a="1"/>
  <c r="M220" i="21" s="1"/>
  <c r="L220" i="21" a="1"/>
  <c r="L220" i="21" s="1"/>
  <c r="N219" i="21" a="1"/>
  <c r="N219" i="21" s="1"/>
  <c r="M219" i="21" a="1"/>
  <c r="M219" i="21" s="1"/>
  <c r="L219" i="21" a="1"/>
  <c r="L219" i="21" s="1"/>
  <c r="N218" i="21" a="1"/>
  <c r="N218" i="21" s="1"/>
  <c r="M218" i="21" a="1"/>
  <c r="M218" i="21" s="1"/>
  <c r="L218" i="21" a="1"/>
  <c r="L218" i="21" s="1"/>
  <c r="N217" i="21" a="1"/>
  <c r="N217" i="21" s="1"/>
  <c r="M217" i="21" a="1"/>
  <c r="M217" i="21" s="1"/>
  <c r="L217" i="21" a="1"/>
  <c r="L217" i="21" s="1"/>
  <c r="N216" i="21" a="1"/>
  <c r="N216" i="21" s="1"/>
  <c r="M216" i="21" a="1"/>
  <c r="M216" i="21" s="1"/>
  <c r="L216" i="21" a="1"/>
  <c r="L216" i="21" s="1"/>
  <c r="N215" i="21" a="1"/>
  <c r="N215" i="21" s="1"/>
  <c r="M215" i="21" a="1"/>
  <c r="M215" i="21" s="1"/>
  <c r="L215" i="21" a="1"/>
  <c r="L215" i="21" s="1"/>
  <c r="N214" i="21" a="1"/>
  <c r="N214" i="21" s="1"/>
  <c r="M214" i="21" a="1"/>
  <c r="M214" i="21" s="1"/>
  <c r="L214" i="21" a="1"/>
  <c r="L214" i="21" s="1"/>
  <c r="N213" i="21" a="1"/>
  <c r="N213" i="21" s="1"/>
  <c r="M213" i="21" a="1"/>
  <c r="M213" i="21" s="1"/>
  <c r="L213" i="21" a="1"/>
  <c r="L213" i="21" s="1"/>
  <c r="N212" i="21" a="1"/>
  <c r="N212" i="21" s="1"/>
  <c r="M212" i="21" a="1"/>
  <c r="M212" i="21" s="1"/>
  <c r="L212" i="21" a="1"/>
  <c r="L212" i="21" s="1"/>
  <c r="N211" i="21" a="1"/>
  <c r="N211" i="21" s="1"/>
  <c r="M211" i="21" a="1"/>
  <c r="M211" i="21" s="1"/>
  <c r="L211" i="21" a="1"/>
  <c r="L211" i="21" s="1"/>
  <c r="N210" i="21" a="1"/>
  <c r="N210" i="21" s="1"/>
  <c r="M210" i="21" a="1"/>
  <c r="M210" i="21" s="1"/>
  <c r="L210" i="21" a="1"/>
  <c r="L210" i="21" s="1"/>
  <c r="N209" i="21" a="1"/>
  <c r="N209" i="21" s="1"/>
  <c r="M209" i="21" a="1"/>
  <c r="M209" i="21" s="1"/>
  <c r="L209" i="21" a="1"/>
  <c r="L209" i="21" s="1"/>
  <c r="N208" i="21" a="1"/>
  <c r="N208" i="21" s="1"/>
  <c r="M208" i="21" a="1"/>
  <c r="M208" i="21" s="1"/>
  <c r="L208" i="21" a="1"/>
  <c r="L208" i="21" s="1"/>
  <c r="N207" i="21" a="1"/>
  <c r="N207" i="21" s="1"/>
  <c r="M207" i="21" a="1"/>
  <c r="M207" i="21" s="1"/>
  <c r="L207" i="21" a="1"/>
  <c r="L207" i="21" s="1"/>
  <c r="N206" i="21" a="1"/>
  <c r="N206" i="21" s="1"/>
  <c r="M206" i="21" a="1"/>
  <c r="M206" i="21" s="1"/>
  <c r="L206" i="21" a="1"/>
  <c r="L206" i="21" s="1"/>
  <c r="N205" i="21" a="1"/>
  <c r="N205" i="21" s="1"/>
  <c r="M205" i="21" a="1"/>
  <c r="M205" i="21" s="1"/>
  <c r="L205" i="21" a="1"/>
  <c r="L205" i="21" s="1"/>
  <c r="N204" i="21" a="1"/>
  <c r="N204" i="21" s="1"/>
  <c r="M204" i="21" a="1"/>
  <c r="M204" i="21" s="1"/>
  <c r="L204" i="21" a="1"/>
  <c r="L204" i="21" s="1"/>
  <c r="N203" i="21" a="1"/>
  <c r="N203" i="21" s="1"/>
  <c r="M203" i="21" a="1"/>
  <c r="M203" i="21" s="1"/>
  <c r="L203" i="21" a="1"/>
  <c r="L203" i="21" s="1"/>
  <c r="N202" i="21" a="1"/>
  <c r="N202" i="21" s="1"/>
  <c r="M202" i="21" a="1"/>
  <c r="M202" i="21" s="1"/>
  <c r="L202" i="21" a="1"/>
  <c r="L202" i="21" s="1"/>
  <c r="N201" i="21" a="1"/>
  <c r="N201" i="21" s="1"/>
  <c r="M201" i="21" a="1"/>
  <c r="M201" i="21" s="1"/>
  <c r="L201" i="21" a="1"/>
  <c r="L201" i="21" s="1"/>
  <c r="N200" i="21" a="1"/>
  <c r="N200" i="21" s="1"/>
  <c r="M200" i="21" a="1"/>
  <c r="M200" i="21" s="1"/>
  <c r="L200" i="21" a="1"/>
  <c r="L200" i="21" s="1"/>
  <c r="N199" i="21" a="1"/>
  <c r="N199" i="21" s="1"/>
  <c r="M199" i="21" a="1"/>
  <c r="M199" i="21" s="1"/>
  <c r="L199" i="21" a="1"/>
  <c r="L199" i="21" s="1"/>
  <c r="N198" i="21" a="1"/>
  <c r="N198" i="21" s="1"/>
  <c r="M198" i="21" a="1"/>
  <c r="M198" i="21" s="1"/>
  <c r="L198" i="21" a="1"/>
  <c r="L198" i="21" s="1"/>
  <c r="N197" i="21" a="1"/>
  <c r="N197" i="21" s="1"/>
  <c r="M197" i="21" a="1"/>
  <c r="M197" i="21" s="1"/>
  <c r="L197" i="21" a="1"/>
  <c r="L197" i="21" s="1"/>
  <c r="N196" i="21" a="1"/>
  <c r="N196" i="21" s="1"/>
  <c r="M196" i="21" a="1"/>
  <c r="M196" i="21" s="1"/>
  <c r="L196" i="21" a="1"/>
  <c r="L196" i="21" s="1"/>
  <c r="N195" i="21" a="1"/>
  <c r="N195" i="21" s="1"/>
  <c r="M195" i="21" a="1"/>
  <c r="M195" i="21" s="1"/>
  <c r="L195" i="21" a="1"/>
  <c r="L195" i="21" s="1"/>
  <c r="N194" i="21" a="1"/>
  <c r="N194" i="21" s="1"/>
  <c r="M194" i="21" a="1"/>
  <c r="M194" i="21" s="1"/>
  <c r="L194" i="21" a="1"/>
  <c r="L194" i="21" s="1"/>
  <c r="N193" i="21" a="1"/>
  <c r="N193" i="21" s="1"/>
  <c r="M193" i="21" a="1"/>
  <c r="M193" i="21" s="1"/>
  <c r="L193" i="21" a="1"/>
  <c r="L193" i="21" s="1"/>
  <c r="N192" i="21" a="1"/>
  <c r="N192" i="21" s="1"/>
  <c r="M192" i="21" a="1"/>
  <c r="M192" i="21" s="1"/>
  <c r="L192" i="21" a="1"/>
  <c r="L192" i="21" s="1"/>
  <c r="N191" i="21" a="1"/>
  <c r="N191" i="21" s="1"/>
  <c r="M191" i="21" a="1"/>
  <c r="M191" i="21" s="1"/>
  <c r="L191" i="21" a="1"/>
  <c r="L191" i="21" s="1"/>
  <c r="N190" i="21" a="1"/>
  <c r="N190" i="21" s="1"/>
  <c r="M190" i="21" a="1"/>
  <c r="M190" i="21" s="1"/>
  <c r="L190" i="21" a="1"/>
  <c r="L190" i="21" s="1"/>
  <c r="N189" i="21" a="1"/>
  <c r="N189" i="21" s="1"/>
  <c r="M189" i="21" a="1"/>
  <c r="M189" i="21" s="1"/>
  <c r="L189" i="21" a="1"/>
  <c r="L189" i="21" s="1"/>
  <c r="N188" i="21" a="1"/>
  <c r="N188" i="21" s="1"/>
  <c r="M188" i="21" a="1"/>
  <c r="M188" i="21" s="1"/>
  <c r="L188" i="21" a="1"/>
  <c r="L188" i="21" s="1"/>
  <c r="N187" i="21" a="1"/>
  <c r="N187" i="21" s="1"/>
  <c r="M187" i="21" a="1"/>
  <c r="M187" i="21" s="1"/>
  <c r="L187" i="21" a="1"/>
  <c r="L187" i="21" s="1"/>
  <c r="N186" i="21" a="1"/>
  <c r="N186" i="21" s="1"/>
  <c r="M186" i="21" a="1"/>
  <c r="M186" i="21" s="1"/>
  <c r="L186" i="21" a="1"/>
  <c r="L186" i="21" s="1"/>
  <c r="N185" i="21" a="1"/>
  <c r="N185" i="21" s="1"/>
  <c r="M185" i="21" a="1"/>
  <c r="M185" i="21" s="1"/>
  <c r="L185" i="21" a="1"/>
  <c r="L185" i="21" s="1"/>
  <c r="N184" i="21" a="1"/>
  <c r="N184" i="21" s="1"/>
  <c r="M184" i="21" a="1"/>
  <c r="M184" i="21" s="1"/>
  <c r="L184" i="21" a="1"/>
  <c r="L184" i="21" s="1"/>
  <c r="N183" i="21" a="1"/>
  <c r="N183" i="21" s="1"/>
  <c r="M183" i="21" a="1"/>
  <c r="M183" i="21" s="1"/>
  <c r="L183" i="21" a="1"/>
  <c r="L183" i="21" s="1"/>
  <c r="N182" i="21" a="1"/>
  <c r="N182" i="21" s="1"/>
  <c r="M182" i="21" a="1"/>
  <c r="M182" i="21" s="1"/>
  <c r="L182" i="21" a="1"/>
  <c r="L182" i="21" s="1"/>
  <c r="N181" i="21" a="1"/>
  <c r="N181" i="21" s="1"/>
  <c r="M181" i="21" a="1"/>
  <c r="M181" i="21" s="1"/>
  <c r="L181" i="21" a="1"/>
  <c r="L181" i="21" s="1"/>
  <c r="N180" i="21" a="1"/>
  <c r="N180" i="21" s="1"/>
  <c r="M180" i="21" a="1"/>
  <c r="M180" i="21" s="1"/>
  <c r="L180" i="21" a="1"/>
  <c r="L180" i="21" s="1"/>
  <c r="N239" i="13" a="1"/>
  <c r="N239" i="13" s="1"/>
  <c r="M239" i="13" a="1"/>
  <c r="M239" i="13" s="1"/>
  <c r="L239" i="13" a="1"/>
  <c r="L239" i="13" s="1"/>
  <c r="N238" i="13" a="1"/>
  <c r="N238" i="13" s="1"/>
  <c r="M238" i="13" a="1"/>
  <c r="M238" i="13" s="1"/>
  <c r="L238" i="13" a="1"/>
  <c r="L238" i="13" s="1"/>
  <c r="N237" i="13" a="1"/>
  <c r="N237" i="13" s="1"/>
  <c r="M237" i="13" a="1"/>
  <c r="M237" i="13" s="1"/>
  <c r="L237" i="13" a="1"/>
  <c r="L237" i="13" s="1"/>
  <c r="N236" i="13" a="1"/>
  <c r="N236" i="13" s="1"/>
  <c r="M236" i="13" a="1"/>
  <c r="M236" i="13" s="1"/>
  <c r="L236" i="13" a="1"/>
  <c r="L236" i="13" s="1"/>
  <c r="N235" i="13" a="1"/>
  <c r="N235" i="13" s="1"/>
  <c r="M235" i="13" a="1"/>
  <c r="M235" i="13" s="1"/>
  <c r="L235" i="13" a="1"/>
  <c r="L235" i="13" s="1"/>
  <c r="N231" i="13" a="1"/>
  <c r="N231" i="13" s="1"/>
  <c r="M231" i="13" a="1"/>
  <c r="M231" i="13" s="1"/>
  <c r="L231" i="13" a="1"/>
  <c r="L231" i="13" s="1"/>
  <c r="N230" i="13" a="1"/>
  <c r="N230" i="13" s="1"/>
  <c r="M230" i="13" a="1"/>
  <c r="M230" i="13" s="1"/>
  <c r="L230" i="13" a="1"/>
  <c r="L230" i="13" s="1"/>
  <c r="N229" i="13" a="1"/>
  <c r="N229" i="13" s="1"/>
  <c r="M229" i="13" a="1"/>
  <c r="M229" i="13" s="1"/>
  <c r="L229" i="13" a="1"/>
  <c r="L229" i="13" s="1"/>
  <c r="N228" i="13" a="1"/>
  <c r="N228" i="13" s="1"/>
  <c r="M228" i="13" a="1"/>
  <c r="M228" i="13" s="1"/>
  <c r="L228" i="13" a="1"/>
  <c r="L228" i="13" s="1"/>
  <c r="N227" i="13" a="1"/>
  <c r="N227" i="13" s="1"/>
  <c r="M227" i="13" a="1"/>
  <c r="M227" i="13" s="1"/>
  <c r="L227" i="13" a="1"/>
  <c r="L227" i="13" s="1"/>
  <c r="N226" i="13" a="1"/>
  <c r="N226" i="13" s="1"/>
  <c r="M226" i="13" a="1"/>
  <c r="M226" i="13" s="1"/>
  <c r="L226" i="13" a="1"/>
  <c r="L226" i="13" s="1"/>
  <c r="N225" i="13" a="1"/>
  <c r="N225" i="13" s="1"/>
  <c r="M225" i="13" a="1"/>
  <c r="M225" i="13" s="1"/>
  <c r="L225" i="13" a="1"/>
  <c r="L225" i="13" s="1"/>
  <c r="N224" i="13" a="1"/>
  <c r="N224" i="13" s="1"/>
  <c r="M224" i="13" a="1"/>
  <c r="M224" i="13" s="1"/>
  <c r="L224" i="13" a="1"/>
  <c r="L224" i="13" s="1"/>
  <c r="N223" i="13" a="1"/>
  <c r="N223" i="13" s="1"/>
  <c r="M223" i="13" a="1"/>
  <c r="M223" i="13" s="1"/>
  <c r="L223" i="13" a="1"/>
  <c r="L223" i="13" s="1"/>
  <c r="N222" i="13" a="1"/>
  <c r="N222" i="13" s="1"/>
  <c r="M222" i="13" a="1"/>
  <c r="M222" i="13" s="1"/>
  <c r="L222" i="13" a="1"/>
  <c r="L222" i="13" s="1"/>
  <c r="N221" i="13" a="1"/>
  <c r="N221" i="13" s="1"/>
  <c r="M221" i="13" a="1"/>
  <c r="M221" i="13" s="1"/>
  <c r="L221" i="13" a="1"/>
  <c r="L221" i="13" s="1"/>
  <c r="N220" i="13" a="1"/>
  <c r="N220" i="13" s="1"/>
  <c r="M220" i="13" a="1"/>
  <c r="M220" i="13" s="1"/>
  <c r="L220" i="13" a="1"/>
  <c r="L220" i="13" s="1"/>
  <c r="N219" i="13" a="1"/>
  <c r="N219" i="13" s="1"/>
  <c r="M219" i="13" a="1"/>
  <c r="M219" i="13" s="1"/>
  <c r="L219" i="13" a="1"/>
  <c r="L219" i="13" s="1"/>
  <c r="N218" i="13" a="1"/>
  <c r="N218" i="13" s="1"/>
  <c r="M218" i="13" a="1"/>
  <c r="M218" i="13" s="1"/>
  <c r="L218" i="13" a="1"/>
  <c r="L218" i="13" s="1"/>
  <c r="N217" i="13" a="1"/>
  <c r="N217" i="13" s="1"/>
  <c r="M217" i="13" a="1"/>
  <c r="M217" i="13" s="1"/>
  <c r="L217" i="13" a="1"/>
  <c r="L217" i="13" s="1"/>
  <c r="N216" i="13" a="1"/>
  <c r="N216" i="13" s="1"/>
  <c r="M216" i="13" a="1"/>
  <c r="M216" i="13" s="1"/>
  <c r="L216" i="13" a="1"/>
  <c r="L216" i="13" s="1"/>
  <c r="N215" i="13" a="1"/>
  <c r="N215" i="13" s="1"/>
  <c r="M215" i="13" a="1"/>
  <c r="M215" i="13" s="1"/>
  <c r="L215" i="13" a="1"/>
  <c r="L215" i="13" s="1"/>
  <c r="N214" i="13" a="1"/>
  <c r="N214" i="13" s="1"/>
  <c r="M214" i="13" a="1"/>
  <c r="M214" i="13" s="1"/>
  <c r="L214" i="13" a="1"/>
  <c r="L214" i="13" s="1"/>
  <c r="N213" i="13" a="1"/>
  <c r="N213" i="13" s="1"/>
  <c r="M213" i="13" a="1"/>
  <c r="M213" i="13" s="1"/>
  <c r="L213" i="13" a="1"/>
  <c r="L213" i="13" s="1"/>
  <c r="N212" i="13" a="1"/>
  <c r="N212" i="13" s="1"/>
  <c r="M212" i="13" a="1"/>
  <c r="M212" i="13" s="1"/>
  <c r="L212" i="13" a="1"/>
  <c r="L212" i="13" s="1"/>
  <c r="N211" i="13" a="1"/>
  <c r="N211" i="13" s="1"/>
  <c r="M211" i="13" a="1"/>
  <c r="M211" i="13" s="1"/>
  <c r="L211" i="13" a="1"/>
  <c r="L211" i="13" s="1"/>
  <c r="N210" i="13" a="1"/>
  <c r="N210" i="13" s="1"/>
  <c r="M210" i="13" a="1"/>
  <c r="M210" i="13" s="1"/>
  <c r="L210" i="13" a="1"/>
  <c r="L210" i="13" s="1"/>
  <c r="N209" i="13" a="1"/>
  <c r="N209" i="13" s="1"/>
  <c r="M209" i="13" a="1"/>
  <c r="M209" i="13" s="1"/>
  <c r="L209" i="13" a="1"/>
  <c r="L209" i="13" s="1"/>
  <c r="N208" i="13" a="1"/>
  <c r="N208" i="13" s="1"/>
  <c r="M208" i="13" a="1"/>
  <c r="M208" i="13" s="1"/>
  <c r="L208" i="13" a="1"/>
  <c r="L208" i="13" s="1"/>
  <c r="N207" i="13" a="1"/>
  <c r="N207" i="13" s="1"/>
  <c r="M207" i="13" a="1"/>
  <c r="M207" i="13" s="1"/>
  <c r="L207" i="13" a="1"/>
  <c r="L207" i="13" s="1"/>
  <c r="N206" i="13" a="1"/>
  <c r="N206" i="13" s="1"/>
  <c r="M206" i="13" a="1"/>
  <c r="M206" i="13" s="1"/>
  <c r="L206" i="13" a="1"/>
  <c r="L206" i="13" s="1"/>
  <c r="N205" i="13" a="1"/>
  <c r="N205" i="13" s="1"/>
  <c r="M205" i="13" a="1"/>
  <c r="M205" i="13" s="1"/>
  <c r="L205" i="13" a="1"/>
  <c r="L205" i="13" s="1"/>
  <c r="N204" i="13" a="1"/>
  <c r="N204" i="13" s="1"/>
  <c r="M204" i="13" a="1"/>
  <c r="M204" i="13" s="1"/>
  <c r="L204" i="13" a="1"/>
  <c r="L204" i="13" s="1"/>
  <c r="N203" i="13" a="1"/>
  <c r="N203" i="13" s="1"/>
  <c r="M203" i="13" a="1"/>
  <c r="M203" i="13" s="1"/>
  <c r="L203" i="13" a="1"/>
  <c r="L203" i="13" s="1"/>
  <c r="N202" i="13" a="1"/>
  <c r="N202" i="13" s="1"/>
  <c r="M202" i="13" a="1"/>
  <c r="M202" i="13" s="1"/>
  <c r="L202" i="13" a="1"/>
  <c r="L202" i="13" s="1"/>
  <c r="N201" i="13" a="1"/>
  <c r="N201" i="13" s="1"/>
  <c r="M201" i="13" a="1"/>
  <c r="M201" i="13" s="1"/>
  <c r="L201" i="13" a="1"/>
  <c r="L201" i="13" s="1"/>
  <c r="N200" i="13" a="1"/>
  <c r="N200" i="13" s="1"/>
  <c r="M200" i="13" a="1"/>
  <c r="M200" i="13" s="1"/>
  <c r="L200" i="13" a="1"/>
  <c r="L200" i="13" s="1"/>
  <c r="N199" i="13" a="1"/>
  <c r="N199" i="13" s="1"/>
  <c r="M199" i="13" a="1"/>
  <c r="M199" i="13" s="1"/>
  <c r="L199" i="13" a="1"/>
  <c r="L199" i="13" s="1"/>
  <c r="N198" i="13" a="1"/>
  <c r="N198" i="13" s="1"/>
  <c r="M198" i="13" a="1"/>
  <c r="M198" i="13" s="1"/>
  <c r="L198" i="13" a="1"/>
  <c r="L198" i="13" s="1"/>
  <c r="N197" i="13" a="1"/>
  <c r="N197" i="13" s="1"/>
  <c r="M197" i="13" a="1"/>
  <c r="M197" i="13" s="1"/>
  <c r="L197" i="13" a="1"/>
  <c r="L197" i="13" s="1"/>
  <c r="N196" i="13" a="1"/>
  <c r="N196" i="13" s="1"/>
  <c r="M196" i="13" a="1"/>
  <c r="M196" i="13" s="1"/>
  <c r="L196" i="13" a="1"/>
  <c r="L196" i="13" s="1"/>
  <c r="N195" i="13" a="1"/>
  <c r="N195" i="13" s="1"/>
  <c r="M195" i="13" a="1"/>
  <c r="M195" i="13" s="1"/>
  <c r="L195" i="13" a="1"/>
  <c r="L195" i="13" s="1"/>
  <c r="N194" i="13" a="1"/>
  <c r="N194" i="13" s="1"/>
  <c r="M194" i="13" a="1"/>
  <c r="M194" i="13" s="1"/>
  <c r="L194" i="13" a="1"/>
  <c r="L194" i="13" s="1"/>
  <c r="N193" i="13" a="1"/>
  <c r="N193" i="13" s="1"/>
  <c r="M193" i="13" a="1"/>
  <c r="M193" i="13" s="1"/>
  <c r="L193" i="13" a="1"/>
  <c r="L193" i="13" s="1"/>
  <c r="N192" i="13" a="1"/>
  <c r="N192" i="13" s="1"/>
  <c r="M192" i="13" a="1"/>
  <c r="M192" i="13" s="1"/>
  <c r="L192" i="13" a="1"/>
  <c r="L192" i="13" s="1"/>
  <c r="N191" i="13" a="1"/>
  <c r="N191" i="13" s="1"/>
  <c r="M191" i="13" a="1"/>
  <c r="M191" i="13" s="1"/>
  <c r="L191" i="13" a="1"/>
  <c r="L191" i="13" s="1"/>
  <c r="N190" i="13" a="1"/>
  <c r="N190" i="13" s="1"/>
  <c r="M190" i="13" a="1"/>
  <c r="M190" i="13" s="1"/>
  <c r="L190" i="13" a="1"/>
  <c r="L190" i="13" s="1"/>
  <c r="N189" i="13" a="1"/>
  <c r="N189" i="13" s="1"/>
  <c r="M189" i="13" a="1"/>
  <c r="M189" i="13" s="1"/>
  <c r="L189" i="13" a="1"/>
  <c r="L189" i="13" s="1"/>
  <c r="N188" i="13" a="1"/>
  <c r="N188" i="13" s="1"/>
  <c r="M188" i="13" a="1"/>
  <c r="M188" i="13" s="1"/>
  <c r="L188" i="13" a="1"/>
  <c r="L188" i="13" s="1"/>
  <c r="N187" i="13" a="1"/>
  <c r="N187" i="13" s="1"/>
  <c r="M187" i="13" a="1"/>
  <c r="M187" i="13" s="1"/>
  <c r="L187" i="13" a="1"/>
  <c r="L187" i="13" s="1"/>
  <c r="N186" i="13" a="1"/>
  <c r="N186" i="13" s="1"/>
  <c r="M186" i="13" a="1"/>
  <c r="M186" i="13" s="1"/>
  <c r="L186" i="13" a="1"/>
  <c r="L186" i="13" s="1"/>
  <c r="N185" i="13" a="1"/>
  <c r="N185" i="13" s="1"/>
  <c r="M185" i="13" a="1"/>
  <c r="M185" i="13" s="1"/>
  <c r="L185" i="13" a="1"/>
  <c r="L185" i="13" s="1"/>
  <c r="N184" i="13" a="1"/>
  <c r="N184" i="13" s="1"/>
  <c r="M184" i="13" a="1"/>
  <c r="M184" i="13" s="1"/>
  <c r="L184" i="13" a="1"/>
  <c r="L184" i="13" s="1"/>
  <c r="N183" i="13" a="1"/>
  <c r="N183" i="13" s="1"/>
  <c r="M183" i="13" a="1"/>
  <c r="M183" i="13" s="1"/>
  <c r="L183" i="13" a="1"/>
  <c r="L183" i="13" s="1"/>
  <c r="N182" i="13" a="1"/>
  <c r="N182" i="13" s="1"/>
  <c r="M182" i="13" a="1"/>
  <c r="M182" i="13" s="1"/>
  <c r="L182" i="13" a="1"/>
  <c r="L182" i="13" s="1"/>
  <c r="N181" i="13" a="1"/>
  <c r="N181" i="13" s="1"/>
  <c r="M181" i="13" a="1"/>
  <c r="M181" i="13" s="1"/>
  <c r="L181" i="13" a="1"/>
  <c r="L181" i="13" s="1"/>
  <c r="N180" i="13" a="1"/>
  <c r="N180" i="13" s="1"/>
  <c r="M180" i="13" a="1"/>
  <c r="M180" i="13" s="1"/>
  <c r="N239" i="6" a="1"/>
  <c r="N239" i="6" s="1"/>
  <c r="M239" i="6" a="1"/>
  <c r="M239" i="6" s="1"/>
  <c r="L239" i="6" a="1"/>
  <c r="L239" i="6" s="1"/>
  <c r="N238" i="6" a="1"/>
  <c r="N238" i="6" s="1"/>
  <c r="M238" i="6" a="1"/>
  <c r="M238" i="6" s="1"/>
  <c r="L238" i="6" a="1"/>
  <c r="L238" i="6" s="1"/>
  <c r="N237" i="6" a="1"/>
  <c r="N237" i="6" s="1"/>
  <c r="M237" i="6" a="1"/>
  <c r="M237" i="6" s="1"/>
  <c r="L237" i="6" a="1"/>
  <c r="L237" i="6" s="1"/>
  <c r="N236" i="6" a="1"/>
  <c r="N236" i="6" s="1"/>
  <c r="M236" i="6" a="1"/>
  <c r="M236" i="6" s="1"/>
  <c r="L236" i="6" a="1"/>
  <c r="L236" i="6" s="1"/>
  <c r="N235" i="6" a="1"/>
  <c r="N235" i="6" s="1"/>
  <c r="M235" i="6" a="1"/>
  <c r="M235" i="6" s="1"/>
  <c r="L235" i="6" a="1"/>
  <c r="L235" i="6" s="1"/>
  <c r="N231" i="6" a="1"/>
  <c r="N231" i="6" s="1"/>
  <c r="M231" i="6" a="1"/>
  <c r="M231" i="6" s="1"/>
  <c r="L231" i="6" a="1"/>
  <c r="L231" i="6" s="1"/>
  <c r="N230" i="6" a="1"/>
  <c r="N230" i="6" s="1"/>
  <c r="M230" i="6" a="1"/>
  <c r="M230" i="6" s="1"/>
  <c r="L230" i="6" a="1"/>
  <c r="L230" i="6" s="1"/>
  <c r="N229" i="6" a="1"/>
  <c r="N229" i="6" s="1"/>
  <c r="M229" i="6" a="1"/>
  <c r="M229" i="6" s="1"/>
  <c r="L229" i="6" a="1"/>
  <c r="L229" i="6" s="1"/>
  <c r="N228" i="6" a="1"/>
  <c r="N228" i="6" s="1"/>
  <c r="M228" i="6" a="1"/>
  <c r="M228" i="6" s="1"/>
  <c r="L228" i="6" a="1"/>
  <c r="L228" i="6" s="1"/>
  <c r="N227" i="6" a="1"/>
  <c r="N227" i="6" s="1"/>
  <c r="M227" i="6" a="1"/>
  <c r="M227" i="6" s="1"/>
  <c r="L227" i="6" a="1"/>
  <c r="L227" i="6" s="1"/>
  <c r="N226" i="6" a="1"/>
  <c r="N226" i="6" s="1"/>
  <c r="M226" i="6" a="1"/>
  <c r="M226" i="6" s="1"/>
  <c r="L226" i="6" a="1"/>
  <c r="L226" i="6" s="1"/>
  <c r="N225" i="6" a="1"/>
  <c r="N225" i="6" s="1"/>
  <c r="M225" i="6" a="1"/>
  <c r="M225" i="6" s="1"/>
  <c r="L225" i="6" a="1"/>
  <c r="L225" i="6" s="1"/>
  <c r="N224" i="6" a="1"/>
  <c r="N224" i="6" s="1"/>
  <c r="M224" i="6" a="1"/>
  <c r="M224" i="6" s="1"/>
  <c r="L224" i="6" a="1"/>
  <c r="L224" i="6" s="1"/>
  <c r="N223" i="6" a="1"/>
  <c r="N223" i="6" s="1"/>
  <c r="M223" i="6" a="1"/>
  <c r="M223" i="6" s="1"/>
  <c r="L223" i="6" a="1"/>
  <c r="L223" i="6" s="1"/>
  <c r="N222" i="6" a="1"/>
  <c r="N222" i="6" s="1"/>
  <c r="M222" i="6" a="1"/>
  <c r="M222" i="6" s="1"/>
  <c r="L222" i="6" a="1"/>
  <c r="L222" i="6" s="1"/>
  <c r="N221" i="6" a="1"/>
  <c r="N221" i="6" s="1"/>
  <c r="M221" i="6" a="1"/>
  <c r="M221" i="6" s="1"/>
  <c r="L221" i="6" a="1"/>
  <c r="L221" i="6" s="1"/>
  <c r="N220" i="6" a="1"/>
  <c r="N220" i="6" s="1"/>
  <c r="M220" i="6" a="1"/>
  <c r="M220" i="6" s="1"/>
  <c r="L220" i="6" a="1"/>
  <c r="L220" i="6" s="1"/>
  <c r="N219" i="6" a="1"/>
  <c r="N219" i="6" s="1"/>
  <c r="M219" i="6" a="1"/>
  <c r="M219" i="6" s="1"/>
  <c r="L219" i="6" a="1"/>
  <c r="L219" i="6" s="1"/>
  <c r="N218" i="6" a="1"/>
  <c r="N218" i="6" s="1"/>
  <c r="M218" i="6" a="1"/>
  <c r="M218" i="6" s="1"/>
  <c r="L218" i="6" a="1"/>
  <c r="L218" i="6" s="1"/>
  <c r="N217" i="6" a="1"/>
  <c r="N217" i="6" s="1"/>
  <c r="M217" i="6" a="1"/>
  <c r="M217" i="6" s="1"/>
  <c r="L217" i="6" a="1"/>
  <c r="L217" i="6" s="1"/>
  <c r="N216" i="6" a="1"/>
  <c r="N216" i="6" s="1"/>
  <c r="M216" i="6" a="1"/>
  <c r="M216" i="6" s="1"/>
  <c r="L216" i="6" a="1"/>
  <c r="L216" i="6" s="1"/>
  <c r="N215" i="6" a="1"/>
  <c r="N215" i="6" s="1"/>
  <c r="M215" i="6" a="1"/>
  <c r="M215" i="6" s="1"/>
  <c r="L215" i="6" a="1"/>
  <c r="L215" i="6" s="1"/>
  <c r="N214" i="6" a="1"/>
  <c r="N214" i="6" s="1"/>
  <c r="M214" i="6" a="1"/>
  <c r="M214" i="6" s="1"/>
  <c r="L214" i="6" a="1"/>
  <c r="L214" i="6" s="1"/>
  <c r="N213" i="6" a="1"/>
  <c r="N213" i="6" s="1"/>
  <c r="M213" i="6" a="1"/>
  <c r="M213" i="6" s="1"/>
  <c r="L213" i="6" a="1"/>
  <c r="L213" i="6" s="1"/>
  <c r="N212" i="6" a="1"/>
  <c r="N212" i="6" s="1"/>
  <c r="M212" i="6" a="1"/>
  <c r="M212" i="6" s="1"/>
  <c r="L212" i="6" a="1"/>
  <c r="L212" i="6" s="1"/>
  <c r="N211" i="6" a="1"/>
  <c r="N211" i="6" s="1"/>
  <c r="M211" i="6" a="1"/>
  <c r="M211" i="6" s="1"/>
  <c r="L211" i="6" a="1"/>
  <c r="L211" i="6" s="1"/>
  <c r="N210" i="6" a="1"/>
  <c r="N210" i="6" s="1"/>
  <c r="M210" i="6" a="1"/>
  <c r="M210" i="6" s="1"/>
  <c r="L210" i="6" a="1"/>
  <c r="L210" i="6" s="1"/>
  <c r="N209" i="6" a="1"/>
  <c r="N209" i="6" s="1"/>
  <c r="M209" i="6" a="1"/>
  <c r="M209" i="6" s="1"/>
  <c r="L209" i="6" a="1"/>
  <c r="L209" i="6" s="1"/>
  <c r="N208" i="6" a="1"/>
  <c r="N208" i="6" s="1"/>
  <c r="M208" i="6" a="1"/>
  <c r="M208" i="6" s="1"/>
  <c r="L208" i="6" a="1"/>
  <c r="L208" i="6" s="1"/>
  <c r="N207" i="6" a="1"/>
  <c r="N207" i="6" s="1"/>
  <c r="M207" i="6" a="1"/>
  <c r="M207" i="6" s="1"/>
  <c r="L207" i="6" a="1"/>
  <c r="L207" i="6" s="1"/>
  <c r="N206" i="6" a="1"/>
  <c r="N206" i="6" s="1"/>
  <c r="M206" i="6" a="1"/>
  <c r="M206" i="6" s="1"/>
  <c r="L206" i="6" a="1"/>
  <c r="L206" i="6" s="1"/>
  <c r="N205" i="6" a="1"/>
  <c r="N205" i="6" s="1"/>
  <c r="M205" i="6" a="1"/>
  <c r="M205" i="6" s="1"/>
  <c r="L205" i="6" a="1"/>
  <c r="L205" i="6" s="1"/>
  <c r="N204" i="6" a="1"/>
  <c r="N204" i="6" s="1"/>
  <c r="M204" i="6" a="1"/>
  <c r="M204" i="6" s="1"/>
  <c r="L204" i="6" a="1"/>
  <c r="L204" i="6" s="1"/>
  <c r="N203" i="6" a="1"/>
  <c r="N203" i="6" s="1"/>
  <c r="M203" i="6" a="1"/>
  <c r="M203" i="6" s="1"/>
  <c r="L203" i="6" a="1"/>
  <c r="L203" i="6" s="1"/>
  <c r="N202" i="6" a="1"/>
  <c r="N202" i="6" s="1"/>
  <c r="M202" i="6" a="1"/>
  <c r="M202" i="6" s="1"/>
  <c r="L202" i="6" a="1"/>
  <c r="L202" i="6" s="1"/>
  <c r="N201" i="6" a="1"/>
  <c r="N201" i="6" s="1"/>
  <c r="M201" i="6" a="1"/>
  <c r="M201" i="6" s="1"/>
  <c r="L201" i="6" a="1"/>
  <c r="L201" i="6" s="1"/>
  <c r="N200" i="6" a="1"/>
  <c r="N200" i="6" s="1"/>
  <c r="M200" i="6" a="1"/>
  <c r="M200" i="6" s="1"/>
  <c r="L200" i="6" a="1"/>
  <c r="L200" i="6" s="1"/>
  <c r="N199" i="6" a="1"/>
  <c r="N199" i="6" s="1"/>
  <c r="M199" i="6" a="1"/>
  <c r="M199" i="6" s="1"/>
  <c r="L199" i="6" a="1"/>
  <c r="L199" i="6" s="1"/>
  <c r="N198" i="6" a="1"/>
  <c r="N198" i="6" s="1"/>
  <c r="M198" i="6" a="1"/>
  <c r="M198" i="6" s="1"/>
  <c r="L198" i="6" a="1"/>
  <c r="L198" i="6" s="1"/>
  <c r="N197" i="6" a="1"/>
  <c r="N197" i="6" s="1"/>
  <c r="M197" i="6" a="1"/>
  <c r="M197" i="6" s="1"/>
  <c r="L197" i="6" a="1"/>
  <c r="L197" i="6" s="1"/>
  <c r="N196" i="6" a="1"/>
  <c r="N196" i="6" s="1"/>
  <c r="M196" i="6" a="1"/>
  <c r="M196" i="6" s="1"/>
  <c r="L196" i="6" a="1"/>
  <c r="L196" i="6" s="1"/>
  <c r="N195" i="6" a="1"/>
  <c r="N195" i="6" s="1"/>
  <c r="M195" i="6" a="1"/>
  <c r="M195" i="6" s="1"/>
  <c r="L195" i="6" a="1"/>
  <c r="L195" i="6" s="1"/>
  <c r="N194" i="6" a="1"/>
  <c r="N194" i="6" s="1"/>
  <c r="M194" i="6" a="1"/>
  <c r="M194" i="6" s="1"/>
  <c r="L194" i="6" a="1"/>
  <c r="L194" i="6" s="1"/>
  <c r="N193" i="6" a="1"/>
  <c r="N193" i="6" s="1"/>
  <c r="M193" i="6" a="1"/>
  <c r="M193" i="6" s="1"/>
  <c r="L193" i="6" a="1"/>
  <c r="L193" i="6" s="1"/>
  <c r="N192" i="6" a="1"/>
  <c r="N192" i="6" s="1"/>
  <c r="M192" i="6" a="1"/>
  <c r="M192" i="6" s="1"/>
  <c r="L192" i="6" a="1"/>
  <c r="L192" i="6" s="1"/>
  <c r="N191" i="6" a="1"/>
  <c r="N191" i="6" s="1"/>
  <c r="M191" i="6" a="1"/>
  <c r="M191" i="6" s="1"/>
  <c r="L191" i="6" a="1"/>
  <c r="L191" i="6" s="1"/>
  <c r="N190" i="6" a="1"/>
  <c r="N190" i="6" s="1"/>
  <c r="M190" i="6" a="1"/>
  <c r="M190" i="6" s="1"/>
  <c r="L190" i="6" a="1"/>
  <c r="L190" i="6" s="1"/>
  <c r="N189" i="6" a="1"/>
  <c r="N189" i="6" s="1"/>
  <c r="M189" i="6" a="1"/>
  <c r="M189" i="6" s="1"/>
  <c r="L189" i="6" a="1"/>
  <c r="L189" i="6" s="1"/>
  <c r="N188" i="6" a="1"/>
  <c r="N188" i="6" s="1"/>
  <c r="M188" i="6" a="1"/>
  <c r="M188" i="6" s="1"/>
  <c r="L188" i="6" a="1"/>
  <c r="L188" i="6" s="1"/>
  <c r="N187" i="6" a="1"/>
  <c r="N187" i="6" s="1"/>
  <c r="M187" i="6" a="1"/>
  <c r="M187" i="6" s="1"/>
  <c r="L187" i="6" a="1"/>
  <c r="L187" i="6" s="1"/>
  <c r="N186" i="6" a="1"/>
  <c r="N186" i="6" s="1"/>
  <c r="M186" i="6" a="1"/>
  <c r="M186" i="6" s="1"/>
  <c r="L186" i="6" a="1"/>
  <c r="L186" i="6" s="1"/>
  <c r="N185" i="6" a="1"/>
  <c r="N185" i="6" s="1"/>
  <c r="M185" i="6" a="1"/>
  <c r="M185" i="6" s="1"/>
  <c r="L185" i="6" a="1"/>
  <c r="L185" i="6" s="1"/>
  <c r="N184" i="6" a="1"/>
  <c r="N184" i="6" s="1"/>
  <c r="M184" i="6" a="1"/>
  <c r="M184" i="6" s="1"/>
  <c r="L184" i="6" a="1"/>
  <c r="L184" i="6" s="1"/>
  <c r="N183" i="6" a="1"/>
  <c r="N183" i="6" s="1"/>
  <c r="M183" i="6" a="1"/>
  <c r="M183" i="6" s="1"/>
  <c r="L183" i="6" a="1"/>
  <c r="L183" i="6" s="1"/>
  <c r="N182" i="6" a="1"/>
  <c r="N182" i="6" s="1"/>
  <c r="M182" i="6" a="1"/>
  <c r="M182" i="6" s="1"/>
  <c r="L182" i="6" a="1"/>
  <c r="L182" i="6" s="1"/>
  <c r="N181" i="6" a="1"/>
  <c r="N181" i="6" s="1"/>
  <c r="M181" i="6" a="1"/>
  <c r="M181" i="6" s="1"/>
  <c r="L181" i="6" a="1"/>
  <c r="L181" i="6" s="1"/>
  <c r="N180" i="6" a="1"/>
  <c r="N180" i="6" s="1"/>
  <c r="M180" i="6" a="1"/>
  <c r="M180" i="6" s="1"/>
  <c r="L180" i="6" a="1"/>
  <c r="L180" i="6" s="1"/>
  <c r="N239" i="12" a="1"/>
  <c r="N239" i="12" s="1"/>
  <c r="M239" i="12" a="1"/>
  <c r="M239" i="12" s="1"/>
  <c r="L239" i="12" a="1"/>
  <c r="L239" i="12" s="1"/>
  <c r="N238" i="12" a="1"/>
  <c r="N238" i="12" s="1"/>
  <c r="M238" i="12" a="1"/>
  <c r="M238" i="12" s="1"/>
  <c r="L238" i="12" a="1"/>
  <c r="L238" i="12" s="1"/>
  <c r="N237" i="12" a="1"/>
  <c r="N237" i="12" s="1"/>
  <c r="M237" i="12" a="1"/>
  <c r="M237" i="12" s="1"/>
  <c r="L237" i="12" a="1"/>
  <c r="L237" i="12" s="1"/>
  <c r="N236" i="12" a="1"/>
  <c r="N236" i="12" s="1"/>
  <c r="M236" i="12" a="1"/>
  <c r="M236" i="12" s="1"/>
  <c r="L236" i="12" a="1"/>
  <c r="L236" i="12" s="1"/>
  <c r="N235" i="12" a="1"/>
  <c r="N235" i="12" s="1"/>
  <c r="M235" i="12" a="1"/>
  <c r="M235" i="12" s="1"/>
  <c r="L235" i="12" a="1"/>
  <c r="L235" i="12" s="1"/>
  <c r="N231" i="12" a="1"/>
  <c r="N231" i="12" s="1"/>
  <c r="M231" i="12" a="1"/>
  <c r="M231" i="12" s="1"/>
  <c r="L231" i="12" a="1"/>
  <c r="L231" i="12" s="1"/>
  <c r="N230" i="12" a="1"/>
  <c r="N230" i="12" s="1"/>
  <c r="M230" i="12" a="1"/>
  <c r="M230" i="12" s="1"/>
  <c r="L230" i="12" a="1"/>
  <c r="L230" i="12" s="1"/>
  <c r="N229" i="12" a="1"/>
  <c r="N229" i="12" s="1"/>
  <c r="M229" i="12" a="1"/>
  <c r="M229" i="12" s="1"/>
  <c r="L229" i="12" a="1"/>
  <c r="L229" i="12" s="1"/>
  <c r="N228" i="12" a="1"/>
  <c r="N228" i="12" s="1"/>
  <c r="M228" i="12" a="1"/>
  <c r="M228" i="12" s="1"/>
  <c r="L228" i="12" a="1"/>
  <c r="L228" i="12" s="1"/>
  <c r="N227" i="12" a="1"/>
  <c r="N227" i="12" s="1"/>
  <c r="M227" i="12" a="1"/>
  <c r="M227" i="12" s="1"/>
  <c r="L227" i="12" a="1"/>
  <c r="L227" i="12" s="1"/>
  <c r="N226" i="12" a="1"/>
  <c r="N226" i="12" s="1"/>
  <c r="M226" i="12" a="1"/>
  <c r="M226" i="12" s="1"/>
  <c r="L226" i="12" a="1"/>
  <c r="L226" i="12" s="1"/>
  <c r="N225" i="12" a="1"/>
  <c r="N225" i="12" s="1"/>
  <c r="M225" i="12" a="1"/>
  <c r="M225" i="12" s="1"/>
  <c r="L225" i="12" a="1"/>
  <c r="L225" i="12" s="1"/>
  <c r="N224" i="12" a="1"/>
  <c r="N224" i="12" s="1"/>
  <c r="M224" i="12" a="1"/>
  <c r="M224" i="12" s="1"/>
  <c r="L224" i="12" a="1"/>
  <c r="L224" i="12" s="1"/>
  <c r="N223" i="12" a="1"/>
  <c r="N223" i="12" s="1"/>
  <c r="M223" i="12" a="1"/>
  <c r="M223" i="12" s="1"/>
  <c r="L223" i="12" a="1"/>
  <c r="L223" i="12" s="1"/>
  <c r="N222" i="12" a="1"/>
  <c r="N222" i="12" s="1"/>
  <c r="M222" i="12" a="1"/>
  <c r="M222" i="12" s="1"/>
  <c r="L222" i="12" a="1"/>
  <c r="L222" i="12" s="1"/>
  <c r="N221" i="12" a="1"/>
  <c r="N221" i="12" s="1"/>
  <c r="M221" i="12" a="1"/>
  <c r="M221" i="12" s="1"/>
  <c r="L221" i="12" a="1"/>
  <c r="L221" i="12" s="1"/>
  <c r="N220" i="12" a="1"/>
  <c r="N220" i="12" s="1"/>
  <c r="M220" i="12" a="1"/>
  <c r="M220" i="12" s="1"/>
  <c r="L220" i="12" a="1"/>
  <c r="L220" i="12" s="1"/>
  <c r="N219" i="12" a="1"/>
  <c r="N219" i="12" s="1"/>
  <c r="M219" i="12" a="1"/>
  <c r="M219" i="12" s="1"/>
  <c r="L219" i="12" a="1"/>
  <c r="L219" i="12" s="1"/>
  <c r="N218" i="12" a="1"/>
  <c r="N218" i="12" s="1"/>
  <c r="M218" i="12" a="1"/>
  <c r="M218" i="12" s="1"/>
  <c r="L218" i="12" a="1"/>
  <c r="L218" i="12" s="1"/>
  <c r="N217" i="12" a="1"/>
  <c r="N217" i="12" s="1"/>
  <c r="M217" i="12" a="1"/>
  <c r="M217" i="12" s="1"/>
  <c r="L217" i="12" a="1"/>
  <c r="L217" i="12" s="1"/>
  <c r="N216" i="12" a="1"/>
  <c r="N216" i="12" s="1"/>
  <c r="M216" i="12" a="1"/>
  <c r="M216" i="12" s="1"/>
  <c r="L216" i="12" a="1"/>
  <c r="L216" i="12" s="1"/>
  <c r="N215" i="12" a="1"/>
  <c r="N215" i="12" s="1"/>
  <c r="M215" i="12" a="1"/>
  <c r="M215" i="12" s="1"/>
  <c r="L215" i="12" a="1"/>
  <c r="L215" i="12" s="1"/>
  <c r="N214" i="12" a="1"/>
  <c r="N214" i="12" s="1"/>
  <c r="M214" i="12" a="1"/>
  <c r="M214" i="12" s="1"/>
  <c r="L214" i="12" a="1"/>
  <c r="L214" i="12" s="1"/>
  <c r="N213" i="12" a="1"/>
  <c r="N213" i="12" s="1"/>
  <c r="M213" i="12" a="1"/>
  <c r="M213" i="12" s="1"/>
  <c r="L213" i="12" a="1"/>
  <c r="L213" i="12" s="1"/>
  <c r="N212" i="12" a="1"/>
  <c r="N212" i="12" s="1"/>
  <c r="M212" i="12" a="1"/>
  <c r="M212" i="12" s="1"/>
  <c r="L212" i="12" a="1"/>
  <c r="L212" i="12" s="1"/>
  <c r="N211" i="12" a="1"/>
  <c r="N211" i="12" s="1"/>
  <c r="M211" i="12" a="1"/>
  <c r="M211" i="12" s="1"/>
  <c r="L211" i="12" a="1"/>
  <c r="L211" i="12" s="1"/>
  <c r="N210" i="12" a="1"/>
  <c r="N210" i="12" s="1"/>
  <c r="M210" i="12" a="1"/>
  <c r="M210" i="12" s="1"/>
  <c r="L210" i="12" a="1"/>
  <c r="L210" i="12" s="1"/>
  <c r="N209" i="12" a="1"/>
  <c r="N209" i="12" s="1"/>
  <c r="M209" i="12" a="1"/>
  <c r="M209" i="12" s="1"/>
  <c r="L209" i="12" a="1"/>
  <c r="L209" i="12" s="1"/>
  <c r="N208" i="12" a="1"/>
  <c r="N208" i="12" s="1"/>
  <c r="M208" i="12" a="1"/>
  <c r="M208" i="12" s="1"/>
  <c r="L208" i="12" a="1"/>
  <c r="L208" i="12" s="1"/>
  <c r="N207" i="12" a="1"/>
  <c r="N207" i="12" s="1"/>
  <c r="M207" i="12" a="1"/>
  <c r="M207" i="12" s="1"/>
  <c r="L207" i="12" a="1"/>
  <c r="L207" i="12" s="1"/>
  <c r="N206" i="12" a="1"/>
  <c r="N206" i="12" s="1"/>
  <c r="M206" i="12" a="1"/>
  <c r="M206" i="12" s="1"/>
  <c r="L206" i="12" a="1"/>
  <c r="L206" i="12" s="1"/>
  <c r="N205" i="12" a="1"/>
  <c r="N205" i="12" s="1"/>
  <c r="M205" i="12" a="1"/>
  <c r="M205" i="12" s="1"/>
  <c r="L205" i="12" a="1"/>
  <c r="L205" i="12" s="1"/>
  <c r="N204" i="12" a="1"/>
  <c r="N204" i="12" s="1"/>
  <c r="M204" i="12" a="1"/>
  <c r="M204" i="12" s="1"/>
  <c r="L204" i="12" a="1"/>
  <c r="L204" i="12" s="1"/>
  <c r="N203" i="12" a="1"/>
  <c r="N203" i="12" s="1"/>
  <c r="M203" i="12" a="1"/>
  <c r="M203" i="12" s="1"/>
  <c r="L203" i="12" a="1"/>
  <c r="L203" i="12" s="1"/>
  <c r="N202" i="12" a="1"/>
  <c r="N202" i="12" s="1"/>
  <c r="M202" i="12" a="1"/>
  <c r="M202" i="12" s="1"/>
  <c r="L202" i="12" a="1"/>
  <c r="L202" i="12" s="1"/>
  <c r="N201" i="12" a="1"/>
  <c r="N201" i="12" s="1"/>
  <c r="M201" i="12" a="1"/>
  <c r="M201" i="12" s="1"/>
  <c r="L201" i="12" a="1"/>
  <c r="L201" i="12" s="1"/>
  <c r="N200" i="12" a="1"/>
  <c r="N200" i="12" s="1"/>
  <c r="M200" i="12" a="1"/>
  <c r="M200" i="12" s="1"/>
  <c r="L200" i="12" a="1"/>
  <c r="L200" i="12" s="1"/>
  <c r="N199" i="12" a="1"/>
  <c r="N199" i="12" s="1"/>
  <c r="M199" i="12" a="1"/>
  <c r="M199" i="12" s="1"/>
  <c r="L199" i="12" a="1"/>
  <c r="L199" i="12" s="1"/>
  <c r="N198" i="12" a="1"/>
  <c r="N198" i="12" s="1"/>
  <c r="M198" i="12" a="1"/>
  <c r="M198" i="12" s="1"/>
  <c r="L198" i="12" a="1"/>
  <c r="L198" i="12" s="1"/>
  <c r="N197" i="12" a="1"/>
  <c r="N197" i="12" s="1"/>
  <c r="M197" i="12" a="1"/>
  <c r="M197" i="12" s="1"/>
  <c r="L197" i="12" a="1"/>
  <c r="L197" i="12" s="1"/>
  <c r="N196" i="12" a="1"/>
  <c r="N196" i="12" s="1"/>
  <c r="M196" i="12" a="1"/>
  <c r="M196" i="12" s="1"/>
  <c r="L196" i="12" a="1"/>
  <c r="L196" i="12" s="1"/>
  <c r="N195" i="12" a="1"/>
  <c r="N195" i="12" s="1"/>
  <c r="M195" i="12" a="1"/>
  <c r="M195" i="12" s="1"/>
  <c r="L195" i="12" a="1"/>
  <c r="L195" i="12" s="1"/>
  <c r="N194" i="12" a="1"/>
  <c r="N194" i="12" s="1"/>
  <c r="M194" i="12" a="1"/>
  <c r="M194" i="12" s="1"/>
  <c r="L194" i="12" a="1"/>
  <c r="L194" i="12" s="1"/>
  <c r="N193" i="12" a="1"/>
  <c r="N193" i="12" s="1"/>
  <c r="M193" i="12" a="1"/>
  <c r="M193" i="12" s="1"/>
  <c r="L193" i="12" a="1"/>
  <c r="L193" i="12" s="1"/>
  <c r="N192" i="12" a="1"/>
  <c r="N192" i="12" s="1"/>
  <c r="M192" i="12" a="1"/>
  <c r="M192" i="12" s="1"/>
  <c r="L192" i="12" a="1"/>
  <c r="L192" i="12" s="1"/>
  <c r="N191" i="12" a="1"/>
  <c r="N191" i="12" s="1"/>
  <c r="M191" i="12" a="1"/>
  <c r="M191" i="12" s="1"/>
  <c r="L191" i="12" a="1"/>
  <c r="L191" i="12" s="1"/>
  <c r="N190" i="12" a="1"/>
  <c r="N190" i="12" s="1"/>
  <c r="M190" i="12" a="1"/>
  <c r="M190" i="12" s="1"/>
  <c r="L190" i="12" a="1"/>
  <c r="L190" i="12" s="1"/>
  <c r="N189" i="12" a="1"/>
  <c r="N189" i="12" s="1"/>
  <c r="M189" i="12" a="1"/>
  <c r="M189" i="12" s="1"/>
  <c r="L189" i="12" a="1"/>
  <c r="L189" i="12" s="1"/>
  <c r="N188" i="12" a="1"/>
  <c r="N188" i="12" s="1"/>
  <c r="M188" i="12" a="1"/>
  <c r="M188" i="12" s="1"/>
  <c r="L188" i="12" a="1"/>
  <c r="L188" i="12" s="1"/>
  <c r="N187" i="12" a="1"/>
  <c r="N187" i="12" s="1"/>
  <c r="M187" i="12" a="1"/>
  <c r="M187" i="12" s="1"/>
  <c r="L187" i="12" a="1"/>
  <c r="L187" i="12" s="1"/>
  <c r="N186" i="12" a="1"/>
  <c r="N186" i="12" s="1"/>
  <c r="M186" i="12" a="1"/>
  <c r="M186" i="12" s="1"/>
  <c r="L186" i="12" a="1"/>
  <c r="L186" i="12" s="1"/>
  <c r="N185" i="12" a="1"/>
  <c r="N185" i="12" s="1"/>
  <c r="M185" i="12" a="1"/>
  <c r="M185" i="12" s="1"/>
  <c r="L185" i="12" a="1"/>
  <c r="L185" i="12" s="1"/>
  <c r="N184" i="12" a="1"/>
  <c r="N184" i="12" s="1"/>
  <c r="M184" i="12" a="1"/>
  <c r="M184" i="12" s="1"/>
  <c r="L184" i="12" a="1"/>
  <c r="L184" i="12" s="1"/>
  <c r="N183" i="12" a="1"/>
  <c r="N183" i="12" s="1"/>
  <c r="M183" i="12" a="1"/>
  <c r="M183" i="12" s="1"/>
  <c r="L183" i="12" a="1"/>
  <c r="L183" i="12" s="1"/>
  <c r="N182" i="12" a="1"/>
  <c r="N182" i="12" s="1"/>
  <c r="M182" i="12" a="1"/>
  <c r="M182" i="12" s="1"/>
  <c r="L182" i="12" a="1"/>
  <c r="L182" i="12" s="1"/>
  <c r="N181" i="12" a="1"/>
  <c r="N181" i="12" s="1"/>
  <c r="M181" i="12" a="1"/>
  <c r="M181" i="12" s="1"/>
  <c r="L181" i="12" a="1"/>
  <c r="L181" i="12" s="1"/>
  <c r="N180" i="12" a="1"/>
  <c r="N180" i="12" s="1"/>
  <c r="M180" i="12" a="1"/>
  <c r="M180" i="12" s="1"/>
  <c r="L180" i="12" a="1"/>
  <c r="L180" i="12" s="1"/>
  <c r="K239" i="6" a="1"/>
  <c r="K239" i="6" s="1"/>
  <c r="K238" i="6" a="1"/>
  <c r="K238" i="6" s="1"/>
  <c r="K237" i="6" a="1"/>
  <c r="K237" i="6" s="1"/>
  <c r="K236" i="6" a="1"/>
  <c r="K236" i="6" s="1"/>
  <c r="K235" i="6" a="1"/>
  <c r="K235" i="6" s="1"/>
  <c r="K231" i="6" a="1"/>
  <c r="K231" i="6" s="1"/>
  <c r="K230" i="6" a="1"/>
  <c r="K230" i="6" s="1"/>
  <c r="K229" i="6" a="1"/>
  <c r="K229" i="6" s="1"/>
  <c r="K228" i="6" a="1"/>
  <c r="K228" i="6" s="1"/>
  <c r="K227" i="6" a="1"/>
  <c r="K227" i="6" s="1"/>
  <c r="K226" i="6" a="1"/>
  <c r="K226" i="6" s="1"/>
  <c r="K225" i="6" a="1"/>
  <c r="K225" i="6" s="1"/>
  <c r="K224" i="6" a="1"/>
  <c r="K224" i="6" s="1"/>
  <c r="K223" i="6" a="1"/>
  <c r="K223" i="6" s="1"/>
  <c r="K222" i="6" a="1"/>
  <c r="K222" i="6" s="1"/>
  <c r="K221" i="6" a="1"/>
  <c r="K221" i="6" s="1"/>
  <c r="K220" i="6" a="1"/>
  <c r="K220" i="6" s="1"/>
  <c r="K219" i="6" a="1"/>
  <c r="K219" i="6" s="1"/>
  <c r="K218" i="6" a="1"/>
  <c r="K218" i="6" s="1"/>
  <c r="K217" i="6" a="1"/>
  <c r="K217" i="6" s="1"/>
  <c r="K216" i="6" a="1"/>
  <c r="K216" i="6" s="1"/>
  <c r="K215" i="6" a="1"/>
  <c r="K215" i="6" s="1"/>
  <c r="K214" i="6" a="1"/>
  <c r="K214" i="6" s="1"/>
  <c r="K213" i="6" a="1"/>
  <c r="K213" i="6" s="1"/>
  <c r="K212" i="6" a="1"/>
  <c r="K212" i="6" s="1"/>
  <c r="K211" i="6" a="1"/>
  <c r="K211" i="6" s="1"/>
  <c r="K210" i="6" a="1"/>
  <c r="K210" i="6" s="1"/>
  <c r="K209" i="6" a="1"/>
  <c r="K209" i="6" s="1"/>
  <c r="K208" i="6" a="1"/>
  <c r="K208" i="6" s="1"/>
  <c r="K207" i="6" a="1"/>
  <c r="K207" i="6" s="1"/>
  <c r="K206" i="6" a="1"/>
  <c r="K206" i="6" s="1"/>
  <c r="K205" i="6" a="1"/>
  <c r="K205" i="6" s="1"/>
  <c r="K204" i="6" a="1"/>
  <c r="K204" i="6" s="1"/>
  <c r="K203" i="6" a="1"/>
  <c r="K203" i="6" s="1"/>
  <c r="K202" i="6" a="1"/>
  <c r="K202" i="6" s="1"/>
  <c r="K201" i="6" a="1"/>
  <c r="K201" i="6" s="1"/>
  <c r="K200" i="6" a="1"/>
  <c r="K200" i="6" s="1"/>
  <c r="K199" i="6" a="1"/>
  <c r="K199" i="6" s="1"/>
  <c r="K198" i="6" a="1"/>
  <c r="K198" i="6" s="1"/>
  <c r="K197" i="6" a="1"/>
  <c r="K197" i="6" s="1"/>
  <c r="K196" i="6" a="1"/>
  <c r="K196" i="6" s="1"/>
  <c r="K195" i="6" a="1"/>
  <c r="K195" i="6" s="1"/>
  <c r="K194" i="6" a="1"/>
  <c r="K194" i="6" s="1"/>
  <c r="K193" i="6" a="1"/>
  <c r="K193" i="6" s="1"/>
  <c r="K192" i="6" a="1"/>
  <c r="K192" i="6" s="1"/>
  <c r="K191" i="6" a="1"/>
  <c r="K191" i="6" s="1"/>
  <c r="K190" i="6" a="1"/>
  <c r="K190" i="6" s="1"/>
  <c r="K189" i="6" a="1"/>
  <c r="K189" i="6" s="1"/>
  <c r="K188" i="6" a="1"/>
  <c r="K188" i="6" s="1"/>
  <c r="K187" i="6" a="1"/>
  <c r="K187" i="6" s="1"/>
  <c r="K186" i="6" a="1"/>
  <c r="K186" i="6" s="1"/>
  <c r="K185" i="6" a="1"/>
  <c r="K185" i="6" s="1"/>
  <c r="K184" i="6" a="1"/>
  <c r="K184" i="6" s="1"/>
  <c r="K183" i="6" a="1"/>
  <c r="K183" i="6" s="1"/>
  <c r="K182" i="6" a="1"/>
  <c r="K182" i="6" s="1"/>
  <c r="K181" i="6" a="1"/>
  <c r="K181" i="6" s="1"/>
  <c r="K180" i="6" a="1"/>
  <c r="K180" i="6" s="1"/>
  <c r="K239" i="11" a="1"/>
  <c r="K239" i="11" s="1"/>
  <c r="K238" i="11" a="1"/>
  <c r="K238" i="11" s="1"/>
  <c r="K237" i="11" a="1"/>
  <c r="K237" i="11" s="1"/>
  <c r="K236" i="11" a="1"/>
  <c r="K236" i="11" s="1"/>
  <c r="K235" i="11" a="1"/>
  <c r="K235" i="11" s="1"/>
  <c r="K231" i="11" a="1"/>
  <c r="K231" i="11" s="1"/>
  <c r="K230" i="11" a="1"/>
  <c r="K230" i="11" s="1"/>
  <c r="K229" i="11" a="1"/>
  <c r="K229" i="11" s="1"/>
  <c r="K228" i="11" a="1"/>
  <c r="K228" i="11" s="1"/>
  <c r="K227" i="11" a="1"/>
  <c r="K227" i="11" s="1"/>
  <c r="K226" i="11" a="1"/>
  <c r="K226" i="11" s="1"/>
  <c r="K225" i="11" a="1"/>
  <c r="K225" i="11" s="1"/>
  <c r="K224" i="11" a="1"/>
  <c r="K224" i="11" s="1"/>
  <c r="K223" i="11" a="1"/>
  <c r="K223" i="11" s="1"/>
  <c r="K222" i="11" a="1"/>
  <c r="K222" i="11" s="1"/>
  <c r="K221" i="11" a="1"/>
  <c r="K221" i="11" s="1"/>
  <c r="K220" i="11" a="1"/>
  <c r="K220" i="11" s="1"/>
  <c r="K219" i="11" a="1"/>
  <c r="K219" i="11" s="1"/>
  <c r="K218" i="11" a="1"/>
  <c r="K218" i="11" s="1"/>
  <c r="K217" i="11" a="1"/>
  <c r="K217" i="11" s="1"/>
  <c r="K216" i="11" a="1"/>
  <c r="K216" i="11" s="1"/>
  <c r="K215" i="11" a="1"/>
  <c r="K215" i="11" s="1"/>
  <c r="K214" i="11" a="1"/>
  <c r="K214" i="11" s="1"/>
  <c r="K213" i="11" a="1"/>
  <c r="K213" i="11" s="1"/>
  <c r="K212" i="11" a="1"/>
  <c r="K212" i="11" s="1"/>
  <c r="K211" i="11" a="1"/>
  <c r="K211" i="11" s="1"/>
  <c r="K210" i="11" a="1"/>
  <c r="K210" i="11" s="1"/>
  <c r="K209" i="11" a="1"/>
  <c r="K209" i="11" s="1"/>
  <c r="K208" i="11" a="1"/>
  <c r="K208" i="11" s="1"/>
  <c r="K207" i="11" a="1"/>
  <c r="K207" i="11" s="1"/>
  <c r="K206" i="11" a="1"/>
  <c r="K206" i="11" s="1"/>
  <c r="K205" i="11" a="1"/>
  <c r="K205" i="11" s="1"/>
  <c r="K204" i="11" a="1"/>
  <c r="K204" i="11" s="1"/>
  <c r="K203" i="11" a="1"/>
  <c r="K203" i="11" s="1"/>
  <c r="K202" i="11" a="1"/>
  <c r="K202" i="11" s="1"/>
  <c r="K201" i="11" a="1"/>
  <c r="K201" i="11" s="1"/>
  <c r="K200" i="11" a="1"/>
  <c r="K200" i="11" s="1"/>
  <c r="K199" i="11" a="1"/>
  <c r="K199" i="11" s="1"/>
  <c r="K198" i="11" a="1"/>
  <c r="K198" i="11" s="1"/>
  <c r="K197" i="11" a="1"/>
  <c r="K197" i="11" s="1"/>
  <c r="K196" i="11" a="1"/>
  <c r="K196" i="11" s="1"/>
  <c r="K195" i="11" a="1"/>
  <c r="K195" i="11" s="1"/>
  <c r="K194" i="11" a="1"/>
  <c r="K194" i="11" s="1"/>
  <c r="K193" i="11" a="1"/>
  <c r="K193" i="11" s="1"/>
  <c r="K192" i="11" a="1"/>
  <c r="K192" i="11" s="1"/>
  <c r="K191" i="11" a="1"/>
  <c r="K191" i="11" s="1"/>
  <c r="K190" i="11" a="1"/>
  <c r="K190" i="11" s="1"/>
  <c r="K189" i="11" a="1"/>
  <c r="K189" i="11" s="1"/>
  <c r="K188" i="11" a="1"/>
  <c r="K188" i="11" s="1"/>
  <c r="K187" i="11" a="1"/>
  <c r="K187" i="11" s="1"/>
  <c r="K186" i="11" a="1"/>
  <c r="K186" i="11" s="1"/>
  <c r="K185" i="11" a="1"/>
  <c r="K185" i="11" s="1"/>
  <c r="K184" i="11" a="1"/>
  <c r="K184" i="11" s="1"/>
  <c r="K183" i="11" a="1"/>
  <c r="K183" i="11" s="1"/>
  <c r="K182" i="11" a="1"/>
  <c r="K182" i="11" s="1"/>
  <c r="K181" i="11" a="1"/>
  <c r="K181" i="11" s="1"/>
  <c r="K180" i="11" a="1"/>
  <c r="K180" i="11" s="1"/>
  <c r="K239" i="7" a="1"/>
  <c r="K239" i="7" s="1"/>
  <c r="K238" i="7" a="1"/>
  <c r="K238" i="7" s="1"/>
  <c r="K237" i="7" a="1"/>
  <c r="K237" i="7" s="1"/>
  <c r="K236" i="7" a="1"/>
  <c r="K236" i="7" s="1"/>
  <c r="K235" i="7" a="1"/>
  <c r="K235" i="7" s="1"/>
  <c r="K231" i="7" a="1"/>
  <c r="K231" i="7" s="1"/>
  <c r="K230" i="7" a="1"/>
  <c r="K230" i="7" s="1"/>
  <c r="K229" i="7" a="1"/>
  <c r="K229" i="7" s="1"/>
  <c r="K228" i="7" a="1"/>
  <c r="K228" i="7" s="1"/>
  <c r="K227" i="7" a="1"/>
  <c r="K227" i="7" s="1"/>
  <c r="K226" i="7" a="1"/>
  <c r="K226" i="7" s="1"/>
  <c r="K225" i="7" a="1"/>
  <c r="K225" i="7" s="1"/>
  <c r="K224" i="7" a="1"/>
  <c r="K224" i="7" s="1"/>
  <c r="K223" i="7" a="1"/>
  <c r="K223" i="7" s="1"/>
  <c r="K222" i="7" a="1"/>
  <c r="K222" i="7" s="1"/>
  <c r="K221" i="7" a="1"/>
  <c r="K221" i="7" s="1"/>
  <c r="K220" i="7" a="1"/>
  <c r="K220" i="7" s="1"/>
  <c r="K219" i="7" a="1"/>
  <c r="K219" i="7" s="1"/>
  <c r="K218" i="7" a="1"/>
  <c r="K218" i="7" s="1"/>
  <c r="K217" i="7" a="1"/>
  <c r="K217" i="7" s="1"/>
  <c r="K216" i="7" a="1"/>
  <c r="K216" i="7" s="1"/>
  <c r="K215" i="7" a="1"/>
  <c r="K215" i="7" s="1"/>
  <c r="K214" i="7" a="1"/>
  <c r="K214" i="7" s="1"/>
  <c r="K213" i="7" a="1"/>
  <c r="K213" i="7" s="1"/>
  <c r="K212" i="7" a="1"/>
  <c r="K212" i="7" s="1"/>
  <c r="K211" i="7" a="1"/>
  <c r="K211" i="7" s="1"/>
  <c r="K210" i="7" a="1"/>
  <c r="K210" i="7" s="1"/>
  <c r="K209" i="7" a="1"/>
  <c r="K209" i="7" s="1"/>
  <c r="K208" i="7" a="1"/>
  <c r="K208" i="7" s="1"/>
  <c r="K207" i="7" a="1"/>
  <c r="K207" i="7" s="1"/>
  <c r="K206" i="7" a="1"/>
  <c r="K206" i="7" s="1"/>
  <c r="K205" i="7" a="1"/>
  <c r="K205" i="7" s="1"/>
  <c r="K204" i="7" a="1"/>
  <c r="K204" i="7" s="1"/>
  <c r="K203" i="7" a="1"/>
  <c r="K203" i="7" s="1"/>
  <c r="K202" i="7" a="1"/>
  <c r="K202" i="7" s="1"/>
  <c r="K201" i="7" a="1"/>
  <c r="K201" i="7" s="1"/>
  <c r="K200" i="7" a="1"/>
  <c r="K200" i="7" s="1"/>
  <c r="K199" i="7" a="1"/>
  <c r="K199" i="7" s="1"/>
  <c r="K198" i="7" a="1"/>
  <c r="K198" i="7" s="1"/>
  <c r="K197" i="7" a="1"/>
  <c r="K197" i="7" s="1"/>
  <c r="K196" i="7" a="1"/>
  <c r="K196" i="7" s="1"/>
  <c r="K195" i="7" a="1"/>
  <c r="K195" i="7" s="1"/>
  <c r="K194" i="7" a="1"/>
  <c r="K194" i="7" s="1"/>
  <c r="K193" i="7" a="1"/>
  <c r="K193" i="7" s="1"/>
  <c r="K192" i="7" a="1"/>
  <c r="K192" i="7" s="1"/>
  <c r="K191" i="7" a="1"/>
  <c r="K191" i="7" s="1"/>
  <c r="K190" i="7" a="1"/>
  <c r="K190" i="7" s="1"/>
  <c r="K189" i="7" a="1"/>
  <c r="K189" i="7" s="1"/>
  <c r="K188" i="7" a="1"/>
  <c r="K188" i="7" s="1"/>
  <c r="K187" i="7" a="1"/>
  <c r="K187" i="7" s="1"/>
  <c r="K186" i="7" a="1"/>
  <c r="K186" i="7" s="1"/>
  <c r="K185" i="7" a="1"/>
  <c r="K185" i="7" s="1"/>
  <c r="K184" i="7" a="1"/>
  <c r="K184" i="7" s="1"/>
  <c r="K183" i="7" a="1"/>
  <c r="K183" i="7" s="1"/>
  <c r="K182" i="7" a="1"/>
  <c r="K182" i="7" s="1"/>
  <c r="K181" i="7" a="1"/>
  <c r="K181" i="7" s="1"/>
  <c r="K180" i="7" a="1"/>
  <c r="K180" i="7" s="1"/>
  <c r="K239" i="8" a="1"/>
  <c r="K239" i="8" s="1"/>
  <c r="K238" i="8" a="1"/>
  <c r="K238" i="8" s="1"/>
  <c r="K237" i="8" a="1"/>
  <c r="K237" i="8" s="1"/>
  <c r="K236" i="8" a="1"/>
  <c r="K236" i="8" s="1"/>
  <c r="K235" i="8" a="1"/>
  <c r="K235" i="8" s="1"/>
  <c r="K231" i="8" a="1"/>
  <c r="K231" i="8" s="1"/>
  <c r="K230" i="8" a="1"/>
  <c r="K230" i="8" s="1"/>
  <c r="K229" i="8" a="1"/>
  <c r="K229" i="8" s="1"/>
  <c r="K228" i="8" a="1"/>
  <c r="K228" i="8" s="1"/>
  <c r="K227" i="8" a="1"/>
  <c r="K227" i="8" s="1"/>
  <c r="K226" i="8" a="1"/>
  <c r="K226" i="8" s="1"/>
  <c r="K225" i="8" a="1"/>
  <c r="K225" i="8" s="1"/>
  <c r="K224" i="8" a="1"/>
  <c r="K224" i="8" s="1"/>
  <c r="K223" i="8" a="1"/>
  <c r="K223" i="8" s="1"/>
  <c r="K222" i="8" a="1"/>
  <c r="K222" i="8" s="1"/>
  <c r="K221" i="8" a="1"/>
  <c r="K221" i="8" s="1"/>
  <c r="K220" i="8" a="1"/>
  <c r="K220" i="8" s="1"/>
  <c r="K219" i="8" a="1"/>
  <c r="K219" i="8" s="1"/>
  <c r="K218" i="8" a="1"/>
  <c r="K218" i="8" s="1"/>
  <c r="K217" i="8" a="1"/>
  <c r="K217" i="8" s="1"/>
  <c r="K216" i="8" a="1"/>
  <c r="K216" i="8" s="1"/>
  <c r="K215" i="8" a="1"/>
  <c r="K215" i="8" s="1"/>
  <c r="K214" i="8" a="1"/>
  <c r="K214" i="8" s="1"/>
  <c r="K213" i="8" a="1"/>
  <c r="K213" i="8" s="1"/>
  <c r="K212" i="8" a="1"/>
  <c r="K212" i="8" s="1"/>
  <c r="K211" i="8" a="1"/>
  <c r="K211" i="8" s="1"/>
  <c r="K210" i="8" a="1"/>
  <c r="K210" i="8" s="1"/>
  <c r="K209" i="8" a="1"/>
  <c r="K209" i="8" s="1"/>
  <c r="K208" i="8" a="1"/>
  <c r="K208" i="8" s="1"/>
  <c r="K207" i="8" a="1"/>
  <c r="K207" i="8" s="1"/>
  <c r="K206" i="8" a="1"/>
  <c r="K206" i="8" s="1"/>
  <c r="K205" i="8" a="1"/>
  <c r="K205" i="8" s="1"/>
  <c r="K204" i="8" a="1"/>
  <c r="K204" i="8" s="1"/>
  <c r="K203" i="8" a="1"/>
  <c r="K203" i="8" s="1"/>
  <c r="K202" i="8" a="1"/>
  <c r="K202" i="8" s="1"/>
  <c r="K201" i="8" a="1"/>
  <c r="K201" i="8" s="1"/>
  <c r="K200" i="8" a="1"/>
  <c r="K200" i="8" s="1"/>
  <c r="K199" i="8" a="1"/>
  <c r="K199" i="8" s="1"/>
  <c r="K198" i="8" a="1"/>
  <c r="K198" i="8" s="1"/>
  <c r="K197" i="8" a="1"/>
  <c r="K197" i="8" s="1"/>
  <c r="K196" i="8" a="1"/>
  <c r="K196" i="8" s="1"/>
  <c r="K195" i="8" a="1"/>
  <c r="K195" i="8" s="1"/>
  <c r="K194" i="8" a="1"/>
  <c r="K194" i="8" s="1"/>
  <c r="K193" i="8" a="1"/>
  <c r="K193" i="8" s="1"/>
  <c r="K192" i="8" a="1"/>
  <c r="K192" i="8" s="1"/>
  <c r="K191" i="8" a="1"/>
  <c r="K191" i="8" s="1"/>
  <c r="K190" i="8" a="1"/>
  <c r="K190" i="8" s="1"/>
  <c r="K189" i="8" a="1"/>
  <c r="K189" i="8" s="1"/>
  <c r="K188" i="8" a="1"/>
  <c r="K188" i="8" s="1"/>
  <c r="K187" i="8" a="1"/>
  <c r="K187" i="8" s="1"/>
  <c r="K186" i="8" a="1"/>
  <c r="K186" i="8" s="1"/>
  <c r="K185" i="8" a="1"/>
  <c r="K185" i="8" s="1"/>
  <c r="K184" i="8" a="1"/>
  <c r="K184" i="8" s="1"/>
  <c r="K183" i="8" a="1"/>
  <c r="K183" i="8" s="1"/>
  <c r="K182" i="8" a="1"/>
  <c r="K182" i="8" s="1"/>
  <c r="K181" i="8" a="1"/>
  <c r="K181" i="8" s="1"/>
  <c r="K180" i="8" a="1"/>
  <c r="K180" i="8" s="1"/>
  <c r="K239" i="9" a="1"/>
  <c r="K239" i="9" s="1"/>
  <c r="K238" i="9" a="1"/>
  <c r="K238" i="9" s="1"/>
  <c r="K237" i="9" a="1"/>
  <c r="K237" i="9" s="1"/>
  <c r="K236" i="9" a="1"/>
  <c r="K236" i="9" s="1"/>
  <c r="K235" i="9" a="1"/>
  <c r="K235" i="9" s="1"/>
  <c r="K231" i="9" a="1"/>
  <c r="K231" i="9" s="1"/>
  <c r="K230" i="9" a="1"/>
  <c r="K230" i="9" s="1"/>
  <c r="K229" i="9" a="1"/>
  <c r="K229" i="9" s="1"/>
  <c r="K228" i="9" a="1"/>
  <c r="K228" i="9" s="1"/>
  <c r="K227" i="9" a="1"/>
  <c r="K227" i="9" s="1"/>
  <c r="K226" i="9" a="1"/>
  <c r="K226" i="9" s="1"/>
  <c r="K225" i="9" a="1"/>
  <c r="K225" i="9" s="1"/>
  <c r="K224" i="9" a="1"/>
  <c r="K224" i="9" s="1"/>
  <c r="K223" i="9" a="1"/>
  <c r="K223" i="9" s="1"/>
  <c r="K222" i="9" a="1"/>
  <c r="K222" i="9" s="1"/>
  <c r="K221" i="9" a="1"/>
  <c r="K221" i="9" s="1"/>
  <c r="K220" i="9" a="1"/>
  <c r="K220" i="9" s="1"/>
  <c r="K219" i="9" a="1"/>
  <c r="K219" i="9" s="1"/>
  <c r="K218" i="9" a="1"/>
  <c r="K218" i="9" s="1"/>
  <c r="K217" i="9" a="1"/>
  <c r="K217" i="9" s="1"/>
  <c r="K216" i="9" a="1"/>
  <c r="K216" i="9" s="1"/>
  <c r="K215" i="9" a="1"/>
  <c r="K215" i="9" s="1"/>
  <c r="K214" i="9" a="1"/>
  <c r="K214" i="9" s="1"/>
  <c r="K213" i="9" a="1"/>
  <c r="K213" i="9" s="1"/>
  <c r="K212" i="9" a="1"/>
  <c r="K212" i="9" s="1"/>
  <c r="K211" i="9" a="1"/>
  <c r="K211" i="9" s="1"/>
  <c r="K210" i="9" a="1"/>
  <c r="K210" i="9" s="1"/>
  <c r="K209" i="9" a="1"/>
  <c r="K209" i="9" s="1"/>
  <c r="K208" i="9" a="1"/>
  <c r="K208" i="9" s="1"/>
  <c r="K207" i="9" a="1"/>
  <c r="K207" i="9" s="1"/>
  <c r="K206" i="9" a="1"/>
  <c r="K206" i="9" s="1"/>
  <c r="K205" i="9" a="1"/>
  <c r="K205" i="9" s="1"/>
  <c r="K204" i="9" a="1"/>
  <c r="K204" i="9" s="1"/>
  <c r="K203" i="9" a="1"/>
  <c r="K203" i="9" s="1"/>
  <c r="K202" i="9" a="1"/>
  <c r="K202" i="9" s="1"/>
  <c r="K201" i="9" a="1"/>
  <c r="K201" i="9" s="1"/>
  <c r="K200" i="9" a="1"/>
  <c r="K200" i="9" s="1"/>
  <c r="K199" i="9" a="1"/>
  <c r="K199" i="9" s="1"/>
  <c r="K198" i="9" a="1"/>
  <c r="K198" i="9" s="1"/>
  <c r="K197" i="9" a="1"/>
  <c r="K197" i="9" s="1"/>
  <c r="K196" i="9" a="1"/>
  <c r="K196" i="9" s="1"/>
  <c r="K195" i="9" a="1"/>
  <c r="K195" i="9" s="1"/>
  <c r="K194" i="9" a="1"/>
  <c r="K194" i="9" s="1"/>
  <c r="K193" i="9" a="1"/>
  <c r="K193" i="9" s="1"/>
  <c r="K192" i="9" a="1"/>
  <c r="K192" i="9" s="1"/>
  <c r="K191" i="9" a="1"/>
  <c r="K191" i="9" s="1"/>
  <c r="K190" i="9" a="1"/>
  <c r="K190" i="9" s="1"/>
  <c r="K189" i="9" a="1"/>
  <c r="K189" i="9" s="1"/>
  <c r="K188" i="9" a="1"/>
  <c r="K188" i="9" s="1"/>
  <c r="K187" i="9" a="1"/>
  <c r="K187" i="9" s="1"/>
  <c r="K186" i="9" a="1"/>
  <c r="K186" i="9" s="1"/>
  <c r="K185" i="9" a="1"/>
  <c r="K185" i="9" s="1"/>
  <c r="K184" i="9" a="1"/>
  <c r="K184" i="9" s="1"/>
  <c r="K183" i="9" a="1"/>
  <c r="K183" i="9" s="1"/>
  <c r="K182" i="9" a="1"/>
  <c r="K182" i="9" s="1"/>
  <c r="K181" i="9" a="1"/>
  <c r="K181" i="9" s="1"/>
  <c r="K180" i="9" a="1"/>
  <c r="K180" i="9" s="1"/>
  <c r="K239" i="10" a="1"/>
  <c r="K239" i="10" s="1"/>
  <c r="K238" i="10" a="1"/>
  <c r="K238" i="10" s="1"/>
  <c r="K237" i="10" a="1"/>
  <c r="K237" i="10" s="1"/>
  <c r="K236" i="10" a="1"/>
  <c r="K236" i="10" s="1"/>
  <c r="K235" i="10" a="1"/>
  <c r="K235" i="10" s="1"/>
  <c r="K231" i="10" a="1"/>
  <c r="K231" i="10" s="1"/>
  <c r="K230" i="10" a="1"/>
  <c r="K230" i="10" s="1"/>
  <c r="K229" i="10" a="1"/>
  <c r="K229" i="10" s="1"/>
  <c r="K228" i="10" a="1"/>
  <c r="K228" i="10" s="1"/>
  <c r="K227" i="10" a="1"/>
  <c r="K227" i="10" s="1"/>
  <c r="K226" i="10" a="1"/>
  <c r="K226" i="10" s="1"/>
  <c r="K225" i="10" a="1"/>
  <c r="K225" i="10" s="1"/>
  <c r="K224" i="10" a="1"/>
  <c r="K224" i="10" s="1"/>
  <c r="K223" i="10" a="1"/>
  <c r="K223" i="10" s="1"/>
  <c r="K222" i="10" a="1"/>
  <c r="K222" i="10" s="1"/>
  <c r="K221" i="10" a="1"/>
  <c r="K221" i="10" s="1"/>
  <c r="K220" i="10" a="1"/>
  <c r="K220" i="10" s="1"/>
  <c r="K219" i="10" a="1"/>
  <c r="K219" i="10" s="1"/>
  <c r="K218" i="10" a="1"/>
  <c r="K218" i="10" s="1"/>
  <c r="K217" i="10" a="1"/>
  <c r="K217" i="10" s="1"/>
  <c r="K216" i="10" a="1"/>
  <c r="K216" i="10" s="1"/>
  <c r="K215" i="10" a="1"/>
  <c r="K215" i="10" s="1"/>
  <c r="K214" i="10" a="1"/>
  <c r="K214" i="10" s="1"/>
  <c r="K213" i="10" a="1"/>
  <c r="K213" i="10" s="1"/>
  <c r="K212" i="10" a="1"/>
  <c r="K212" i="10" s="1"/>
  <c r="K211" i="10" a="1"/>
  <c r="K211" i="10" s="1"/>
  <c r="K210" i="10" a="1"/>
  <c r="K210" i="10" s="1"/>
  <c r="K209" i="10" a="1"/>
  <c r="K209" i="10" s="1"/>
  <c r="K208" i="10" a="1"/>
  <c r="K208" i="10" s="1"/>
  <c r="K207" i="10" a="1"/>
  <c r="K207" i="10" s="1"/>
  <c r="K206" i="10" a="1"/>
  <c r="K206" i="10" s="1"/>
  <c r="K205" i="10" a="1"/>
  <c r="K205" i="10" s="1"/>
  <c r="K204" i="10" a="1"/>
  <c r="K204" i="10" s="1"/>
  <c r="K203" i="10" a="1"/>
  <c r="K203" i="10" s="1"/>
  <c r="K202" i="10" a="1"/>
  <c r="K202" i="10" s="1"/>
  <c r="K201" i="10" a="1"/>
  <c r="K201" i="10" s="1"/>
  <c r="K200" i="10" a="1"/>
  <c r="K200" i="10" s="1"/>
  <c r="K199" i="10" a="1"/>
  <c r="K199" i="10" s="1"/>
  <c r="K198" i="10" a="1"/>
  <c r="K198" i="10" s="1"/>
  <c r="K197" i="10" a="1"/>
  <c r="K197" i="10" s="1"/>
  <c r="K196" i="10" a="1"/>
  <c r="K196" i="10" s="1"/>
  <c r="K195" i="10" a="1"/>
  <c r="K195" i="10" s="1"/>
  <c r="K194" i="10" a="1"/>
  <c r="K194" i="10" s="1"/>
  <c r="K193" i="10" a="1"/>
  <c r="K193" i="10" s="1"/>
  <c r="K192" i="10" a="1"/>
  <c r="K192" i="10" s="1"/>
  <c r="K191" i="10" a="1"/>
  <c r="K191" i="10" s="1"/>
  <c r="K190" i="10" a="1"/>
  <c r="K190" i="10" s="1"/>
  <c r="K189" i="10" a="1"/>
  <c r="K189" i="10" s="1"/>
  <c r="K188" i="10" a="1"/>
  <c r="K188" i="10" s="1"/>
  <c r="K187" i="10" a="1"/>
  <c r="K187" i="10" s="1"/>
  <c r="K186" i="10" a="1"/>
  <c r="K186" i="10" s="1"/>
  <c r="K185" i="10" a="1"/>
  <c r="K185" i="10" s="1"/>
  <c r="K184" i="10" a="1"/>
  <c r="K184" i="10" s="1"/>
  <c r="K183" i="10" a="1"/>
  <c r="K183" i="10" s="1"/>
  <c r="K182" i="10" a="1"/>
  <c r="K182" i="10" s="1"/>
  <c r="K181" i="10" a="1"/>
  <c r="K181" i="10" s="1"/>
  <c r="K180" i="10" a="1"/>
  <c r="K180" i="10" s="1"/>
  <c r="K239" i="16" a="1"/>
  <c r="K239" i="16" s="1"/>
  <c r="K238" i="16" a="1"/>
  <c r="K238" i="16" s="1"/>
  <c r="K237" i="16" a="1"/>
  <c r="K237" i="16" s="1"/>
  <c r="K236" i="16" a="1"/>
  <c r="K236" i="16" s="1"/>
  <c r="K235" i="16" a="1"/>
  <c r="K235" i="16" s="1"/>
  <c r="K231" i="16" a="1"/>
  <c r="K231" i="16" s="1"/>
  <c r="K230" i="16" a="1"/>
  <c r="K230" i="16" s="1"/>
  <c r="K229" i="16" a="1"/>
  <c r="K229" i="16" s="1"/>
  <c r="K228" i="16" a="1"/>
  <c r="K228" i="16" s="1"/>
  <c r="K227" i="16" a="1"/>
  <c r="K227" i="16" s="1"/>
  <c r="K226" i="16" a="1"/>
  <c r="K226" i="16" s="1"/>
  <c r="K225" i="16" a="1"/>
  <c r="K225" i="16" s="1"/>
  <c r="K224" i="16" a="1"/>
  <c r="K224" i="16" s="1"/>
  <c r="K223" i="16" a="1"/>
  <c r="K223" i="16" s="1"/>
  <c r="K222" i="16" a="1"/>
  <c r="K222" i="16" s="1"/>
  <c r="K221" i="16" a="1"/>
  <c r="K221" i="16" s="1"/>
  <c r="K220" i="16" a="1"/>
  <c r="K220" i="16" s="1"/>
  <c r="K219" i="16" a="1"/>
  <c r="K219" i="16" s="1"/>
  <c r="K218" i="16" a="1"/>
  <c r="K218" i="16" s="1"/>
  <c r="K217" i="16" a="1"/>
  <c r="K217" i="16" s="1"/>
  <c r="K216" i="16" a="1"/>
  <c r="K216" i="16" s="1"/>
  <c r="K215" i="16" a="1"/>
  <c r="K215" i="16" s="1"/>
  <c r="K214" i="16" a="1"/>
  <c r="K214" i="16" s="1"/>
  <c r="K213" i="16" a="1"/>
  <c r="K213" i="16" s="1"/>
  <c r="K212" i="16" a="1"/>
  <c r="K212" i="16" s="1"/>
  <c r="K211" i="16" a="1"/>
  <c r="K211" i="16" s="1"/>
  <c r="K210" i="16" a="1"/>
  <c r="K210" i="16" s="1"/>
  <c r="K209" i="16" a="1"/>
  <c r="K209" i="16" s="1"/>
  <c r="K208" i="16" a="1"/>
  <c r="K208" i="16" s="1"/>
  <c r="K207" i="16" a="1"/>
  <c r="K207" i="16" s="1"/>
  <c r="K206" i="16" a="1"/>
  <c r="K206" i="16" s="1"/>
  <c r="K205" i="16" a="1"/>
  <c r="K205" i="16" s="1"/>
  <c r="K204" i="16" a="1"/>
  <c r="K204" i="16" s="1"/>
  <c r="K203" i="16" a="1"/>
  <c r="K203" i="16" s="1"/>
  <c r="K202" i="16" a="1"/>
  <c r="K202" i="16" s="1"/>
  <c r="K201" i="16" a="1"/>
  <c r="K201" i="16" s="1"/>
  <c r="K200" i="16" a="1"/>
  <c r="K200" i="16" s="1"/>
  <c r="K199" i="16" a="1"/>
  <c r="K199" i="16" s="1"/>
  <c r="K198" i="16" a="1"/>
  <c r="K198" i="16" s="1"/>
  <c r="K197" i="16" a="1"/>
  <c r="K197" i="16" s="1"/>
  <c r="K196" i="16" a="1"/>
  <c r="K196" i="16" s="1"/>
  <c r="K195" i="16" a="1"/>
  <c r="K195" i="16" s="1"/>
  <c r="K194" i="16" a="1"/>
  <c r="K194" i="16" s="1"/>
  <c r="K193" i="16" a="1"/>
  <c r="K193" i="16" s="1"/>
  <c r="K192" i="16" a="1"/>
  <c r="K192" i="16" s="1"/>
  <c r="K191" i="16" a="1"/>
  <c r="K191" i="16" s="1"/>
  <c r="K190" i="16" a="1"/>
  <c r="K190" i="16" s="1"/>
  <c r="K189" i="16" a="1"/>
  <c r="K189" i="16" s="1"/>
  <c r="K188" i="16" a="1"/>
  <c r="K188" i="16" s="1"/>
  <c r="K187" i="16" a="1"/>
  <c r="K187" i="16" s="1"/>
  <c r="K186" i="16" a="1"/>
  <c r="K186" i="16" s="1"/>
  <c r="K185" i="16" a="1"/>
  <c r="K185" i="16" s="1"/>
  <c r="K184" i="16" a="1"/>
  <c r="K184" i="16" s="1"/>
  <c r="K183" i="16" a="1"/>
  <c r="K183" i="16" s="1"/>
  <c r="K182" i="16" a="1"/>
  <c r="K182" i="16" s="1"/>
  <c r="K181" i="16" a="1"/>
  <c r="K181" i="16" s="1"/>
  <c r="K180" i="16" a="1"/>
  <c r="K180" i="16" s="1"/>
  <c r="K239" i="17" a="1"/>
  <c r="K239" i="17" s="1"/>
  <c r="K238" i="17" a="1"/>
  <c r="K238" i="17" s="1"/>
  <c r="K237" i="17" a="1"/>
  <c r="K237" i="17" s="1"/>
  <c r="K236" i="17" a="1"/>
  <c r="K236" i="17" s="1"/>
  <c r="K235" i="17" a="1"/>
  <c r="K235" i="17" s="1"/>
  <c r="K231" i="17" a="1"/>
  <c r="K231" i="17" s="1"/>
  <c r="K230" i="17" a="1"/>
  <c r="K230" i="17" s="1"/>
  <c r="K229" i="17" a="1"/>
  <c r="K229" i="17" s="1"/>
  <c r="K228" i="17" a="1"/>
  <c r="K228" i="17" s="1"/>
  <c r="K227" i="17" a="1"/>
  <c r="K227" i="17" s="1"/>
  <c r="K226" i="17" a="1"/>
  <c r="K226" i="17" s="1"/>
  <c r="K225" i="17" a="1"/>
  <c r="K225" i="17" s="1"/>
  <c r="K224" i="17" a="1"/>
  <c r="K224" i="17" s="1"/>
  <c r="K223" i="17" a="1"/>
  <c r="K223" i="17" s="1"/>
  <c r="K222" i="17" a="1"/>
  <c r="K222" i="17" s="1"/>
  <c r="K221" i="17" a="1"/>
  <c r="K221" i="17" s="1"/>
  <c r="K220" i="17" a="1"/>
  <c r="K220" i="17" s="1"/>
  <c r="K219" i="17" a="1"/>
  <c r="K219" i="17" s="1"/>
  <c r="K218" i="17" a="1"/>
  <c r="K218" i="17" s="1"/>
  <c r="K217" i="17" a="1"/>
  <c r="K217" i="17" s="1"/>
  <c r="K216" i="17" a="1"/>
  <c r="K216" i="17" s="1"/>
  <c r="K215" i="17" a="1"/>
  <c r="K215" i="17" s="1"/>
  <c r="K214" i="17" a="1"/>
  <c r="K214" i="17" s="1"/>
  <c r="K213" i="17" a="1"/>
  <c r="K213" i="17" s="1"/>
  <c r="K212" i="17" a="1"/>
  <c r="K212" i="17" s="1"/>
  <c r="K211" i="17" a="1"/>
  <c r="K211" i="17" s="1"/>
  <c r="K210" i="17" a="1"/>
  <c r="K210" i="17" s="1"/>
  <c r="K209" i="17" a="1"/>
  <c r="K209" i="17" s="1"/>
  <c r="K208" i="17" a="1"/>
  <c r="K208" i="17" s="1"/>
  <c r="K207" i="17" a="1"/>
  <c r="K207" i="17" s="1"/>
  <c r="K206" i="17" a="1"/>
  <c r="K206" i="17" s="1"/>
  <c r="K205" i="17" a="1"/>
  <c r="K205" i="17" s="1"/>
  <c r="K204" i="17" a="1"/>
  <c r="K204" i="17" s="1"/>
  <c r="K203" i="17" a="1"/>
  <c r="K203" i="17" s="1"/>
  <c r="K202" i="17" a="1"/>
  <c r="K202" i="17" s="1"/>
  <c r="K201" i="17" a="1"/>
  <c r="K201" i="17" s="1"/>
  <c r="K200" i="17" a="1"/>
  <c r="K200" i="17" s="1"/>
  <c r="K199" i="17" a="1"/>
  <c r="K199" i="17" s="1"/>
  <c r="K198" i="17" a="1"/>
  <c r="K198" i="17" s="1"/>
  <c r="K197" i="17" a="1"/>
  <c r="K197" i="17" s="1"/>
  <c r="K196" i="17" a="1"/>
  <c r="K196" i="17" s="1"/>
  <c r="K195" i="17" a="1"/>
  <c r="K195" i="17" s="1"/>
  <c r="K194" i="17" a="1"/>
  <c r="K194" i="17" s="1"/>
  <c r="K193" i="17" a="1"/>
  <c r="K193" i="17" s="1"/>
  <c r="K192" i="17" a="1"/>
  <c r="K192" i="17" s="1"/>
  <c r="K191" i="17" a="1"/>
  <c r="K191" i="17" s="1"/>
  <c r="K190" i="17" a="1"/>
  <c r="K190" i="17" s="1"/>
  <c r="K189" i="17" a="1"/>
  <c r="K189" i="17" s="1"/>
  <c r="K188" i="17" a="1"/>
  <c r="K188" i="17" s="1"/>
  <c r="K187" i="17" a="1"/>
  <c r="K187" i="17" s="1"/>
  <c r="K186" i="17" a="1"/>
  <c r="K186" i="17" s="1"/>
  <c r="K185" i="17" a="1"/>
  <c r="K185" i="17" s="1"/>
  <c r="K184" i="17" a="1"/>
  <c r="K184" i="17" s="1"/>
  <c r="K183" i="17" a="1"/>
  <c r="K183" i="17" s="1"/>
  <c r="K182" i="17" a="1"/>
  <c r="K182" i="17" s="1"/>
  <c r="K181" i="17" a="1"/>
  <c r="K181" i="17" s="1"/>
  <c r="K180" i="17" a="1"/>
  <c r="K180" i="17" s="1"/>
  <c r="K239" i="18" a="1"/>
  <c r="K239" i="18" s="1"/>
  <c r="K238" i="18" a="1"/>
  <c r="K238" i="18" s="1"/>
  <c r="K237" i="18" a="1"/>
  <c r="K237" i="18" s="1"/>
  <c r="K236" i="18" a="1"/>
  <c r="K236" i="18" s="1"/>
  <c r="K235" i="18" a="1"/>
  <c r="K235" i="18" s="1"/>
  <c r="K231" i="18" a="1"/>
  <c r="K231" i="18" s="1"/>
  <c r="K230" i="18" a="1"/>
  <c r="K230" i="18" s="1"/>
  <c r="K229" i="18" a="1"/>
  <c r="K229" i="18" s="1"/>
  <c r="K228" i="18" a="1"/>
  <c r="K228" i="18" s="1"/>
  <c r="K227" i="18" a="1"/>
  <c r="K227" i="18" s="1"/>
  <c r="K226" i="18" a="1"/>
  <c r="K226" i="18" s="1"/>
  <c r="K225" i="18" a="1"/>
  <c r="K225" i="18" s="1"/>
  <c r="K224" i="18" a="1"/>
  <c r="K224" i="18" s="1"/>
  <c r="K223" i="18" a="1"/>
  <c r="K223" i="18" s="1"/>
  <c r="K222" i="18" a="1"/>
  <c r="K222" i="18" s="1"/>
  <c r="K221" i="18" a="1"/>
  <c r="K221" i="18" s="1"/>
  <c r="K220" i="18" a="1"/>
  <c r="K220" i="18" s="1"/>
  <c r="K219" i="18" a="1"/>
  <c r="K219" i="18" s="1"/>
  <c r="K218" i="18" a="1"/>
  <c r="K218" i="18" s="1"/>
  <c r="K217" i="18" a="1"/>
  <c r="K217" i="18" s="1"/>
  <c r="K216" i="18" a="1"/>
  <c r="K216" i="18" s="1"/>
  <c r="K215" i="18" a="1"/>
  <c r="K215" i="18" s="1"/>
  <c r="K214" i="18" a="1"/>
  <c r="K214" i="18" s="1"/>
  <c r="K213" i="18" a="1"/>
  <c r="K213" i="18" s="1"/>
  <c r="K212" i="18" a="1"/>
  <c r="K212" i="18" s="1"/>
  <c r="K211" i="18" a="1"/>
  <c r="K211" i="18" s="1"/>
  <c r="K210" i="18" a="1"/>
  <c r="K210" i="18" s="1"/>
  <c r="K209" i="18" a="1"/>
  <c r="K209" i="18" s="1"/>
  <c r="K208" i="18" a="1"/>
  <c r="K208" i="18" s="1"/>
  <c r="K207" i="18" a="1"/>
  <c r="K207" i="18" s="1"/>
  <c r="K206" i="18" a="1"/>
  <c r="K206" i="18" s="1"/>
  <c r="K205" i="18" a="1"/>
  <c r="K205" i="18" s="1"/>
  <c r="K204" i="18" a="1"/>
  <c r="K204" i="18" s="1"/>
  <c r="K203" i="18" a="1"/>
  <c r="K203" i="18" s="1"/>
  <c r="K202" i="18" a="1"/>
  <c r="K202" i="18" s="1"/>
  <c r="K201" i="18" a="1"/>
  <c r="K201" i="18" s="1"/>
  <c r="K200" i="18" a="1"/>
  <c r="K200" i="18" s="1"/>
  <c r="K199" i="18" a="1"/>
  <c r="K199" i="18" s="1"/>
  <c r="K198" i="18" a="1"/>
  <c r="K198" i="18" s="1"/>
  <c r="K197" i="18" a="1"/>
  <c r="K197" i="18" s="1"/>
  <c r="K196" i="18" a="1"/>
  <c r="K196" i="18" s="1"/>
  <c r="K195" i="18" a="1"/>
  <c r="K195" i="18" s="1"/>
  <c r="K194" i="18" a="1"/>
  <c r="K194" i="18" s="1"/>
  <c r="K193" i="18" a="1"/>
  <c r="K193" i="18" s="1"/>
  <c r="K192" i="18" a="1"/>
  <c r="K192" i="18" s="1"/>
  <c r="K191" i="18" a="1"/>
  <c r="K191" i="18" s="1"/>
  <c r="K190" i="18" a="1"/>
  <c r="K190" i="18" s="1"/>
  <c r="K189" i="18" a="1"/>
  <c r="K189" i="18" s="1"/>
  <c r="K188" i="18" a="1"/>
  <c r="K188" i="18" s="1"/>
  <c r="K187" i="18" a="1"/>
  <c r="K187" i="18" s="1"/>
  <c r="K186" i="18" a="1"/>
  <c r="K186" i="18" s="1"/>
  <c r="K185" i="18" a="1"/>
  <c r="K185" i="18" s="1"/>
  <c r="K184" i="18" a="1"/>
  <c r="K184" i="18" s="1"/>
  <c r="K183" i="18" a="1"/>
  <c r="K183" i="18" s="1"/>
  <c r="K182" i="18" a="1"/>
  <c r="K182" i="18" s="1"/>
  <c r="K181" i="18" a="1"/>
  <c r="K181" i="18" s="1"/>
  <c r="K180" i="18" a="1"/>
  <c r="K180" i="18" s="1"/>
  <c r="K239" i="19" a="1"/>
  <c r="K239" i="19" s="1"/>
  <c r="K238" i="19" a="1"/>
  <c r="K238" i="19" s="1"/>
  <c r="K237" i="19" a="1"/>
  <c r="K237" i="19" s="1"/>
  <c r="K236" i="19" a="1"/>
  <c r="K236" i="19" s="1"/>
  <c r="K235" i="19" a="1"/>
  <c r="K235" i="19" s="1"/>
  <c r="K231" i="19" a="1"/>
  <c r="K231" i="19" s="1"/>
  <c r="K230" i="19" a="1"/>
  <c r="K230" i="19" s="1"/>
  <c r="K229" i="19" a="1"/>
  <c r="K229" i="19" s="1"/>
  <c r="K228" i="19" a="1"/>
  <c r="K228" i="19" s="1"/>
  <c r="K227" i="19" a="1"/>
  <c r="K227" i="19" s="1"/>
  <c r="K226" i="19" a="1"/>
  <c r="K226" i="19" s="1"/>
  <c r="K225" i="19" a="1"/>
  <c r="K225" i="19" s="1"/>
  <c r="K224" i="19" a="1"/>
  <c r="K224" i="19" s="1"/>
  <c r="K223" i="19" a="1"/>
  <c r="K223" i="19" s="1"/>
  <c r="K222" i="19" a="1"/>
  <c r="K222" i="19" s="1"/>
  <c r="K221" i="19" a="1"/>
  <c r="K221" i="19" s="1"/>
  <c r="K220" i="19" a="1"/>
  <c r="K220" i="19" s="1"/>
  <c r="K219" i="19" a="1"/>
  <c r="K219" i="19" s="1"/>
  <c r="K218" i="19" a="1"/>
  <c r="K218" i="19" s="1"/>
  <c r="K217" i="19" a="1"/>
  <c r="K217" i="19" s="1"/>
  <c r="K216" i="19" a="1"/>
  <c r="K216" i="19" s="1"/>
  <c r="K215" i="19" a="1"/>
  <c r="K215" i="19" s="1"/>
  <c r="K214" i="19" a="1"/>
  <c r="K214" i="19" s="1"/>
  <c r="K213" i="19" a="1"/>
  <c r="K213" i="19" s="1"/>
  <c r="K212" i="19" a="1"/>
  <c r="K212" i="19" s="1"/>
  <c r="K211" i="19" a="1"/>
  <c r="K211" i="19" s="1"/>
  <c r="K210" i="19" a="1"/>
  <c r="K210" i="19" s="1"/>
  <c r="K209" i="19" a="1"/>
  <c r="K209" i="19" s="1"/>
  <c r="K208" i="19" a="1"/>
  <c r="K208" i="19" s="1"/>
  <c r="K207" i="19" a="1"/>
  <c r="K207" i="19" s="1"/>
  <c r="K206" i="19" a="1"/>
  <c r="K206" i="19" s="1"/>
  <c r="K205" i="19" a="1"/>
  <c r="K205" i="19" s="1"/>
  <c r="K204" i="19" a="1"/>
  <c r="K204" i="19" s="1"/>
  <c r="K203" i="19" a="1"/>
  <c r="K203" i="19" s="1"/>
  <c r="K202" i="19" a="1"/>
  <c r="K202" i="19" s="1"/>
  <c r="K201" i="19" a="1"/>
  <c r="K201" i="19" s="1"/>
  <c r="K200" i="19" a="1"/>
  <c r="K200" i="19" s="1"/>
  <c r="K199" i="19" a="1"/>
  <c r="K199" i="19" s="1"/>
  <c r="K198" i="19" a="1"/>
  <c r="K198" i="19" s="1"/>
  <c r="K197" i="19" a="1"/>
  <c r="K197" i="19" s="1"/>
  <c r="K196" i="19" a="1"/>
  <c r="K196" i="19" s="1"/>
  <c r="K195" i="19" a="1"/>
  <c r="K195" i="19" s="1"/>
  <c r="K194" i="19" a="1"/>
  <c r="K194" i="19" s="1"/>
  <c r="K193" i="19" a="1"/>
  <c r="K193" i="19" s="1"/>
  <c r="K192" i="19" a="1"/>
  <c r="K192" i="19" s="1"/>
  <c r="K191" i="19" a="1"/>
  <c r="K191" i="19" s="1"/>
  <c r="K190" i="19" a="1"/>
  <c r="K190" i="19" s="1"/>
  <c r="K189" i="19" a="1"/>
  <c r="K189" i="19" s="1"/>
  <c r="K188" i="19" a="1"/>
  <c r="K188" i="19" s="1"/>
  <c r="K187" i="19" a="1"/>
  <c r="K187" i="19" s="1"/>
  <c r="K186" i="19" a="1"/>
  <c r="K186" i="19" s="1"/>
  <c r="K185" i="19" a="1"/>
  <c r="K185" i="19" s="1"/>
  <c r="K184" i="19" a="1"/>
  <c r="K184" i="19" s="1"/>
  <c r="K183" i="19" a="1"/>
  <c r="K183" i="19" s="1"/>
  <c r="K182" i="19" a="1"/>
  <c r="K182" i="19" s="1"/>
  <c r="K181" i="19" a="1"/>
  <c r="K181" i="19" s="1"/>
  <c r="K180" i="19" a="1"/>
  <c r="K180" i="19" s="1"/>
  <c r="K239" i="20" a="1"/>
  <c r="K239" i="20" s="1"/>
  <c r="K238" i="20" a="1"/>
  <c r="K238" i="20" s="1"/>
  <c r="K237" i="20" a="1"/>
  <c r="K237" i="20" s="1"/>
  <c r="K236" i="20" a="1"/>
  <c r="K236" i="20" s="1"/>
  <c r="K235" i="20" a="1"/>
  <c r="K235" i="20" s="1"/>
  <c r="K231" i="20" a="1"/>
  <c r="K231" i="20" s="1"/>
  <c r="K230" i="20" a="1"/>
  <c r="K230" i="20" s="1"/>
  <c r="K229" i="20" a="1"/>
  <c r="K229" i="20" s="1"/>
  <c r="K228" i="20" a="1"/>
  <c r="K228" i="20" s="1"/>
  <c r="K227" i="20" a="1"/>
  <c r="K227" i="20" s="1"/>
  <c r="K226" i="20" a="1"/>
  <c r="K226" i="20" s="1"/>
  <c r="K225" i="20" a="1"/>
  <c r="K225" i="20" s="1"/>
  <c r="K224" i="20" a="1"/>
  <c r="K224" i="20" s="1"/>
  <c r="K223" i="20" a="1"/>
  <c r="K223" i="20" s="1"/>
  <c r="K222" i="20" a="1"/>
  <c r="K222" i="20" s="1"/>
  <c r="K221" i="20" a="1"/>
  <c r="K221" i="20" s="1"/>
  <c r="K220" i="20" a="1"/>
  <c r="K220" i="20" s="1"/>
  <c r="K219" i="20" a="1"/>
  <c r="K219" i="20" s="1"/>
  <c r="K218" i="20" a="1"/>
  <c r="K218" i="20" s="1"/>
  <c r="K217" i="20" a="1"/>
  <c r="K217" i="20" s="1"/>
  <c r="K216" i="20" a="1"/>
  <c r="K216" i="20" s="1"/>
  <c r="K215" i="20" a="1"/>
  <c r="K215" i="20" s="1"/>
  <c r="K214" i="20" a="1"/>
  <c r="K214" i="20" s="1"/>
  <c r="K213" i="20" a="1"/>
  <c r="K213" i="20" s="1"/>
  <c r="K212" i="20" a="1"/>
  <c r="K212" i="20" s="1"/>
  <c r="K211" i="20" a="1"/>
  <c r="K211" i="20" s="1"/>
  <c r="K210" i="20" a="1"/>
  <c r="K210" i="20" s="1"/>
  <c r="K209" i="20" a="1"/>
  <c r="K209" i="20" s="1"/>
  <c r="K208" i="20" a="1"/>
  <c r="K208" i="20" s="1"/>
  <c r="K207" i="20" a="1"/>
  <c r="K207" i="20" s="1"/>
  <c r="K206" i="20" a="1"/>
  <c r="K206" i="20" s="1"/>
  <c r="K205" i="20" a="1"/>
  <c r="K205" i="20" s="1"/>
  <c r="K204" i="20" a="1"/>
  <c r="K204" i="20" s="1"/>
  <c r="K203" i="20" a="1"/>
  <c r="K203" i="20" s="1"/>
  <c r="K202" i="20" a="1"/>
  <c r="K202" i="20" s="1"/>
  <c r="K201" i="20" a="1"/>
  <c r="K201" i="20" s="1"/>
  <c r="K200" i="20" a="1"/>
  <c r="K200" i="20" s="1"/>
  <c r="K199" i="20" a="1"/>
  <c r="K199" i="20" s="1"/>
  <c r="K198" i="20" a="1"/>
  <c r="K198" i="20" s="1"/>
  <c r="K197" i="20" a="1"/>
  <c r="K197" i="20" s="1"/>
  <c r="K196" i="20" a="1"/>
  <c r="K196" i="20" s="1"/>
  <c r="K195" i="20" a="1"/>
  <c r="K195" i="20" s="1"/>
  <c r="K194" i="20" a="1"/>
  <c r="K194" i="20" s="1"/>
  <c r="K193" i="20" a="1"/>
  <c r="K193" i="20" s="1"/>
  <c r="K192" i="20" a="1"/>
  <c r="K192" i="20" s="1"/>
  <c r="K191" i="20" a="1"/>
  <c r="K191" i="20" s="1"/>
  <c r="K190" i="20" a="1"/>
  <c r="K190" i="20" s="1"/>
  <c r="K189" i="20" a="1"/>
  <c r="K189" i="20" s="1"/>
  <c r="K188" i="20" a="1"/>
  <c r="K188" i="20" s="1"/>
  <c r="K187" i="20" a="1"/>
  <c r="K187" i="20" s="1"/>
  <c r="K186" i="20" a="1"/>
  <c r="K186" i="20" s="1"/>
  <c r="K185" i="20" a="1"/>
  <c r="K185" i="20" s="1"/>
  <c r="K184" i="20" a="1"/>
  <c r="K184" i="20" s="1"/>
  <c r="K183" i="20" a="1"/>
  <c r="K183" i="20" s="1"/>
  <c r="K182" i="20" a="1"/>
  <c r="K182" i="20" s="1"/>
  <c r="K181" i="20" a="1"/>
  <c r="K181" i="20" s="1"/>
  <c r="K180" i="20" a="1"/>
  <c r="K180" i="20" s="1"/>
  <c r="K239" i="21" a="1"/>
  <c r="K239" i="21" s="1"/>
  <c r="K238" i="21" a="1"/>
  <c r="K238" i="21" s="1"/>
  <c r="K237" i="21" a="1"/>
  <c r="K237" i="21" s="1"/>
  <c r="K236" i="21" a="1"/>
  <c r="K236" i="21" s="1"/>
  <c r="K235" i="21" a="1"/>
  <c r="K235" i="21" s="1"/>
  <c r="K231" i="21" a="1"/>
  <c r="K231" i="21" s="1"/>
  <c r="K230" i="21" a="1"/>
  <c r="K230" i="21" s="1"/>
  <c r="K229" i="21" a="1"/>
  <c r="K229" i="21" s="1"/>
  <c r="K228" i="21" a="1"/>
  <c r="K228" i="21" s="1"/>
  <c r="K227" i="21" a="1"/>
  <c r="K227" i="21" s="1"/>
  <c r="K226" i="21" a="1"/>
  <c r="K226" i="21" s="1"/>
  <c r="K225" i="21" a="1"/>
  <c r="K225" i="21" s="1"/>
  <c r="K224" i="21" a="1"/>
  <c r="K224" i="21" s="1"/>
  <c r="K223" i="21" a="1"/>
  <c r="K223" i="21" s="1"/>
  <c r="K222" i="21" a="1"/>
  <c r="K222" i="21" s="1"/>
  <c r="K221" i="21" a="1"/>
  <c r="K221" i="21" s="1"/>
  <c r="K220" i="21" a="1"/>
  <c r="K220" i="21" s="1"/>
  <c r="K219" i="21" a="1"/>
  <c r="K219" i="21" s="1"/>
  <c r="K218" i="21" a="1"/>
  <c r="K218" i="21" s="1"/>
  <c r="K217" i="21" a="1"/>
  <c r="K217" i="21" s="1"/>
  <c r="K216" i="21" a="1"/>
  <c r="K216" i="21" s="1"/>
  <c r="K215" i="21" a="1"/>
  <c r="K215" i="21" s="1"/>
  <c r="K214" i="21" a="1"/>
  <c r="K214" i="21" s="1"/>
  <c r="K213" i="21" a="1"/>
  <c r="K213" i="21" s="1"/>
  <c r="K212" i="21" a="1"/>
  <c r="K212" i="21" s="1"/>
  <c r="K211" i="21" a="1"/>
  <c r="K211" i="21" s="1"/>
  <c r="K210" i="21" a="1"/>
  <c r="K210" i="21" s="1"/>
  <c r="K209" i="21" a="1"/>
  <c r="K209" i="21" s="1"/>
  <c r="K208" i="21" a="1"/>
  <c r="K208" i="21" s="1"/>
  <c r="K207" i="21" a="1"/>
  <c r="K207" i="21" s="1"/>
  <c r="K206" i="21" a="1"/>
  <c r="K206" i="21" s="1"/>
  <c r="K205" i="21" a="1"/>
  <c r="K205" i="21" s="1"/>
  <c r="K204" i="21" a="1"/>
  <c r="K204" i="21" s="1"/>
  <c r="K203" i="21" a="1"/>
  <c r="K203" i="21" s="1"/>
  <c r="K202" i="21" a="1"/>
  <c r="K202" i="21" s="1"/>
  <c r="K201" i="21" a="1"/>
  <c r="K201" i="21" s="1"/>
  <c r="K200" i="21" a="1"/>
  <c r="K200" i="21" s="1"/>
  <c r="K199" i="21" a="1"/>
  <c r="K199" i="21" s="1"/>
  <c r="K198" i="21" a="1"/>
  <c r="K198" i="21" s="1"/>
  <c r="K197" i="21" a="1"/>
  <c r="K197" i="21" s="1"/>
  <c r="K196" i="21" a="1"/>
  <c r="K196" i="21" s="1"/>
  <c r="K195" i="21" a="1"/>
  <c r="K195" i="21" s="1"/>
  <c r="K194" i="21" a="1"/>
  <c r="K194" i="21" s="1"/>
  <c r="K193" i="21" a="1"/>
  <c r="K193" i="21" s="1"/>
  <c r="K192" i="21" a="1"/>
  <c r="K192" i="21" s="1"/>
  <c r="K191" i="21" a="1"/>
  <c r="K191" i="21" s="1"/>
  <c r="K190" i="21" a="1"/>
  <c r="K190" i="21" s="1"/>
  <c r="K189" i="21" a="1"/>
  <c r="K189" i="21" s="1"/>
  <c r="K188" i="21" a="1"/>
  <c r="K188" i="21" s="1"/>
  <c r="K187" i="21" a="1"/>
  <c r="K187" i="21" s="1"/>
  <c r="K186" i="21" a="1"/>
  <c r="K186" i="21" s="1"/>
  <c r="K185" i="21" a="1"/>
  <c r="K185" i="21" s="1"/>
  <c r="K184" i="21" a="1"/>
  <c r="K184" i="21" s="1"/>
  <c r="K183" i="21" a="1"/>
  <c r="K183" i="21" s="1"/>
  <c r="K182" i="21" a="1"/>
  <c r="K182" i="21" s="1"/>
  <c r="K181" i="21" a="1"/>
  <c r="K181" i="21" s="1"/>
  <c r="K180" i="21" a="1"/>
  <c r="K180" i="21" s="1"/>
  <c r="K239" i="13" a="1"/>
  <c r="K239" i="13" s="1"/>
  <c r="K238" i="13" a="1"/>
  <c r="K238" i="13" s="1"/>
  <c r="K237" i="13" a="1"/>
  <c r="K237" i="13" s="1"/>
  <c r="K236" i="13" a="1"/>
  <c r="K236" i="13" s="1"/>
  <c r="K235" i="13" a="1"/>
  <c r="K235" i="13" s="1"/>
  <c r="K231" i="13" a="1"/>
  <c r="K231" i="13" s="1"/>
  <c r="K230" i="13" a="1"/>
  <c r="K230" i="13" s="1"/>
  <c r="K229" i="13" a="1"/>
  <c r="K229" i="13" s="1"/>
  <c r="K228" i="13" a="1"/>
  <c r="K228" i="13" s="1"/>
  <c r="K227" i="13" a="1"/>
  <c r="K227" i="13" s="1"/>
  <c r="K226" i="13" a="1"/>
  <c r="K226" i="13" s="1"/>
  <c r="K225" i="13" a="1"/>
  <c r="K225" i="13" s="1"/>
  <c r="K224" i="13" a="1"/>
  <c r="K224" i="13" s="1"/>
  <c r="K223" i="13" a="1"/>
  <c r="K223" i="13" s="1"/>
  <c r="K222" i="13" a="1"/>
  <c r="K222" i="13" s="1"/>
  <c r="K221" i="13" a="1"/>
  <c r="K221" i="13" s="1"/>
  <c r="K220" i="13" a="1"/>
  <c r="K220" i="13" s="1"/>
  <c r="K219" i="13" a="1"/>
  <c r="K219" i="13" s="1"/>
  <c r="K218" i="13" a="1"/>
  <c r="K218" i="13" s="1"/>
  <c r="K217" i="13" a="1"/>
  <c r="K217" i="13" s="1"/>
  <c r="K216" i="13" a="1"/>
  <c r="K216" i="13" s="1"/>
  <c r="K215" i="13" a="1"/>
  <c r="K215" i="13" s="1"/>
  <c r="K214" i="13" a="1"/>
  <c r="K214" i="13" s="1"/>
  <c r="K213" i="13" a="1"/>
  <c r="K213" i="13" s="1"/>
  <c r="K212" i="13" a="1"/>
  <c r="K212" i="13" s="1"/>
  <c r="K211" i="13" a="1"/>
  <c r="K211" i="13" s="1"/>
  <c r="K210" i="13" a="1"/>
  <c r="K210" i="13" s="1"/>
  <c r="K209" i="13" a="1"/>
  <c r="K209" i="13" s="1"/>
  <c r="K208" i="13" a="1"/>
  <c r="K208" i="13" s="1"/>
  <c r="K207" i="13" a="1"/>
  <c r="K207" i="13" s="1"/>
  <c r="K206" i="13" a="1"/>
  <c r="K206" i="13" s="1"/>
  <c r="K205" i="13" a="1"/>
  <c r="K205" i="13" s="1"/>
  <c r="K204" i="13" a="1"/>
  <c r="K204" i="13" s="1"/>
  <c r="K203" i="13" a="1"/>
  <c r="K203" i="13" s="1"/>
  <c r="K202" i="13" a="1"/>
  <c r="K202" i="13" s="1"/>
  <c r="K201" i="13" a="1"/>
  <c r="K201" i="13" s="1"/>
  <c r="K200" i="13" a="1"/>
  <c r="K200" i="13" s="1"/>
  <c r="K199" i="13" a="1"/>
  <c r="K199" i="13" s="1"/>
  <c r="K198" i="13" a="1"/>
  <c r="K198" i="13" s="1"/>
  <c r="K197" i="13" a="1"/>
  <c r="K197" i="13" s="1"/>
  <c r="K196" i="13" a="1"/>
  <c r="K196" i="13" s="1"/>
  <c r="K195" i="13" a="1"/>
  <c r="K195" i="13" s="1"/>
  <c r="K194" i="13" a="1"/>
  <c r="K194" i="13" s="1"/>
  <c r="K193" i="13" a="1"/>
  <c r="K193" i="13" s="1"/>
  <c r="K192" i="13" a="1"/>
  <c r="K192" i="13" s="1"/>
  <c r="K191" i="13" a="1"/>
  <c r="K191" i="13" s="1"/>
  <c r="K190" i="13" a="1"/>
  <c r="K190" i="13" s="1"/>
  <c r="K189" i="13" a="1"/>
  <c r="K189" i="13" s="1"/>
  <c r="K188" i="13" a="1"/>
  <c r="K188" i="13" s="1"/>
  <c r="K187" i="13" a="1"/>
  <c r="K187" i="13" s="1"/>
  <c r="K186" i="13" a="1"/>
  <c r="K186" i="13" s="1"/>
  <c r="K185" i="13" a="1"/>
  <c r="K185" i="13" s="1"/>
  <c r="K184" i="13" a="1"/>
  <c r="K184" i="13" s="1"/>
  <c r="K183" i="13" a="1"/>
  <c r="K183" i="13" s="1"/>
  <c r="K182" i="13" a="1"/>
  <c r="K182" i="13" s="1"/>
  <c r="K181" i="13" a="1"/>
  <c r="K181" i="13" s="1"/>
  <c r="K180" i="13" a="1"/>
  <c r="K180" i="13" s="1"/>
  <c r="K239" i="12" a="1"/>
  <c r="K239" i="12" s="1"/>
  <c r="K238" i="12" a="1"/>
  <c r="K238" i="12" s="1"/>
  <c r="K237" i="12" a="1"/>
  <c r="K237" i="12" s="1"/>
  <c r="K236" i="12" a="1"/>
  <c r="K236" i="12" s="1"/>
  <c r="K235" i="12" a="1"/>
  <c r="K235" i="12" s="1"/>
  <c r="K231" i="12" a="1"/>
  <c r="K231" i="12" s="1"/>
  <c r="K230" i="12" a="1"/>
  <c r="K230" i="12" s="1"/>
  <c r="K229" i="12" a="1"/>
  <c r="K229" i="12" s="1"/>
  <c r="K228" i="12" a="1"/>
  <c r="K228" i="12" s="1"/>
  <c r="K227" i="12" a="1"/>
  <c r="K227" i="12" s="1"/>
  <c r="K226" i="12" a="1"/>
  <c r="K226" i="12" s="1"/>
  <c r="K225" i="12" a="1"/>
  <c r="K225" i="12" s="1"/>
  <c r="K224" i="12" a="1"/>
  <c r="K224" i="12" s="1"/>
  <c r="K223" i="12" a="1"/>
  <c r="K223" i="12" s="1"/>
  <c r="K222" i="12" a="1"/>
  <c r="K222" i="12" s="1"/>
  <c r="K221" i="12" a="1"/>
  <c r="K221" i="12" s="1"/>
  <c r="K220" i="12" a="1"/>
  <c r="K220" i="12" s="1"/>
  <c r="K219" i="12" a="1"/>
  <c r="K219" i="12" s="1"/>
  <c r="K218" i="12" a="1"/>
  <c r="K218" i="12" s="1"/>
  <c r="K217" i="12" a="1"/>
  <c r="K217" i="12" s="1"/>
  <c r="K216" i="12" a="1"/>
  <c r="K216" i="12" s="1"/>
  <c r="K215" i="12" a="1"/>
  <c r="K215" i="12" s="1"/>
  <c r="K214" i="12" a="1"/>
  <c r="K214" i="12" s="1"/>
  <c r="K213" i="12" a="1"/>
  <c r="K213" i="12" s="1"/>
  <c r="K212" i="12" a="1"/>
  <c r="K212" i="12" s="1"/>
  <c r="K211" i="12" a="1"/>
  <c r="K211" i="12" s="1"/>
  <c r="K210" i="12" a="1"/>
  <c r="K210" i="12" s="1"/>
  <c r="K209" i="12" a="1"/>
  <c r="K209" i="12" s="1"/>
  <c r="K208" i="12" a="1"/>
  <c r="K208" i="12" s="1"/>
  <c r="K207" i="12" a="1"/>
  <c r="K207" i="12" s="1"/>
  <c r="K206" i="12" a="1"/>
  <c r="K206" i="12" s="1"/>
  <c r="K205" i="12" a="1"/>
  <c r="K205" i="12" s="1"/>
  <c r="K204" i="12" a="1"/>
  <c r="K204" i="12" s="1"/>
  <c r="K203" i="12" a="1"/>
  <c r="K203" i="12" s="1"/>
  <c r="K202" i="12" a="1"/>
  <c r="K202" i="12" s="1"/>
  <c r="K201" i="12" a="1"/>
  <c r="K201" i="12" s="1"/>
  <c r="K200" i="12" a="1"/>
  <c r="K200" i="12" s="1"/>
  <c r="K199" i="12" a="1"/>
  <c r="K199" i="12" s="1"/>
  <c r="K198" i="12" a="1"/>
  <c r="K198" i="12" s="1"/>
  <c r="K197" i="12" a="1"/>
  <c r="K197" i="12" s="1"/>
  <c r="K196" i="12" a="1"/>
  <c r="K196" i="12" s="1"/>
  <c r="K195" i="12" a="1"/>
  <c r="K195" i="12" s="1"/>
  <c r="K194" i="12" a="1"/>
  <c r="K194" i="12" s="1"/>
  <c r="K193" i="12" a="1"/>
  <c r="K193" i="12" s="1"/>
  <c r="K192" i="12" a="1"/>
  <c r="K192" i="12" s="1"/>
  <c r="K191" i="12" a="1"/>
  <c r="K191" i="12" s="1"/>
  <c r="K190" i="12" a="1"/>
  <c r="K190" i="12" s="1"/>
  <c r="K189" i="12" a="1"/>
  <c r="K189" i="12" s="1"/>
  <c r="K188" i="12" a="1"/>
  <c r="K188" i="12" s="1"/>
  <c r="K187" i="12" a="1"/>
  <c r="K187" i="12" s="1"/>
  <c r="K186" i="12" a="1"/>
  <c r="K186" i="12" s="1"/>
  <c r="K185" i="12" a="1"/>
  <c r="K185" i="12" s="1"/>
  <c r="K184" i="12" a="1"/>
  <c r="K184" i="12" s="1"/>
  <c r="K183" i="12" a="1"/>
  <c r="K183" i="12" s="1"/>
  <c r="K182" i="12" a="1"/>
  <c r="K182" i="12" s="1"/>
  <c r="K181" i="12" a="1"/>
  <c r="K181" i="12" s="1"/>
  <c r="K180" i="12" a="1"/>
  <c r="K180" i="12" s="1"/>
  <c r="M239" i="5" a="1"/>
  <c r="M239" i="5" s="1"/>
  <c r="L239" i="5" a="1"/>
  <c r="L239" i="5" s="1"/>
  <c r="K239" i="5" a="1"/>
  <c r="K239" i="5" s="1"/>
  <c r="M238" i="5" a="1"/>
  <c r="M238" i="5" s="1"/>
  <c r="L238" i="5" a="1"/>
  <c r="L238" i="5" s="1"/>
  <c r="K238" i="5" a="1"/>
  <c r="K238" i="5" s="1"/>
  <c r="M237" i="5" a="1"/>
  <c r="M237" i="5" s="1"/>
  <c r="L237" i="5" a="1"/>
  <c r="L237" i="5" s="1"/>
  <c r="K237" i="5" a="1"/>
  <c r="K237" i="5" s="1"/>
  <c r="M236" i="5" a="1"/>
  <c r="M236" i="5" s="1"/>
  <c r="L236" i="5" a="1"/>
  <c r="L236" i="5" s="1"/>
  <c r="K236" i="5" a="1"/>
  <c r="K236" i="5" s="1"/>
  <c r="M235" i="5" a="1"/>
  <c r="M235" i="5" s="1"/>
  <c r="L235" i="5" a="1"/>
  <c r="L235" i="5" s="1"/>
  <c r="K235" i="5" a="1"/>
  <c r="K235" i="5" s="1"/>
  <c r="M231" i="5" a="1"/>
  <c r="M231" i="5" s="1"/>
  <c r="L231" i="5" a="1"/>
  <c r="L231" i="5" s="1"/>
  <c r="K231" i="5" a="1"/>
  <c r="K231" i="5" s="1"/>
  <c r="M230" i="5" a="1"/>
  <c r="M230" i="5" s="1"/>
  <c r="L230" i="5" a="1"/>
  <c r="L230" i="5" s="1"/>
  <c r="K230" i="5" a="1"/>
  <c r="K230" i="5" s="1"/>
  <c r="M229" i="5" a="1"/>
  <c r="M229" i="5" s="1"/>
  <c r="L229" i="5" a="1"/>
  <c r="L229" i="5" s="1"/>
  <c r="K229" i="5" a="1"/>
  <c r="K229" i="5" s="1"/>
  <c r="M228" i="5" a="1"/>
  <c r="M228" i="5" s="1"/>
  <c r="L228" i="5" a="1"/>
  <c r="L228" i="5" s="1"/>
  <c r="K228" i="5" a="1"/>
  <c r="K228" i="5" s="1"/>
  <c r="M227" i="5" a="1"/>
  <c r="M227" i="5" s="1"/>
  <c r="L227" i="5" a="1"/>
  <c r="L227" i="5" s="1"/>
  <c r="K227" i="5" a="1"/>
  <c r="K227" i="5" s="1"/>
  <c r="M226" i="5" a="1"/>
  <c r="M226" i="5" s="1"/>
  <c r="L226" i="5" a="1"/>
  <c r="L226" i="5" s="1"/>
  <c r="K226" i="5" a="1"/>
  <c r="K226" i="5" s="1"/>
  <c r="M225" i="5" a="1"/>
  <c r="M225" i="5" s="1"/>
  <c r="L225" i="5" a="1"/>
  <c r="L225" i="5" s="1"/>
  <c r="K225" i="5" a="1"/>
  <c r="K225" i="5" s="1"/>
  <c r="M224" i="5" a="1"/>
  <c r="M224" i="5" s="1"/>
  <c r="L224" i="5" a="1"/>
  <c r="L224" i="5" s="1"/>
  <c r="K224" i="5" a="1"/>
  <c r="K224" i="5" s="1"/>
  <c r="M223" i="5" a="1"/>
  <c r="M223" i="5" s="1"/>
  <c r="L223" i="5" a="1"/>
  <c r="L223" i="5" s="1"/>
  <c r="K223" i="5" a="1"/>
  <c r="K223" i="5" s="1"/>
  <c r="M222" i="5" a="1"/>
  <c r="M222" i="5" s="1"/>
  <c r="L222" i="5" a="1"/>
  <c r="L222" i="5" s="1"/>
  <c r="K222" i="5" a="1"/>
  <c r="K222" i="5" s="1"/>
  <c r="M221" i="5" a="1"/>
  <c r="M221" i="5" s="1"/>
  <c r="L221" i="5" a="1"/>
  <c r="L221" i="5" s="1"/>
  <c r="K221" i="5" a="1"/>
  <c r="K221" i="5" s="1"/>
  <c r="M220" i="5" a="1"/>
  <c r="M220" i="5" s="1"/>
  <c r="L220" i="5" a="1"/>
  <c r="L220" i="5" s="1"/>
  <c r="K220" i="5" a="1"/>
  <c r="K220" i="5" s="1"/>
  <c r="M219" i="5" a="1"/>
  <c r="M219" i="5" s="1"/>
  <c r="L219" i="5" a="1"/>
  <c r="L219" i="5" s="1"/>
  <c r="K219" i="5" a="1"/>
  <c r="K219" i="5" s="1"/>
  <c r="M218" i="5" a="1"/>
  <c r="M218" i="5" s="1"/>
  <c r="L218" i="5" a="1"/>
  <c r="L218" i="5" s="1"/>
  <c r="K218" i="5" a="1"/>
  <c r="K218" i="5" s="1"/>
  <c r="M217" i="5" a="1"/>
  <c r="M217" i="5" s="1"/>
  <c r="L217" i="5" a="1"/>
  <c r="L217" i="5" s="1"/>
  <c r="K217" i="5" a="1"/>
  <c r="K217" i="5" s="1"/>
  <c r="M216" i="5" a="1"/>
  <c r="M216" i="5" s="1"/>
  <c r="L216" i="5" a="1"/>
  <c r="L216" i="5" s="1"/>
  <c r="K216" i="5" a="1"/>
  <c r="K216" i="5" s="1"/>
  <c r="M215" i="5" a="1"/>
  <c r="M215" i="5" s="1"/>
  <c r="L215" i="5" a="1"/>
  <c r="L215" i="5" s="1"/>
  <c r="K215" i="5" a="1"/>
  <c r="K215" i="5" s="1"/>
  <c r="M214" i="5" a="1"/>
  <c r="M214" i="5" s="1"/>
  <c r="L214" i="5" a="1"/>
  <c r="L214" i="5" s="1"/>
  <c r="K214" i="5" a="1"/>
  <c r="K214" i="5" s="1"/>
  <c r="M213" i="5" a="1"/>
  <c r="M213" i="5" s="1"/>
  <c r="L213" i="5" a="1"/>
  <c r="L213" i="5" s="1"/>
  <c r="K213" i="5" a="1"/>
  <c r="K213" i="5" s="1"/>
  <c r="M212" i="5" a="1"/>
  <c r="M212" i="5" s="1"/>
  <c r="L212" i="5" a="1"/>
  <c r="L212" i="5" s="1"/>
  <c r="K212" i="5" a="1"/>
  <c r="K212" i="5" s="1"/>
  <c r="M211" i="5" a="1"/>
  <c r="M211" i="5" s="1"/>
  <c r="L211" i="5" a="1"/>
  <c r="L211" i="5" s="1"/>
  <c r="K211" i="5" a="1"/>
  <c r="K211" i="5" s="1"/>
  <c r="M210" i="5" a="1"/>
  <c r="M210" i="5" s="1"/>
  <c r="L210" i="5" a="1"/>
  <c r="L210" i="5" s="1"/>
  <c r="K210" i="5" a="1"/>
  <c r="K210" i="5" s="1"/>
  <c r="M209" i="5" a="1"/>
  <c r="M209" i="5" s="1"/>
  <c r="L209" i="5" a="1"/>
  <c r="L209" i="5" s="1"/>
  <c r="K209" i="5" a="1"/>
  <c r="K209" i="5" s="1"/>
  <c r="M208" i="5" a="1"/>
  <c r="M208" i="5" s="1"/>
  <c r="L208" i="5" a="1"/>
  <c r="L208" i="5" s="1"/>
  <c r="K208" i="5" a="1"/>
  <c r="K208" i="5" s="1"/>
  <c r="M207" i="5" a="1"/>
  <c r="M207" i="5" s="1"/>
  <c r="L207" i="5" a="1"/>
  <c r="L207" i="5" s="1"/>
  <c r="K207" i="5" a="1"/>
  <c r="K207" i="5" s="1"/>
  <c r="M206" i="5" a="1"/>
  <c r="M206" i="5" s="1"/>
  <c r="L206" i="5" a="1"/>
  <c r="L206" i="5" s="1"/>
  <c r="K206" i="5" a="1"/>
  <c r="K206" i="5" s="1"/>
  <c r="M205" i="5" a="1"/>
  <c r="M205" i="5" s="1"/>
  <c r="L205" i="5" a="1"/>
  <c r="L205" i="5" s="1"/>
  <c r="K205" i="5" a="1"/>
  <c r="K205" i="5" s="1"/>
  <c r="M204" i="5" a="1"/>
  <c r="M204" i="5" s="1"/>
  <c r="L204" i="5" a="1"/>
  <c r="L204" i="5" s="1"/>
  <c r="K204" i="5" a="1"/>
  <c r="K204" i="5" s="1"/>
  <c r="M203" i="5" a="1"/>
  <c r="M203" i="5" s="1"/>
  <c r="L203" i="5" a="1"/>
  <c r="L203" i="5" s="1"/>
  <c r="K203" i="5" a="1"/>
  <c r="K203" i="5" s="1"/>
  <c r="M202" i="5" a="1"/>
  <c r="M202" i="5" s="1"/>
  <c r="L202" i="5" a="1"/>
  <c r="L202" i="5" s="1"/>
  <c r="K202" i="5" a="1"/>
  <c r="K202" i="5" s="1"/>
  <c r="M201" i="5" a="1"/>
  <c r="M201" i="5" s="1"/>
  <c r="L201" i="5" a="1"/>
  <c r="L201" i="5" s="1"/>
  <c r="K201" i="5" a="1"/>
  <c r="K201" i="5" s="1"/>
  <c r="M200" i="5" a="1"/>
  <c r="M200" i="5" s="1"/>
  <c r="L200" i="5" a="1"/>
  <c r="L200" i="5" s="1"/>
  <c r="K200" i="5" a="1"/>
  <c r="K200" i="5" s="1"/>
  <c r="M199" i="5" a="1"/>
  <c r="M199" i="5" s="1"/>
  <c r="L199" i="5" a="1"/>
  <c r="L199" i="5" s="1"/>
  <c r="K199" i="5" a="1"/>
  <c r="K199" i="5" s="1"/>
  <c r="M198" i="5" a="1"/>
  <c r="M198" i="5" s="1"/>
  <c r="L198" i="5" a="1"/>
  <c r="L198" i="5" s="1"/>
  <c r="K198" i="5" a="1"/>
  <c r="K198" i="5" s="1"/>
  <c r="M197" i="5" a="1"/>
  <c r="M197" i="5" s="1"/>
  <c r="L197" i="5" a="1"/>
  <c r="L197" i="5" s="1"/>
  <c r="K197" i="5" a="1"/>
  <c r="K197" i="5" s="1"/>
  <c r="M196" i="5" a="1"/>
  <c r="M196" i="5" s="1"/>
  <c r="L196" i="5" a="1"/>
  <c r="L196" i="5" s="1"/>
  <c r="K196" i="5" a="1"/>
  <c r="K196" i="5" s="1"/>
  <c r="M195" i="5" a="1"/>
  <c r="M195" i="5" s="1"/>
  <c r="L195" i="5" a="1"/>
  <c r="L195" i="5" s="1"/>
  <c r="K195" i="5" a="1"/>
  <c r="K195" i="5" s="1"/>
  <c r="M194" i="5" a="1"/>
  <c r="M194" i="5" s="1"/>
  <c r="L194" i="5" a="1"/>
  <c r="L194" i="5" s="1"/>
  <c r="K194" i="5" a="1"/>
  <c r="K194" i="5" s="1"/>
  <c r="M193" i="5" a="1"/>
  <c r="M193" i="5" s="1"/>
  <c r="L193" i="5" a="1"/>
  <c r="L193" i="5" s="1"/>
  <c r="K193" i="5" a="1"/>
  <c r="K193" i="5" s="1"/>
  <c r="M192" i="5" a="1"/>
  <c r="M192" i="5" s="1"/>
  <c r="L192" i="5" a="1"/>
  <c r="L192" i="5" s="1"/>
  <c r="K192" i="5" a="1"/>
  <c r="K192" i="5" s="1"/>
  <c r="M191" i="5" a="1"/>
  <c r="M191" i="5" s="1"/>
  <c r="L191" i="5" a="1"/>
  <c r="L191" i="5" s="1"/>
  <c r="K191" i="5" a="1"/>
  <c r="K191" i="5" s="1"/>
  <c r="M190" i="5" a="1"/>
  <c r="M190" i="5" s="1"/>
  <c r="L190" i="5" a="1"/>
  <c r="L190" i="5" s="1"/>
  <c r="K190" i="5" a="1"/>
  <c r="K190" i="5" s="1"/>
  <c r="M189" i="5" a="1"/>
  <c r="M189" i="5" s="1"/>
  <c r="L189" i="5" a="1"/>
  <c r="L189" i="5" s="1"/>
  <c r="K189" i="5" a="1"/>
  <c r="K189" i="5" s="1"/>
  <c r="M188" i="5" a="1"/>
  <c r="M188" i="5" s="1"/>
  <c r="L188" i="5" a="1"/>
  <c r="L188" i="5" s="1"/>
  <c r="K188" i="5" a="1"/>
  <c r="K188" i="5" s="1"/>
  <c r="M187" i="5" a="1"/>
  <c r="M187" i="5" s="1"/>
  <c r="L187" i="5" a="1"/>
  <c r="L187" i="5" s="1"/>
  <c r="K187" i="5" a="1"/>
  <c r="K187" i="5" s="1"/>
  <c r="M186" i="5" a="1"/>
  <c r="M186" i="5" s="1"/>
  <c r="L186" i="5" a="1"/>
  <c r="L186" i="5" s="1"/>
  <c r="K186" i="5" a="1"/>
  <c r="K186" i="5" s="1"/>
  <c r="M185" i="5" a="1"/>
  <c r="M185" i="5" s="1"/>
  <c r="L185" i="5" a="1"/>
  <c r="L185" i="5" s="1"/>
  <c r="K185" i="5" a="1"/>
  <c r="K185" i="5" s="1"/>
  <c r="M184" i="5" a="1"/>
  <c r="M184" i="5" s="1"/>
  <c r="L184" i="5" a="1"/>
  <c r="L184" i="5" s="1"/>
  <c r="K184" i="5" a="1"/>
  <c r="K184" i="5" s="1"/>
  <c r="M183" i="5" a="1"/>
  <c r="M183" i="5" s="1"/>
  <c r="L183" i="5" a="1"/>
  <c r="L183" i="5" s="1"/>
  <c r="K183" i="5" a="1"/>
  <c r="K183" i="5" s="1"/>
  <c r="M182" i="5" a="1"/>
  <c r="M182" i="5" s="1"/>
  <c r="L182" i="5" a="1"/>
  <c r="L182" i="5" s="1"/>
  <c r="K182" i="5" a="1"/>
  <c r="K182" i="5" s="1"/>
  <c r="M181" i="5" a="1"/>
  <c r="M181" i="5" s="1"/>
  <c r="L181" i="5" a="1"/>
  <c r="L181" i="5" s="1"/>
  <c r="K181" i="5" a="1"/>
  <c r="K181" i="5" s="1"/>
  <c r="M231" i="3" a="1"/>
  <c r="M231" i="3" s="1"/>
  <c r="L231" i="3" a="1"/>
  <c r="L231" i="3" s="1"/>
  <c r="K231" i="3" a="1"/>
  <c r="K231" i="3" s="1"/>
  <c r="M230" i="3" a="1"/>
  <c r="M230" i="3" s="1"/>
  <c r="L230" i="3" a="1"/>
  <c r="L230" i="3" s="1"/>
  <c r="K230" i="3" a="1"/>
  <c r="K230" i="3" s="1"/>
  <c r="M229" i="3" a="1"/>
  <c r="M229" i="3" s="1"/>
  <c r="L229" i="3" a="1"/>
  <c r="L229" i="3" s="1"/>
  <c r="K229" i="3" a="1"/>
  <c r="K229" i="3" s="1"/>
  <c r="M228" i="3" a="1"/>
  <c r="M228" i="3" s="1"/>
  <c r="L228" i="3" a="1"/>
  <c r="L228" i="3" s="1"/>
  <c r="K228" i="3" a="1"/>
  <c r="K228" i="3" s="1"/>
  <c r="M227" i="3" a="1"/>
  <c r="M227" i="3" s="1"/>
  <c r="L227" i="3" a="1"/>
  <c r="L227" i="3" s="1"/>
  <c r="K227" i="3" a="1"/>
  <c r="K227" i="3" s="1"/>
  <c r="M226" i="3" a="1"/>
  <c r="M226" i="3" s="1"/>
  <c r="L226" i="3" a="1"/>
  <c r="L226" i="3" s="1"/>
  <c r="K226" i="3" a="1"/>
  <c r="K226" i="3" s="1"/>
  <c r="M225" i="3" a="1"/>
  <c r="M225" i="3" s="1"/>
  <c r="L225" i="3" a="1"/>
  <c r="L225" i="3" s="1"/>
  <c r="K225" i="3" a="1"/>
  <c r="K225" i="3" s="1"/>
  <c r="M224" i="3" a="1"/>
  <c r="M224" i="3" s="1"/>
  <c r="L224" i="3" a="1"/>
  <c r="L224" i="3" s="1"/>
  <c r="K224" i="3" a="1"/>
  <c r="K224" i="3" s="1"/>
  <c r="M223" i="3" a="1"/>
  <c r="M223" i="3" s="1"/>
  <c r="L223" i="3" a="1"/>
  <c r="L223" i="3" s="1"/>
  <c r="K223" i="3" a="1"/>
  <c r="K223" i="3" s="1"/>
  <c r="M222" i="3" a="1"/>
  <c r="M222" i="3" s="1"/>
  <c r="L222" i="3" a="1"/>
  <c r="L222" i="3" s="1"/>
  <c r="K222" i="3" a="1"/>
  <c r="K222" i="3" s="1"/>
  <c r="M221" i="3" a="1"/>
  <c r="M221" i="3" s="1"/>
  <c r="L221" i="3" a="1"/>
  <c r="L221" i="3" s="1"/>
  <c r="K221" i="3" a="1"/>
  <c r="K221" i="3" s="1"/>
  <c r="M220" i="3" a="1"/>
  <c r="M220" i="3" s="1"/>
  <c r="L220" i="3" a="1"/>
  <c r="L220" i="3" s="1"/>
  <c r="K220" i="3" a="1"/>
  <c r="K220" i="3" s="1"/>
  <c r="M219" i="3" a="1"/>
  <c r="M219" i="3" s="1"/>
  <c r="L219" i="3" a="1"/>
  <c r="L219" i="3" s="1"/>
  <c r="K219" i="3" a="1"/>
  <c r="K219" i="3" s="1"/>
  <c r="M218" i="3" a="1"/>
  <c r="M218" i="3" s="1"/>
  <c r="L218" i="3" a="1"/>
  <c r="L218" i="3" s="1"/>
  <c r="K218" i="3" a="1"/>
  <c r="K218" i="3" s="1"/>
  <c r="M217" i="3" a="1"/>
  <c r="M217" i="3" s="1"/>
  <c r="L217" i="3" a="1"/>
  <c r="L217" i="3" s="1"/>
  <c r="K217" i="3" a="1"/>
  <c r="K217" i="3" s="1"/>
  <c r="M216" i="3" a="1"/>
  <c r="M216" i="3" s="1"/>
  <c r="L216" i="3" a="1"/>
  <c r="L216" i="3" s="1"/>
  <c r="K216" i="3" a="1"/>
  <c r="K216" i="3" s="1"/>
  <c r="M215" i="3" a="1"/>
  <c r="M215" i="3" s="1"/>
  <c r="L215" i="3" a="1"/>
  <c r="L215" i="3" s="1"/>
  <c r="K215" i="3" a="1"/>
  <c r="K215" i="3" s="1"/>
  <c r="M214" i="3" a="1"/>
  <c r="M214" i="3" s="1"/>
  <c r="L214" i="3" a="1"/>
  <c r="L214" i="3" s="1"/>
  <c r="K214" i="3" a="1"/>
  <c r="K214" i="3" s="1"/>
  <c r="M213" i="3" a="1"/>
  <c r="M213" i="3" s="1"/>
  <c r="L213" i="3" a="1"/>
  <c r="L213" i="3" s="1"/>
  <c r="K213" i="3" a="1"/>
  <c r="K213" i="3" s="1"/>
  <c r="M212" i="3" a="1"/>
  <c r="M212" i="3" s="1"/>
  <c r="L212" i="3" a="1"/>
  <c r="L212" i="3" s="1"/>
  <c r="K212" i="3" a="1"/>
  <c r="K212" i="3" s="1"/>
  <c r="M211" i="3" a="1"/>
  <c r="M211" i="3" s="1"/>
  <c r="L211" i="3" a="1"/>
  <c r="L211" i="3" s="1"/>
  <c r="K211" i="3" a="1"/>
  <c r="K211" i="3" s="1"/>
  <c r="M210" i="3" a="1"/>
  <c r="M210" i="3" s="1"/>
  <c r="L210" i="3" a="1"/>
  <c r="L210" i="3" s="1"/>
  <c r="K210" i="3" a="1"/>
  <c r="K210" i="3" s="1"/>
  <c r="M209" i="3" a="1"/>
  <c r="M209" i="3" s="1"/>
  <c r="L209" i="3" a="1"/>
  <c r="L209" i="3" s="1"/>
  <c r="K209" i="3" a="1"/>
  <c r="K209" i="3" s="1"/>
  <c r="M208" i="3" a="1"/>
  <c r="M208" i="3" s="1"/>
  <c r="L208" i="3" a="1"/>
  <c r="L208" i="3" s="1"/>
  <c r="K208" i="3" a="1"/>
  <c r="K208" i="3" s="1"/>
  <c r="M207" i="3" a="1"/>
  <c r="M207" i="3" s="1"/>
  <c r="L207" i="3" a="1"/>
  <c r="L207" i="3" s="1"/>
  <c r="K207" i="3" a="1"/>
  <c r="K207" i="3" s="1"/>
  <c r="M206" i="3" a="1"/>
  <c r="M206" i="3" s="1"/>
  <c r="L206" i="3" a="1"/>
  <c r="L206" i="3" s="1"/>
  <c r="K206" i="3" a="1"/>
  <c r="K206" i="3" s="1"/>
  <c r="M205" i="3" a="1"/>
  <c r="M205" i="3" s="1"/>
  <c r="L205" i="3" a="1"/>
  <c r="L205" i="3" s="1"/>
  <c r="K205" i="3" a="1"/>
  <c r="K205" i="3" s="1"/>
  <c r="M204" i="3" a="1"/>
  <c r="M204" i="3" s="1"/>
  <c r="L204" i="3" a="1"/>
  <c r="L204" i="3" s="1"/>
  <c r="K204" i="3" a="1"/>
  <c r="K204" i="3" s="1"/>
  <c r="M203" i="3" a="1"/>
  <c r="M203" i="3" s="1"/>
  <c r="L203" i="3" a="1"/>
  <c r="L203" i="3" s="1"/>
  <c r="K203" i="3" a="1"/>
  <c r="K203" i="3" s="1"/>
  <c r="M202" i="3" a="1"/>
  <c r="M202" i="3" s="1"/>
  <c r="L202" i="3" a="1"/>
  <c r="L202" i="3" s="1"/>
  <c r="K202" i="3" a="1"/>
  <c r="K202" i="3" s="1"/>
  <c r="M201" i="3" a="1"/>
  <c r="M201" i="3" s="1"/>
  <c r="L201" i="3" a="1"/>
  <c r="L201" i="3" s="1"/>
  <c r="K201" i="3" a="1"/>
  <c r="K201" i="3" s="1"/>
  <c r="M200" i="3" a="1"/>
  <c r="M200" i="3" s="1"/>
  <c r="L200" i="3" a="1"/>
  <c r="L200" i="3" s="1"/>
  <c r="K200" i="3" a="1"/>
  <c r="K200" i="3" s="1"/>
  <c r="M199" i="3" a="1"/>
  <c r="M199" i="3" s="1"/>
  <c r="L199" i="3" a="1"/>
  <c r="L199" i="3" s="1"/>
  <c r="K199" i="3" a="1"/>
  <c r="K199" i="3" s="1"/>
  <c r="M198" i="3" a="1"/>
  <c r="M198" i="3" s="1"/>
  <c r="L198" i="3" a="1"/>
  <c r="L198" i="3" s="1"/>
  <c r="K198" i="3" a="1"/>
  <c r="K198" i="3" s="1"/>
  <c r="M197" i="3" a="1"/>
  <c r="M197" i="3" s="1"/>
  <c r="L197" i="3" a="1"/>
  <c r="L197" i="3" s="1"/>
  <c r="K197" i="3" a="1"/>
  <c r="K197" i="3" s="1"/>
  <c r="M196" i="3" a="1"/>
  <c r="M196" i="3" s="1"/>
  <c r="L196" i="3" a="1"/>
  <c r="L196" i="3" s="1"/>
  <c r="K196" i="3" a="1"/>
  <c r="K196" i="3" s="1"/>
  <c r="M195" i="3" a="1"/>
  <c r="M195" i="3" s="1"/>
  <c r="L195" i="3" a="1"/>
  <c r="L195" i="3" s="1"/>
  <c r="K195" i="3" a="1"/>
  <c r="K195" i="3" s="1"/>
  <c r="M194" i="3" a="1"/>
  <c r="M194" i="3" s="1"/>
  <c r="L194" i="3" a="1"/>
  <c r="L194" i="3" s="1"/>
  <c r="K194" i="3" a="1"/>
  <c r="K194" i="3" s="1"/>
  <c r="M193" i="3" a="1"/>
  <c r="M193" i="3" s="1"/>
  <c r="L193" i="3" a="1"/>
  <c r="L193" i="3" s="1"/>
  <c r="K193" i="3" a="1"/>
  <c r="K193" i="3" s="1"/>
  <c r="M192" i="3" a="1"/>
  <c r="M192" i="3" s="1"/>
  <c r="L192" i="3" a="1"/>
  <c r="L192" i="3" s="1"/>
  <c r="K192" i="3" a="1"/>
  <c r="K192" i="3" s="1"/>
  <c r="M191" i="3" a="1"/>
  <c r="M191" i="3" s="1"/>
  <c r="L191" i="3" a="1"/>
  <c r="L191" i="3" s="1"/>
  <c r="K191" i="3" a="1"/>
  <c r="K191" i="3" s="1"/>
  <c r="M190" i="3" a="1"/>
  <c r="M190" i="3" s="1"/>
  <c r="L190" i="3" a="1"/>
  <c r="L190" i="3" s="1"/>
  <c r="K190" i="3" a="1"/>
  <c r="K190" i="3" s="1"/>
  <c r="M189" i="3" a="1"/>
  <c r="M189" i="3" s="1"/>
  <c r="L189" i="3" a="1"/>
  <c r="L189" i="3" s="1"/>
  <c r="K189" i="3" a="1"/>
  <c r="K189" i="3" s="1"/>
  <c r="M188" i="3" a="1"/>
  <c r="M188" i="3" s="1"/>
  <c r="L188" i="3" a="1"/>
  <c r="L188" i="3" s="1"/>
  <c r="K188" i="3" a="1"/>
  <c r="K188" i="3" s="1"/>
  <c r="M187" i="3" a="1"/>
  <c r="M187" i="3" s="1"/>
  <c r="L187" i="3" a="1"/>
  <c r="L187" i="3" s="1"/>
  <c r="K187" i="3" a="1"/>
  <c r="K187" i="3" s="1"/>
  <c r="M186" i="3" a="1"/>
  <c r="M186" i="3" s="1"/>
  <c r="L186" i="3" a="1"/>
  <c r="L186" i="3" s="1"/>
  <c r="K186" i="3" a="1"/>
  <c r="K186" i="3" s="1"/>
  <c r="M185" i="3" a="1"/>
  <c r="M185" i="3" s="1"/>
  <c r="L185" i="3" a="1"/>
  <c r="L185" i="3" s="1"/>
  <c r="K185" i="3" a="1"/>
  <c r="K185" i="3" s="1"/>
  <c r="M184" i="3" a="1"/>
  <c r="M184" i="3" s="1"/>
  <c r="L184" i="3" a="1"/>
  <c r="L184" i="3" s="1"/>
  <c r="K184" i="3" a="1"/>
  <c r="K184" i="3" s="1"/>
  <c r="M183" i="3" a="1"/>
  <c r="M183" i="3" s="1"/>
  <c r="L183" i="3" a="1"/>
  <c r="L183" i="3" s="1"/>
  <c r="K183" i="3" a="1"/>
  <c r="K183" i="3" s="1"/>
  <c r="M182" i="3" a="1"/>
  <c r="M182" i="3" s="1"/>
  <c r="L182" i="3" a="1"/>
  <c r="L182" i="3" s="1"/>
  <c r="K182" i="3" a="1"/>
  <c r="K182" i="3" s="1"/>
  <c r="M181" i="3" a="1"/>
  <c r="M181" i="3" s="1"/>
  <c r="L181" i="3" a="1"/>
  <c r="L181" i="3" s="1"/>
  <c r="K181" i="3" a="1"/>
  <c r="K181" i="3" s="1"/>
  <c r="M180" i="5" a="1"/>
  <c r="M180" i="5" s="1"/>
  <c r="M180" i="3" a="1"/>
  <c r="M180" i="3" s="1"/>
  <c r="L180" i="5" a="1"/>
  <c r="L180" i="5" s="1"/>
  <c r="L180" i="3" a="1"/>
  <c r="L180" i="3" s="1"/>
  <c r="K180" i="5" a="1"/>
  <c r="K180" i="5" s="1"/>
  <c r="K180" i="3" a="1"/>
  <c r="K180" i="3" s="1"/>
  <c r="K179" i="13" a="1"/>
  <c r="K179" i="13" s="1"/>
  <c r="K178" i="13" a="1"/>
  <c r="K178" i="13" s="1"/>
  <c r="K177" i="13" a="1"/>
  <c r="K177" i="13" s="1"/>
  <c r="K176" i="13" a="1"/>
  <c r="K176" i="13" s="1"/>
  <c r="K175" i="13" a="1"/>
  <c r="K175" i="13" s="1"/>
  <c r="K174" i="13" a="1"/>
  <c r="K174" i="13" s="1"/>
  <c r="K173" i="13" a="1"/>
  <c r="K173" i="13" s="1"/>
  <c r="K172" i="13" a="1"/>
  <c r="K172" i="13" s="1"/>
  <c r="K171" i="13" a="1"/>
  <c r="K171" i="13" s="1"/>
  <c r="K170" i="13" a="1"/>
  <c r="K170" i="13" s="1"/>
  <c r="K169" i="13" a="1"/>
  <c r="K169" i="13" s="1"/>
  <c r="K168" i="13" a="1"/>
  <c r="K168" i="13" s="1"/>
  <c r="K167" i="13" a="1"/>
  <c r="K167" i="13" s="1"/>
  <c r="K166" i="13" a="1"/>
  <c r="K166" i="13" s="1"/>
  <c r="K165" i="13" a="1"/>
  <c r="K165" i="13" s="1"/>
  <c r="K164" i="13" a="1"/>
  <c r="K164" i="13" s="1"/>
  <c r="K163" i="13" a="1"/>
  <c r="K163" i="13" s="1"/>
  <c r="K162" i="13" a="1"/>
  <c r="K162" i="13" s="1"/>
  <c r="K161" i="13" a="1"/>
  <c r="K161" i="13" s="1"/>
  <c r="K160" i="13" a="1"/>
  <c r="K160" i="13" s="1"/>
  <c r="K159" i="13" a="1"/>
  <c r="K159" i="13" s="1"/>
  <c r="K158" i="13" a="1"/>
  <c r="K158" i="13" s="1"/>
  <c r="K157" i="13" a="1"/>
  <c r="K157" i="13" s="1"/>
  <c r="K156" i="13" a="1"/>
  <c r="K156" i="13" s="1"/>
  <c r="K155" i="13" a="1"/>
  <c r="K155" i="13" s="1"/>
  <c r="K154" i="13" a="1"/>
  <c r="K154" i="13" s="1"/>
  <c r="K153" i="13" a="1"/>
  <c r="K153" i="13" s="1"/>
  <c r="K152" i="13" a="1"/>
  <c r="K152" i="13" s="1"/>
  <c r="K151" i="13" a="1"/>
  <c r="K151" i="13" s="1"/>
  <c r="K150" i="13" a="1"/>
  <c r="K150" i="13" s="1"/>
  <c r="K149" i="13" a="1"/>
  <c r="K149" i="13" s="1"/>
  <c r="K148" i="13" a="1"/>
  <c r="K148" i="13" s="1"/>
  <c r="K147" i="13" a="1"/>
  <c r="K147" i="13" s="1"/>
  <c r="K146" i="13" a="1"/>
  <c r="K146" i="13" s="1"/>
  <c r="K145" i="13" a="1"/>
  <c r="K145" i="13" s="1"/>
  <c r="K144" i="13" a="1"/>
  <c r="K144" i="13" s="1"/>
  <c r="K143" i="13" a="1"/>
  <c r="K143" i="13" s="1"/>
  <c r="K142" i="13" a="1"/>
  <c r="K142" i="13" s="1"/>
  <c r="K141" i="13" a="1"/>
  <c r="K141" i="13" s="1"/>
  <c r="K140" i="13" a="1"/>
  <c r="K140" i="13" s="1"/>
  <c r="K139" i="13" a="1"/>
  <c r="K139" i="13" s="1"/>
  <c r="K138" i="13" a="1"/>
  <c r="K138" i="13" s="1"/>
  <c r="K137" i="13" a="1"/>
  <c r="K137" i="13" s="1"/>
  <c r="K136" i="13" a="1"/>
  <c r="K136" i="13" s="1"/>
  <c r="K135" i="13" a="1"/>
  <c r="K135" i="13" s="1"/>
  <c r="K134" i="13" a="1"/>
  <c r="K134" i="13" s="1"/>
  <c r="K133" i="13" a="1"/>
  <c r="K133" i="13" s="1"/>
  <c r="K132" i="13" a="1"/>
  <c r="K132" i="13" s="1"/>
  <c r="K131" i="13" a="1"/>
  <c r="K131" i="13" s="1"/>
  <c r="K130" i="13" a="1"/>
  <c r="K130" i="13" s="1"/>
  <c r="K129" i="13" a="1"/>
  <c r="K129" i="13" s="1"/>
  <c r="K128" i="13" a="1"/>
  <c r="K128" i="13" s="1"/>
  <c r="K127" i="13" a="1"/>
  <c r="K127" i="13" s="1"/>
  <c r="K126" i="13" a="1"/>
  <c r="K126" i="13" s="1"/>
  <c r="K125" i="13" a="1"/>
  <c r="K125" i="13" s="1"/>
  <c r="K124" i="13" a="1"/>
  <c r="K124" i="13" s="1"/>
  <c r="K123" i="13" a="1"/>
  <c r="K123" i="13" s="1"/>
  <c r="K122" i="13" a="1"/>
  <c r="K122" i="13" s="1"/>
  <c r="K121" i="13" a="1"/>
  <c r="K121" i="13" s="1"/>
  <c r="K120" i="13" a="1"/>
  <c r="K120" i="13" s="1"/>
  <c r="K119" i="13" a="1"/>
  <c r="K119" i="13" s="1"/>
  <c r="K118" i="13" a="1"/>
  <c r="K118" i="13" s="1"/>
  <c r="K117" i="13" a="1"/>
  <c r="K117" i="13" s="1"/>
  <c r="K116" i="13" a="1"/>
  <c r="K116" i="13" s="1"/>
  <c r="K115" i="13" a="1"/>
  <c r="K115" i="13" s="1"/>
  <c r="K114" i="13" a="1"/>
  <c r="K114" i="13" s="1"/>
  <c r="K113" i="13" a="1"/>
  <c r="K113" i="13" s="1"/>
  <c r="K112" i="13" a="1"/>
  <c r="K112" i="13" s="1"/>
  <c r="K111" i="13" a="1"/>
  <c r="K111" i="13" s="1"/>
  <c r="K110" i="13" a="1"/>
  <c r="K110" i="13" s="1"/>
  <c r="K109" i="13" a="1"/>
  <c r="K109" i="13" s="1"/>
  <c r="K108" i="13" a="1"/>
  <c r="K108" i="13" s="1"/>
  <c r="K107" i="13" a="1"/>
  <c r="K107" i="13" s="1"/>
  <c r="K106" i="13" a="1"/>
  <c r="K106" i="13" s="1"/>
  <c r="K105" i="13" a="1"/>
  <c r="K105" i="13" s="1"/>
  <c r="K104" i="13" a="1"/>
  <c r="K104" i="13" s="1"/>
  <c r="K103" i="13" a="1"/>
  <c r="K103" i="13" s="1"/>
  <c r="K102" i="13" a="1"/>
  <c r="K102" i="13" s="1"/>
  <c r="K101" i="13" a="1"/>
  <c r="K101" i="13" s="1"/>
  <c r="K100" i="13" a="1"/>
  <c r="K100" i="13" s="1"/>
  <c r="K99" i="13" a="1"/>
  <c r="K99" i="13" s="1"/>
  <c r="K98" i="13" a="1"/>
  <c r="K98" i="13" s="1"/>
  <c r="K97" i="13" a="1"/>
  <c r="K97" i="13" s="1"/>
  <c r="K96" i="13" a="1"/>
  <c r="K96" i="13" s="1"/>
  <c r="K95" i="13" a="1"/>
  <c r="K95" i="13" s="1"/>
  <c r="K94" i="13" a="1"/>
  <c r="K94" i="13" s="1"/>
  <c r="K93" i="13" a="1"/>
  <c r="K93" i="13" s="1"/>
  <c r="K92" i="13" a="1"/>
  <c r="K92" i="13" s="1"/>
  <c r="K91" i="13" a="1"/>
  <c r="K91" i="13" s="1"/>
  <c r="K90" i="13" a="1"/>
  <c r="K90" i="13" s="1"/>
  <c r="K89" i="13" a="1"/>
  <c r="K89" i="13" s="1"/>
  <c r="K88" i="13" a="1"/>
  <c r="K88" i="13" s="1"/>
  <c r="K87" i="13" a="1"/>
  <c r="K87" i="13" s="1"/>
  <c r="K86" i="13" a="1"/>
  <c r="K86" i="13" s="1"/>
  <c r="K85" i="13" a="1"/>
  <c r="K85" i="13" s="1"/>
  <c r="K84" i="13" a="1"/>
  <c r="K84" i="13" s="1"/>
  <c r="K83" i="13" a="1"/>
  <c r="K83" i="13" s="1"/>
  <c r="K82" i="13" a="1"/>
  <c r="K82" i="13" s="1"/>
  <c r="K81" i="13" a="1"/>
  <c r="K81" i="13" s="1"/>
  <c r="K80" i="13" a="1"/>
  <c r="K80" i="13" s="1"/>
  <c r="K79" i="13" a="1"/>
  <c r="K79" i="13" s="1"/>
  <c r="K78" i="13" a="1"/>
  <c r="K78" i="13" s="1"/>
  <c r="K77" i="13" a="1"/>
  <c r="K77" i="13" s="1"/>
  <c r="K76" i="13" a="1"/>
  <c r="K76" i="13" s="1"/>
  <c r="K75" i="13" a="1"/>
  <c r="K75" i="13" s="1"/>
  <c r="K74" i="13" a="1"/>
  <c r="K74" i="13" s="1"/>
  <c r="K73" i="13" a="1"/>
  <c r="K73" i="13" s="1"/>
  <c r="K72" i="13" a="1"/>
  <c r="K72" i="13" s="1"/>
  <c r="K71" i="13" a="1"/>
  <c r="K71" i="13" s="1"/>
  <c r="K70" i="13" a="1"/>
  <c r="K70" i="13" s="1"/>
  <c r="K69" i="13" a="1"/>
  <c r="K69" i="13" s="1"/>
  <c r="K68" i="13" a="1"/>
  <c r="K68" i="13" s="1"/>
  <c r="K67" i="13" a="1"/>
  <c r="K67" i="13" s="1"/>
  <c r="K66" i="13" a="1"/>
  <c r="K66" i="13" s="1"/>
  <c r="K65" i="13" a="1"/>
  <c r="K65" i="13" s="1"/>
  <c r="K64" i="13" a="1"/>
  <c r="K64" i="13" s="1"/>
  <c r="K63" i="13" a="1"/>
  <c r="K63" i="13" s="1"/>
  <c r="K62" i="13" a="1"/>
  <c r="K62" i="13" s="1"/>
  <c r="K61" i="13" a="1"/>
  <c r="K61" i="13" s="1"/>
  <c r="K60" i="13" a="1"/>
  <c r="K60" i="13" s="1"/>
  <c r="K59" i="13" a="1"/>
  <c r="K59" i="13" s="1"/>
  <c r="K58" i="13" a="1"/>
  <c r="K58" i="13" s="1"/>
  <c r="K57" i="13" a="1"/>
  <c r="K57" i="13" s="1"/>
  <c r="K56" i="13" a="1"/>
  <c r="K56" i="13" s="1"/>
  <c r="K55" i="13" a="1"/>
  <c r="K55" i="13" s="1"/>
  <c r="K54" i="13" a="1"/>
  <c r="K54" i="13" s="1"/>
  <c r="K53" i="13" a="1"/>
  <c r="K53" i="13" s="1"/>
  <c r="K52" i="13" a="1"/>
  <c r="K52" i="13" s="1"/>
  <c r="K51" i="13" a="1"/>
  <c r="K51" i="13" s="1"/>
  <c r="K50" i="13" a="1"/>
  <c r="K50" i="13" s="1"/>
  <c r="K49" i="13" a="1"/>
  <c r="K49" i="13" s="1"/>
  <c r="K48" i="13" a="1"/>
  <c r="K48" i="13" s="1"/>
  <c r="K47" i="13" a="1"/>
  <c r="K47" i="13" s="1"/>
  <c r="K46" i="13" a="1"/>
  <c r="K46" i="13" s="1"/>
  <c r="K45" i="13" a="1"/>
  <c r="K45" i="13" s="1"/>
  <c r="K44" i="13" a="1"/>
  <c r="K44" i="13" s="1"/>
  <c r="K43" i="13" a="1"/>
  <c r="K43" i="13" s="1"/>
  <c r="K42" i="13" a="1"/>
  <c r="K42" i="13" s="1"/>
  <c r="K41" i="13" a="1"/>
  <c r="K41" i="13" s="1"/>
  <c r="K40" i="13" a="1"/>
  <c r="K40" i="13" s="1"/>
  <c r="K39" i="13" a="1"/>
  <c r="K39" i="13" s="1"/>
  <c r="K38" i="13" a="1"/>
  <c r="K38" i="13" s="1"/>
  <c r="K37" i="13" a="1"/>
  <c r="K37" i="13" s="1"/>
  <c r="K36" i="13" a="1"/>
  <c r="K36" i="13" s="1"/>
  <c r="K35" i="13" a="1"/>
  <c r="K35" i="13" s="1"/>
  <c r="K34" i="13" a="1"/>
  <c r="K34" i="13" s="1"/>
  <c r="K33" i="13" a="1"/>
  <c r="K33" i="13" s="1"/>
  <c r="K32" i="13" a="1"/>
  <c r="K32" i="13" s="1"/>
  <c r="K31" i="13" a="1"/>
  <c r="K31" i="13" s="1"/>
  <c r="K30" i="13" a="1"/>
  <c r="K30" i="13" s="1"/>
  <c r="K29" i="13" a="1"/>
  <c r="K29" i="13" s="1"/>
  <c r="K28" i="13" a="1"/>
  <c r="K28" i="13" s="1"/>
  <c r="K27" i="13" a="1"/>
  <c r="K27" i="13" s="1"/>
  <c r="K26" i="13" a="1"/>
  <c r="K26" i="13" s="1"/>
  <c r="K25" i="13" a="1"/>
  <c r="K25" i="13" s="1"/>
  <c r="K24" i="13" a="1"/>
  <c r="K24" i="13" s="1"/>
  <c r="K23" i="13" a="1"/>
  <c r="K23" i="13" s="1"/>
  <c r="K22" i="13" a="1"/>
  <c r="K22" i="13" s="1"/>
  <c r="K21" i="13" a="1"/>
  <c r="K21" i="13" s="1"/>
  <c r="K20" i="13" a="1"/>
  <c r="K20" i="13" s="1"/>
  <c r="K19" i="13" a="1"/>
  <c r="K19" i="13" s="1"/>
  <c r="K18" i="13" a="1"/>
  <c r="K18" i="13" s="1"/>
  <c r="K17" i="13" a="1"/>
  <c r="K17" i="13" s="1"/>
  <c r="K16" i="13" a="1"/>
  <c r="K16" i="13" s="1"/>
  <c r="K15" i="13" a="1"/>
  <c r="K15" i="13" s="1"/>
  <c r="K14" i="13" a="1"/>
  <c r="K14" i="13" s="1"/>
  <c r="K13" i="13" a="1"/>
  <c r="K13" i="13" s="1"/>
  <c r="K12" i="13" a="1"/>
  <c r="K12" i="13" s="1"/>
  <c r="H239" i="13"/>
  <c r="H238" i="13"/>
  <c r="H237" i="13"/>
  <c r="H236" i="13"/>
  <c r="E231" i="13" a="1"/>
  <c r="E231" i="13" s="1"/>
  <c r="E230" i="13" a="1"/>
  <c r="E230" i="13" s="1"/>
  <c r="E229" i="13" a="1"/>
  <c r="E229" i="13" s="1"/>
  <c r="E228" i="13" a="1"/>
  <c r="E228" i="13" s="1"/>
  <c r="E227" i="13" a="1"/>
  <c r="E227" i="13" s="1"/>
  <c r="E226" i="13" a="1"/>
  <c r="E226" i="13" s="1"/>
  <c r="E225" i="13" a="1"/>
  <c r="E225" i="13" s="1"/>
  <c r="E224" i="13" a="1"/>
  <c r="E224" i="13" s="1"/>
  <c r="E223" i="13" a="1"/>
  <c r="E223" i="13" s="1"/>
  <c r="E222" i="13" a="1"/>
  <c r="E222" i="13" s="1"/>
  <c r="E221" i="13" a="1"/>
  <c r="E221" i="13" s="1"/>
  <c r="E220" i="13" a="1"/>
  <c r="E220" i="13" s="1"/>
  <c r="E219" i="13" a="1"/>
  <c r="E219" i="13" s="1"/>
  <c r="E218" i="13" a="1"/>
  <c r="E218" i="13" s="1"/>
  <c r="E217" i="13" a="1"/>
  <c r="E217" i="13" s="1"/>
  <c r="E216" i="13" a="1"/>
  <c r="E216" i="13" s="1"/>
  <c r="E215" i="13" a="1"/>
  <c r="E215" i="13" s="1"/>
  <c r="E214" i="13" a="1"/>
  <c r="E214" i="13" s="1"/>
  <c r="E213" i="13" a="1"/>
  <c r="E213" i="13" s="1"/>
  <c r="E212" i="13" a="1"/>
  <c r="E212" i="13" s="1"/>
  <c r="E211" i="13" a="1"/>
  <c r="E211" i="13" s="1"/>
  <c r="E210" i="13" a="1"/>
  <c r="E210" i="13" s="1"/>
  <c r="E209" i="13" a="1"/>
  <c r="E209" i="13" s="1"/>
  <c r="E208" i="13" a="1"/>
  <c r="E208" i="13" s="1"/>
  <c r="E207" i="13" a="1"/>
  <c r="E207" i="13" s="1"/>
  <c r="E206" i="13" a="1"/>
  <c r="E206" i="13" s="1"/>
  <c r="E205" i="13" a="1"/>
  <c r="E205" i="13" s="1"/>
  <c r="E204" i="13" a="1"/>
  <c r="E204" i="13" s="1"/>
  <c r="E203" i="13" a="1"/>
  <c r="E203" i="13" s="1"/>
  <c r="E202" i="13" a="1"/>
  <c r="E202" i="13" s="1"/>
  <c r="E201" i="13" a="1"/>
  <c r="E201" i="13" s="1"/>
  <c r="E200" i="13" a="1"/>
  <c r="E200" i="13" s="1"/>
  <c r="E199" i="13" a="1"/>
  <c r="E199" i="13" s="1"/>
  <c r="E198" i="13" a="1"/>
  <c r="E198" i="13" s="1"/>
  <c r="E197" i="13" a="1"/>
  <c r="E197" i="13" s="1"/>
  <c r="E196" i="13" a="1"/>
  <c r="E196" i="13" s="1"/>
  <c r="E195" i="13" a="1"/>
  <c r="E195" i="13" s="1"/>
  <c r="E194" i="13" a="1"/>
  <c r="E194" i="13" s="1"/>
  <c r="E193" i="13" a="1"/>
  <c r="E193" i="13" s="1"/>
  <c r="E192" i="13" a="1"/>
  <c r="E192" i="13" s="1"/>
  <c r="E191" i="13" a="1"/>
  <c r="E191" i="13" s="1"/>
  <c r="E190" i="13" a="1"/>
  <c r="E190" i="13" s="1"/>
  <c r="E189" i="13" a="1"/>
  <c r="E189" i="13" s="1"/>
  <c r="E188" i="13" a="1"/>
  <c r="E188" i="13" s="1"/>
  <c r="E187" i="13" a="1"/>
  <c r="E187" i="13" s="1"/>
  <c r="E186" i="13" a="1"/>
  <c r="E186" i="13" s="1"/>
  <c r="E185" i="13" a="1"/>
  <c r="E185" i="13" s="1"/>
  <c r="E184" i="13" a="1"/>
  <c r="E184" i="13" s="1"/>
  <c r="E183" i="13" a="1"/>
  <c r="E183" i="13" s="1"/>
  <c r="E182" i="13" a="1"/>
  <c r="E182" i="13" s="1"/>
  <c r="E181" i="13" a="1"/>
  <c r="E181" i="13" s="1"/>
  <c r="E180" i="13" a="1"/>
  <c r="E180" i="13" s="1"/>
  <c r="E179" i="13" a="1"/>
  <c r="E179" i="13" s="1"/>
  <c r="E178" i="13" a="1"/>
  <c r="E178" i="13" s="1"/>
  <c r="E177" i="13" a="1"/>
  <c r="E177" i="13" s="1"/>
  <c r="E176" i="13" a="1"/>
  <c r="E176" i="13" s="1"/>
  <c r="E175" i="13" a="1"/>
  <c r="E175" i="13" s="1"/>
  <c r="E174" i="13" a="1"/>
  <c r="E174" i="13" s="1"/>
  <c r="E173" i="13" a="1"/>
  <c r="E173" i="13" s="1"/>
  <c r="E172" i="13" a="1"/>
  <c r="E172" i="13" s="1"/>
  <c r="E171" i="13" a="1"/>
  <c r="E171" i="13" s="1"/>
  <c r="E170" i="13" a="1"/>
  <c r="E170" i="13" s="1"/>
  <c r="E169" i="13" a="1"/>
  <c r="E169" i="13" s="1"/>
  <c r="E168" i="13" a="1"/>
  <c r="E168" i="13" s="1"/>
  <c r="E167" i="13" a="1"/>
  <c r="E167" i="13" s="1"/>
  <c r="E166" i="13" a="1"/>
  <c r="E166" i="13" s="1"/>
  <c r="E165" i="13" a="1"/>
  <c r="E165" i="13" s="1"/>
  <c r="E164" i="13" a="1"/>
  <c r="E164" i="13" s="1"/>
  <c r="E163" i="13" a="1"/>
  <c r="E163" i="13" s="1"/>
  <c r="E162" i="13" a="1"/>
  <c r="E162" i="13" s="1"/>
  <c r="E161" i="13" a="1"/>
  <c r="E161" i="13" s="1"/>
  <c r="E160" i="13" a="1"/>
  <c r="E160" i="13" s="1"/>
  <c r="E159" i="13" a="1"/>
  <c r="E159" i="13" s="1"/>
  <c r="E158" i="13" a="1"/>
  <c r="E158" i="13" s="1"/>
  <c r="E157" i="13" a="1"/>
  <c r="E157" i="13" s="1"/>
  <c r="E156" i="13" a="1"/>
  <c r="E156" i="13" s="1"/>
  <c r="E155" i="13" a="1"/>
  <c r="E155" i="13" s="1"/>
  <c r="E154" i="13" a="1"/>
  <c r="E154" i="13" s="1"/>
  <c r="E153" i="13" a="1"/>
  <c r="E153" i="13" s="1"/>
  <c r="E152" i="13" a="1"/>
  <c r="E152" i="13" s="1"/>
  <c r="E151" i="13" a="1"/>
  <c r="E151" i="13" s="1"/>
  <c r="E150" i="13" a="1"/>
  <c r="E150" i="13" s="1"/>
  <c r="E149" i="13" a="1"/>
  <c r="E149" i="13" s="1"/>
  <c r="E148" i="13" a="1"/>
  <c r="E148" i="13" s="1"/>
  <c r="E147" i="13" a="1"/>
  <c r="E147" i="13" s="1"/>
  <c r="E146" i="13" a="1"/>
  <c r="E146" i="13" s="1"/>
  <c r="E145" i="13" a="1"/>
  <c r="E145" i="13" s="1"/>
  <c r="E144" i="13" a="1"/>
  <c r="E144" i="13" s="1"/>
  <c r="E143" i="13" a="1"/>
  <c r="E143" i="13" s="1"/>
  <c r="E142" i="13" a="1"/>
  <c r="E142" i="13" s="1"/>
  <c r="E141" i="13" a="1"/>
  <c r="E141" i="13" s="1"/>
  <c r="E140" i="13" a="1"/>
  <c r="E140" i="13" s="1"/>
  <c r="E139" i="13" a="1"/>
  <c r="E139" i="13" s="1"/>
  <c r="E138" i="13" a="1"/>
  <c r="E138" i="13" s="1"/>
  <c r="E137" i="13" a="1"/>
  <c r="E137" i="13" s="1"/>
  <c r="E136" i="13" a="1"/>
  <c r="E136" i="13" s="1"/>
  <c r="E135" i="13" a="1"/>
  <c r="E135" i="13" s="1"/>
  <c r="E134" i="13" a="1"/>
  <c r="E134" i="13" s="1"/>
  <c r="E133" i="13" a="1"/>
  <c r="E133" i="13" s="1"/>
  <c r="E132" i="13" a="1"/>
  <c r="E132" i="13" s="1"/>
  <c r="E131" i="13" a="1"/>
  <c r="E131" i="13" s="1"/>
  <c r="E130" i="13" a="1"/>
  <c r="E130" i="13" s="1"/>
  <c r="E129" i="13" a="1"/>
  <c r="E129" i="13" s="1"/>
  <c r="E128" i="13" a="1"/>
  <c r="E128" i="13" s="1"/>
  <c r="E127" i="13" a="1"/>
  <c r="E127" i="13" s="1"/>
  <c r="E126" i="13" a="1"/>
  <c r="E126" i="13" s="1"/>
  <c r="E125" i="13" a="1"/>
  <c r="E125" i="13" s="1"/>
  <c r="E124" i="13" a="1"/>
  <c r="E124" i="13" s="1"/>
  <c r="E123" i="13" a="1"/>
  <c r="E123" i="13" s="1"/>
  <c r="E122" i="13" a="1"/>
  <c r="E122" i="13" s="1"/>
  <c r="E121" i="13" a="1"/>
  <c r="E121" i="13" s="1"/>
  <c r="E120" i="13" a="1"/>
  <c r="E120" i="13" s="1"/>
  <c r="E119" i="13" a="1"/>
  <c r="E119" i="13" s="1"/>
  <c r="E118" i="13" a="1"/>
  <c r="E118" i="13" s="1"/>
  <c r="E117" i="13" a="1"/>
  <c r="E117" i="13" s="1"/>
  <c r="E116" i="13" a="1"/>
  <c r="E116" i="13" s="1"/>
  <c r="E115" i="13" a="1"/>
  <c r="E115" i="13" s="1"/>
  <c r="E114" i="13" a="1"/>
  <c r="E114" i="13" s="1"/>
  <c r="E113" i="13" a="1"/>
  <c r="E113" i="13" s="1"/>
  <c r="E112" i="13" a="1"/>
  <c r="E112" i="13" s="1"/>
  <c r="E111" i="13" a="1"/>
  <c r="E111" i="13" s="1"/>
  <c r="E110" i="13" a="1"/>
  <c r="E110" i="13" s="1"/>
  <c r="E109" i="13" a="1"/>
  <c r="E109" i="13" s="1"/>
  <c r="E108" i="13" a="1"/>
  <c r="E108" i="13" s="1"/>
  <c r="E107" i="13" a="1"/>
  <c r="E107" i="13" s="1"/>
  <c r="E106" i="13" a="1"/>
  <c r="E106" i="13" s="1"/>
  <c r="E105" i="13" a="1"/>
  <c r="E105" i="13" s="1"/>
  <c r="E104" i="13" a="1"/>
  <c r="E104" i="13" s="1"/>
  <c r="E103" i="13" a="1"/>
  <c r="E103" i="13" s="1"/>
  <c r="E102" i="13" a="1"/>
  <c r="E102" i="13" s="1"/>
  <c r="E101" i="13" a="1"/>
  <c r="E101" i="13" s="1"/>
  <c r="E100" i="13" a="1"/>
  <c r="E100" i="13" s="1"/>
  <c r="E99" i="13" a="1"/>
  <c r="E99" i="13" s="1"/>
  <c r="E98" i="13" a="1"/>
  <c r="E98" i="13" s="1"/>
  <c r="E97" i="13" a="1"/>
  <c r="E97" i="13" s="1"/>
  <c r="E96" i="13" a="1"/>
  <c r="E96" i="13" s="1"/>
  <c r="E95" i="13" a="1"/>
  <c r="E95" i="13" s="1"/>
  <c r="E94" i="13" a="1"/>
  <c r="E94" i="13" s="1"/>
  <c r="E93" i="13" a="1"/>
  <c r="E93" i="13" s="1"/>
  <c r="E92" i="13" a="1"/>
  <c r="E92" i="13" s="1"/>
  <c r="E91" i="13" a="1"/>
  <c r="E91" i="13" s="1"/>
  <c r="E90" i="13" a="1"/>
  <c r="E90" i="13" s="1"/>
  <c r="E89" i="13" a="1"/>
  <c r="E89" i="13" s="1"/>
  <c r="E88" i="13" a="1"/>
  <c r="E88" i="13" s="1"/>
  <c r="E87" i="13" a="1"/>
  <c r="E87" i="13" s="1"/>
  <c r="E86" i="13" a="1"/>
  <c r="E86" i="13" s="1"/>
  <c r="E85" i="13" a="1"/>
  <c r="E85" i="13" s="1"/>
  <c r="E84" i="13" a="1"/>
  <c r="E84" i="13" s="1"/>
  <c r="E83" i="13" a="1"/>
  <c r="E83" i="13" s="1"/>
  <c r="E82" i="13" a="1"/>
  <c r="E82" i="13" s="1"/>
  <c r="E81" i="13" a="1"/>
  <c r="E81" i="13" s="1"/>
  <c r="E80" i="13" a="1"/>
  <c r="E80" i="13" s="1"/>
  <c r="E79" i="13" a="1"/>
  <c r="E79" i="13" s="1"/>
  <c r="E78" i="13" a="1"/>
  <c r="E78" i="13" s="1"/>
  <c r="E77" i="13" a="1"/>
  <c r="E77" i="13" s="1"/>
  <c r="E76" i="13" a="1"/>
  <c r="E76" i="13" s="1"/>
  <c r="E75" i="13" a="1"/>
  <c r="E75" i="13" s="1"/>
  <c r="E74" i="13" a="1"/>
  <c r="E74" i="13" s="1"/>
  <c r="E73" i="13" a="1"/>
  <c r="E73" i="13" s="1"/>
  <c r="E72" i="13" a="1"/>
  <c r="E72" i="13" s="1"/>
  <c r="E71" i="13" a="1"/>
  <c r="E71" i="13" s="1"/>
  <c r="E70" i="13" a="1"/>
  <c r="E70" i="13" s="1"/>
  <c r="E69" i="13" a="1"/>
  <c r="E69" i="13" s="1"/>
  <c r="E68" i="13" a="1"/>
  <c r="E68" i="13" s="1"/>
  <c r="E67" i="13" a="1"/>
  <c r="E67" i="13" s="1"/>
  <c r="E66" i="13" a="1"/>
  <c r="E66" i="13" s="1"/>
  <c r="E65" i="13" a="1"/>
  <c r="E65" i="13" s="1"/>
  <c r="E64" i="13" a="1"/>
  <c r="E64" i="13" s="1"/>
  <c r="E63" i="13" a="1"/>
  <c r="E63" i="13" s="1"/>
  <c r="E62" i="13" a="1"/>
  <c r="E62" i="13" s="1"/>
  <c r="E61" i="13" a="1"/>
  <c r="E61" i="13" s="1"/>
  <c r="E60" i="13" a="1"/>
  <c r="E60" i="13" s="1"/>
  <c r="E59" i="13" a="1"/>
  <c r="E59" i="13" s="1"/>
  <c r="E58" i="13" a="1"/>
  <c r="E58" i="13" s="1"/>
  <c r="E57" i="13" a="1"/>
  <c r="E57" i="13" s="1"/>
  <c r="E56" i="13" a="1"/>
  <c r="E56" i="13" s="1"/>
  <c r="E55" i="13" a="1"/>
  <c r="E55" i="13" s="1"/>
  <c r="E54" i="13" a="1"/>
  <c r="E54" i="13" s="1"/>
  <c r="E53" i="13" a="1"/>
  <c r="E53" i="13" s="1"/>
  <c r="E52" i="13" a="1"/>
  <c r="E52" i="13" s="1"/>
  <c r="E51" i="13" a="1"/>
  <c r="E51" i="13" s="1"/>
  <c r="E50" i="13" a="1"/>
  <c r="E50" i="13" s="1"/>
  <c r="E49" i="13" a="1"/>
  <c r="E49" i="13" s="1"/>
  <c r="E48" i="13" a="1"/>
  <c r="E48" i="13" s="1"/>
  <c r="E47" i="13" a="1"/>
  <c r="E47" i="13" s="1"/>
  <c r="E46" i="13" a="1"/>
  <c r="E46" i="13" s="1"/>
  <c r="E45" i="13" a="1"/>
  <c r="E45" i="13" s="1"/>
  <c r="E44" i="13" a="1"/>
  <c r="E44" i="13" s="1"/>
  <c r="E43" i="13" a="1"/>
  <c r="E43" i="13" s="1"/>
  <c r="E42" i="13" a="1"/>
  <c r="E42" i="13" s="1"/>
  <c r="E41" i="13" a="1"/>
  <c r="E41" i="13" s="1"/>
  <c r="E40" i="13" a="1"/>
  <c r="E40" i="13" s="1"/>
  <c r="E39" i="13" a="1"/>
  <c r="E39" i="13" s="1"/>
  <c r="E38" i="13" a="1"/>
  <c r="E38" i="13" s="1"/>
  <c r="E37" i="13" a="1"/>
  <c r="E37" i="13" s="1"/>
  <c r="E36" i="13" a="1"/>
  <c r="E36" i="13" s="1"/>
  <c r="E35" i="13" a="1"/>
  <c r="E35" i="13" s="1"/>
  <c r="E34" i="13" a="1"/>
  <c r="E34" i="13" s="1"/>
  <c r="E33" i="13" a="1"/>
  <c r="E33" i="13" s="1"/>
  <c r="E32" i="13" a="1"/>
  <c r="E32" i="13" s="1"/>
  <c r="E31" i="13" a="1"/>
  <c r="E31" i="13" s="1"/>
  <c r="E30" i="13" a="1"/>
  <c r="E30" i="13" s="1"/>
  <c r="E29" i="13" a="1"/>
  <c r="E29" i="13" s="1"/>
  <c r="E28" i="13" a="1"/>
  <c r="E28" i="13" s="1"/>
  <c r="E27" i="13" a="1"/>
  <c r="E27" i="13" s="1"/>
  <c r="E26" i="13" a="1"/>
  <c r="E26" i="13" s="1"/>
  <c r="E25" i="13" a="1"/>
  <c r="E25" i="13" s="1"/>
  <c r="E24" i="13" a="1"/>
  <c r="E24" i="13" s="1"/>
  <c r="E23" i="13" a="1"/>
  <c r="E23" i="13" s="1"/>
  <c r="E22" i="13" a="1"/>
  <c r="E22" i="13" s="1"/>
  <c r="E21" i="13" a="1"/>
  <c r="E21" i="13" s="1"/>
  <c r="E20" i="13" a="1"/>
  <c r="E20" i="13" s="1"/>
  <c r="E19" i="13" a="1"/>
  <c r="E19" i="13" s="1"/>
  <c r="E18" i="13" a="1"/>
  <c r="E18" i="13" s="1"/>
  <c r="E17" i="13" a="1"/>
  <c r="E17" i="13" s="1"/>
  <c r="E16" i="13" a="1"/>
  <c r="E16" i="13" s="1"/>
  <c r="E15" i="13" a="1"/>
  <c r="E15" i="13" s="1"/>
  <c r="E14" i="13" a="1"/>
  <c r="E14" i="13" s="1"/>
  <c r="E13" i="13" a="1"/>
  <c r="E13" i="13" s="1"/>
  <c r="E12" i="13" a="1"/>
  <c r="E12" i="13" s="1"/>
  <c r="F236" i="13" a="1"/>
  <c r="F236" i="13" s="1"/>
  <c r="F235" i="13" a="1"/>
  <c r="F235" i="13" s="1"/>
  <c r="F231" i="13" a="1"/>
  <c r="F231" i="13" s="1"/>
  <c r="F230" i="13" a="1"/>
  <c r="F230" i="13" s="1"/>
  <c r="F229" i="13" a="1"/>
  <c r="F229" i="13" s="1"/>
  <c r="F228" i="13" a="1"/>
  <c r="F228" i="13" s="1"/>
  <c r="F227" i="13" a="1"/>
  <c r="F227" i="13" s="1"/>
  <c r="F226" i="13" a="1"/>
  <c r="F226" i="13" s="1"/>
  <c r="F225" i="13" a="1"/>
  <c r="F225" i="13" s="1"/>
  <c r="F224" i="13" a="1"/>
  <c r="F224" i="13" s="1"/>
  <c r="F223" i="13" a="1"/>
  <c r="F223" i="13" s="1"/>
  <c r="F222" i="13" a="1"/>
  <c r="F222" i="13" s="1"/>
  <c r="F221" i="13" a="1"/>
  <c r="F221" i="13" s="1"/>
  <c r="F220" i="13" a="1"/>
  <c r="F220" i="13" s="1"/>
  <c r="F219" i="13" a="1"/>
  <c r="F219" i="13" s="1"/>
  <c r="F218" i="13" a="1"/>
  <c r="F218" i="13" s="1"/>
  <c r="F217" i="13" a="1"/>
  <c r="F217" i="13" s="1"/>
  <c r="F216" i="13" a="1"/>
  <c r="F216" i="13" s="1"/>
  <c r="F215" i="13" a="1"/>
  <c r="F215" i="13" s="1"/>
  <c r="F214" i="13" a="1"/>
  <c r="F214" i="13" s="1"/>
  <c r="F213" i="13" a="1"/>
  <c r="F213" i="13" s="1"/>
  <c r="F212" i="13" a="1"/>
  <c r="F212" i="13" s="1"/>
  <c r="F211" i="13" a="1"/>
  <c r="F211" i="13" s="1"/>
  <c r="F210" i="13" a="1"/>
  <c r="F210" i="13" s="1"/>
  <c r="F209" i="13" a="1"/>
  <c r="F209" i="13" s="1"/>
  <c r="F208" i="13" a="1"/>
  <c r="F208" i="13" s="1"/>
  <c r="F207" i="13" a="1"/>
  <c r="F207" i="13" s="1"/>
  <c r="F206" i="13" a="1"/>
  <c r="F206" i="13" s="1"/>
  <c r="F205" i="13" a="1"/>
  <c r="F205" i="13" s="1"/>
  <c r="F204" i="13" a="1"/>
  <c r="F204" i="13" s="1"/>
  <c r="F203" i="13" a="1"/>
  <c r="F203" i="13" s="1"/>
  <c r="F202" i="13" a="1"/>
  <c r="F202" i="13" s="1"/>
  <c r="F201" i="13" a="1"/>
  <c r="F201" i="13" s="1"/>
  <c r="F200" i="13" a="1"/>
  <c r="F200" i="13" s="1"/>
  <c r="F199" i="13" a="1"/>
  <c r="F199" i="13" s="1"/>
  <c r="F198" i="13" a="1"/>
  <c r="F198" i="13" s="1"/>
  <c r="F197" i="13" a="1"/>
  <c r="F197" i="13" s="1"/>
  <c r="F196" i="13" a="1"/>
  <c r="F196" i="13" s="1"/>
  <c r="F195" i="13" a="1"/>
  <c r="F195" i="13" s="1"/>
  <c r="F194" i="13" a="1"/>
  <c r="F194" i="13" s="1"/>
  <c r="F193" i="13" a="1"/>
  <c r="F193" i="13" s="1"/>
  <c r="F192" i="13" a="1"/>
  <c r="F192" i="13" s="1"/>
  <c r="F191" i="13" a="1"/>
  <c r="F191" i="13" s="1"/>
  <c r="F190" i="13" a="1"/>
  <c r="F190" i="13" s="1"/>
  <c r="F189" i="13" a="1"/>
  <c r="F189" i="13" s="1"/>
  <c r="F188" i="13" a="1"/>
  <c r="F188" i="13" s="1"/>
  <c r="F187" i="13" a="1"/>
  <c r="F187" i="13" s="1"/>
  <c r="F186" i="13" a="1"/>
  <c r="F186" i="13" s="1"/>
  <c r="F185" i="13" a="1"/>
  <c r="F185" i="13" s="1"/>
  <c r="F184" i="13" a="1"/>
  <c r="F184" i="13" s="1"/>
  <c r="F183" i="13" a="1"/>
  <c r="F183" i="13" s="1"/>
  <c r="F182" i="13" a="1"/>
  <c r="F182" i="13" s="1"/>
  <c r="F181" i="13" a="1"/>
  <c r="F181" i="13" s="1"/>
  <c r="F180" i="13" a="1"/>
  <c r="F180" i="13" s="1"/>
  <c r="F179" i="13" a="1"/>
  <c r="F179" i="13" s="1"/>
  <c r="F178" i="13" a="1"/>
  <c r="F178" i="13" s="1"/>
  <c r="F177" i="13" a="1"/>
  <c r="F177" i="13" s="1"/>
  <c r="F176" i="13" a="1"/>
  <c r="F176" i="13" s="1"/>
  <c r="F175" i="13" a="1"/>
  <c r="F175" i="13" s="1"/>
  <c r="F174" i="13" a="1"/>
  <c r="F174" i="13" s="1"/>
  <c r="F173" i="13" a="1"/>
  <c r="F173" i="13" s="1"/>
  <c r="F172" i="13" a="1"/>
  <c r="F172" i="13" s="1"/>
  <c r="F171" i="13" a="1"/>
  <c r="F171" i="13" s="1"/>
  <c r="F170" i="13" a="1"/>
  <c r="F170" i="13" s="1"/>
  <c r="F169" i="13" a="1"/>
  <c r="F169" i="13" s="1"/>
  <c r="F168" i="13" a="1"/>
  <c r="F168" i="13" s="1"/>
  <c r="F167" i="13" a="1"/>
  <c r="F167" i="13" s="1"/>
  <c r="F166" i="13" a="1"/>
  <c r="F166" i="13" s="1"/>
  <c r="F165" i="13" a="1"/>
  <c r="F165" i="13" s="1"/>
  <c r="F164" i="13" a="1"/>
  <c r="F164" i="13" s="1"/>
  <c r="F163" i="13" a="1"/>
  <c r="F163" i="13" s="1"/>
  <c r="F162" i="13" a="1"/>
  <c r="F162" i="13" s="1"/>
  <c r="F161" i="13" a="1"/>
  <c r="F161" i="13" s="1"/>
  <c r="F160" i="13" a="1"/>
  <c r="F160" i="13" s="1"/>
  <c r="F159" i="13" a="1"/>
  <c r="F159" i="13" s="1"/>
  <c r="F158" i="13" a="1"/>
  <c r="F158" i="13" s="1"/>
  <c r="F157" i="13" a="1"/>
  <c r="F157" i="13" s="1"/>
  <c r="F156" i="13" a="1"/>
  <c r="F156" i="13" s="1"/>
  <c r="F155" i="13" a="1"/>
  <c r="F155" i="13" s="1"/>
  <c r="F154" i="13" a="1"/>
  <c r="F154" i="13" s="1"/>
  <c r="F153" i="13" a="1"/>
  <c r="F153" i="13" s="1"/>
  <c r="F152" i="13" a="1"/>
  <c r="F152" i="13" s="1"/>
  <c r="F151" i="13" a="1"/>
  <c r="F151" i="13" s="1"/>
  <c r="F150" i="13" a="1"/>
  <c r="F150" i="13" s="1"/>
  <c r="F149" i="13" a="1"/>
  <c r="F149" i="13" s="1"/>
  <c r="F148" i="13" a="1"/>
  <c r="F148" i="13" s="1"/>
  <c r="F147" i="13" a="1"/>
  <c r="F147" i="13" s="1"/>
  <c r="F146" i="13" a="1"/>
  <c r="F146" i="13" s="1"/>
  <c r="F145" i="13" a="1"/>
  <c r="F145" i="13" s="1"/>
  <c r="F144" i="13" a="1"/>
  <c r="F144" i="13" s="1"/>
  <c r="F143" i="13" a="1"/>
  <c r="F143" i="13" s="1"/>
  <c r="F142" i="13" a="1"/>
  <c r="F142" i="13" s="1"/>
  <c r="F141" i="13" a="1"/>
  <c r="F141" i="13" s="1"/>
  <c r="F140" i="13" a="1"/>
  <c r="F140" i="13" s="1"/>
  <c r="F139" i="13" a="1"/>
  <c r="F139" i="13" s="1"/>
  <c r="F138" i="13" a="1"/>
  <c r="F138" i="13" s="1"/>
  <c r="F137" i="13" a="1"/>
  <c r="F137" i="13" s="1"/>
  <c r="F136" i="13" a="1"/>
  <c r="F136" i="13" s="1"/>
  <c r="F135" i="13" a="1"/>
  <c r="F135" i="13" s="1"/>
  <c r="F134" i="13" a="1"/>
  <c r="F134" i="13" s="1"/>
  <c r="F133" i="13" a="1"/>
  <c r="F133" i="13" s="1"/>
  <c r="F132" i="13" a="1"/>
  <c r="F132" i="13" s="1"/>
  <c r="F131" i="13" a="1"/>
  <c r="F131" i="13" s="1"/>
  <c r="F130" i="13" a="1"/>
  <c r="F130" i="13" s="1"/>
  <c r="F129" i="13" a="1"/>
  <c r="F129" i="13" s="1"/>
  <c r="F128" i="13" a="1"/>
  <c r="F128" i="13" s="1"/>
  <c r="F127" i="13" a="1"/>
  <c r="F127" i="13" s="1"/>
  <c r="F126" i="13" a="1"/>
  <c r="F126" i="13" s="1"/>
  <c r="F125" i="13" a="1"/>
  <c r="F125" i="13" s="1"/>
  <c r="F124" i="13" a="1"/>
  <c r="F124" i="13" s="1"/>
  <c r="F123" i="13" a="1"/>
  <c r="F123" i="13" s="1"/>
  <c r="F122" i="13" a="1"/>
  <c r="F122" i="13" s="1"/>
  <c r="F121" i="13" a="1"/>
  <c r="F121" i="13" s="1"/>
  <c r="F120" i="13" a="1"/>
  <c r="F120" i="13" s="1"/>
  <c r="F119" i="13" a="1"/>
  <c r="F119" i="13" s="1"/>
  <c r="F118" i="13" a="1"/>
  <c r="F118" i="13" s="1"/>
  <c r="F117" i="13" a="1"/>
  <c r="F117" i="13" s="1"/>
  <c r="F116" i="13" a="1"/>
  <c r="F116" i="13" s="1"/>
  <c r="F115" i="13" a="1"/>
  <c r="F115" i="13" s="1"/>
  <c r="F114" i="13" a="1"/>
  <c r="F114" i="13" s="1"/>
  <c r="F113" i="13" a="1"/>
  <c r="F113" i="13" s="1"/>
  <c r="F112" i="13" a="1"/>
  <c r="F112" i="13" s="1"/>
  <c r="F111" i="13" a="1"/>
  <c r="F111" i="13" s="1"/>
  <c r="F110" i="13" a="1"/>
  <c r="F110" i="13" s="1"/>
  <c r="F109" i="13" a="1"/>
  <c r="F109" i="13" s="1"/>
  <c r="F108" i="13" a="1"/>
  <c r="F108" i="13" s="1"/>
  <c r="F107" i="13" a="1"/>
  <c r="F107" i="13" s="1"/>
  <c r="F106" i="13" a="1"/>
  <c r="F106" i="13" s="1"/>
  <c r="F105" i="13" a="1"/>
  <c r="F105" i="13" s="1"/>
  <c r="F104" i="13" a="1"/>
  <c r="F104" i="13" s="1"/>
  <c r="F103" i="13" a="1"/>
  <c r="F103" i="13" s="1"/>
  <c r="F102" i="13" a="1"/>
  <c r="F102" i="13" s="1"/>
  <c r="F101" i="13" a="1"/>
  <c r="F101" i="13" s="1"/>
  <c r="F100" i="13" a="1"/>
  <c r="F100" i="13" s="1"/>
  <c r="F99" i="13" a="1"/>
  <c r="F99" i="13" s="1"/>
  <c r="F98" i="13" a="1"/>
  <c r="F98" i="13" s="1"/>
  <c r="F97" i="13" a="1"/>
  <c r="F97" i="13" s="1"/>
  <c r="F96" i="13" a="1"/>
  <c r="F96" i="13" s="1"/>
  <c r="F95" i="13" a="1"/>
  <c r="F95" i="13" s="1"/>
  <c r="F94" i="13" a="1"/>
  <c r="F94" i="13" s="1"/>
  <c r="F93" i="13" a="1"/>
  <c r="F93" i="13" s="1"/>
  <c r="F92" i="13" a="1"/>
  <c r="F92" i="13" s="1"/>
  <c r="F91" i="13" a="1"/>
  <c r="F91" i="13" s="1"/>
  <c r="F90" i="13" a="1"/>
  <c r="F90" i="13" s="1"/>
  <c r="F89" i="13" a="1"/>
  <c r="F89" i="13" s="1"/>
  <c r="F88" i="13" a="1"/>
  <c r="F88" i="13" s="1"/>
  <c r="F87" i="13" a="1"/>
  <c r="F87" i="13" s="1"/>
  <c r="F86" i="13" a="1"/>
  <c r="F86" i="13" s="1"/>
  <c r="F85" i="13" a="1"/>
  <c r="F85" i="13" s="1"/>
  <c r="F84" i="13" a="1"/>
  <c r="F84" i="13" s="1"/>
  <c r="F83" i="13" a="1"/>
  <c r="F83" i="13" s="1"/>
  <c r="F82" i="13" a="1"/>
  <c r="F82" i="13" s="1"/>
  <c r="F81" i="13" a="1"/>
  <c r="F81" i="13" s="1"/>
  <c r="F80" i="13" a="1"/>
  <c r="F80" i="13" s="1"/>
  <c r="F79" i="13" a="1"/>
  <c r="F79" i="13" s="1"/>
  <c r="F78" i="13" a="1"/>
  <c r="F78" i="13" s="1"/>
  <c r="F77" i="13" a="1"/>
  <c r="F77" i="13" s="1"/>
  <c r="F76" i="13" a="1"/>
  <c r="F76" i="13" s="1"/>
  <c r="F75" i="13" a="1"/>
  <c r="F75" i="13" s="1"/>
  <c r="F74" i="13" a="1"/>
  <c r="F74" i="13" s="1"/>
  <c r="F73" i="13" a="1"/>
  <c r="F73" i="13" s="1"/>
  <c r="F72" i="13" a="1"/>
  <c r="F72" i="13" s="1"/>
  <c r="F71" i="13" a="1"/>
  <c r="F71" i="13" s="1"/>
  <c r="F70" i="13" a="1"/>
  <c r="F70" i="13" s="1"/>
  <c r="F69" i="13" a="1"/>
  <c r="F69" i="13" s="1"/>
  <c r="F68" i="13" a="1"/>
  <c r="F68" i="13" s="1"/>
  <c r="F67" i="13" a="1"/>
  <c r="F67" i="13" s="1"/>
  <c r="F66" i="13" a="1"/>
  <c r="F66" i="13" s="1"/>
  <c r="F65" i="13" a="1"/>
  <c r="F65" i="13" s="1"/>
  <c r="F64" i="13" a="1"/>
  <c r="F64" i="13" s="1"/>
  <c r="F63" i="13" a="1"/>
  <c r="F63" i="13" s="1"/>
  <c r="F62" i="13" a="1"/>
  <c r="F62" i="13" s="1"/>
  <c r="F61" i="13" a="1"/>
  <c r="F61" i="13" s="1"/>
  <c r="F60" i="13" a="1"/>
  <c r="F60" i="13" s="1"/>
  <c r="F59" i="13" a="1"/>
  <c r="F59" i="13" s="1"/>
  <c r="F58" i="13" a="1"/>
  <c r="F58" i="13" s="1"/>
  <c r="F57" i="13" a="1"/>
  <c r="F57" i="13" s="1"/>
  <c r="F56" i="13" a="1"/>
  <c r="F56" i="13" s="1"/>
  <c r="F55" i="13" a="1"/>
  <c r="F55" i="13" s="1"/>
  <c r="F54" i="13" a="1"/>
  <c r="F54" i="13" s="1"/>
  <c r="F53" i="13" a="1"/>
  <c r="F53" i="13" s="1"/>
  <c r="F52" i="13" a="1"/>
  <c r="F52" i="13" s="1"/>
  <c r="F51" i="13" a="1"/>
  <c r="F51" i="13" s="1"/>
  <c r="F50" i="13" a="1"/>
  <c r="F50" i="13" s="1"/>
  <c r="F49" i="13" a="1"/>
  <c r="F49" i="13" s="1"/>
  <c r="F48" i="13" a="1"/>
  <c r="F48" i="13" s="1"/>
  <c r="F47" i="13" a="1"/>
  <c r="F47" i="13" s="1"/>
  <c r="F46" i="13" a="1"/>
  <c r="F46" i="13" s="1"/>
  <c r="F45" i="13" a="1"/>
  <c r="F45" i="13" s="1"/>
  <c r="F44" i="13" a="1"/>
  <c r="F44" i="13" s="1"/>
  <c r="F43" i="13" a="1"/>
  <c r="F43" i="13" s="1"/>
  <c r="F42" i="13" a="1"/>
  <c r="F42" i="13" s="1"/>
  <c r="F41" i="13" a="1"/>
  <c r="F41" i="13" s="1"/>
  <c r="F40" i="13" a="1"/>
  <c r="F40" i="13" s="1"/>
  <c r="F39" i="13" a="1"/>
  <c r="F39" i="13" s="1"/>
  <c r="F38" i="13" a="1"/>
  <c r="F38" i="13" s="1"/>
  <c r="F37" i="13" a="1"/>
  <c r="F37" i="13" s="1"/>
  <c r="F36" i="13" a="1"/>
  <c r="F36" i="13" s="1"/>
  <c r="F35" i="13" a="1"/>
  <c r="F35" i="13" s="1"/>
  <c r="F34" i="13" a="1"/>
  <c r="F34" i="13" s="1"/>
  <c r="F33" i="13" a="1"/>
  <c r="F33" i="13" s="1"/>
  <c r="F32" i="13" a="1"/>
  <c r="F32" i="13" s="1"/>
  <c r="F31" i="13" a="1"/>
  <c r="F31" i="13" s="1"/>
  <c r="F30" i="13" a="1"/>
  <c r="F30" i="13" s="1"/>
  <c r="F29" i="13" a="1"/>
  <c r="F29" i="13" s="1"/>
  <c r="F28" i="13" a="1"/>
  <c r="F28" i="13" s="1"/>
  <c r="F27" i="13" a="1"/>
  <c r="F27" i="13" s="1"/>
  <c r="F26" i="13" a="1"/>
  <c r="F26" i="13" s="1"/>
  <c r="F25" i="13" a="1"/>
  <c r="F25" i="13" s="1"/>
  <c r="F24" i="13" a="1"/>
  <c r="F24" i="13" s="1"/>
  <c r="F23" i="13" a="1"/>
  <c r="F23" i="13" s="1"/>
  <c r="F22" i="13" a="1"/>
  <c r="F22" i="13" s="1"/>
  <c r="F21" i="13" a="1"/>
  <c r="F21" i="13" s="1"/>
  <c r="F20" i="13" a="1"/>
  <c r="F20" i="13" s="1"/>
  <c r="F19" i="13" a="1"/>
  <c r="F19" i="13" s="1"/>
  <c r="F18" i="13" a="1"/>
  <c r="F18" i="13" s="1"/>
  <c r="F17" i="13" a="1"/>
  <c r="F17" i="13" s="1"/>
  <c r="F16" i="13" a="1"/>
  <c r="F16" i="13" s="1"/>
  <c r="F15" i="13" a="1"/>
  <c r="F15" i="13" s="1"/>
  <c r="F14" i="13" a="1"/>
  <c r="F14" i="13" s="1"/>
  <c r="F13" i="13" a="1"/>
  <c r="F13" i="13" s="1"/>
  <c r="F12" i="13" a="1"/>
  <c r="F12" i="13" s="1"/>
  <c r="D13" i="13" a="1"/>
  <c r="D13" i="13" s="1"/>
  <c r="D14" i="13" a="1"/>
  <c r="D14" i="13" s="1"/>
  <c r="D15" i="13" a="1"/>
  <c r="D15" i="13" s="1"/>
  <c r="D16" i="13" a="1"/>
  <c r="D16" i="13" s="1"/>
  <c r="D17" i="13" a="1"/>
  <c r="D17" i="13" s="1"/>
  <c r="D18" i="13" a="1"/>
  <c r="D18" i="13" s="1"/>
  <c r="D19" i="13" a="1"/>
  <c r="D19" i="13" s="1"/>
  <c r="D20" i="13" a="1"/>
  <c r="D20" i="13" s="1"/>
  <c r="D21" i="13" a="1"/>
  <c r="D21" i="13" s="1"/>
  <c r="D22" i="13" a="1"/>
  <c r="D22" i="13" s="1"/>
  <c r="D23" i="13" a="1"/>
  <c r="D23" i="13" s="1"/>
  <c r="D24" i="13" a="1"/>
  <c r="D24" i="13" s="1"/>
  <c r="D25" i="13" a="1"/>
  <c r="D25" i="13" s="1"/>
  <c r="D26" i="13" a="1"/>
  <c r="D26" i="13" s="1"/>
  <c r="D27" i="13" a="1"/>
  <c r="D27" i="13" s="1"/>
  <c r="D28" i="13" a="1"/>
  <c r="D28" i="13" s="1"/>
  <c r="D29" i="13" a="1"/>
  <c r="D29" i="13" s="1"/>
  <c r="D30" i="13" a="1"/>
  <c r="D30" i="13" s="1"/>
  <c r="D31" i="13" a="1"/>
  <c r="D31" i="13" s="1"/>
  <c r="D32" i="13" a="1"/>
  <c r="D32" i="13" s="1"/>
  <c r="D33" i="13" a="1"/>
  <c r="D33" i="13" s="1"/>
  <c r="D34" i="13" a="1"/>
  <c r="D34" i="13" s="1"/>
  <c r="D35" i="13" a="1"/>
  <c r="D35" i="13" s="1"/>
  <c r="D36" i="13" a="1"/>
  <c r="D36" i="13" s="1"/>
  <c r="D37" i="13" a="1"/>
  <c r="D37" i="13" s="1"/>
  <c r="D38" i="13" a="1"/>
  <c r="D38" i="13" s="1"/>
  <c r="D39" i="13" a="1"/>
  <c r="D39" i="13" s="1"/>
  <c r="D40" i="13" a="1"/>
  <c r="D40" i="13" s="1"/>
  <c r="D41" i="13" a="1"/>
  <c r="D41" i="13" s="1"/>
  <c r="D42" i="13" a="1"/>
  <c r="D42" i="13" s="1"/>
  <c r="D43" i="13" a="1"/>
  <c r="D43" i="13" s="1"/>
  <c r="D44" i="13" a="1"/>
  <c r="D44" i="13" s="1"/>
  <c r="D45" i="13" a="1"/>
  <c r="D45" i="13" s="1"/>
  <c r="D46" i="13" a="1"/>
  <c r="D46" i="13" s="1"/>
  <c r="D47" i="13" a="1"/>
  <c r="D47" i="13" s="1"/>
  <c r="D48" i="13" a="1"/>
  <c r="D48" i="13" s="1"/>
  <c r="D49" i="13" a="1"/>
  <c r="D49" i="13" s="1"/>
  <c r="D50" i="13" a="1"/>
  <c r="D50" i="13" s="1"/>
  <c r="D51" i="13" a="1"/>
  <c r="D51" i="13" s="1"/>
  <c r="D52" i="13" a="1"/>
  <c r="D52" i="13" s="1"/>
  <c r="D53" i="13" a="1"/>
  <c r="D53" i="13" s="1"/>
  <c r="D54" i="13" a="1"/>
  <c r="D54" i="13" s="1"/>
  <c r="D55" i="13" a="1"/>
  <c r="D55" i="13" s="1"/>
  <c r="D56" i="13" a="1"/>
  <c r="D56" i="13" s="1"/>
  <c r="D57" i="13" a="1"/>
  <c r="D57" i="13" s="1"/>
  <c r="D58" i="13" a="1"/>
  <c r="D58" i="13" s="1"/>
  <c r="D59" i="13" a="1"/>
  <c r="D59" i="13" s="1"/>
  <c r="D60" i="13" a="1"/>
  <c r="D60" i="13" s="1"/>
  <c r="D61" i="13" a="1"/>
  <c r="D61" i="13" s="1"/>
  <c r="D62" i="13" a="1"/>
  <c r="D62" i="13" s="1"/>
  <c r="D63" i="13" a="1"/>
  <c r="D63" i="13" s="1"/>
  <c r="D64" i="13" a="1"/>
  <c r="D64" i="13" s="1"/>
  <c r="D65" i="13" a="1"/>
  <c r="D65" i="13" s="1"/>
  <c r="D66" i="13" a="1"/>
  <c r="D66" i="13" s="1"/>
  <c r="D67" i="13" a="1"/>
  <c r="D67" i="13" s="1"/>
  <c r="D68" i="13" a="1"/>
  <c r="D68" i="13" s="1"/>
  <c r="D69" i="13" a="1"/>
  <c r="D69" i="13" s="1"/>
  <c r="D70" i="13" a="1"/>
  <c r="D70" i="13" s="1"/>
  <c r="D71" i="13" a="1"/>
  <c r="D71" i="13" s="1"/>
  <c r="D72" i="13" a="1"/>
  <c r="D72" i="13" s="1"/>
  <c r="D73" i="13" a="1"/>
  <c r="D73" i="13" s="1"/>
  <c r="D74" i="13" a="1"/>
  <c r="D74" i="13" s="1"/>
  <c r="D75" i="13" a="1"/>
  <c r="D75" i="13" s="1"/>
  <c r="D76" i="13" a="1"/>
  <c r="D76" i="13" s="1"/>
  <c r="D77" i="13" a="1"/>
  <c r="D77" i="13" s="1"/>
  <c r="D78" i="13" a="1"/>
  <c r="D78" i="13" s="1"/>
  <c r="D79" i="13" a="1"/>
  <c r="D79" i="13" s="1"/>
  <c r="D80" i="13" a="1"/>
  <c r="D80" i="13" s="1"/>
  <c r="D81" i="13" a="1"/>
  <c r="D81" i="13" s="1"/>
  <c r="D82" i="13" a="1"/>
  <c r="D82" i="13" s="1"/>
  <c r="D83" i="13" a="1"/>
  <c r="D83" i="13" s="1"/>
  <c r="D84" i="13" a="1"/>
  <c r="D84" i="13" s="1"/>
  <c r="D85" i="13" a="1"/>
  <c r="D85" i="13" s="1"/>
  <c r="D86" i="13" a="1"/>
  <c r="D86" i="13" s="1"/>
  <c r="D87" i="13" a="1"/>
  <c r="D87" i="13" s="1"/>
  <c r="D88" i="13" a="1"/>
  <c r="D88" i="13" s="1"/>
  <c r="D89" i="13" a="1"/>
  <c r="D89" i="13" s="1"/>
  <c r="D90" i="13" a="1"/>
  <c r="D90" i="13" s="1"/>
  <c r="D91" i="13" a="1"/>
  <c r="D91" i="13" s="1"/>
  <c r="D92" i="13" a="1"/>
  <c r="D92" i="13" s="1"/>
  <c r="D93" i="13" a="1"/>
  <c r="D93" i="13" s="1"/>
  <c r="D94" i="13" a="1"/>
  <c r="D94" i="13" s="1"/>
  <c r="D95" i="13" a="1"/>
  <c r="D95" i="13" s="1"/>
  <c r="D96" i="13" a="1"/>
  <c r="D96" i="13" s="1"/>
  <c r="D97" i="13" a="1"/>
  <c r="D97" i="13" s="1"/>
  <c r="D98" i="13" a="1"/>
  <c r="D98" i="13" s="1"/>
  <c r="D99" i="13" a="1"/>
  <c r="D99" i="13" s="1"/>
  <c r="D100" i="13" a="1"/>
  <c r="D100" i="13" s="1"/>
  <c r="D101" i="13" a="1"/>
  <c r="D101" i="13" s="1"/>
  <c r="D102" i="13" a="1"/>
  <c r="D102" i="13" s="1"/>
  <c r="D103" i="13" a="1"/>
  <c r="D103" i="13" s="1"/>
  <c r="D104" i="13" a="1"/>
  <c r="D104" i="13" s="1"/>
  <c r="D105" i="13" a="1"/>
  <c r="D105" i="13" s="1"/>
  <c r="D106" i="13" a="1"/>
  <c r="D106" i="13" s="1"/>
  <c r="D107" i="13" a="1"/>
  <c r="D107" i="13" s="1"/>
  <c r="D108" i="13" a="1"/>
  <c r="D108" i="13" s="1"/>
  <c r="D109" i="13" a="1"/>
  <c r="D109" i="13" s="1"/>
  <c r="D110" i="13" a="1"/>
  <c r="D110" i="13" s="1"/>
  <c r="D111" i="13" a="1"/>
  <c r="D111" i="13" s="1"/>
  <c r="D112" i="13" a="1"/>
  <c r="D112" i="13" s="1"/>
  <c r="D113" i="13" a="1"/>
  <c r="D113" i="13" s="1"/>
  <c r="D114" i="13" a="1"/>
  <c r="D114" i="13" s="1"/>
  <c r="D115" i="13" a="1"/>
  <c r="D115" i="13" s="1"/>
  <c r="D116" i="13" a="1"/>
  <c r="D116" i="13" s="1"/>
  <c r="D117" i="13" a="1"/>
  <c r="D117" i="13" s="1"/>
  <c r="D118" i="13" a="1"/>
  <c r="D118" i="13" s="1"/>
  <c r="D119" i="13" a="1"/>
  <c r="D119" i="13" s="1"/>
  <c r="D120" i="13" a="1"/>
  <c r="D120" i="13" s="1"/>
  <c r="D121" i="13" a="1"/>
  <c r="D121" i="13" s="1"/>
  <c r="D122" i="13" a="1"/>
  <c r="D122" i="13" s="1"/>
  <c r="D123" i="13" a="1"/>
  <c r="D123" i="13" s="1"/>
  <c r="D124" i="13" a="1"/>
  <c r="D124" i="13" s="1"/>
  <c r="D125" i="13" a="1"/>
  <c r="D125" i="13" s="1"/>
  <c r="D126" i="13" a="1"/>
  <c r="D126" i="13" s="1"/>
  <c r="D127" i="13" a="1"/>
  <c r="D127" i="13" s="1"/>
  <c r="D128" i="13" a="1"/>
  <c r="D128" i="13" s="1"/>
  <c r="D129" i="13" a="1"/>
  <c r="D129" i="13" s="1"/>
  <c r="D130" i="13" a="1"/>
  <c r="D130" i="13" s="1"/>
  <c r="D131" i="13" a="1"/>
  <c r="D131" i="13" s="1"/>
  <c r="D132" i="13" a="1"/>
  <c r="D132" i="13" s="1"/>
  <c r="D133" i="13" a="1"/>
  <c r="D133" i="13" s="1"/>
  <c r="D134" i="13" a="1"/>
  <c r="D134" i="13" s="1"/>
  <c r="D135" i="13" a="1"/>
  <c r="D135" i="13" s="1"/>
  <c r="D136" i="13" a="1"/>
  <c r="D136" i="13" s="1"/>
  <c r="D137" i="13" a="1"/>
  <c r="D137" i="13" s="1"/>
  <c r="D138" i="13" a="1"/>
  <c r="D138" i="13" s="1"/>
  <c r="D139" i="13" a="1"/>
  <c r="D139" i="13" s="1"/>
  <c r="D140" i="13" a="1"/>
  <c r="D140" i="13" s="1"/>
  <c r="D141" i="13" a="1"/>
  <c r="D141" i="13" s="1"/>
  <c r="D142" i="13" a="1"/>
  <c r="D142" i="13" s="1"/>
  <c r="D143" i="13" a="1"/>
  <c r="D143" i="13" s="1"/>
  <c r="D144" i="13" a="1"/>
  <c r="D144" i="13" s="1"/>
  <c r="D145" i="13" a="1"/>
  <c r="D145" i="13" s="1"/>
  <c r="D146" i="13" a="1"/>
  <c r="D146" i="13" s="1"/>
  <c r="D147" i="13" a="1"/>
  <c r="D147" i="13" s="1"/>
  <c r="D148" i="13" a="1"/>
  <c r="D148" i="13" s="1"/>
  <c r="D149" i="13" a="1"/>
  <c r="D149" i="13" s="1"/>
  <c r="D150" i="13" a="1"/>
  <c r="D150" i="13" s="1"/>
  <c r="D151" i="13" a="1"/>
  <c r="D151" i="13" s="1"/>
  <c r="D152" i="13" a="1"/>
  <c r="D152" i="13" s="1"/>
  <c r="D153" i="13" a="1"/>
  <c r="D153" i="13" s="1"/>
  <c r="D154" i="13" a="1"/>
  <c r="D154" i="13" s="1"/>
  <c r="D155" i="13" a="1"/>
  <c r="D155" i="13" s="1"/>
  <c r="D156" i="13" a="1"/>
  <c r="D156" i="13" s="1"/>
  <c r="D157" i="13" a="1"/>
  <c r="D157" i="13" s="1"/>
  <c r="D158" i="13" a="1"/>
  <c r="D158" i="13" s="1"/>
  <c r="D159" i="13" a="1"/>
  <c r="D159" i="13" s="1"/>
  <c r="D160" i="13" a="1"/>
  <c r="D160" i="13" s="1"/>
  <c r="D161" i="13" a="1"/>
  <c r="D161" i="13" s="1"/>
  <c r="D162" i="13" a="1"/>
  <c r="D162" i="13" s="1"/>
  <c r="D163" i="13" a="1"/>
  <c r="D163" i="13" s="1"/>
  <c r="D164" i="13" a="1"/>
  <c r="D164" i="13" s="1"/>
  <c r="D165" i="13" a="1"/>
  <c r="D165" i="13" s="1"/>
  <c r="D166" i="13" a="1"/>
  <c r="D166" i="13" s="1"/>
  <c r="D167" i="13" a="1"/>
  <c r="D167" i="13" s="1"/>
  <c r="D168" i="13" a="1"/>
  <c r="D168" i="13" s="1"/>
  <c r="D169" i="13" a="1"/>
  <c r="D169" i="13" s="1"/>
  <c r="D170" i="13" a="1"/>
  <c r="D170" i="13" s="1"/>
  <c r="D171" i="13" a="1"/>
  <c r="D171" i="13" s="1"/>
  <c r="D172" i="13" a="1"/>
  <c r="D172" i="13" s="1"/>
  <c r="D173" i="13" a="1"/>
  <c r="D173" i="13" s="1"/>
  <c r="D174" i="13" a="1"/>
  <c r="D174" i="13" s="1"/>
  <c r="D175" i="13" a="1"/>
  <c r="D175" i="13" s="1"/>
  <c r="D176" i="13" a="1"/>
  <c r="D176" i="13" s="1"/>
  <c r="D177" i="13" a="1"/>
  <c r="D177" i="13" s="1"/>
  <c r="D178" i="13" a="1"/>
  <c r="D178" i="13" s="1"/>
  <c r="D179" i="13" a="1"/>
  <c r="D179" i="13" s="1"/>
  <c r="D180" i="13" a="1"/>
  <c r="D180" i="13" s="1"/>
  <c r="D181" i="13" a="1"/>
  <c r="D181" i="13" s="1"/>
  <c r="D182" i="13" a="1"/>
  <c r="D182" i="13" s="1"/>
  <c r="D183" i="13" a="1"/>
  <c r="D183" i="13" s="1"/>
  <c r="D184" i="13" a="1"/>
  <c r="D184" i="13" s="1"/>
  <c r="D185" i="13" a="1"/>
  <c r="D185" i="13" s="1"/>
  <c r="D186" i="13" a="1"/>
  <c r="D186" i="13" s="1"/>
  <c r="D187" i="13" a="1"/>
  <c r="D187" i="13" s="1"/>
  <c r="D188" i="13" a="1"/>
  <c r="D188" i="13" s="1"/>
  <c r="D189" i="13" a="1"/>
  <c r="D189" i="13" s="1"/>
  <c r="D190" i="13" a="1"/>
  <c r="D190" i="13" s="1"/>
  <c r="D191" i="13" a="1"/>
  <c r="D191" i="13" s="1"/>
  <c r="D192" i="13" a="1"/>
  <c r="D192" i="13" s="1"/>
  <c r="D193" i="13" a="1"/>
  <c r="D193" i="13" s="1"/>
  <c r="D194" i="13" a="1"/>
  <c r="D194" i="13" s="1"/>
  <c r="D195" i="13" a="1"/>
  <c r="D195" i="13" s="1"/>
  <c r="D196" i="13" a="1"/>
  <c r="D196" i="13" s="1"/>
  <c r="D197" i="13" a="1"/>
  <c r="D197" i="13" s="1"/>
  <c r="D198" i="13" a="1"/>
  <c r="D198" i="13" s="1"/>
  <c r="D199" i="13" a="1"/>
  <c r="D199" i="13" s="1"/>
  <c r="D200" i="13" a="1"/>
  <c r="D200" i="13" s="1"/>
  <c r="D201" i="13" a="1"/>
  <c r="D201" i="13" s="1"/>
  <c r="D202" i="13" a="1"/>
  <c r="D202" i="13" s="1"/>
  <c r="D203" i="13" a="1"/>
  <c r="D203" i="13" s="1"/>
  <c r="D204" i="13" a="1"/>
  <c r="D204" i="13" s="1"/>
  <c r="D205" i="13" a="1"/>
  <c r="D205" i="13" s="1"/>
  <c r="D206" i="13" a="1"/>
  <c r="D206" i="13" s="1"/>
  <c r="D207" i="13" a="1"/>
  <c r="D207" i="13" s="1"/>
  <c r="D208" i="13" a="1"/>
  <c r="D208" i="13" s="1"/>
  <c r="D209" i="13" a="1"/>
  <c r="D209" i="13" s="1"/>
  <c r="D210" i="13" a="1"/>
  <c r="D210" i="13" s="1"/>
  <c r="D211" i="13" a="1"/>
  <c r="D211" i="13" s="1"/>
  <c r="D212" i="13" a="1"/>
  <c r="D212" i="13" s="1"/>
  <c r="D213" i="13" a="1"/>
  <c r="D213" i="13" s="1"/>
  <c r="D214" i="13" a="1"/>
  <c r="D214" i="13" s="1"/>
  <c r="D215" i="13" a="1"/>
  <c r="D215" i="13" s="1"/>
  <c r="D216" i="13" a="1"/>
  <c r="D216" i="13" s="1"/>
  <c r="D217" i="13" a="1"/>
  <c r="D217" i="13" s="1"/>
  <c r="D218" i="13" a="1"/>
  <c r="D218" i="13" s="1"/>
  <c r="D219" i="13" a="1"/>
  <c r="D219" i="13" s="1"/>
  <c r="D220" i="13" a="1"/>
  <c r="D220" i="13" s="1"/>
  <c r="D221" i="13" a="1"/>
  <c r="D221" i="13" s="1"/>
  <c r="D222" i="13" a="1"/>
  <c r="D222" i="13" s="1"/>
  <c r="D223" i="13" a="1"/>
  <c r="D223" i="13" s="1"/>
  <c r="D224" i="13" a="1"/>
  <c r="D224" i="13" s="1"/>
  <c r="D225" i="13" a="1"/>
  <c r="D225" i="13" s="1"/>
  <c r="D226" i="13" a="1"/>
  <c r="D226" i="13" s="1"/>
  <c r="D227" i="13" a="1"/>
  <c r="D227" i="13" s="1"/>
  <c r="D228" i="13" a="1"/>
  <c r="D228" i="13" s="1"/>
  <c r="D229" i="13" a="1"/>
  <c r="D229" i="13" s="1"/>
  <c r="D230" i="13" a="1"/>
  <c r="D230" i="13" s="1"/>
  <c r="D231" i="13" a="1"/>
  <c r="D231" i="13" s="1"/>
  <c r="D12" i="13" a="1"/>
  <c r="D12" i="13" s="1"/>
  <c r="H235" i="13" l="1"/>
  <c r="H235" i="18"/>
  <c r="H235" i="21"/>
  <c r="H235" i="20"/>
  <c r="H235" i="17"/>
  <c r="H235" i="10"/>
  <c r="H235" i="16"/>
  <c r="H235" i="9"/>
  <c r="H235" i="7"/>
  <c r="H235" i="11"/>
  <c r="I235" i="5"/>
  <c r="U12" i="1"/>
  <c r="H232" i="6"/>
  <c r="H232" i="8"/>
  <c r="H232" i="20"/>
  <c r="H232" i="13"/>
  <c r="H232" i="11"/>
  <c r="H232" i="9"/>
  <c r="H232" i="10"/>
  <c r="H232" i="17"/>
  <c r="H232" i="16"/>
  <c r="I232" i="5"/>
  <c r="H232" i="12"/>
  <c r="H232" i="7"/>
  <c r="H232" i="18"/>
  <c r="H232" i="19"/>
  <c r="H232" i="21"/>
  <c r="H234" i="6"/>
  <c r="H234" i="11"/>
  <c r="H234" i="20"/>
  <c r="H234" i="9"/>
  <c r="H234" i="10"/>
  <c r="H234" i="17"/>
  <c r="I234" i="5"/>
  <c r="H234" i="12"/>
  <c r="H234" i="7"/>
  <c r="H234" i="16"/>
  <c r="H234" i="18"/>
  <c r="H234" i="19"/>
  <c r="H234" i="21"/>
  <c r="H234" i="13"/>
  <c r="H234" i="8"/>
  <c r="H233" i="20"/>
  <c r="H233" i="19"/>
  <c r="H233" i="6"/>
  <c r="H233" i="12"/>
  <c r="I233" i="5"/>
  <c r="H233" i="18"/>
  <c r="H233" i="17"/>
  <c r="H233" i="10"/>
  <c r="H233" i="7"/>
  <c r="H233" i="13"/>
  <c r="H233" i="21"/>
  <c r="H233" i="16"/>
  <c r="H233" i="11"/>
  <c r="H233" i="9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J102" i="13"/>
  <c r="J103" i="13"/>
  <c r="J104" i="13"/>
  <c r="J105" i="13"/>
  <c r="J106" i="13"/>
  <c r="J107" i="13"/>
  <c r="J108" i="13"/>
  <c r="J109" i="13"/>
  <c r="J110" i="13"/>
  <c r="J111" i="13"/>
  <c r="J112" i="13"/>
  <c r="J113" i="13"/>
  <c r="J114" i="13"/>
  <c r="J115" i="13"/>
  <c r="J116" i="13"/>
  <c r="J117" i="13"/>
  <c r="J118" i="13"/>
  <c r="J119" i="13"/>
  <c r="J120" i="13"/>
  <c r="J121" i="13"/>
  <c r="J122" i="13"/>
  <c r="J123" i="13"/>
  <c r="J124" i="13"/>
  <c r="J125" i="13"/>
  <c r="J126" i="13"/>
  <c r="J127" i="13"/>
  <c r="J128" i="13"/>
  <c r="J129" i="13"/>
  <c r="J130" i="13"/>
  <c r="J131" i="13"/>
  <c r="J132" i="13"/>
  <c r="J133" i="13"/>
  <c r="J134" i="13"/>
  <c r="J135" i="13"/>
  <c r="J136" i="13"/>
  <c r="J137" i="13"/>
  <c r="J138" i="13"/>
  <c r="J139" i="13"/>
  <c r="J140" i="13"/>
  <c r="J141" i="13"/>
  <c r="J142" i="13"/>
  <c r="J143" i="13"/>
  <c r="J144" i="13"/>
  <c r="J145" i="13"/>
  <c r="J146" i="13"/>
  <c r="J147" i="13"/>
  <c r="J148" i="13"/>
  <c r="J149" i="13"/>
  <c r="J150" i="13"/>
  <c r="J151" i="13"/>
  <c r="J152" i="13"/>
  <c r="J153" i="13"/>
  <c r="J154" i="13"/>
  <c r="J155" i="13"/>
  <c r="J156" i="13"/>
  <c r="J157" i="13"/>
  <c r="J158" i="13"/>
  <c r="J159" i="13"/>
  <c r="J160" i="13"/>
  <c r="J161" i="13"/>
  <c r="J162" i="13"/>
  <c r="J163" i="13"/>
  <c r="J164" i="13"/>
  <c r="J165" i="13"/>
  <c r="J166" i="13"/>
  <c r="J167" i="13"/>
  <c r="J168" i="13"/>
  <c r="J169" i="13"/>
  <c r="J170" i="13"/>
  <c r="J171" i="13"/>
  <c r="J172" i="13"/>
  <c r="J173" i="13"/>
  <c r="J174" i="13"/>
  <c r="J175" i="13"/>
  <c r="J176" i="13"/>
  <c r="J177" i="13"/>
  <c r="J178" i="13"/>
  <c r="J179" i="13"/>
  <c r="J180" i="13"/>
  <c r="J181" i="13"/>
  <c r="J182" i="13"/>
  <c r="J183" i="13"/>
  <c r="J184" i="13"/>
  <c r="J185" i="13"/>
  <c r="J186" i="13"/>
  <c r="J187" i="13"/>
  <c r="J188" i="13"/>
  <c r="J189" i="13"/>
  <c r="J190" i="13"/>
  <c r="J191" i="13"/>
  <c r="J192" i="13"/>
  <c r="J193" i="13"/>
  <c r="J194" i="13"/>
  <c r="J195" i="13"/>
  <c r="J196" i="13"/>
  <c r="J197" i="13"/>
  <c r="J198" i="13"/>
  <c r="J199" i="13"/>
  <c r="J200" i="13"/>
  <c r="J201" i="13"/>
  <c r="J202" i="13"/>
  <c r="J203" i="13"/>
  <c r="J204" i="13"/>
  <c r="J205" i="13"/>
  <c r="J206" i="13"/>
  <c r="J207" i="13"/>
  <c r="J208" i="13"/>
  <c r="J209" i="13"/>
  <c r="J210" i="13"/>
  <c r="J211" i="13"/>
  <c r="J212" i="13"/>
  <c r="J213" i="13"/>
  <c r="J214" i="13"/>
  <c r="J215" i="13"/>
  <c r="J216" i="13"/>
  <c r="J217" i="13"/>
  <c r="J218" i="13"/>
  <c r="J219" i="13"/>
  <c r="J220" i="13"/>
  <c r="J221" i="13"/>
  <c r="J222" i="13"/>
  <c r="J223" i="13"/>
  <c r="J224" i="13"/>
  <c r="J225" i="13"/>
  <c r="J226" i="13"/>
  <c r="J227" i="13"/>
  <c r="J228" i="13"/>
  <c r="J229" i="13"/>
  <c r="J230" i="13"/>
  <c r="J231" i="13"/>
  <c r="J235" i="13"/>
  <c r="J236" i="13"/>
  <c r="J237" i="13"/>
  <c r="J238" i="13"/>
  <c r="J239" i="13"/>
  <c r="J12" i="13"/>
  <c r="I11" i="13"/>
  <c r="I11" i="4"/>
  <c r="I226" i="4"/>
  <c r="I239" i="4"/>
  <c r="I238" i="4"/>
  <c r="I237" i="4"/>
  <c r="I236" i="4"/>
  <c r="I235" i="4"/>
  <c r="I234" i="4"/>
  <c r="I233" i="4"/>
  <c r="I232" i="4"/>
  <c r="I231" i="4"/>
  <c r="I230" i="4"/>
  <c r="I229" i="4"/>
  <c r="I228" i="4"/>
  <c r="I227" i="4"/>
  <c r="I225" i="4"/>
  <c r="I224" i="4"/>
  <c r="I223" i="4"/>
  <c r="I222" i="4"/>
  <c r="I221" i="4"/>
  <c r="I220" i="4"/>
  <c r="I219" i="4"/>
  <c r="I218" i="4"/>
  <c r="I217" i="4"/>
  <c r="I216" i="4"/>
  <c r="I215" i="4"/>
  <c r="I214" i="4"/>
  <c r="I213" i="4"/>
  <c r="I212" i="4"/>
  <c r="I211" i="4"/>
  <c r="I210" i="4"/>
  <c r="I209" i="4"/>
  <c r="I208" i="4"/>
  <c r="I207" i="4"/>
  <c r="I206" i="4"/>
  <c r="I205" i="4"/>
  <c r="I204" i="4"/>
  <c r="I203" i="4"/>
  <c r="I202" i="4"/>
  <c r="I201" i="4"/>
  <c r="I200" i="4"/>
  <c r="I199" i="4"/>
  <c r="I198" i="4"/>
  <c r="I197" i="4"/>
  <c r="I196" i="4"/>
  <c r="I195" i="4"/>
  <c r="I194" i="4"/>
  <c r="I193" i="4"/>
  <c r="I192" i="4"/>
  <c r="I191" i="4"/>
  <c r="I190" i="4"/>
  <c r="I189" i="4"/>
  <c r="I188" i="4"/>
  <c r="I187" i="4"/>
  <c r="I186" i="4"/>
  <c r="I185" i="4"/>
  <c r="I184" i="4"/>
  <c r="I183" i="4"/>
  <c r="I182" i="4"/>
  <c r="I181" i="4"/>
  <c r="I180" i="4"/>
  <c r="I179" i="4"/>
  <c r="I178" i="4"/>
  <c r="I177" i="4"/>
  <c r="I176" i="4"/>
  <c r="I175" i="4"/>
  <c r="I174" i="4"/>
  <c r="I173" i="4"/>
  <c r="I172" i="4"/>
  <c r="I171" i="4"/>
  <c r="I170" i="4"/>
  <c r="I169" i="4"/>
  <c r="I168" i="4"/>
  <c r="I167" i="4"/>
  <c r="I166" i="4"/>
  <c r="I165" i="4"/>
  <c r="I164" i="4"/>
  <c r="I163" i="4"/>
  <c r="I162" i="4"/>
  <c r="I161" i="4"/>
  <c r="I160" i="4"/>
  <c r="I159" i="4"/>
  <c r="I158" i="4"/>
  <c r="I157" i="4"/>
  <c r="I156" i="4"/>
  <c r="I155" i="4"/>
  <c r="I154" i="4"/>
  <c r="I153" i="4"/>
  <c r="I152" i="4"/>
  <c r="I151" i="4"/>
  <c r="I150" i="4"/>
  <c r="I149" i="4"/>
  <c r="I148" i="4"/>
  <c r="I147" i="4"/>
  <c r="I146" i="4"/>
  <c r="I145" i="4"/>
  <c r="I144" i="4"/>
  <c r="I143" i="4"/>
  <c r="I142" i="4"/>
  <c r="I141" i="4"/>
  <c r="I140" i="4"/>
  <c r="I139" i="4"/>
  <c r="I138" i="4"/>
  <c r="I137" i="4"/>
  <c r="I136" i="4"/>
  <c r="I135" i="4"/>
  <c r="I134" i="4"/>
  <c r="I133" i="4"/>
  <c r="I132" i="4"/>
  <c r="I131" i="4"/>
  <c r="I130" i="4"/>
  <c r="I129" i="4"/>
  <c r="I128" i="4"/>
  <c r="I127" i="4"/>
  <c r="I126" i="4"/>
  <c r="I125" i="4"/>
  <c r="I124" i="4"/>
  <c r="I123" i="4"/>
  <c r="I122" i="4"/>
  <c r="I121" i="4"/>
  <c r="I120" i="4"/>
  <c r="I119" i="4"/>
  <c r="I118" i="4"/>
  <c r="I117" i="4"/>
  <c r="I116" i="4"/>
  <c r="I115" i="4"/>
  <c r="I114" i="4"/>
  <c r="I113" i="4"/>
  <c r="I112" i="4"/>
  <c r="I111" i="4"/>
  <c r="I110" i="4"/>
  <c r="I109" i="4"/>
  <c r="I108" i="4"/>
  <c r="I107" i="4"/>
  <c r="I106" i="4"/>
  <c r="I105" i="4"/>
  <c r="I104" i="4"/>
  <c r="I103" i="4"/>
  <c r="I102" i="4"/>
  <c r="I101" i="4"/>
  <c r="I100" i="4"/>
  <c r="I99" i="4"/>
  <c r="I98" i="4"/>
  <c r="I97" i="4"/>
  <c r="I96" i="4"/>
  <c r="I95" i="4"/>
  <c r="I94" i="4"/>
  <c r="I93" i="4"/>
  <c r="I92" i="4"/>
  <c r="I91" i="4"/>
  <c r="I90" i="4"/>
  <c r="I89" i="4"/>
  <c r="I88" i="4"/>
  <c r="I87" i="4"/>
  <c r="I86" i="4"/>
  <c r="I85" i="4"/>
  <c r="I84" i="4"/>
  <c r="I83" i="4"/>
  <c r="I82" i="4"/>
  <c r="I81" i="4"/>
  <c r="I80" i="4"/>
  <c r="I79" i="4"/>
  <c r="I78" i="4"/>
  <c r="I77" i="4"/>
  <c r="I76" i="4"/>
  <c r="I75" i="4"/>
  <c r="I74" i="4"/>
  <c r="I73" i="4"/>
  <c r="I72" i="4"/>
  <c r="I71" i="4"/>
  <c r="I70" i="4"/>
  <c r="I69" i="4"/>
  <c r="I68" i="4"/>
  <c r="I67" i="4"/>
  <c r="I66" i="4"/>
  <c r="I65" i="4"/>
  <c r="I64" i="4"/>
  <c r="I63" i="4"/>
  <c r="I62" i="4"/>
  <c r="I61" i="4"/>
  <c r="I60" i="4"/>
  <c r="I59" i="4"/>
  <c r="I58" i="4"/>
  <c r="I57" i="4"/>
  <c r="I56" i="4"/>
  <c r="I55" i="4"/>
  <c r="I54" i="4"/>
  <c r="I53" i="4"/>
  <c r="I52" i="4"/>
  <c r="I51" i="4"/>
  <c r="I50" i="4"/>
  <c r="I49" i="4"/>
  <c r="I48" i="4"/>
  <c r="I47" i="4"/>
  <c r="I46" i="4"/>
  <c r="I45" i="4"/>
  <c r="I44" i="4"/>
  <c r="I43" i="4"/>
  <c r="I42" i="4"/>
  <c r="I41" i="4"/>
  <c r="I40" i="4"/>
  <c r="I39" i="4"/>
  <c r="I38" i="4"/>
  <c r="I37" i="4"/>
  <c r="I36" i="4"/>
  <c r="I35" i="4"/>
  <c r="I34" i="4"/>
  <c r="I33" i="4"/>
  <c r="I32" i="4"/>
  <c r="I31" i="4"/>
  <c r="I30" i="4"/>
  <c r="I29" i="4"/>
  <c r="I28" i="4"/>
  <c r="I27" i="4"/>
  <c r="I26" i="4"/>
  <c r="I25" i="4"/>
  <c r="I24" i="4"/>
  <c r="I23" i="4"/>
  <c r="I22" i="4"/>
  <c r="I21" i="4"/>
  <c r="I20" i="4"/>
  <c r="I19" i="4"/>
  <c r="I18" i="4"/>
  <c r="I17" i="4"/>
  <c r="I16" i="4"/>
  <c r="I15" i="4"/>
  <c r="I14" i="4"/>
  <c r="I13" i="4"/>
  <c r="I12" i="4"/>
  <c r="J239" i="4"/>
  <c r="J238" i="4"/>
  <c r="J237" i="4"/>
  <c r="J236" i="4"/>
  <c r="J235" i="4"/>
  <c r="J234" i="4"/>
  <c r="J233" i="4"/>
  <c r="J232" i="4"/>
  <c r="J231" i="4"/>
  <c r="J230" i="4"/>
  <c r="J229" i="4"/>
  <c r="J228" i="4"/>
  <c r="J227" i="4"/>
  <c r="J226" i="4"/>
  <c r="J225" i="4"/>
  <c r="J224" i="4"/>
  <c r="J223" i="4"/>
  <c r="J222" i="4"/>
  <c r="J221" i="4"/>
  <c r="J220" i="4"/>
  <c r="J219" i="4"/>
  <c r="J218" i="4"/>
  <c r="J217" i="4"/>
  <c r="J216" i="4"/>
  <c r="J215" i="4"/>
  <c r="J214" i="4"/>
  <c r="J213" i="4"/>
  <c r="J212" i="4"/>
  <c r="J211" i="4"/>
  <c r="J210" i="4"/>
  <c r="J209" i="4"/>
  <c r="J208" i="4"/>
  <c r="J207" i="4"/>
  <c r="J206" i="4"/>
  <c r="J205" i="4"/>
  <c r="J204" i="4"/>
  <c r="J203" i="4"/>
  <c r="J202" i="4"/>
  <c r="J201" i="4"/>
  <c r="J200" i="4"/>
  <c r="J199" i="4"/>
  <c r="J198" i="4"/>
  <c r="J197" i="4"/>
  <c r="J196" i="4"/>
  <c r="J195" i="4"/>
  <c r="J194" i="4"/>
  <c r="J193" i="4"/>
  <c r="J192" i="4"/>
  <c r="J191" i="4"/>
  <c r="J190" i="4"/>
  <c r="J189" i="4"/>
  <c r="J188" i="4"/>
  <c r="J187" i="4"/>
  <c r="J186" i="4"/>
  <c r="J185" i="4"/>
  <c r="J184" i="4"/>
  <c r="J183" i="4"/>
  <c r="J182" i="4"/>
  <c r="J181" i="4"/>
  <c r="J180" i="4"/>
  <c r="J179" i="4"/>
  <c r="J178" i="4"/>
  <c r="J177" i="4"/>
  <c r="J176" i="4"/>
  <c r="J175" i="4"/>
  <c r="J174" i="4"/>
  <c r="J173" i="4"/>
  <c r="J172" i="4"/>
  <c r="J171" i="4"/>
  <c r="J170" i="4"/>
  <c r="J169" i="4"/>
  <c r="J168" i="4"/>
  <c r="J167" i="4"/>
  <c r="J166" i="4"/>
  <c r="J165" i="4"/>
  <c r="J164" i="4"/>
  <c r="J163" i="4"/>
  <c r="J162" i="4"/>
  <c r="J161" i="4"/>
  <c r="J160" i="4"/>
  <c r="J159" i="4"/>
  <c r="J158" i="4"/>
  <c r="J157" i="4"/>
  <c r="J156" i="4"/>
  <c r="J155" i="4"/>
  <c r="J154" i="4"/>
  <c r="J153" i="4"/>
  <c r="J152" i="4"/>
  <c r="J151" i="4"/>
  <c r="J150" i="4"/>
  <c r="J149" i="4"/>
  <c r="J148" i="4"/>
  <c r="J147" i="4"/>
  <c r="J146" i="4"/>
  <c r="J145" i="4"/>
  <c r="J144" i="4"/>
  <c r="J143" i="4"/>
  <c r="J142" i="4"/>
  <c r="J141" i="4"/>
  <c r="J140" i="4"/>
  <c r="J139" i="4"/>
  <c r="J138" i="4"/>
  <c r="J137" i="4"/>
  <c r="J136" i="4"/>
  <c r="J135" i="4"/>
  <c r="J134" i="4"/>
  <c r="J133" i="4"/>
  <c r="J132" i="4"/>
  <c r="J131" i="4"/>
  <c r="J130" i="4"/>
  <c r="J129" i="4"/>
  <c r="J128" i="4"/>
  <c r="J127" i="4"/>
  <c r="J126" i="4"/>
  <c r="J125" i="4"/>
  <c r="J124" i="4"/>
  <c r="J123" i="4"/>
  <c r="J122" i="4"/>
  <c r="J121" i="4"/>
  <c r="J120" i="4"/>
  <c r="J119" i="4"/>
  <c r="J118" i="4"/>
  <c r="J117" i="4"/>
  <c r="J116" i="4"/>
  <c r="J115" i="4"/>
  <c r="J114" i="4"/>
  <c r="J113" i="4"/>
  <c r="J112" i="4"/>
  <c r="J111" i="4"/>
  <c r="J110" i="4"/>
  <c r="J109" i="4"/>
  <c r="J108" i="4"/>
  <c r="J107" i="4"/>
  <c r="J106" i="4"/>
  <c r="J105" i="4"/>
  <c r="J104" i="4"/>
  <c r="J103" i="4"/>
  <c r="J102" i="4"/>
  <c r="J101" i="4"/>
  <c r="J100" i="4"/>
  <c r="J99" i="4"/>
  <c r="J98" i="4"/>
  <c r="J97" i="4"/>
  <c r="J96" i="4"/>
  <c r="J95" i="4"/>
  <c r="J94" i="4"/>
  <c r="J93" i="4"/>
  <c r="J92" i="4"/>
  <c r="J91" i="4"/>
  <c r="J90" i="4"/>
  <c r="J89" i="4"/>
  <c r="J88" i="4"/>
  <c r="J87" i="4"/>
  <c r="J86" i="4"/>
  <c r="J85" i="4"/>
  <c r="J84" i="4"/>
  <c r="J83" i="4"/>
  <c r="J82" i="4"/>
  <c r="J81" i="4"/>
  <c r="J80" i="4"/>
  <c r="J79" i="4"/>
  <c r="J78" i="4"/>
  <c r="J77" i="4"/>
  <c r="J76" i="4"/>
  <c r="J75" i="4"/>
  <c r="J74" i="4"/>
  <c r="J73" i="4"/>
  <c r="J72" i="4"/>
  <c r="J71" i="4"/>
  <c r="J70" i="4"/>
  <c r="J69" i="4"/>
  <c r="J68" i="4"/>
  <c r="C239" i="4"/>
  <c r="C238" i="4"/>
  <c r="C237" i="4"/>
  <c r="C236" i="4"/>
  <c r="C235" i="4"/>
  <c r="C234" i="4"/>
  <c r="C233" i="4"/>
  <c r="C232" i="4"/>
  <c r="J239" i="21" a="1"/>
  <c r="J239" i="21" s="1"/>
  <c r="J238" i="21" a="1"/>
  <c r="J238" i="21" s="1"/>
  <c r="J237" i="21" a="1"/>
  <c r="J237" i="21" s="1"/>
  <c r="J236" i="21" a="1"/>
  <c r="J236" i="21" s="1"/>
  <c r="J235" i="21" a="1"/>
  <c r="J235" i="21" s="1"/>
  <c r="J231" i="21" a="1"/>
  <c r="J231" i="21" s="1"/>
  <c r="F231" i="21" a="1"/>
  <c r="F231" i="21" s="1"/>
  <c r="E231" i="21" a="1"/>
  <c r="E231" i="21" s="1"/>
  <c r="D231" i="21" a="1"/>
  <c r="D231" i="21" s="1"/>
  <c r="J230" i="21" a="1"/>
  <c r="J230" i="21" s="1"/>
  <c r="F230" i="21" a="1"/>
  <c r="F230" i="21" s="1"/>
  <c r="E230" i="21" a="1"/>
  <c r="E230" i="21" s="1"/>
  <c r="D230" i="21" a="1"/>
  <c r="D230" i="21" s="1"/>
  <c r="J229" i="21" a="1"/>
  <c r="J229" i="21" s="1"/>
  <c r="F229" i="21" a="1"/>
  <c r="F229" i="21" s="1"/>
  <c r="E229" i="21" a="1"/>
  <c r="E229" i="21" s="1"/>
  <c r="D229" i="21" a="1"/>
  <c r="D229" i="21" s="1"/>
  <c r="J228" i="21" a="1"/>
  <c r="J228" i="21" s="1"/>
  <c r="F228" i="21" a="1"/>
  <c r="F228" i="21" s="1"/>
  <c r="E228" i="21" a="1"/>
  <c r="E228" i="21" s="1"/>
  <c r="D228" i="21" a="1"/>
  <c r="D228" i="21" s="1"/>
  <c r="J227" i="21" a="1"/>
  <c r="J227" i="21" s="1"/>
  <c r="F227" i="21" a="1"/>
  <c r="F227" i="21" s="1"/>
  <c r="E227" i="21" a="1"/>
  <c r="E227" i="21" s="1"/>
  <c r="D227" i="21" a="1"/>
  <c r="D227" i="21" s="1"/>
  <c r="J226" i="21" a="1"/>
  <c r="J226" i="21" s="1"/>
  <c r="F226" i="21" a="1"/>
  <c r="F226" i="21" s="1"/>
  <c r="E226" i="21" a="1"/>
  <c r="E226" i="21" s="1"/>
  <c r="D226" i="21" a="1"/>
  <c r="D226" i="21" s="1"/>
  <c r="J225" i="21" a="1"/>
  <c r="J225" i="21" s="1"/>
  <c r="F225" i="21" a="1"/>
  <c r="F225" i="21" s="1"/>
  <c r="E225" i="21" a="1"/>
  <c r="E225" i="21" s="1"/>
  <c r="D225" i="21" a="1"/>
  <c r="D225" i="21" s="1"/>
  <c r="J224" i="21" a="1"/>
  <c r="J224" i="21" s="1"/>
  <c r="F224" i="21" a="1"/>
  <c r="F224" i="21" s="1"/>
  <c r="E224" i="21" a="1"/>
  <c r="E224" i="21" s="1"/>
  <c r="D224" i="21" a="1"/>
  <c r="D224" i="21" s="1"/>
  <c r="J223" i="21" a="1"/>
  <c r="J223" i="21" s="1"/>
  <c r="F223" i="21" a="1"/>
  <c r="F223" i="21" s="1"/>
  <c r="E223" i="21" a="1"/>
  <c r="E223" i="21" s="1"/>
  <c r="D223" i="21" a="1"/>
  <c r="D223" i="21" s="1"/>
  <c r="J222" i="21" a="1"/>
  <c r="J222" i="21" s="1"/>
  <c r="F222" i="21" a="1"/>
  <c r="F222" i="21" s="1"/>
  <c r="E222" i="21" a="1"/>
  <c r="E222" i="21" s="1"/>
  <c r="D222" i="21" a="1"/>
  <c r="D222" i="21" s="1"/>
  <c r="J221" i="21" a="1"/>
  <c r="J221" i="21" s="1"/>
  <c r="F221" i="21" a="1"/>
  <c r="F221" i="21" s="1"/>
  <c r="E221" i="21" a="1"/>
  <c r="E221" i="21" s="1"/>
  <c r="D221" i="21" a="1"/>
  <c r="D221" i="21" s="1"/>
  <c r="J220" i="21" a="1"/>
  <c r="J220" i="21" s="1"/>
  <c r="F220" i="21" a="1"/>
  <c r="F220" i="21" s="1"/>
  <c r="E220" i="21" a="1"/>
  <c r="E220" i="21" s="1"/>
  <c r="D220" i="21" a="1"/>
  <c r="D220" i="21" s="1"/>
  <c r="J219" i="21" a="1"/>
  <c r="J219" i="21" s="1"/>
  <c r="F219" i="21" a="1"/>
  <c r="F219" i="21" s="1"/>
  <c r="E219" i="21" a="1"/>
  <c r="E219" i="21" s="1"/>
  <c r="D219" i="21" a="1"/>
  <c r="D219" i="21" s="1"/>
  <c r="J218" i="21" a="1"/>
  <c r="J218" i="21" s="1"/>
  <c r="F218" i="21" a="1"/>
  <c r="F218" i="21" s="1"/>
  <c r="E218" i="21" a="1"/>
  <c r="E218" i="21" s="1"/>
  <c r="D218" i="21" a="1"/>
  <c r="D218" i="21" s="1"/>
  <c r="J217" i="21" a="1"/>
  <c r="J217" i="21" s="1"/>
  <c r="F217" i="21" a="1"/>
  <c r="F217" i="21" s="1"/>
  <c r="E217" i="21" a="1"/>
  <c r="E217" i="21" s="1"/>
  <c r="D217" i="21" a="1"/>
  <c r="D217" i="21" s="1"/>
  <c r="J216" i="21" a="1"/>
  <c r="J216" i="21" s="1"/>
  <c r="F216" i="21" a="1"/>
  <c r="F216" i="21" s="1"/>
  <c r="E216" i="21" a="1"/>
  <c r="E216" i="21" s="1"/>
  <c r="D216" i="21" a="1"/>
  <c r="D216" i="21" s="1"/>
  <c r="J215" i="21" a="1"/>
  <c r="J215" i="21" s="1"/>
  <c r="F215" i="21" a="1"/>
  <c r="F215" i="21" s="1"/>
  <c r="E215" i="21" a="1"/>
  <c r="E215" i="21" s="1"/>
  <c r="D215" i="21" a="1"/>
  <c r="D215" i="21" s="1"/>
  <c r="J214" i="21" a="1"/>
  <c r="J214" i="21" s="1"/>
  <c r="F214" i="21" a="1"/>
  <c r="F214" i="21" s="1"/>
  <c r="E214" i="21" a="1"/>
  <c r="E214" i="21" s="1"/>
  <c r="D214" i="21" a="1"/>
  <c r="D214" i="21" s="1"/>
  <c r="J213" i="21" a="1"/>
  <c r="J213" i="21" s="1"/>
  <c r="F213" i="21" a="1"/>
  <c r="F213" i="21" s="1"/>
  <c r="E213" i="21" a="1"/>
  <c r="E213" i="21" s="1"/>
  <c r="D213" i="21" a="1"/>
  <c r="D213" i="21" s="1"/>
  <c r="J212" i="21" a="1"/>
  <c r="J212" i="21" s="1"/>
  <c r="F212" i="21" a="1"/>
  <c r="F212" i="21" s="1"/>
  <c r="E212" i="21" a="1"/>
  <c r="E212" i="21" s="1"/>
  <c r="D212" i="21" a="1"/>
  <c r="D212" i="21" s="1"/>
  <c r="J211" i="21" a="1"/>
  <c r="J211" i="21" s="1"/>
  <c r="F211" i="21" a="1"/>
  <c r="F211" i="21" s="1"/>
  <c r="E211" i="21" a="1"/>
  <c r="E211" i="21" s="1"/>
  <c r="D211" i="21" a="1"/>
  <c r="D211" i="21" s="1"/>
  <c r="J210" i="21" a="1"/>
  <c r="J210" i="21" s="1"/>
  <c r="F210" i="21" a="1"/>
  <c r="F210" i="21" s="1"/>
  <c r="E210" i="21" a="1"/>
  <c r="E210" i="21" s="1"/>
  <c r="D210" i="21" a="1"/>
  <c r="D210" i="21" s="1"/>
  <c r="J209" i="21" a="1"/>
  <c r="J209" i="21" s="1"/>
  <c r="F209" i="21" a="1"/>
  <c r="F209" i="21" s="1"/>
  <c r="E209" i="21" a="1"/>
  <c r="E209" i="21" s="1"/>
  <c r="D209" i="21" a="1"/>
  <c r="D209" i="21" s="1"/>
  <c r="J208" i="21" a="1"/>
  <c r="J208" i="21" s="1"/>
  <c r="F208" i="21" a="1"/>
  <c r="F208" i="21" s="1"/>
  <c r="E208" i="21" a="1"/>
  <c r="E208" i="21" s="1"/>
  <c r="D208" i="21" a="1"/>
  <c r="D208" i="21" s="1"/>
  <c r="J207" i="21" a="1"/>
  <c r="J207" i="21" s="1"/>
  <c r="F207" i="21" a="1"/>
  <c r="F207" i="21" s="1"/>
  <c r="E207" i="21" a="1"/>
  <c r="E207" i="21" s="1"/>
  <c r="D207" i="21" a="1"/>
  <c r="D207" i="21" s="1"/>
  <c r="J206" i="21" a="1"/>
  <c r="J206" i="21" s="1"/>
  <c r="F206" i="21" a="1"/>
  <c r="F206" i="21" s="1"/>
  <c r="E206" i="21" a="1"/>
  <c r="E206" i="21" s="1"/>
  <c r="D206" i="21" a="1"/>
  <c r="D206" i="21" s="1"/>
  <c r="J205" i="21" a="1"/>
  <c r="J205" i="21" s="1"/>
  <c r="F205" i="21" a="1"/>
  <c r="F205" i="21" s="1"/>
  <c r="E205" i="21" a="1"/>
  <c r="E205" i="21" s="1"/>
  <c r="D205" i="21" a="1"/>
  <c r="D205" i="21" s="1"/>
  <c r="J204" i="21" a="1"/>
  <c r="J204" i="21" s="1"/>
  <c r="F204" i="21" a="1"/>
  <c r="F204" i="21" s="1"/>
  <c r="E204" i="21" a="1"/>
  <c r="E204" i="21" s="1"/>
  <c r="D204" i="21" a="1"/>
  <c r="D204" i="21" s="1"/>
  <c r="J203" i="21" a="1"/>
  <c r="J203" i="21" s="1"/>
  <c r="F203" i="21" a="1"/>
  <c r="F203" i="21" s="1"/>
  <c r="E203" i="21" a="1"/>
  <c r="E203" i="21" s="1"/>
  <c r="D203" i="21" a="1"/>
  <c r="D203" i="21" s="1"/>
  <c r="J202" i="21" a="1"/>
  <c r="J202" i="21" s="1"/>
  <c r="F202" i="21" a="1"/>
  <c r="F202" i="21" s="1"/>
  <c r="E202" i="21" a="1"/>
  <c r="E202" i="21" s="1"/>
  <c r="D202" i="21" a="1"/>
  <c r="D202" i="21" s="1"/>
  <c r="J201" i="21" a="1"/>
  <c r="J201" i="21" s="1"/>
  <c r="F201" i="21" a="1"/>
  <c r="F201" i="21" s="1"/>
  <c r="E201" i="21" a="1"/>
  <c r="E201" i="21" s="1"/>
  <c r="D201" i="21" a="1"/>
  <c r="D201" i="21" s="1"/>
  <c r="J200" i="21" a="1"/>
  <c r="J200" i="21" s="1"/>
  <c r="F200" i="21" a="1"/>
  <c r="F200" i="21" s="1"/>
  <c r="E200" i="21" a="1"/>
  <c r="E200" i="21" s="1"/>
  <c r="D200" i="21" a="1"/>
  <c r="D200" i="21" s="1"/>
  <c r="J199" i="21" a="1"/>
  <c r="J199" i="21" s="1"/>
  <c r="F199" i="21" a="1"/>
  <c r="F199" i="21" s="1"/>
  <c r="E199" i="21" a="1"/>
  <c r="E199" i="21" s="1"/>
  <c r="D199" i="21" a="1"/>
  <c r="D199" i="21" s="1"/>
  <c r="J198" i="21" a="1"/>
  <c r="J198" i="21" s="1"/>
  <c r="F198" i="21" a="1"/>
  <c r="F198" i="21" s="1"/>
  <c r="E198" i="21" a="1"/>
  <c r="E198" i="21" s="1"/>
  <c r="D198" i="21" a="1"/>
  <c r="D198" i="21" s="1"/>
  <c r="J197" i="21" a="1"/>
  <c r="J197" i="21" s="1"/>
  <c r="F197" i="21" a="1"/>
  <c r="F197" i="21" s="1"/>
  <c r="E197" i="21" a="1"/>
  <c r="E197" i="21" s="1"/>
  <c r="D197" i="21" a="1"/>
  <c r="D197" i="21" s="1"/>
  <c r="J196" i="21" a="1"/>
  <c r="J196" i="21" s="1"/>
  <c r="F196" i="21" a="1"/>
  <c r="F196" i="21" s="1"/>
  <c r="E196" i="21" a="1"/>
  <c r="E196" i="21" s="1"/>
  <c r="D196" i="21" a="1"/>
  <c r="D196" i="21" s="1"/>
  <c r="J195" i="21" a="1"/>
  <c r="J195" i="21" s="1"/>
  <c r="F195" i="21" a="1"/>
  <c r="F195" i="21" s="1"/>
  <c r="E195" i="21" a="1"/>
  <c r="E195" i="21" s="1"/>
  <c r="D195" i="21" a="1"/>
  <c r="D195" i="21" s="1"/>
  <c r="J194" i="21" a="1"/>
  <c r="J194" i="21" s="1"/>
  <c r="F194" i="21" a="1"/>
  <c r="F194" i="21" s="1"/>
  <c r="E194" i="21" a="1"/>
  <c r="E194" i="21" s="1"/>
  <c r="D194" i="21" a="1"/>
  <c r="D194" i="21" s="1"/>
  <c r="J193" i="21" a="1"/>
  <c r="J193" i="21" s="1"/>
  <c r="F193" i="21" a="1"/>
  <c r="F193" i="21" s="1"/>
  <c r="E193" i="21" a="1"/>
  <c r="E193" i="21" s="1"/>
  <c r="D193" i="21" a="1"/>
  <c r="D193" i="21" s="1"/>
  <c r="J192" i="21" a="1"/>
  <c r="J192" i="21" s="1"/>
  <c r="F192" i="21" a="1"/>
  <c r="F192" i="21" s="1"/>
  <c r="E192" i="21" a="1"/>
  <c r="E192" i="21" s="1"/>
  <c r="D192" i="21" a="1"/>
  <c r="D192" i="21" s="1"/>
  <c r="J191" i="21" a="1"/>
  <c r="J191" i="21" s="1"/>
  <c r="F191" i="21" a="1"/>
  <c r="F191" i="21" s="1"/>
  <c r="E191" i="21" a="1"/>
  <c r="E191" i="21" s="1"/>
  <c r="D191" i="21" a="1"/>
  <c r="D191" i="21" s="1"/>
  <c r="J190" i="21" a="1"/>
  <c r="J190" i="21" s="1"/>
  <c r="F190" i="21" a="1"/>
  <c r="F190" i="21" s="1"/>
  <c r="E190" i="21" a="1"/>
  <c r="E190" i="21" s="1"/>
  <c r="D190" i="21" a="1"/>
  <c r="D190" i="21" s="1"/>
  <c r="J189" i="21" a="1"/>
  <c r="J189" i="21" s="1"/>
  <c r="F189" i="21" a="1"/>
  <c r="F189" i="21" s="1"/>
  <c r="E189" i="21" a="1"/>
  <c r="E189" i="21" s="1"/>
  <c r="D189" i="21" a="1"/>
  <c r="D189" i="21" s="1"/>
  <c r="J188" i="21" a="1"/>
  <c r="J188" i="21" s="1"/>
  <c r="F188" i="21" a="1"/>
  <c r="F188" i="21" s="1"/>
  <c r="E188" i="21" a="1"/>
  <c r="E188" i="21" s="1"/>
  <c r="D188" i="21" a="1"/>
  <c r="D188" i="21" s="1"/>
  <c r="J187" i="21" a="1"/>
  <c r="J187" i="21" s="1"/>
  <c r="F187" i="21" a="1"/>
  <c r="F187" i="21" s="1"/>
  <c r="E187" i="21" a="1"/>
  <c r="E187" i="21" s="1"/>
  <c r="D187" i="21" a="1"/>
  <c r="D187" i="21" s="1"/>
  <c r="J186" i="21" a="1"/>
  <c r="J186" i="21" s="1"/>
  <c r="F186" i="21" a="1"/>
  <c r="F186" i="21" s="1"/>
  <c r="E186" i="21" a="1"/>
  <c r="E186" i="21" s="1"/>
  <c r="D186" i="21" a="1"/>
  <c r="D186" i="21" s="1"/>
  <c r="J185" i="21" a="1"/>
  <c r="J185" i="21" s="1"/>
  <c r="F185" i="21" a="1"/>
  <c r="F185" i="21" s="1"/>
  <c r="E185" i="21" a="1"/>
  <c r="E185" i="21" s="1"/>
  <c r="D185" i="21" a="1"/>
  <c r="D185" i="21" s="1"/>
  <c r="J184" i="21" a="1"/>
  <c r="J184" i="21" s="1"/>
  <c r="F184" i="21" a="1"/>
  <c r="F184" i="21" s="1"/>
  <c r="E184" i="21" a="1"/>
  <c r="E184" i="21" s="1"/>
  <c r="D184" i="21" a="1"/>
  <c r="D184" i="21" s="1"/>
  <c r="J183" i="21" a="1"/>
  <c r="J183" i="21" s="1"/>
  <c r="F183" i="21" a="1"/>
  <c r="F183" i="21" s="1"/>
  <c r="E183" i="21" a="1"/>
  <c r="E183" i="21" s="1"/>
  <c r="D183" i="21" a="1"/>
  <c r="D183" i="21" s="1"/>
  <c r="J182" i="21" a="1"/>
  <c r="J182" i="21" s="1"/>
  <c r="F182" i="21" a="1"/>
  <c r="F182" i="21" s="1"/>
  <c r="E182" i="21" a="1"/>
  <c r="E182" i="21" s="1"/>
  <c r="D182" i="21" a="1"/>
  <c r="D182" i="21" s="1"/>
  <c r="J181" i="21" a="1"/>
  <c r="J181" i="21" s="1"/>
  <c r="F181" i="21" a="1"/>
  <c r="F181" i="21" s="1"/>
  <c r="E181" i="21" a="1"/>
  <c r="E181" i="21" s="1"/>
  <c r="D181" i="21" a="1"/>
  <c r="D181" i="21" s="1"/>
  <c r="J180" i="21" a="1"/>
  <c r="J180" i="21" s="1"/>
  <c r="F180" i="21" a="1"/>
  <c r="F180" i="21" s="1"/>
  <c r="E180" i="21" a="1"/>
  <c r="E180" i="21" s="1"/>
  <c r="D180" i="21" a="1"/>
  <c r="D180" i="21" s="1"/>
  <c r="K179" i="21" a="1"/>
  <c r="K179" i="21" s="1"/>
  <c r="J179" i="21" a="1"/>
  <c r="J179" i="21" s="1"/>
  <c r="F179" i="21" a="1"/>
  <c r="F179" i="21" s="1"/>
  <c r="E179" i="21" a="1"/>
  <c r="E179" i="21" s="1"/>
  <c r="D179" i="21" a="1"/>
  <c r="D179" i="21" s="1"/>
  <c r="K178" i="21" a="1"/>
  <c r="K178" i="21" s="1"/>
  <c r="J178" i="21" a="1"/>
  <c r="J178" i="21" s="1"/>
  <c r="F178" i="21" a="1"/>
  <c r="F178" i="21" s="1"/>
  <c r="E178" i="21" a="1"/>
  <c r="E178" i="21" s="1"/>
  <c r="D178" i="21" a="1"/>
  <c r="D178" i="21" s="1"/>
  <c r="K177" i="21" a="1"/>
  <c r="K177" i="21" s="1"/>
  <c r="J177" i="21" a="1"/>
  <c r="J177" i="21" s="1"/>
  <c r="F177" i="21" a="1"/>
  <c r="F177" i="21" s="1"/>
  <c r="E177" i="21" a="1"/>
  <c r="E177" i="21" s="1"/>
  <c r="D177" i="21" a="1"/>
  <c r="D177" i="21" s="1"/>
  <c r="K176" i="21" a="1"/>
  <c r="K176" i="21" s="1"/>
  <c r="J176" i="21" a="1"/>
  <c r="J176" i="21" s="1"/>
  <c r="F176" i="21" a="1"/>
  <c r="F176" i="21" s="1"/>
  <c r="E176" i="21" a="1"/>
  <c r="E176" i="21" s="1"/>
  <c r="D176" i="21" a="1"/>
  <c r="D176" i="21" s="1"/>
  <c r="K175" i="21" a="1"/>
  <c r="K175" i="21" s="1"/>
  <c r="J175" i="21" a="1"/>
  <c r="J175" i="21" s="1"/>
  <c r="F175" i="21" a="1"/>
  <c r="F175" i="21" s="1"/>
  <c r="E175" i="21" a="1"/>
  <c r="E175" i="21" s="1"/>
  <c r="D175" i="21" a="1"/>
  <c r="D175" i="21" s="1"/>
  <c r="K174" i="21" a="1"/>
  <c r="K174" i="21" s="1"/>
  <c r="J174" i="21" a="1"/>
  <c r="J174" i="21" s="1"/>
  <c r="F174" i="21" a="1"/>
  <c r="F174" i="21" s="1"/>
  <c r="E174" i="21" a="1"/>
  <c r="E174" i="21" s="1"/>
  <c r="D174" i="21" a="1"/>
  <c r="D174" i="21" s="1"/>
  <c r="K173" i="21" a="1"/>
  <c r="K173" i="21" s="1"/>
  <c r="J173" i="21" a="1"/>
  <c r="J173" i="21" s="1"/>
  <c r="F173" i="21" a="1"/>
  <c r="F173" i="21" s="1"/>
  <c r="E173" i="21" a="1"/>
  <c r="E173" i="21" s="1"/>
  <c r="D173" i="21" a="1"/>
  <c r="D173" i="21" s="1"/>
  <c r="K172" i="21" a="1"/>
  <c r="K172" i="21" s="1"/>
  <c r="J172" i="21" a="1"/>
  <c r="J172" i="21" s="1"/>
  <c r="F172" i="21" a="1"/>
  <c r="F172" i="21" s="1"/>
  <c r="E172" i="21" a="1"/>
  <c r="E172" i="21" s="1"/>
  <c r="D172" i="21" a="1"/>
  <c r="D172" i="21" s="1"/>
  <c r="K171" i="21" a="1"/>
  <c r="K171" i="21" s="1"/>
  <c r="J171" i="21" a="1"/>
  <c r="J171" i="21" s="1"/>
  <c r="F171" i="21" a="1"/>
  <c r="F171" i="21" s="1"/>
  <c r="E171" i="21" a="1"/>
  <c r="E171" i="21" s="1"/>
  <c r="D171" i="21" a="1"/>
  <c r="D171" i="21" s="1"/>
  <c r="K170" i="21" a="1"/>
  <c r="K170" i="21" s="1"/>
  <c r="J170" i="21" a="1"/>
  <c r="J170" i="21" s="1"/>
  <c r="F170" i="21" a="1"/>
  <c r="F170" i="21" s="1"/>
  <c r="E170" i="21" a="1"/>
  <c r="E170" i="21" s="1"/>
  <c r="D170" i="21" a="1"/>
  <c r="D170" i="21" s="1"/>
  <c r="K169" i="21" a="1"/>
  <c r="K169" i="21" s="1"/>
  <c r="J169" i="21" a="1"/>
  <c r="J169" i="21" s="1"/>
  <c r="F169" i="21" a="1"/>
  <c r="F169" i="21" s="1"/>
  <c r="E169" i="21" a="1"/>
  <c r="E169" i="21" s="1"/>
  <c r="D169" i="21" a="1"/>
  <c r="D169" i="21" s="1"/>
  <c r="K168" i="21" a="1"/>
  <c r="K168" i="21" s="1"/>
  <c r="J168" i="21" a="1"/>
  <c r="J168" i="21" s="1"/>
  <c r="F168" i="21" a="1"/>
  <c r="F168" i="21" s="1"/>
  <c r="E168" i="21" a="1"/>
  <c r="E168" i="21" s="1"/>
  <c r="D168" i="21" a="1"/>
  <c r="D168" i="21" s="1"/>
  <c r="K167" i="21" a="1"/>
  <c r="K167" i="21" s="1"/>
  <c r="J167" i="21" a="1"/>
  <c r="J167" i="21" s="1"/>
  <c r="F167" i="21" a="1"/>
  <c r="F167" i="21" s="1"/>
  <c r="E167" i="21" a="1"/>
  <c r="E167" i="21" s="1"/>
  <c r="D167" i="21" a="1"/>
  <c r="D167" i="21" s="1"/>
  <c r="K166" i="21" a="1"/>
  <c r="K166" i="21" s="1"/>
  <c r="J166" i="21" a="1"/>
  <c r="J166" i="21" s="1"/>
  <c r="F166" i="21" a="1"/>
  <c r="F166" i="21" s="1"/>
  <c r="E166" i="21" a="1"/>
  <c r="E166" i="21" s="1"/>
  <c r="D166" i="21" a="1"/>
  <c r="D166" i="21" s="1"/>
  <c r="K165" i="21" a="1"/>
  <c r="K165" i="21" s="1"/>
  <c r="J165" i="21" a="1"/>
  <c r="J165" i="21" s="1"/>
  <c r="F165" i="21" a="1"/>
  <c r="F165" i="21" s="1"/>
  <c r="E165" i="21" a="1"/>
  <c r="E165" i="21" s="1"/>
  <c r="D165" i="21" a="1"/>
  <c r="D165" i="21" s="1"/>
  <c r="K164" i="21" a="1"/>
  <c r="K164" i="21" s="1"/>
  <c r="J164" i="21" a="1"/>
  <c r="J164" i="21" s="1"/>
  <c r="F164" i="21" a="1"/>
  <c r="F164" i="21" s="1"/>
  <c r="E164" i="21" a="1"/>
  <c r="E164" i="21" s="1"/>
  <c r="D164" i="21" a="1"/>
  <c r="D164" i="21" s="1"/>
  <c r="K163" i="21" a="1"/>
  <c r="K163" i="21" s="1"/>
  <c r="J163" i="21" a="1"/>
  <c r="J163" i="21" s="1"/>
  <c r="F163" i="21" a="1"/>
  <c r="F163" i="21" s="1"/>
  <c r="E163" i="21" a="1"/>
  <c r="E163" i="21" s="1"/>
  <c r="D163" i="21" a="1"/>
  <c r="D163" i="21" s="1"/>
  <c r="K162" i="21" a="1"/>
  <c r="K162" i="21" s="1"/>
  <c r="J162" i="21" a="1"/>
  <c r="J162" i="21" s="1"/>
  <c r="F162" i="21" a="1"/>
  <c r="F162" i="21" s="1"/>
  <c r="E162" i="21" a="1"/>
  <c r="E162" i="21" s="1"/>
  <c r="D162" i="21" a="1"/>
  <c r="D162" i="21" s="1"/>
  <c r="K161" i="21" a="1"/>
  <c r="K161" i="21" s="1"/>
  <c r="J161" i="21" a="1"/>
  <c r="J161" i="21" s="1"/>
  <c r="F161" i="21" a="1"/>
  <c r="F161" i="21" s="1"/>
  <c r="E161" i="21" a="1"/>
  <c r="E161" i="21" s="1"/>
  <c r="D161" i="21" a="1"/>
  <c r="D161" i="21" s="1"/>
  <c r="K160" i="21" a="1"/>
  <c r="K160" i="21" s="1"/>
  <c r="J160" i="21" a="1"/>
  <c r="J160" i="21" s="1"/>
  <c r="F160" i="21" a="1"/>
  <c r="F160" i="21" s="1"/>
  <c r="E160" i="21" a="1"/>
  <c r="E160" i="21" s="1"/>
  <c r="D160" i="21" a="1"/>
  <c r="D160" i="21" s="1"/>
  <c r="K159" i="21" a="1"/>
  <c r="K159" i="21" s="1"/>
  <c r="J159" i="21" a="1"/>
  <c r="J159" i="21" s="1"/>
  <c r="F159" i="21" a="1"/>
  <c r="F159" i="21" s="1"/>
  <c r="E159" i="21" a="1"/>
  <c r="E159" i="21" s="1"/>
  <c r="D159" i="21" a="1"/>
  <c r="D159" i="21" s="1"/>
  <c r="K158" i="21" a="1"/>
  <c r="K158" i="21" s="1"/>
  <c r="J158" i="21" a="1"/>
  <c r="J158" i="21" s="1"/>
  <c r="F158" i="21" a="1"/>
  <c r="F158" i="21" s="1"/>
  <c r="E158" i="21" a="1"/>
  <c r="E158" i="21" s="1"/>
  <c r="D158" i="21" a="1"/>
  <c r="D158" i="21" s="1"/>
  <c r="K157" i="21" a="1"/>
  <c r="K157" i="21" s="1"/>
  <c r="J157" i="21" a="1"/>
  <c r="J157" i="21" s="1"/>
  <c r="F157" i="21" a="1"/>
  <c r="F157" i="21" s="1"/>
  <c r="E157" i="21" a="1"/>
  <c r="E157" i="21" s="1"/>
  <c r="D157" i="21" a="1"/>
  <c r="D157" i="21" s="1"/>
  <c r="K156" i="21" a="1"/>
  <c r="K156" i="21" s="1"/>
  <c r="J156" i="21" a="1"/>
  <c r="J156" i="21" s="1"/>
  <c r="F156" i="21" a="1"/>
  <c r="F156" i="21" s="1"/>
  <c r="E156" i="21" a="1"/>
  <c r="E156" i="21" s="1"/>
  <c r="D156" i="21" a="1"/>
  <c r="D156" i="21" s="1"/>
  <c r="K155" i="21" a="1"/>
  <c r="K155" i="21" s="1"/>
  <c r="J155" i="21" a="1"/>
  <c r="J155" i="21" s="1"/>
  <c r="F155" i="21" a="1"/>
  <c r="F155" i="21" s="1"/>
  <c r="E155" i="21" a="1"/>
  <c r="E155" i="21" s="1"/>
  <c r="D155" i="21" a="1"/>
  <c r="D155" i="21" s="1"/>
  <c r="K154" i="21" a="1"/>
  <c r="K154" i="21" s="1"/>
  <c r="J154" i="21" a="1"/>
  <c r="J154" i="21" s="1"/>
  <c r="F154" i="21" a="1"/>
  <c r="F154" i="21" s="1"/>
  <c r="E154" i="21" a="1"/>
  <c r="E154" i="21" s="1"/>
  <c r="D154" i="21" a="1"/>
  <c r="D154" i="21" s="1"/>
  <c r="K153" i="21" a="1"/>
  <c r="K153" i="21" s="1"/>
  <c r="J153" i="21" a="1"/>
  <c r="J153" i="21" s="1"/>
  <c r="F153" i="21" a="1"/>
  <c r="F153" i="21" s="1"/>
  <c r="E153" i="21" a="1"/>
  <c r="E153" i="21" s="1"/>
  <c r="D153" i="21" a="1"/>
  <c r="D153" i="21" s="1"/>
  <c r="K152" i="21" a="1"/>
  <c r="K152" i="21" s="1"/>
  <c r="J152" i="21" a="1"/>
  <c r="J152" i="21" s="1"/>
  <c r="F152" i="21" a="1"/>
  <c r="F152" i="21" s="1"/>
  <c r="E152" i="21" a="1"/>
  <c r="E152" i="21" s="1"/>
  <c r="D152" i="21" a="1"/>
  <c r="D152" i="21" s="1"/>
  <c r="K151" i="21" a="1"/>
  <c r="K151" i="21" s="1"/>
  <c r="J151" i="21" a="1"/>
  <c r="J151" i="21" s="1"/>
  <c r="F151" i="21" a="1"/>
  <c r="F151" i="21" s="1"/>
  <c r="E151" i="21" a="1"/>
  <c r="E151" i="21" s="1"/>
  <c r="D151" i="21" a="1"/>
  <c r="D151" i="21" s="1"/>
  <c r="K150" i="21" a="1"/>
  <c r="K150" i="21" s="1"/>
  <c r="J150" i="21" a="1"/>
  <c r="J150" i="21" s="1"/>
  <c r="F150" i="21" a="1"/>
  <c r="F150" i="21" s="1"/>
  <c r="E150" i="21" a="1"/>
  <c r="E150" i="21" s="1"/>
  <c r="D150" i="21" a="1"/>
  <c r="D150" i="21" s="1"/>
  <c r="K149" i="21" a="1"/>
  <c r="K149" i="21" s="1"/>
  <c r="J149" i="21" a="1"/>
  <c r="J149" i="21" s="1"/>
  <c r="F149" i="21" a="1"/>
  <c r="F149" i="21" s="1"/>
  <c r="E149" i="21" a="1"/>
  <c r="E149" i="21" s="1"/>
  <c r="D149" i="21" a="1"/>
  <c r="D149" i="21" s="1"/>
  <c r="K148" i="21" a="1"/>
  <c r="K148" i="21" s="1"/>
  <c r="J148" i="21" a="1"/>
  <c r="J148" i="21" s="1"/>
  <c r="F148" i="21" a="1"/>
  <c r="F148" i="21" s="1"/>
  <c r="E148" i="21" a="1"/>
  <c r="E148" i="21" s="1"/>
  <c r="D148" i="21" a="1"/>
  <c r="D148" i="21" s="1"/>
  <c r="K147" i="21" a="1"/>
  <c r="K147" i="21" s="1"/>
  <c r="J147" i="21" a="1"/>
  <c r="J147" i="21" s="1"/>
  <c r="F147" i="21" a="1"/>
  <c r="F147" i="21" s="1"/>
  <c r="E147" i="21" a="1"/>
  <c r="E147" i="21" s="1"/>
  <c r="D147" i="21" a="1"/>
  <c r="D147" i="21" s="1"/>
  <c r="K146" i="21" a="1"/>
  <c r="K146" i="21" s="1"/>
  <c r="J146" i="21" a="1"/>
  <c r="J146" i="21" s="1"/>
  <c r="F146" i="21" a="1"/>
  <c r="F146" i="21" s="1"/>
  <c r="E146" i="21" a="1"/>
  <c r="E146" i="21" s="1"/>
  <c r="D146" i="21" a="1"/>
  <c r="D146" i="21" s="1"/>
  <c r="K145" i="21" a="1"/>
  <c r="K145" i="21" s="1"/>
  <c r="J145" i="21" a="1"/>
  <c r="J145" i="21" s="1"/>
  <c r="F145" i="21" a="1"/>
  <c r="F145" i="21" s="1"/>
  <c r="E145" i="21" a="1"/>
  <c r="E145" i="21" s="1"/>
  <c r="D145" i="21" a="1"/>
  <c r="D145" i="21" s="1"/>
  <c r="K144" i="21" a="1"/>
  <c r="K144" i="21" s="1"/>
  <c r="J144" i="21" a="1"/>
  <c r="J144" i="21" s="1"/>
  <c r="F144" i="21" a="1"/>
  <c r="F144" i="21" s="1"/>
  <c r="E144" i="21" a="1"/>
  <c r="E144" i="21" s="1"/>
  <c r="D144" i="21" a="1"/>
  <c r="D144" i="21" s="1"/>
  <c r="K143" i="21" a="1"/>
  <c r="K143" i="21" s="1"/>
  <c r="J143" i="21" a="1"/>
  <c r="J143" i="21" s="1"/>
  <c r="F143" i="21" a="1"/>
  <c r="F143" i="21" s="1"/>
  <c r="E143" i="21" a="1"/>
  <c r="E143" i="21" s="1"/>
  <c r="D143" i="21" a="1"/>
  <c r="D143" i="21" s="1"/>
  <c r="K142" i="21" a="1"/>
  <c r="K142" i="21" s="1"/>
  <c r="J142" i="21" a="1"/>
  <c r="J142" i="21" s="1"/>
  <c r="F142" i="21" a="1"/>
  <c r="F142" i="21" s="1"/>
  <c r="E142" i="21" a="1"/>
  <c r="E142" i="21" s="1"/>
  <c r="D142" i="21" a="1"/>
  <c r="D142" i="21" s="1"/>
  <c r="K141" i="21" a="1"/>
  <c r="K141" i="21" s="1"/>
  <c r="J141" i="21" a="1"/>
  <c r="J141" i="21" s="1"/>
  <c r="F141" i="21" a="1"/>
  <c r="F141" i="21" s="1"/>
  <c r="E141" i="21" a="1"/>
  <c r="E141" i="21" s="1"/>
  <c r="D141" i="21" a="1"/>
  <c r="D141" i="21" s="1"/>
  <c r="K140" i="21" a="1"/>
  <c r="K140" i="21" s="1"/>
  <c r="J140" i="21" a="1"/>
  <c r="J140" i="21" s="1"/>
  <c r="F140" i="21" a="1"/>
  <c r="F140" i="21" s="1"/>
  <c r="E140" i="21" a="1"/>
  <c r="E140" i="21" s="1"/>
  <c r="D140" i="21" a="1"/>
  <c r="D140" i="21" s="1"/>
  <c r="K139" i="21" a="1"/>
  <c r="K139" i="21" s="1"/>
  <c r="J139" i="21" a="1"/>
  <c r="J139" i="21" s="1"/>
  <c r="F139" i="21" a="1"/>
  <c r="F139" i="21" s="1"/>
  <c r="E139" i="21" a="1"/>
  <c r="E139" i="21" s="1"/>
  <c r="D139" i="21" a="1"/>
  <c r="D139" i="21" s="1"/>
  <c r="K138" i="21" a="1"/>
  <c r="K138" i="21" s="1"/>
  <c r="J138" i="21" a="1"/>
  <c r="J138" i="21" s="1"/>
  <c r="F138" i="21" a="1"/>
  <c r="F138" i="21" s="1"/>
  <c r="E138" i="21" a="1"/>
  <c r="E138" i="21" s="1"/>
  <c r="D138" i="21" a="1"/>
  <c r="D138" i="21" s="1"/>
  <c r="K137" i="21" a="1"/>
  <c r="K137" i="21" s="1"/>
  <c r="J137" i="21" a="1"/>
  <c r="J137" i="21" s="1"/>
  <c r="F137" i="21" a="1"/>
  <c r="F137" i="21" s="1"/>
  <c r="E137" i="21" a="1"/>
  <c r="E137" i="21" s="1"/>
  <c r="D137" i="21" a="1"/>
  <c r="D137" i="21" s="1"/>
  <c r="K136" i="21" a="1"/>
  <c r="K136" i="21" s="1"/>
  <c r="J136" i="21" a="1"/>
  <c r="J136" i="21" s="1"/>
  <c r="F136" i="21" a="1"/>
  <c r="F136" i="21" s="1"/>
  <c r="E136" i="21" a="1"/>
  <c r="E136" i="21" s="1"/>
  <c r="D136" i="21" a="1"/>
  <c r="D136" i="21" s="1"/>
  <c r="K135" i="21" a="1"/>
  <c r="K135" i="21" s="1"/>
  <c r="J135" i="21" a="1"/>
  <c r="J135" i="21" s="1"/>
  <c r="F135" i="21" a="1"/>
  <c r="F135" i="21" s="1"/>
  <c r="E135" i="21" a="1"/>
  <c r="E135" i="21" s="1"/>
  <c r="D135" i="21" a="1"/>
  <c r="D135" i="21" s="1"/>
  <c r="K134" i="21" a="1"/>
  <c r="K134" i="21" s="1"/>
  <c r="J134" i="21" a="1"/>
  <c r="J134" i="21" s="1"/>
  <c r="F134" i="21" a="1"/>
  <c r="F134" i="21" s="1"/>
  <c r="E134" i="21" a="1"/>
  <c r="E134" i="21" s="1"/>
  <c r="D134" i="21" a="1"/>
  <c r="D134" i="21" s="1"/>
  <c r="K133" i="21" a="1"/>
  <c r="K133" i="21" s="1"/>
  <c r="J133" i="21" a="1"/>
  <c r="J133" i="21" s="1"/>
  <c r="F133" i="21" a="1"/>
  <c r="F133" i="21" s="1"/>
  <c r="E133" i="21" a="1"/>
  <c r="E133" i="21" s="1"/>
  <c r="D133" i="21" a="1"/>
  <c r="D133" i="21" s="1"/>
  <c r="K132" i="21" a="1"/>
  <c r="K132" i="21" s="1"/>
  <c r="J132" i="21" a="1"/>
  <c r="J132" i="21" s="1"/>
  <c r="F132" i="21" a="1"/>
  <c r="F132" i="21" s="1"/>
  <c r="E132" i="21" a="1"/>
  <c r="E132" i="21" s="1"/>
  <c r="D132" i="21" a="1"/>
  <c r="D132" i="21" s="1"/>
  <c r="K131" i="21" a="1"/>
  <c r="K131" i="21" s="1"/>
  <c r="J131" i="21" a="1"/>
  <c r="J131" i="21" s="1"/>
  <c r="F131" i="21" a="1"/>
  <c r="F131" i="21" s="1"/>
  <c r="E131" i="21" a="1"/>
  <c r="E131" i="21" s="1"/>
  <c r="D131" i="21" a="1"/>
  <c r="D131" i="21" s="1"/>
  <c r="K130" i="21" a="1"/>
  <c r="K130" i="21" s="1"/>
  <c r="J130" i="21" a="1"/>
  <c r="J130" i="21" s="1"/>
  <c r="F130" i="21" a="1"/>
  <c r="F130" i="21" s="1"/>
  <c r="E130" i="21" a="1"/>
  <c r="E130" i="21" s="1"/>
  <c r="D130" i="21" a="1"/>
  <c r="D130" i="21" s="1"/>
  <c r="K129" i="21" a="1"/>
  <c r="K129" i="21" s="1"/>
  <c r="J129" i="21" a="1"/>
  <c r="J129" i="21" s="1"/>
  <c r="F129" i="21" a="1"/>
  <c r="F129" i="21" s="1"/>
  <c r="E129" i="21" a="1"/>
  <c r="E129" i="21" s="1"/>
  <c r="D129" i="21" a="1"/>
  <c r="D129" i="21" s="1"/>
  <c r="K128" i="21" a="1"/>
  <c r="K128" i="21" s="1"/>
  <c r="J128" i="21" a="1"/>
  <c r="J128" i="21" s="1"/>
  <c r="F128" i="21" a="1"/>
  <c r="F128" i="21" s="1"/>
  <c r="E128" i="21" a="1"/>
  <c r="E128" i="21" s="1"/>
  <c r="D128" i="21" a="1"/>
  <c r="D128" i="21" s="1"/>
  <c r="K127" i="21" a="1"/>
  <c r="K127" i="21" s="1"/>
  <c r="J127" i="21" a="1"/>
  <c r="J127" i="21" s="1"/>
  <c r="F127" i="21" a="1"/>
  <c r="F127" i="21" s="1"/>
  <c r="E127" i="21" a="1"/>
  <c r="E127" i="21" s="1"/>
  <c r="D127" i="21" a="1"/>
  <c r="D127" i="21" s="1"/>
  <c r="K126" i="21" a="1"/>
  <c r="K126" i="21" s="1"/>
  <c r="J126" i="21" a="1"/>
  <c r="J126" i="21" s="1"/>
  <c r="F126" i="21" a="1"/>
  <c r="F126" i="21" s="1"/>
  <c r="E126" i="21" a="1"/>
  <c r="E126" i="21" s="1"/>
  <c r="D126" i="21" a="1"/>
  <c r="D126" i="21" s="1"/>
  <c r="K125" i="21" a="1"/>
  <c r="K125" i="21" s="1"/>
  <c r="J125" i="21" a="1"/>
  <c r="J125" i="21" s="1"/>
  <c r="F125" i="21" a="1"/>
  <c r="F125" i="21" s="1"/>
  <c r="E125" i="21" a="1"/>
  <c r="E125" i="21" s="1"/>
  <c r="D125" i="21" a="1"/>
  <c r="D125" i="21" s="1"/>
  <c r="K124" i="21" a="1"/>
  <c r="K124" i="21" s="1"/>
  <c r="J124" i="21" a="1"/>
  <c r="J124" i="21" s="1"/>
  <c r="F124" i="21" a="1"/>
  <c r="F124" i="21" s="1"/>
  <c r="E124" i="21" a="1"/>
  <c r="E124" i="21" s="1"/>
  <c r="D124" i="21" a="1"/>
  <c r="D124" i="21" s="1"/>
  <c r="K123" i="21" a="1"/>
  <c r="K123" i="21" s="1"/>
  <c r="J123" i="21" a="1"/>
  <c r="J123" i="21" s="1"/>
  <c r="F123" i="21" a="1"/>
  <c r="F123" i="21" s="1"/>
  <c r="E123" i="21" a="1"/>
  <c r="E123" i="21" s="1"/>
  <c r="D123" i="21" a="1"/>
  <c r="D123" i="21" s="1"/>
  <c r="K122" i="21" a="1"/>
  <c r="K122" i="21" s="1"/>
  <c r="J122" i="21" a="1"/>
  <c r="J122" i="21" s="1"/>
  <c r="F122" i="21" a="1"/>
  <c r="F122" i="21" s="1"/>
  <c r="E122" i="21" a="1"/>
  <c r="E122" i="21" s="1"/>
  <c r="D122" i="21" a="1"/>
  <c r="D122" i="21" s="1"/>
  <c r="K121" i="21" a="1"/>
  <c r="K121" i="21" s="1"/>
  <c r="J121" i="21" a="1"/>
  <c r="J121" i="21" s="1"/>
  <c r="F121" i="21" a="1"/>
  <c r="F121" i="21" s="1"/>
  <c r="E121" i="21" a="1"/>
  <c r="E121" i="21" s="1"/>
  <c r="D121" i="21" a="1"/>
  <c r="D121" i="21" s="1"/>
  <c r="K120" i="21" a="1"/>
  <c r="K120" i="21" s="1"/>
  <c r="J120" i="21" a="1"/>
  <c r="J120" i="21" s="1"/>
  <c r="F120" i="21" a="1"/>
  <c r="F120" i="21" s="1"/>
  <c r="E120" i="21" a="1"/>
  <c r="E120" i="21" s="1"/>
  <c r="D120" i="21" a="1"/>
  <c r="D120" i="21" s="1"/>
  <c r="K119" i="21" a="1"/>
  <c r="K119" i="21" s="1"/>
  <c r="J119" i="21" a="1"/>
  <c r="J119" i="21" s="1"/>
  <c r="F119" i="21" a="1"/>
  <c r="F119" i="21" s="1"/>
  <c r="E119" i="21" a="1"/>
  <c r="E119" i="21" s="1"/>
  <c r="D119" i="21" a="1"/>
  <c r="D119" i="21" s="1"/>
  <c r="K118" i="21" a="1"/>
  <c r="K118" i="21" s="1"/>
  <c r="J118" i="21" a="1"/>
  <c r="J118" i="21" s="1"/>
  <c r="F118" i="21" a="1"/>
  <c r="F118" i="21" s="1"/>
  <c r="E118" i="21" a="1"/>
  <c r="E118" i="21" s="1"/>
  <c r="D118" i="21" a="1"/>
  <c r="D118" i="21" s="1"/>
  <c r="K117" i="21" a="1"/>
  <c r="K117" i="21" s="1"/>
  <c r="J117" i="21" a="1"/>
  <c r="J117" i="21" s="1"/>
  <c r="F117" i="21" a="1"/>
  <c r="F117" i="21" s="1"/>
  <c r="E117" i="21" a="1"/>
  <c r="E117" i="21" s="1"/>
  <c r="D117" i="21" a="1"/>
  <c r="D117" i="21" s="1"/>
  <c r="K116" i="21" a="1"/>
  <c r="K116" i="21" s="1"/>
  <c r="J116" i="21" a="1"/>
  <c r="J116" i="21" s="1"/>
  <c r="F116" i="21" a="1"/>
  <c r="F116" i="21" s="1"/>
  <c r="E116" i="21" a="1"/>
  <c r="E116" i="21" s="1"/>
  <c r="D116" i="21" a="1"/>
  <c r="D116" i="21" s="1"/>
  <c r="K115" i="21" a="1"/>
  <c r="K115" i="21" s="1"/>
  <c r="J115" i="21" a="1"/>
  <c r="J115" i="21" s="1"/>
  <c r="F115" i="21" a="1"/>
  <c r="F115" i="21" s="1"/>
  <c r="E115" i="21" a="1"/>
  <c r="E115" i="21" s="1"/>
  <c r="D115" i="21" a="1"/>
  <c r="D115" i="21" s="1"/>
  <c r="K114" i="21" a="1"/>
  <c r="K114" i="21" s="1"/>
  <c r="J114" i="21" a="1"/>
  <c r="J114" i="21" s="1"/>
  <c r="F114" i="21" a="1"/>
  <c r="F114" i="21" s="1"/>
  <c r="E114" i="21" a="1"/>
  <c r="E114" i="21" s="1"/>
  <c r="D114" i="21" a="1"/>
  <c r="D114" i="21" s="1"/>
  <c r="K113" i="21" a="1"/>
  <c r="K113" i="21" s="1"/>
  <c r="J113" i="21" a="1"/>
  <c r="J113" i="21" s="1"/>
  <c r="F113" i="21" a="1"/>
  <c r="F113" i="21" s="1"/>
  <c r="E113" i="21" a="1"/>
  <c r="E113" i="21" s="1"/>
  <c r="D113" i="21" a="1"/>
  <c r="D113" i="21" s="1"/>
  <c r="K112" i="21" a="1"/>
  <c r="K112" i="21" s="1"/>
  <c r="J112" i="21" a="1"/>
  <c r="J112" i="21" s="1"/>
  <c r="F112" i="21" a="1"/>
  <c r="F112" i="21" s="1"/>
  <c r="E112" i="21" a="1"/>
  <c r="E112" i="21" s="1"/>
  <c r="D112" i="21" a="1"/>
  <c r="D112" i="21" s="1"/>
  <c r="K111" i="21" a="1"/>
  <c r="K111" i="21" s="1"/>
  <c r="J111" i="21" a="1"/>
  <c r="J111" i="21" s="1"/>
  <c r="F111" i="21" a="1"/>
  <c r="F111" i="21" s="1"/>
  <c r="E111" i="21" a="1"/>
  <c r="E111" i="21" s="1"/>
  <c r="D111" i="21" a="1"/>
  <c r="D111" i="21" s="1"/>
  <c r="K110" i="21" a="1"/>
  <c r="K110" i="21" s="1"/>
  <c r="J110" i="21" a="1"/>
  <c r="J110" i="21" s="1"/>
  <c r="F110" i="21" a="1"/>
  <c r="F110" i="21" s="1"/>
  <c r="E110" i="21" a="1"/>
  <c r="E110" i="21" s="1"/>
  <c r="D110" i="21" a="1"/>
  <c r="D110" i="21" s="1"/>
  <c r="K109" i="21" a="1"/>
  <c r="K109" i="21" s="1"/>
  <c r="J109" i="21" a="1"/>
  <c r="J109" i="21" s="1"/>
  <c r="F109" i="21" a="1"/>
  <c r="F109" i="21" s="1"/>
  <c r="E109" i="21" a="1"/>
  <c r="E109" i="21" s="1"/>
  <c r="D109" i="21" a="1"/>
  <c r="D109" i="21" s="1"/>
  <c r="K108" i="21" a="1"/>
  <c r="K108" i="21" s="1"/>
  <c r="J108" i="21" a="1"/>
  <c r="J108" i="21" s="1"/>
  <c r="F108" i="21" a="1"/>
  <c r="F108" i="21" s="1"/>
  <c r="E108" i="21" a="1"/>
  <c r="E108" i="21" s="1"/>
  <c r="D108" i="21" a="1"/>
  <c r="D108" i="21" s="1"/>
  <c r="K107" i="21" a="1"/>
  <c r="K107" i="21" s="1"/>
  <c r="J107" i="21" a="1"/>
  <c r="J107" i="21" s="1"/>
  <c r="F107" i="21" a="1"/>
  <c r="F107" i="21" s="1"/>
  <c r="E107" i="21" a="1"/>
  <c r="E107" i="21" s="1"/>
  <c r="D107" i="21" a="1"/>
  <c r="D107" i="21" s="1"/>
  <c r="K106" i="21" a="1"/>
  <c r="K106" i="21" s="1"/>
  <c r="J106" i="21" a="1"/>
  <c r="J106" i="21" s="1"/>
  <c r="F106" i="21" a="1"/>
  <c r="F106" i="21" s="1"/>
  <c r="E106" i="21" a="1"/>
  <c r="E106" i="21" s="1"/>
  <c r="D106" i="21" a="1"/>
  <c r="D106" i="21" s="1"/>
  <c r="K105" i="21" a="1"/>
  <c r="K105" i="21" s="1"/>
  <c r="J105" i="21" a="1"/>
  <c r="J105" i="21" s="1"/>
  <c r="F105" i="21" a="1"/>
  <c r="F105" i="21" s="1"/>
  <c r="E105" i="21" a="1"/>
  <c r="E105" i="21" s="1"/>
  <c r="D105" i="21" a="1"/>
  <c r="D105" i="21" s="1"/>
  <c r="K104" i="21" a="1"/>
  <c r="K104" i="21" s="1"/>
  <c r="J104" i="21" a="1"/>
  <c r="J104" i="21" s="1"/>
  <c r="F104" i="21" a="1"/>
  <c r="F104" i="21" s="1"/>
  <c r="E104" i="21" a="1"/>
  <c r="E104" i="21" s="1"/>
  <c r="D104" i="21" a="1"/>
  <c r="D104" i="21" s="1"/>
  <c r="K103" i="21" a="1"/>
  <c r="K103" i="21" s="1"/>
  <c r="J103" i="21" a="1"/>
  <c r="J103" i="21" s="1"/>
  <c r="F103" i="21" a="1"/>
  <c r="F103" i="21" s="1"/>
  <c r="E103" i="21" a="1"/>
  <c r="E103" i="21" s="1"/>
  <c r="D103" i="21" a="1"/>
  <c r="D103" i="21" s="1"/>
  <c r="K102" i="21" a="1"/>
  <c r="K102" i="21" s="1"/>
  <c r="J102" i="21" a="1"/>
  <c r="J102" i="21" s="1"/>
  <c r="F102" i="21" a="1"/>
  <c r="F102" i="21" s="1"/>
  <c r="E102" i="21" a="1"/>
  <c r="E102" i="21" s="1"/>
  <c r="D102" i="21" a="1"/>
  <c r="D102" i="21" s="1"/>
  <c r="K101" i="21" a="1"/>
  <c r="K101" i="21" s="1"/>
  <c r="J101" i="21" a="1"/>
  <c r="J101" i="21" s="1"/>
  <c r="F101" i="21" a="1"/>
  <c r="F101" i="21" s="1"/>
  <c r="E101" i="21" a="1"/>
  <c r="E101" i="21" s="1"/>
  <c r="D101" i="21" a="1"/>
  <c r="D101" i="21" s="1"/>
  <c r="K100" i="21" a="1"/>
  <c r="K100" i="21" s="1"/>
  <c r="J100" i="21" a="1"/>
  <c r="J100" i="21" s="1"/>
  <c r="F100" i="21" a="1"/>
  <c r="F100" i="21" s="1"/>
  <c r="E100" i="21" a="1"/>
  <c r="E100" i="21" s="1"/>
  <c r="D100" i="21" a="1"/>
  <c r="D100" i="21" s="1"/>
  <c r="K99" i="21" a="1"/>
  <c r="K99" i="21" s="1"/>
  <c r="J99" i="21" a="1"/>
  <c r="J99" i="21" s="1"/>
  <c r="F99" i="21" a="1"/>
  <c r="F99" i="21" s="1"/>
  <c r="E99" i="21" a="1"/>
  <c r="E99" i="21" s="1"/>
  <c r="D99" i="21" a="1"/>
  <c r="D99" i="21" s="1"/>
  <c r="K98" i="21" a="1"/>
  <c r="K98" i="21" s="1"/>
  <c r="J98" i="21" a="1"/>
  <c r="J98" i="21" s="1"/>
  <c r="F98" i="21" a="1"/>
  <c r="F98" i="21" s="1"/>
  <c r="E98" i="21" a="1"/>
  <c r="E98" i="21" s="1"/>
  <c r="D98" i="21" a="1"/>
  <c r="D98" i="21" s="1"/>
  <c r="K97" i="21" a="1"/>
  <c r="K97" i="21" s="1"/>
  <c r="J97" i="21" a="1"/>
  <c r="J97" i="21" s="1"/>
  <c r="F97" i="21" a="1"/>
  <c r="F97" i="21" s="1"/>
  <c r="E97" i="21" a="1"/>
  <c r="E97" i="21" s="1"/>
  <c r="D97" i="21" a="1"/>
  <c r="D97" i="21" s="1"/>
  <c r="K96" i="21" a="1"/>
  <c r="K96" i="21" s="1"/>
  <c r="J96" i="21" a="1"/>
  <c r="J96" i="21" s="1"/>
  <c r="F96" i="21" a="1"/>
  <c r="F96" i="21" s="1"/>
  <c r="E96" i="21" a="1"/>
  <c r="E96" i="21" s="1"/>
  <c r="D96" i="21" a="1"/>
  <c r="D96" i="21" s="1"/>
  <c r="K95" i="21" a="1"/>
  <c r="K95" i="21" s="1"/>
  <c r="J95" i="21" a="1"/>
  <c r="J95" i="21" s="1"/>
  <c r="F95" i="21" a="1"/>
  <c r="F95" i="21" s="1"/>
  <c r="E95" i="21" a="1"/>
  <c r="E95" i="21" s="1"/>
  <c r="D95" i="21" a="1"/>
  <c r="D95" i="21" s="1"/>
  <c r="K94" i="21" a="1"/>
  <c r="K94" i="21" s="1"/>
  <c r="J94" i="21" a="1"/>
  <c r="J94" i="21" s="1"/>
  <c r="F94" i="21" a="1"/>
  <c r="F94" i="21" s="1"/>
  <c r="E94" i="21" a="1"/>
  <c r="E94" i="21" s="1"/>
  <c r="D94" i="21" a="1"/>
  <c r="D94" i="21" s="1"/>
  <c r="K93" i="21" a="1"/>
  <c r="K93" i="21" s="1"/>
  <c r="J93" i="21" a="1"/>
  <c r="J93" i="21" s="1"/>
  <c r="F93" i="21" a="1"/>
  <c r="F93" i="21" s="1"/>
  <c r="E93" i="21" a="1"/>
  <c r="E93" i="21" s="1"/>
  <c r="D93" i="21" a="1"/>
  <c r="D93" i="21" s="1"/>
  <c r="K92" i="21" a="1"/>
  <c r="K92" i="21" s="1"/>
  <c r="J92" i="21" a="1"/>
  <c r="J92" i="21" s="1"/>
  <c r="F92" i="21" a="1"/>
  <c r="F92" i="21" s="1"/>
  <c r="E92" i="21" a="1"/>
  <c r="E92" i="21" s="1"/>
  <c r="D92" i="21" a="1"/>
  <c r="D92" i="21" s="1"/>
  <c r="K91" i="21" a="1"/>
  <c r="K91" i="21" s="1"/>
  <c r="J91" i="21" a="1"/>
  <c r="J91" i="21" s="1"/>
  <c r="F91" i="21" a="1"/>
  <c r="F91" i="21" s="1"/>
  <c r="E91" i="21" a="1"/>
  <c r="E91" i="21" s="1"/>
  <c r="D91" i="21" a="1"/>
  <c r="D91" i="21" s="1"/>
  <c r="K90" i="21" a="1"/>
  <c r="K90" i="21" s="1"/>
  <c r="J90" i="21" a="1"/>
  <c r="J90" i="21" s="1"/>
  <c r="F90" i="21" a="1"/>
  <c r="F90" i="21" s="1"/>
  <c r="E90" i="21" a="1"/>
  <c r="E90" i="21" s="1"/>
  <c r="D90" i="21" a="1"/>
  <c r="D90" i="21" s="1"/>
  <c r="K89" i="21" a="1"/>
  <c r="K89" i="21" s="1"/>
  <c r="J89" i="21" a="1"/>
  <c r="J89" i="21" s="1"/>
  <c r="F89" i="21" a="1"/>
  <c r="F89" i="21" s="1"/>
  <c r="E89" i="21" a="1"/>
  <c r="E89" i="21" s="1"/>
  <c r="D89" i="21" a="1"/>
  <c r="D89" i="21" s="1"/>
  <c r="K88" i="21" a="1"/>
  <c r="K88" i="21" s="1"/>
  <c r="J88" i="21" a="1"/>
  <c r="J88" i="21" s="1"/>
  <c r="F88" i="21" a="1"/>
  <c r="F88" i="21" s="1"/>
  <c r="E88" i="21" a="1"/>
  <c r="E88" i="21" s="1"/>
  <c r="D88" i="21" a="1"/>
  <c r="D88" i="21" s="1"/>
  <c r="K87" i="21" a="1"/>
  <c r="K87" i="21" s="1"/>
  <c r="J87" i="21" a="1"/>
  <c r="J87" i="21" s="1"/>
  <c r="F87" i="21" a="1"/>
  <c r="F87" i="21" s="1"/>
  <c r="E87" i="21" a="1"/>
  <c r="E87" i="21" s="1"/>
  <c r="D87" i="21" a="1"/>
  <c r="D87" i="21" s="1"/>
  <c r="K86" i="21" a="1"/>
  <c r="K86" i="21" s="1"/>
  <c r="J86" i="21" a="1"/>
  <c r="J86" i="21" s="1"/>
  <c r="F86" i="21" a="1"/>
  <c r="F86" i="21" s="1"/>
  <c r="E86" i="21" a="1"/>
  <c r="E86" i="21" s="1"/>
  <c r="D86" i="21" a="1"/>
  <c r="D86" i="21" s="1"/>
  <c r="K85" i="21" a="1"/>
  <c r="K85" i="21" s="1"/>
  <c r="J85" i="21" a="1"/>
  <c r="J85" i="21" s="1"/>
  <c r="F85" i="21" a="1"/>
  <c r="F85" i="21" s="1"/>
  <c r="E85" i="21" a="1"/>
  <c r="E85" i="21" s="1"/>
  <c r="D85" i="21" a="1"/>
  <c r="D85" i="21" s="1"/>
  <c r="K84" i="21" a="1"/>
  <c r="K84" i="21" s="1"/>
  <c r="J84" i="21" a="1"/>
  <c r="J84" i="21" s="1"/>
  <c r="F84" i="21" a="1"/>
  <c r="F84" i="21" s="1"/>
  <c r="E84" i="21" a="1"/>
  <c r="E84" i="21" s="1"/>
  <c r="D84" i="21" a="1"/>
  <c r="D84" i="21" s="1"/>
  <c r="K83" i="21" a="1"/>
  <c r="K83" i="21" s="1"/>
  <c r="J83" i="21" a="1"/>
  <c r="J83" i="21" s="1"/>
  <c r="F83" i="21" a="1"/>
  <c r="F83" i="21" s="1"/>
  <c r="E83" i="21" a="1"/>
  <c r="E83" i="21" s="1"/>
  <c r="D83" i="21" a="1"/>
  <c r="D83" i="21" s="1"/>
  <c r="K82" i="21" a="1"/>
  <c r="K82" i="21" s="1"/>
  <c r="J82" i="21" a="1"/>
  <c r="J82" i="21" s="1"/>
  <c r="F82" i="21" a="1"/>
  <c r="F82" i="21" s="1"/>
  <c r="E82" i="21" a="1"/>
  <c r="E82" i="21" s="1"/>
  <c r="D82" i="21" a="1"/>
  <c r="D82" i="21" s="1"/>
  <c r="K81" i="21" a="1"/>
  <c r="K81" i="21" s="1"/>
  <c r="J81" i="21" a="1"/>
  <c r="J81" i="21" s="1"/>
  <c r="F81" i="21" a="1"/>
  <c r="F81" i="21" s="1"/>
  <c r="E81" i="21" a="1"/>
  <c r="E81" i="21" s="1"/>
  <c r="D81" i="21" a="1"/>
  <c r="D81" i="21" s="1"/>
  <c r="K80" i="21" a="1"/>
  <c r="K80" i="21" s="1"/>
  <c r="J80" i="21" a="1"/>
  <c r="J80" i="21" s="1"/>
  <c r="F80" i="21" a="1"/>
  <c r="F80" i="21" s="1"/>
  <c r="E80" i="21" a="1"/>
  <c r="E80" i="21" s="1"/>
  <c r="D80" i="21" a="1"/>
  <c r="D80" i="21" s="1"/>
  <c r="K79" i="21" a="1"/>
  <c r="K79" i="21" s="1"/>
  <c r="J79" i="21" a="1"/>
  <c r="J79" i="21" s="1"/>
  <c r="F79" i="21" a="1"/>
  <c r="F79" i="21" s="1"/>
  <c r="E79" i="21" a="1"/>
  <c r="E79" i="21" s="1"/>
  <c r="D79" i="21" a="1"/>
  <c r="D79" i="21" s="1"/>
  <c r="K78" i="21" a="1"/>
  <c r="K78" i="21" s="1"/>
  <c r="J78" i="21" a="1"/>
  <c r="J78" i="21" s="1"/>
  <c r="F78" i="21" a="1"/>
  <c r="F78" i="21" s="1"/>
  <c r="E78" i="21" a="1"/>
  <c r="E78" i="21" s="1"/>
  <c r="D78" i="21" a="1"/>
  <c r="D78" i="21" s="1"/>
  <c r="K77" i="21" a="1"/>
  <c r="K77" i="21" s="1"/>
  <c r="J77" i="21" a="1"/>
  <c r="J77" i="21" s="1"/>
  <c r="F77" i="21" a="1"/>
  <c r="F77" i="21" s="1"/>
  <c r="E77" i="21" a="1"/>
  <c r="E77" i="21" s="1"/>
  <c r="D77" i="21" a="1"/>
  <c r="D77" i="21" s="1"/>
  <c r="K76" i="21" a="1"/>
  <c r="K76" i="21" s="1"/>
  <c r="J76" i="21" a="1"/>
  <c r="J76" i="21" s="1"/>
  <c r="F76" i="21" a="1"/>
  <c r="F76" i="21" s="1"/>
  <c r="E76" i="21" a="1"/>
  <c r="E76" i="21" s="1"/>
  <c r="D76" i="21" a="1"/>
  <c r="D76" i="21" s="1"/>
  <c r="K75" i="21" a="1"/>
  <c r="K75" i="21" s="1"/>
  <c r="J75" i="21" a="1"/>
  <c r="J75" i="21" s="1"/>
  <c r="F75" i="21" a="1"/>
  <c r="F75" i="21" s="1"/>
  <c r="E75" i="21" a="1"/>
  <c r="E75" i="21" s="1"/>
  <c r="D75" i="21" a="1"/>
  <c r="D75" i="21" s="1"/>
  <c r="K74" i="21" a="1"/>
  <c r="K74" i="21" s="1"/>
  <c r="J74" i="21" a="1"/>
  <c r="J74" i="21" s="1"/>
  <c r="F74" i="21" a="1"/>
  <c r="F74" i="21" s="1"/>
  <c r="E74" i="21" a="1"/>
  <c r="E74" i="21" s="1"/>
  <c r="D74" i="21" a="1"/>
  <c r="D74" i="21" s="1"/>
  <c r="K73" i="21" a="1"/>
  <c r="K73" i="21" s="1"/>
  <c r="J73" i="21" a="1"/>
  <c r="J73" i="21" s="1"/>
  <c r="F73" i="21" a="1"/>
  <c r="F73" i="21" s="1"/>
  <c r="E73" i="21" a="1"/>
  <c r="E73" i="21" s="1"/>
  <c r="D73" i="21" a="1"/>
  <c r="D73" i="21" s="1"/>
  <c r="K72" i="21" a="1"/>
  <c r="K72" i="21" s="1"/>
  <c r="J72" i="21" a="1"/>
  <c r="J72" i="21" s="1"/>
  <c r="F72" i="21" a="1"/>
  <c r="F72" i="21" s="1"/>
  <c r="E72" i="21" a="1"/>
  <c r="E72" i="21" s="1"/>
  <c r="D72" i="21" a="1"/>
  <c r="D72" i="21" s="1"/>
  <c r="K71" i="21" a="1"/>
  <c r="K71" i="21" s="1"/>
  <c r="J71" i="21" a="1"/>
  <c r="J71" i="21" s="1"/>
  <c r="F71" i="21" a="1"/>
  <c r="F71" i="21" s="1"/>
  <c r="E71" i="21" a="1"/>
  <c r="E71" i="21" s="1"/>
  <c r="D71" i="21" a="1"/>
  <c r="D71" i="21" s="1"/>
  <c r="K70" i="21" a="1"/>
  <c r="K70" i="21" s="1"/>
  <c r="J70" i="21" a="1"/>
  <c r="J70" i="21" s="1"/>
  <c r="F70" i="21" a="1"/>
  <c r="F70" i="21" s="1"/>
  <c r="E70" i="21" a="1"/>
  <c r="E70" i="21" s="1"/>
  <c r="D70" i="21" a="1"/>
  <c r="D70" i="21" s="1"/>
  <c r="K69" i="21" a="1"/>
  <c r="K69" i="21" s="1"/>
  <c r="J69" i="21" a="1"/>
  <c r="J69" i="21" s="1"/>
  <c r="F69" i="21" a="1"/>
  <c r="F69" i="21" s="1"/>
  <c r="E69" i="21" a="1"/>
  <c r="E69" i="21" s="1"/>
  <c r="D69" i="21" a="1"/>
  <c r="D69" i="21" s="1"/>
  <c r="K68" i="21" a="1"/>
  <c r="K68" i="21" s="1"/>
  <c r="J68" i="21" a="1"/>
  <c r="J68" i="21" s="1"/>
  <c r="F68" i="21" a="1"/>
  <c r="F68" i="21" s="1"/>
  <c r="E68" i="21" a="1"/>
  <c r="E68" i="21" s="1"/>
  <c r="D68" i="21" a="1"/>
  <c r="D68" i="21" s="1"/>
  <c r="K67" i="21" a="1"/>
  <c r="K67" i="21" s="1"/>
  <c r="J67" i="21" a="1"/>
  <c r="J67" i="21" s="1"/>
  <c r="F67" i="21" a="1"/>
  <c r="F67" i="21" s="1"/>
  <c r="E67" i="21" a="1"/>
  <c r="E67" i="21" s="1"/>
  <c r="D67" i="21" a="1"/>
  <c r="D67" i="21" s="1"/>
  <c r="K66" i="21" a="1"/>
  <c r="K66" i="21" s="1"/>
  <c r="J66" i="21" a="1"/>
  <c r="J66" i="21" s="1"/>
  <c r="F66" i="21" a="1"/>
  <c r="F66" i="21" s="1"/>
  <c r="E66" i="21" a="1"/>
  <c r="E66" i="21" s="1"/>
  <c r="D66" i="21" a="1"/>
  <c r="D66" i="21" s="1"/>
  <c r="K65" i="21" a="1"/>
  <c r="K65" i="21" s="1"/>
  <c r="J65" i="21" a="1"/>
  <c r="J65" i="21" s="1"/>
  <c r="F65" i="21" a="1"/>
  <c r="F65" i="21" s="1"/>
  <c r="E65" i="21" a="1"/>
  <c r="E65" i="21" s="1"/>
  <c r="D65" i="21" a="1"/>
  <c r="D65" i="21" s="1"/>
  <c r="K64" i="21" a="1"/>
  <c r="K64" i="21" s="1"/>
  <c r="J64" i="21" a="1"/>
  <c r="J64" i="21" s="1"/>
  <c r="F64" i="21" a="1"/>
  <c r="F64" i="21" s="1"/>
  <c r="E64" i="21" a="1"/>
  <c r="E64" i="21" s="1"/>
  <c r="D64" i="21" a="1"/>
  <c r="D64" i="21" s="1"/>
  <c r="K63" i="21" a="1"/>
  <c r="K63" i="21" s="1"/>
  <c r="J63" i="21" a="1"/>
  <c r="J63" i="21" s="1"/>
  <c r="F63" i="21" a="1"/>
  <c r="F63" i="21" s="1"/>
  <c r="E63" i="21" a="1"/>
  <c r="E63" i="21" s="1"/>
  <c r="D63" i="21" a="1"/>
  <c r="D63" i="21" s="1"/>
  <c r="K62" i="21" a="1"/>
  <c r="K62" i="21" s="1"/>
  <c r="J62" i="21" a="1"/>
  <c r="J62" i="21" s="1"/>
  <c r="F62" i="21" a="1"/>
  <c r="F62" i="21" s="1"/>
  <c r="E62" i="21" a="1"/>
  <c r="E62" i="21" s="1"/>
  <c r="D62" i="21" a="1"/>
  <c r="D62" i="21" s="1"/>
  <c r="K61" i="21" a="1"/>
  <c r="K61" i="21" s="1"/>
  <c r="J61" i="21" a="1"/>
  <c r="J61" i="21" s="1"/>
  <c r="F61" i="21" a="1"/>
  <c r="F61" i="21" s="1"/>
  <c r="E61" i="21" a="1"/>
  <c r="E61" i="21" s="1"/>
  <c r="D61" i="21" a="1"/>
  <c r="D61" i="21" s="1"/>
  <c r="K60" i="21" a="1"/>
  <c r="K60" i="21" s="1"/>
  <c r="J60" i="21" a="1"/>
  <c r="J60" i="21" s="1"/>
  <c r="F60" i="21" a="1"/>
  <c r="F60" i="21" s="1"/>
  <c r="E60" i="21" a="1"/>
  <c r="E60" i="21" s="1"/>
  <c r="D60" i="21" a="1"/>
  <c r="D60" i="21" s="1"/>
  <c r="K59" i="21" a="1"/>
  <c r="K59" i="21" s="1"/>
  <c r="J59" i="21" a="1"/>
  <c r="J59" i="21" s="1"/>
  <c r="F59" i="21" a="1"/>
  <c r="F59" i="21" s="1"/>
  <c r="E59" i="21" a="1"/>
  <c r="E59" i="21" s="1"/>
  <c r="D59" i="21" a="1"/>
  <c r="D59" i="21" s="1"/>
  <c r="K58" i="21" a="1"/>
  <c r="K58" i="21" s="1"/>
  <c r="J58" i="21" a="1"/>
  <c r="J58" i="21" s="1"/>
  <c r="F58" i="21" a="1"/>
  <c r="F58" i="21" s="1"/>
  <c r="E58" i="21" a="1"/>
  <c r="E58" i="21" s="1"/>
  <c r="D58" i="21" a="1"/>
  <c r="D58" i="21" s="1"/>
  <c r="K57" i="21" a="1"/>
  <c r="K57" i="21" s="1"/>
  <c r="J57" i="21" a="1"/>
  <c r="J57" i="21" s="1"/>
  <c r="F57" i="21" a="1"/>
  <c r="F57" i="21" s="1"/>
  <c r="E57" i="21" a="1"/>
  <c r="E57" i="21" s="1"/>
  <c r="D57" i="21" a="1"/>
  <c r="D57" i="21" s="1"/>
  <c r="K56" i="21" a="1"/>
  <c r="K56" i="21" s="1"/>
  <c r="J56" i="21" a="1"/>
  <c r="J56" i="21" s="1"/>
  <c r="F56" i="21" a="1"/>
  <c r="F56" i="21" s="1"/>
  <c r="E56" i="21" a="1"/>
  <c r="E56" i="21" s="1"/>
  <c r="D56" i="21" a="1"/>
  <c r="D56" i="21" s="1"/>
  <c r="K55" i="21" a="1"/>
  <c r="K55" i="21" s="1"/>
  <c r="J55" i="21" a="1"/>
  <c r="J55" i="21" s="1"/>
  <c r="F55" i="21" a="1"/>
  <c r="F55" i="21" s="1"/>
  <c r="E55" i="21" a="1"/>
  <c r="E55" i="21" s="1"/>
  <c r="D55" i="21" a="1"/>
  <c r="D55" i="21" s="1"/>
  <c r="K54" i="21" a="1"/>
  <c r="K54" i="21" s="1"/>
  <c r="J54" i="21" a="1"/>
  <c r="J54" i="21" s="1"/>
  <c r="F54" i="21" a="1"/>
  <c r="F54" i="21" s="1"/>
  <c r="E54" i="21" a="1"/>
  <c r="E54" i="21" s="1"/>
  <c r="D54" i="21" a="1"/>
  <c r="D54" i="21" s="1"/>
  <c r="K53" i="21" a="1"/>
  <c r="K53" i="21" s="1"/>
  <c r="J53" i="21" a="1"/>
  <c r="J53" i="21" s="1"/>
  <c r="F53" i="21" a="1"/>
  <c r="F53" i="21" s="1"/>
  <c r="E53" i="21" a="1"/>
  <c r="E53" i="21" s="1"/>
  <c r="D53" i="21" a="1"/>
  <c r="D53" i="21" s="1"/>
  <c r="K52" i="21" a="1"/>
  <c r="K52" i="21" s="1"/>
  <c r="J52" i="21" a="1"/>
  <c r="J52" i="21" s="1"/>
  <c r="F52" i="21" a="1"/>
  <c r="F52" i="21" s="1"/>
  <c r="E52" i="21" a="1"/>
  <c r="E52" i="21" s="1"/>
  <c r="D52" i="21" a="1"/>
  <c r="D52" i="21" s="1"/>
  <c r="K51" i="21" a="1"/>
  <c r="K51" i="21" s="1"/>
  <c r="J51" i="21" a="1"/>
  <c r="J51" i="21" s="1"/>
  <c r="F51" i="21" a="1"/>
  <c r="F51" i="21" s="1"/>
  <c r="E51" i="21" a="1"/>
  <c r="E51" i="21" s="1"/>
  <c r="D51" i="21" a="1"/>
  <c r="D51" i="21" s="1"/>
  <c r="K50" i="21" a="1"/>
  <c r="K50" i="21" s="1"/>
  <c r="J50" i="21" a="1"/>
  <c r="J50" i="21" s="1"/>
  <c r="F50" i="21" a="1"/>
  <c r="F50" i="21" s="1"/>
  <c r="E50" i="21" a="1"/>
  <c r="E50" i="21" s="1"/>
  <c r="D50" i="21" a="1"/>
  <c r="D50" i="21" s="1"/>
  <c r="K49" i="21" a="1"/>
  <c r="K49" i="21" s="1"/>
  <c r="J49" i="21" a="1"/>
  <c r="J49" i="21" s="1"/>
  <c r="F49" i="21" a="1"/>
  <c r="F49" i="21" s="1"/>
  <c r="E49" i="21" a="1"/>
  <c r="E49" i="21" s="1"/>
  <c r="D49" i="21" a="1"/>
  <c r="D49" i="21" s="1"/>
  <c r="K48" i="21" a="1"/>
  <c r="K48" i="21" s="1"/>
  <c r="J48" i="21" a="1"/>
  <c r="J48" i="21" s="1"/>
  <c r="F48" i="21" a="1"/>
  <c r="F48" i="21" s="1"/>
  <c r="E48" i="21" a="1"/>
  <c r="E48" i="21" s="1"/>
  <c r="D48" i="21" a="1"/>
  <c r="D48" i="21" s="1"/>
  <c r="K47" i="21" a="1"/>
  <c r="K47" i="21" s="1"/>
  <c r="J47" i="21" a="1"/>
  <c r="J47" i="21" s="1"/>
  <c r="F47" i="21" a="1"/>
  <c r="F47" i="21" s="1"/>
  <c r="E47" i="21" a="1"/>
  <c r="E47" i="21" s="1"/>
  <c r="D47" i="21" a="1"/>
  <c r="D47" i="21" s="1"/>
  <c r="K46" i="21" a="1"/>
  <c r="K46" i="21" s="1"/>
  <c r="J46" i="21" a="1"/>
  <c r="J46" i="21" s="1"/>
  <c r="F46" i="21" a="1"/>
  <c r="F46" i="21" s="1"/>
  <c r="E46" i="21" a="1"/>
  <c r="E46" i="21" s="1"/>
  <c r="D46" i="21" a="1"/>
  <c r="D46" i="21" s="1"/>
  <c r="K45" i="21" a="1"/>
  <c r="K45" i="21" s="1"/>
  <c r="J45" i="21" a="1"/>
  <c r="J45" i="21" s="1"/>
  <c r="F45" i="21" a="1"/>
  <c r="F45" i="21" s="1"/>
  <c r="E45" i="21" a="1"/>
  <c r="E45" i="21" s="1"/>
  <c r="D45" i="21" a="1"/>
  <c r="D45" i="21" s="1"/>
  <c r="K44" i="21" a="1"/>
  <c r="K44" i="21" s="1"/>
  <c r="J44" i="21" a="1"/>
  <c r="J44" i="21" s="1"/>
  <c r="F44" i="21" a="1"/>
  <c r="F44" i="21" s="1"/>
  <c r="E44" i="21" a="1"/>
  <c r="E44" i="21" s="1"/>
  <c r="D44" i="21" a="1"/>
  <c r="D44" i="21" s="1"/>
  <c r="K43" i="21" a="1"/>
  <c r="K43" i="21" s="1"/>
  <c r="J43" i="21" a="1"/>
  <c r="J43" i="21" s="1"/>
  <c r="F43" i="21" a="1"/>
  <c r="F43" i="21" s="1"/>
  <c r="E43" i="21" a="1"/>
  <c r="E43" i="21" s="1"/>
  <c r="D43" i="21" a="1"/>
  <c r="D43" i="21" s="1"/>
  <c r="K42" i="21" a="1"/>
  <c r="K42" i="21" s="1"/>
  <c r="J42" i="21" a="1"/>
  <c r="J42" i="21" s="1"/>
  <c r="F42" i="21" a="1"/>
  <c r="F42" i="21" s="1"/>
  <c r="E42" i="21" a="1"/>
  <c r="E42" i="21" s="1"/>
  <c r="D42" i="21" a="1"/>
  <c r="D42" i="21" s="1"/>
  <c r="K41" i="21" a="1"/>
  <c r="K41" i="21" s="1"/>
  <c r="J41" i="21" a="1"/>
  <c r="J41" i="21" s="1"/>
  <c r="F41" i="21" a="1"/>
  <c r="F41" i="21" s="1"/>
  <c r="E41" i="21" a="1"/>
  <c r="E41" i="21" s="1"/>
  <c r="D41" i="21" a="1"/>
  <c r="D41" i="21" s="1"/>
  <c r="K40" i="21" a="1"/>
  <c r="K40" i="21" s="1"/>
  <c r="J40" i="21" a="1"/>
  <c r="J40" i="21" s="1"/>
  <c r="F40" i="21" a="1"/>
  <c r="F40" i="21" s="1"/>
  <c r="E40" i="21" a="1"/>
  <c r="E40" i="21" s="1"/>
  <c r="D40" i="21" a="1"/>
  <c r="D40" i="21" s="1"/>
  <c r="K39" i="21" a="1"/>
  <c r="K39" i="21" s="1"/>
  <c r="J39" i="21" a="1"/>
  <c r="J39" i="21" s="1"/>
  <c r="F39" i="21" a="1"/>
  <c r="F39" i="21" s="1"/>
  <c r="E39" i="21" a="1"/>
  <c r="E39" i="21" s="1"/>
  <c r="D39" i="21" a="1"/>
  <c r="D39" i="21" s="1"/>
  <c r="K38" i="21" a="1"/>
  <c r="K38" i="21" s="1"/>
  <c r="J38" i="21" a="1"/>
  <c r="J38" i="21" s="1"/>
  <c r="F38" i="21" a="1"/>
  <c r="F38" i="21" s="1"/>
  <c r="E38" i="21" a="1"/>
  <c r="E38" i="21" s="1"/>
  <c r="D38" i="21" a="1"/>
  <c r="D38" i="21" s="1"/>
  <c r="K37" i="21" a="1"/>
  <c r="K37" i="21" s="1"/>
  <c r="J37" i="21" a="1"/>
  <c r="J37" i="21" s="1"/>
  <c r="F37" i="21" a="1"/>
  <c r="F37" i="21" s="1"/>
  <c r="E37" i="21" a="1"/>
  <c r="E37" i="21" s="1"/>
  <c r="D37" i="21" a="1"/>
  <c r="D37" i="21" s="1"/>
  <c r="K36" i="21" a="1"/>
  <c r="K36" i="21" s="1"/>
  <c r="J36" i="21" a="1"/>
  <c r="J36" i="21" s="1"/>
  <c r="F36" i="21" a="1"/>
  <c r="F36" i="21" s="1"/>
  <c r="E36" i="21" a="1"/>
  <c r="E36" i="21" s="1"/>
  <c r="D36" i="21" a="1"/>
  <c r="D36" i="21" s="1"/>
  <c r="K35" i="21" a="1"/>
  <c r="K35" i="21" s="1"/>
  <c r="J35" i="21" a="1"/>
  <c r="J35" i="21" s="1"/>
  <c r="F35" i="21" a="1"/>
  <c r="F35" i="21" s="1"/>
  <c r="E35" i="21" a="1"/>
  <c r="E35" i="21" s="1"/>
  <c r="D35" i="21" a="1"/>
  <c r="D35" i="21" s="1"/>
  <c r="K34" i="21" a="1"/>
  <c r="K34" i="21" s="1"/>
  <c r="J34" i="21" a="1"/>
  <c r="J34" i="21" s="1"/>
  <c r="F34" i="21" a="1"/>
  <c r="F34" i="21" s="1"/>
  <c r="E34" i="21" a="1"/>
  <c r="E34" i="21" s="1"/>
  <c r="D34" i="21" a="1"/>
  <c r="D34" i="21" s="1"/>
  <c r="K33" i="21" a="1"/>
  <c r="K33" i="21" s="1"/>
  <c r="J33" i="21" a="1"/>
  <c r="J33" i="21" s="1"/>
  <c r="F33" i="21" a="1"/>
  <c r="F33" i="21" s="1"/>
  <c r="E33" i="21" a="1"/>
  <c r="E33" i="21" s="1"/>
  <c r="D33" i="21" a="1"/>
  <c r="D33" i="21" s="1"/>
  <c r="K32" i="21" a="1"/>
  <c r="K32" i="21" s="1"/>
  <c r="J32" i="21" a="1"/>
  <c r="J32" i="21" s="1"/>
  <c r="F32" i="21" a="1"/>
  <c r="F32" i="21" s="1"/>
  <c r="E32" i="21" a="1"/>
  <c r="E32" i="21" s="1"/>
  <c r="D32" i="21" a="1"/>
  <c r="D32" i="21" s="1"/>
  <c r="K31" i="21" a="1"/>
  <c r="K31" i="21" s="1"/>
  <c r="J31" i="21" a="1"/>
  <c r="J31" i="21" s="1"/>
  <c r="F31" i="21" a="1"/>
  <c r="F31" i="21" s="1"/>
  <c r="E31" i="21" a="1"/>
  <c r="E31" i="21" s="1"/>
  <c r="D31" i="21" a="1"/>
  <c r="D31" i="21" s="1"/>
  <c r="K30" i="21" a="1"/>
  <c r="K30" i="21" s="1"/>
  <c r="J30" i="21" a="1"/>
  <c r="J30" i="21" s="1"/>
  <c r="F30" i="21" a="1"/>
  <c r="F30" i="21" s="1"/>
  <c r="E30" i="21" a="1"/>
  <c r="E30" i="21" s="1"/>
  <c r="D30" i="21" a="1"/>
  <c r="D30" i="21" s="1"/>
  <c r="K29" i="21" a="1"/>
  <c r="K29" i="21" s="1"/>
  <c r="J29" i="21" a="1"/>
  <c r="J29" i="21" s="1"/>
  <c r="F29" i="21" a="1"/>
  <c r="F29" i="21" s="1"/>
  <c r="E29" i="21" a="1"/>
  <c r="E29" i="21" s="1"/>
  <c r="D29" i="21" a="1"/>
  <c r="D29" i="21" s="1"/>
  <c r="K28" i="21" a="1"/>
  <c r="K28" i="21" s="1"/>
  <c r="J28" i="21" a="1"/>
  <c r="J28" i="21" s="1"/>
  <c r="F28" i="21" a="1"/>
  <c r="F28" i="21" s="1"/>
  <c r="E28" i="21" a="1"/>
  <c r="E28" i="21" s="1"/>
  <c r="D28" i="21" a="1"/>
  <c r="D28" i="21" s="1"/>
  <c r="K27" i="21" a="1"/>
  <c r="K27" i="21" s="1"/>
  <c r="J27" i="21" a="1"/>
  <c r="J27" i="21" s="1"/>
  <c r="F27" i="21" a="1"/>
  <c r="F27" i="21" s="1"/>
  <c r="E27" i="21" a="1"/>
  <c r="E27" i="21" s="1"/>
  <c r="D27" i="21" a="1"/>
  <c r="D27" i="21" s="1"/>
  <c r="K26" i="21" a="1"/>
  <c r="K26" i="21" s="1"/>
  <c r="J26" i="21" a="1"/>
  <c r="J26" i="21" s="1"/>
  <c r="F26" i="21" a="1"/>
  <c r="F26" i="21" s="1"/>
  <c r="E26" i="21" a="1"/>
  <c r="E26" i="21" s="1"/>
  <c r="D26" i="21" a="1"/>
  <c r="D26" i="21" s="1"/>
  <c r="K25" i="21" a="1"/>
  <c r="K25" i="21" s="1"/>
  <c r="J25" i="21" a="1"/>
  <c r="J25" i="21" s="1"/>
  <c r="F25" i="21" a="1"/>
  <c r="F25" i="21" s="1"/>
  <c r="E25" i="21" a="1"/>
  <c r="E25" i="21" s="1"/>
  <c r="D25" i="21" a="1"/>
  <c r="D25" i="21" s="1"/>
  <c r="K24" i="21" a="1"/>
  <c r="K24" i="21" s="1"/>
  <c r="J24" i="21" a="1"/>
  <c r="J24" i="21" s="1"/>
  <c r="F24" i="21" a="1"/>
  <c r="F24" i="21" s="1"/>
  <c r="E24" i="21" a="1"/>
  <c r="E24" i="21" s="1"/>
  <c r="D24" i="21" a="1"/>
  <c r="D24" i="21" s="1"/>
  <c r="K23" i="21" a="1"/>
  <c r="K23" i="21" s="1"/>
  <c r="J23" i="21" a="1"/>
  <c r="J23" i="21" s="1"/>
  <c r="F23" i="21" a="1"/>
  <c r="F23" i="21" s="1"/>
  <c r="E23" i="21" a="1"/>
  <c r="E23" i="21" s="1"/>
  <c r="D23" i="21" a="1"/>
  <c r="D23" i="21" s="1"/>
  <c r="K22" i="21" a="1"/>
  <c r="K22" i="21" s="1"/>
  <c r="J22" i="21" a="1"/>
  <c r="J22" i="21" s="1"/>
  <c r="F22" i="21" a="1"/>
  <c r="F22" i="21" s="1"/>
  <c r="E22" i="21" a="1"/>
  <c r="E22" i="21" s="1"/>
  <c r="D22" i="21" a="1"/>
  <c r="D22" i="21" s="1"/>
  <c r="K21" i="21" a="1"/>
  <c r="K21" i="21" s="1"/>
  <c r="J21" i="21" a="1"/>
  <c r="J21" i="21" s="1"/>
  <c r="F21" i="21" a="1"/>
  <c r="F21" i="21" s="1"/>
  <c r="E21" i="21" a="1"/>
  <c r="E21" i="21" s="1"/>
  <c r="D21" i="21" a="1"/>
  <c r="D21" i="21" s="1"/>
  <c r="K20" i="21" a="1"/>
  <c r="K20" i="21" s="1"/>
  <c r="J20" i="21" a="1"/>
  <c r="J20" i="21" s="1"/>
  <c r="F20" i="21" a="1"/>
  <c r="F20" i="21" s="1"/>
  <c r="E20" i="21" a="1"/>
  <c r="E20" i="21" s="1"/>
  <c r="D20" i="21" a="1"/>
  <c r="D20" i="21" s="1"/>
  <c r="K19" i="21" a="1"/>
  <c r="K19" i="21" s="1"/>
  <c r="J19" i="21" a="1"/>
  <c r="J19" i="21" s="1"/>
  <c r="F19" i="21" a="1"/>
  <c r="F19" i="21" s="1"/>
  <c r="E19" i="21" a="1"/>
  <c r="E19" i="21" s="1"/>
  <c r="D19" i="21" a="1"/>
  <c r="D19" i="21" s="1"/>
  <c r="K18" i="21" a="1"/>
  <c r="K18" i="21" s="1"/>
  <c r="J18" i="21" a="1"/>
  <c r="J18" i="21" s="1"/>
  <c r="F18" i="21" a="1"/>
  <c r="F18" i="21" s="1"/>
  <c r="E18" i="21" a="1"/>
  <c r="E18" i="21" s="1"/>
  <c r="D18" i="21" a="1"/>
  <c r="D18" i="21" s="1"/>
  <c r="K17" i="21" a="1"/>
  <c r="K17" i="21" s="1"/>
  <c r="J17" i="21" a="1"/>
  <c r="J17" i="21" s="1"/>
  <c r="F17" i="21" a="1"/>
  <c r="F17" i="21" s="1"/>
  <c r="E17" i="21" a="1"/>
  <c r="E17" i="21" s="1"/>
  <c r="D17" i="21" a="1"/>
  <c r="D17" i="21" s="1"/>
  <c r="K16" i="21" a="1"/>
  <c r="K16" i="21" s="1"/>
  <c r="J16" i="21" a="1"/>
  <c r="J16" i="21" s="1"/>
  <c r="F16" i="21" a="1"/>
  <c r="F16" i="21" s="1"/>
  <c r="E16" i="21" a="1"/>
  <c r="E16" i="21" s="1"/>
  <c r="D16" i="21" a="1"/>
  <c r="D16" i="21" s="1"/>
  <c r="K15" i="21" a="1"/>
  <c r="K15" i="21" s="1"/>
  <c r="J15" i="21" a="1"/>
  <c r="J15" i="21" s="1"/>
  <c r="F15" i="21" a="1"/>
  <c r="F15" i="21" s="1"/>
  <c r="E15" i="21" a="1"/>
  <c r="E15" i="21" s="1"/>
  <c r="D15" i="21" a="1"/>
  <c r="D15" i="21" s="1"/>
  <c r="K14" i="21" a="1"/>
  <c r="K14" i="21" s="1"/>
  <c r="J14" i="21" a="1"/>
  <c r="J14" i="21" s="1"/>
  <c r="F14" i="21" a="1"/>
  <c r="F14" i="21" s="1"/>
  <c r="E14" i="21" a="1"/>
  <c r="E14" i="21" s="1"/>
  <c r="D14" i="21" a="1"/>
  <c r="D14" i="21" s="1"/>
  <c r="K13" i="21" a="1"/>
  <c r="K13" i="21" s="1"/>
  <c r="J13" i="21" a="1"/>
  <c r="J13" i="21" s="1"/>
  <c r="F13" i="21" a="1"/>
  <c r="F13" i="21" s="1"/>
  <c r="E13" i="21" a="1"/>
  <c r="E13" i="21" s="1"/>
  <c r="D13" i="21" a="1"/>
  <c r="D13" i="21" s="1"/>
  <c r="K12" i="21" a="1"/>
  <c r="K12" i="21" s="1"/>
  <c r="J12" i="21" a="1"/>
  <c r="J12" i="21" s="1"/>
  <c r="F12" i="21" a="1"/>
  <c r="F12" i="21" s="1"/>
  <c r="E12" i="21" a="1"/>
  <c r="E12" i="21" s="1"/>
  <c r="D12" i="21" a="1"/>
  <c r="D12" i="21" s="1"/>
  <c r="J239" i="20" a="1"/>
  <c r="J239" i="20" s="1"/>
  <c r="J238" i="20" a="1"/>
  <c r="J238" i="20" s="1"/>
  <c r="J237" i="20" a="1"/>
  <c r="J237" i="20" s="1"/>
  <c r="J236" i="20" a="1"/>
  <c r="J236" i="20" s="1"/>
  <c r="J235" i="20" a="1"/>
  <c r="J235" i="20" s="1"/>
  <c r="J231" i="20" a="1"/>
  <c r="J231" i="20" s="1"/>
  <c r="F231" i="20" a="1"/>
  <c r="F231" i="20" s="1"/>
  <c r="E231" i="20" a="1"/>
  <c r="E231" i="20" s="1"/>
  <c r="D231" i="20" a="1"/>
  <c r="D231" i="20" s="1"/>
  <c r="J230" i="20" a="1"/>
  <c r="J230" i="20" s="1"/>
  <c r="F230" i="20" a="1"/>
  <c r="F230" i="20" s="1"/>
  <c r="E230" i="20" a="1"/>
  <c r="E230" i="20" s="1"/>
  <c r="D230" i="20" a="1"/>
  <c r="D230" i="20" s="1"/>
  <c r="J229" i="20" a="1"/>
  <c r="J229" i="20" s="1"/>
  <c r="F229" i="20" a="1"/>
  <c r="F229" i="20" s="1"/>
  <c r="E229" i="20" a="1"/>
  <c r="E229" i="20" s="1"/>
  <c r="D229" i="20" a="1"/>
  <c r="D229" i="20" s="1"/>
  <c r="J228" i="20" a="1"/>
  <c r="J228" i="20" s="1"/>
  <c r="F228" i="20" a="1"/>
  <c r="F228" i="20" s="1"/>
  <c r="E228" i="20" a="1"/>
  <c r="E228" i="20" s="1"/>
  <c r="D228" i="20" a="1"/>
  <c r="D228" i="20" s="1"/>
  <c r="J227" i="20" a="1"/>
  <c r="J227" i="20" s="1"/>
  <c r="F227" i="20" a="1"/>
  <c r="F227" i="20" s="1"/>
  <c r="E227" i="20" a="1"/>
  <c r="E227" i="20" s="1"/>
  <c r="D227" i="20" a="1"/>
  <c r="D227" i="20" s="1"/>
  <c r="J226" i="20" a="1"/>
  <c r="J226" i="20" s="1"/>
  <c r="F226" i="20" a="1"/>
  <c r="F226" i="20" s="1"/>
  <c r="E226" i="20" a="1"/>
  <c r="E226" i="20" s="1"/>
  <c r="D226" i="20" a="1"/>
  <c r="D226" i="20" s="1"/>
  <c r="J225" i="20" a="1"/>
  <c r="J225" i="20" s="1"/>
  <c r="F225" i="20" a="1"/>
  <c r="F225" i="20" s="1"/>
  <c r="E225" i="20" a="1"/>
  <c r="E225" i="20" s="1"/>
  <c r="D225" i="20" a="1"/>
  <c r="D225" i="20" s="1"/>
  <c r="J224" i="20" a="1"/>
  <c r="J224" i="20" s="1"/>
  <c r="F224" i="20" a="1"/>
  <c r="F224" i="20" s="1"/>
  <c r="E224" i="20" a="1"/>
  <c r="E224" i="20" s="1"/>
  <c r="D224" i="20" a="1"/>
  <c r="D224" i="20" s="1"/>
  <c r="J223" i="20" a="1"/>
  <c r="J223" i="20" s="1"/>
  <c r="F223" i="20" a="1"/>
  <c r="F223" i="20" s="1"/>
  <c r="E223" i="20" a="1"/>
  <c r="E223" i="20" s="1"/>
  <c r="D223" i="20" a="1"/>
  <c r="D223" i="20" s="1"/>
  <c r="J222" i="20" a="1"/>
  <c r="J222" i="20" s="1"/>
  <c r="F222" i="20" a="1"/>
  <c r="F222" i="20" s="1"/>
  <c r="E222" i="20" a="1"/>
  <c r="E222" i="20" s="1"/>
  <c r="D222" i="20" a="1"/>
  <c r="D222" i="20" s="1"/>
  <c r="J221" i="20" a="1"/>
  <c r="J221" i="20" s="1"/>
  <c r="F221" i="20" a="1"/>
  <c r="F221" i="20" s="1"/>
  <c r="E221" i="20" a="1"/>
  <c r="E221" i="20" s="1"/>
  <c r="D221" i="20" a="1"/>
  <c r="D221" i="20" s="1"/>
  <c r="J220" i="20" a="1"/>
  <c r="J220" i="20" s="1"/>
  <c r="F220" i="20" a="1"/>
  <c r="F220" i="20" s="1"/>
  <c r="E220" i="20" a="1"/>
  <c r="E220" i="20" s="1"/>
  <c r="D220" i="20" a="1"/>
  <c r="D220" i="20" s="1"/>
  <c r="J219" i="20" a="1"/>
  <c r="J219" i="20" s="1"/>
  <c r="F219" i="20" a="1"/>
  <c r="F219" i="20" s="1"/>
  <c r="E219" i="20" a="1"/>
  <c r="E219" i="20" s="1"/>
  <c r="D219" i="20" a="1"/>
  <c r="D219" i="20" s="1"/>
  <c r="J218" i="20" a="1"/>
  <c r="J218" i="20" s="1"/>
  <c r="F218" i="20" a="1"/>
  <c r="F218" i="20" s="1"/>
  <c r="E218" i="20" a="1"/>
  <c r="E218" i="20" s="1"/>
  <c r="D218" i="20" a="1"/>
  <c r="D218" i="20" s="1"/>
  <c r="J217" i="20" a="1"/>
  <c r="J217" i="20" s="1"/>
  <c r="F217" i="20" a="1"/>
  <c r="F217" i="20" s="1"/>
  <c r="E217" i="20" a="1"/>
  <c r="E217" i="20" s="1"/>
  <c r="D217" i="20" a="1"/>
  <c r="D217" i="20" s="1"/>
  <c r="J216" i="20" a="1"/>
  <c r="J216" i="20" s="1"/>
  <c r="F216" i="20" a="1"/>
  <c r="F216" i="20" s="1"/>
  <c r="E216" i="20" a="1"/>
  <c r="E216" i="20" s="1"/>
  <c r="D216" i="20" a="1"/>
  <c r="D216" i="20" s="1"/>
  <c r="J215" i="20" a="1"/>
  <c r="J215" i="20" s="1"/>
  <c r="F215" i="20" a="1"/>
  <c r="F215" i="20" s="1"/>
  <c r="E215" i="20" a="1"/>
  <c r="E215" i="20" s="1"/>
  <c r="D215" i="20" a="1"/>
  <c r="D215" i="20" s="1"/>
  <c r="J214" i="20" a="1"/>
  <c r="J214" i="20" s="1"/>
  <c r="F214" i="20" a="1"/>
  <c r="F214" i="20" s="1"/>
  <c r="E214" i="20" a="1"/>
  <c r="E214" i="20" s="1"/>
  <c r="D214" i="20" a="1"/>
  <c r="D214" i="20" s="1"/>
  <c r="J213" i="20" a="1"/>
  <c r="J213" i="20" s="1"/>
  <c r="F213" i="20" a="1"/>
  <c r="F213" i="20" s="1"/>
  <c r="E213" i="20" a="1"/>
  <c r="E213" i="20" s="1"/>
  <c r="D213" i="20" a="1"/>
  <c r="D213" i="20" s="1"/>
  <c r="J212" i="20" a="1"/>
  <c r="J212" i="20" s="1"/>
  <c r="F212" i="20" a="1"/>
  <c r="F212" i="20" s="1"/>
  <c r="E212" i="20" a="1"/>
  <c r="E212" i="20" s="1"/>
  <c r="D212" i="20" a="1"/>
  <c r="D212" i="20" s="1"/>
  <c r="J211" i="20" a="1"/>
  <c r="J211" i="20" s="1"/>
  <c r="F211" i="20" a="1"/>
  <c r="F211" i="20" s="1"/>
  <c r="E211" i="20" a="1"/>
  <c r="E211" i="20" s="1"/>
  <c r="D211" i="20" a="1"/>
  <c r="D211" i="20" s="1"/>
  <c r="J210" i="20" a="1"/>
  <c r="J210" i="20" s="1"/>
  <c r="F210" i="20" a="1"/>
  <c r="F210" i="20" s="1"/>
  <c r="E210" i="20" a="1"/>
  <c r="E210" i="20" s="1"/>
  <c r="D210" i="20" a="1"/>
  <c r="D210" i="20" s="1"/>
  <c r="J209" i="20" a="1"/>
  <c r="J209" i="20" s="1"/>
  <c r="F209" i="20" a="1"/>
  <c r="F209" i="20" s="1"/>
  <c r="E209" i="20" a="1"/>
  <c r="E209" i="20" s="1"/>
  <c r="D209" i="20" a="1"/>
  <c r="D209" i="20" s="1"/>
  <c r="J208" i="20" a="1"/>
  <c r="J208" i="20" s="1"/>
  <c r="F208" i="20" a="1"/>
  <c r="F208" i="20" s="1"/>
  <c r="E208" i="20" a="1"/>
  <c r="E208" i="20" s="1"/>
  <c r="D208" i="20" a="1"/>
  <c r="D208" i="20" s="1"/>
  <c r="J207" i="20" a="1"/>
  <c r="J207" i="20" s="1"/>
  <c r="F207" i="20" a="1"/>
  <c r="F207" i="20" s="1"/>
  <c r="E207" i="20" a="1"/>
  <c r="E207" i="20" s="1"/>
  <c r="D207" i="20" a="1"/>
  <c r="D207" i="20" s="1"/>
  <c r="J206" i="20" a="1"/>
  <c r="J206" i="20" s="1"/>
  <c r="F206" i="20" a="1"/>
  <c r="F206" i="20" s="1"/>
  <c r="E206" i="20" a="1"/>
  <c r="E206" i="20" s="1"/>
  <c r="D206" i="20" a="1"/>
  <c r="D206" i="20" s="1"/>
  <c r="J205" i="20" a="1"/>
  <c r="J205" i="20" s="1"/>
  <c r="F205" i="20" a="1"/>
  <c r="F205" i="20" s="1"/>
  <c r="E205" i="20" a="1"/>
  <c r="E205" i="20" s="1"/>
  <c r="D205" i="20" a="1"/>
  <c r="D205" i="20" s="1"/>
  <c r="J204" i="20" a="1"/>
  <c r="J204" i="20" s="1"/>
  <c r="F204" i="20" a="1"/>
  <c r="F204" i="20" s="1"/>
  <c r="E204" i="20" a="1"/>
  <c r="E204" i="20" s="1"/>
  <c r="D204" i="20" a="1"/>
  <c r="D204" i="20" s="1"/>
  <c r="J203" i="20" a="1"/>
  <c r="J203" i="20" s="1"/>
  <c r="F203" i="20" a="1"/>
  <c r="F203" i="20" s="1"/>
  <c r="E203" i="20" a="1"/>
  <c r="E203" i="20" s="1"/>
  <c r="D203" i="20" a="1"/>
  <c r="D203" i="20" s="1"/>
  <c r="J202" i="20" a="1"/>
  <c r="J202" i="20" s="1"/>
  <c r="F202" i="20" a="1"/>
  <c r="F202" i="20" s="1"/>
  <c r="E202" i="20" a="1"/>
  <c r="E202" i="20" s="1"/>
  <c r="D202" i="20" a="1"/>
  <c r="D202" i="20" s="1"/>
  <c r="J201" i="20" a="1"/>
  <c r="J201" i="20" s="1"/>
  <c r="F201" i="20" a="1"/>
  <c r="F201" i="20" s="1"/>
  <c r="E201" i="20" a="1"/>
  <c r="E201" i="20" s="1"/>
  <c r="D201" i="20" a="1"/>
  <c r="D201" i="20" s="1"/>
  <c r="J200" i="20" a="1"/>
  <c r="J200" i="20" s="1"/>
  <c r="F200" i="20" a="1"/>
  <c r="F200" i="20" s="1"/>
  <c r="E200" i="20" a="1"/>
  <c r="E200" i="20" s="1"/>
  <c r="D200" i="20" a="1"/>
  <c r="D200" i="20" s="1"/>
  <c r="J199" i="20" a="1"/>
  <c r="J199" i="20" s="1"/>
  <c r="F199" i="20" a="1"/>
  <c r="F199" i="20" s="1"/>
  <c r="E199" i="20" a="1"/>
  <c r="E199" i="20" s="1"/>
  <c r="D199" i="20" a="1"/>
  <c r="D199" i="20" s="1"/>
  <c r="J198" i="20" a="1"/>
  <c r="J198" i="20" s="1"/>
  <c r="F198" i="20" a="1"/>
  <c r="F198" i="20" s="1"/>
  <c r="E198" i="20" a="1"/>
  <c r="E198" i="20" s="1"/>
  <c r="D198" i="20" a="1"/>
  <c r="D198" i="20" s="1"/>
  <c r="J197" i="20" a="1"/>
  <c r="J197" i="20" s="1"/>
  <c r="F197" i="20" a="1"/>
  <c r="F197" i="20" s="1"/>
  <c r="E197" i="20" a="1"/>
  <c r="E197" i="20" s="1"/>
  <c r="D197" i="20" a="1"/>
  <c r="D197" i="20" s="1"/>
  <c r="J196" i="20" a="1"/>
  <c r="J196" i="20" s="1"/>
  <c r="F196" i="20" a="1"/>
  <c r="F196" i="20" s="1"/>
  <c r="E196" i="20" a="1"/>
  <c r="E196" i="20" s="1"/>
  <c r="D196" i="20" a="1"/>
  <c r="D196" i="20" s="1"/>
  <c r="J195" i="20" a="1"/>
  <c r="J195" i="20" s="1"/>
  <c r="F195" i="20" a="1"/>
  <c r="F195" i="20" s="1"/>
  <c r="E195" i="20" a="1"/>
  <c r="E195" i="20" s="1"/>
  <c r="D195" i="20" a="1"/>
  <c r="D195" i="20" s="1"/>
  <c r="J194" i="20" a="1"/>
  <c r="J194" i="20" s="1"/>
  <c r="F194" i="20" a="1"/>
  <c r="F194" i="20" s="1"/>
  <c r="E194" i="20" a="1"/>
  <c r="E194" i="20" s="1"/>
  <c r="D194" i="20" a="1"/>
  <c r="D194" i="20" s="1"/>
  <c r="J193" i="20" a="1"/>
  <c r="J193" i="20" s="1"/>
  <c r="F193" i="20" a="1"/>
  <c r="F193" i="20" s="1"/>
  <c r="E193" i="20" a="1"/>
  <c r="E193" i="20" s="1"/>
  <c r="D193" i="20" a="1"/>
  <c r="D193" i="20" s="1"/>
  <c r="J192" i="20" a="1"/>
  <c r="J192" i="20" s="1"/>
  <c r="F192" i="20" a="1"/>
  <c r="F192" i="20" s="1"/>
  <c r="E192" i="20" a="1"/>
  <c r="E192" i="20" s="1"/>
  <c r="D192" i="20" a="1"/>
  <c r="D192" i="20" s="1"/>
  <c r="J191" i="20" a="1"/>
  <c r="J191" i="20" s="1"/>
  <c r="F191" i="20" a="1"/>
  <c r="F191" i="20" s="1"/>
  <c r="E191" i="20" a="1"/>
  <c r="E191" i="20" s="1"/>
  <c r="D191" i="20" a="1"/>
  <c r="D191" i="20" s="1"/>
  <c r="J190" i="20" a="1"/>
  <c r="J190" i="20" s="1"/>
  <c r="F190" i="20" a="1"/>
  <c r="F190" i="20" s="1"/>
  <c r="E190" i="20" a="1"/>
  <c r="E190" i="20" s="1"/>
  <c r="D190" i="20" a="1"/>
  <c r="D190" i="20" s="1"/>
  <c r="J189" i="20" a="1"/>
  <c r="J189" i="20" s="1"/>
  <c r="F189" i="20" a="1"/>
  <c r="F189" i="20" s="1"/>
  <c r="E189" i="20" a="1"/>
  <c r="E189" i="20" s="1"/>
  <c r="D189" i="20" a="1"/>
  <c r="D189" i="20" s="1"/>
  <c r="J188" i="20" a="1"/>
  <c r="J188" i="20" s="1"/>
  <c r="F188" i="20" a="1"/>
  <c r="F188" i="20" s="1"/>
  <c r="E188" i="20" a="1"/>
  <c r="E188" i="20" s="1"/>
  <c r="D188" i="20" a="1"/>
  <c r="D188" i="20" s="1"/>
  <c r="J187" i="20" a="1"/>
  <c r="J187" i="20" s="1"/>
  <c r="F187" i="20" a="1"/>
  <c r="F187" i="20" s="1"/>
  <c r="E187" i="20" a="1"/>
  <c r="E187" i="20" s="1"/>
  <c r="D187" i="20" a="1"/>
  <c r="D187" i="20" s="1"/>
  <c r="J186" i="20" a="1"/>
  <c r="J186" i="20" s="1"/>
  <c r="F186" i="20" a="1"/>
  <c r="F186" i="20" s="1"/>
  <c r="E186" i="20" a="1"/>
  <c r="E186" i="20" s="1"/>
  <c r="D186" i="20" a="1"/>
  <c r="D186" i="20" s="1"/>
  <c r="J185" i="20" a="1"/>
  <c r="J185" i="20" s="1"/>
  <c r="F185" i="20" a="1"/>
  <c r="F185" i="20" s="1"/>
  <c r="E185" i="20" a="1"/>
  <c r="E185" i="20" s="1"/>
  <c r="D185" i="20" a="1"/>
  <c r="D185" i="20" s="1"/>
  <c r="J184" i="20" a="1"/>
  <c r="J184" i="20" s="1"/>
  <c r="F184" i="20" a="1"/>
  <c r="F184" i="20" s="1"/>
  <c r="E184" i="20" a="1"/>
  <c r="E184" i="20" s="1"/>
  <c r="D184" i="20" a="1"/>
  <c r="D184" i="20" s="1"/>
  <c r="J183" i="20" a="1"/>
  <c r="J183" i="20" s="1"/>
  <c r="F183" i="20" a="1"/>
  <c r="F183" i="20" s="1"/>
  <c r="E183" i="20" a="1"/>
  <c r="E183" i="20" s="1"/>
  <c r="D183" i="20" a="1"/>
  <c r="D183" i="20" s="1"/>
  <c r="J182" i="20" a="1"/>
  <c r="J182" i="20" s="1"/>
  <c r="F182" i="20" a="1"/>
  <c r="F182" i="20" s="1"/>
  <c r="E182" i="20" a="1"/>
  <c r="E182" i="20" s="1"/>
  <c r="D182" i="20" a="1"/>
  <c r="D182" i="20" s="1"/>
  <c r="J181" i="20" a="1"/>
  <c r="J181" i="20" s="1"/>
  <c r="F181" i="20" a="1"/>
  <c r="F181" i="20" s="1"/>
  <c r="E181" i="20" a="1"/>
  <c r="E181" i="20" s="1"/>
  <c r="D181" i="20" a="1"/>
  <c r="D181" i="20" s="1"/>
  <c r="J180" i="20" a="1"/>
  <c r="J180" i="20" s="1"/>
  <c r="F180" i="20" a="1"/>
  <c r="F180" i="20" s="1"/>
  <c r="E180" i="20" a="1"/>
  <c r="E180" i="20" s="1"/>
  <c r="D180" i="20" a="1"/>
  <c r="D180" i="20" s="1"/>
  <c r="K179" i="20" a="1"/>
  <c r="K179" i="20" s="1"/>
  <c r="J179" i="20" a="1"/>
  <c r="J179" i="20" s="1"/>
  <c r="F179" i="20" a="1"/>
  <c r="F179" i="20" s="1"/>
  <c r="E179" i="20" a="1"/>
  <c r="E179" i="20" s="1"/>
  <c r="D179" i="20" a="1"/>
  <c r="D179" i="20" s="1"/>
  <c r="K178" i="20" a="1"/>
  <c r="K178" i="20" s="1"/>
  <c r="J178" i="20" a="1"/>
  <c r="J178" i="20" s="1"/>
  <c r="F178" i="20" a="1"/>
  <c r="F178" i="20" s="1"/>
  <c r="E178" i="20" a="1"/>
  <c r="E178" i="20" s="1"/>
  <c r="D178" i="20" a="1"/>
  <c r="D178" i="20" s="1"/>
  <c r="K177" i="20" a="1"/>
  <c r="K177" i="20" s="1"/>
  <c r="J177" i="20" a="1"/>
  <c r="J177" i="20" s="1"/>
  <c r="F177" i="20" a="1"/>
  <c r="F177" i="20" s="1"/>
  <c r="E177" i="20" a="1"/>
  <c r="E177" i="20" s="1"/>
  <c r="D177" i="20" a="1"/>
  <c r="D177" i="20" s="1"/>
  <c r="K176" i="20" a="1"/>
  <c r="K176" i="20" s="1"/>
  <c r="J176" i="20" a="1"/>
  <c r="J176" i="20" s="1"/>
  <c r="F176" i="20" a="1"/>
  <c r="F176" i="20" s="1"/>
  <c r="E176" i="20" a="1"/>
  <c r="E176" i="20" s="1"/>
  <c r="D176" i="20" a="1"/>
  <c r="D176" i="20" s="1"/>
  <c r="K175" i="20" a="1"/>
  <c r="K175" i="20" s="1"/>
  <c r="J175" i="20" a="1"/>
  <c r="J175" i="20" s="1"/>
  <c r="F175" i="20" a="1"/>
  <c r="F175" i="20" s="1"/>
  <c r="E175" i="20" a="1"/>
  <c r="E175" i="20" s="1"/>
  <c r="D175" i="20" a="1"/>
  <c r="D175" i="20" s="1"/>
  <c r="K174" i="20" a="1"/>
  <c r="K174" i="20" s="1"/>
  <c r="J174" i="20" a="1"/>
  <c r="J174" i="20" s="1"/>
  <c r="F174" i="20" a="1"/>
  <c r="F174" i="20" s="1"/>
  <c r="E174" i="20" a="1"/>
  <c r="E174" i="20" s="1"/>
  <c r="D174" i="20" a="1"/>
  <c r="D174" i="20" s="1"/>
  <c r="K173" i="20" a="1"/>
  <c r="K173" i="20" s="1"/>
  <c r="J173" i="20" a="1"/>
  <c r="J173" i="20" s="1"/>
  <c r="F173" i="20" a="1"/>
  <c r="F173" i="20" s="1"/>
  <c r="E173" i="20" a="1"/>
  <c r="E173" i="20" s="1"/>
  <c r="D173" i="20" a="1"/>
  <c r="D173" i="20" s="1"/>
  <c r="K172" i="20" a="1"/>
  <c r="K172" i="20" s="1"/>
  <c r="J172" i="20" a="1"/>
  <c r="J172" i="20" s="1"/>
  <c r="F172" i="20" a="1"/>
  <c r="F172" i="20" s="1"/>
  <c r="E172" i="20" a="1"/>
  <c r="E172" i="20" s="1"/>
  <c r="D172" i="20" a="1"/>
  <c r="D172" i="20" s="1"/>
  <c r="K171" i="20" a="1"/>
  <c r="K171" i="20" s="1"/>
  <c r="J171" i="20" a="1"/>
  <c r="J171" i="20" s="1"/>
  <c r="F171" i="20" a="1"/>
  <c r="F171" i="20" s="1"/>
  <c r="E171" i="20" a="1"/>
  <c r="E171" i="20" s="1"/>
  <c r="D171" i="20" a="1"/>
  <c r="D171" i="20" s="1"/>
  <c r="K170" i="20" a="1"/>
  <c r="K170" i="20" s="1"/>
  <c r="J170" i="20" a="1"/>
  <c r="J170" i="20" s="1"/>
  <c r="F170" i="20" a="1"/>
  <c r="F170" i="20" s="1"/>
  <c r="E170" i="20" a="1"/>
  <c r="E170" i="20" s="1"/>
  <c r="D170" i="20" a="1"/>
  <c r="D170" i="20" s="1"/>
  <c r="K169" i="20" a="1"/>
  <c r="K169" i="20" s="1"/>
  <c r="J169" i="20" a="1"/>
  <c r="J169" i="20" s="1"/>
  <c r="F169" i="20" a="1"/>
  <c r="F169" i="20" s="1"/>
  <c r="E169" i="20" a="1"/>
  <c r="E169" i="20" s="1"/>
  <c r="D169" i="20" a="1"/>
  <c r="D169" i="20" s="1"/>
  <c r="K168" i="20" a="1"/>
  <c r="K168" i="20" s="1"/>
  <c r="J168" i="20" a="1"/>
  <c r="J168" i="20" s="1"/>
  <c r="F168" i="20" a="1"/>
  <c r="F168" i="20" s="1"/>
  <c r="E168" i="20" a="1"/>
  <c r="E168" i="20" s="1"/>
  <c r="D168" i="20" a="1"/>
  <c r="D168" i="20" s="1"/>
  <c r="K167" i="20" a="1"/>
  <c r="K167" i="20" s="1"/>
  <c r="J167" i="20" a="1"/>
  <c r="J167" i="20" s="1"/>
  <c r="F167" i="20" a="1"/>
  <c r="F167" i="20" s="1"/>
  <c r="E167" i="20" a="1"/>
  <c r="E167" i="20" s="1"/>
  <c r="D167" i="20" a="1"/>
  <c r="D167" i="20" s="1"/>
  <c r="K166" i="20" a="1"/>
  <c r="K166" i="20" s="1"/>
  <c r="J166" i="20" a="1"/>
  <c r="J166" i="20" s="1"/>
  <c r="F166" i="20" a="1"/>
  <c r="F166" i="20" s="1"/>
  <c r="E166" i="20" a="1"/>
  <c r="E166" i="20" s="1"/>
  <c r="D166" i="20" a="1"/>
  <c r="D166" i="20" s="1"/>
  <c r="K165" i="20" a="1"/>
  <c r="K165" i="20" s="1"/>
  <c r="J165" i="20" a="1"/>
  <c r="J165" i="20" s="1"/>
  <c r="F165" i="20" a="1"/>
  <c r="F165" i="20" s="1"/>
  <c r="E165" i="20" a="1"/>
  <c r="E165" i="20" s="1"/>
  <c r="D165" i="20" a="1"/>
  <c r="D165" i="20" s="1"/>
  <c r="K164" i="20" a="1"/>
  <c r="K164" i="20" s="1"/>
  <c r="J164" i="20" a="1"/>
  <c r="J164" i="20" s="1"/>
  <c r="F164" i="20" a="1"/>
  <c r="F164" i="20" s="1"/>
  <c r="E164" i="20" a="1"/>
  <c r="E164" i="20" s="1"/>
  <c r="D164" i="20" a="1"/>
  <c r="D164" i="20" s="1"/>
  <c r="K163" i="20" a="1"/>
  <c r="K163" i="20" s="1"/>
  <c r="J163" i="20" a="1"/>
  <c r="J163" i="20" s="1"/>
  <c r="F163" i="20" a="1"/>
  <c r="F163" i="20" s="1"/>
  <c r="E163" i="20" a="1"/>
  <c r="E163" i="20" s="1"/>
  <c r="D163" i="20" a="1"/>
  <c r="D163" i="20" s="1"/>
  <c r="K162" i="20" a="1"/>
  <c r="K162" i="20" s="1"/>
  <c r="J162" i="20" a="1"/>
  <c r="J162" i="20" s="1"/>
  <c r="F162" i="20" a="1"/>
  <c r="F162" i="20" s="1"/>
  <c r="E162" i="20" a="1"/>
  <c r="E162" i="20" s="1"/>
  <c r="D162" i="20" a="1"/>
  <c r="D162" i="20" s="1"/>
  <c r="K161" i="20" a="1"/>
  <c r="K161" i="20" s="1"/>
  <c r="J161" i="20" a="1"/>
  <c r="J161" i="20" s="1"/>
  <c r="F161" i="20" a="1"/>
  <c r="F161" i="20" s="1"/>
  <c r="E161" i="20" a="1"/>
  <c r="E161" i="20" s="1"/>
  <c r="D161" i="20" a="1"/>
  <c r="D161" i="20" s="1"/>
  <c r="K160" i="20" a="1"/>
  <c r="K160" i="20" s="1"/>
  <c r="J160" i="20" a="1"/>
  <c r="J160" i="20" s="1"/>
  <c r="F160" i="20" a="1"/>
  <c r="F160" i="20" s="1"/>
  <c r="E160" i="20" a="1"/>
  <c r="E160" i="20" s="1"/>
  <c r="D160" i="20" a="1"/>
  <c r="D160" i="20" s="1"/>
  <c r="K159" i="20" a="1"/>
  <c r="K159" i="20" s="1"/>
  <c r="J159" i="20" a="1"/>
  <c r="J159" i="20" s="1"/>
  <c r="F159" i="20" a="1"/>
  <c r="F159" i="20" s="1"/>
  <c r="E159" i="20" a="1"/>
  <c r="E159" i="20" s="1"/>
  <c r="D159" i="20" a="1"/>
  <c r="D159" i="20" s="1"/>
  <c r="K158" i="20" a="1"/>
  <c r="K158" i="20" s="1"/>
  <c r="J158" i="20" a="1"/>
  <c r="J158" i="20" s="1"/>
  <c r="F158" i="20" a="1"/>
  <c r="F158" i="20" s="1"/>
  <c r="E158" i="20" a="1"/>
  <c r="E158" i="20" s="1"/>
  <c r="D158" i="20" a="1"/>
  <c r="D158" i="20" s="1"/>
  <c r="K157" i="20" a="1"/>
  <c r="K157" i="20" s="1"/>
  <c r="J157" i="20" a="1"/>
  <c r="J157" i="20" s="1"/>
  <c r="F157" i="20" a="1"/>
  <c r="F157" i="20" s="1"/>
  <c r="E157" i="20" a="1"/>
  <c r="E157" i="20" s="1"/>
  <c r="D157" i="20" a="1"/>
  <c r="D157" i="20" s="1"/>
  <c r="K156" i="20" a="1"/>
  <c r="K156" i="20" s="1"/>
  <c r="J156" i="20" a="1"/>
  <c r="J156" i="20" s="1"/>
  <c r="F156" i="20" a="1"/>
  <c r="F156" i="20" s="1"/>
  <c r="E156" i="20" a="1"/>
  <c r="E156" i="20" s="1"/>
  <c r="D156" i="20" a="1"/>
  <c r="D156" i="20" s="1"/>
  <c r="K155" i="20" a="1"/>
  <c r="K155" i="20" s="1"/>
  <c r="J155" i="20" a="1"/>
  <c r="J155" i="20" s="1"/>
  <c r="F155" i="20" a="1"/>
  <c r="F155" i="20" s="1"/>
  <c r="E155" i="20" a="1"/>
  <c r="E155" i="20" s="1"/>
  <c r="D155" i="20" a="1"/>
  <c r="D155" i="20" s="1"/>
  <c r="K154" i="20" a="1"/>
  <c r="K154" i="20" s="1"/>
  <c r="J154" i="20" a="1"/>
  <c r="J154" i="20" s="1"/>
  <c r="F154" i="20" a="1"/>
  <c r="F154" i="20" s="1"/>
  <c r="E154" i="20" a="1"/>
  <c r="E154" i="20" s="1"/>
  <c r="D154" i="20" a="1"/>
  <c r="D154" i="20" s="1"/>
  <c r="K153" i="20" a="1"/>
  <c r="K153" i="20" s="1"/>
  <c r="J153" i="20" a="1"/>
  <c r="J153" i="20" s="1"/>
  <c r="F153" i="20" a="1"/>
  <c r="F153" i="20" s="1"/>
  <c r="E153" i="20" a="1"/>
  <c r="E153" i="20" s="1"/>
  <c r="D153" i="20" a="1"/>
  <c r="D153" i="20" s="1"/>
  <c r="K152" i="20" a="1"/>
  <c r="K152" i="20" s="1"/>
  <c r="J152" i="20" a="1"/>
  <c r="J152" i="20" s="1"/>
  <c r="F152" i="20" a="1"/>
  <c r="F152" i="20" s="1"/>
  <c r="E152" i="20" a="1"/>
  <c r="E152" i="20" s="1"/>
  <c r="D152" i="20" a="1"/>
  <c r="D152" i="20" s="1"/>
  <c r="K151" i="20" a="1"/>
  <c r="K151" i="20" s="1"/>
  <c r="J151" i="20" a="1"/>
  <c r="J151" i="20" s="1"/>
  <c r="F151" i="20" a="1"/>
  <c r="F151" i="20" s="1"/>
  <c r="E151" i="20" a="1"/>
  <c r="E151" i="20" s="1"/>
  <c r="D151" i="20" a="1"/>
  <c r="D151" i="20" s="1"/>
  <c r="K150" i="20" a="1"/>
  <c r="K150" i="20" s="1"/>
  <c r="J150" i="20" a="1"/>
  <c r="J150" i="20" s="1"/>
  <c r="F150" i="20" a="1"/>
  <c r="F150" i="20" s="1"/>
  <c r="E150" i="20" a="1"/>
  <c r="E150" i="20" s="1"/>
  <c r="D150" i="20" a="1"/>
  <c r="D150" i="20" s="1"/>
  <c r="K149" i="20" a="1"/>
  <c r="K149" i="20" s="1"/>
  <c r="J149" i="20" a="1"/>
  <c r="J149" i="20" s="1"/>
  <c r="F149" i="20" a="1"/>
  <c r="F149" i="20" s="1"/>
  <c r="E149" i="20" a="1"/>
  <c r="E149" i="20" s="1"/>
  <c r="D149" i="20" a="1"/>
  <c r="D149" i="20" s="1"/>
  <c r="K148" i="20" a="1"/>
  <c r="K148" i="20" s="1"/>
  <c r="J148" i="20" a="1"/>
  <c r="J148" i="20" s="1"/>
  <c r="F148" i="20" a="1"/>
  <c r="F148" i="20" s="1"/>
  <c r="E148" i="20" a="1"/>
  <c r="E148" i="20" s="1"/>
  <c r="D148" i="20" a="1"/>
  <c r="D148" i="20" s="1"/>
  <c r="K147" i="20" a="1"/>
  <c r="K147" i="20" s="1"/>
  <c r="J147" i="20" a="1"/>
  <c r="J147" i="20" s="1"/>
  <c r="F147" i="20" a="1"/>
  <c r="F147" i="20" s="1"/>
  <c r="E147" i="20" a="1"/>
  <c r="E147" i="20" s="1"/>
  <c r="D147" i="20" a="1"/>
  <c r="D147" i="20" s="1"/>
  <c r="K146" i="20" a="1"/>
  <c r="K146" i="20" s="1"/>
  <c r="J146" i="20" a="1"/>
  <c r="J146" i="20" s="1"/>
  <c r="F146" i="20" a="1"/>
  <c r="F146" i="20" s="1"/>
  <c r="E146" i="20" a="1"/>
  <c r="E146" i="20" s="1"/>
  <c r="D146" i="20" a="1"/>
  <c r="D146" i="20" s="1"/>
  <c r="K145" i="20" a="1"/>
  <c r="K145" i="20" s="1"/>
  <c r="J145" i="20" a="1"/>
  <c r="J145" i="20" s="1"/>
  <c r="F145" i="20" a="1"/>
  <c r="F145" i="20" s="1"/>
  <c r="E145" i="20" a="1"/>
  <c r="E145" i="20" s="1"/>
  <c r="D145" i="20" a="1"/>
  <c r="D145" i="20" s="1"/>
  <c r="K144" i="20" a="1"/>
  <c r="K144" i="20" s="1"/>
  <c r="J144" i="20" a="1"/>
  <c r="J144" i="20" s="1"/>
  <c r="F144" i="20" a="1"/>
  <c r="F144" i="20" s="1"/>
  <c r="E144" i="20" a="1"/>
  <c r="E144" i="20" s="1"/>
  <c r="D144" i="20" a="1"/>
  <c r="D144" i="20" s="1"/>
  <c r="K143" i="20" a="1"/>
  <c r="K143" i="20" s="1"/>
  <c r="J143" i="20" a="1"/>
  <c r="J143" i="20" s="1"/>
  <c r="F143" i="20" a="1"/>
  <c r="F143" i="20" s="1"/>
  <c r="E143" i="20" a="1"/>
  <c r="E143" i="20" s="1"/>
  <c r="D143" i="20" a="1"/>
  <c r="D143" i="20" s="1"/>
  <c r="K142" i="20" a="1"/>
  <c r="K142" i="20" s="1"/>
  <c r="J142" i="20" a="1"/>
  <c r="J142" i="20" s="1"/>
  <c r="F142" i="20" a="1"/>
  <c r="F142" i="20" s="1"/>
  <c r="E142" i="20" a="1"/>
  <c r="E142" i="20" s="1"/>
  <c r="D142" i="20" a="1"/>
  <c r="D142" i="20" s="1"/>
  <c r="K141" i="20" a="1"/>
  <c r="K141" i="20" s="1"/>
  <c r="J141" i="20" a="1"/>
  <c r="J141" i="20" s="1"/>
  <c r="F141" i="20" a="1"/>
  <c r="F141" i="20" s="1"/>
  <c r="E141" i="20" a="1"/>
  <c r="E141" i="20" s="1"/>
  <c r="D141" i="20" a="1"/>
  <c r="D141" i="20" s="1"/>
  <c r="K140" i="20" a="1"/>
  <c r="K140" i="20" s="1"/>
  <c r="J140" i="20" a="1"/>
  <c r="J140" i="20" s="1"/>
  <c r="F140" i="20" a="1"/>
  <c r="F140" i="20" s="1"/>
  <c r="E140" i="20" a="1"/>
  <c r="E140" i="20" s="1"/>
  <c r="D140" i="20" a="1"/>
  <c r="D140" i="20" s="1"/>
  <c r="K139" i="20" a="1"/>
  <c r="K139" i="20" s="1"/>
  <c r="J139" i="20" a="1"/>
  <c r="J139" i="20" s="1"/>
  <c r="F139" i="20" a="1"/>
  <c r="F139" i="20" s="1"/>
  <c r="E139" i="20" a="1"/>
  <c r="E139" i="20" s="1"/>
  <c r="D139" i="20" a="1"/>
  <c r="D139" i="20" s="1"/>
  <c r="K138" i="20" a="1"/>
  <c r="K138" i="20" s="1"/>
  <c r="J138" i="20" a="1"/>
  <c r="J138" i="20" s="1"/>
  <c r="F138" i="20" a="1"/>
  <c r="F138" i="20" s="1"/>
  <c r="E138" i="20" a="1"/>
  <c r="E138" i="20" s="1"/>
  <c r="D138" i="20" a="1"/>
  <c r="D138" i="20" s="1"/>
  <c r="K137" i="20" a="1"/>
  <c r="K137" i="20" s="1"/>
  <c r="J137" i="20" a="1"/>
  <c r="J137" i="20" s="1"/>
  <c r="F137" i="20" a="1"/>
  <c r="F137" i="20" s="1"/>
  <c r="E137" i="20" a="1"/>
  <c r="E137" i="20" s="1"/>
  <c r="D137" i="20" a="1"/>
  <c r="D137" i="20" s="1"/>
  <c r="K136" i="20" a="1"/>
  <c r="K136" i="20" s="1"/>
  <c r="J136" i="20" a="1"/>
  <c r="J136" i="20" s="1"/>
  <c r="F136" i="20" a="1"/>
  <c r="F136" i="20" s="1"/>
  <c r="E136" i="20" a="1"/>
  <c r="E136" i="20" s="1"/>
  <c r="D136" i="20" a="1"/>
  <c r="D136" i="20" s="1"/>
  <c r="K135" i="20" a="1"/>
  <c r="K135" i="20" s="1"/>
  <c r="J135" i="20" a="1"/>
  <c r="J135" i="20" s="1"/>
  <c r="F135" i="20" a="1"/>
  <c r="F135" i="20" s="1"/>
  <c r="E135" i="20" a="1"/>
  <c r="E135" i="20" s="1"/>
  <c r="D135" i="20" a="1"/>
  <c r="D135" i="20" s="1"/>
  <c r="K134" i="20" a="1"/>
  <c r="K134" i="20" s="1"/>
  <c r="J134" i="20" a="1"/>
  <c r="J134" i="20" s="1"/>
  <c r="F134" i="20" a="1"/>
  <c r="F134" i="20" s="1"/>
  <c r="E134" i="20" a="1"/>
  <c r="E134" i="20" s="1"/>
  <c r="D134" i="20" a="1"/>
  <c r="D134" i="20" s="1"/>
  <c r="K133" i="20" a="1"/>
  <c r="K133" i="20" s="1"/>
  <c r="J133" i="20" a="1"/>
  <c r="J133" i="20" s="1"/>
  <c r="F133" i="20" a="1"/>
  <c r="F133" i="20" s="1"/>
  <c r="E133" i="20" a="1"/>
  <c r="E133" i="20" s="1"/>
  <c r="D133" i="20" a="1"/>
  <c r="D133" i="20" s="1"/>
  <c r="K132" i="20" a="1"/>
  <c r="K132" i="20" s="1"/>
  <c r="J132" i="20" a="1"/>
  <c r="J132" i="20" s="1"/>
  <c r="F132" i="20" a="1"/>
  <c r="F132" i="20" s="1"/>
  <c r="E132" i="20" a="1"/>
  <c r="E132" i="20" s="1"/>
  <c r="D132" i="20" a="1"/>
  <c r="D132" i="20" s="1"/>
  <c r="K131" i="20" a="1"/>
  <c r="K131" i="20" s="1"/>
  <c r="J131" i="20" a="1"/>
  <c r="J131" i="20" s="1"/>
  <c r="F131" i="20" a="1"/>
  <c r="F131" i="20" s="1"/>
  <c r="E131" i="20" a="1"/>
  <c r="E131" i="20" s="1"/>
  <c r="D131" i="20" a="1"/>
  <c r="D131" i="20" s="1"/>
  <c r="K130" i="20" a="1"/>
  <c r="K130" i="20" s="1"/>
  <c r="J130" i="20" a="1"/>
  <c r="J130" i="20" s="1"/>
  <c r="F130" i="20" a="1"/>
  <c r="F130" i="20" s="1"/>
  <c r="E130" i="20" a="1"/>
  <c r="E130" i="20" s="1"/>
  <c r="D130" i="20" a="1"/>
  <c r="D130" i="20" s="1"/>
  <c r="K129" i="20" a="1"/>
  <c r="K129" i="20" s="1"/>
  <c r="J129" i="20" a="1"/>
  <c r="J129" i="20" s="1"/>
  <c r="F129" i="20" a="1"/>
  <c r="F129" i="20" s="1"/>
  <c r="E129" i="20" a="1"/>
  <c r="E129" i="20" s="1"/>
  <c r="D129" i="20" a="1"/>
  <c r="D129" i="20" s="1"/>
  <c r="K128" i="20" a="1"/>
  <c r="K128" i="20" s="1"/>
  <c r="J128" i="20" a="1"/>
  <c r="J128" i="20" s="1"/>
  <c r="F128" i="20" a="1"/>
  <c r="F128" i="20" s="1"/>
  <c r="E128" i="20" a="1"/>
  <c r="E128" i="20" s="1"/>
  <c r="D128" i="20" a="1"/>
  <c r="D128" i="20" s="1"/>
  <c r="K127" i="20" a="1"/>
  <c r="K127" i="20" s="1"/>
  <c r="J127" i="20" a="1"/>
  <c r="J127" i="20" s="1"/>
  <c r="F127" i="20" a="1"/>
  <c r="F127" i="20" s="1"/>
  <c r="E127" i="20" a="1"/>
  <c r="E127" i="20" s="1"/>
  <c r="D127" i="20" a="1"/>
  <c r="D127" i="20" s="1"/>
  <c r="K126" i="20" a="1"/>
  <c r="K126" i="20" s="1"/>
  <c r="J126" i="20" a="1"/>
  <c r="J126" i="20" s="1"/>
  <c r="F126" i="20" a="1"/>
  <c r="F126" i="20" s="1"/>
  <c r="E126" i="20" a="1"/>
  <c r="E126" i="20" s="1"/>
  <c r="D126" i="20" a="1"/>
  <c r="D126" i="20" s="1"/>
  <c r="K125" i="20" a="1"/>
  <c r="K125" i="20" s="1"/>
  <c r="J125" i="20" a="1"/>
  <c r="J125" i="20" s="1"/>
  <c r="F125" i="20" a="1"/>
  <c r="F125" i="20" s="1"/>
  <c r="E125" i="20" a="1"/>
  <c r="E125" i="20" s="1"/>
  <c r="D125" i="20" a="1"/>
  <c r="D125" i="20" s="1"/>
  <c r="K124" i="20" a="1"/>
  <c r="K124" i="20" s="1"/>
  <c r="J124" i="20" a="1"/>
  <c r="J124" i="20" s="1"/>
  <c r="F124" i="20" a="1"/>
  <c r="F124" i="20" s="1"/>
  <c r="E124" i="20" a="1"/>
  <c r="E124" i="20" s="1"/>
  <c r="D124" i="20" a="1"/>
  <c r="D124" i="20" s="1"/>
  <c r="K123" i="20" a="1"/>
  <c r="K123" i="20" s="1"/>
  <c r="J123" i="20" a="1"/>
  <c r="J123" i="20" s="1"/>
  <c r="F123" i="20" a="1"/>
  <c r="F123" i="20" s="1"/>
  <c r="E123" i="20" a="1"/>
  <c r="E123" i="20" s="1"/>
  <c r="D123" i="20" a="1"/>
  <c r="D123" i="20" s="1"/>
  <c r="K122" i="20" a="1"/>
  <c r="K122" i="20" s="1"/>
  <c r="J122" i="20" a="1"/>
  <c r="J122" i="20" s="1"/>
  <c r="F122" i="20" a="1"/>
  <c r="F122" i="20" s="1"/>
  <c r="E122" i="20" a="1"/>
  <c r="E122" i="20" s="1"/>
  <c r="D122" i="20" a="1"/>
  <c r="D122" i="20" s="1"/>
  <c r="K121" i="20" a="1"/>
  <c r="K121" i="20" s="1"/>
  <c r="J121" i="20" a="1"/>
  <c r="J121" i="20" s="1"/>
  <c r="F121" i="20" a="1"/>
  <c r="F121" i="20" s="1"/>
  <c r="E121" i="20" a="1"/>
  <c r="E121" i="20" s="1"/>
  <c r="D121" i="20" a="1"/>
  <c r="D121" i="20" s="1"/>
  <c r="K120" i="20" a="1"/>
  <c r="K120" i="20" s="1"/>
  <c r="J120" i="20" a="1"/>
  <c r="J120" i="20" s="1"/>
  <c r="F120" i="20" a="1"/>
  <c r="F120" i="20" s="1"/>
  <c r="E120" i="20" a="1"/>
  <c r="E120" i="20" s="1"/>
  <c r="D120" i="20" a="1"/>
  <c r="D120" i="20" s="1"/>
  <c r="K119" i="20" a="1"/>
  <c r="K119" i="20" s="1"/>
  <c r="J119" i="20" a="1"/>
  <c r="J119" i="20" s="1"/>
  <c r="F119" i="20" a="1"/>
  <c r="F119" i="20" s="1"/>
  <c r="E119" i="20" a="1"/>
  <c r="E119" i="20" s="1"/>
  <c r="D119" i="20" a="1"/>
  <c r="D119" i="20" s="1"/>
  <c r="K118" i="20" a="1"/>
  <c r="K118" i="20" s="1"/>
  <c r="J118" i="20" a="1"/>
  <c r="J118" i="20" s="1"/>
  <c r="F118" i="20" a="1"/>
  <c r="F118" i="20" s="1"/>
  <c r="E118" i="20" a="1"/>
  <c r="E118" i="20" s="1"/>
  <c r="D118" i="20" a="1"/>
  <c r="D118" i="20" s="1"/>
  <c r="K117" i="20" a="1"/>
  <c r="K117" i="20" s="1"/>
  <c r="J117" i="20" a="1"/>
  <c r="J117" i="20" s="1"/>
  <c r="F117" i="20" a="1"/>
  <c r="F117" i="20" s="1"/>
  <c r="E117" i="20" a="1"/>
  <c r="E117" i="20" s="1"/>
  <c r="D117" i="20" a="1"/>
  <c r="D117" i="20" s="1"/>
  <c r="K116" i="20" a="1"/>
  <c r="K116" i="20" s="1"/>
  <c r="J116" i="20" a="1"/>
  <c r="J116" i="20" s="1"/>
  <c r="F116" i="20" a="1"/>
  <c r="F116" i="20" s="1"/>
  <c r="E116" i="20" a="1"/>
  <c r="E116" i="20" s="1"/>
  <c r="D116" i="20" a="1"/>
  <c r="D116" i="20" s="1"/>
  <c r="K115" i="20" a="1"/>
  <c r="K115" i="20" s="1"/>
  <c r="J115" i="20" a="1"/>
  <c r="J115" i="20" s="1"/>
  <c r="F115" i="20" a="1"/>
  <c r="F115" i="20" s="1"/>
  <c r="E115" i="20" a="1"/>
  <c r="E115" i="20" s="1"/>
  <c r="D115" i="20" a="1"/>
  <c r="D115" i="20" s="1"/>
  <c r="K114" i="20" a="1"/>
  <c r="K114" i="20" s="1"/>
  <c r="J114" i="20" a="1"/>
  <c r="J114" i="20" s="1"/>
  <c r="F114" i="20" a="1"/>
  <c r="F114" i="20" s="1"/>
  <c r="E114" i="20" a="1"/>
  <c r="E114" i="20" s="1"/>
  <c r="D114" i="20" a="1"/>
  <c r="D114" i="20" s="1"/>
  <c r="K113" i="20" a="1"/>
  <c r="K113" i="20" s="1"/>
  <c r="J113" i="20" a="1"/>
  <c r="J113" i="20" s="1"/>
  <c r="F113" i="20" a="1"/>
  <c r="F113" i="20" s="1"/>
  <c r="E113" i="20" a="1"/>
  <c r="E113" i="20" s="1"/>
  <c r="D113" i="20" a="1"/>
  <c r="D113" i="20" s="1"/>
  <c r="K112" i="20" a="1"/>
  <c r="K112" i="20" s="1"/>
  <c r="J112" i="20" a="1"/>
  <c r="J112" i="20" s="1"/>
  <c r="F112" i="20" a="1"/>
  <c r="F112" i="20" s="1"/>
  <c r="E112" i="20" a="1"/>
  <c r="E112" i="20" s="1"/>
  <c r="D112" i="20" a="1"/>
  <c r="D112" i="20" s="1"/>
  <c r="K111" i="20" a="1"/>
  <c r="K111" i="20" s="1"/>
  <c r="J111" i="20" a="1"/>
  <c r="J111" i="20" s="1"/>
  <c r="F111" i="20" a="1"/>
  <c r="F111" i="20" s="1"/>
  <c r="E111" i="20" a="1"/>
  <c r="E111" i="20" s="1"/>
  <c r="D111" i="20" a="1"/>
  <c r="D111" i="20" s="1"/>
  <c r="K110" i="20" a="1"/>
  <c r="K110" i="20" s="1"/>
  <c r="J110" i="20" a="1"/>
  <c r="J110" i="20" s="1"/>
  <c r="F110" i="20" a="1"/>
  <c r="F110" i="20" s="1"/>
  <c r="E110" i="20" a="1"/>
  <c r="E110" i="20" s="1"/>
  <c r="D110" i="20" a="1"/>
  <c r="D110" i="20" s="1"/>
  <c r="K109" i="20" a="1"/>
  <c r="K109" i="20" s="1"/>
  <c r="J109" i="20" a="1"/>
  <c r="J109" i="20" s="1"/>
  <c r="F109" i="20" a="1"/>
  <c r="F109" i="20" s="1"/>
  <c r="E109" i="20" a="1"/>
  <c r="E109" i="20" s="1"/>
  <c r="D109" i="20" a="1"/>
  <c r="D109" i="20" s="1"/>
  <c r="K108" i="20" a="1"/>
  <c r="K108" i="20" s="1"/>
  <c r="J108" i="20" a="1"/>
  <c r="J108" i="20" s="1"/>
  <c r="F108" i="20" a="1"/>
  <c r="F108" i="20" s="1"/>
  <c r="E108" i="20" a="1"/>
  <c r="E108" i="20" s="1"/>
  <c r="D108" i="20" a="1"/>
  <c r="D108" i="20" s="1"/>
  <c r="K107" i="20" a="1"/>
  <c r="K107" i="20" s="1"/>
  <c r="J107" i="20" a="1"/>
  <c r="J107" i="20" s="1"/>
  <c r="F107" i="20" a="1"/>
  <c r="F107" i="20" s="1"/>
  <c r="E107" i="20" a="1"/>
  <c r="E107" i="20" s="1"/>
  <c r="D107" i="20" a="1"/>
  <c r="D107" i="20" s="1"/>
  <c r="K106" i="20" a="1"/>
  <c r="K106" i="20" s="1"/>
  <c r="J106" i="20" a="1"/>
  <c r="J106" i="20" s="1"/>
  <c r="F106" i="20" a="1"/>
  <c r="F106" i="20" s="1"/>
  <c r="E106" i="20" a="1"/>
  <c r="E106" i="20" s="1"/>
  <c r="D106" i="20" a="1"/>
  <c r="D106" i="20" s="1"/>
  <c r="K105" i="20" a="1"/>
  <c r="K105" i="20" s="1"/>
  <c r="J105" i="20" a="1"/>
  <c r="J105" i="20" s="1"/>
  <c r="F105" i="20" a="1"/>
  <c r="F105" i="20" s="1"/>
  <c r="E105" i="20" a="1"/>
  <c r="E105" i="20" s="1"/>
  <c r="D105" i="20" a="1"/>
  <c r="D105" i="20" s="1"/>
  <c r="K104" i="20" a="1"/>
  <c r="K104" i="20" s="1"/>
  <c r="J104" i="20" a="1"/>
  <c r="J104" i="20" s="1"/>
  <c r="F104" i="20" a="1"/>
  <c r="F104" i="20" s="1"/>
  <c r="E104" i="20" a="1"/>
  <c r="E104" i="20" s="1"/>
  <c r="D104" i="20" a="1"/>
  <c r="D104" i="20" s="1"/>
  <c r="K103" i="20" a="1"/>
  <c r="K103" i="20" s="1"/>
  <c r="J103" i="20" a="1"/>
  <c r="J103" i="20" s="1"/>
  <c r="F103" i="20" a="1"/>
  <c r="F103" i="20" s="1"/>
  <c r="E103" i="20" a="1"/>
  <c r="E103" i="20" s="1"/>
  <c r="D103" i="20" a="1"/>
  <c r="D103" i="20" s="1"/>
  <c r="K102" i="20" a="1"/>
  <c r="K102" i="20" s="1"/>
  <c r="J102" i="20" a="1"/>
  <c r="J102" i="20" s="1"/>
  <c r="F102" i="20" a="1"/>
  <c r="F102" i="20" s="1"/>
  <c r="E102" i="20" a="1"/>
  <c r="E102" i="20" s="1"/>
  <c r="D102" i="20" a="1"/>
  <c r="D102" i="20" s="1"/>
  <c r="K101" i="20" a="1"/>
  <c r="K101" i="20" s="1"/>
  <c r="J101" i="20" a="1"/>
  <c r="J101" i="20" s="1"/>
  <c r="F101" i="20" a="1"/>
  <c r="F101" i="20" s="1"/>
  <c r="E101" i="20" a="1"/>
  <c r="E101" i="20" s="1"/>
  <c r="D101" i="20" a="1"/>
  <c r="D101" i="20" s="1"/>
  <c r="K100" i="20" a="1"/>
  <c r="K100" i="20" s="1"/>
  <c r="J100" i="20" a="1"/>
  <c r="J100" i="20" s="1"/>
  <c r="F100" i="20" a="1"/>
  <c r="F100" i="20" s="1"/>
  <c r="E100" i="20" a="1"/>
  <c r="E100" i="20" s="1"/>
  <c r="D100" i="20" a="1"/>
  <c r="D100" i="20" s="1"/>
  <c r="K99" i="20" a="1"/>
  <c r="K99" i="20" s="1"/>
  <c r="J99" i="20" a="1"/>
  <c r="J99" i="20" s="1"/>
  <c r="F99" i="20" a="1"/>
  <c r="F99" i="20" s="1"/>
  <c r="E99" i="20" a="1"/>
  <c r="E99" i="20" s="1"/>
  <c r="D99" i="20" a="1"/>
  <c r="D99" i="20" s="1"/>
  <c r="K98" i="20" a="1"/>
  <c r="K98" i="20" s="1"/>
  <c r="J98" i="20" a="1"/>
  <c r="J98" i="20" s="1"/>
  <c r="F98" i="20" a="1"/>
  <c r="F98" i="20" s="1"/>
  <c r="E98" i="20" a="1"/>
  <c r="E98" i="20" s="1"/>
  <c r="D98" i="20" a="1"/>
  <c r="D98" i="20" s="1"/>
  <c r="K97" i="20" a="1"/>
  <c r="K97" i="20" s="1"/>
  <c r="J97" i="20" a="1"/>
  <c r="J97" i="20" s="1"/>
  <c r="F97" i="20" a="1"/>
  <c r="F97" i="20" s="1"/>
  <c r="E97" i="20" a="1"/>
  <c r="E97" i="20" s="1"/>
  <c r="D97" i="20" a="1"/>
  <c r="D97" i="20" s="1"/>
  <c r="K96" i="20" a="1"/>
  <c r="K96" i="20" s="1"/>
  <c r="J96" i="20" a="1"/>
  <c r="J96" i="20" s="1"/>
  <c r="F96" i="20" a="1"/>
  <c r="F96" i="20" s="1"/>
  <c r="E96" i="20" a="1"/>
  <c r="E96" i="20" s="1"/>
  <c r="D96" i="20" a="1"/>
  <c r="D96" i="20" s="1"/>
  <c r="K95" i="20" a="1"/>
  <c r="K95" i="20" s="1"/>
  <c r="J95" i="20" a="1"/>
  <c r="J95" i="20" s="1"/>
  <c r="F95" i="20" a="1"/>
  <c r="F95" i="20" s="1"/>
  <c r="E95" i="20" a="1"/>
  <c r="E95" i="20" s="1"/>
  <c r="D95" i="20" a="1"/>
  <c r="D95" i="20" s="1"/>
  <c r="K94" i="20" a="1"/>
  <c r="K94" i="20" s="1"/>
  <c r="J94" i="20" a="1"/>
  <c r="J94" i="20" s="1"/>
  <c r="F94" i="20" a="1"/>
  <c r="F94" i="20" s="1"/>
  <c r="E94" i="20" a="1"/>
  <c r="E94" i="20" s="1"/>
  <c r="D94" i="20" a="1"/>
  <c r="D94" i="20" s="1"/>
  <c r="K93" i="20" a="1"/>
  <c r="K93" i="20" s="1"/>
  <c r="J93" i="20" a="1"/>
  <c r="J93" i="20" s="1"/>
  <c r="F93" i="20" a="1"/>
  <c r="F93" i="20" s="1"/>
  <c r="E93" i="20" a="1"/>
  <c r="E93" i="20" s="1"/>
  <c r="D93" i="20" a="1"/>
  <c r="D93" i="20" s="1"/>
  <c r="K92" i="20" a="1"/>
  <c r="K92" i="20" s="1"/>
  <c r="J92" i="20" a="1"/>
  <c r="J92" i="20" s="1"/>
  <c r="F92" i="20" a="1"/>
  <c r="F92" i="20" s="1"/>
  <c r="E92" i="20" a="1"/>
  <c r="E92" i="20" s="1"/>
  <c r="D92" i="20" a="1"/>
  <c r="D92" i="20" s="1"/>
  <c r="K91" i="20" a="1"/>
  <c r="K91" i="20" s="1"/>
  <c r="J91" i="20" a="1"/>
  <c r="J91" i="20" s="1"/>
  <c r="F91" i="20" a="1"/>
  <c r="F91" i="20" s="1"/>
  <c r="E91" i="20" a="1"/>
  <c r="E91" i="20" s="1"/>
  <c r="D91" i="20" a="1"/>
  <c r="D91" i="20" s="1"/>
  <c r="K90" i="20" a="1"/>
  <c r="K90" i="20" s="1"/>
  <c r="J90" i="20" a="1"/>
  <c r="J90" i="20" s="1"/>
  <c r="F90" i="20" a="1"/>
  <c r="F90" i="20" s="1"/>
  <c r="E90" i="20" a="1"/>
  <c r="E90" i="20" s="1"/>
  <c r="D90" i="20" a="1"/>
  <c r="D90" i="20" s="1"/>
  <c r="K89" i="20" a="1"/>
  <c r="K89" i="20" s="1"/>
  <c r="J89" i="20" a="1"/>
  <c r="J89" i="20" s="1"/>
  <c r="F89" i="20" a="1"/>
  <c r="F89" i="20" s="1"/>
  <c r="E89" i="20" a="1"/>
  <c r="E89" i="20" s="1"/>
  <c r="D89" i="20" a="1"/>
  <c r="D89" i="20" s="1"/>
  <c r="K88" i="20" a="1"/>
  <c r="K88" i="20" s="1"/>
  <c r="J88" i="20" a="1"/>
  <c r="J88" i="20" s="1"/>
  <c r="F88" i="20" a="1"/>
  <c r="F88" i="20" s="1"/>
  <c r="E88" i="20" a="1"/>
  <c r="E88" i="20" s="1"/>
  <c r="D88" i="20" a="1"/>
  <c r="D88" i="20" s="1"/>
  <c r="K87" i="20" a="1"/>
  <c r="K87" i="20" s="1"/>
  <c r="J87" i="20" a="1"/>
  <c r="J87" i="20" s="1"/>
  <c r="F87" i="20" a="1"/>
  <c r="F87" i="20" s="1"/>
  <c r="E87" i="20" a="1"/>
  <c r="E87" i="20" s="1"/>
  <c r="D87" i="20" a="1"/>
  <c r="D87" i="20" s="1"/>
  <c r="K86" i="20" a="1"/>
  <c r="K86" i="20" s="1"/>
  <c r="J86" i="20" a="1"/>
  <c r="J86" i="20" s="1"/>
  <c r="F86" i="20" a="1"/>
  <c r="F86" i="20" s="1"/>
  <c r="E86" i="20" a="1"/>
  <c r="E86" i="20" s="1"/>
  <c r="D86" i="20" a="1"/>
  <c r="D86" i="20" s="1"/>
  <c r="K85" i="20" a="1"/>
  <c r="K85" i="20" s="1"/>
  <c r="J85" i="20" a="1"/>
  <c r="J85" i="20" s="1"/>
  <c r="F85" i="20" a="1"/>
  <c r="F85" i="20" s="1"/>
  <c r="E85" i="20" a="1"/>
  <c r="E85" i="20" s="1"/>
  <c r="D85" i="20" a="1"/>
  <c r="D85" i="20" s="1"/>
  <c r="K84" i="20" a="1"/>
  <c r="K84" i="20" s="1"/>
  <c r="J84" i="20" a="1"/>
  <c r="J84" i="20" s="1"/>
  <c r="F84" i="20" a="1"/>
  <c r="F84" i="20" s="1"/>
  <c r="E84" i="20" a="1"/>
  <c r="E84" i="20" s="1"/>
  <c r="D84" i="20" a="1"/>
  <c r="D84" i="20" s="1"/>
  <c r="K83" i="20" a="1"/>
  <c r="K83" i="20" s="1"/>
  <c r="J83" i="20" a="1"/>
  <c r="J83" i="20" s="1"/>
  <c r="F83" i="20" a="1"/>
  <c r="F83" i="20" s="1"/>
  <c r="E83" i="20" a="1"/>
  <c r="E83" i="20" s="1"/>
  <c r="D83" i="20" a="1"/>
  <c r="D83" i="20" s="1"/>
  <c r="K82" i="20" a="1"/>
  <c r="K82" i="20" s="1"/>
  <c r="J82" i="20" a="1"/>
  <c r="J82" i="20" s="1"/>
  <c r="F82" i="20" a="1"/>
  <c r="F82" i="20" s="1"/>
  <c r="E82" i="20" a="1"/>
  <c r="E82" i="20" s="1"/>
  <c r="D82" i="20" a="1"/>
  <c r="D82" i="20" s="1"/>
  <c r="K81" i="20" a="1"/>
  <c r="K81" i="20" s="1"/>
  <c r="J81" i="20" a="1"/>
  <c r="J81" i="20" s="1"/>
  <c r="F81" i="20" a="1"/>
  <c r="F81" i="20" s="1"/>
  <c r="E81" i="20" a="1"/>
  <c r="E81" i="20" s="1"/>
  <c r="D81" i="20" a="1"/>
  <c r="D81" i="20" s="1"/>
  <c r="K80" i="20" a="1"/>
  <c r="K80" i="20" s="1"/>
  <c r="J80" i="20" a="1"/>
  <c r="J80" i="20" s="1"/>
  <c r="F80" i="20" a="1"/>
  <c r="F80" i="20" s="1"/>
  <c r="E80" i="20" a="1"/>
  <c r="E80" i="20" s="1"/>
  <c r="D80" i="20" a="1"/>
  <c r="D80" i="20" s="1"/>
  <c r="K79" i="20" a="1"/>
  <c r="K79" i="20" s="1"/>
  <c r="J79" i="20" a="1"/>
  <c r="J79" i="20" s="1"/>
  <c r="F79" i="20" a="1"/>
  <c r="F79" i="20" s="1"/>
  <c r="E79" i="20" a="1"/>
  <c r="E79" i="20" s="1"/>
  <c r="D79" i="20" a="1"/>
  <c r="D79" i="20" s="1"/>
  <c r="K78" i="20" a="1"/>
  <c r="K78" i="20" s="1"/>
  <c r="J78" i="20" a="1"/>
  <c r="J78" i="20" s="1"/>
  <c r="F78" i="20" a="1"/>
  <c r="F78" i="20" s="1"/>
  <c r="E78" i="20" a="1"/>
  <c r="E78" i="20" s="1"/>
  <c r="D78" i="20" a="1"/>
  <c r="D78" i="20" s="1"/>
  <c r="K77" i="20" a="1"/>
  <c r="K77" i="20" s="1"/>
  <c r="J77" i="20" a="1"/>
  <c r="J77" i="20" s="1"/>
  <c r="F77" i="20" a="1"/>
  <c r="F77" i="20" s="1"/>
  <c r="E77" i="20" a="1"/>
  <c r="E77" i="20" s="1"/>
  <c r="D77" i="20" a="1"/>
  <c r="D77" i="20" s="1"/>
  <c r="K76" i="20" a="1"/>
  <c r="K76" i="20" s="1"/>
  <c r="J76" i="20" a="1"/>
  <c r="J76" i="20" s="1"/>
  <c r="F76" i="20" a="1"/>
  <c r="F76" i="20" s="1"/>
  <c r="E76" i="20" a="1"/>
  <c r="E76" i="20" s="1"/>
  <c r="D76" i="20" a="1"/>
  <c r="D76" i="20" s="1"/>
  <c r="K75" i="20" a="1"/>
  <c r="K75" i="20" s="1"/>
  <c r="J75" i="20" a="1"/>
  <c r="J75" i="20" s="1"/>
  <c r="F75" i="20" a="1"/>
  <c r="F75" i="20" s="1"/>
  <c r="E75" i="20" a="1"/>
  <c r="E75" i="20" s="1"/>
  <c r="D75" i="20" a="1"/>
  <c r="D75" i="20" s="1"/>
  <c r="K74" i="20" a="1"/>
  <c r="K74" i="20" s="1"/>
  <c r="J74" i="20" a="1"/>
  <c r="J74" i="20" s="1"/>
  <c r="F74" i="20" a="1"/>
  <c r="F74" i="20" s="1"/>
  <c r="E74" i="20" a="1"/>
  <c r="E74" i="20" s="1"/>
  <c r="D74" i="20" a="1"/>
  <c r="D74" i="20" s="1"/>
  <c r="K73" i="20" a="1"/>
  <c r="K73" i="20" s="1"/>
  <c r="J73" i="20" a="1"/>
  <c r="J73" i="20" s="1"/>
  <c r="F73" i="20" a="1"/>
  <c r="F73" i="20" s="1"/>
  <c r="E73" i="20" a="1"/>
  <c r="E73" i="20" s="1"/>
  <c r="D73" i="20" a="1"/>
  <c r="D73" i="20" s="1"/>
  <c r="K72" i="20" a="1"/>
  <c r="K72" i="20" s="1"/>
  <c r="J72" i="20" a="1"/>
  <c r="J72" i="20" s="1"/>
  <c r="F72" i="20" a="1"/>
  <c r="F72" i="20" s="1"/>
  <c r="E72" i="20" a="1"/>
  <c r="E72" i="20" s="1"/>
  <c r="D72" i="20" a="1"/>
  <c r="D72" i="20" s="1"/>
  <c r="K71" i="20" a="1"/>
  <c r="K71" i="20" s="1"/>
  <c r="J71" i="20" a="1"/>
  <c r="J71" i="20" s="1"/>
  <c r="F71" i="20" a="1"/>
  <c r="F71" i="20" s="1"/>
  <c r="E71" i="20" a="1"/>
  <c r="E71" i="20" s="1"/>
  <c r="D71" i="20" a="1"/>
  <c r="D71" i="20" s="1"/>
  <c r="K70" i="20" a="1"/>
  <c r="K70" i="20" s="1"/>
  <c r="J70" i="20" a="1"/>
  <c r="J70" i="20" s="1"/>
  <c r="F70" i="20" a="1"/>
  <c r="F70" i="20" s="1"/>
  <c r="E70" i="20" a="1"/>
  <c r="E70" i="20" s="1"/>
  <c r="D70" i="20" a="1"/>
  <c r="D70" i="20" s="1"/>
  <c r="K69" i="20" a="1"/>
  <c r="K69" i="20" s="1"/>
  <c r="J69" i="20" a="1"/>
  <c r="J69" i="20" s="1"/>
  <c r="F69" i="20" a="1"/>
  <c r="F69" i="20" s="1"/>
  <c r="E69" i="20" a="1"/>
  <c r="E69" i="20" s="1"/>
  <c r="D69" i="20" a="1"/>
  <c r="D69" i="20" s="1"/>
  <c r="K68" i="20" a="1"/>
  <c r="K68" i="20" s="1"/>
  <c r="J68" i="20" a="1"/>
  <c r="J68" i="20" s="1"/>
  <c r="F68" i="20" a="1"/>
  <c r="F68" i="20" s="1"/>
  <c r="E68" i="20" a="1"/>
  <c r="E68" i="20" s="1"/>
  <c r="D68" i="20" a="1"/>
  <c r="D68" i="20" s="1"/>
  <c r="K67" i="20" a="1"/>
  <c r="K67" i="20" s="1"/>
  <c r="J67" i="20" a="1"/>
  <c r="J67" i="20" s="1"/>
  <c r="F67" i="20" a="1"/>
  <c r="F67" i="20" s="1"/>
  <c r="E67" i="20" a="1"/>
  <c r="E67" i="20" s="1"/>
  <c r="D67" i="20" a="1"/>
  <c r="D67" i="20" s="1"/>
  <c r="K66" i="20" a="1"/>
  <c r="K66" i="20" s="1"/>
  <c r="J66" i="20" a="1"/>
  <c r="J66" i="20" s="1"/>
  <c r="F66" i="20" a="1"/>
  <c r="F66" i="20" s="1"/>
  <c r="E66" i="20" a="1"/>
  <c r="E66" i="20" s="1"/>
  <c r="D66" i="20" a="1"/>
  <c r="D66" i="20" s="1"/>
  <c r="K65" i="20" a="1"/>
  <c r="K65" i="20" s="1"/>
  <c r="J65" i="20" a="1"/>
  <c r="J65" i="20" s="1"/>
  <c r="F65" i="20" a="1"/>
  <c r="F65" i="20" s="1"/>
  <c r="E65" i="20" a="1"/>
  <c r="E65" i="20" s="1"/>
  <c r="D65" i="20" a="1"/>
  <c r="D65" i="20" s="1"/>
  <c r="K64" i="20" a="1"/>
  <c r="K64" i="20" s="1"/>
  <c r="J64" i="20" a="1"/>
  <c r="J64" i="20" s="1"/>
  <c r="F64" i="20" a="1"/>
  <c r="F64" i="20" s="1"/>
  <c r="E64" i="20" a="1"/>
  <c r="E64" i="20" s="1"/>
  <c r="D64" i="20" a="1"/>
  <c r="D64" i="20" s="1"/>
  <c r="K63" i="20" a="1"/>
  <c r="K63" i="20" s="1"/>
  <c r="J63" i="20" a="1"/>
  <c r="J63" i="20" s="1"/>
  <c r="F63" i="20" a="1"/>
  <c r="F63" i="20" s="1"/>
  <c r="E63" i="20" a="1"/>
  <c r="E63" i="20" s="1"/>
  <c r="D63" i="20" a="1"/>
  <c r="D63" i="20" s="1"/>
  <c r="K62" i="20" a="1"/>
  <c r="K62" i="20" s="1"/>
  <c r="J62" i="20" a="1"/>
  <c r="J62" i="20" s="1"/>
  <c r="F62" i="20" a="1"/>
  <c r="F62" i="20" s="1"/>
  <c r="E62" i="20" a="1"/>
  <c r="E62" i="20" s="1"/>
  <c r="D62" i="20" a="1"/>
  <c r="D62" i="20" s="1"/>
  <c r="K61" i="20" a="1"/>
  <c r="K61" i="20" s="1"/>
  <c r="J61" i="20" a="1"/>
  <c r="J61" i="20" s="1"/>
  <c r="F61" i="20" a="1"/>
  <c r="F61" i="20" s="1"/>
  <c r="E61" i="20" a="1"/>
  <c r="E61" i="20" s="1"/>
  <c r="D61" i="20" a="1"/>
  <c r="D61" i="20" s="1"/>
  <c r="K60" i="20" a="1"/>
  <c r="K60" i="20" s="1"/>
  <c r="J60" i="20" a="1"/>
  <c r="J60" i="20" s="1"/>
  <c r="F60" i="20" a="1"/>
  <c r="F60" i="20" s="1"/>
  <c r="E60" i="20" a="1"/>
  <c r="E60" i="20" s="1"/>
  <c r="D60" i="20" a="1"/>
  <c r="D60" i="20" s="1"/>
  <c r="K59" i="20" a="1"/>
  <c r="K59" i="20" s="1"/>
  <c r="J59" i="20" a="1"/>
  <c r="J59" i="20" s="1"/>
  <c r="F59" i="20" a="1"/>
  <c r="F59" i="20" s="1"/>
  <c r="E59" i="20" a="1"/>
  <c r="E59" i="20" s="1"/>
  <c r="D59" i="20" a="1"/>
  <c r="D59" i="20" s="1"/>
  <c r="K58" i="20" a="1"/>
  <c r="K58" i="20" s="1"/>
  <c r="J58" i="20" a="1"/>
  <c r="J58" i="20" s="1"/>
  <c r="F58" i="20" a="1"/>
  <c r="F58" i="20" s="1"/>
  <c r="E58" i="20" a="1"/>
  <c r="E58" i="20" s="1"/>
  <c r="D58" i="20" a="1"/>
  <c r="D58" i="20" s="1"/>
  <c r="K57" i="20" a="1"/>
  <c r="K57" i="20" s="1"/>
  <c r="J57" i="20" a="1"/>
  <c r="J57" i="20" s="1"/>
  <c r="F57" i="20" a="1"/>
  <c r="F57" i="20" s="1"/>
  <c r="E57" i="20" a="1"/>
  <c r="E57" i="20" s="1"/>
  <c r="D57" i="20" a="1"/>
  <c r="D57" i="20" s="1"/>
  <c r="K56" i="20" a="1"/>
  <c r="K56" i="20" s="1"/>
  <c r="J56" i="20" a="1"/>
  <c r="J56" i="20" s="1"/>
  <c r="F56" i="20" a="1"/>
  <c r="F56" i="20" s="1"/>
  <c r="E56" i="20" a="1"/>
  <c r="E56" i="20" s="1"/>
  <c r="D56" i="20" a="1"/>
  <c r="D56" i="20" s="1"/>
  <c r="K55" i="20" a="1"/>
  <c r="K55" i="20" s="1"/>
  <c r="J55" i="20" a="1"/>
  <c r="J55" i="20" s="1"/>
  <c r="F55" i="20" a="1"/>
  <c r="F55" i="20" s="1"/>
  <c r="E55" i="20" a="1"/>
  <c r="E55" i="20" s="1"/>
  <c r="D55" i="20" a="1"/>
  <c r="D55" i="20" s="1"/>
  <c r="K54" i="20" a="1"/>
  <c r="K54" i="20" s="1"/>
  <c r="J54" i="20" a="1"/>
  <c r="J54" i="20" s="1"/>
  <c r="F54" i="20" a="1"/>
  <c r="F54" i="20" s="1"/>
  <c r="E54" i="20" a="1"/>
  <c r="E54" i="20" s="1"/>
  <c r="D54" i="20" a="1"/>
  <c r="D54" i="20" s="1"/>
  <c r="K53" i="20" a="1"/>
  <c r="K53" i="20" s="1"/>
  <c r="J53" i="20" a="1"/>
  <c r="J53" i="20" s="1"/>
  <c r="F53" i="20" a="1"/>
  <c r="F53" i="20" s="1"/>
  <c r="E53" i="20" a="1"/>
  <c r="E53" i="20" s="1"/>
  <c r="D53" i="20" a="1"/>
  <c r="D53" i="20" s="1"/>
  <c r="K52" i="20" a="1"/>
  <c r="K52" i="20" s="1"/>
  <c r="J52" i="20" a="1"/>
  <c r="J52" i="20" s="1"/>
  <c r="F52" i="20" a="1"/>
  <c r="F52" i="20" s="1"/>
  <c r="E52" i="20" a="1"/>
  <c r="E52" i="20" s="1"/>
  <c r="D52" i="20" a="1"/>
  <c r="D52" i="20" s="1"/>
  <c r="K51" i="20" a="1"/>
  <c r="K51" i="20" s="1"/>
  <c r="J51" i="20" a="1"/>
  <c r="J51" i="20" s="1"/>
  <c r="F51" i="20" a="1"/>
  <c r="F51" i="20" s="1"/>
  <c r="E51" i="20" a="1"/>
  <c r="E51" i="20" s="1"/>
  <c r="D51" i="20" a="1"/>
  <c r="D51" i="20" s="1"/>
  <c r="K50" i="20" a="1"/>
  <c r="K50" i="20" s="1"/>
  <c r="J50" i="20" a="1"/>
  <c r="J50" i="20" s="1"/>
  <c r="F50" i="20" a="1"/>
  <c r="F50" i="20" s="1"/>
  <c r="E50" i="20" a="1"/>
  <c r="E50" i="20" s="1"/>
  <c r="D50" i="20" a="1"/>
  <c r="D50" i="20" s="1"/>
  <c r="K49" i="20" a="1"/>
  <c r="K49" i="20" s="1"/>
  <c r="J49" i="20" a="1"/>
  <c r="J49" i="20" s="1"/>
  <c r="F49" i="20" a="1"/>
  <c r="F49" i="20" s="1"/>
  <c r="E49" i="20" a="1"/>
  <c r="E49" i="20" s="1"/>
  <c r="D49" i="20" a="1"/>
  <c r="D49" i="20" s="1"/>
  <c r="K48" i="20" a="1"/>
  <c r="K48" i="20" s="1"/>
  <c r="J48" i="20" a="1"/>
  <c r="J48" i="20" s="1"/>
  <c r="F48" i="20" a="1"/>
  <c r="F48" i="20" s="1"/>
  <c r="E48" i="20" a="1"/>
  <c r="E48" i="20" s="1"/>
  <c r="D48" i="20" a="1"/>
  <c r="D48" i="20" s="1"/>
  <c r="K47" i="20" a="1"/>
  <c r="K47" i="20" s="1"/>
  <c r="J47" i="20" a="1"/>
  <c r="J47" i="20" s="1"/>
  <c r="F47" i="20" a="1"/>
  <c r="F47" i="20" s="1"/>
  <c r="E47" i="20" a="1"/>
  <c r="E47" i="20" s="1"/>
  <c r="D47" i="20" a="1"/>
  <c r="D47" i="20" s="1"/>
  <c r="K46" i="20" a="1"/>
  <c r="K46" i="20" s="1"/>
  <c r="J46" i="20" a="1"/>
  <c r="J46" i="20" s="1"/>
  <c r="F46" i="20" a="1"/>
  <c r="F46" i="20" s="1"/>
  <c r="E46" i="20" a="1"/>
  <c r="E46" i="20" s="1"/>
  <c r="D46" i="20" a="1"/>
  <c r="D46" i="20" s="1"/>
  <c r="K45" i="20" a="1"/>
  <c r="K45" i="20" s="1"/>
  <c r="J45" i="20" a="1"/>
  <c r="J45" i="20" s="1"/>
  <c r="F45" i="20" a="1"/>
  <c r="F45" i="20" s="1"/>
  <c r="E45" i="20" a="1"/>
  <c r="E45" i="20" s="1"/>
  <c r="D45" i="20" a="1"/>
  <c r="D45" i="20" s="1"/>
  <c r="K44" i="20" a="1"/>
  <c r="K44" i="20" s="1"/>
  <c r="J44" i="20" a="1"/>
  <c r="J44" i="20" s="1"/>
  <c r="F44" i="20" a="1"/>
  <c r="F44" i="20" s="1"/>
  <c r="E44" i="20" a="1"/>
  <c r="E44" i="20" s="1"/>
  <c r="D44" i="20" a="1"/>
  <c r="D44" i="20" s="1"/>
  <c r="K43" i="20" a="1"/>
  <c r="K43" i="20" s="1"/>
  <c r="J43" i="20" a="1"/>
  <c r="J43" i="20" s="1"/>
  <c r="F43" i="20" a="1"/>
  <c r="F43" i="20" s="1"/>
  <c r="E43" i="20" a="1"/>
  <c r="E43" i="20" s="1"/>
  <c r="D43" i="20" a="1"/>
  <c r="D43" i="20" s="1"/>
  <c r="K42" i="20" a="1"/>
  <c r="K42" i="20" s="1"/>
  <c r="J42" i="20" a="1"/>
  <c r="J42" i="20" s="1"/>
  <c r="F42" i="20" a="1"/>
  <c r="F42" i="20" s="1"/>
  <c r="E42" i="20" a="1"/>
  <c r="E42" i="20" s="1"/>
  <c r="D42" i="20" a="1"/>
  <c r="D42" i="20" s="1"/>
  <c r="K41" i="20" a="1"/>
  <c r="K41" i="20" s="1"/>
  <c r="J41" i="20" a="1"/>
  <c r="J41" i="20" s="1"/>
  <c r="F41" i="20" a="1"/>
  <c r="F41" i="20" s="1"/>
  <c r="E41" i="20" a="1"/>
  <c r="E41" i="20" s="1"/>
  <c r="D41" i="20" a="1"/>
  <c r="D41" i="20" s="1"/>
  <c r="K40" i="20" a="1"/>
  <c r="K40" i="20" s="1"/>
  <c r="J40" i="20" a="1"/>
  <c r="J40" i="20" s="1"/>
  <c r="F40" i="20" a="1"/>
  <c r="F40" i="20" s="1"/>
  <c r="E40" i="20" a="1"/>
  <c r="E40" i="20" s="1"/>
  <c r="D40" i="20" a="1"/>
  <c r="D40" i="20" s="1"/>
  <c r="K39" i="20" a="1"/>
  <c r="K39" i="20" s="1"/>
  <c r="J39" i="20" a="1"/>
  <c r="J39" i="20" s="1"/>
  <c r="F39" i="20" a="1"/>
  <c r="F39" i="20" s="1"/>
  <c r="E39" i="20" a="1"/>
  <c r="E39" i="20" s="1"/>
  <c r="D39" i="20" a="1"/>
  <c r="D39" i="20" s="1"/>
  <c r="K38" i="20" a="1"/>
  <c r="K38" i="20" s="1"/>
  <c r="J38" i="20" a="1"/>
  <c r="J38" i="20" s="1"/>
  <c r="F38" i="20" a="1"/>
  <c r="F38" i="20" s="1"/>
  <c r="E38" i="20" a="1"/>
  <c r="E38" i="20" s="1"/>
  <c r="D38" i="20" a="1"/>
  <c r="D38" i="20" s="1"/>
  <c r="K37" i="20" a="1"/>
  <c r="K37" i="20" s="1"/>
  <c r="J37" i="20" a="1"/>
  <c r="J37" i="20" s="1"/>
  <c r="F37" i="20" a="1"/>
  <c r="F37" i="20" s="1"/>
  <c r="E37" i="20" a="1"/>
  <c r="E37" i="20" s="1"/>
  <c r="D37" i="20" a="1"/>
  <c r="D37" i="20" s="1"/>
  <c r="K36" i="20" a="1"/>
  <c r="K36" i="20" s="1"/>
  <c r="J36" i="20" a="1"/>
  <c r="J36" i="20" s="1"/>
  <c r="F36" i="20" a="1"/>
  <c r="F36" i="20" s="1"/>
  <c r="E36" i="20" a="1"/>
  <c r="E36" i="20" s="1"/>
  <c r="D36" i="20" a="1"/>
  <c r="D36" i="20" s="1"/>
  <c r="K35" i="20" a="1"/>
  <c r="K35" i="20" s="1"/>
  <c r="J35" i="20" a="1"/>
  <c r="J35" i="20" s="1"/>
  <c r="F35" i="20" a="1"/>
  <c r="F35" i="20" s="1"/>
  <c r="E35" i="20" a="1"/>
  <c r="E35" i="20" s="1"/>
  <c r="D35" i="20" a="1"/>
  <c r="D35" i="20" s="1"/>
  <c r="K34" i="20" a="1"/>
  <c r="K34" i="20" s="1"/>
  <c r="J34" i="20" a="1"/>
  <c r="J34" i="20" s="1"/>
  <c r="F34" i="20" a="1"/>
  <c r="F34" i="20" s="1"/>
  <c r="E34" i="20" a="1"/>
  <c r="E34" i="20" s="1"/>
  <c r="D34" i="20" a="1"/>
  <c r="D34" i="20" s="1"/>
  <c r="K33" i="20" a="1"/>
  <c r="K33" i="20" s="1"/>
  <c r="J33" i="20" a="1"/>
  <c r="J33" i="20" s="1"/>
  <c r="F33" i="20" a="1"/>
  <c r="F33" i="20" s="1"/>
  <c r="E33" i="20" a="1"/>
  <c r="E33" i="20" s="1"/>
  <c r="D33" i="20" a="1"/>
  <c r="D33" i="20" s="1"/>
  <c r="K32" i="20" a="1"/>
  <c r="K32" i="20" s="1"/>
  <c r="J32" i="20" a="1"/>
  <c r="J32" i="20" s="1"/>
  <c r="F32" i="20" a="1"/>
  <c r="F32" i="20" s="1"/>
  <c r="E32" i="20" a="1"/>
  <c r="E32" i="20" s="1"/>
  <c r="D32" i="20" a="1"/>
  <c r="D32" i="20" s="1"/>
  <c r="K31" i="20" a="1"/>
  <c r="K31" i="20" s="1"/>
  <c r="J31" i="20" a="1"/>
  <c r="J31" i="20" s="1"/>
  <c r="F31" i="20" a="1"/>
  <c r="F31" i="20" s="1"/>
  <c r="E31" i="20" a="1"/>
  <c r="E31" i="20" s="1"/>
  <c r="D31" i="20" a="1"/>
  <c r="D31" i="20" s="1"/>
  <c r="K30" i="20" a="1"/>
  <c r="K30" i="20" s="1"/>
  <c r="J30" i="20" a="1"/>
  <c r="J30" i="20" s="1"/>
  <c r="F30" i="20" a="1"/>
  <c r="F30" i="20" s="1"/>
  <c r="E30" i="20" a="1"/>
  <c r="E30" i="20" s="1"/>
  <c r="D30" i="20" a="1"/>
  <c r="D30" i="20" s="1"/>
  <c r="K29" i="20" a="1"/>
  <c r="K29" i="20" s="1"/>
  <c r="J29" i="20" a="1"/>
  <c r="J29" i="20" s="1"/>
  <c r="F29" i="20" a="1"/>
  <c r="F29" i="20" s="1"/>
  <c r="E29" i="20" a="1"/>
  <c r="E29" i="20" s="1"/>
  <c r="D29" i="20" a="1"/>
  <c r="D29" i="20" s="1"/>
  <c r="K28" i="20" a="1"/>
  <c r="K28" i="20" s="1"/>
  <c r="J28" i="20" a="1"/>
  <c r="J28" i="20" s="1"/>
  <c r="F28" i="20" a="1"/>
  <c r="F28" i="20" s="1"/>
  <c r="E28" i="20" a="1"/>
  <c r="E28" i="20" s="1"/>
  <c r="D28" i="20" a="1"/>
  <c r="D28" i="20" s="1"/>
  <c r="K27" i="20" a="1"/>
  <c r="K27" i="20" s="1"/>
  <c r="J27" i="20" a="1"/>
  <c r="J27" i="20" s="1"/>
  <c r="F27" i="20" a="1"/>
  <c r="F27" i="20" s="1"/>
  <c r="E27" i="20" a="1"/>
  <c r="E27" i="20" s="1"/>
  <c r="D27" i="20" a="1"/>
  <c r="D27" i="20" s="1"/>
  <c r="K26" i="20" a="1"/>
  <c r="K26" i="20" s="1"/>
  <c r="J26" i="20" a="1"/>
  <c r="J26" i="20" s="1"/>
  <c r="F26" i="20" a="1"/>
  <c r="F26" i="20" s="1"/>
  <c r="E26" i="20" a="1"/>
  <c r="E26" i="20" s="1"/>
  <c r="D26" i="20" a="1"/>
  <c r="D26" i="20" s="1"/>
  <c r="K25" i="20" a="1"/>
  <c r="K25" i="20" s="1"/>
  <c r="J25" i="20" a="1"/>
  <c r="J25" i="20" s="1"/>
  <c r="F25" i="20" a="1"/>
  <c r="F25" i="20" s="1"/>
  <c r="E25" i="20" a="1"/>
  <c r="E25" i="20" s="1"/>
  <c r="D25" i="20" a="1"/>
  <c r="D25" i="20" s="1"/>
  <c r="K24" i="20" a="1"/>
  <c r="K24" i="20" s="1"/>
  <c r="J24" i="20" a="1"/>
  <c r="J24" i="20" s="1"/>
  <c r="F24" i="20" a="1"/>
  <c r="F24" i="20" s="1"/>
  <c r="E24" i="20" a="1"/>
  <c r="E24" i="20" s="1"/>
  <c r="D24" i="20" a="1"/>
  <c r="D24" i="20" s="1"/>
  <c r="K23" i="20" a="1"/>
  <c r="K23" i="20" s="1"/>
  <c r="J23" i="20" a="1"/>
  <c r="J23" i="20" s="1"/>
  <c r="F23" i="20" a="1"/>
  <c r="F23" i="20" s="1"/>
  <c r="E23" i="20" a="1"/>
  <c r="E23" i="20" s="1"/>
  <c r="D23" i="20" a="1"/>
  <c r="D23" i="20" s="1"/>
  <c r="K22" i="20" a="1"/>
  <c r="K22" i="20" s="1"/>
  <c r="J22" i="20" a="1"/>
  <c r="J22" i="20" s="1"/>
  <c r="F22" i="20" a="1"/>
  <c r="F22" i="20" s="1"/>
  <c r="E22" i="20" a="1"/>
  <c r="E22" i="20" s="1"/>
  <c r="D22" i="20" a="1"/>
  <c r="D22" i="20" s="1"/>
  <c r="K21" i="20" a="1"/>
  <c r="K21" i="20" s="1"/>
  <c r="J21" i="20" a="1"/>
  <c r="J21" i="20" s="1"/>
  <c r="F21" i="20" a="1"/>
  <c r="F21" i="20" s="1"/>
  <c r="E21" i="20" a="1"/>
  <c r="E21" i="20" s="1"/>
  <c r="D21" i="20" a="1"/>
  <c r="D21" i="20" s="1"/>
  <c r="K20" i="20" a="1"/>
  <c r="K20" i="20" s="1"/>
  <c r="J20" i="20" a="1"/>
  <c r="J20" i="20" s="1"/>
  <c r="F20" i="20" a="1"/>
  <c r="F20" i="20" s="1"/>
  <c r="E20" i="20" a="1"/>
  <c r="E20" i="20" s="1"/>
  <c r="D20" i="20" a="1"/>
  <c r="D20" i="20" s="1"/>
  <c r="K19" i="20" a="1"/>
  <c r="K19" i="20" s="1"/>
  <c r="J19" i="20" a="1"/>
  <c r="J19" i="20" s="1"/>
  <c r="F19" i="20" a="1"/>
  <c r="F19" i="20" s="1"/>
  <c r="E19" i="20" a="1"/>
  <c r="E19" i="20" s="1"/>
  <c r="D19" i="20" a="1"/>
  <c r="D19" i="20" s="1"/>
  <c r="K18" i="20" a="1"/>
  <c r="K18" i="20" s="1"/>
  <c r="J18" i="20" a="1"/>
  <c r="J18" i="20" s="1"/>
  <c r="F18" i="20" a="1"/>
  <c r="F18" i="20" s="1"/>
  <c r="E18" i="20" a="1"/>
  <c r="E18" i="20" s="1"/>
  <c r="D18" i="20" a="1"/>
  <c r="D18" i="20" s="1"/>
  <c r="K17" i="20" a="1"/>
  <c r="K17" i="20" s="1"/>
  <c r="J17" i="20" a="1"/>
  <c r="J17" i="20" s="1"/>
  <c r="F17" i="20" a="1"/>
  <c r="F17" i="20" s="1"/>
  <c r="E17" i="20" a="1"/>
  <c r="E17" i="20" s="1"/>
  <c r="D17" i="20" a="1"/>
  <c r="D17" i="20" s="1"/>
  <c r="K16" i="20" a="1"/>
  <c r="K16" i="20" s="1"/>
  <c r="J16" i="20" a="1"/>
  <c r="J16" i="20" s="1"/>
  <c r="F16" i="20" a="1"/>
  <c r="F16" i="20" s="1"/>
  <c r="E16" i="20" a="1"/>
  <c r="E16" i="20" s="1"/>
  <c r="D16" i="20" a="1"/>
  <c r="D16" i="20" s="1"/>
  <c r="K15" i="20" a="1"/>
  <c r="K15" i="20" s="1"/>
  <c r="J15" i="20" a="1"/>
  <c r="J15" i="20" s="1"/>
  <c r="F15" i="20" a="1"/>
  <c r="F15" i="20" s="1"/>
  <c r="E15" i="20" a="1"/>
  <c r="E15" i="20" s="1"/>
  <c r="D15" i="20" a="1"/>
  <c r="D15" i="20" s="1"/>
  <c r="K14" i="20" a="1"/>
  <c r="K14" i="20" s="1"/>
  <c r="J14" i="20" a="1"/>
  <c r="J14" i="20" s="1"/>
  <c r="F14" i="20" a="1"/>
  <c r="F14" i="20" s="1"/>
  <c r="E14" i="20" a="1"/>
  <c r="E14" i="20" s="1"/>
  <c r="D14" i="20" a="1"/>
  <c r="D14" i="20" s="1"/>
  <c r="K13" i="20" a="1"/>
  <c r="K13" i="20" s="1"/>
  <c r="J13" i="20" a="1"/>
  <c r="J13" i="20" s="1"/>
  <c r="F13" i="20" a="1"/>
  <c r="F13" i="20" s="1"/>
  <c r="E13" i="20" a="1"/>
  <c r="E13" i="20" s="1"/>
  <c r="D13" i="20" a="1"/>
  <c r="D13" i="20" s="1"/>
  <c r="K12" i="20" a="1"/>
  <c r="K12" i="20" s="1"/>
  <c r="J12" i="20" a="1"/>
  <c r="J12" i="20" s="1"/>
  <c r="F12" i="20" a="1"/>
  <c r="F12" i="20" s="1"/>
  <c r="E12" i="20" a="1"/>
  <c r="E12" i="20" s="1"/>
  <c r="D12" i="20" a="1"/>
  <c r="D12" i="20" s="1"/>
  <c r="I13" i="19"/>
  <c r="I14" i="19"/>
  <c r="I15" i="19"/>
  <c r="I16" i="19"/>
  <c r="I17" i="19"/>
  <c r="I18" i="19"/>
  <c r="I19" i="19"/>
  <c r="I20" i="19"/>
  <c r="I21" i="19"/>
  <c r="I22" i="19"/>
  <c r="I23" i="19"/>
  <c r="I24" i="19"/>
  <c r="I25" i="19"/>
  <c r="I26" i="19"/>
  <c r="I27" i="19"/>
  <c r="I28" i="19"/>
  <c r="I29" i="19"/>
  <c r="I30" i="19"/>
  <c r="I31" i="19"/>
  <c r="I32" i="19"/>
  <c r="I33" i="19"/>
  <c r="I34" i="19"/>
  <c r="I35" i="19"/>
  <c r="I36" i="19"/>
  <c r="I37" i="19"/>
  <c r="I38" i="19"/>
  <c r="I39" i="19"/>
  <c r="I40" i="19"/>
  <c r="I41" i="19"/>
  <c r="I42" i="19"/>
  <c r="I43" i="19"/>
  <c r="I44" i="19"/>
  <c r="I45" i="19"/>
  <c r="I46" i="19"/>
  <c r="I47" i="19"/>
  <c r="I48" i="19"/>
  <c r="I49" i="19"/>
  <c r="I50" i="19"/>
  <c r="I51" i="19"/>
  <c r="I52" i="19"/>
  <c r="I53" i="19"/>
  <c r="I54" i="19"/>
  <c r="I55" i="19"/>
  <c r="I56" i="19"/>
  <c r="I57" i="19"/>
  <c r="I58" i="19"/>
  <c r="I59" i="19"/>
  <c r="I60" i="19"/>
  <c r="I61" i="19"/>
  <c r="I62" i="19"/>
  <c r="I63" i="19"/>
  <c r="I64" i="19"/>
  <c r="I65" i="19"/>
  <c r="I66" i="19"/>
  <c r="I67" i="19"/>
  <c r="I68" i="19"/>
  <c r="I69" i="19"/>
  <c r="I70" i="19"/>
  <c r="I71" i="19"/>
  <c r="I72" i="19"/>
  <c r="I73" i="19"/>
  <c r="I74" i="19"/>
  <c r="I75" i="19"/>
  <c r="I76" i="19"/>
  <c r="I77" i="19"/>
  <c r="I78" i="19"/>
  <c r="I79" i="19"/>
  <c r="I80" i="19"/>
  <c r="I81" i="19"/>
  <c r="I82" i="19"/>
  <c r="I83" i="19"/>
  <c r="I84" i="19"/>
  <c r="I85" i="19"/>
  <c r="I86" i="19"/>
  <c r="I87" i="19"/>
  <c r="I88" i="19"/>
  <c r="I89" i="19"/>
  <c r="I90" i="19"/>
  <c r="I91" i="19"/>
  <c r="I92" i="19"/>
  <c r="I93" i="19"/>
  <c r="I94" i="19"/>
  <c r="I95" i="19"/>
  <c r="I96" i="19"/>
  <c r="I97" i="19"/>
  <c r="I98" i="19"/>
  <c r="I99" i="19"/>
  <c r="I100" i="19"/>
  <c r="I101" i="19"/>
  <c r="I102" i="19"/>
  <c r="I103" i="19"/>
  <c r="I104" i="19"/>
  <c r="I105" i="19"/>
  <c r="I106" i="19"/>
  <c r="I107" i="19"/>
  <c r="I108" i="19"/>
  <c r="I109" i="19"/>
  <c r="I110" i="19"/>
  <c r="I111" i="19"/>
  <c r="I112" i="19"/>
  <c r="I113" i="19"/>
  <c r="I114" i="19"/>
  <c r="I115" i="19"/>
  <c r="I116" i="19"/>
  <c r="I117" i="19"/>
  <c r="I118" i="19"/>
  <c r="I119" i="19"/>
  <c r="I120" i="19"/>
  <c r="I121" i="19"/>
  <c r="I122" i="19"/>
  <c r="I123" i="19"/>
  <c r="I124" i="19"/>
  <c r="I125" i="19"/>
  <c r="I126" i="19"/>
  <c r="I127" i="19"/>
  <c r="I128" i="19"/>
  <c r="I129" i="19"/>
  <c r="I130" i="19"/>
  <c r="I131" i="19"/>
  <c r="I132" i="19"/>
  <c r="I133" i="19"/>
  <c r="I134" i="19"/>
  <c r="I135" i="19"/>
  <c r="I136" i="19"/>
  <c r="I137" i="19"/>
  <c r="I138" i="19"/>
  <c r="I139" i="19"/>
  <c r="I140" i="19"/>
  <c r="I141" i="19"/>
  <c r="I142" i="19"/>
  <c r="I143" i="19"/>
  <c r="I144" i="19"/>
  <c r="I145" i="19"/>
  <c r="I146" i="19"/>
  <c r="I147" i="19"/>
  <c r="I148" i="19"/>
  <c r="I149" i="19"/>
  <c r="I150" i="19"/>
  <c r="I151" i="19"/>
  <c r="I152" i="19"/>
  <c r="I153" i="19"/>
  <c r="I154" i="19"/>
  <c r="I155" i="19"/>
  <c r="I156" i="19"/>
  <c r="I157" i="19"/>
  <c r="I158" i="19"/>
  <c r="I159" i="19"/>
  <c r="I160" i="19"/>
  <c r="I161" i="19"/>
  <c r="I162" i="19"/>
  <c r="I163" i="19"/>
  <c r="I164" i="19"/>
  <c r="I165" i="19"/>
  <c r="I166" i="19"/>
  <c r="I167" i="19"/>
  <c r="I168" i="19"/>
  <c r="I169" i="19"/>
  <c r="I170" i="19"/>
  <c r="I171" i="19"/>
  <c r="I172" i="19"/>
  <c r="I173" i="19"/>
  <c r="I174" i="19"/>
  <c r="I175" i="19"/>
  <c r="I176" i="19"/>
  <c r="I177" i="19"/>
  <c r="I178" i="19"/>
  <c r="I179" i="19"/>
  <c r="I180" i="19"/>
  <c r="I181" i="19"/>
  <c r="I182" i="19"/>
  <c r="I183" i="19"/>
  <c r="I184" i="19"/>
  <c r="I185" i="19"/>
  <c r="I186" i="19"/>
  <c r="I187" i="19"/>
  <c r="I188" i="19"/>
  <c r="I189" i="19"/>
  <c r="I190" i="19"/>
  <c r="I191" i="19"/>
  <c r="I192" i="19"/>
  <c r="I193" i="19"/>
  <c r="I194" i="19"/>
  <c r="I195" i="19"/>
  <c r="I196" i="19"/>
  <c r="I197" i="19"/>
  <c r="I198" i="19"/>
  <c r="I199" i="19"/>
  <c r="I200" i="19"/>
  <c r="I201" i="19"/>
  <c r="I202" i="19"/>
  <c r="I203" i="19"/>
  <c r="I204" i="19"/>
  <c r="I205" i="19"/>
  <c r="I206" i="19"/>
  <c r="I207" i="19"/>
  <c r="I208" i="19"/>
  <c r="I209" i="19"/>
  <c r="I210" i="19"/>
  <c r="I211" i="19"/>
  <c r="I212" i="19"/>
  <c r="I213" i="19"/>
  <c r="I214" i="19"/>
  <c r="I215" i="19"/>
  <c r="I216" i="19"/>
  <c r="I217" i="19"/>
  <c r="I218" i="19"/>
  <c r="I219" i="19"/>
  <c r="I220" i="19"/>
  <c r="I221" i="19"/>
  <c r="I222" i="19"/>
  <c r="I223" i="19"/>
  <c r="I224" i="19"/>
  <c r="I225" i="19"/>
  <c r="I226" i="19"/>
  <c r="I227" i="19"/>
  <c r="I228" i="19"/>
  <c r="I229" i="19"/>
  <c r="I230" i="19"/>
  <c r="I231" i="19"/>
  <c r="I235" i="19"/>
  <c r="I236" i="19"/>
  <c r="I237" i="19"/>
  <c r="I238" i="19"/>
  <c r="I239" i="19"/>
  <c r="I12" i="19"/>
  <c r="I11" i="19"/>
  <c r="J239" i="19" a="1"/>
  <c r="J239" i="19" s="1"/>
  <c r="J238" i="19" a="1"/>
  <c r="J238" i="19" s="1"/>
  <c r="J237" i="19" a="1"/>
  <c r="J237" i="19" s="1"/>
  <c r="J236" i="19" a="1"/>
  <c r="J236" i="19" s="1"/>
  <c r="J235" i="19" a="1"/>
  <c r="J235" i="19" s="1"/>
  <c r="J231" i="19" a="1"/>
  <c r="J231" i="19" s="1"/>
  <c r="F231" i="19" a="1"/>
  <c r="F231" i="19" s="1"/>
  <c r="E231" i="19" a="1"/>
  <c r="E231" i="19" s="1"/>
  <c r="D231" i="19" a="1"/>
  <c r="D231" i="19" s="1"/>
  <c r="J230" i="19" a="1"/>
  <c r="J230" i="19" s="1"/>
  <c r="F230" i="19" a="1"/>
  <c r="F230" i="19" s="1"/>
  <c r="E230" i="19" a="1"/>
  <c r="E230" i="19" s="1"/>
  <c r="D230" i="19" a="1"/>
  <c r="D230" i="19" s="1"/>
  <c r="J229" i="19" a="1"/>
  <c r="J229" i="19" s="1"/>
  <c r="F229" i="19" a="1"/>
  <c r="F229" i="19" s="1"/>
  <c r="E229" i="19" a="1"/>
  <c r="E229" i="19" s="1"/>
  <c r="D229" i="19" a="1"/>
  <c r="D229" i="19" s="1"/>
  <c r="J228" i="19" a="1"/>
  <c r="J228" i="19" s="1"/>
  <c r="F228" i="19" a="1"/>
  <c r="F228" i="19" s="1"/>
  <c r="E228" i="19" a="1"/>
  <c r="E228" i="19" s="1"/>
  <c r="D228" i="19" a="1"/>
  <c r="D228" i="19" s="1"/>
  <c r="J227" i="19" a="1"/>
  <c r="J227" i="19" s="1"/>
  <c r="F227" i="19" a="1"/>
  <c r="F227" i="19" s="1"/>
  <c r="E227" i="19" a="1"/>
  <c r="E227" i="19" s="1"/>
  <c r="D227" i="19" a="1"/>
  <c r="D227" i="19" s="1"/>
  <c r="J226" i="19" a="1"/>
  <c r="J226" i="19" s="1"/>
  <c r="F226" i="19" a="1"/>
  <c r="F226" i="19" s="1"/>
  <c r="E226" i="19" a="1"/>
  <c r="E226" i="19" s="1"/>
  <c r="D226" i="19" a="1"/>
  <c r="D226" i="19" s="1"/>
  <c r="J225" i="19" a="1"/>
  <c r="J225" i="19" s="1"/>
  <c r="F225" i="19" a="1"/>
  <c r="F225" i="19" s="1"/>
  <c r="E225" i="19" a="1"/>
  <c r="E225" i="19" s="1"/>
  <c r="D225" i="19" a="1"/>
  <c r="D225" i="19" s="1"/>
  <c r="J224" i="19" a="1"/>
  <c r="J224" i="19" s="1"/>
  <c r="F224" i="19" a="1"/>
  <c r="F224" i="19" s="1"/>
  <c r="E224" i="19" a="1"/>
  <c r="E224" i="19" s="1"/>
  <c r="D224" i="19" a="1"/>
  <c r="D224" i="19" s="1"/>
  <c r="J223" i="19" a="1"/>
  <c r="J223" i="19" s="1"/>
  <c r="F223" i="19" a="1"/>
  <c r="F223" i="19" s="1"/>
  <c r="E223" i="19" a="1"/>
  <c r="E223" i="19" s="1"/>
  <c r="D223" i="19" a="1"/>
  <c r="D223" i="19" s="1"/>
  <c r="J222" i="19" a="1"/>
  <c r="J222" i="19" s="1"/>
  <c r="F222" i="19" a="1"/>
  <c r="F222" i="19" s="1"/>
  <c r="E222" i="19" a="1"/>
  <c r="E222" i="19" s="1"/>
  <c r="D222" i="19" a="1"/>
  <c r="D222" i="19" s="1"/>
  <c r="J221" i="19" a="1"/>
  <c r="J221" i="19" s="1"/>
  <c r="F221" i="19" a="1"/>
  <c r="F221" i="19" s="1"/>
  <c r="E221" i="19" a="1"/>
  <c r="E221" i="19" s="1"/>
  <c r="D221" i="19" a="1"/>
  <c r="D221" i="19" s="1"/>
  <c r="J220" i="19" a="1"/>
  <c r="J220" i="19" s="1"/>
  <c r="F220" i="19" a="1"/>
  <c r="F220" i="19" s="1"/>
  <c r="E220" i="19" a="1"/>
  <c r="E220" i="19" s="1"/>
  <c r="D220" i="19" a="1"/>
  <c r="D220" i="19" s="1"/>
  <c r="J219" i="19" a="1"/>
  <c r="J219" i="19" s="1"/>
  <c r="F219" i="19" a="1"/>
  <c r="F219" i="19" s="1"/>
  <c r="E219" i="19" a="1"/>
  <c r="E219" i="19" s="1"/>
  <c r="D219" i="19" a="1"/>
  <c r="D219" i="19" s="1"/>
  <c r="J218" i="19" a="1"/>
  <c r="J218" i="19" s="1"/>
  <c r="F218" i="19" a="1"/>
  <c r="F218" i="19" s="1"/>
  <c r="E218" i="19" a="1"/>
  <c r="E218" i="19" s="1"/>
  <c r="D218" i="19" a="1"/>
  <c r="D218" i="19" s="1"/>
  <c r="J217" i="19" a="1"/>
  <c r="J217" i="19" s="1"/>
  <c r="F217" i="19" a="1"/>
  <c r="F217" i="19" s="1"/>
  <c r="E217" i="19" a="1"/>
  <c r="E217" i="19" s="1"/>
  <c r="D217" i="19" a="1"/>
  <c r="D217" i="19" s="1"/>
  <c r="J216" i="19" a="1"/>
  <c r="J216" i="19" s="1"/>
  <c r="F216" i="19" a="1"/>
  <c r="F216" i="19" s="1"/>
  <c r="E216" i="19" a="1"/>
  <c r="E216" i="19" s="1"/>
  <c r="D216" i="19" a="1"/>
  <c r="D216" i="19" s="1"/>
  <c r="J215" i="19" a="1"/>
  <c r="J215" i="19" s="1"/>
  <c r="F215" i="19" a="1"/>
  <c r="F215" i="19" s="1"/>
  <c r="E215" i="19" a="1"/>
  <c r="E215" i="19" s="1"/>
  <c r="D215" i="19" a="1"/>
  <c r="D215" i="19" s="1"/>
  <c r="J214" i="19" a="1"/>
  <c r="J214" i="19" s="1"/>
  <c r="F214" i="19" a="1"/>
  <c r="F214" i="19" s="1"/>
  <c r="E214" i="19" a="1"/>
  <c r="E214" i="19" s="1"/>
  <c r="D214" i="19" a="1"/>
  <c r="D214" i="19" s="1"/>
  <c r="J213" i="19" a="1"/>
  <c r="J213" i="19" s="1"/>
  <c r="F213" i="19" a="1"/>
  <c r="F213" i="19" s="1"/>
  <c r="E213" i="19" a="1"/>
  <c r="E213" i="19" s="1"/>
  <c r="D213" i="19" a="1"/>
  <c r="D213" i="19" s="1"/>
  <c r="J212" i="19" a="1"/>
  <c r="J212" i="19" s="1"/>
  <c r="F212" i="19" a="1"/>
  <c r="F212" i="19" s="1"/>
  <c r="E212" i="19" a="1"/>
  <c r="E212" i="19" s="1"/>
  <c r="D212" i="19" a="1"/>
  <c r="D212" i="19" s="1"/>
  <c r="J211" i="19" a="1"/>
  <c r="J211" i="19" s="1"/>
  <c r="F211" i="19" a="1"/>
  <c r="F211" i="19" s="1"/>
  <c r="E211" i="19" a="1"/>
  <c r="E211" i="19" s="1"/>
  <c r="D211" i="19" a="1"/>
  <c r="D211" i="19" s="1"/>
  <c r="J210" i="19" a="1"/>
  <c r="J210" i="19" s="1"/>
  <c r="F210" i="19" a="1"/>
  <c r="F210" i="19" s="1"/>
  <c r="E210" i="19" a="1"/>
  <c r="E210" i="19" s="1"/>
  <c r="D210" i="19" a="1"/>
  <c r="D210" i="19" s="1"/>
  <c r="J209" i="19" a="1"/>
  <c r="J209" i="19" s="1"/>
  <c r="F209" i="19" a="1"/>
  <c r="F209" i="19" s="1"/>
  <c r="E209" i="19" a="1"/>
  <c r="E209" i="19" s="1"/>
  <c r="D209" i="19" a="1"/>
  <c r="D209" i="19" s="1"/>
  <c r="J208" i="19" a="1"/>
  <c r="J208" i="19" s="1"/>
  <c r="F208" i="19" a="1"/>
  <c r="F208" i="19" s="1"/>
  <c r="E208" i="19" a="1"/>
  <c r="E208" i="19" s="1"/>
  <c r="D208" i="19" a="1"/>
  <c r="D208" i="19" s="1"/>
  <c r="J207" i="19" a="1"/>
  <c r="J207" i="19" s="1"/>
  <c r="F207" i="19" a="1"/>
  <c r="F207" i="19" s="1"/>
  <c r="E207" i="19" a="1"/>
  <c r="E207" i="19" s="1"/>
  <c r="D207" i="19" a="1"/>
  <c r="D207" i="19" s="1"/>
  <c r="J206" i="19" a="1"/>
  <c r="J206" i="19" s="1"/>
  <c r="F206" i="19" a="1"/>
  <c r="F206" i="19" s="1"/>
  <c r="E206" i="19" a="1"/>
  <c r="E206" i="19" s="1"/>
  <c r="D206" i="19" a="1"/>
  <c r="D206" i="19" s="1"/>
  <c r="J205" i="19" a="1"/>
  <c r="J205" i="19" s="1"/>
  <c r="F205" i="19" a="1"/>
  <c r="F205" i="19" s="1"/>
  <c r="E205" i="19" a="1"/>
  <c r="E205" i="19" s="1"/>
  <c r="D205" i="19" a="1"/>
  <c r="D205" i="19" s="1"/>
  <c r="J204" i="19" a="1"/>
  <c r="J204" i="19" s="1"/>
  <c r="F204" i="19" a="1"/>
  <c r="F204" i="19" s="1"/>
  <c r="E204" i="19" a="1"/>
  <c r="E204" i="19" s="1"/>
  <c r="D204" i="19" a="1"/>
  <c r="D204" i="19" s="1"/>
  <c r="J203" i="19" a="1"/>
  <c r="J203" i="19" s="1"/>
  <c r="F203" i="19" a="1"/>
  <c r="F203" i="19" s="1"/>
  <c r="E203" i="19" a="1"/>
  <c r="E203" i="19" s="1"/>
  <c r="D203" i="19" a="1"/>
  <c r="D203" i="19" s="1"/>
  <c r="J202" i="19" a="1"/>
  <c r="J202" i="19" s="1"/>
  <c r="F202" i="19" a="1"/>
  <c r="F202" i="19" s="1"/>
  <c r="E202" i="19" a="1"/>
  <c r="E202" i="19" s="1"/>
  <c r="D202" i="19" a="1"/>
  <c r="D202" i="19" s="1"/>
  <c r="J201" i="19" a="1"/>
  <c r="J201" i="19" s="1"/>
  <c r="F201" i="19" a="1"/>
  <c r="F201" i="19" s="1"/>
  <c r="E201" i="19" a="1"/>
  <c r="E201" i="19" s="1"/>
  <c r="D201" i="19" a="1"/>
  <c r="D201" i="19" s="1"/>
  <c r="J200" i="19" a="1"/>
  <c r="J200" i="19" s="1"/>
  <c r="F200" i="19" a="1"/>
  <c r="F200" i="19" s="1"/>
  <c r="E200" i="19" a="1"/>
  <c r="E200" i="19" s="1"/>
  <c r="D200" i="19" a="1"/>
  <c r="D200" i="19" s="1"/>
  <c r="J199" i="19" a="1"/>
  <c r="J199" i="19" s="1"/>
  <c r="F199" i="19" a="1"/>
  <c r="F199" i="19" s="1"/>
  <c r="E199" i="19" a="1"/>
  <c r="E199" i="19" s="1"/>
  <c r="D199" i="19" a="1"/>
  <c r="D199" i="19" s="1"/>
  <c r="J198" i="19" a="1"/>
  <c r="J198" i="19" s="1"/>
  <c r="F198" i="19" a="1"/>
  <c r="F198" i="19" s="1"/>
  <c r="E198" i="19" a="1"/>
  <c r="E198" i="19" s="1"/>
  <c r="D198" i="19" a="1"/>
  <c r="D198" i="19" s="1"/>
  <c r="J197" i="19" a="1"/>
  <c r="J197" i="19" s="1"/>
  <c r="F197" i="19" a="1"/>
  <c r="F197" i="19" s="1"/>
  <c r="E197" i="19" a="1"/>
  <c r="E197" i="19" s="1"/>
  <c r="D197" i="19" a="1"/>
  <c r="D197" i="19" s="1"/>
  <c r="J196" i="19" a="1"/>
  <c r="J196" i="19" s="1"/>
  <c r="F196" i="19" a="1"/>
  <c r="F196" i="19" s="1"/>
  <c r="E196" i="19" a="1"/>
  <c r="E196" i="19" s="1"/>
  <c r="D196" i="19" a="1"/>
  <c r="D196" i="19" s="1"/>
  <c r="J195" i="19" a="1"/>
  <c r="J195" i="19" s="1"/>
  <c r="F195" i="19" a="1"/>
  <c r="F195" i="19" s="1"/>
  <c r="E195" i="19" a="1"/>
  <c r="E195" i="19" s="1"/>
  <c r="D195" i="19" a="1"/>
  <c r="D195" i="19" s="1"/>
  <c r="J194" i="19" a="1"/>
  <c r="J194" i="19" s="1"/>
  <c r="F194" i="19" a="1"/>
  <c r="F194" i="19" s="1"/>
  <c r="E194" i="19" a="1"/>
  <c r="E194" i="19" s="1"/>
  <c r="D194" i="19" a="1"/>
  <c r="D194" i="19" s="1"/>
  <c r="J193" i="19" a="1"/>
  <c r="J193" i="19" s="1"/>
  <c r="F193" i="19" a="1"/>
  <c r="F193" i="19" s="1"/>
  <c r="E193" i="19" a="1"/>
  <c r="E193" i="19" s="1"/>
  <c r="D193" i="19" a="1"/>
  <c r="D193" i="19" s="1"/>
  <c r="J192" i="19" a="1"/>
  <c r="J192" i="19" s="1"/>
  <c r="F192" i="19" a="1"/>
  <c r="F192" i="19" s="1"/>
  <c r="E192" i="19" a="1"/>
  <c r="E192" i="19" s="1"/>
  <c r="D192" i="19" a="1"/>
  <c r="D192" i="19" s="1"/>
  <c r="J191" i="19" a="1"/>
  <c r="J191" i="19" s="1"/>
  <c r="F191" i="19" a="1"/>
  <c r="F191" i="19" s="1"/>
  <c r="E191" i="19" a="1"/>
  <c r="E191" i="19" s="1"/>
  <c r="D191" i="19" a="1"/>
  <c r="D191" i="19" s="1"/>
  <c r="J190" i="19" a="1"/>
  <c r="J190" i="19" s="1"/>
  <c r="F190" i="19" a="1"/>
  <c r="F190" i="19" s="1"/>
  <c r="E190" i="19" a="1"/>
  <c r="E190" i="19" s="1"/>
  <c r="D190" i="19" a="1"/>
  <c r="D190" i="19" s="1"/>
  <c r="J189" i="19" a="1"/>
  <c r="J189" i="19" s="1"/>
  <c r="F189" i="19" a="1"/>
  <c r="F189" i="19" s="1"/>
  <c r="E189" i="19" a="1"/>
  <c r="E189" i="19" s="1"/>
  <c r="D189" i="19" a="1"/>
  <c r="D189" i="19" s="1"/>
  <c r="J188" i="19" a="1"/>
  <c r="J188" i="19" s="1"/>
  <c r="F188" i="19" a="1"/>
  <c r="F188" i="19" s="1"/>
  <c r="E188" i="19" a="1"/>
  <c r="E188" i="19" s="1"/>
  <c r="D188" i="19" a="1"/>
  <c r="D188" i="19" s="1"/>
  <c r="J187" i="19" a="1"/>
  <c r="J187" i="19" s="1"/>
  <c r="F187" i="19" a="1"/>
  <c r="F187" i="19" s="1"/>
  <c r="E187" i="19" a="1"/>
  <c r="E187" i="19" s="1"/>
  <c r="D187" i="19" a="1"/>
  <c r="D187" i="19" s="1"/>
  <c r="J186" i="19" a="1"/>
  <c r="J186" i="19" s="1"/>
  <c r="F186" i="19" a="1"/>
  <c r="F186" i="19" s="1"/>
  <c r="E186" i="19" a="1"/>
  <c r="E186" i="19" s="1"/>
  <c r="D186" i="19" a="1"/>
  <c r="D186" i="19" s="1"/>
  <c r="J185" i="19" a="1"/>
  <c r="J185" i="19" s="1"/>
  <c r="F185" i="19" a="1"/>
  <c r="F185" i="19" s="1"/>
  <c r="E185" i="19" a="1"/>
  <c r="E185" i="19" s="1"/>
  <c r="D185" i="19" a="1"/>
  <c r="D185" i="19" s="1"/>
  <c r="J184" i="19" a="1"/>
  <c r="J184" i="19" s="1"/>
  <c r="F184" i="19" a="1"/>
  <c r="F184" i="19" s="1"/>
  <c r="E184" i="19" a="1"/>
  <c r="E184" i="19" s="1"/>
  <c r="D184" i="19" a="1"/>
  <c r="D184" i="19" s="1"/>
  <c r="J183" i="19" a="1"/>
  <c r="J183" i="19" s="1"/>
  <c r="F183" i="19" a="1"/>
  <c r="F183" i="19" s="1"/>
  <c r="E183" i="19" a="1"/>
  <c r="E183" i="19" s="1"/>
  <c r="D183" i="19" a="1"/>
  <c r="D183" i="19" s="1"/>
  <c r="J182" i="19" a="1"/>
  <c r="J182" i="19" s="1"/>
  <c r="F182" i="19" a="1"/>
  <c r="F182" i="19" s="1"/>
  <c r="E182" i="19" a="1"/>
  <c r="E182" i="19" s="1"/>
  <c r="D182" i="19" a="1"/>
  <c r="D182" i="19" s="1"/>
  <c r="J181" i="19" a="1"/>
  <c r="J181" i="19" s="1"/>
  <c r="F181" i="19" a="1"/>
  <c r="F181" i="19" s="1"/>
  <c r="E181" i="19" a="1"/>
  <c r="E181" i="19" s="1"/>
  <c r="D181" i="19" a="1"/>
  <c r="D181" i="19" s="1"/>
  <c r="J180" i="19" a="1"/>
  <c r="J180" i="19" s="1"/>
  <c r="F180" i="19" a="1"/>
  <c r="F180" i="19" s="1"/>
  <c r="E180" i="19" a="1"/>
  <c r="E180" i="19" s="1"/>
  <c r="D180" i="19" a="1"/>
  <c r="D180" i="19" s="1"/>
  <c r="K179" i="19" a="1"/>
  <c r="K179" i="19" s="1"/>
  <c r="J179" i="19" a="1"/>
  <c r="J179" i="19" s="1"/>
  <c r="F179" i="19" a="1"/>
  <c r="F179" i="19" s="1"/>
  <c r="E179" i="19" a="1"/>
  <c r="E179" i="19" s="1"/>
  <c r="D179" i="19" a="1"/>
  <c r="D179" i="19" s="1"/>
  <c r="K178" i="19" a="1"/>
  <c r="K178" i="19" s="1"/>
  <c r="J178" i="19" a="1"/>
  <c r="J178" i="19" s="1"/>
  <c r="F178" i="19" a="1"/>
  <c r="F178" i="19" s="1"/>
  <c r="E178" i="19" a="1"/>
  <c r="E178" i="19" s="1"/>
  <c r="D178" i="19" a="1"/>
  <c r="D178" i="19" s="1"/>
  <c r="K177" i="19" a="1"/>
  <c r="K177" i="19" s="1"/>
  <c r="J177" i="19" a="1"/>
  <c r="J177" i="19" s="1"/>
  <c r="F177" i="19" a="1"/>
  <c r="F177" i="19" s="1"/>
  <c r="E177" i="19" a="1"/>
  <c r="E177" i="19" s="1"/>
  <c r="D177" i="19" a="1"/>
  <c r="D177" i="19" s="1"/>
  <c r="K176" i="19" a="1"/>
  <c r="K176" i="19" s="1"/>
  <c r="J176" i="19" a="1"/>
  <c r="J176" i="19" s="1"/>
  <c r="F176" i="19" a="1"/>
  <c r="F176" i="19" s="1"/>
  <c r="E176" i="19" a="1"/>
  <c r="E176" i="19" s="1"/>
  <c r="D176" i="19" a="1"/>
  <c r="D176" i="19" s="1"/>
  <c r="K175" i="19" a="1"/>
  <c r="K175" i="19" s="1"/>
  <c r="J175" i="19" a="1"/>
  <c r="J175" i="19" s="1"/>
  <c r="F175" i="19" a="1"/>
  <c r="F175" i="19" s="1"/>
  <c r="E175" i="19" a="1"/>
  <c r="E175" i="19" s="1"/>
  <c r="D175" i="19" a="1"/>
  <c r="D175" i="19" s="1"/>
  <c r="K174" i="19" a="1"/>
  <c r="K174" i="19" s="1"/>
  <c r="J174" i="19" a="1"/>
  <c r="J174" i="19" s="1"/>
  <c r="F174" i="19" a="1"/>
  <c r="F174" i="19" s="1"/>
  <c r="E174" i="19" a="1"/>
  <c r="E174" i="19" s="1"/>
  <c r="D174" i="19" a="1"/>
  <c r="D174" i="19" s="1"/>
  <c r="K173" i="19" a="1"/>
  <c r="K173" i="19" s="1"/>
  <c r="J173" i="19" a="1"/>
  <c r="J173" i="19" s="1"/>
  <c r="F173" i="19" a="1"/>
  <c r="F173" i="19" s="1"/>
  <c r="E173" i="19" a="1"/>
  <c r="E173" i="19" s="1"/>
  <c r="D173" i="19" a="1"/>
  <c r="D173" i="19" s="1"/>
  <c r="K172" i="19" a="1"/>
  <c r="K172" i="19" s="1"/>
  <c r="J172" i="19" a="1"/>
  <c r="J172" i="19" s="1"/>
  <c r="F172" i="19" a="1"/>
  <c r="F172" i="19" s="1"/>
  <c r="E172" i="19" a="1"/>
  <c r="E172" i="19" s="1"/>
  <c r="D172" i="19" a="1"/>
  <c r="D172" i="19" s="1"/>
  <c r="K171" i="19" a="1"/>
  <c r="K171" i="19" s="1"/>
  <c r="J171" i="19" a="1"/>
  <c r="J171" i="19" s="1"/>
  <c r="F171" i="19" a="1"/>
  <c r="F171" i="19" s="1"/>
  <c r="E171" i="19" a="1"/>
  <c r="E171" i="19" s="1"/>
  <c r="D171" i="19" a="1"/>
  <c r="D171" i="19" s="1"/>
  <c r="K170" i="19" a="1"/>
  <c r="K170" i="19" s="1"/>
  <c r="J170" i="19" a="1"/>
  <c r="J170" i="19" s="1"/>
  <c r="F170" i="19" a="1"/>
  <c r="F170" i="19" s="1"/>
  <c r="E170" i="19" a="1"/>
  <c r="E170" i="19" s="1"/>
  <c r="D170" i="19" a="1"/>
  <c r="D170" i="19" s="1"/>
  <c r="K169" i="19" a="1"/>
  <c r="K169" i="19" s="1"/>
  <c r="J169" i="19" a="1"/>
  <c r="J169" i="19" s="1"/>
  <c r="F169" i="19" a="1"/>
  <c r="F169" i="19" s="1"/>
  <c r="E169" i="19" a="1"/>
  <c r="E169" i="19" s="1"/>
  <c r="D169" i="19" a="1"/>
  <c r="D169" i="19" s="1"/>
  <c r="K168" i="19" a="1"/>
  <c r="K168" i="19" s="1"/>
  <c r="J168" i="19" a="1"/>
  <c r="J168" i="19" s="1"/>
  <c r="F168" i="19" a="1"/>
  <c r="F168" i="19" s="1"/>
  <c r="E168" i="19" a="1"/>
  <c r="E168" i="19" s="1"/>
  <c r="D168" i="19" a="1"/>
  <c r="D168" i="19" s="1"/>
  <c r="K167" i="19" a="1"/>
  <c r="K167" i="19" s="1"/>
  <c r="J167" i="19" a="1"/>
  <c r="J167" i="19" s="1"/>
  <c r="F167" i="19" a="1"/>
  <c r="F167" i="19" s="1"/>
  <c r="E167" i="19" a="1"/>
  <c r="E167" i="19" s="1"/>
  <c r="D167" i="19" a="1"/>
  <c r="D167" i="19" s="1"/>
  <c r="K166" i="19" a="1"/>
  <c r="K166" i="19" s="1"/>
  <c r="J166" i="19" a="1"/>
  <c r="J166" i="19" s="1"/>
  <c r="F166" i="19" a="1"/>
  <c r="F166" i="19" s="1"/>
  <c r="E166" i="19" a="1"/>
  <c r="E166" i="19" s="1"/>
  <c r="D166" i="19" a="1"/>
  <c r="D166" i="19" s="1"/>
  <c r="K165" i="19" a="1"/>
  <c r="K165" i="19" s="1"/>
  <c r="J165" i="19" a="1"/>
  <c r="J165" i="19" s="1"/>
  <c r="F165" i="19" a="1"/>
  <c r="F165" i="19" s="1"/>
  <c r="E165" i="19" a="1"/>
  <c r="E165" i="19" s="1"/>
  <c r="D165" i="19" a="1"/>
  <c r="D165" i="19" s="1"/>
  <c r="K164" i="19" a="1"/>
  <c r="K164" i="19" s="1"/>
  <c r="J164" i="19" a="1"/>
  <c r="J164" i="19" s="1"/>
  <c r="F164" i="19" a="1"/>
  <c r="F164" i="19" s="1"/>
  <c r="E164" i="19" a="1"/>
  <c r="E164" i="19" s="1"/>
  <c r="D164" i="19" a="1"/>
  <c r="D164" i="19" s="1"/>
  <c r="K163" i="19" a="1"/>
  <c r="K163" i="19" s="1"/>
  <c r="J163" i="19" a="1"/>
  <c r="J163" i="19" s="1"/>
  <c r="F163" i="19" a="1"/>
  <c r="F163" i="19" s="1"/>
  <c r="E163" i="19" a="1"/>
  <c r="E163" i="19" s="1"/>
  <c r="D163" i="19" a="1"/>
  <c r="D163" i="19" s="1"/>
  <c r="K162" i="19" a="1"/>
  <c r="K162" i="19" s="1"/>
  <c r="J162" i="19" a="1"/>
  <c r="J162" i="19" s="1"/>
  <c r="F162" i="19" a="1"/>
  <c r="F162" i="19" s="1"/>
  <c r="E162" i="19" a="1"/>
  <c r="E162" i="19" s="1"/>
  <c r="D162" i="19" a="1"/>
  <c r="D162" i="19" s="1"/>
  <c r="K161" i="19" a="1"/>
  <c r="K161" i="19" s="1"/>
  <c r="J161" i="19" a="1"/>
  <c r="J161" i="19" s="1"/>
  <c r="F161" i="19" a="1"/>
  <c r="F161" i="19" s="1"/>
  <c r="E161" i="19" a="1"/>
  <c r="E161" i="19" s="1"/>
  <c r="D161" i="19" a="1"/>
  <c r="D161" i="19" s="1"/>
  <c r="K160" i="19" a="1"/>
  <c r="K160" i="19" s="1"/>
  <c r="J160" i="19" a="1"/>
  <c r="J160" i="19" s="1"/>
  <c r="F160" i="19" a="1"/>
  <c r="F160" i="19" s="1"/>
  <c r="E160" i="19" a="1"/>
  <c r="E160" i="19" s="1"/>
  <c r="D160" i="19" a="1"/>
  <c r="D160" i="19" s="1"/>
  <c r="K159" i="19" a="1"/>
  <c r="K159" i="19" s="1"/>
  <c r="J159" i="19" a="1"/>
  <c r="J159" i="19" s="1"/>
  <c r="F159" i="19" a="1"/>
  <c r="F159" i="19" s="1"/>
  <c r="E159" i="19" a="1"/>
  <c r="E159" i="19" s="1"/>
  <c r="D159" i="19" a="1"/>
  <c r="D159" i="19" s="1"/>
  <c r="K158" i="19" a="1"/>
  <c r="K158" i="19" s="1"/>
  <c r="J158" i="19" a="1"/>
  <c r="J158" i="19" s="1"/>
  <c r="F158" i="19" a="1"/>
  <c r="F158" i="19" s="1"/>
  <c r="E158" i="19" a="1"/>
  <c r="E158" i="19" s="1"/>
  <c r="D158" i="19" a="1"/>
  <c r="D158" i="19" s="1"/>
  <c r="K157" i="19" a="1"/>
  <c r="K157" i="19" s="1"/>
  <c r="J157" i="19" a="1"/>
  <c r="J157" i="19" s="1"/>
  <c r="F157" i="19" a="1"/>
  <c r="F157" i="19" s="1"/>
  <c r="E157" i="19" a="1"/>
  <c r="E157" i="19" s="1"/>
  <c r="D157" i="19" a="1"/>
  <c r="D157" i="19" s="1"/>
  <c r="K156" i="19" a="1"/>
  <c r="K156" i="19" s="1"/>
  <c r="J156" i="19" a="1"/>
  <c r="J156" i="19" s="1"/>
  <c r="F156" i="19" a="1"/>
  <c r="F156" i="19" s="1"/>
  <c r="E156" i="19" a="1"/>
  <c r="E156" i="19" s="1"/>
  <c r="D156" i="19" a="1"/>
  <c r="D156" i="19" s="1"/>
  <c r="K155" i="19" a="1"/>
  <c r="K155" i="19" s="1"/>
  <c r="J155" i="19" a="1"/>
  <c r="J155" i="19" s="1"/>
  <c r="F155" i="19" a="1"/>
  <c r="F155" i="19" s="1"/>
  <c r="E155" i="19" a="1"/>
  <c r="E155" i="19" s="1"/>
  <c r="D155" i="19" a="1"/>
  <c r="D155" i="19" s="1"/>
  <c r="K154" i="19" a="1"/>
  <c r="K154" i="19" s="1"/>
  <c r="J154" i="19" a="1"/>
  <c r="J154" i="19" s="1"/>
  <c r="F154" i="19" a="1"/>
  <c r="F154" i="19" s="1"/>
  <c r="E154" i="19" a="1"/>
  <c r="E154" i="19" s="1"/>
  <c r="D154" i="19" a="1"/>
  <c r="D154" i="19" s="1"/>
  <c r="K153" i="19" a="1"/>
  <c r="K153" i="19" s="1"/>
  <c r="J153" i="19" a="1"/>
  <c r="J153" i="19" s="1"/>
  <c r="F153" i="19" a="1"/>
  <c r="F153" i="19" s="1"/>
  <c r="E153" i="19" a="1"/>
  <c r="E153" i="19" s="1"/>
  <c r="D153" i="19" a="1"/>
  <c r="D153" i="19" s="1"/>
  <c r="K152" i="19" a="1"/>
  <c r="K152" i="19" s="1"/>
  <c r="J152" i="19" a="1"/>
  <c r="J152" i="19" s="1"/>
  <c r="F152" i="19" a="1"/>
  <c r="F152" i="19" s="1"/>
  <c r="E152" i="19" a="1"/>
  <c r="E152" i="19" s="1"/>
  <c r="D152" i="19" a="1"/>
  <c r="D152" i="19" s="1"/>
  <c r="K151" i="19" a="1"/>
  <c r="K151" i="19" s="1"/>
  <c r="J151" i="19" a="1"/>
  <c r="J151" i="19" s="1"/>
  <c r="F151" i="19" a="1"/>
  <c r="F151" i="19" s="1"/>
  <c r="E151" i="19" a="1"/>
  <c r="E151" i="19" s="1"/>
  <c r="D151" i="19" a="1"/>
  <c r="D151" i="19" s="1"/>
  <c r="K150" i="19" a="1"/>
  <c r="K150" i="19" s="1"/>
  <c r="J150" i="19" a="1"/>
  <c r="J150" i="19" s="1"/>
  <c r="F150" i="19" a="1"/>
  <c r="F150" i="19" s="1"/>
  <c r="E150" i="19" a="1"/>
  <c r="E150" i="19" s="1"/>
  <c r="D150" i="19" a="1"/>
  <c r="D150" i="19" s="1"/>
  <c r="K149" i="19" a="1"/>
  <c r="K149" i="19" s="1"/>
  <c r="J149" i="19" a="1"/>
  <c r="J149" i="19" s="1"/>
  <c r="F149" i="19" a="1"/>
  <c r="F149" i="19" s="1"/>
  <c r="E149" i="19" a="1"/>
  <c r="E149" i="19" s="1"/>
  <c r="D149" i="19" a="1"/>
  <c r="D149" i="19" s="1"/>
  <c r="K148" i="19" a="1"/>
  <c r="K148" i="19" s="1"/>
  <c r="J148" i="19" a="1"/>
  <c r="J148" i="19" s="1"/>
  <c r="F148" i="19" a="1"/>
  <c r="F148" i="19" s="1"/>
  <c r="E148" i="19" a="1"/>
  <c r="E148" i="19" s="1"/>
  <c r="D148" i="19" a="1"/>
  <c r="D148" i="19" s="1"/>
  <c r="K147" i="19" a="1"/>
  <c r="K147" i="19" s="1"/>
  <c r="J147" i="19" a="1"/>
  <c r="J147" i="19" s="1"/>
  <c r="F147" i="19" a="1"/>
  <c r="F147" i="19" s="1"/>
  <c r="E147" i="19" a="1"/>
  <c r="E147" i="19" s="1"/>
  <c r="D147" i="19" a="1"/>
  <c r="D147" i="19" s="1"/>
  <c r="K146" i="19" a="1"/>
  <c r="K146" i="19" s="1"/>
  <c r="J146" i="19" a="1"/>
  <c r="J146" i="19" s="1"/>
  <c r="F146" i="19" a="1"/>
  <c r="F146" i="19" s="1"/>
  <c r="E146" i="19" a="1"/>
  <c r="E146" i="19" s="1"/>
  <c r="D146" i="19" a="1"/>
  <c r="D146" i="19" s="1"/>
  <c r="K145" i="19" a="1"/>
  <c r="K145" i="19" s="1"/>
  <c r="J145" i="19" a="1"/>
  <c r="J145" i="19" s="1"/>
  <c r="F145" i="19" a="1"/>
  <c r="F145" i="19" s="1"/>
  <c r="E145" i="19" a="1"/>
  <c r="E145" i="19" s="1"/>
  <c r="D145" i="19" a="1"/>
  <c r="D145" i="19" s="1"/>
  <c r="K144" i="19" a="1"/>
  <c r="K144" i="19" s="1"/>
  <c r="J144" i="19" a="1"/>
  <c r="J144" i="19" s="1"/>
  <c r="F144" i="19" a="1"/>
  <c r="F144" i="19" s="1"/>
  <c r="E144" i="19" a="1"/>
  <c r="E144" i="19" s="1"/>
  <c r="D144" i="19" a="1"/>
  <c r="D144" i="19" s="1"/>
  <c r="K143" i="19" a="1"/>
  <c r="K143" i="19" s="1"/>
  <c r="J143" i="19" a="1"/>
  <c r="J143" i="19" s="1"/>
  <c r="F143" i="19" a="1"/>
  <c r="F143" i="19" s="1"/>
  <c r="E143" i="19" a="1"/>
  <c r="E143" i="19" s="1"/>
  <c r="D143" i="19" a="1"/>
  <c r="D143" i="19" s="1"/>
  <c r="K142" i="19" a="1"/>
  <c r="K142" i="19" s="1"/>
  <c r="J142" i="19" a="1"/>
  <c r="J142" i="19" s="1"/>
  <c r="F142" i="19" a="1"/>
  <c r="F142" i="19" s="1"/>
  <c r="E142" i="19" a="1"/>
  <c r="E142" i="19" s="1"/>
  <c r="D142" i="19" a="1"/>
  <c r="D142" i="19" s="1"/>
  <c r="K141" i="19" a="1"/>
  <c r="K141" i="19" s="1"/>
  <c r="J141" i="19" a="1"/>
  <c r="J141" i="19" s="1"/>
  <c r="F141" i="19" a="1"/>
  <c r="F141" i="19" s="1"/>
  <c r="E141" i="19" a="1"/>
  <c r="E141" i="19" s="1"/>
  <c r="D141" i="19" a="1"/>
  <c r="D141" i="19" s="1"/>
  <c r="K140" i="19" a="1"/>
  <c r="K140" i="19" s="1"/>
  <c r="J140" i="19" a="1"/>
  <c r="J140" i="19" s="1"/>
  <c r="F140" i="19" a="1"/>
  <c r="F140" i="19" s="1"/>
  <c r="E140" i="19" a="1"/>
  <c r="E140" i="19" s="1"/>
  <c r="D140" i="19" a="1"/>
  <c r="D140" i="19" s="1"/>
  <c r="K139" i="19" a="1"/>
  <c r="K139" i="19" s="1"/>
  <c r="J139" i="19" a="1"/>
  <c r="J139" i="19" s="1"/>
  <c r="F139" i="19" a="1"/>
  <c r="F139" i="19" s="1"/>
  <c r="E139" i="19" a="1"/>
  <c r="E139" i="19" s="1"/>
  <c r="D139" i="19" a="1"/>
  <c r="D139" i="19" s="1"/>
  <c r="K138" i="19" a="1"/>
  <c r="K138" i="19" s="1"/>
  <c r="J138" i="19" a="1"/>
  <c r="J138" i="19" s="1"/>
  <c r="F138" i="19" a="1"/>
  <c r="F138" i="19" s="1"/>
  <c r="E138" i="19" a="1"/>
  <c r="E138" i="19" s="1"/>
  <c r="D138" i="19" a="1"/>
  <c r="D138" i="19" s="1"/>
  <c r="K137" i="19" a="1"/>
  <c r="K137" i="19" s="1"/>
  <c r="J137" i="19" a="1"/>
  <c r="J137" i="19" s="1"/>
  <c r="F137" i="19" a="1"/>
  <c r="F137" i="19" s="1"/>
  <c r="E137" i="19" a="1"/>
  <c r="E137" i="19" s="1"/>
  <c r="D137" i="19" a="1"/>
  <c r="D137" i="19" s="1"/>
  <c r="K136" i="19" a="1"/>
  <c r="K136" i="19" s="1"/>
  <c r="J136" i="19" a="1"/>
  <c r="J136" i="19" s="1"/>
  <c r="F136" i="19" a="1"/>
  <c r="F136" i="19" s="1"/>
  <c r="E136" i="19" a="1"/>
  <c r="E136" i="19" s="1"/>
  <c r="D136" i="19" a="1"/>
  <c r="D136" i="19" s="1"/>
  <c r="K135" i="19" a="1"/>
  <c r="K135" i="19" s="1"/>
  <c r="J135" i="19" a="1"/>
  <c r="J135" i="19" s="1"/>
  <c r="F135" i="19" a="1"/>
  <c r="F135" i="19" s="1"/>
  <c r="E135" i="19" a="1"/>
  <c r="E135" i="19" s="1"/>
  <c r="D135" i="19" a="1"/>
  <c r="D135" i="19" s="1"/>
  <c r="K134" i="19" a="1"/>
  <c r="K134" i="19" s="1"/>
  <c r="J134" i="19" a="1"/>
  <c r="J134" i="19" s="1"/>
  <c r="F134" i="19" a="1"/>
  <c r="F134" i="19" s="1"/>
  <c r="E134" i="19" a="1"/>
  <c r="E134" i="19" s="1"/>
  <c r="D134" i="19" a="1"/>
  <c r="D134" i="19" s="1"/>
  <c r="K133" i="19" a="1"/>
  <c r="K133" i="19" s="1"/>
  <c r="J133" i="19" a="1"/>
  <c r="J133" i="19" s="1"/>
  <c r="F133" i="19" a="1"/>
  <c r="F133" i="19" s="1"/>
  <c r="E133" i="19" a="1"/>
  <c r="E133" i="19" s="1"/>
  <c r="D133" i="19" a="1"/>
  <c r="D133" i="19" s="1"/>
  <c r="K132" i="19" a="1"/>
  <c r="K132" i="19" s="1"/>
  <c r="J132" i="19" a="1"/>
  <c r="J132" i="19" s="1"/>
  <c r="F132" i="19" a="1"/>
  <c r="F132" i="19" s="1"/>
  <c r="E132" i="19" a="1"/>
  <c r="E132" i="19" s="1"/>
  <c r="D132" i="19" a="1"/>
  <c r="D132" i="19" s="1"/>
  <c r="K131" i="19" a="1"/>
  <c r="K131" i="19" s="1"/>
  <c r="J131" i="19" a="1"/>
  <c r="J131" i="19" s="1"/>
  <c r="F131" i="19" a="1"/>
  <c r="F131" i="19" s="1"/>
  <c r="E131" i="19" a="1"/>
  <c r="E131" i="19" s="1"/>
  <c r="D131" i="19" a="1"/>
  <c r="D131" i="19" s="1"/>
  <c r="K130" i="19" a="1"/>
  <c r="K130" i="19" s="1"/>
  <c r="J130" i="19" a="1"/>
  <c r="J130" i="19" s="1"/>
  <c r="F130" i="19" a="1"/>
  <c r="F130" i="19" s="1"/>
  <c r="E130" i="19" a="1"/>
  <c r="E130" i="19" s="1"/>
  <c r="D130" i="19" a="1"/>
  <c r="D130" i="19" s="1"/>
  <c r="K129" i="19" a="1"/>
  <c r="K129" i="19" s="1"/>
  <c r="J129" i="19" a="1"/>
  <c r="J129" i="19" s="1"/>
  <c r="F129" i="19" a="1"/>
  <c r="F129" i="19" s="1"/>
  <c r="E129" i="19" a="1"/>
  <c r="E129" i="19" s="1"/>
  <c r="D129" i="19" a="1"/>
  <c r="D129" i="19" s="1"/>
  <c r="K128" i="19" a="1"/>
  <c r="K128" i="19" s="1"/>
  <c r="J128" i="19" a="1"/>
  <c r="J128" i="19" s="1"/>
  <c r="F128" i="19" a="1"/>
  <c r="F128" i="19" s="1"/>
  <c r="E128" i="19" a="1"/>
  <c r="E128" i="19" s="1"/>
  <c r="D128" i="19" a="1"/>
  <c r="D128" i="19" s="1"/>
  <c r="K127" i="19" a="1"/>
  <c r="K127" i="19" s="1"/>
  <c r="J127" i="19" a="1"/>
  <c r="J127" i="19" s="1"/>
  <c r="F127" i="19" a="1"/>
  <c r="F127" i="19" s="1"/>
  <c r="E127" i="19" a="1"/>
  <c r="E127" i="19" s="1"/>
  <c r="D127" i="19" a="1"/>
  <c r="D127" i="19" s="1"/>
  <c r="K126" i="19" a="1"/>
  <c r="K126" i="19" s="1"/>
  <c r="J126" i="19" a="1"/>
  <c r="J126" i="19" s="1"/>
  <c r="F126" i="19" a="1"/>
  <c r="F126" i="19" s="1"/>
  <c r="E126" i="19" a="1"/>
  <c r="E126" i="19" s="1"/>
  <c r="D126" i="19" a="1"/>
  <c r="D126" i="19" s="1"/>
  <c r="K125" i="19" a="1"/>
  <c r="K125" i="19" s="1"/>
  <c r="J125" i="19" a="1"/>
  <c r="J125" i="19" s="1"/>
  <c r="F125" i="19" a="1"/>
  <c r="F125" i="19" s="1"/>
  <c r="E125" i="19" a="1"/>
  <c r="E125" i="19" s="1"/>
  <c r="D125" i="19" a="1"/>
  <c r="D125" i="19" s="1"/>
  <c r="K124" i="19" a="1"/>
  <c r="K124" i="19" s="1"/>
  <c r="J124" i="19" a="1"/>
  <c r="J124" i="19" s="1"/>
  <c r="F124" i="19" a="1"/>
  <c r="F124" i="19" s="1"/>
  <c r="E124" i="19" a="1"/>
  <c r="E124" i="19" s="1"/>
  <c r="D124" i="19" a="1"/>
  <c r="D124" i="19" s="1"/>
  <c r="K123" i="19" a="1"/>
  <c r="K123" i="19" s="1"/>
  <c r="J123" i="19" a="1"/>
  <c r="J123" i="19" s="1"/>
  <c r="F123" i="19" a="1"/>
  <c r="F123" i="19" s="1"/>
  <c r="E123" i="19" a="1"/>
  <c r="E123" i="19" s="1"/>
  <c r="D123" i="19" a="1"/>
  <c r="D123" i="19" s="1"/>
  <c r="K122" i="19" a="1"/>
  <c r="K122" i="19" s="1"/>
  <c r="J122" i="19" a="1"/>
  <c r="J122" i="19" s="1"/>
  <c r="F122" i="19" a="1"/>
  <c r="F122" i="19" s="1"/>
  <c r="E122" i="19" a="1"/>
  <c r="E122" i="19" s="1"/>
  <c r="D122" i="19" a="1"/>
  <c r="D122" i="19" s="1"/>
  <c r="K121" i="19" a="1"/>
  <c r="K121" i="19" s="1"/>
  <c r="J121" i="19" a="1"/>
  <c r="J121" i="19" s="1"/>
  <c r="F121" i="19" a="1"/>
  <c r="F121" i="19" s="1"/>
  <c r="E121" i="19" a="1"/>
  <c r="E121" i="19" s="1"/>
  <c r="D121" i="19" a="1"/>
  <c r="D121" i="19" s="1"/>
  <c r="K120" i="19" a="1"/>
  <c r="K120" i="19" s="1"/>
  <c r="J120" i="19" a="1"/>
  <c r="J120" i="19" s="1"/>
  <c r="F120" i="19" a="1"/>
  <c r="F120" i="19" s="1"/>
  <c r="E120" i="19" a="1"/>
  <c r="E120" i="19" s="1"/>
  <c r="D120" i="19" a="1"/>
  <c r="D120" i="19" s="1"/>
  <c r="K119" i="19" a="1"/>
  <c r="K119" i="19" s="1"/>
  <c r="J119" i="19" a="1"/>
  <c r="J119" i="19" s="1"/>
  <c r="F119" i="19" a="1"/>
  <c r="F119" i="19" s="1"/>
  <c r="E119" i="19" a="1"/>
  <c r="E119" i="19" s="1"/>
  <c r="D119" i="19" a="1"/>
  <c r="D119" i="19" s="1"/>
  <c r="K118" i="19" a="1"/>
  <c r="K118" i="19" s="1"/>
  <c r="J118" i="19" a="1"/>
  <c r="J118" i="19" s="1"/>
  <c r="F118" i="19" a="1"/>
  <c r="F118" i="19" s="1"/>
  <c r="E118" i="19" a="1"/>
  <c r="E118" i="19" s="1"/>
  <c r="D118" i="19" a="1"/>
  <c r="D118" i="19" s="1"/>
  <c r="K117" i="19" a="1"/>
  <c r="K117" i="19" s="1"/>
  <c r="J117" i="19" a="1"/>
  <c r="J117" i="19" s="1"/>
  <c r="F117" i="19" a="1"/>
  <c r="F117" i="19" s="1"/>
  <c r="E117" i="19" a="1"/>
  <c r="E117" i="19" s="1"/>
  <c r="D117" i="19" a="1"/>
  <c r="D117" i="19" s="1"/>
  <c r="K116" i="19" a="1"/>
  <c r="K116" i="19" s="1"/>
  <c r="J116" i="19" a="1"/>
  <c r="J116" i="19" s="1"/>
  <c r="F116" i="19" a="1"/>
  <c r="F116" i="19" s="1"/>
  <c r="E116" i="19" a="1"/>
  <c r="E116" i="19" s="1"/>
  <c r="D116" i="19" a="1"/>
  <c r="D116" i="19" s="1"/>
  <c r="K115" i="19" a="1"/>
  <c r="K115" i="19" s="1"/>
  <c r="J115" i="19" a="1"/>
  <c r="J115" i="19" s="1"/>
  <c r="F115" i="19" a="1"/>
  <c r="F115" i="19" s="1"/>
  <c r="E115" i="19" a="1"/>
  <c r="E115" i="19" s="1"/>
  <c r="D115" i="19" a="1"/>
  <c r="D115" i="19" s="1"/>
  <c r="K114" i="19" a="1"/>
  <c r="K114" i="19" s="1"/>
  <c r="J114" i="19" a="1"/>
  <c r="J114" i="19" s="1"/>
  <c r="F114" i="19" a="1"/>
  <c r="F114" i="19" s="1"/>
  <c r="E114" i="19" a="1"/>
  <c r="E114" i="19" s="1"/>
  <c r="D114" i="19" a="1"/>
  <c r="D114" i="19" s="1"/>
  <c r="K113" i="19" a="1"/>
  <c r="K113" i="19" s="1"/>
  <c r="J113" i="19" a="1"/>
  <c r="J113" i="19" s="1"/>
  <c r="F113" i="19" a="1"/>
  <c r="F113" i="19" s="1"/>
  <c r="E113" i="19" a="1"/>
  <c r="E113" i="19" s="1"/>
  <c r="D113" i="19" a="1"/>
  <c r="D113" i="19" s="1"/>
  <c r="K112" i="19" a="1"/>
  <c r="K112" i="19" s="1"/>
  <c r="J112" i="19" a="1"/>
  <c r="J112" i="19" s="1"/>
  <c r="F112" i="19" a="1"/>
  <c r="F112" i="19" s="1"/>
  <c r="E112" i="19" a="1"/>
  <c r="E112" i="19" s="1"/>
  <c r="D112" i="19" a="1"/>
  <c r="D112" i="19" s="1"/>
  <c r="K111" i="19" a="1"/>
  <c r="K111" i="19" s="1"/>
  <c r="J111" i="19" a="1"/>
  <c r="J111" i="19" s="1"/>
  <c r="F111" i="19" a="1"/>
  <c r="F111" i="19" s="1"/>
  <c r="E111" i="19" a="1"/>
  <c r="E111" i="19" s="1"/>
  <c r="D111" i="19" a="1"/>
  <c r="D111" i="19" s="1"/>
  <c r="K110" i="19" a="1"/>
  <c r="K110" i="19" s="1"/>
  <c r="J110" i="19" a="1"/>
  <c r="J110" i="19" s="1"/>
  <c r="F110" i="19" a="1"/>
  <c r="F110" i="19" s="1"/>
  <c r="E110" i="19" a="1"/>
  <c r="E110" i="19" s="1"/>
  <c r="D110" i="19" a="1"/>
  <c r="D110" i="19" s="1"/>
  <c r="K109" i="19" a="1"/>
  <c r="K109" i="19" s="1"/>
  <c r="J109" i="19" a="1"/>
  <c r="J109" i="19" s="1"/>
  <c r="F109" i="19" a="1"/>
  <c r="F109" i="19" s="1"/>
  <c r="E109" i="19" a="1"/>
  <c r="E109" i="19" s="1"/>
  <c r="D109" i="19" a="1"/>
  <c r="D109" i="19" s="1"/>
  <c r="K108" i="19" a="1"/>
  <c r="K108" i="19" s="1"/>
  <c r="J108" i="19" a="1"/>
  <c r="J108" i="19" s="1"/>
  <c r="F108" i="19" a="1"/>
  <c r="F108" i="19" s="1"/>
  <c r="E108" i="19" a="1"/>
  <c r="E108" i="19" s="1"/>
  <c r="D108" i="19" a="1"/>
  <c r="D108" i="19" s="1"/>
  <c r="K107" i="19" a="1"/>
  <c r="K107" i="19" s="1"/>
  <c r="J107" i="19" a="1"/>
  <c r="J107" i="19" s="1"/>
  <c r="F107" i="19" a="1"/>
  <c r="F107" i="19" s="1"/>
  <c r="E107" i="19" a="1"/>
  <c r="E107" i="19" s="1"/>
  <c r="D107" i="19" a="1"/>
  <c r="D107" i="19" s="1"/>
  <c r="K106" i="19" a="1"/>
  <c r="K106" i="19" s="1"/>
  <c r="J106" i="19" a="1"/>
  <c r="J106" i="19" s="1"/>
  <c r="F106" i="19" a="1"/>
  <c r="F106" i="19" s="1"/>
  <c r="E106" i="19" a="1"/>
  <c r="E106" i="19" s="1"/>
  <c r="D106" i="19" a="1"/>
  <c r="D106" i="19" s="1"/>
  <c r="K105" i="19" a="1"/>
  <c r="K105" i="19" s="1"/>
  <c r="J105" i="19" a="1"/>
  <c r="J105" i="19" s="1"/>
  <c r="F105" i="19" a="1"/>
  <c r="F105" i="19" s="1"/>
  <c r="E105" i="19" a="1"/>
  <c r="E105" i="19" s="1"/>
  <c r="D105" i="19" a="1"/>
  <c r="D105" i="19" s="1"/>
  <c r="K104" i="19" a="1"/>
  <c r="K104" i="19" s="1"/>
  <c r="J104" i="19" a="1"/>
  <c r="J104" i="19" s="1"/>
  <c r="F104" i="19" a="1"/>
  <c r="F104" i="19" s="1"/>
  <c r="E104" i="19" a="1"/>
  <c r="E104" i="19" s="1"/>
  <c r="D104" i="19" a="1"/>
  <c r="D104" i="19" s="1"/>
  <c r="K103" i="19" a="1"/>
  <c r="K103" i="19" s="1"/>
  <c r="J103" i="19" a="1"/>
  <c r="J103" i="19" s="1"/>
  <c r="F103" i="19" a="1"/>
  <c r="F103" i="19" s="1"/>
  <c r="E103" i="19" a="1"/>
  <c r="E103" i="19" s="1"/>
  <c r="D103" i="19" a="1"/>
  <c r="D103" i="19" s="1"/>
  <c r="K102" i="19" a="1"/>
  <c r="K102" i="19" s="1"/>
  <c r="J102" i="19" a="1"/>
  <c r="J102" i="19" s="1"/>
  <c r="F102" i="19" a="1"/>
  <c r="F102" i="19" s="1"/>
  <c r="E102" i="19" a="1"/>
  <c r="E102" i="19" s="1"/>
  <c r="D102" i="19" a="1"/>
  <c r="D102" i="19" s="1"/>
  <c r="K101" i="19" a="1"/>
  <c r="K101" i="19" s="1"/>
  <c r="J101" i="19" a="1"/>
  <c r="J101" i="19" s="1"/>
  <c r="F101" i="19" a="1"/>
  <c r="F101" i="19" s="1"/>
  <c r="E101" i="19" a="1"/>
  <c r="E101" i="19" s="1"/>
  <c r="D101" i="19" a="1"/>
  <c r="D101" i="19" s="1"/>
  <c r="K100" i="19" a="1"/>
  <c r="K100" i="19" s="1"/>
  <c r="J100" i="19" a="1"/>
  <c r="J100" i="19" s="1"/>
  <c r="F100" i="19" a="1"/>
  <c r="F100" i="19" s="1"/>
  <c r="E100" i="19" a="1"/>
  <c r="E100" i="19" s="1"/>
  <c r="D100" i="19" a="1"/>
  <c r="D100" i="19" s="1"/>
  <c r="K99" i="19" a="1"/>
  <c r="K99" i="19" s="1"/>
  <c r="J99" i="19" a="1"/>
  <c r="J99" i="19" s="1"/>
  <c r="F99" i="19" a="1"/>
  <c r="F99" i="19" s="1"/>
  <c r="E99" i="19" a="1"/>
  <c r="E99" i="19" s="1"/>
  <c r="D99" i="19" a="1"/>
  <c r="D99" i="19" s="1"/>
  <c r="K98" i="19" a="1"/>
  <c r="K98" i="19" s="1"/>
  <c r="J98" i="19" a="1"/>
  <c r="J98" i="19" s="1"/>
  <c r="F98" i="19" a="1"/>
  <c r="F98" i="19" s="1"/>
  <c r="E98" i="19" a="1"/>
  <c r="E98" i="19" s="1"/>
  <c r="D98" i="19" a="1"/>
  <c r="D98" i="19" s="1"/>
  <c r="K97" i="19" a="1"/>
  <c r="K97" i="19" s="1"/>
  <c r="J97" i="19" a="1"/>
  <c r="J97" i="19" s="1"/>
  <c r="F97" i="19" a="1"/>
  <c r="F97" i="19" s="1"/>
  <c r="E97" i="19" a="1"/>
  <c r="E97" i="19" s="1"/>
  <c r="D97" i="19" a="1"/>
  <c r="D97" i="19" s="1"/>
  <c r="K96" i="19" a="1"/>
  <c r="K96" i="19" s="1"/>
  <c r="J96" i="19" a="1"/>
  <c r="J96" i="19" s="1"/>
  <c r="F96" i="19" a="1"/>
  <c r="F96" i="19" s="1"/>
  <c r="E96" i="19" a="1"/>
  <c r="E96" i="19" s="1"/>
  <c r="D96" i="19" a="1"/>
  <c r="D96" i="19" s="1"/>
  <c r="K95" i="19" a="1"/>
  <c r="K95" i="19" s="1"/>
  <c r="J95" i="19" a="1"/>
  <c r="J95" i="19" s="1"/>
  <c r="F95" i="19" a="1"/>
  <c r="F95" i="19" s="1"/>
  <c r="E95" i="19" a="1"/>
  <c r="E95" i="19" s="1"/>
  <c r="D95" i="19" a="1"/>
  <c r="D95" i="19" s="1"/>
  <c r="K94" i="19" a="1"/>
  <c r="K94" i="19" s="1"/>
  <c r="J94" i="19" a="1"/>
  <c r="J94" i="19" s="1"/>
  <c r="F94" i="19" a="1"/>
  <c r="F94" i="19" s="1"/>
  <c r="E94" i="19" a="1"/>
  <c r="E94" i="19" s="1"/>
  <c r="D94" i="19" a="1"/>
  <c r="D94" i="19" s="1"/>
  <c r="K93" i="19" a="1"/>
  <c r="K93" i="19" s="1"/>
  <c r="J93" i="19" a="1"/>
  <c r="J93" i="19" s="1"/>
  <c r="F93" i="19" a="1"/>
  <c r="F93" i="19" s="1"/>
  <c r="E93" i="19" a="1"/>
  <c r="E93" i="19" s="1"/>
  <c r="D93" i="19" a="1"/>
  <c r="D93" i="19" s="1"/>
  <c r="K92" i="19" a="1"/>
  <c r="K92" i="19" s="1"/>
  <c r="J92" i="19" a="1"/>
  <c r="J92" i="19" s="1"/>
  <c r="F92" i="19" a="1"/>
  <c r="F92" i="19" s="1"/>
  <c r="E92" i="19" a="1"/>
  <c r="E92" i="19" s="1"/>
  <c r="D92" i="19" a="1"/>
  <c r="D92" i="19" s="1"/>
  <c r="K91" i="19" a="1"/>
  <c r="K91" i="19" s="1"/>
  <c r="J91" i="19" a="1"/>
  <c r="J91" i="19" s="1"/>
  <c r="F91" i="19" a="1"/>
  <c r="F91" i="19" s="1"/>
  <c r="E91" i="19" a="1"/>
  <c r="E91" i="19" s="1"/>
  <c r="D91" i="19" a="1"/>
  <c r="D91" i="19" s="1"/>
  <c r="K90" i="19" a="1"/>
  <c r="K90" i="19" s="1"/>
  <c r="J90" i="19" a="1"/>
  <c r="J90" i="19" s="1"/>
  <c r="F90" i="19" a="1"/>
  <c r="F90" i="19" s="1"/>
  <c r="E90" i="19" a="1"/>
  <c r="E90" i="19" s="1"/>
  <c r="D90" i="19" a="1"/>
  <c r="D90" i="19" s="1"/>
  <c r="K89" i="19" a="1"/>
  <c r="K89" i="19" s="1"/>
  <c r="J89" i="19" a="1"/>
  <c r="J89" i="19" s="1"/>
  <c r="F89" i="19" a="1"/>
  <c r="F89" i="19" s="1"/>
  <c r="E89" i="19" a="1"/>
  <c r="E89" i="19" s="1"/>
  <c r="D89" i="19" a="1"/>
  <c r="D89" i="19" s="1"/>
  <c r="K88" i="19" a="1"/>
  <c r="K88" i="19" s="1"/>
  <c r="J88" i="19" a="1"/>
  <c r="J88" i="19" s="1"/>
  <c r="F88" i="19" a="1"/>
  <c r="F88" i="19" s="1"/>
  <c r="E88" i="19" a="1"/>
  <c r="E88" i="19" s="1"/>
  <c r="D88" i="19" a="1"/>
  <c r="D88" i="19" s="1"/>
  <c r="K87" i="19" a="1"/>
  <c r="K87" i="19" s="1"/>
  <c r="J87" i="19" a="1"/>
  <c r="J87" i="19" s="1"/>
  <c r="F87" i="19" a="1"/>
  <c r="F87" i="19" s="1"/>
  <c r="E87" i="19" a="1"/>
  <c r="E87" i="19" s="1"/>
  <c r="D87" i="19" a="1"/>
  <c r="D87" i="19" s="1"/>
  <c r="K86" i="19" a="1"/>
  <c r="K86" i="19" s="1"/>
  <c r="J86" i="19" a="1"/>
  <c r="J86" i="19" s="1"/>
  <c r="F86" i="19" a="1"/>
  <c r="F86" i="19" s="1"/>
  <c r="E86" i="19" a="1"/>
  <c r="E86" i="19" s="1"/>
  <c r="D86" i="19" a="1"/>
  <c r="D86" i="19" s="1"/>
  <c r="K85" i="19" a="1"/>
  <c r="K85" i="19" s="1"/>
  <c r="J85" i="19" a="1"/>
  <c r="J85" i="19" s="1"/>
  <c r="F85" i="19" a="1"/>
  <c r="F85" i="19" s="1"/>
  <c r="E85" i="19" a="1"/>
  <c r="E85" i="19" s="1"/>
  <c r="D85" i="19" a="1"/>
  <c r="D85" i="19" s="1"/>
  <c r="K84" i="19" a="1"/>
  <c r="K84" i="19" s="1"/>
  <c r="J84" i="19" a="1"/>
  <c r="J84" i="19" s="1"/>
  <c r="F84" i="19" a="1"/>
  <c r="F84" i="19" s="1"/>
  <c r="E84" i="19" a="1"/>
  <c r="E84" i="19" s="1"/>
  <c r="D84" i="19" a="1"/>
  <c r="D84" i="19" s="1"/>
  <c r="K83" i="19" a="1"/>
  <c r="K83" i="19" s="1"/>
  <c r="J83" i="19" a="1"/>
  <c r="J83" i="19" s="1"/>
  <c r="F83" i="19" a="1"/>
  <c r="F83" i="19" s="1"/>
  <c r="E83" i="19" a="1"/>
  <c r="E83" i="19" s="1"/>
  <c r="D83" i="19" a="1"/>
  <c r="D83" i="19" s="1"/>
  <c r="K82" i="19" a="1"/>
  <c r="K82" i="19" s="1"/>
  <c r="J82" i="19" a="1"/>
  <c r="J82" i="19" s="1"/>
  <c r="F82" i="19" a="1"/>
  <c r="F82" i="19" s="1"/>
  <c r="E82" i="19" a="1"/>
  <c r="E82" i="19" s="1"/>
  <c r="D82" i="19" a="1"/>
  <c r="D82" i="19" s="1"/>
  <c r="K81" i="19" a="1"/>
  <c r="K81" i="19" s="1"/>
  <c r="J81" i="19" a="1"/>
  <c r="J81" i="19" s="1"/>
  <c r="F81" i="19" a="1"/>
  <c r="F81" i="19" s="1"/>
  <c r="E81" i="19" a="1"/>
  <c r="E81" i="19" s="1"/>
  <c r="D81" i="19" a="1"/>
  <c r="D81" i="19" s="1"/>
  <c r="K80" i="19" a="1"/>
  <c r="K80" i="19" s="1"/>
  <c r="J80" i="19" a="1"/>
  <c r="J80" i="19" s="1"/>
  <c r="F80" i="19" a="1"/>
  <c r="F80" i="19" s="1"/>
  <c r="E80" i="19" a="1"/>
  <c r="E80" i="19" s="1"/>
  <c r="D80" i="19" a="1"/>
  <c r="D80" i="19" s="1"/>
  <c r="K79" i="19" a="1"/>
  <c r="K79" i="19" s="1"/>
  <c r="J79" i="19" a="1"/>
  <c r="J79" i="19" s="1"/>
  <c r="F79" i="19" a="1"/>
  <c r="F79" i="19" s="1"/>
  <c r="E79" i="19" a="1"/>
  <c r="E79" i="19" s="1"/>
  <c r="D79" i="19" a="1"/>
  <c r="D79" i="19" s="1"/>
  <c r="K78" i="19" a="1"/>
  <c r="K78" i="19" s="1"/>
  <c r="J78" i="19" a="1"/>
  <c r="J78" i="19" s="1"/>
  <c r="F78" i="19" a="1"/>
  <c r="F78" i="19" s="1"/>
  <c r="E78" i="19" a="1"/>
  <c r="E78" i="19" s="1"/>
  <c r="D78" i="19" a="1"/>
  <c r="D78" i="19" s="1"/>
  <c r="K77" i="19" a="1"/>
  <c r="K77" i="19" s="1"/>
  <c r="J77" i="19" a="1"/>
  <c r="J77" i="19" s="1"/>
  <c r="F77" i="19" a="1"/>
  <c r="F77" i="19" s="1"/>
  <c r="E77" i="19" a="1"/>
  <c r="E77" i="19" s="1"/>
  <c r="D77" i="19" a="1"/>
  <c r="D77" i="19" s="1"/>
  <c r="K76" i="19" a="1"/>
  <c r="K76" i="19" s="1"/>
  <c r="J76" i="19" a="1"/>
  <c r="J76" i="19" s="1"/>
  <c r="F76" i="19" a="1"/>
  <c r="F76" i="19" s="1"/>
  <c r="E76" i="19" a="1"/>
  <c r="E76" i="19" s="1"/>
  <c r="D76" i="19" a="1"/>
  <c r="D76" i="19" s="1"/>
  <c r="K75" i="19" a="1"/>
  <c r="K75" i="19" s="1"/>
  <c r="J75" i="19" a="1"/>
  <c r="J75" i="19" s="1"/>
  <c r="F75" i="19" a="1"/>
  <c r="F75" i="19" s="1"/>
  <c r="E75" i="19" a="1"/>
  <c r="E75" i="19" s="1"/>
  <c r="D75" i="19" a="1"/>
  <c r="D75" i="19" s="1"/>
  <c r="K74" i="19" a="1"/>
  <c r="K74" i="19" s="1"/>
  <c r="J74" i="19" a="1"/>
  <c r="J74" i="19" s="1"/>
  <c r="F74" i="19" a="1"/>
  <c r="F74" i="19" s="1"/>
  <c r="E74" i="19" a="1"/>
  <c r="E74" i="19" s="1"/>
  <c r="D74" i="19" a="1"/>
  <c r="D74" i="19" s="1"/>
  <c r="K73" i="19" a="1"/>
  <c r="K73" i="19" s="1"/>
  <c r="J73" i="19" a="1"/>
  <c r="J73" i="19" s="1"/>
  <c r="F73" i="19" a="1"/>
  <c r="F73" i="19" s="1"/>
  <c r="E73" i="19" a="1"/>
  <c r="E73" i="19" s="1"/>
  <c r="D73" i="19" a="1"/>
  <c r="D73" i="19" s="1"/>
  <c r="K72" i="19" a="1"/>
  <c r="K72" i="19" s="1"/>
  <c r="J72" i="19" a="1"/>
  <c r="J72" i="19" s="1"/>
  <c r="F72" i="19" a="1"/>
  <c r="F72" i="19" s="1"/>
  <c r="E72" i="19" a="1"/>
  <c r="E72" i="19" s="1"/>
  <c r="D72" i="19" a="1"/>
  <c r="D72" i="19" s="1"/>
  <c r="K71" i="19" a="1"/>
  <c r="K71" i="19" s="1"/>
  <c r="J71" i="19" a="1"/>
  <c r="J71" i="19" s="1"/>
  <c r="F71" i="19" a="1"/>
  <c r="F71" i="19" s="1"/>
  <c r="E71" i="19" a="1"/>
  <c r="E71" i="19" s="1"/>
  <c r="D71" i="19" a="1"/>
  <c r="D71" i="19" s="1"/>
  <c r="K70" i="19" a="1"/>
  <c r="K70" i="19" s="1"/>
  <c r="J70" i="19" a="1"/>
  <c r="J70" i="19" s="1"/>
  <c r="F70" i="19" a="1"/>
  <c r="F70" i="19" s="1"/>
  <c r="E70" i="19" a="1"/>
  <c r="E70" i="19" s="1"/>
  <c r="D70" i="19" a="1"/>
  <c r="D70" i="19" s="1"/>
  <c r="K69" i="19" a="1"/>
  <c r="K69" i="19" s="1"/>
  <c r="J69" i="19" a="1"/>
  <c r="J69" i="19" s="1"/>
  <c r="F69" i="19" a="1"/>
  <c r="F69" i="19" s="1"/>
  <c r="E69" i="19" a="1"/>
  <c r="E69" i="19" s="1"/>
  <c r="D69" i="19" a="1"/>
  <c r="D69" i="19" s="1"/>
  <c r="K68" i="19" a="1"/>
  <c r="K68" i="19" s="1"/>
  <c r="J68" i="19" a="1"/>
  <c r="J68" i="19" s="1"/>
  <c r="F68" i="19" a="1"/>
  <c r="F68" i="19" s="1"/>
  <c r="E68" i="19" a="1"/>
  <c r="E68" i="19" s="1"/>
  <c r="D68" i="19" a="1"/>
  <c r="D68" i="19" s="1"/>
  <c r="K67" i="19" a="1"/>
  <c r="K67" i="19" s="1"/>
  <c r="J67" i="19" a="1"/>
  <c r="J67" i="19" s="1"/>
  <c r="F67" i="19" a="1"/>
  <c r="F67" i="19" s="1"/>
  <c r="E67" i="19" a="1"/>
  <c r="E67" i="19" s="1"/>
  <c r="D67" i="19" a="1"/>
  <c r="D67" i="19" s="1"/>
  <c r="K66" i="19" a="1"/>
  <c r="K66" i="19" s="1"/>
  <c r="J66" i="19" a="1"/>
  <c r="J66" i="19" s="1"/>
  <c r="F66" i="19" a="1"/>
  <c r="F66" i="19" s="1"/>
  <c r="E66" i="19" a="1"/>
  <c r="E66" i="19" s="1"/>
  <c r="D66" i="19" a="1"/>
  <c r="D66" i="19" s="1"/>
  <c r="K65" i="19" a="1"/>
  <c r="K65" i="19" s="1"/>
  <c r="J65" i="19" a="1"/>
  <c r="J65" i="19" s="1"/>
  <c r="F65" i="19" a="1"/>
  <c r="F65" i="19" s="1"/>
  <c r="E65" i="19" a="1"/>
  <c r="E65" i="19" s="1"/>
  <c r="D65" i="19" a="1"/>
  <c r="D65" i="19" s="1"/>
  <c r="K64" i="19" a="1"/>
  <c r="K64" i="19" s="1"/>
  <c r="J64" i="19" a="1"/>
  <c r="J64" i="19" s="1"/>
  <c r="F64" i="19" a="1"/>
  <c r="F64" i="19" s="1"/>
  <c r="E64" i="19" a="1"/>
  <c r="E64" i="19" s="1"/>
  <c r="D64" i="19" a="1"/>
  <c r="D64" i="19" s="1"/>
  <c r="K63" i="19" a="1"/>
  <c r="K63" i="19" s="1"/>
  <c r="J63" i="19" a="1"/>
  <c r="J63" i="19" s="1"/>
  <c r="F63" i="19" a="1"/>
  <c r="F63" i="19" s="1"/>
  <c r="E63" i="19" a="1"/>
  <c r="E63" i="19" s="1"/>
  <c r="D63" i="19" a="1"/>
  <c r="D63" i="19" s="1"/>
  <c r="K62" i="19" a="1"/>
  <c r="K62" i="19" s="1"/>
  <c r="J62" i="19" a="1"/>
  <c r="J62" i="19" s="1"/>
  <c r="F62" i="19" a="1"/>
  <c r="F62" i="19" s="1"/>
  <c r="E62" i="19" a="1"/>
  <c r="E62" i="19" s="1"/>
  <c r="D62" i="19" a="1"/>
  <c r="D62" i="19" s="1"/>
  <c r="K61" i="19" a="1"/>
  <c r="K61" i="19" s="1"/>
  <c r="J61" i="19" a="1"/>
  <c r="J61" i="19" s="1"/>
  <c r="F61" i="19" a="1"/>
  <c r="F61" i="19" s="1"/>
  <c r="E61" i="19" a="1"/>
  <c r="E61" i="19" s="1"/>
  <c r="D61" i="19" a="1"/>
  <c r="D61" i="19" s="1"/>
  <c r="K60" i="19" a="1"/>
  <c r="K60" i="19" s="1"/>
  <c r="J60" i="19" a="1"/>
  <c r="J60" i="19" s="1"/>
  <c r="F60" i="19" a="1"/>
  <c r="F60" i="19" s="1"/>
  <c r="E60" i="19" a="1"/>
  <c r="E60" i="19" s="1"/>
  <c r="D60" i="19" a="1"/>
  <c r="D60" i="19" s="1"/>
  <c r="K59" i="19" a="1"/>
  <c r="K59" i="19" s="1"/>
  <c r="J59" i="19" a="1"/>
  <c r="J59" i="19" s="1"/>
  <c r="F59" i="19" a="1"/>
  <c r="F59" i="19" s="1"/>
  <c r="E59" i="19" a="1"/>
  <c r="E59" i="19" s="1"/>
  <c r="D59" i="19" a="1"/>
  <c r="D59" i="19" s="1"/>
  <c r="K58" i="19" a="1"/>
  <c r="K58" i="19" s="1"/>
  <c r="J58" i="19" a="1"/>
  <c r="J58" i="19" s="1"/>
  <c r="F58" i="19" a="1"/>
  <c r="F58" i="19" s="1"/>
  <c r="E58" i="19" a="1"/>
  <c r="E58" i="19" s="1"/>
  <c r="D58" i="19" a="1"/>
  <c r="D58" i="19" s="1"/>
  <c r="K57" i="19" a="1"/>
  <c r="K57" i="19" s="1"/>
  <c r="J57" i="19" a="1"/>
  <c r="J57" i="19" s="1"/>
  <c r="F57" i="19" a="1"/>
  <c r="F57" i="19" s="1"/>
  <c r="E57" i="19" a="1"/>
  <c r="E57" i="19" s="1"/>
  <c r="D57" i="19" a="1"/>
  <c r="D57" i="19" s="1"/>
  <c r="K56" i="19" a="1"/>
  <c r="K56" i="19" s="1"/>
  <c r="J56" i="19" a="1"/>
  <c r="J56" i="19" s="1"/>
  <c r="F56" i="19" a="1"/>
  <c r="F56" i="19" s="1"/>
  <c r="E56" i="19" a="1"/>
  <c r="E56" i="19" s="1"/>
  <c r="D56" i="19" a="1"/>
  <c r="D56" i="19" s="1"/>
  <c r="K55" i="19" a="1"/>
  <c r="K55" i="19" s="1"/>
  <c r="J55" i="19" a="1"/>
  <c r="J55" i="19" s="1"/>
  <c r="F55" i="19" a="1"/>
  <c r="F55" i="19" s="1"/>
  <c r="E55" i="19" a="1"/>
  <c r="E55" i="19" s="1"/>
  <c r="D55" i="19" a="1"/>
  <c r="D55" i="19" s="1"/>
  <c r="K54" i="19" a="1"/>
  <c r="K54" i="19" s="1"/>
  <c r="J54" i="19" a="1"/>
  <c r="J54" i="19" s="1"/>
  <c r="F54" i="19" a="1"/>
  <c r="F54" i="19" s="1"/>
  <c r="E54" i="19" a="1"/>
  <c r="E54" i="19" s="1"/>
  <c r="D54" i="19" a="1"/>
  <c r="D54" i="19" s="1"/>
  <c r="K53" i="19" a="1"/>
  <c r="K53" i="19" s="1"/>
  <c r="J53" i="19" a="1"/>
  <c r="J53" i="19" s="1"/>
  <c r="F53" i="19" a="1"/>
  <c r="F53" i="19" s="1"/>
  <c r="E53" i="19" a="1"/>
  <c r="E53" i="19" s="1"/>
  <c r="D53" i="19" a="1"/>
  <c r="D53" i="19" s="1"/>
  <c r="K52" i="19" a="1"/>
  <c r="K52" i="19" s="1"/>
  <c r="J52" i="19" a="1"/>
  <c r="J52" i="19" s="1"/>
  <c r="F52" i="19" a="1"/>
  <c r="F52" i="19" s="1"/>
  <c r="E52" i="19" a="1"/>
  <c r="E52" i="19" s="1"/>
  <c r="D52" i="19" a="1"/>
  <c r="D52" i="19" s="1"/>
  <c r="K51" i="19" a="1"/>
  <c r="K51" i="19" s="1"/>
  <c r="J51" i="19" a="1"/>
  <c r="J51" i="19" s="1"/>
  <c r="F51" i="19" a="1"/>
  <c r="F51" i="19" s="1"/>
  <c r="E51" i="19" a="1"/>
  <c r="E51" i="19" s="1"/>
  <c r="D51" i="19" a="1"/>
  <c r="D51" i="19" s="1"/>
  <c r="K50" i="19" a="1"/>
  <c r="K50" i="19" s="1"/>
  <c r="J50" i="19" a="1"/>
  <c r="J50" i="19" s="1"/>
  <c r="F50" i="19" a="1"/>
  <c r="F50" i="19" s="1"/>
  <c r="E50" i="19" a="1"/>
  <c r="E50" i="19" s="1"/>
  <c r="D50" i="19" a="1"/>
  <c r="D50" i="19" s="1"/>
  <c r="K49" i="19" a="1"/>
  <c r="K49" i="19" s="1"/>
  <c r="J49" i="19" a="1"/>
  <c r="J49" i="19" s="1"/>
  <c r="F49" i="19" a="1"/>
  <c r="F49" i="19" s="1"/>
  <c r="E49" i="19" a="1"/>
  <c r="E49" i="19" s="1"/>
  <c r="D49" i="19" a="1"/>
  <c r="D49" i="19" s="1"/>
  <c r="K48" i="19" a="1"/>
  <c r="K48" i="19" s="1"/>
  <c r="J48" i="19" a="1"/>
  <c r="J48" i="19" s="1"/>
  <c r="F48" i="19" a="1"/>
  <c r="F48" i="19" s="1"/>
  <c r="E48" i="19" a="1"/>
  <c r="E48" i="19" s="1"/>
  <c r="D48" i="19" a="1"/>
  <c r="D48" i="19" s="1"/>
  <c r="K47" i="19" a="1"/>
  <c r="K47" i="19" s="1"/>
  <c r="J47" i="19" a="1"/>
  <c r="J47" i="19" s="1"/>
  <c r="F47" i="19" a="1"/>
  <c r="F47" i="19" s="1"/>
  <c r="E47" i="19" a="1"/>
  <c r="E47" i="19" s="1"/>
  <c r="D47" i="19" a="1"/>
  <c r="D47" i="19" s="1"/>
  <c r="K46" i="19" a="1"/>
  <c r="K46" i="19" s="1"/>
  <c r="J46" i="19" a="1"/>
  <c r="J46" i="19" s="1"/>
  <c r="F46" i="19" a="1"/>
  <c r="F46" i="19" s="1"/>
  <c r="E46" i="19" a="1"/>
  <c r="E46" i="19" s="1"/>
  <c r="D46" i="19" a="1"/>
  <c r="D46" i="19" s="1"/>
  <c r="K45" i="19" a="1"/>
  <c r="K45" i="19" s="1"/>
  <c r="J45" i="19" a="1"/>
  <c r="J45" i="19" s="1"/>
  <c r="F45" i="19" a="1"/>
  <c r="F45" i="19" s="1"/>
  <c r="E45" i="19" a="1"/>
  <c r="E45" i="19" s="1"/>
  <c r="D45" i="19" a="1"/>
  <c r="D45" i="19" s="1"/>
  <c r="K44" i="19" a="1"/>
  <c r="K44" i="19" s="1"/>
  <c r="J44" i="19" a="1"/>
  <c r="J44" i="19" s="1"/>
  <c r="F44" i="19" a="1"/>
  <c r="F44" i="19" s="1"/>
  <c r="E44" i="19" a="1"/>
  <c r="E44" i="19" s="1"/>
  <c r="D44" i="19" a="1"/>
  <c r="D44" i="19" s="1"/>
  <c r="K43" i="19" a="1"/>
  <c r="K43" i="19" s="1"/>
  <c r="J43" i="19" a="1"/>
  <c r="J43" i="19" s="1"/>
  <c r="F43" i="19" a="1"/>
  <c r="F43" i="19" s="1"/>
  <c r="E43" i="19" a="1"/>
  <c r="E43" i="19" s="1"/>
  <c r="D43" i="19" a="1"/>
  <c r="D43" i="19" s="1"/>
  <c r="K42" i="19" a="1"/>
  <c r="K42" i="19" s="1"/>
  <c r="J42" i="19" a="1"/>
  <c r="J42" i="19" s="1"/>
  <c r="F42" i="19" a="1"/>
  <c r="F42" i="19" s="1"/>
  <c r="E42" i="19" a="1"/>
  <c r="E42" i="19" s="1"/>
  <c r="D42" i="19" a="1"/>
  <c r="D42" i="19" s="1"/>
  <c r="K41" i="19" a="1"/>
  <c r="K41" i="19" s="1"/>
  <c r="J41" i="19" a="1"/>
  <c r="J41" i="19" s="1"/>
  <c r="F41" i="19" a="1"/>
  <c r="F41" i="19" s="1"/>
  <c r="E41" i="19" a="1"/>
  <c r="E41" i="19" s="1"/>
  <c r="D41" i="19" a="1"/>
  <c r="D41" i="19" s="1"/>
  <c r="K40" i="19" a="1"/>
  <c r="K40" i="19" s="1"/>
  <c r="J40" i="19" a="1"/>
  <c r="J40" i="19" s="1"/>
  <c r="F40" i="19" a="1"/>
  <c r="F40" i="19" s="1"/>
  <c r="E40" i="19" a="1"/>
  <c r="E40" i="19" s="1"/>
  <c r="D40" i="19" a="1"/>
  <c r="D40" i="19" s="1"/>
  <c r="K39" i="19" a="1"/>
  <c r="K39" i="19" s="1"/>
  <c r="J39" i="19" a="1"/>
  <c r="J39" i="19" s="1"/>
  <c r="F39" i="19" a="1"/>
  <c r="F39" i="19" s="1"/>
  <c r="E39" i="19" a="1"/>
  <c r="E39" i="19" s="1"/>
  <c r="D39" i="19" a="1"/>
  <c r="D39" i="19" s="1"/>
  <c r="K38" i="19" a="1"/>
  <c r="K38" i="19" s="1"/>
  <c r="J38" i="19" a="1"/>
  <c r="J38" i="19" s="1"/>
  <c r="F38" i="19" a="1"/>
  <c r="F38" i="19" s="1"/>
  <c r="E38" i="19" a="1"/>
  <c r="E38" i="19" s="1"/>
  <c r="D38" i="19" a="1"/>
  <c r="D38" i="19" s="1"/>
  <c r="K37" i="19" a="1"/>
  <c r="K37" i="19" s="1"/>
  <c r="J37" i="19" a="1"/>
  <c r="J37" i="19" s="1"/>
  <c r="F37" i="19" a="1"/>
  <c r="F37" i="19" s="1"/>
  <c r="E37" i="19" a="1"/>
  <c r="E37" i="19" s="1"/>
  <c r="D37" i="19" a="1"/>
  <c r="D37" i="19" s="1"/>
  <c r="K36" i="19" a="1"/>
  <c r="K36" i="19" s="1"/>
  <c r="J36" i="19" a="1"/>
  <c r="J36" i="19" s="1"/>
  <c r="F36" i="19" a="1"/>
  <c r="F36" i="19" s="1"/>
  <c r="E36" i="19" a="1"/>
  <c r="E36" i="19" s="1"/>
  <c r="D36" i="19" a="1"/>
  <c r="D36" i="19" s="1"/>
  <c r="K35" i="19" a="1"/>
  <c r="K35" i="19" s="1"/>
  <c r="J35" i="19" a="1"/>
  <c r="J35" i="19" s="1"/>
  <c r="F35" i="19" a="1"/>
  <c r="F35" i="19" s="1"/>
  <c r="E35" i="19" a="1"/>
  <c r="E35" i="19" s="1"/>
  <c r="D35" i="19" a="1"/>
  <c r="D35" i="19" s="1"/>
  <c r="K34" i="19" a="1"/>
  <c r="K34" i="19" s="1"/>
  <c r="J34" i="19" a="1"/>
  <c r="J34" i="19" s="1"/>
  <c r="F34" i="19" a="1"/>
  <c r="F34" i="19" s="1"/>
  <c r="E34" i="19" a="1"/>
  <c r="E34" i="19" s="1"/>
  <c r="D34" i="19" a="1"/>
  <c r="D34" i="19" s="1"/>
  <c r="K33" i="19" a="1"/>
  <c r="K33" i="19" s="1"/>
  <c r="J33" i="19" a="1"/>
  <c r="J33" i="19" s="1"/>
  <c r="F33" i="19" a="1"/>
  <c r="F33" i="19" s="1"/>
  <c r="E33" i="19" a="1"/>
  <c r="E33" i="19" s="1"/>
  <c r="D33" i="19" a="1"/>
  <c r="D33" i="19" s="1"/>
  <c r="K32" i="19" a="1"/>
  <c r="K32" i="19" s="1"/>
  <c r="J32" i="19" a="1"/>
  <c r="J32" i="19" s="1"/>
  <c r="F32" i="19" a="1"/>
  <c r="F32" i="19" s="1"/>
  <c r="E32" i="19" a="1"/>
  <c r="E32" i="19" s="1"/>
  <c r="D32" i="19" a="1"/>
  <c r="D32" i="19" s="1"/>
  <c r="K31" i="19" a="1"/>
  <c r="K31" i="19" s="1"/>
  <c r="J31" i="19" a="1"/>
  <c r="J31" i="19" s="1"/>
  <c r="F31" i="19" a="1"/>
  <c r="F31" i="19" s="1"/>
  <c r="E31" i="19" a="1"/>
  <c r="E31" i="19" s="1"/>
  <c r="D31" i="19" a="1"/>
  <c r="D31" i="19" s="1"/>
  <c r="K30" i="19" a="1"/>
  <c r="K30" i="19" s="1"/>
  <c r="J30" i="19" a="1"/>
  <c r="J30" i="19" s="1"/>
  <c r="F30" i="19" a="1"/>
  <c r="F30" i="19" s="1"/>
  <c r="E30" i="19" a="1"/>
  <c r="E30" i="19" s="1"/>
  <c r="D30" i="19" a="1"/>
  <c r="D30" i="19" s="1"/>
  <c r="K29" i="19" a="1"/>
  <c r="K29" i="19" s="1"/>
  <c r="J29" i="19" a="1"/>
  <c r="J29" i="19" s="1"/>
  <c r="F29" i="19" a="1"/>
  <c r="F29" i="19" s="1"/>
  <c r="E29" i="19" a="1"/>
  <c r="E29" i="19" s="1"/>
  <c r="D29" i="19" a="1"/>
  <c r="D29" i="19" s="1"/>
  <c r="K28" i="19" a="1"/>
  <c r="K28" i="19" s="1"/>
  <c r="J28" i="19" a="1"/>
  <c r="J28" i="19" s="1"/>
  <c r="F28" i="19" a="1"/>
  <c r="F28" i="19" s="1"/>
  <c r="E28" i="19" a="1"/>
  <c r="E28" i="19" s="1"/>
  <c r="D28" i="19" a="1"/>
  <c r="D28" i="19" s="1"/>
  <c r="K27" i="19" a="1"/>
  <c r="K27" i="19" s="1"/>
  <c r="J27" i="19" a="1"/>
  <c r="J27" i="19" s="1"/>
  <c r="F27" i="19" a="1"/>
  <c r="F27" i="19" s="1"/>
  <c r="E27" i="19" a="1"/>
  <c r="E27" i="19" s="1"/>
  <c r="D27" i="19" a="1"/>
  <c r="D27" i="19" s="1"/>
  <c r="K26" i="19" a="1"/>
  <c r="K26" i="19" s="1"/>
  <c r="J26" i="19" a="1"/>
  <c r="J26" i="19" s="1"/>
  <c r="F26" i="19" a="1"/>
  <c r="F26" i="19" s="1"/>
  <c r="E26" i="19" a="1"/>
  <c r="E26" i="19" s="1"/>
  <c r="D26" i="19" a="1"/>
  <c r="D26" i="19" s="1"/>
  <c r="K25" i="19" a="1"/>
  <c r="K25" i="19" s="1"/>
  <c r="J25" i="19" a="1"/>
  <c r="J25" i="19" s="1"/>
  <c r="F25" i="19" a="1"/>
  <c r="F25" i="19" s="1"/>
  <c r="E25" i="19" a="1"/>
  <c r="E25" i="19" s="1"/>
  <c r="D25" i="19" a="1"/>
  <c r="D25" i="19" s="1"/>
  <c r="K24" i="19" a="1"/>
  <c r="K24" i="19" s="1"/>
  <c r="J24" i="19" a="1"/>
  <c r="J24" i="19" s="1"/>
  <c r="F24" i="19" a="1"/>
  <c r="F24" i="19" s="1"/>
  <c r="E24" i="19" a="1"/>
  <c r="E24" i="19" s="1"/>
  <c r="D24" i="19" a="1"/>
  <c r="D24" i="19" s="1"/>
  <c r="K23" i="19" a="1"/>
  <c r="K23" i="19" s="1"/>
  <c r="J23" i="19" a="1"/>
  <c r="J23" i="19" s="1"/>
  <c r="F23" i="19" a="1"/>
  <c r="F23" i="19" s="1"/>
  <c r="E23" i="19" a="1"/>
  <c r="E23" i="19" s="1"/>
  <c r="D23" i="19" a="1"/>
  <c r="D23" i="19" s="1"/>
  <c r="K22" i="19" a="1"/>
  <c r="K22" i="19" s="1"/>
  <c r="J22" i="19" a="1"/>
  <c r="J22" i="19" s="1"/>
  <c r="F22" i="19" a="1"/>
  <c r="F22" i="19" s="1"/>
  <c r="E22" i="19" a="1"/>
  <c r="E22" i="19" s="1"/>
  <c r="D22" i="19" a="1"/>
  <c r="D22" i="19" s="1"/>
  <c r="K21" i="19" a="1"/>
  <c r="K21" i="19" s="1"/>
  <c r="J21" i="19" a="1"/>
  <c r="J21" i="19" s="1"/>
  <c r="F21" i="19" a="1"/>
  <c r="F21" i="19" s="1"/>
  <c r="E21" i="19" a="1"/>
  <c r="E21" i="19" s="1"/>
  <c r="D21" i="19" a="1"/>
  <c r="D21" i="19" s="1"/>
  <c r="K20" i="19" a="1"/>
  <c r="K20" i="19" s="1"/>
  <c r="J20" i="19" a="1"/>
  <c r="J20" i="19" s="1"/>
  <c r="F20" i="19" a="1"/>
  <c r="F20" i="19" s="1"/>
  <c r="E20" i="19" a="1"/>
  <c r="E20" i="19" s="1"/>
  <c r="D20" i="19" a="1"/>
  <c r="D20" i="19" s="1"/>
  <c r="K19" i="19" a="1"/>
  <c r="K19" i="19" s="1"/>
  <c r="J19" i="19" a="1"/>
  <c r="J19" i="19" s="1"/>
  <c r="F19" i="19" a="1"/>
  <c r="F19" i="19" s="1"/>
  <c r="E19" i="19" a="1"/>
  <c r="E19" i="19" s="1"/>
  <c r="D19" i="19" a="1"/>
  <c r="D19" i="19" s="1"/>
  <c r="K18" i="19" a="1"/>
  <c r="K18" i="19" s="1"/>
  <c r="J18" i="19" a="1"/>
  <c r="J18" i="19" s="1"/>
  <c r="F18" i="19" a="1"/>
  <c r="F18" i="19" s="1"/>
  <c r="E18" i="19" a="1"/>
  <c r="E18" i="19" s="1"/>
  <c r="D18" i="19" a="1"/>
  <c r="D18" i="19" s="1"/>
  <c r="K17" i="19" a="1"/>
  <c r="K17" i="19" s="1"/>
  <c r="J17" i="19" a="1"/>
  <c r="J17" i="19" s="1"/>
  <c r="F17" i="19" a="1"/>
  <c r="F17" i="19" s="1"/>
  <c r="E17" i="19" a="1"/>
  <c r="E17" i="19" s="1"/>
  <c r="D17" i="19" a="1"/>
  <c r="D17" i="19" s="1"/>
  <c r="K16" i="19" a="1"/>
  <c r="K16" i="19" s="1"/>
  <c r="J16" i="19" a="1"/>
  <c r="J16" i="19" s="1"/>
  <c r="F16" i="19" a="1"/>
  <c r="F16" i="19" s="1"/>
  <c r="E16" i="19" a="1"/>
  <c r="E16" i="19" s="1"/>
  <c r="D16" i="19" a="1"/>
  <c r="D16" i="19" s="1"/>
  <c r="K15" i="19" a="1"/>
  <c r="K15" i="19" s="1"/>
  <c r="J15" i="19" a="1"/>
  <c r="J15" i="19" s="1"/>
  <c r="F15" i="19" a="1"/>
  <c r="F15" i="19" s="1"/>
  <c r="E15" i="19" a="1"/>
  <c r="E15" i="19" s="1"/>
  <c r="D15" i="19" a="1"/>
  <c r="D15" i="19" s="1"/>
  <c r="K14" i="19" a="1"/>
  <c r="K14" i="19" s="1"/>
  <c r="J14" i="19" a="1"/>
  <c r="J14" i="19" s="1"/>
  <c r="F14" i="19" a="1"/>
  <c r="F14" i="19" s="1"/>
  <c r="E14" i="19" a="1"/>
  <c r="E14" i="19" s="1"/>
  <c r="D14" i="19" a="1"/>
  <c r="D14" i="19" s="1"/>
  <c r="K13" i="19" a="1"/>
  <c r="K13" i="19" s="1"/>
  <c r="J13" i="19" a="1"/>
  <c r="J13" i="19" s="1"/>
  <c r="F13" i="19" a="1"/>
  <c r="F13" i="19" s="1"/>
  <c r="E13" i="19" a="1"/>
  <c r="E13" i="19" s="1"/>
  <c r="D13" i="19" a="1"/>
  <c r="D13" i="19" s="1"/>
  <c r="K12" i="19" a="1"/>
  <c r="K12" i="19" s="1"/>
  <c r="J12" i="19" a="1"/>
  <c r="J12" i="19" s="1"/>
  <c r="F12" i="19" a="1"/>
  <c r="F12" i="19" s="1"/>
  <c r="E12" i="19" a="1"/>
  <c r="E12" i="19" s="1"/>
  <c r="D12" i="19" a="1"/>
  <c r="D12" i="19" s="1"/>
  <c r="K12" i="18" a="1"/>
  <c r="K12" i="18" s="1"/>
  <c r="E12" i="18" a="1"/>
  <c r="E12" i="18" s="1"/>
  <c r="F12" i="18" a="1"/>
  <c r="F12" i="18" s="1"/>
  <c r="J12" i="18" a="1"/>
  <c r="J12" i="18" s="1"/>
  <c r="J239" i="18" l="1" a="1"/>
  <c r="J239" i="18" s="1"/>
  <c r="J238" i="18" a="1"/>
  <c r="J238" i="18" s="1"/>
  <c r="J237" i="18" a="1"/>
  <c r="J237" i="18" s="1"/>
  <c r="J236" i="18" a="1"/>
  <c r="J236" i="18" s="1"/>
  <c r="J235" i="18" a="1"/>
  <c r="J235" i="18" s="1"/>
  <c r="J231" i="18" a="1"/>
  <c r="J231" i="18" s="1"/>
  <c r="F231" i="18" a="1"/>
  <c r="F231" i="18" s="1"/>
  <c r="E231" i="18" a="1"/>
  <c r="E231" i="18" s="1"/>
  <c r="D231" i="18" a="1"/>
  <c r="D231" i="18" s="1"/>
  <c r="J230" i="18" a="1"/>
  <c r="J230" i="18" s="1"/>
  <c r="F230" i="18" a="1"/>
  <c r="F230" i="18" s="1"/>
  <c r="E230" i="18" a="1"/>
  <c r="E230" i="18" s="1"/>
  <c r="D230" i="18" a="1"/>
  <c r="D230" i="18" s="1"/>
  <c r="J229" i="18" a="1"/>
  <c r="J229" i="18" s="1"/>
  <c r="F229" i="18" a="1"/>
  <c r="F229" i="18" s="1"/>
  <c r="E229" i="18" a="1"/>
  <c r="E229" i="18" s="1"/>
  <c r="D229" i="18" a="1"/>
  <c r="D229" i="18" s="1"/>
  <c r="J228" i="18" a="1"/>
  <c r="J228" i="18" s="1"/>
  <c r="F228" i="18" a="1"/>
  <c r="F228" i="18" s="1"/>
  <c r="E228" i="18" a="1"/>
  <c r="E228" i="18" s="1"/>
  <c r="D228" i="18" a="1"/>
  <c r="D228" i="18" s="1"/>
  <c r="J227" i="18" a="1"/>
  <c r="J227" i="18" s="1"/>
  <c r="F227" i="18" a="1"/>
  <c r="F227" i="18" s="1"/>
  <c r="E227" i="18" a="1"/>
  <c r="E227" i="18" s="1"/>
  <c r="D227" i="18" a="1"/>
  <c r="D227" i="18" s="1"/>
  <c r="J226" i="18" a="1"/>
  <c r="J226" i="18" s="1"/>
  <c r="F226" i="18" a="1"/>
  <c r="F226" i="18" s="1"/>
  <c r="E226" i="18" a="1"/>
  <c r="E226" i="18" s="1"/>
  <c r="D226" i="18" a="1"/>
  <c r="D226" i="18" s="1"/>
  <c r="J225" i="18" a="1"/>
  <c r="J225" i="18" s="1"/>
  <c r="F225" i="18" a="1"/>
  <c r="F225" i="18" s="1"/>
  <c r="E225" i="18" a="1"/>
  <c r="E225" i="18" s="1"/>
  <c r="D225" i="18" a="1"/>
  <c r="D225" i="18" s="1"/>
  <c r="J224" i="18" a="1"/>
  <c r="J224" i="18" s="1"/>
  <c r="F224" i="18" a="1"/>
  <c r="F224" i="18" s="1"/>
  <c r="E224" i="18" a="1"/>
  <c r="E224" i="18" s="1"/>
  <c r="D224" i="18" a="1"/>
  <c r="D224" i="18" s="1"/>
  <c r="J223" i="18" a="1"/>
  <c r="J223" i="18" s="1"/>
  <c r="F223" i="18" a="1"/>
  <c r="F223" i="18" s="1"/>
  <c r="E223" i="18" a="1"/>
  <c r="E223" i="18" s="1"/>
  <c r="D223" i="18" a="1"/>
  <c r="D223" i="18" s="1"/>
  <c r="J222" i="18" a="1"/>
  <c r="J222" i="18" s="1"/>
  <c r="F222" i="18" a="1"/>
  <c r="F222" i="18" s="1"/>
  <c r="E222" i="18" a="1"/>
  <c r="E222" i="18" s="1"/>
  <c r="D222" i="18" a="1"/>
  <c r="D222" i="18" s="1"/>
  <c r="J221" i="18" a="1"/>
  <c r="J221" i="18" s="1"/>
  <c r="F221" i="18" a="1"/>
  <c r="F221" i="18" s="1"/>
  <c r="E221" i="18" a="1"/>
  <c r="E221" i="18" s="1"/>
  <c r="D221" i="18" a="1"/>
  <c r="D221" i="18" s="1"/>
  <c r="J220" i="18" a="1"/>
  <c r="J220" i="18" s="1"/>
  <c r="F220" i="18" a="1"/>
  <c r="F220" i="18" s="1"/>
  <c r="E220" i="18" a="1"/>
  <c r="E220" i="18" s="1"/>
  <c r="D220" i="18" a="1"/>
  <c r="D220" i="18" s="1"/>
  <c r="J219" i="18" a="1"/>
  <c r="J219" i="18" s="1"/>
  <c r="F219" i="18" a="1"/>
  <c r="F219" i="18" s="1"/>
  <c r="E219" i="18" a="1"/>
  <c r="E219" i="18" s="1"/>
  <c r="D219" i="18" a="1"/>
  <c r="D219" i="18" s="1"/>
  <c r="J218" i="18" a="1"/>
  <c r="J218" i="18" s="1"/>
  <c r="F218" i="18" a="1"/>
  <c r="F218" i="18" s="1"/>
  <c r="E218" i="18" a="1"/>
  <c r="E218" i="18" s="1"/>
  <c r="D218" i="18" a="1"/>
  <c r="D218" i="18" s="1"/>
  <c r="J217" i="18" a="1"/>
  <c r="J217" i="18" s="1"/>
  <c r="F217" i="18" a="1"/>
  <c r="F217" i="18" s="1"/>
  <c r="E217" i="18" a="1"/>
  <c r="E217" i="18" s="1"/>
  <c r="D217" i="18" a="1"/>
  <c r="D217" i="18" s="1"/>
  <c r="J216" i="18" a="1"/>
  <c r="J216" i="18" s="1"/>
  <c r="F216" i="18" a="1"/>
  <c r="F216" i="18" s="1"/>
  <c r="E216" i="18" a="1"/>
  <c r="E216" i="18" s="1"/>
  <c r="D216" i="18" a="1"/>
  <c r="D216" i="18" s="1"/>
  <c r="J215" i="18" a="1"/>
  <c r="J215" i="18" s="1"/>
  <c r="F215" i="18" a="1"/>
  <c r="F215" i="18" s="1"/>
  <c r="E215" i="18" a="1"/>
  <c r="E215" i="18" s="1"/>
  <c r="D215" i="18" a="1"/>
  <c r="D215" i="18" s="1"/>
  <c r="J214" i="18" a="1"/>
  <c r="J214" i="18" s="1"/>
  <c r="F214" i="18" a="1"/>
  <c r="F214" i="18" s="1"/>
  <c r="E214" i="18" a="1"/>
  <c r="E214" i="18" s="1"/>
  <c r="D214" i="18" a="1"/>
  <c r="D214" i="18" s="1"/>
  <c r="J213" i="18" a="1"/>
  <c r="J213" i="18" s="1"/>
  <c r="F213" i="18" a="1"/>
  <c r="F213" i="18" s="1"/>
  <c r="E213" i="18" a="1"/>
  <c r="E213" i="18" s="1"/>
  <c r="D213" i="18" a="1"/>
  <c r="D213" i="18" s="1"/>
  <c r="J212" i="18" a="1"/>
  <c r="J212" i="18" s="1"/>
  <c r="F212" i="18" a="1"/>
  <c r="F212" i="18" s="1"/>
  <c r="E212" i="18" a="1"/>
  <c r="E212" i="18" s="1"/>
  <c r="D212" i="18" a="1"/>
  <c r="D212" i="18" s="1"/>
  <c r="J211" i="18" a="1"/>
  <c r="J211" i="18" s="1"/>
  <c r="F211" i="18" a="1"/>
  <c r="F211" i="18" s="1"/>
  <c r="E211" i="18" a="1"/>
  <c r="E211" i="18" s="1"/>
  <c r="D211" i="18" a="1"/>
  <c r="D211" i="18" s="1"/>
  <c r="J210" i="18" a="1"/>
  <c r="J210" i="18" s="1"/>
  <c r="F210" i="18" a="1"/>
  <c r="F210" i="18" s="1"/>
  <c r="E210" i="18" a="1"/>
  <c r="E210" i="18" s="1"/>
  <c r="D210" i="18" a="1"/>
  <c r="D210" i="18" s="1"/>
  <c r="J209" i="18" a="1"/>
  <c r="J209" i="18" s="1"/>
  <c r="F209" i="18" a="1"/>
  <c r="F209" i="18" s="1"/>
  <c r="E209" i="18" a="1"/>
  <c r="E209" i="18" s="1"/>
  <c r="D209" i="18" a="1"/>
  <c r="D209" i="18" s="1"/>
  <c r="J208" i="18" a="1"/>
  <c r="J208" i="18" s="1"/>
  <c r="F208" i="18" a="1"/>
  <c r="F208" i="18" s="1"/>
  <c r="E208" i="18" a="1"/>
  <c r="E208" i="18" s="1"/>
  <c r="D208" i="18" a="1"/>
  <c r="D208" i="18" s="1"/>
  <c r="J207" i="18" a="1"/>
  <c r="J207" i="18" s="1"/>
  <c r="F207" i="18" a="1"/>
  <c r="F207" i="18" s="1"/>
  <c r="E207" i="18" a="1"/>
  <c r="E207" i="18" s="1"/>
  <c r="D207" i="18" a="1"/>
  <c r="D207" i="18" s="1"/>
  <c r="J206" i="18" a="1"/>
  <c r="J206" i="18" s="1"/>
  <c r="F206" i="18" a="1"/>
  <c r="F206" i="18" s="1"/>
  <c r="E206" i="18" a="1"/>
  <c r="E206" i="18" s="1"/>
  <c r="D206" i="18" a="1"/>
  <c r="D206" i="18" s="1"/>
  <c r="J205" i="18" a="1"/>
  <c r="J205" i="18" s="1"/>
  <c r="F205" i="18" a="1"/>
  <c r="F205" i="18" s="1"/>
  <c r="E205" i="18" a="1"/>
  <c r="E205" i="18" s="1"/>
  <c r="D205" i="18" a="1"/>
  <c r="D205" i="18" s="1"/>
  <c r="J204" i="18" a="1"/>
  <c r="J204" i="18" s="1"/>
  <c r="F204" i="18" a="1"/>
  <c r="F204" i="18" s="1"/>
  <c r="E204" i="18" a="1"/>
  <c r="E204" i="18" s="1"/>
  <c r="D204" i="18" a="1"/>
  <c r="D204" i="18" s="1"/>
  <c r="J203" i="18" a="1"/>
  <c r="J203" i="18" s="1"/>
  <c r="F203" i="18" a="1"/>
  <c r="F203" i="18" s="1"/>
  <c r="E203" i="18" a="1"/>
  <c r="E203" i="18" s="1"/>
  <c r="D203" i="18" a="1"/>
  <c r="D203" i="18" s="1"/>
  <c r="J202" i="18" a="1"/>
  <c r="J202" i="18" s="1"/>
  <c r="F202" i="18" a="1"/>
  <c r="F202" i="18" s="1"/>
  <c r="E202" i="18" a="1"/>
  <c r="E202" i="18" s="1"/>
  <c r="D202" i="18" a="1"/>
  <c r="D202" i="18" s="1"/>
  <c r="J201" i="18" a="1"/>
  <c r="J201" i="18" s="1"/>
  <c r="F201" i="18" a="1"/>
  <c r="F201" i="18" s="1"/>
  <c r="E201" i="18" a="1"/>
  <c r="E201" i="18" s="1"/>
  <c r="D201" i="18" a="1"/>
  <c r="D201" i="18" s="1"/>
  <c r="J200" i="18" a="1"/>
  <c r="J200" i="18" s="1"/>
  <c r="F200" i="18" a="1"/>
  <c r="F200" i="18" s="1"/>
  <c r="E200" i="18" a="1"/>
  <c r="E200" i="18" s="1"/>
  <c r="D200" i="18" a="1"/>
  <c r="D200" i="18" s="1"/>
  <c r="J199" i="18" a="1"/>
  <c r="J199" i="18" s="1"/>
  <c r="F199" i="18" a="1"/>
  <c r="F199" i="18" s="1"/>
  <c r="E199" i="18" a="1"/>
  <c r="E199" i="18" s="1"/>
  <c r="D199" i="18" a="1"/>
  <c r="D199" i="18" s="1"/>
  <c r="J198" i="18" a="1"/>
  <c r="J198" i="18" s="1"/>
  <c r="F198" i="18" a="1"/>
  <c r="F198" i="18" s="1"/>
  <c r="E198" i="18" a="1"/>
  <c r="E198" i="18" s="1"/>
  <c r="D198" i="18" a="1"/>
  <c r="D198" i="18" s="1"/>
  <c r="J197" i="18" a="1"/>
  <c r="J197" i="18" s="1"/>
  <c r="F197" i="18" a="1"/>
  <c r="F197" i="18" s="1"/>
  <c r="E197" i="18" a="1"/>
  <c r="E197" i="18" s="1"/>
  <c r="D197" i="18" a="1"/>
  <c r="D197" i="18" s="1"/>
  <c r="J196" i="18" a="1"/>
  <c r="J196" i="18" s="1"/>
  <c r="F196" i="18" a="1"/>
  <c r="F196" i="18" s="1"/>
  <c r="E196" i="18" a="1"/>
  <c r="E196" i="18" s="1"/>
  <c r="D196" i="18" a="1"/>
  <c r="D196" i="18" s="1"/>
  <c r="J195" i="18" a="1"/>
  <c r="J195" i="18" s="1"/>
  <c r="F195" i="18" a="1"/>
  <c r="F195" i="18" s="1"/>
  <c r="E195" i="18" a="1"/>
  <c r="E195" i="18" s="1"/>
  <c r="D195" i="18" a="1"/>
  <c r="D195" i="18" s="1"/>
  <c r="J194" i="18" a="1"/>
  <c r="J194" i="18" s="1"/>
  <c r="F194" i="18" a="1"/>
  <c r="F194" i="18" s="1"/>
  <c r="E194" i="18" a="1"/>
  <c r="E194" i="18" s="1"/>
  <c r="D194" i="18" a="1"/>
  <c r="D194" i="18" s="1"/>
  <c r="J193" i="18" a="1"/>
  <c r="J193" i="18" s="1"/>
  <c r="F193" i="18" a="1"/>
  <c r="F193" i="18" s="1"/>
  <c r="E193" i="18" a="1"/>
  <c r="E193" i="18" s="1"/>
  <c r="D193" i="18" a="1"/>
  <c r="D193" i="18" s="1"/>
  <c r="J192" i="18" a="1"/>
  <c r="J192" i="18" s="1"/>
  <c r="F192" i="18" a="1"/>
  <c r="F192" i="18" s="1"/>
  <c r="E192" i="18" a="1"/>
  <c r="E192" i="18" s="1"/>
  <c r="D192" i="18" a="1"/>
  <c r="D192" i="18" s="1"/>
  <c r="J191" i="18" a="1"/>
  <c r="J191" i="18" s="1"/>
  <c r="F191" i="18" a="1"/>
  <c r="F191" i="18" s="1"/>
  <c r="E191" i="18" a="1"/>
  <c r="E191" i="18" s="1"/>
  <c r="D191" i="18" a="1"/>
  <c r="D191" i="18" s="1"/>
  <c r="J190" i="18" a="1"/>
  <c r="J190" i="18" s="1"/>
  <c r="F190" i="18" a="1"/>
  <c r="F190" i="18" s="1"/>
  <c r="E190" i="18" a="1"/>
  <c r="E190" i="18" s="1"/>
  <c r="D190" i="18" a="1"/>
  <c r="D190" i="18" s="1"/>
  <c r="J189" i="18" a="1"/>
  <c r="J189" i="18" s="1"/>
  <c r="F189" i="18" a="1"/>
  <c r="F189" i="18" s="1"/>
  <c r="E189" i="18" a="1"/>
  <c r="E189" i="18" s="1"/>
  <c r="D189" i="18" a="1"/>
  <c r="D189" i="18" s="1"/>
  <c r="J188" i="18" a="1"/>
  <c r="J188" i="18" s="1"/>
  <c r="F188" i="18" a="1"/>
  <c r="F188" i="18" s="1"/>
  <c r="E188" i="18" a="1"/>
  <c r="E188" i="18" s="1"/>
  <c r="D188" i="18" a="1"/>
  <c r="D188" i="18" s="1"/>
  <c r="J187" i="18" a="1"/>
  <c r="J187" i="18" s="1"/>
  <c r="F187" i="18" a="1"/>
  <c r="F187" i="18" s="1"/>
  <c r="E187" i="18" a="1"/>
  <c r="E187" i="18" s="1"/>
  <c r="D187" i="18" a="1"/>
  <c r="D187" i="18" s="1"/>
  <c r="J186" i="18" a="1"/>
  <c r="J186" i="18" s="1"/>
  <c r="F186" i="18" a="1"/>
  <c r="F186" i="18" s="1"/>
  <c r="E186" i="18" a="1"/>
  <c r="E186" i="18" s="1"/>
  <c r="D186" i="18" a="1"/>
  <c r="D186" i="18" s="1"/>
  <c r="J185" i="18" a="1"/>
  <c r="J185" i="18" s="1"/>
  <c r="F185" i="18" a="1"/>
  <c r="F185" i="18" s="1"/>
  <c r="E185" i="18" a="1"/>
  <c r="E185" i="18" s="1"/>
  <c r="D185" i="18" a="1"/>
  <c r="D185" i="18" s="1"/>
  <c r="J184" i="18" a="1"/>
  <c r="J184" i="18" s="1"/>
  <c r="F184" i="18" a="1"/>
  <c r="F184" i="18" s="1"/>
  <c r="E184" i="18" a="1"/>
  <c r="E184" i="18" s="1"/>
  <c r="D184" i="18" a="1"/>
  <c r="D184" i="18" s="1"/>
  <c r="J183" i="18" a="1"/>
  <c r="J183" i="18" s="1"/>
  <c r="F183" i="18" a="1"/>
  <c r="F183" i="18" s="1"/>
  <c r="E183" i="18" a="1"/>
  <c r="E183" i="18" s="1"/>
  <c r="D183" i="18" a="1"/>
  <c r="D183" i="18" s="1"/>
  <c r="J182" i="18" a="1"/>
  <c r="J182" i="18" s="1"/>
  <c r="F182" i="18" a="1"/>
  <c r="F182" i="18" s="1"/>
  <c r="E182" i="18" a="1"/>
  <c r="E182" i="18" s="1"/>
  <c r="D182" i="18" a="1"/>
  <c r="D182" i="18" s="1"/>
  <c r="J181" i="18" a="1"/>
  <c r="J181" i="18" s="1"/>
  <c r="F181" i="18" a="1"/>
  <c r="F181" i="18" s="1"/>
  <c r="E181" i="18" a="1"/>
  <c r="E181" i="18" s="1"/>
  <c r="D181" i="18" a="1"/>
  <c r="D181" i="18" s="1"/>
  <c r="J180" i="18" a="1"/>
  <c r="J180" i="18" s="1"/>
  <c r="F180" i="18" a="1"/>
  <c r="F180" i="18" s="1"/>
  <c r="E180" i="18" a="1"/>
  <c r="E180" i="18" s="1"/>
  <c r="D180" i="18" a="1"/>
  <c r="D180" i="18" s="1"/>
  <c r="K179" i="18" a="1"/>
  <c r="K179" i="18" s="1"/>
  <c r="J179" i="18" a="1"/>
  <c r="J179" i="18" s="1"/>
  <c r="F179" i="18" a="1"/>
  <c r="F179" i="18" s="1"/>
  <c r="E179" i="18" a="1"/>
  <c r="E179" i="18" s="1"/>
  <c r="D179" i="18" a="1"/>
  <c r="D179" i="18" s="1"/>
  <c r="K178" i="18" a="1"/>
  <c r="K178" i="18" s="1"/>
  <c r="J178" i="18" a="1"/>
  <c r="J178" i="18" s="1"/>
  <c r="F178" i="18" a="1"/>
  <c r="F178" i="18" s="1"/>
  <c r="E178" i="18" a="1"/>
  <c r="E178" i="18" s="1"/>
  <c r="D178" i="18" a="1"/>
  <c r="D178" i="18" s="1"/>
  <c r="K177" i="18" a="1"/>
  <c r="K177" i="18" s="1"/>
  <c r="J177" i="18" a="1"/>
  <c r="J177" i="18" s="1"/>
  <c r="F177" i="18" a="1"/>
  <c r="F177" i="18" s="1"/>
  <c r="E177" i="18" a="1"/>
  <c r="E177" i="18" s="1"/>
  <c r="D177" i="18" a="1"/>
  <c r="D177" i="18" s="1"/>
  <c r="K176" i="18" a="1"/>
  <c r="K176" i="18" s="1"/>
  <c r="J176" i="18" a="1"/>
  <c r="J176" i="18" s="1"/>
  <c r="F176" i="18" a="1"/>
  <c r="F176" i="18" s="1"/>
  <c r="E176" i="18" a="1"/>
  <c r="E176" i="18" s="1"/>
  <c r="D176" i="18" a="1"/>
  <c r="D176" i="18" s="1"/>
  <c r="K175" i="18" a="1"/>
  <c r="K175" i="18" s="1"/>
  <c r="J175" i="18" a="1"/>
  <c r="J175" i="18" s="1"/>
  <c r="F175" i="18" a="1"/>
  <c r="F175" i="18" s="1"/>
  <c r="E175" i="18" a="1"/>
  <c r="E175" i="18" s="1"/>
  <c r="D175" i="18" a="1"/>
  <c r="D175" i="18" s="1"/>
  <c r="K174" i="18" a="1"/>
  <c r="K174" i="18" s="1"/>
  <c r="J174" i="18" a="1"/>
  <c r="J174" i="18" s="1"/>
  <c r="F174" i="18" a="1"/>
  <c r="F174" i="18" s="1"/>
  <c r="E174" i="18" a="1"/>
  <c r="E174" i="18" s="1"/>
  <c r="D174" i="18" a="1"/>
  <c r="D174" i="18" s="1"/>
  <c r="K173" i="18" a="1"/>
  <c r="K173" i="18" s="1"/>
  <c r="J173" i="18" a="1"/>
  <c r="J173" i="18" s="1"/>
  <c r="F173" i="18" a="1"/>
  <c r="F173" i="18" s="1"/>
  <c r="E173" i="18" a="1"/>
  <c r="E173" i="18" s="1"/>
  <c r="D173" i="18" a="1"/>
  <c r="D173" i="18" s="1"/>
  <c r="K172" i="18" a="1"/>
  <c r="K172" i="18" s="1"/>
  <c r="J172" i="18" a="1"/>
  <c r="J172" i="18" s="1"/>
  <c r="F172" i="18" a="1"/>
  <c r="F172" i="18" s="1"/>
  <c r="E172" i="18" a="1"/>
  <c r="E172" i="18" s="1"/>
  <c r="D172" i="18" a="1"/>
  <c r="D172" i="18" s="1"/>
  <c r="K171" i="18" a="1"/>
  <c r="K171" i="18" s="1"/>
  <c r="J171" i="18" a="1"/>
  <c r="J171" i="18" s="1"/>
  <c r="F171" i="18" a="1"/>
  <c r="F171" i="18" s="1"/>
  <c r="E171" i="18" a="1"/>
  <c r="E171" i="18" s="1"/>
  <c r="D171" i="18" a="1"/>
  <c r="D171" i="18" s="1"/>
  <c r="K170" i="18" a="1"/>
  <c r="K170" i="18" s="1"/>
  <c r="J170" i="18" a="1"/>
  <c r="J170" i="18" s="1"/>
  <c r="F170" i="18" a="1"/>
  <c r="F170" i="18" s="1"/>
  <c r="E170" i="18" a="1"/>
  <c r="E170" i="18" s="1"/>
  <c r="D170" i="18" a="1"/>
  <c r="D170" i="18" s="1"/>
  <c r="K169" i="18" a="1"/>
  <c r="K169" i="18" s="1"/>
  <c r="J169" i="18" a="1"/>
  <c r="J169" i="18" s="1"/>
  <c r="F169" i="18" a="1"/>
  <c r="F169" i="18" s="1"/>
  <c r="E169" i="18" a="1"/>
  <c r="E169" i="18" s="1"/>
  <c r="D169" i="18" a="1"/>
  <c r="D169" i="18" s="1"/>
  <c r="K168" i="18" a="1"/>
  <c r="K168" i="18" s="1"/>
  <c r="J168" i="18" a="1"/>
  <c r="J168" i="18" s="1"/>
  <c r="F168" i="18" a="1"/>
  <c r="F168" i="18" s="1"/>
  <c r="E168" i="18" a="1"/>
  <c r="E168" i="18" s="1"/>
  <c r="D168" i="18" a="1"/>
  <c r="D168" i="18" s="1"/>
  <c r="K167" i="18" a="1"/>
  <c r="K167" i="18" s="1"/>
  <c r="J167" i="18" a="1"/>
  <c r="J167" i="18" s="1"/>
  <c r="F167" i="18" a="1"/>
  <c r="F167" i="18" s="1"/>
  <c r="E167" i="18" a="1"/>
  <c r="E167" i="18" s="1"/>
  <c r="D167" i="18" a="1"/>
  <c r="D167" i="18" s="1"/>
  <c r="K166" i="18" a="1"/>
  <c r="K166" i="18" s="1"/>
  <c r="J166" i="18" a="1"/>
  <c r="J166" i="18" s="1"/>
  <c r="F166" i="18" a="1"/>
  <c r="F166" i="18" s="1"/>
  <c r="E166" i="18" a="1"/>
  <c r="E166" i="18" s="1"/>
  <c r="D166" i="18" a="1"/>
  <c r="D166" i="18" s="1"/>
  <c r="K165" i="18" a="1"/>
  <c r="K165" i="18" s="1"/>
  <c r="J165" i="18" a="1"/>
  <c r="J165" i="18" s="1"/>
  <c r="F165" i="18" a="1"/>
  <c r="F165" i="18" s="1"/>
  <c r="E165" i="18" a="1"/>
  <c r="E165" i="18" s="1"/>
  <c r="D165" i="18" a="1"/>
  <c r="D165" i="18" s="1"/>
  <c r="K164" i="18" a="1"/>
  <c r="K164" i="18" s="1"/>
  <c r="J164" i="18" a="1"/>
  <c r="J164" i="18" s="1"/>
  <c r="F164" i="18" a="1"/>
  <c r="F164" i="18" s="1"/>
  <c r="E164" i="18" a="1"/>
  <c r="E164" i="18" s="1"/>
  <c r="D164" i="18" a="1"/>
  <c r="D164" i="18" s="1"/>
  <c r="K163" i="18" a="1"/>
  <c r="K163" i="18" s="1"/>
  <c r="J163" i="18" a="1"/>
  <c r="J163" i="18" s="1"/>
  <c r="F163" i="18" a="1"/>
  <c r="F163" i="18" s="1"/>
  <c r="E163" i="18" a="1"/>
  <c r="E163" i="18" s="1"/>
  <c r="D163" i="18" a="1"/>
  <c r="D163" i="18" s="1"/>
  <c r="K162" i="18" a="1"/>
  <c r="K162" i="18" s="1"/>
  <c r="J162" i="18" a="1"/>
  <c r="J162" i="18" s="1"/>
  <c r="F162" i="18" a="1"/>
  <c r="F162" i="18" s="1"/>
  <c r="E162" i="18" a="1"/>
  <c r="E162" i="18" s="1"/>
  <c r="D162" i="18" a="1"/>
  <c r="D162" i="18" s="1"/>
  <c r="K161" i="18" a="1"/>
  <c r="K161" i="18" s="1"/>
  <c r="J161" i="18" a="1"/>
  <c r="J161" i="18" s="1"/>
  <c r="F161" i="18" a="1"/>
  <c r="F161" i="18" s="1"/>
  <c r="E161" i="18" a="1"/>
  <c r="E161" i="18" s="1"/>
  <c r="D161" i="18" a="1"/>
  <c r="D161" i="18" s="1"/>
  <c r="K160" i="18" a="1"/>
  <c r="K160" i="18" s="1"/>
  <c r="J160" i="18" a="1"/>
  <c r="J160" i="18" s="1"/>
  <c r="F160" i="18" a="1"/>
  <c r="F160" i="18" s="1"/>
  <c r="E160" i="18" a="1"/>
  <c r="E160" i="18" s="1"/>
  <c r="D160" i="18" a="1"/>
  <c r="D160" i="18" s="1"/>
  <c r="K159" i="18" a="1"/>
  <c r="K159" i="18" s="1"/>
  <c r="J159" i="18" a="1"/>
  <c r="J159" i="18" s="1"/>
  <c r="F159" i="18" a="1"/>
  <c r="F159" i="18" s="1"/>
  <c r="E159" i="18" a="1"/>
  <c r="E159" i="18" s="1"/>
  <c r="D159" i="18" a="1"/>
  <c r="D159" i="18" s="1"/>
  <c r="K158" i="18" a="1"/>
  <c r="K158" i="18" s="1"/>
  <c r="J158" i="18" a="1"/>
  <c r="J158" i="18" s="1"/>
  <c r="F158" i="18" a="1"/>
  <c r="F158" i="18" s="1"/>
  <c r="E158" i="18" a="1"/>
  <c r="E158" i="18" s="1"/>
  <c r="D158" i="18" a="1"/>
  <c r="D158" i="18" s="1"/>
  <c r="K157" i="18" a="1"/>
  <c r="K157" i="18" s="1"/>
  <c r="J157" i="18" a="1"/>
  <c r="J157" i="18" s="1"/>
  <c r="F157" i="18" a="1"/>
  <c r="F157" i="18" s="1"/>
  <c r="E157" i="18" a="1"/>
  <c r="E157" i="18" s="1"/>
  <c r="D157" i="18" a="1"/>
  <c r="D157" i="18" s="1"/>
  <c r="K156" i="18" a="1"/>
  <c r="K156" i="18" s="1"/>
  <c r="J156" i="18" a="1"/>
  <c r="J156" i="18" s="1"/>
  <c r="F156" i="18" a="1"/>
  <c r="F156" i="18" s="1"/>
  <c r="E156" i="18" a="1"/>
  <c r="E156" i="18" s="1"/>
  <c r="D156" i="18" a="1"/>
  <c r="D156" i="18" s="1"/>
  <c r="K155" i="18" a="1"/>
  <c r="K155" i="18" s="1"/>
  <c r="J155" i="18" a="1"/>
  <c r="J155" i="18" s="1"/>
  <c r="F155" i="18" a="1"/>
  <c r="F155" i="18" s="1"/>
  <c r="E155" i="18" a="1"/>
  <c r="E155" i="18" s="1"/>
  <c r="D155" i="18" a="1"/>
  <c r="D155" i="18" s="1"/>
  <c r="K154" i="18" a="1"/>
  <c r="K154" i="18" s="1"/>
  <c r="J154" i="18" a="1"/>
  <c r="J154" i="18" s="1"/>
  <c r="F154" i="18" a="1"/>
  <c r="F154" i="18" s="1"/>
  <c r="E154" i="18" a="1"/>
  <c r="E154" i="18" s="1"/>
  <c r="D154" i="18" a="1"/>
  <c r="D154" i="18" s="1"/>
  <c r="K153" i="18" a="1"/>
  <c r="K153" i="18" s="1"/>
  <c r="J153" i="18" a="1"/>
  <c r="J153" i="18" s="1"/>
  <c r="F153" i="18" a="1"/>
  <c r="F153" i="18" s="1"/>
  <c r="E153" i="18" a="1"/>
  <c r="E153" i="18" s="1"/>
  <c r="D153" i="18" a="1"/>
  <c r="D153" i="18" s="1"/>
  <c r="K152" i="18" a="1"/>
  <c r="K152" i="18" s="1"/>
  <c r="J152" i="18" a="1"/>
  <c r="J152" i="18" s="1"/>
  <c r="F152" i="18" a="1"/>
  <c r="F152" i="18" s="1"/>
  <c r="E152" i="18" a="1"/>
  <c r="E152" i="18" s="1"/>
  <c r="D152" i="18" a="1"/>
  <c r="D152" i="18" s="1"/>
  <c r="K151" i="18" a="1"/>
  <c r="K151" i="18" s="1"/>
  <c r="J151" i="18" a="1"/>
  <c r="J151" i="18" s="1"/>
  <c r="F151" i="18" a="1"/>
  <c r="F151" i="18" s="1"/>
  <c r="E151" i="18" a="1"/>
  <c r="E151" i="18" s="1"/>
  <c r="D151" i="18" a="1"/>
  <c r="D151" i="18" s="1"/>
  <c r="K150" i="18" a="1"/>
  <c r="K150" i="18" s="1"/>
  <c r="J150" i="18" a="1"/>
  <c r="J150" i="18" s="1"/>
  <c r="F150" i="18" a="1"/>
  <c r="F150" i="18" s="1"/>
  <c r="E150" i="18" a="1"/>
  <c r="E150" i="18" s="1"/>
  <c r="D150" i="18" a="1"/>
  <c r="D150" i="18" s="1"/>
  <c r="K149" i="18" a="1"/>
  <c r="K149" i="18" s="1"/>
  <c r="J149" i="18" a="1"/>
  <c r="J149" i="18" s="1"/>
  <c r="F149" i="18" a="1"/>
  <c r="F149" i="18" s="1"/>
  <c r="E149" i="18" a="1"/>
  <c r="E149" i="18" s="1"/>
  <c r="D149" i="18" a="1"/>
  <c r="D149" i="18" s="1"/>
  <c r="K148" i="18" a="1"/>
  <c r="K148" i="18" s="1"/>
  <c r="J148" i="18" a="1"/>
  <c r="J148" i="18" s="1"/>
  <c r="F148" i="18" a="1"/>
  <c r="F148" i="18" s="1"/>
  <c r="E148" i="18" a="1"/>
  <c r="E148" i="18" s="1"/>
  <c r="D148" i="18" a="1"/>
  <c r="D148" i="18" s="1"/>
  <c r="K147" i="18" a="1"/>
  <c r="K147" i="18" s="1"/>
  <c r="J147" i="18" a="1"/>
  <c r="J147" i="18" s="1"/>
  <c r="F147" i="18" a="1"/>
  <c r="F147" i="18" s="1"/>
  <c r="E147" i="18" a="1"/>
  <c r="E147" i="18" s="1"/>
  <c r="D147" i="18" a="1"/>
  <c r="D147" i="18" s="1"/>
  <c r="K146" i="18" a="1"/>
  <c r="K146" i="18" s="1"/>
  <c r="J146" i="18" a="1"/>
  <c r="J146" i="18" s="1"/>
  <c r="F146" i="18" a="1"/>
  <c r="F146" i="18" s="1"/>
  <c r="E146" i="18" a="1"/>
  <c r="E146" i="18" s="1"/>
  <c r="D146" i="18" a="1"/>
  <c r="D146" i="18" s="1"/>
  <c r="K145" i="18" a="1"/>
  <c r="K145" i="18" s="1"/>
  <c r="J145" i="18" a="1"/>
  <c r="J145" i="18" s="1"/>
  <c r="F145" i="18" a="1"/>
  <c r="F145" i="18" s="1"/>
  <c r="E145" i="18" a="1"/>
  <c r="E145" i="18" s="1"/>
  <c r="D145" i="18" a="1"/>
  <c r="D145" i="18" s="1"/>
  <c r="K144" i="18" a="1"/>
  <c r="K144" i="18" s="1"/>
  <c r="J144" i="18" a="1"/>
  <c r="J144" i="18" s="1"/>
  <c r="F144" i="18" a="1"/>
  <c r="F144" i="18" s="1"/>
  <c r="E144" i="18" a="1"/>
  <c r="E144" i="18" s="1"/>
  <c r="D144" i="18" a="1"/>
  <c r="D144" i="18" s="1"/>
  <c r="K143" i="18" a="1"/>
  <c r="K143" i="18" s="1"/>
  <c r="J143" i="18" a="1"/>
  <c r="J143" i="18" s="1"/>
  <c r="F143" i="18" a="1"/>
  <c r="F143" i="18" s="1"/>
  <c r="E143" i="18" a="1"/>
  <c r="E143" i="18" s="1"/>
  <c r="D143" i="18" a="1"/>
  <c r="D143" i="18" s="1"/>
  <c r="K142" i="18" a="1"/>
  <c r="K142" i="18" s="1"/>
  <c r="J142" i="18" a="1"/>
  <c r="J142" i="18" s="1"/>
  <c r="F142" i="18" a="1"/>
  <c r="F142" i="18" s="1"/>
  <c r="E142" i="18" a="1"/>
  <c r="E142" i="18" s="1"/>
  <c r="D142" i="18" a="1"/>
  <c r="D142" i="18" s="1"/>
  <c r="K141" i="18" a="1"/>
  <c r="K141" i="18" s="1"/>
  <c r="J141" i="18" a="1"/>
  <c r="J141" i="18" s="1"/>
  <c r="F141" i="18" a="1"/>
  <c r="F141" i="18" s="1"/>
  <c r="E141" i="18" a="1"/>
  <c r="E141" i="18" s="1"/>
  <c r="D141" i="18" a="1"/>
  <c r="D141" i="18" s="1"/>
  <c r="K140" i="18" a="1"/>
  <c r="K140" i="18" s="1"/>
  <c r="J140" i="18" a="1"/>
  <c r="J140" i="18" s="1"/>
  <c r="F140" i="18" a="1"/>
  <c r="F140" i="18" s="1"/>
  <c r="E140" i="18" a="1"/>
  <c r="E140" i="18" s="1"/>
  <c r="D140" i="18" a="1"/>
  <c r="D140" i="18" s="1"/>
  <c r="K139" i="18" a="1"/>
  <c r="K139" i="18" s="1"/>
  <c r="J139" i="18" a="1"/>
  <c r="J139" i="18" s="1"/>
  <c r="F139" i="18" a="1"/>
  <c r="F139" i="18" s="1"/>
  <c r="E139" i="18" a="1"/>
  <c r="E139" i="18" s="1"/>
  <c r="D139" i="18" a="1"/>
  <c r="D139" i="18" s="1"/>
  <c r="K138" i="18" a="1"/>
  <c r="K138" i="18" s="1"/>
  <c r="J138" i="18" a="1"/>
  <c r="J138" i="18" s="1"/>
  <c r="F138" i="18" a="1"/>
  <c r="F138" i="18" s="1"/>
  <c r="E138" i="18" a="1"/>
  <c r="E138" i="18" s="1"/>
  <c r="D138" i="18" a="1"/>
  <c r="D138" i="18" s="1"/>
  <c r="K137" i="18" a="1"/>
  <c r="K137" i="18" s="1"/>
  <c r="J137" i="18" a="1"/>
  <c r="J137" i="18" s="1"/>
  <c r="F137" i="18" a="1"/>
  <c r="F137" i="18" s="1"/>
  <c r="E137" i="18" a="1"/>
  <c r="E137" i="18" s="1"/>
  <c r="D137" i="18" a="1"/>
  <c r="D137" i="18" s="1"/>
  <c r="K136" i="18" a="1"/>
  <c r="K136" i="18" s="1"/>
  <c r="J136" i="18" a="1"/>
  <c r="J136" i="18" s="1"/>
  <c r="F136" i="18" a="1"/>
  <c r="F136" i="18" s="1"/>
  <c r="E136" i="18" a="1"/>
  <c r="E136" i="18" s="1"/>
  <c r="D136" i="18" a="1"/>
  <c r="D136" i="18" s="1"/>
  <c r="K135" i="18" a="1"/>
  <c r="K135" i="18" s="1"/>
  <c r="J135" i="18" a="1"/>
  <c r="J135" i="18" s="1"/>
  <c r="F135" i="18" a="1"/>
  <c r="F135" i="18" s="1"/>
  <c r="E135" i="18" a="1"/>
  <c r="E135" i="18" s="1"/>
  <c r="D135" i="18" a="1"/>
  <c r="D135" i="18" s="1"/>
  <c r="K134" i="18" a="1"/>
  <c r="K134" i="18" s="1"/>
  <c r="J134" i="18" a="1"/>
  <c r="J134" i="18" s="1"/>
  <c r="F134" i="18" a="1"/>
  <c r="F134" i="18" s="1"/>
  <c r="E134" i="18" a="1"/>
  <c r="E134" i="18" s="1"/>
  <c r="D134" i="18" a="1"/>
  <c r="D134" i="18" s="1"/>
  <c r="K133" i="18" a="1"/>
  <c r="K133" i="18" s="1"/>
  <c r="J133" i="18" a="1"/>
  <c r="J133" i="18" s="1"/>
  <c r="F133" i="18" a="1"/>
  <c r="F133" i="18" s="1"/>
  <c r="E133" i="18" a="1"/>
  <c r="E133" i="18" s="1"/>
  <c r="D133" i="18" a="1"/>
  <c r="D133" i="18" s="1"/>
  <c r="K132" i="18" a="1"/>
  <c r="K132" i="18" s="1"/>
  <c r="J132" i="18" a="1"/>
  <c r="J132" i="18" s="1"/>
  <c r="F132" i="18" a="1"/>
  <c r="F132" i="18" s="1"/>
  <c r="E132" i="18" a="1"/>
  <c r="E132" i="18" s="1"/>
  <c r="D132" i="18" a="1"/>
  <c r="D132" i="18" s="1"/>
  <c r="K131" i="18" a="1"/>
  <c r="K131" i="18" s="1"/>
  <c r="J131" i="18" a="1"/>
  <c r="J131" i="18" s="1"/>
  <c r="F131" i="18" a="1"/>
  <c r="F131" i="18" s="1"/>
  <c r="E131" i="18" a="1"/>
  <c r="E131" i="18" s="1"/>
  <c r="D131" i="18" a="1"/>
  <c r="D131" i="18" s="1"/>
  <c r="K130" i="18" a="1"/>
  <c r="K130" i="18" s="1"/>
  <c r="J130" i="18" a="1"/>
  <c r="J130" i="18" s="1"/>
  <c r="F130" i="18" a="1"/>
  <c r="F130" i="18" s="1"/>
  <c r="E130" i="18" a="1"/>
  <c r="E130" i="18" s="1"/>
  <c r="D130" i="18" a="1"/>
  <c r="D130" i="18" s="1"/>
  <c r="K129" i="18" a="1"/>
  <c r="K129" i="18" s="1"/>
  <c r="J129" i="18" a="1"/>
  <c r="J129" i="18" s="1"/>
  <c r="F129" i="18" a="1"/>
  <c r="F129" i="18" s="1"/>
  <c r="E129" i="18" a="1"/>
  <c r="E129" i="18" s="1"/>
  <c r="D129" i="18" a="1"/>
  <c r="D129" i="18" s="1"/>
  <c r="K128" i="18" a="1"/>
  <c r="K128" i="18" s="1"/>
  <c r="J128" i="18" a="1"/>
  <c r="J128" i="18" s="1"/>
  <c r="F128" i="18" a="1"/>
  <c r="F128" i="18" s="1"/>
  <c r="E128" i="18" a="1"/>
  <c r="E128" i="18" s="1"/>
  <c r="D128" i="18" a="1"/>
  <c r="D128" i="18" s="1"/>
  <c r="K127" i="18" a="1"/>
  <c r="K127" i="18" s="1"/>
  <c r="J127" i="18" a="1"/>
  <c r="J127" i="18" s="1"/>
  <c r="F127" i="18" a="1"/>
  <c r="F127" i="18" s="1"/>
  <c r="E127" i="18" a="1"/>
  <c r="E127" i="18" s="1"/>
  <c r="D127" i="18" a="1"/>
  <c r="D127" i="18" s="1"/>
  <c r="K126" i="18" a="1"/>
  <c r="K126" i="18" s="1"/>
  <c r="J126" i="18" a="1"/>
  <c r="J126" i="18" s="1"/>
  <c r="F126" i="18" a="1"/>
  <c r="F126" i="18" s="1"/>
  <c r="E126" i="18" a="1"/>
  <c r="E126" i="18" s="1"/>
  <c r="D126" i="18" a="1"/>
  <c r="D126" i="18" s="1"/>
  <c r="K125" i="18" a="1"/>
  <c r="K125" i="18" s="1"/>
  <c r="J125" i="18" a="1"/>
  <c r="J125" i="18" s="1"/>
  <c r="F125" i="18" a="1"/>
  <c r="F125" i="18" s="1"/>
  <c r="E125" i="18" a="1"/>
  <c r="E125" i="18" s="1"/>
  <c r="D125" i="18" a="1"/>
  <c r="D125" i="18" s="1"/>
  <c r="K124" i="18" a="1"/>
  <c r="K124" i="18" s="1"/>
  <c r="J124" i="18" a="1"/>
  <c r="J124" i="18" s="1"/>
  <c r="F124" i="18" a="1"/>
  <c r="F124" i="18" s="1"/>
  <c r="E124" i="18" a="1"/>
  <c r="E124" i="18" s="1"/>
  <c r="D124" i="18" a="1"/>
  <c r="D124" i="18" s="1"/>
  <c r="K123" i="18" a="1"/>
  <c r="K123" i="18" s="1"/>
  <c r="J123" i="18" a="1"/>
  <c r="J123" i="18" s="1"/>
  <c r="F123" i="18" a="1"/>
  <c r="F123" i="18" s="1"/>
  <c r="E123" i="18" a="1"/>
  <c r="E123" i="18" s="1"/>
  <c r="D123" i="18" a="1"/>
  <c r="D123" i="18" s="1"/>
  <c r="K122" i="18" a="1"/>
  <c r="K122" i="18" s="1"/>
  <c r="J122" i="18" a="1"/>
  <c r="J122" i="18" s="1"/>
  <c r="F122" i="18" a="1"/>
  <c r="F122" i="18" s="1"/>
  <c r="E122" i="18" a="1"/>
  <c r="E122" i="18" s="1"/>
  <c r="D122" i="18" a="1"/>
  <c r="D122" i="18" s="1"/>
  <c r="K121" i="18" a="1"/>
  <c r="K121" i="18" s="1"/>
  <c r="J121" i="18" a="1"/>
  <c r="J121" i="18" s="1"/>
  <c r="F121" i="18" a="1"/>
  <c r="F121" i="18" s="1"/>
  <c r="E121" i="18" a="1"/>
  <c r="E121" i="18" s="1"/>
  <c r="D121" i="18" a="1"/>
  <c r="D121" i="18" s="1"/>
  <c r="K120" i="18" a="1"/>
  <c r="K120" i="18" s="1"/>
  <c r="J120" i="18" a="1"/>
  <c r="J120" i="18" s="1"/>
  <c r="F120" i="18" a="1"/>
  <c r="F120" i="18" s="1"/>
  <c r="E120" i="18" a="1"/>
  <c r="E120" i="18" s="1"/>
  <c r="D120" i="18" a="1"/>
  <c r="D120" i="18" s="1"/>
  <c r="K119" i="18" a="1"/>
  <c r="K119" i="18" s="1"/>
  <c r="J119" i="18" a="1"/>
  <c r="J119" i="18" s="1"/>
  <c r="F119" i="18" a="1"/>
  <c r="F119" i="18" s="1"/>
  <c r="E119" i="18" a="1"/>
  <c r="E119" i="18" s="1"/>
  <c r="D119" i="18" a="1"/>
  <c r="D119" i="18" s="1"/>
  <c r="K118" i="18" a="1"/>
  <c r="K118" i="18" s="1"/>
  <c r="J118" i="18" a="1"/>
  <c r="J118" i="18" s="1"/>
  <c r="F118" i="18" a="1"/>
  <c r="F118" i="18" s="1"/>
  <c r="E118" i="18" a="1"/>
  <c r="E118" i="18" s="1"/>
  <c r="D118" i="18" a="1"/>
  <c r="D118" i="18" s="1"/>
  <c r="K117" i="18" a="1"/>
  <c r="K117" i="18" s="1"/>
  <c r="J117" i="18" a="1"/>
  <c r="J117" i="18" s="1"/>
  <c r="F117" i="18" a="1"/>
  <c r="F117" i="18" s="1"/>
  <c r="E117" i="18" a="1"/>
  <c r="E117" i="18" s="1"/>
  <c r="D117" i="18" a="1"/>
  <c r="D117" i="18" s="1"/>
  <c r="K116" i="18" a="1"/>
  <c r="K116" i="18" s="1"/>
  <c r="J116" i="18" a="1"/>
  <c r="J116" i="18" s="1"/>
  <c r="F116" i="18" a="1"/>
  <c r="F116" i="18" s="1"/>
  <c r="E116" i="18" a="1"/>
  <c r="E116" i="18" s="1"/>
  <c r="D116" i="18" a="1"/>
  <c r="D116" i="18" s="1"/>
  <c r="K115" i="18" a="1"/>
  <c r="K115" i="18" s="1"/>
  <c r="J115" i="18" a="1"/>
  <c r="J115" i="18" s="1"/>
  <c r="F115" i="18" a="1"/>
  <c r="F115" i="18" s="1"/>
  <c r="E115" i="18" a="1"/>
  <c r="E115" i="18" s="1"/>
  <c r="D115" i="18" a="1"/>
  <c r="D115" i="18" s="1"/>
  <c r="K114" i="18" a="1"/>
  <c r="K114" i="18" s="1"/>
  <c r="J114" i="18" a="1"/>
  <c r="J114" i="18" s="1"/>
  <c r="F114" i="18" a="1"/>
  <c r="F114" i="18" s="1"/>
  <c r="E114" i="18" a="1"/>
  <c r="E114" i="18" s="1"/>
  <c r="D114" i="18" a="1"/>
  <c r="D114" i="18" s="1"/>
  <c r="K113" i="18" a="1"/>
  <c r="K113" i="18" s="1"/>
  <c r="J113" i="18" a="1"/>
  <c r="J113" i="18" s="1"/>
  <c r="F113" i="18" a="1"/>
  <c r="F113" i="18" s="1"/>
  <c r="E113" i="18" a="1"/>
  <c r="E113" i="18" s="1"/>
  <c r="D113" i="18" a="1"/>
  <c r="D113" i="18" s="1"/>
  <c r="K112" i="18" a="1"/>
  <c r="K112" i="18" s="1"/>
  <c r="J112" i="18" a="1"/>
  <c r="J112" i="18" s="1"/>
  <c r="F112" i="18" a="1"/>
  <c r="F112" i="18" s="1"/>
  <c r="E112" i="18" a="1"/>
  <c r="E112" i="18" s="1"/>
  <c r="D112" i="18" a="1"/>
  <c r="D112" i="18" s="1"/>
  <c r="K111" i="18" a="1"/>
  <c r="K111" i="18" s="1"/>
  <c r="J111" i="18" a="1"/>
  <c r="J111" i="18" s="1"/>
  <c r="F111" i="18" a="1"/>
  <c r="F111" i="18" s="1"/>
  <c r="E111" i="18" a="1"/>
  <c r="E111" i="18" s="1"/>
  <c r="D111" i="18" a="1"/>
  <c r="D111" i="18" s="1"/>
  <c r="K110" i="18" a="1"/>
  <c r="K110" i="18" s="1"/>
  <c r="J110" i="18" a="1"/>
  <c r="J110" i="18" s="1"/>
  <c r="F110" i="18" a="1"/>
  <c r="F110" i="18" s="1"/>
  <c r="E110" i="18" a="1"/>
  <c r="E110" i="18" s="1"/>
  <c r="D110" i="18" a="1"/>
  <c r="D110" i="18" s="1"/>
  <c r="K109" i="18" a="1"/>
  <c r="K109" i="18" s="1"/>
  <c r="J109" i="18" a="1"/>
  <c r="J109" i="18" s="1"/>
  <c r="F109" i="18" a="1"/>
  <c r="F109" i="18" s="1"/>
  <c r="E109" i="18" a="1"/>
  <c r="E109" i="18" s="1"/>
  <c r="D109" i="18" a="1"/>
  <c r="D109" i="18" s="1"/>
  <c r="K108" i="18" a="1"/>
  <c r="K108" i="18" s="1"/>
  <c r="J108" i="18" a="1"/>
  <c r="J108" i="18" s="1"/>
  <c r="F108" i="18" a="1"/>
  <c r="F108" i="18" s="1"/>
  <c r="E108" i="18" a="1"/>
  <c r="E108" i="18" s="1"/>
  <c r="D108" i="18" a="1"/>
  <c r="D108" i="18" s="1"/>
  <c r="K107" i="18" a="1"/>
  <c r="K107" i="18" s="1"/>
  <c r="J107" i="18" a="1"/>
  <c r="J107" i="18" s="1"/>
  <c r="F107" i="18" a="1"/>
  <c r="F107" i="18" s="1"/>
  <c r="E107" i="18" a="1"/>
  <c r="E107" i="18" s="1"/>
  <c r="D107" i="18" a="1"/>
  <c r="D107" i="18" s="1"/>
  <c r="K106" i="18" a="1"/>
  <c r="K106" i="18" s="1"/>
  <c r="J106" i="18" a="1"/>
  <c r="J106" i="18" s="1"/>
  <c r="F106" i="18" a="1"/>
  <c r="F106" i="18" s="1"/>
  <c r="E106" i="18" a="1"/>
  <c r="E106" i="18" s="1"/>
  <c r="D106" i="18" a="1"/>
  <c r="D106" i="18" s="1"/>
  <c r="K105" i="18" a="1"/>
  <c r="K105" i="18" s="1"/>
  <c r="J105" i="18" a="1"/>
  <c r="J105" i="18" s="1"/>
  <c r="F105" i="18" a="1"/>
  <c r="F105" i="18" s="1"/>
  <c r="E105" i="18" a="1"/>
  <c r="E105" i="18" s="1"/>
  <c r="D105" i="18" a="1"/>
  <c r="D105" i="18" s="1"/>
  <c r="K104" i="18" a="1"/>
  <c r="K104" i="18" s="1"/>
  <c r="J104" i="18" a="1"/>
  <c r="J104" i="18" s="1"/>
  <c r="F104" i="18" a="1"/>
  <c r="F104" i="18" s="1"/>
  <c r="E104" i="18" a="1"/>
  <c r="E104" i="18" s="1"/>
  <c r="D104" i="18" a="1"/>
  <c r="D104" i="18" s="1"/>
  <c r="K103" i="18" a="1"/>
  <c r="K103" i="18" s="1"/>
  <c r="J103" i="18" a="1"/>
  <c r="J103" i="18" s="1"/>
  <c r="F103" i="18" a="1"/>
  <c r="F103" i="18" s="1"/>
  <c r="E103" i="18" a="1"/>
  <c r="E103" i="18" s="1"/>
  <c r="D103" i="18" a="1"/>
  <c r="D103" i="18" s="1"/>
  <c r="K102" i="18" a="1"/>
  <c r="K102" i="18" s="1"/>
  <c r="J102" i="18" a="1"/>
  <c r="J102" i="18" s="1"/>
  <c r="F102" i="18" a="1"/>
  <c r="F102" i="18" s="1"/>
  <c r="E102" i="18" a="1"/>
  <c r="E102" i="18" s="1"/>
  <c r="D102" i="18" a="1"/>
  <c r="D102" i="18" s="1"/>
  <c r="K101" i="18" a="1"/>
  <c r="K101" i="18" s="1"/>
  <c r="J101" i="18" a="1"/>
  <c r="J101" i="18" s="1"/>
  <c r="F101" i="18" a="1"/>
  <c r="F101" i="18" s="1"/>
  <c r="E101" i="18" a="1"/>
  <c r="E101" i="18" s="1"/>
  <c r="D101" i="18" a="1"/>
  <c r="D101" i="18" s="1"/>
  <c r="K100" i="18" a="1"/>
  <c r="K100" i="18" s="1"/>
  <c r="J100" i="18" a="1"/>
  <c r="J100" i="18" s="1"/>
  <c r="F100" i="18" a="1"/>
  <c r="F100" i="18" s="1"/>
  <c r="E100" i="18" a="1"/>
  <c r="E100" i="18" s="1"/>
  <c r="D100" i="18" a="1"/>
  <c r="D100" i="18" s="1"/>
  <c r="K99" i="18" a="1"/>
  <c r="K99" i="18" s="1"/>
  <c r="J99" i="18" a="1"/>
  <c r="J99" i="18" s="1"/>
  <c r="F99" i="18" a="1"/>
  <c r="F99" i="18" s="1"/>
  <c r="E99" i="18" a="1"/>
  <c r="E99" i="18" s="1"/>
  <c r="D99" i="18" a="1"/>
  <c r="D99" i="18" s="1"/>
  <c r="K98" i="18" a="1"/>
  <c r="K98" i="18" s="1"/>
  <c r="J98" i="18" a="1"/>
  <c r="J98" i="18" s="1"/>
  <c r="F98" i="18" a="1"/>
  <c r="F98" i="18" s="1"/>
  <c r="E98" i="18" a="1"/>
  <c r="E98" i="18" s="1"/>
  <c r="D98" i="18" a="1"/>
  <c r="D98" i="18" s="1"/>
  <c r="K97" i="18" a="1"/>
  <c r="K97" i="18" s="1"/>
  <c r="J97" i="18" a="1"/>
  <c r="J97" i="18" s="1"/>
  <c r="F97" i="18" a="1"/>
  <c r="F97" i="18" s="1"/>
  <c r="E97" i="18" a="1"/>
  <c r="E97" i="18" s="1"/>
  <c r="D97" i="18" a="1"/>
  <c r="D97" i="18" s="1"/>
  <c r="K96" i="18" a="1"/>
  <c r="K96" i="18" s="1"/>
  <c r="J96" i="18" a="1"/>
  <c r="J96" i="18" s="1"/>
  <c r="F96" i="18" a="1"/>
  <c r="F96" i="18" s="1"/>
  <c r="E96" i="18" a="1"/>
  <c r="E96" i="18" s="1"/>
  <c r="D96" i="18" a="1"/>
  <c r="D96" i="18" s="1"/>
  <c r="K95" i="18" a="1"/>
  <c r="K95" i="18" s="1"/>
  <c r="J95" i="18" a="1"/>
  <c r="J95" i="18" s="1"/>
  <c r="F95" i="18" a="1"/>
  <c r="F95" i="18" s="1"/>
  <c r="E95" i="18" a="1"/>
  <c r="E95" i="18" s="1"/>
  <c r="D95" i="18" a="1"/>
  <c r="D95" i="18" s="1"/>
  <c r="K94" i="18" a="1"/>
  <c r="K94" i="18" s="1"/>
  <c r="J94" i="18" a="1"/>
  <c r="J94" i="18" s="1"/>
  <c r="F94" i="18" a="1"/>
  <c r="F94" i="18" s="1"/>
  <c r="E94" i="18" a="1"/>
  <c r="E94" i="18" s="1"/>
  <c r="D94" i="18" a="1"/>
  <c r="D94" i="18" s="1"/>
  <c r="K93" i="18" a="1"/>
  <c r="K93" i="18" s="1"/>
  <c r="J93" i="18" a="1"/>
  <c r="J93" i="18" s="1"/>
  <c r="F93" i="18" a="1"/>
  <c r="F93" i="18" s="1"/>
  <c r="E93" i="18" a="1"/>
  <c r="E93" i="18" s="1"/>
  <c r="D93" i="18" a="1"/>
  <c r="D93" i="18" s="1"/>
  <c r="K92" i="18" a="1"/>
  <c r="K92" i="18" s="1"/>
  <c r="J92" i="18" a="1"/>
  <c r="J92" i="18" s="1"/>
  <c r="F92" i="18" a="1"/>
  <c r="F92" i="18" s="1"/>
  <c r="E92" i="18" a="1"/>
  <c r="E92" i="18" s="1"/>
  <c r="D92" i="18" a="1"/>
  <c r="D92" i="18" s="1"/>
  <c r="K91" i="18" a="1"/>
  <c r="K91" i="18" s="1"/>
  <c r="J91" i="18" a="1"/>
  <c r="J91" i="18" s="1"/>
  <c r="F91" i="18" a="1"/>
  <c r="F91" i="18" s="1"/>
  <c r="E91" i="18" a="1"/>
  <c r="E91" i="18" s="1"/>
  <c r="D91" i="18" a="1"/>
  <c r="D91" i="18" s="1"/>
  <c r="K90" i="18" a="1"/>
  <c r="K90" i="18" s="1"/>
  <c r="J90" i="18" a="1"/>
  <c r="J90" i="18" s="1"/>
  <c r="F90" i="18" a="1"/>
  <c r="F90" i="18" s="1"/>
  <c r="E90" i="18" a="1"/>
  <c r="E90" i="18" s="1"/>
  <c r="D90" i="18" a="1"/>
  <c r="D90" i="18" s="1"/>
  <c r="K89" i="18" a="1"/>
  <c r="K89" i="18" s="1"/>
  <c r="J89" i="18" a="1"/>
  <c r="J89" i="18" s="1"/>
  <c r="F89" i="18" a="1"/>
  <c r="F89" i="18" s="1"/>
  <c r="E89" i="18" a="1"/>
  <c r="E89" i="18" s="1"/>
  <c r="D89" i="18" a="1"/>
  <c r="D89" i="18" s="1"/>
  <c r="K88" i="18" a="1"/>
  <c r="K88" i="18" s="1"/>
  <c r="J88" i="18" a="1"/>
  <c r="J88" i="18" s="1"/>
  <c r="F88" i="18" a="1"/>
  <c r="F88" i="18" s="1"/>
  <c r="E88" i="18" a="1"/>
  <c r="E88" i="18" s="1"/>
  <c r="D88" i="18" a="1"/>
  <c r="D88" i="18" s="1"/>
  <c r="K87" i="18" a="1"/>
  <c r="K87" i="18" s="1"/>
  <c r="J87" i="18" a="1"/>
  <c r="J87" i="18" s="1"/>
  <c r="F87" i="18" a="1"/>
  <c r="F87" i="18" s="1"/>
  <c r="E87" i="18" a="1"/>
  <c r="E87" i="18" s="1"/>
  <c r="D87" i="18" a="1"/>
  <c r="D87" i="18" s="1"/>
  <c r="K86" i="18" a="1"/>
  <c r="K86" i="18" s="1"/>
  <c r="J86" i="18" a="1"/>
  <c r="J86" i="18" s="1"/>
  <c r="F86" i="18" a="1"/>
  <c r="F86" i="18" s="1"/>
  <c r="E86" i="18" a="1"/>
  <c r="E86" i="18" s="1"/>
  <c r="D86" i="18" a="1"/>
  <c r="D86" i="18" s="1"/>
  <c r="K85" i="18" a="1"/>
  <c r="K85" i="18" s="1"/>
  <c r="J85" i="18" a="1"/>
  <c r="J85" i="18" s="1"/>
  <c r="F85" i="18" a="1"/>
  <c r="F85" i="18" s="1"/>
  <c r="E85" i="18" a="1"/>
  <c r="E85" i="18" s="1"/>
  <c r="D85" i="18" a="1"/>
  <c r="D85" i="18" s="1"/>
  <c r="K84" i="18" a="1"/>
  <c r="K84" i="18" s="1"/>
  <c r="J84" i="18" a="1"/>
  <c r="J84" i="18" s="1"/>
  <c r="F84" i="18" a="1"/>
  <c r="F84" i="18" s="1"/>
  <c r="E84" i="18" a="1"/>
  <c r="E84" i="18" s="1"/>
  <c r="D84" i="18" a="1"/>
  <c r="D84" i="18" s="1"/>
  <c r="K83" i="18" a="1"/>
  <c r="K83" i="18" s="1"/>
  <c r="J83" i="18" a="1"/>
  <c r="J83" i="18" s="1"/>
  <c r="F83" i="18" a="1"/>
  <c r="F83" i="18" s="1"/>
  <c r="E83" i="18" a="1"/>
  <c r="E83" i="18" s="1"/>
  <c r="D83" i="18" a="1"/>
  <c r="D83" i="18" s="1"/>
  <c r="K82" i="18" a="1"/>
  <c r="K82" i="18" s="1"/>
  <c r="J82" i="18" a="1"/>
  <c r="J82" i="18" s="1"/>
  <c r="F82" i="18" a="1"/>
  <c r="F82" i="18" s="1"/>
  <c r="E82" i="18" a="1"/>
  <c r="E82" i="18" s="1"/>
  <c r="D82" i="18" a="1"/>
  <c r="D82" i="18" s="1"/>
  <c r="K81" i="18" a="1"/>
  <c r="K81" i="18" s="1"/>
  <c r="J81" i="18" a="1"/>
  <c r="J81" i="18" s="1"/>
  <c r="F81" i="18" a="1"/>
  <c r="F81" i="18" s="1"/>
  <c r="E81" i="18" a="1"/>
  <c r="E81" i="18" s="1"/>
  <c r="D81" i="18" a="1"/>
  <c r="D81" i="18" s="1"/>
  <c r="K80" i="18" a="1"/>
  <c r="K80" i="18" s="1"/>
  <c r="J80" i="18" a="1"/>
  <c r="J80" i="18" s="1"/>
  <c r="F80" i="18" a="1"/>
  <c r="F80" i="18" s="1"/>
  <c r="E80" i="18" a="1"/>
  <c r="E80" i="18" s="1"/>
  <c r="D80" i="18" a="1"/>
  <c r="D80" i="18" s="1"/>
  <c r="K79" i="18" a="1"/>
  <c r="K79" i="18" s="1"/>
  <c r="J79" i="18" a="1"/>
  <c r="J79" i="18" s="1"/>
  <c r="F79" i="18" a="1"/>
  <c r="F79" i="18" s="1"/>
  <c r="E79" i="18" a="1"/>
  <c r="E79" i="18" s="1"/>
  <c r="D79" i="18" a="1"/>
  <c r="D79" i="18" s="1"/>
  <c r="K78" i="18" a="1"/>
  <c r="K78" i="18" s="1"/>
  <c r="J78" i="18" a="1"/>
  <c r="J78" i="18" s="1"/>
  <c r="F78" i="18" a="1"/>
  <c r="F78" i="18" s="1"/>
  <c r="E78" i="18" a="1"/>
  <c r="E78" i="18" s="1"/>
  <c r="D78" i="18" a="1"/>
  <c r="D78" i="18" s="1"/>
  <c r="K77" i="18" a="1"/>
  <c r="K77" i="18" s="1"/>
  <c r="J77" i="18" a="1"/>
  <c r="J77" i="18" s="1"/>
  <c r="F77" i="18" a="1"/>
  <c r="F77" i="18" s="1"/>
  <c r="E77" i="18" a="1"/>
  <c r="E77" i="18" s="1"/>
  <c r="D77" i="18" a="1"/>
  <c r="D77" i="18" s="1"/>
  <c r="K76" i="18" a="1"/>
  <c r="K76" i="18" s="1"/>
  <c r="J76" i="18" a="1"/>
  <c r="J76" i="18" s="1"/>
  <c r="F76" i="18" a="1"/>
  <c r="F76" i="18" s="1"/>
  <c r="E76" i="18" a="1"/>
  <c r="E76" i="18" s="1"/>
  <c r="D76" i="18" a="1"/>
  <c r="D76" i="18" s="1"/>
  <c r="K75" i="18" a="1"/>
  <c r="K75" i="18" s="1"/>
  <c r="J75" i="18" a="1"/>
  <c r="J75" i="18" s="1"/>
  <c r="F75" i="18" a="1"/>
  <c r="F75" i="18" s="1"/>
  <c r="E75" i="18" a="1"/>
  <c r="E75" i="18" s="1"/>
  <c r="D75" i="18" a="1"/>
  <c r="D75" i="18" s="1"/>
  <c r="K74" i="18" a="1"/>
  <c r="K74" i="18" s="1"/>
  <c r="J74" i="18" a="1"/>
  <c r="J74" i="18" s="1"/>
  <c r="F74" i="18" a="1"/>
  <c r="F74" i="18" s="1"/>
  <c r="E74" i="18" a="1"/>
  <c r="E74" i="18" s="1"/>
  <c r="D74" i="18" a="1"/>
  <c r="D74" i="18" s="1"/>
  <c r="K73" i="18" a="1"/>
  <c r="K73" i="18" s="1"/>
  <c r="J73" i="18" a="1"/>
  <c r="J73" i="18" s="1"/>
  <c r="F73" i="18" a="1"/>
  <c r="F73" i="18" s="1"/>
  <c r="E73" i="18" a="1"/>
  <c r="E73" i="18" s="1"/>
  <c r="D73" i="18" a="1"/>
  <c r="D73" i="18" s="1"/>
  <c r="K72" i="18" a="1"/>
  <c r="K72" i="18" s="1"/>
  <c r="J72" i="18" a="1"/>
  <c r="J72" i="18" s="1"/>
  <c r="F72" i="18" a="1"/>
  <c r="F72" i="18" s="1"/>
  <c r="E72" i="18" a="1"/>
  <c r="E72" i="18" s="1"/>
  <c r="D72" i="18" a="1"/>
  <c r="D72" i="18" s="1"/>
  <c r="K71" i="18" a="1"/>
  <c r="K71" i="18" s="1"/>
  <c r="J71" i="18" a="1"/>
  <c r="J71" i="18" s="1"/>
  <c r="F71" i="18" a="1"/>
  <c r="F71" i="18" s="1"/>
  <c r="E71" i="18" a="1"/>
  <c r="E71" i="18" s="1"/>
  <c r="D71" i="18" a="1"/>
  <c r="D71" i="18" s="1"/>
  <c r="K70" i="18" a="1"/>
  <c r="K70" i="18" s="1"/>
  <c r="J70" i="18" a="1"/>
  <c r="J70" i="18" s="1"/>
  <c r="F70" i="18" a="1"/>
  <c r="F70" i="18" s="1"/>
  <c r="E70" i="18" a="1"/>
  <c r="E70" i="18" s="1"/>
  <c r="D70" i="18" a="1"/>
  <c r="D70" i="18" s="1"/>
  <c r="K69" i="18" a="1"/>
  <c r="K69" i="18" s="1"/>
  <c r="J69" i="18" a="1"/>
  <c r="J69" i="18" s="1"/>
  <c r="F69" i="18" a="1"/>
  <c r="F69" i="18" s="1"/>
  <c r="E69" i="18" a="1"/>
  <c r="E69" i="18" s="1"/>
  <c r="D69" i="18" a="1"/>
  <c r="D69" i="18" s="1"/>
  <c r="K68" i="18" a="1"/>
  <c r="K68" i="18" s="1"/>
  <c r="J68" i="18" a="1"/>
  <c r="J68" i="18" s="1"/>
  <c r="F68" i="18" a="1"/>
  <c r="F68" i="18" s="1"/>
  <c r="E68" i="18" a="1"/>
  <c r="E68" i="18" s="1"/>
  <c r="D68" i="18" a="1"/>
  <c r="D68" i="18" s="1"/>
  <c r="K67" i="18" a="1"/>
  <c r="K67" i="18" s="1"/>
  <c r="J67" i="18" a="1"/>
  <c r="J67" i="18" s="1"/>
  <c r="F67" i="18" a="1"/>
  <c r="F67" i="18" s="1"/>
  <c r="E67" i="18" a="1"/>
  <c r="E67" i="18" s="1"/>
  <c r="D67" i="18" a="1"/>
  <c r="D67" i="18" s="1"/>
  <c r="K66" i="18" a="1"/>
  <c r="K66" i="18" s="1"/>
  <c r="J66" i="18" a="1"/>
  <c r="J66" i="18" s="1"/>
  <c r="F66" i="18" a="1"/>
  <c r="F66" i="18" s="1"/>
  <c r="E66" i="18" a="1"/>
  <c r="E66" i="18" s="1"/>
  <c r="D66" i="18" a="1"/>
  <c r="D66" i="18" s="1"/>
  <c r="K65" i="18" a="1"/>
  <c r="K65" i="18" s="1"/>
  <c r="J65" i="18" a="1"/>
  <c r="J65" i="18" s="1"/>
  <c r="F65" i="18" a="1"/>
  <c r="F65" i="18" s="1"/>
  <c r="E65" i="18" a="1"/>
  <c r="E65" i="18" s="1"/>
  <c r="D65" i="18" a="1"/>
  <c r="D65" i="18" s="1"/>
  <c r="K64" i="18" a="1"/>
  <c r="K64" i="18" s="1"/>
  <c r="J64" i="18" a="1"/>
  <c r="J64" i="18" s="1"/>
  <c r="F64" i="18" a="1"/>
  <c r="F64" i="18" s="1"/>
  <c r="E64" i="18" a="1"/>
  <c r="E64" i="18" s="1"/>
  <c r="D64" i="18" a="1"/>
  <c r="D64" i="18" s="1"/>
  <c r="K63" i="18" a="1"/>
  <c r="K63" i="18" s="1"/>
  <c r="J63" i="18" a="1"/>
  <c r="J63" i="18" s="1"/>
  <c r="F63" i="18" a="1"/>
  <c r="F63" i="18" s="1"/>
  <c r="E63" i="18" a="1"/>
  <c r="E63" i="18" s="1"/>
  <c r="D63" i="18" a="1"/>
  <c r="D63" i="18" s="1"/>
  <c r="K62" i="18" a="1"/>
  <c r="K62" i="18" s="1"/>
  <c r="J62" i="18" a="1"/>
  <c r="J62" i="18" s="1"/>
  <c r="F62" i="18" a="1"/>
  <c r="F62" i="18" s="1"/>
  <c r="E62" i="18" a="1"/>
  <c r="E62" i="18" s="1"/>
  <c r="D62" i="18" a="1"/>
  <c r="D62" i="18" s="1"/>
  <c r="K61" i="18" a="1"/>
  <c r="K61" i="18" s="1"/>
  <c r="J61" i="18" a="1"/>
  <c r="J61" i="18" s="1"/>
  <c r="F61" i="18" a="1"/>
  <c r="F61" i="18" s="1"/>
  <c r="E61" i="18" a="1"/>
  <c r="E61" i="18" s="1"/>
  <c r="D61" i="18" a="1"/>
  <c r="D61" i="18" s="1"/>
  <c r="K60" i="18" a="1"/>
  <c r="K60" i="18" s="1"/>
  <c r="J60" i="18" a="1"/>
  <c r="J60" i="18" s="1"/>
  <c r="F60" i="18" a="1"/>
  <c r="F60" i="18" s="1"/>
  <c r="E60" i="18" a="1"/>
  <c r="E60" i="18" s="1"/>
  <c r="D60" i="18" a="1"/>
  <c r="D60" i="18" s="1"/>
  <c r="K59" i="18" a="1"/>
  <c r="K59" i="18" s="1"/>
  <c r="J59" i="18" a="1"/>
  <c r="J59" i="18" s="1"/>
  <c r="F59" i="18" a="1"/>
  <c r="F59" i="18" s="1"/>
  <c r="E59" i="18" a="1"/>
  <c r="E59" i="18" s="1"/>
  <c r="D59" i="18" a="1"/>
  <c r="D59" i="18" s="1"/>
  <c r="K58" i="18" a="1"/>
  <c r="K58" i="18" s="1"/>
  <c r="J58" i="18" a="1"/>
  <c r="J58" i="18" s="1"/>
  <c r="F58" i="18" a="1"/>
  <c r="F58" i="18" s="1"/>
  <c r="E58" i="18" a="1"/>
  <c r="E58" i="18" s="1"/>
  <c r="D58" i="18" a="1"/>
  <c r="D58" i="18" s="1"/>
  <c r="K57" i="18" a="1"/>
  <c r="K57" i="18" s="1"/>
  <c r="J57" i="18" a="1"/>
  <c r="J57" i="18" s="1"/>
  <c r="F57" i="18" a="1"/>
  <c r="F57" i="18" s="1"/>
  <c r="E57" i="18" a="1"/>
  <c r="E57" i="18" s="1"/>
  <c r="D57" i="18" a="1"/>
  <c r="D57" i="18" s="1"/>
  <c r="K56" i="18" a="1"/>
  <c r="K56" i="18" s="1"/>
  <c r="J56" i="18" a="1"/>
  <c r="J56" i="18" s="1"/>
  <c r="F56" i="18" a="1"/>
  <c r="F56" i="18" s="1"/>
  <c r="E56" i="18" a="1"/>
  <c r="E56" i="18" s="1"/>
  <c r="D56" i="18" a="1"/>
  <c r="D56" i="18" s="1"/>
  <c r="K55" i="18" a="1"/>
  <c r="K55" i="18" s="1"/>
  <c r="J55" i="18" a="1"/>
  <c r="J55" i="18" s="1"/>
  <c r="F55" i="18" a="1"/>
  <c r="F55" i="18" s="1"/>
  <c r="E55" i="18" a="1"/>
  <c r="E55" i="18" s="1"/>
  <c r="D55" i="18" a="1"/>
  <c r="D55" i="18" s="1"/>
  <c r="K54" i="18" a="1"/>
  <c r="K54" i="18" s="1"/>
  <c r="J54" i="18" a="1"/>
  <c r="J54" i="18" s="1"/>
  <c r="F54" i="18" a="1"/>
  <c r="F54" i="18" s="1"/>
  <c r="E54" i="18" a="1"/>
  <c r="E54" i="18" s="1"/>
  <c r="D54" i="18" a="1"/>
  <c r="D54" i="18" s="1"/>
  <c r="K53" i="18" a="1"/>
  <c r="K53" i="18" s="1"/>
  <c r="J53" i="18" a="1"/>
  <c r="J53" i="18" s="1"/>
  <c r="F53" i="18" a="1"/>
  <c r="F53" i="18" s="1"/>
  <c r="E53" i="18" a="1"/>
  <c r="E53" i="18" s="1"/>
  <c r="D53" i="18" a="1"/>
  <c r="D53" i="18" s="1"/>
  <c r="K52" i="18" a="1"/>
  <c r="K52" i="18" s="1"/>
  <c r="J52" i="18" a="1"/>
  <c r="J52" i="18" s="1"/>
  <c r="F52" i="18" a="1"/>
  <c r="F52" i="18" s="1"/>
  <c r="E52" i="18" a="1"/>
  <c r="E52" i="18" s="1"/>
  <c r="D52" i="18" a="1"/>
  <c r="D52" i="18" s="1"/>
  <c r="K51" i="18" a="1"/>
  <c r="K51" i="18" s="1"/>
  <c r="J51" i="18" a="1"/>
  <c r="J51" i="18" s="1"/>
  <c r="F51" i="18" a="1"/>
  <c r="F51" i="18" s="1"/>
  <c r="E51" i="18" a="1"/>
  <c r="E51" i="18" s="1"/>
  <c r="D51" i="18" a="1"/>
  <c r="D51" i="18" s="1"/>
  <c r="K50" i="18" a="1"/>
  <c r="K50" i="18" s="1"/>
  <c r="J50" i="18" a="1"/>
  <c r="J50" i="18" s="1"/>
  <c r="F50" i="18" a="1"/>
  <c r="F50" i="18" s="1"/>
  <c r="E50" i="18" a="1"/>
  <c r="E50" i="18" s="1"/>
  <c r="D50" i="18" a="1"/>
  <c r="D50" i="18" s="1"/>
  <c r="K49" i="18" a="1"/>
  <c r="K49" i="18" s="1"/>
  <c r="J49" i="18" a="1"/>
  <c r="J49" i="18" s="1"/>
  <c r="F49" i="18" a="1"/>
  <c r="F49" i="18" s="1"/>
  <c r="E49" i="18" a="1"/>
  <c r="E49" i="18" s="1"/>
  <c r="D49" i="18" a="1"/>
  <c r="D49" i="18" s="1"/>
  <c r="K48" i="18" a="1"/>
  <c r="K48" i="18" s="1"/>
  <c r="J48" i="18" a="1"/>
  <c r="J48" i="18" s="1"/>
  <c r="F48" i="18" a="1"/>
  <c r="F48" i="18" s="1"/>
  <c r="E48" i="18" a="1"/>
  <c r="E48" i="18" s="1"/>
  <c r="D48" i="18" a="1"/>
  <c r="D48" i="18" s="1"/>
  <c r="K47" i="18" a="1"/>
  <c r="K47" i="18" s="1"/>
  <c r="J47" i="18" a="1"/>
  <c r="J47" i="18" s="1"/>
  <c r="F47" i="18" a="1"/>
  <c r="F47" i="18" s="1"/>
  <c r="E47" i="18" a="1"/>
  <c r="E47" i="18" s="1"/>
  <c r="D47" i="18" a="1"/>
  <c r="D47" i="18" s="1"/>
  <c r="K46" i="18" a="1"/>
  <c r="K46" i="18" s="1"/>
  <c r="J46" i="18" a="1"/>
  <c r="J46" i="18" s="1"/>
  <c r="F46" i="18" a="1"/>
  <c r="F46" i="18" s="1"/>
  <c r="E46" i="18" a="1"/>
  <c r="E46" i="18" s="1"/>
  <c r="D46" i="18" a="1"/>
  <c r="D46" i="18" s="1"/>
  <c r="K45" i="18" a="1"/>
  <c r="K45" i="18" s="1"/>
  <c r="J45" i="18" a="1"/>
  <c r="J45" i="18" s="1"/>
  <c r="F45" i="18" a="1"/>
  <c r="F45" i="18" s="1"/>
  <c r="E45" i="18" a="1"/>
  <c r="E45" i="18" s="1"/>
  <c r="D45" i="18" a="1"/>
  <c r="D45" i="18" s="1"/>
  <c r="K44" i="18" a="1"/>
  <c r="K44" i="18" s="1"/>
  <c r="J44" i="18" a="1"/>
  <c r="J44" i="18" s="1"/>
  <c r="F44" i="18" a="1"/>
  <c r="F44" i="18" s="1"/>
  <c r="E44" i="18" a="1"/>
  <c r="E44" i="18" s="1"/>
  <c r="D44" i="18" a="1"/>
  <c r="D44" i="18" s="1"/>
  <c r="K43" i="18" a="1"/>
  <c r="K43" i="18" s="1"/>
  <c r="J43" i="18" a="1"/>
  <c r="J43" i="18" s="1"/>
  <c r="F43" i="18" a="1"/>
  <c r="F43" i="18" s="1"/>
  <c r="E43" i="18" a="1"/>
  <c r="E43" i="18" s="1"/>
  <c r="D43" i="18" a="1"/>
  <c r="D43" i="18" s="1"/>
  <c r="K42" i="18" a="1"/>
  <c r="K42" i="18" s="1"/>
  <c r="J42" i="18" a="1"/>
  <c r="J42" i="18" s="1"/>
  <c r="F42" i="18" a="1"/>
  <c r="F42" i="18" s="1"/>
  <c r="E42" i="18" a="1"/>
  <c r="E42" i="18" s="1"/>
  <c r="D42" i="18" a="1"/>
  <c r="D42" i="18" s="1"/>
  <c r="K41" i="18" a="1"/>
  <c r="K41" i="18" s="1"/>
  <c r="J41" i="18" a="1"/>
  <c r="J41" i="18" s="1"/>
  <c r="F41" i="18" a="1"/>
  <c r="F41" i="18" s="1"/>
  <c r="E41" i="18" a="1"/>
  <c r="E41" i="18" s="1"/>
  <c r="D41" i="18" a="1"/>
  <c r="D41" i="18" s="1"/>
  <c r="K40" i="18" a="1"/>
  <c r="K40" i="18" s="1"/>
  <c r="J40" i="18" a="1"/>
  <c r="J40" i="18" s="1"/>
  <c r="F40" i="18" a="1"/>
  <c r="F40" i="18" s="1"/>
  <c r="E40" i="18" a="1"/>
  <c r="E40" i="18" s="1"/>
  <c r="D40" i="18" a="1"/>
  <c r="D40" i="18" s="1"/>
  <c r="K39" i="18" a="1"/>
  <c r="K39" i="18" s="1"/>
  <c r="J39" i="18" a="1"/>
  <c r="J39" i="18" s="1"/>
  <c r="F39" i="18" a="1"/>
  <c r="F39" i="18" s="1"/>
  <c r="E39" i="18" a="1"/>
  <c r="E39" i="18" s="1"/>
  <c r="D39" i="18" a="1"/>
  <c r="D39" i="18" s="1"/>
  <c r="K38" i="18" a="1"/>
  <c r="K38" i="18" s="1"/>
  <c r="J38" i="18" a="1"/>
  <c r="J38" i="18" s="1"/>
  <c r="F38" i="18" a="1"/>
  <c r="F38" i="18" s="1"/>
  <c r="E38" i="18" a="1"/>
  <c r="E38" i="18" s="1"/>
  <c r="D38" i="18" a="1"/>
  <c r="D38" i="18" s="1"/>
  <c r="K37" i="18" a="1"/>
  <c r="K37" i="18" s="1"/>
  <c r="J37" i="18" a="1"/>
  <c r="J37" i="18" s="1"/>
  <c r="F37" i="18" a="1"/>
  <c r="F37" i="18" s="1"/>
  <c r="E37" i="18" a="1"/>
  <c r="E37" i="18" s="1"/>
  <c r="D37" i="18" a="1"/>
  <c r="D37" i="18" s="1"/>
  <c r="K36" i="18" a="1"/>
  <c r="K36" i="18" s="1"/>
  <c r="J36" i="18" a="1"/>
  <c r="J36" i="18" s="1"/>
  <c r="F36" i="18" a="1"/>
  <c r="F36" i="18" s="1"/>
  <c r="E36" i="18" a="1"/>
  <c r="E36" i="18" s="1"/>
  <c r="D36" i="18" a="1"/>
  <c r="D36" i="18" s="1"/>
  <c r="K35" i="18" a="1"/>
  <c r="K35" i="18" s="1"/>
  <c r="J35" i="18" a="1"/>
  <c r="J35" i="18" s="1"/>
  <c r="F35" i="18" a="1"/>
  <c r="F35" i="18" s="1"/>
  <c r="E35" i="18" a="1"/>
  <c r="E35" i="18" s="1"/>
  <c r="D35" i="18" a="1"/>
  <c r="D35" i="18" s="1"/>
  <c r="K34" i="18" a="1"/>
  <c r="K34" i="18" s="1"/>
  <c r="J34" i="18" a="1"/>
  <c r="J34" i="18" s="1"/>
  <c r="F34" i="18" a="1"/>
  <c r="F34" i="18" s="1"/>
  <c r="E34" i="18" a="1"/>
  <c r="E34" i="18" s="1"/>
  <c r="D34" i="18" a="1"/>
  <c r="D34" i="18" s="1"/>
  <c r="K33" i="18" a="1"/>
  <c r="K33" i="18" s="1"/>
  <c r="J33" i="18" a="1"/>
  <c r="J33" i="18" s="1"/>
  <c r="F33" i="18" a="1"/>
  <c r="F33" i="18" s="1"/>
  <c r="E33" i="18" a="1"/>
  <c r="E33" i="18" s="1"/>
  <c r="D33" i="18" a="1"/>
  <c r="D33" i="18" s="1"/>
  <c r="K32" i="18" a="1"/>
  <c r="K32" i="18" s="1"/>
  <c r="J32" i="18" a="1"/>
  <c r="J32" i="18" s="1"/>
  <c r="F32" i="18" a="1"/>
  <c r="F32" i="18" s="1"/>
  <c r="E32" i="18" a="1"/>
  <c r="E32" i="18" s="1"/>
  <c r="D32" i="18" a="1"/>
  <c r="D32" i="18" s="1"/>
  <c r="K31" i="18" a="1"/>
  <c r="K31" i="18" s="1"/>
  <c r="J31" i="18" a="1"/>
  <c r="J31" i="18" s="1"/>
  <c r="F31" i="18" a="1"/>
  <c r="F31" i="18" s="1"/>
  <c r="E31" i="18" a="1"/>
  <c r="E31" i="18" s="1"/>
  <c r="D31" i="18" a="1"/>
  <c r="D31" i="18" s="1"/>
  <c r="K30" i="18" a="1"/>
  <c r="K30" i="18" s="1"/>
  <c r="J30" i="18" a="1"/>
  <c r="J30" i="18" s="1"/>
  <c r="F30" i="18" a="1"/>
  <c r="F30" i="18" s="1"/>
  <c r="E30" i="18" a="1"/>
  <c r="E30" i="18" s="1"/>
  <c r="D30" i="18" a="1"/>
  <c r="D30" i="18" s="1"/>
  <c r="K29" i="18" a="1"/>
  <c r="K29" i="18" s="1"/>
  <c r="J29" i="18" a="1"/>
  <c r="J29" i="18" s="1"/>
  <c r="F29" i="18" a="1"/>
  <c r="F29" i="18" s="1"/>
  <c r="E29" i="18" a="1"/>
  <c r="E29" i="18" s="1"/>
  <c r="D29" i="18" a="1"/>
  <c r="D29" i="18" s="1"/>
  <c r="K28" i="18" a="1"/>
  <c r="K28" i="18" s="1"/>
  <c r="J28" i="18" a="1"/>
  <c r="J28" i="18" s="1"/>
  <c r="F28" i="18" a="1"/>
  <c r="F28" i="18" s="1"/>
  <c r="E28" i="18" a="1"/>
  <c r="E28" i="18" s="1"/>
  <c r="D28" i="18" a="1"/>
  <c r="D28" i="18" s="1"/>
  <c r="K27" i="18" a="1"/>
  <c r="K27" i="18" s="1"/>
  <c r="J27" i="18" a="1"/>
  <c r="J27" i="18" s="1"/>
  <c r="F27" i="18" a="1"/>
  <c r="F27" i="18" s="1"/>
  <c r="E27" i="18" a="1"/>
  <c r="E27" i="18" s="1"/>
  <c r="D27" i="18" a="1"/>
  <c r="D27" i="18" s="1"/>
  <c r="K26" i="18" a="1"/>
  <c r="K26" i="18" s="1"/>
  <c r="J26" i="18" a="1"/>
  <c r="J26" i="18" s="1"/>
  <c r="F26" i="18" a="1"/>
  <c r="F26" i="18" s="1"/>
  <c r="E26" i="18" a="1"/>
  <c r="E26" i="18" s="1"/>
  <c r="D26" i="18" a="1"/>
  <c r="D26" i="18" s="1"/>
  <c r="K25" i="18" a="1"/>
  <c r="K25" i="18" s="1"/>
  <c r="J25" i="18" a="1"/>
  <c r="J25" i="18" s="1"/>
  <c r="F25" i="18" a="1"/>
  <c r="F25" i="18" s="1"/>
  <c r="E25" i="18" a="1"/>
  <c r="E25" i="18" s="1"/>
  <c r="D25" i="18" a="1"/>
  <c r="D25" i="18" s="1"/>
  <c r="K24" i="18" a="1"/>
  <c r="K24" i="18" s="1"/>
  <c r="J24" i="18" a="1"/>
  <c r="J24" i="18" s="1"/>
  <c r="F24" i="18" a="1"/>
  <c r="F24" i="18" s="1"/>
  <c r="E24" i="18" a="1"/>
  <c r="E24" i="18" s="1"/>
  <c r="D24" i="18" a="1"/>
  <c r="D24" i="18" s="1"/>
  <c r="K23" i="18" a="1"/>
  <c r="K23" i="18" s="1"/>
  <c r="J23" i="18" a="1"/>
  <c r="J23" i="18" s="1"/>
  <c r="F23" i="18" a="1"/>
  <c r="F23" i="18" s="1"/>
  <c r="E23" i="18" a="1"/>
  <c r="E23" i="18" s="1"/>
  <c r="D23" i="18" a="1"/>
  <c r="D23" i="18" s="1"/>
  <c r="K22" i="18" a="1"/>
  <c r="K22" i="18" s="1"/>
  <c r="J22" i="18" a="1"/>
  <c r="J22" i="18" s="1"/>
  <c r="F22" i="18" a="1"/>
  <c r="F22" i="18" s="1"/>
  <c r="E22" i="18" a="1"/>
  <c r="E22" i="18" s="1"/>
  <c r="D22" i="18" a="1"/>
  <c r="D22" i="18" s="1"/>
  <c r="K21" i="18" a="1"/>
  <c r="K21" i="18" s="1"/>
  <c r="J21" i="18" a="1"/>
  <c r="J21" i="18" s="1"/>
  <c r="F21" i="18" a="1"/>
  <c r="F21" i="18" s="1"/>
  <c r="E21" i="18" a="1"/>
  <c r="E21" i="18" s="1"/>
  <c r="D21" i="18" a="1"/>
  <c r="D21" i="18" s="1"/>
  <c r="K20" i="18" a="1"/>
  <c r="K20" i="18" s="1"/>
  <c r="J20" i="18" a="1"/>
  <c r="J20" i="18" s="1"/>
  <c r="F20" i="18" a="1"/>
  <c r="F20" i="18" s="1"/>
  <c r="E20" i="18" a="1"/>
  <c r="E20" i="18" s="1"/>
  <c r="D20" i="18" a="1"/>
  <c r="D20" i="18" s="1"/>
  <c r="K19" i="18" a="1"/>
  <c r="K19" i="18" s="1"/>
  <c r="J19" i="18" a="1"/>
  <c r="J19" i="18" s="1"/>
  <c r="F19" i="18" a="1"/>
  <c r="F19" i="18" s="1"/>
  <c r="E19" i="18" a="1"/>
  <c r="E19" i="18" s="1"/>
  <c r="D19" i="18" a="1"/>
  <c r="D19" i="18" s="1"/>
  <c r="K18" i="18" a="1"/>
  <c r="K18" i="18" s="1"/>
  <c r="J18" i="18" a="1"/>
  <c r="J18" i="18" s="1"/>
  <c r="F18" i="18" a="1"/>
  <c r="F18" i="18" s="1"/>
  <c r="E18" i="18" a="1"/>
  <c r="E18" i="18" s="1"/>
  <c r="D18" i="18" a="1"/>
  <c r="D18" i="18" s="1"/>
  <c r="K17" i="18" a="1"/>
  <c r="K17" i="18" s="1"/>
  <c r="J17" i="18" a="1"/>
  <c r="J17" i="18" s="1"/>
  <c r="F17" i="18" a="1"/>
  <c r="F17" i="18" s="1"/>
  <c r="E17" i="18" a="1"/>
  <c r="E17" i="18" s="1"/>
  <c r="D17" i="18" a="1"/>
  <c r="D17" i="18" s="1"/>
  <c r="K16" i="18" a="1"/>
  <c r="K16" i="18" s="1"/>
  <c r="J16" i="18" a="1"/>
  <c r="J16" i="18" s="1"/>
  <c r="F16" i="18" a="1"/>
  <c r="F16" i="18" s="1"/>
  <c r="E16" i="18" a="1"/>
  <c r="E16" i="18" s="1"/>
  <c r="D16" i="18" a="1"/>
  <c r="D16" i="18" s="1"/>
  <c r="K15" i="18" a="1"/>
  <c r="K15" i="18" s="1"/>
  <c r="J15" i="18" a="1"/>
  <c r="J15" i="18" s="1"/>
  <c r="F15" i="18" a="1"/>
  <c r="F15" i="18" s="1"/>
  <c r="E15" i="18" a="1"/>
  <c r="E15" i="18" s="1"/>
  <c r="D15" i="18" a="1"/>
  <c r="D15" i="18" s="1"/>
  <c r="K14" i="18" a="1"/>
  <c r="K14" i="18" s="1"/>
  <c r="J14" i="18" a="1"/>
  <c r="J14" i="18" s="1"/>
  <c r="F14" i="18" a="1"/>
  <c r="F14" i="18" s="1"/>
  <c r="E14" i="18" a="1"/>
  <c r="E14" i="18" s="1"/>
  <c r="D14" i="18" a="1"/>
  <c r="D14" i="18" s="1"/>
  <c r="K13" i="18" a="1"/>
  <c r="K13" i="18" s="1"/>
  <c r="J13" i="18" a="1"/>
  <c r="J13" i="18" s="1"/>
  <c r="F13" i="18" a="1"/>
  <c r="F13" i="18" s="1"/>
  <c r="E13" i="18" a="1"/>
  <c r="E13" i="18" s="1"/>
  <c r="D13" i="18" a="1"/>
  <c r="D13" i="18" s="1"/>
  <c r="D12" i="18" a="1"/>
  <c r="D12" i="18" s="1"/>
  <c r="K12" i="17" a="1"/>
  <c r="K12" i="17" s="1"/>
  <c r="J12" i="17" a="1"/>
  <c r="J12" i="17" s="1"/>
  <c r="D16" i="17" a="1"/>
  <c r="D16" i="17" s="1"/>
  <c r="D15" i="17" a="1"/>
  <c r="D15" i="17" s="1"/>
  <c r="D14" i="17" a="1"/>
  <c r="D14" i="17" s="1"/>
  <c r="D13" i="17" a="1"/>
  <c r="D13" i="17" s="1"/>
  <c r="J239" i="17" a="1"/>
  <c r="J239" i="17" s="1"/>
  <c r="J238" i="17" a="1"/>
  <c r="J238" i="17" s="1"/>
  <c r="J237" i="17" a="1"/>
  <c r="J237" i="17" s="1"/>
  <c r="J236" i="17" a="1"/>
  <c r="J236" i="17" s="1"/>
  <c r="J235" i="17" a="1"/>
  <c r="J235" i="17" s="1"/>
  <c r="J231" i="17" a="1"/>
  <c r="J231" i="17" s="1"/>
  <c r="F231" i="17" a="1"/>
  <c r="F231" i="17" s="1"/>
  <c r="E231" i="17" a="1"/>
  <c r="E231" i="17" s="1"/>
  <c r="D231" i="17" a="1"/>
  <c r="D231" i="17" s="1"/>
  <c r="J230" i="17" a="1"/>
  <c r="J230" i="17" s="1"/>
  <c r="F230" i="17" a="1"/>
  <c r="F230" i="17" s="1"/>
  <c r="E230" i="17" a="1"/>
  <c r="E230" i="17" s="1"/>
  <c r="D230" i="17" a="1"/>
  <c r="D230" i="17" s="1"/>
  <c r="J229" i="17" a="1"/>
  <c r="J229" i="17" s="1"/>
  <c r="F229" i="17" a="1"/>
  <c r="F229" i="17" s="1"/>
  <c r="E229" i="17" a="1"/>
  <c r="E229" i="17" s="1"/>
  <c r="D229" i="17" a="1"/>
  <c r="D229" i="17" s="1"/>
  <c r="J228" i="17" a="1"/>
  <c r="J228" i="17" s="1"/>
  <c r="F228" i="17" a="1"/>
  <c r="F228" i="17" s="1"/>
  <c r="E228" i="17" a="1"/>
  <c r="E228" i="17" s="1"/>
  <c r="D228" i="17" a="1"/>
  <c r="D228" i="17" s="1"/>
  <c r="J227" i="17" a="1"/>
  <c r="J227" i="17" s="1"/>
  <c r="F227" i="17" a="1"/>
  <c r="F227" i="17" s="1"/>
  <c r="E227" i="17" a="1"/>
  <c r="E227" i="17" s="1"/>
  <c r="D227" i="17" a="1"/>
  <c r="D227" i="17" s="1"/>
  <c r="J226" i="17" a="1"/>
  <c r="J226" i="17" s="1"/>
  <c r="F226" i="17" a="1"/>
  <c r="F226" i="17" s="1"/>
  <c r="E226" i="17" a="1"/>
  <c r="E226" i="17" s="1"/>
  <c r="D226" i="17" a="1"/>
  <c r="D226" i="17" s="1"/>
  <c r="J225" i="17" a="1"/>
  <c r="J225" i="17" s="1"/>
  <c r="F225" i="17" a="1"/>
  <c r="F225" i="17" s="1"/>
  <c r="E225" i="17" a="1"/>
  <c r="E225" i="17" s="1"/>
  <c r="D225" i="17" a="1"/>
  <c r="D225" i="17" s="1"/>
  <c r="J224" i="17" a="1"/>
  <c r="J224" i="17" s="1"/>
  <c r="F224" i="17" a="1"/>
  <c r="F224" i="17" s="1"/>
  <c r="E224" i="17" a="1"/>
  <c r="E224" i="17" s="1"/>
  <c r="D224" i="17" a="1"/>
  <c r="D224" i="17" s="1"/>
  <c r="J223" i="17" a="1"/>
  <c r="J223" i="17" s="1"/>
  <c r="F223" i="17" a="1"/>
  <c r="F223" i="17" s="1"/>
  <c r="E223" i="17" a="1"/>
  <c r="E223" i="17" s="1"/>
  <c r="D223" i="17" a="1"/>
  <c r="D223" i="17" s="1"/>
  <c r="J222" i="17" a="1"/>
  <c r="J222" i="17" s="1"/>
  <c r="F222" i="17" a="1"/>
  <c r="F222" i="17" s="1"/>
  <c r="E222" i="17" a="1"/>
  <c r="E222" i="17" s="1"/>
  <c r="D222" i="17" a="1"/>
  <c r="D222" i="17" s="1"/>
  <c r="J221" i="17" a="1"/>
  <c r="J221" i="17" s="1"/>
  <c r="F221" i="17" a="1"/>
  <c r="F221" i="17" s="1"/>
  <c r="E221" i="17" a="1"/>
  <c r="E221" i="17" s="1"/>
  <c r="D221" i="17" a="1"/>
  <c r="D221" i="17" s="1"/>
  <c r="J220" i="17" a="1"/>
  <c r="J220" i="17" s="1"/>
  <c r="F220" i="17" a="1"/>
  <c r="F220" i="17" s="1"/>
  <c r="E220" i="17" a="1"/>
  <c r="E220" i="17" s="1"/>
  <c r="D220" i="17" a="1"/>
  <c r="D220" i="17" s="1"/>
  <c r="J219" i="17" a="1"/>
  <c r="J219" i="17" s="1"/>
  <c r="F219" i="17" a="1"/>
  <c r="F219" i="17" s="1"/>
  <c r="E219" i="17" a="1"/>
  <c r="E219" i="17" s="1"/>
  <c r="D219" i="17" a="1"/>
  <c r="D219" i="17" s="1"/>
  <c r="J218" i="17" a="1"/>
  <c r="J218" i="17" s="1"/>
  <c r="F218" i="17" a="1"/>
  <c r="F218" i="17" s="1"/>
  <c r="E218" i="17" a="1"/>
  <c r="E218" i="17" s="1"/>
  <c r="D218" i="17" a="1"/>
  <c r="D218" i="17" s="1"/>
  <c r="J217" i="17" a="1"/>
  <c r="J217" i="17" s="1"/>
  <c r="F217" i="17" a="1"/>
  <c r="F217" i="17" s="1"/>
  <c r="E217" i="17" a="1"/>
  <c r="E217" i="17" s="1"/>
  <c r="D217" i="17" a="1"/>
  <c r="D217" i="17" s="1"/>
  <c r="J216" i="17" a="1"/>
  <c r="J216" i="17" s="1"/>
  <c r="F216" i="17" a="1"/>
  <c r="F216" i="17" s="1"/>
  <c r="E216" i="17" a="1"/>
  <c r="E216" i="17" s="1"/>
  <c r="D216" i="17" a="1"/>
  <c r="D216" i="17" s="1"/>
  <c r="J215" i="17" a="1"/>
  <c r="J215" i="17" s="1"/>
  <c r="F215" i="17" a="1"/>
  <c r="F215" i="17" s="1"/>
  <c r="E215" i="17" a="1"/>
  <c r="E215" i="17" s="1"/>
  <c r="D215" i="17" a="1"/>
  <c r="D215" i="17" s="1"/>
  <c r="J214" i="17" a="1"/>
  <c r="J214" i="17" s="1"/>
  <c r="F214" i="17" a="1"/>
  <c r="F214" i="17" s="1"/>
  <c r="E214" i="17" a="1"/>
  <c r="E214" i="17" s="1"/>
  <c r="D214" i="17" a="1"/>
  <c r="D214" i="17" s="1"/>
  <c r="J213" i="17" a="1"/>
  <c r="J213" i="17" s="1"/>
  <c r="F213" i="17" a="1"/>
  <c r="F213" i="17" s="1"/>
  <c r="E213" i="17" a="1"/>
  <c r="E213" i="17" s="1"/>
  <c r="D213" i="17" a="1"/>
  <c r="D213" i="17" s="1"/>
  <c r="J212" i="17" a="1"/>
  <c r="J212" i="17" s="1"/>
  <c r="F212" i="17" a="1"/>
  <c r="F212" i="17" s="1"/>
  <c r="E212" i="17" a="1"/>
  <c r="E212" i="17" s="1"/>
  <c r="D212" i="17" a="1"/>
  <c r="D212" i="17" s="1"/>
  <c r="J211" i="17" a="1"/>
  <c r="J211" i="17" s="1"/>
  <c r="F211" i="17" a="1"/>
  <c r="F211" i="17" s="1"/>
  <c r="E211" i="17" a="1"/>
  <c r="E211" i="17" s="1"/>
  <c r="D211" i="17" a="1"/>
  <c r="D211" i="17" s="1"/>
  <c r="J210" i="17" a="1"/>
  <c r="J210" i="17" s="1"/>
  <c r="F210" i="17" a="1"/>
  <c r="F210" i="17" s="1"/>
  <c r="E210" i="17" a="1"/>
  <c r="E210" i="17" s="1"/>
  <c r="D210" i="17" a="1"/>
  <c r="D210" i="17" s="1"/>
  <c r="J209" i="17" a="1"/>
  <c r="J209" i="17" s="1"/>
  <c r="F209" i="17" a="1"/>
  <c r="F209" i="17" s="1"/>
  <c r="E209" i="17" a="1"/>
  <c r="E209" i="17" s="1"/>
  <c r="D209" i="17" a="1"/>
  <c r="D209" i="17" s="1"/>
  <c r="J208" i="17" a="1"/>
  <c r="J208" i="17" s="1"/>
  <c r="F208" i="17" a="1"/>
  <c r="F208" i="17" s="1"/>
  <c r="E208" i="17" a="1"/>
  <c r="E208" i="17" s="1"/>
  <c r="D208" i="17" a="1"/>
  <c r="D208" i="17" s="1"/>
  <c r="J207" i="17" a="1"/>
  <c r="J207" i="17" s="1"/>
  <c r="F207" i="17" a="1"/>
  <c r="F207" i="17" s="1"/>
  <c r="E207" i="17" a="1"/>
  <c r="E207" i="17" s="1"/>
  <c r="D207" i="17" a="1"/>
  <c r="D207" i="17" s="1"/>
  <c r="J206" i="17" a="1"/>
  <c r="J206" i="17" s="1"/>
  <c r="F206" i="17" a="1"/>
  <c r="F206" i="17" s="1"/>
  <c r="E206" i="17" a="1"/>
  <c r="E206" i="17" s="1"/>
  <c r="D206" i="17" a="1"/>
  <c r="D206" i="17" s="1"/>
  <c r="J205" i="17" a="1"/>
  <c r="J205" i="17" s="1"/>
  <c r="F205" i="17" a="1"/>
  <c r="F205" i="17" s="1"/>
  <c r="E205" i="17" a="1"/>
  <c r="E205" i="17" s="1"/>
  <c r="D205" i="17" a="1"/>
  <c r="D205" i="17" s="1"/>
  <c r="J204" i="17" a="1"/>
  <c r="J204" i="17" s="1"/>
  <c r="F204" i="17" a="1"/>
  <c r="F204" i="17" s="1"/>
  <c r="E204" i="17" a="1"/>
  <c r="E204" i="17" s="1"/>
  <c r="D204" i="17" a="1"/>
  <c r="D204" i="17" s="1"/>
  <c r="J203" i="17" a="1"/>
  <c r="J203" i="17" s="1"/>
  <c r="F203" i="17" a="1"/>
  <c r="F203" i="17" s="1"/>
  <c r="E203" i="17" a="1"/>
  <c r="E203" i="17" s="1"/>
  <c r="D203" i="17" a="1"/>
  <c r="D203" i="17" s="1"/>
  <c r="J202" i="17" a="1"/>
  <c r="J202" i="17" s="1"/>
  <c r="F202" i="17" a="1"/>
  <c r="F202" i="17" s="1"/>
  <c r="E202" i="17" a="1"/>
  <c r="E202" i="17" s="1"/>
  <c r="D202" i="17" a="1"/>
  <c r="D202" i="17" s="1"/>
  <c r="J201" i="17" a="1"/>
  <c r="J201" i="17" s="1"/>
  <c r="F201" i="17" a="1"/>
  <c r="F201" i="17" s="1"/>
  <c r="E201" i="17" a="1"/>
  <c r="E201" i="17" s="1"/>
  <c r="D201" i="17" a="1"/>
  <c r="D201" i="17" s="1"/>
  <c r="J200" i="17" a="1"/>
  <c r="J200" i="17" s="1"/>
  <c r="F200" i="17" a="1"/>
  <c r="F200" i="17" s="1"/>
  <c r="E200" i="17" a="1"/>
  <c r="E200" i="17" s="1"/>
  <c r="D200" i="17" a="1"/>
  <c r="D200" i="17" s="1"/>
  <c r="J199" i="17" a="1"/>
  <c r="J199" i="17" s="1"/>
  <c r="F199" i="17" a="1"/>
  <c r="F199" i="17" s="1"/>
  <c r="E199" i="17" a="1"/>
  <c r="E199" i="17" s="1"/>
  <c r="D199" i="17" a="1"/>
  <c r="D199" i="17" s="1"/>
  <c r="J198" i="17" a="1"/>
  <c r="J198" i="17" s="1"/>
  <c r="F198" i="17" a="1"/>
  <c r="F198" i="17" s="1"/>
  <c r="E198" i="17" a="1"/>
  <c r="E198" i="17" s="1"/>
  <c r="D198" i="17" a="1"/>
  <c r="D198" i="17" s="1"/>
  <c r="J197" i="17" a="1"/>
  <c r="J197" i="17" s="1"/>
  <c r="F197" i="17" a="1"/>
  <c r="F197" i="17" s="1"/>
  <c r="E197" i="17" a="1"/>
  <c r="E197" i="17" s="1"/>
  <c r="D197" i="17" a="1"/>
  <c r="D197" i="17" s="1"/>
  <c r="J196" i="17" a="1"/>
  <c r="J196" i="17" s="1"/>
  <c r="F196" i="17" a="1"/>
  <c r="F196" i="17" s="1"/>
  <c r="E196" i="17" a="1"/>
  <c r="E196" i="17" s="1"/>
  <c r="D196" i="17" a="1"/>
  <c r="D196" i="17" s="1"/>
  <c r="J195" i="17" a="1"/>
  <c r="J195" i="17" s="1"/>
  <c r="F195" i="17" a="1"/>
  <c r="F195" i="17" s="1"/>
  <c r="E195" i="17" a="1"/>
  <c r="E195" i="17" s="1"/>
  <c r="D195" i="17" a="1"/>
  <c r="D195" i="17" s="1"/>
  <c r="J194" i="17" a="1"/>
  <c r="J194" i="17" s="1"/>
  <c r="F194" i="17" a="1"/>
  <c r="F194" i="17" s="1"/>
  <c r="E194" i="17" a="1"/>
  <c r="E194" i="17" s="1"/>
  <c r="D194" i="17" a="1"/>
  <c r="D194" i="17" s="1"/>
  <c r="J193" i="17" a="1"/>
  <c r="J193" i="17" s="1"/>
  <c r="F193" i="17" a="1"/>
  <c r="F193" i="17" s="1"/>
  <c r="E193" i="17" a="1"/>
  <c r="E193" i="17" s="1"/>
  <c r="D193" i="17" a="1"/>
  <c r="D193" i="17" s="1"/>
  <c r="J192" i="17" a="1"/>
  <c r="J192" i="17" s="1"/>
  <c r="F192" i="17" a="1"/>
  <c r="F192" i="17" s="1"/>
  <c r="E192" i="17" a="1"/>
  <c r="E192" i="17" s="1"/>
  <c r="D192" i="17" a="1"/>
  <c r="D192" i="17" s="1"/>
  <c r="J191" i="17" a="1"/>
  <c r="J191" i="17" s="1"/>
  <c r="F191" i="17" a="1"/>
  <c r="F191" i="17" s="1"/>
  <c r="E191" i="17" a="1"/>
  <c r="E191" i="17" s="1"/>
  <c r="D191" i="17" a="1"/>
  <c r="D191" i="17" s="1"/>
  <c r="J190" i="17" a="1"/>
  <c r="J190" i="17" s="1"/>
  <c r="F190" i="17" a="1"/>
  <c r="F190" i="17" s="1"/>
  <c r="E190" i="17" a="1"/>
  <c r="E190" i="17" s="1"/>
  <c r="D190" i="17" a="1"/>
  <c r="D190" i="17" s="1"/>
  <c r="J189" i="17" a="1"/>
  <c r="J189" i="17" s="1"/>
  <c r="F189" i="17" a="1"/>
  <c r="F189" i="17" s="1"/>
  <c r="E189" i="17" a="1"/>
  <c r="E189" i="17" s="1"/>
  <c r="D189" i="17" a="1"/>
  <c r="D189" i="17" s="1"/>
  <c r="J188" i="17" a="1"/>
  <c r="J188" i="17" s="1"/>
  <c r="F188" i="17" a="1"/>
  <c r="F188" i="17" s="1"/>
  <c r="E188" i="17" a="1"/>
  <c r="E188" i="17" s="1"/>
  <c r="D188" i="17" a="1"/>
  <c r="D188" i="17" s="1"/>
  <c r="J187" i="17" a="1"/>
  <c r="J187" i="17" s="1"/>
  <c r="F187" i="17" a="1"/>
  <c r="F187" i="17" s="1"/>
  <c r="E187" i="17" a="1"/>
  <c r="E187" i="17" s="1"/>
  <c r="D187" i="17" a="1"/>
  <c r="D187" i="17" s="1"/>
  <c r="J186" i="17" a="1"/>
  <c r="J186" i="17" s="1"/>
  <c r="F186" i="17" a="1"/>
  <c r="F186" i="17" s="1"/>
  <c r="E186" i="17" a="1"/>
  <c r="E186" i="17" s="1"/>
  <c r="D186" i="17" a="1"/>
  <c r="D186" i="17" s="1"/>
  <c r="J185" i="17" a="1"/>
  <c r="J185" i="17" s="1"/>
  <c r="F185" i="17" a="1"/>
  <c r="F185" i="17" s="1"/>
  <c r="E185" i="17" a="1"/>
  <c r="E185" i="17" s="1"/>
  <c r="D185" i="17" a="1"/>
  <c r="D185" i="17" s="1"/>
  <c r="J184" i="17" a="1"/>
  <c r="J184" i="17" s="1"/>
  <c r="F184" i="17" a="1"/>
  <c r="F184" i="17" s="1"/>
  <c r="E184" i="17" a="1"/>
  <c r="E184" i="17" s="1"/>
  <c r="D184" i="17" a="1"/>
  <c r="D184" i="17" s="1"/>
  <c r="J183" i="17" a="1"/>
  <c r="J183" i="17" s="1"/>
  <c r="F183" i="17" a="1"/>
  <c r="F183" i="17" s="1"/>
  <c r="E183" i="17" a="1"/>
  <c r="E183" i="17" s="1"/>
  <c r="D183" i="17" a="1"/>
  <c r="D183" i="17" s="1"/>
  <c r="J182" i="17" a="1"/>
  <c r="J182" i="17" s="1"/>
  <c r="F182" i="17" a="1"/>
  <c r="F182" i="17" s="1"/>
  <c r="E182" i="17" a="1"/>
  <c r="E182" i="17" s="1"/>
  <c r="D182" i="17" a="1"/>
  <c r="D182" i="17" s="1"/>
  <c r="J181" i="17" a="1"/>
  <c r="J181" i="17" s="1"/>
  <c r="F181" i="17" a="1"/>
  <c r="F181" i="17" s="1"/>
  <c r="E181" i="17" a="1"/>
  <c r="E181" i="17" s="1"/>
  <c r="D181" i="17" a="1"/>
  <c r="D181" i="17" s="1"/>
  <c r="J180" i="17" a="1"/>
  <c r="J180" i="17" s="1"/>
  <c r="F180" i="17" a="1"/>
  <c r="F180" i="17" s="1"/>
  <c r="E180" i="17" a="1"/>
  <c r="E180" i="17" s="1"/>
  <c r="D180" i="17" a="1"/>
  <c r="D180" i="17" s="1"/>
  <c r="K179" i="17" a="1"/>
  <c r="K179" i="17" s="1"/>
  <c r="J179" i="17" a="1"/>
  <c r="J179" i="17" s="1"/>
  <c r="F179" i="17" a="1"/>
  <c r="F179" i="17" s="1"/>
  <c r="E179" i="17" a="1"/>
  <c r="E179" i="17" s="1"/>
  <c r="D179" i="17" a="1"/>
  <c r="D179" i="17" s="1"/>
  <c r="K178" i="17" a="1"/>
  <c r="K178" i="17" s="1"/>
  <c r="J178" i="17" a="1"/>
  <c r="J178" i="17" s="1"/>
  <c r="F178" i="17" a="1"/>
  <c r="F178" i="17" s="1"/>
  <c r="E178" i="17" a="1"/>
  <c r="E178" i="17" s="1"/>
  <c r="D178" i="17" a="1"/>
  <c r="D178" i="17" s="1"/>
  <c r="K177" i="17" a="1"/>
  <c r="K177" i="17" s="1"/>
  <c r="J177" i="17" a="1"/>
  <c r="J177" i="17" s="1"/>
  <c r="F177" i="17" a="1"/>
  <c r="F177" i="17" s="1"/>
  <c r="E177" i="17" a="1"/>
  <c r="E177" i="17" s="1"/>
  <c r="D177" i="17" a="1"/>
  <c r="D177" i="17" s="1"/>
  <c r="K176" i="17" a="1"/>
  <c r="K176" i="17" s="1"/>
  <c r="J176" i="17" a="1"/>
  <c r="J176" i="17" s="1"/>
  <c r="F176" i="17" a="1"/>
  <c r="F176" i="17" s="1"/>
  <c r="E176" i="17" a="1"/>
  <c r="E176" i="17" s="1"/>
  <c r="D176" i="17" a="1"/>
  <c r="D176" i="17" s="1"/>
  <c r="K175" i="17" a="1"/>
  <c r="K175" i="17" s="1"/>
  <c r="J175" i="17" a="1"/>
  <c r="J175" i="17" s="1"/>
  <c r="F175" i="17" a="1"/>
  <c r="F175" i="17" s="1"/>
  <c r="E175" i="17" a="1"/>
  <c r="E175" i="17" s="1"/>
  <c r="D175" i="17" a="1"/>
  <c r="D175" i="17" s="1"/>
  <c r="K174" i="17" a="1"/>
  <c r="K174" i="17" s="1"/>
  <c r="J174" i="17" a="1"/>
  <c r="J174" i="17" s="1"/>
  <c r="F174" i="17" a="1"/>
  <c r="F174" i="17" s="1"/>
  <c r="E174" i="17" a="1"/>
  <c r="E174" i="17" s="1"/>
  <c r="D174" i="17" a="1"/>
  <c r="D174" i="17" s="1"/>
  <c r="K173" i="17" a="1"/>
  <c r="K173" i="17" s="1"/>
  <c r="J173" i="17" a="1"/>
  <c r="J173" i="17" s="1"/>
  <c r="F173" i="17" a="1"/>
  <c r="F173" i="17" s="1"/>
  <c r="E173" i="17" a="1"/>
  <c r="E173" i="17" s="1"/>
  <c r="D173" i="17" a="1"/>
  <c r="D173" i="17" s="1"/>
  <c r="K172" i="17" a="1"/>
  <c r="K172" i="17" s="1"/>
  <c r="J172" i="17" a="1"/>
  <c r="J172" i="17" s="1"/>
  <c r="F172" i="17" a="1"/>
  <c r="F172" i="17" s="1"/>
  <c r="E172" i="17" a="1"/>
  <c r="E172" i="17" s="1"/>
  <c r="D172" i="17" a="1"/>
  <c r="D172" i="17" s="1"/>
  <c r="K171" i="17" a="1"/>
  <c r="K171" i="17" s="1"/>
  <c r="J171" i="17" a="1"/>
  <c r="J171" i="17" s="1"/>
  <c r="F171" i="17" a="1"/>
  <c r="F171" i="17" s="1"/>
  <c r="E171" i="17" a="1"/>
  <c r="E171" i="17" s="1"/>
  <c r="D171" i="17" a="1"/>
  <c r="D171" i="17" s="1"/>
  <c r="K170" i="17" a="1"/>
  <c r="K170" i="17" s="1"/>
  <c r="J170" i="17" a="1"/>
  <c r="J170" i="17" s="1"/>
  <c r="F170" i="17" a="1"/>
  <c r="F170" i="17" s="1"/>
  <c r="E170" i="17" a="1"/>
  <c r="E170" i="17" s="1"/>
  <c r="D170" i="17" a="1"/>
  <c r="D170" i="17" s="1"/>
  <c r="K169" i="17" a="1"/>
  <c r="K169" i="17" s="1"/>
  <c r="J169" i="17" a="1"/>
  <c r="J169" i="17" s="1"/>
  <c r="F169" i="17" a="1"/>
  <c r="F169" i="17" s="1"/>
  <c r="E169" i="17" a="1"/>
  <c r="E169" i="17" s="1"/>
  <c r="D169" i="17" a="1"/>
  <c r="D169" i="17" s="1"/>
  <c r="K168" i="17" a="1"/>
  <c r="K168" i="17" s="1"/>
  <c r="J168" i="17" a="1"/>
  <c r="J168" i="17" s="1"/>
  <c r="F168" i="17" a="1"/>
  <c r="F168" i="17" s="1"/>
  <c r="E168" i="17" a="1"/>
  <c r="E168" i="17" s="1"/>
  <c r="D168" i="17" a="1"/>
  <c r="D168" i="17" s="1"/>
  <c r="K167" i="17" a="1"/>
  <c r="K167" i="17" s="1"/>
  <c r="J167" i="17" a="1"/>
  <c r="J167" i="17" s="1"/>
  <c r="F167" i="17" a="1"/>
  <c r="F167" i="17" s="1"/>
  <c r="E167" i="17" a="1"/>
  <c r="E167" i="17" s="1"/>
  <c r="D167" i="17" a="1"/>
  <c r="D167" i="17" s="1"/>
  <c r="K166" i="17" a="1"/>
  <c r="K166" i="17" s="1"/>
  <c r="J166" i="17" a="1"/>
  <c r="J166" i="17" s="1"/>
  <c r="F166" i="17" a="1"/>
  <c r="F166" i="17" s="1"/>
  <c r="E166" i="17" a="1"/>
  <c r="E166" i="17" s="1"/>
  <c r="D166" i="17" a="1"/>
  <c r="D166" i="17" s="1"/>
  <c r="K165" i="17" a="1"/>
  <c r="K165" i="17" s="1"/>
  <c r="J165" i="17" a="1"/>
  <c r="J165" i="17" s="1"/>
  <c r="F165" i="17" a="1"/>
  <c r="F165" i="17" s="1"/>
  <c r="E165" i="17" a="1"/>
  <c r="E165" i="17" s="1"/>
  <c r="D165" i="17" a="1"/>
  <c r="D165" i="17" s="1"/>
  <c r="K164" i="17" a="1"/>
  <c r="K164" i="17" s="1"/>
  <c r="J164" i="17" a="1"/>
  <c r="J164" i="17" s="1"/>
  <c r="F164" i="17" a="1"/>
  <c r="F164" i="17" s="1"/>
  <c r="E164" i="17" a="1"/>
  <c r="E164" i="17" s="1"/>
  <c r="D164" i="17" a="1"/>
  <c r="D164" i="17" s="1"/>
  <c r="K163" i="17" a="1"/>
  <c r="K163" i="17" s="1"/>
  <c r="J163" i="17" a="1"/>
  <c r="J163" i="17" s="1"/>
  <c r="F163" i="17" a="1"/>
  <c r="F163" i="17" s="1"/>
  <c r="E163" i="17" a="1"/>
  <c r="E163" i="17" s="1"/>
  <c r="D163" i="17" a="1"/>
  <c r="D163" i="17" s="1"/>
  <c r="K162" i="17" a="1"/>
  <c r="K162" i="17" s="1"/>
  <c r="J162" i="17" a="1"/>
  <c r="J162" i="17" s="1"/>
  <c r="F162" i="17" a="1"/>
  <c r="F162" i="17" s="1"/>
  <c r="E162" i="17" a="1"/>
  <c r="E162" i="17" s="1"/>
  <c r="D162" i="17" a="1"/>
  <c r="D162" i="17" s="1"/>
  <c r="K161" i="17" a="1"/>
  <c r="K161" i="17" s="1"/>
  <c r="J161" i="17" a="1"/>
  <c r="J161" i="17" s="1"/>
  <c r="F161" i="17" a="1"/>
  <c r="F161" i="17" s="1"/>
  <c r="E161" i="17" a="1"/>
  <c r="E161" i="17" s="1"/>
  <c r="D161" i="17" a="1"/>
  <c r="D161" i="17" s="1"/>
  <c r="K160" i="17" a="1"/>
  <c r="K160" i="17" s="1"/>
  <c r="J160" i="17" a="1"/>
  <c r="J160" i="17" s="1"/>
  <c r="F160" i="17" a="1"/>
  <c r="F160" i="17" s="1"/>
  <c r="E160" i="17" a="1"/>
  <c r="E160" i="17" s="1"/>
  <c r="D160" i="17" a="1"/>
  <c r="D160" i="17" s="1"/>
  <c r="K159" i="17" a="1"/>
  <c r="K159" i="17" s="1"/>
  <c r="J159" i="17" a="1"/>
  <c r="J159" i="17" s="1"/>
  <c r="F159" i="17" a="1"/>
  <c r="F159" i="17" s="1"/>
  <c r="E159" i="17" a="1"/>
  <c r="E159" i="17" s="1"/>
  <c r="D159" i="17" a="1"/>
  <c r="D159" i="17" s="1"/>
  <c r="K158" i="17" a="1"/>
  <c r="K158" i="17" s="1"/>
  <c r="J158" i="17" a="1"/>
  <c r="J158" i="17" s="1"/>
  <c r="F158" i="17" a="1"/>
  <c r="F158" i="17" s="1"/>
  <c r="E158" i="17" a="1"/>
  <c r="E158" i="17" s="1"/>
  <c r="D158" i="17" a="1"/>
  <c r="D158" i="17" s="1"/>
  <c r="K157" i="17" a="1"/>
  <c r="K157" i="17" s="1"/>
  <c r="J157" i="17" a="1"/>
  <c r="J157" i="17" s="1"/>
  <c r="F157" i="17" a="1"/>
  <c r="F157" i="17" s="1"/>
  <c r="E157" i="17" a="1"/>
  <c r="E157" i="17" s="1"/>
  <c r="D157" i="17" a="1"/>
  <c r="D157" i="17" s="1"/>
  <c r="K156" i="17" a="1"/>
  <c r="K156" i="17" s="1"/>
  <c r="J156" i="17" a="1"/>
  <c r="J156" i="17" s="1"/>
  <c r="F156" i="17" a="1"/>
  <c r="F156" i="17" s="1"/>
  <c r="E156" i="17" a="1"/>
  <c r="E156" i="17" s="1"/>
  <c r="D156" i="17" a="1"/>
  <c r="D156" i="17" s="1"/>
  <c r="K155" i="17" a="1"/>
  <c r="K155" i="17" s="1"/>
  <c r="J155" i="17" a="1"/>
  <c r="J155" i="17" s="1"/>
  <c r="F155" i="17" a="1"/>
  <c r="F155" i="17" s="1"/>
  <c r="E155" i="17" a="1"/>
  <c r="E155" i="17" s="1"/>
  <c r="D155" i="17" a="1"/>
  <c r="D155" i="17" s="1"/>
  <c r="K154" i="17" a="1"/>
  <c r="K154" i="17" s="1"/>
  <c r="J154" i="17" a="1"/>
  <c r="J154" i="17" s="1"/>
  <c r="F154" i="17" a="1"/>
  <c r="F154" i="17" s="1"/>
  <c r="E154" i="17" a="1"/>
  <c r="E154" i="17" s="1"/>
  <c r="D154" i="17" a="1"/>
  <c r="D154" i="17" s="1"/>
  <c r="K153" i="17" a="1"/>
  <c r="K153" i="17" s="1"/>
  <c r="J153" i="17" a="1"/>
  <c r="J153" i="17" s="1"/>
  <c r="F153" i="17" a="1"/>
  <c r="F153" i="17" s="1"/>
  <c r="E153" i="17" a="1"/>
  <c r="E153" i="17" s="1"/>
  <c r="D153" i="17" a="1"/>
  <c r="D153" i="17" s="1"/>
  <c r="K152" i="17" a="1"/>
  <c r="K152" i="17" s="1"/>
  <c r="J152" i="17" a="1"/>
  <c r="J152" i="17" s="1"/>
  <c r="F152" i="17" a="1"/>
  <c r="F152" i="17" s="1"/>
  <c r="E152" i="17" a="1"/>
  <c r="E152" i="17" s="1"/>
  <c r="D152" i="17" a="1"/>
  <c r="D152" i="17" s="1"/>
  <c r="K151" i="17" a="1"/>
  <c r="K151" i="17" s="1"/>
  <c r="J151" i="17" a="1"/>
  <c r="J151" i="17" s="1"/>
  <c r="F151" i="17" a="1"/>
  <c r="F151" i="17" s="1"/>
  <c r="E151" i="17" a="1"/>
  <c r="E151" i="17" s="1"/>
  <c r="D151" i="17" a="1"/>
  <c r="D151" i="17" s="1"/>
  <c r="K150" i="17" a="1"/>
  <c r="K150" i="17" s="1"/>
  <c r="J150" i="17" a="1"/>
  <c r="J150" i="17" s="1"/>
  <c r="F150" i="17" a="1"/>
  <c r="F150" i="17" s="1"/>
  <c r="E150" i="17" a="1"/>
  <c r="E150" i="17" s="1"/>
  <c r="D150" i="17" a="1"/>
  <c r="D150" i="17" s="1"/>
  <c r="K149" i="17" a="1"/>
  <c r="K149" i="17" s="1"/>
  <c r="J149" i="17" a="1"/>
  <c r="J149" i="17" s="1"/>
  <c r="F149" i="17" a="1"/>
  <c r="F149" i="17" s="1"/>
  <c r="E149" i="17" a="1"/>
  <c r="E149" i="17" s="1"/>
  <c r="D149" i="17" a="1"/>
  <c r="D149" i="17" s="1"/>
  <c r="K148" i="17" a="1"/>
  <c r="K148" i="17" s="1"/>
  <c r="J148" i="17" a="1"/>
  <c r="J148" i="17" s="1"/>
  <c r="F148" i="17" a="1"/>
  <c r="F148" i="17" s="1"/>
  <c r="E148" i="17" a="1"/>
  <c r="E148" i="17" s="1"/>
  <c r="D148" i="17" a="1"/>
  <c r="D148" i="17" s="1"/>
  <c r="K147" i="17" a="1"/>
  <c r="K147" i="17" s="1"/>
  <c r="J147" i="17" a="1"/>
  <c r="J147" i="17" s="1"/>
  <c r="F147" i="17" a="1"/>
  <c r="F147" i="17" s="1"/>
  <c r="E147" i="17" a="1"/>
  <c r="E147" i="17" s="1"/>
  <c r="D147" i="17" a="1"/>
  <c r="D147" i="17" s="1"/>
  <c r="K146" i="17" a="1"/>
  <c r="K146" i="17" s="1"/>
  <c r="J146" i="17" a="1"/>
  <c r="J146" i="17" s="1"/>
  <c r="F146" i="17" a="1"/>
  <c r="F146" i="17" s="1"/>
  <c r="E146" i="17" a="1"/>
  <c r="E146" i="17" s="1"/>
  <c r="D146" i="17" a="1"/>
  <c r="D146" i="17" s="1"/>
  <c r="K145" i="17" a="1"/>
  <c r="K145" i="17" s="1"/>
  <c r="J145" i="17" a="1"/>
  <c r="J145" i="17" s="1"/>
  <c r="F145" i="17" a="1"/>
  <c r="F145" i="17" s="1"/>
  <c r="E145" i="17" a="1"/>
  <c r="E145" i="17" s="1"/>
  <c r="D145" i="17" a="1"/>
  <c r="D145" i="17" s="1"/>
  <c r="K144" i="17" a="1"/>
  <c r="K144" i="17" s="1"/>
  <c r="J144" i="17" a="1"/>
  <c r="J144" i="17" s="1"/>
  <c r="F144" i="17" a="1"/>
  <c r="F144" i="17" s="1"/>
  <c r="E144" i="17" a="1"/>
  <c r="E144" i="17" s="1"/>
  <c r="D144" i="17" a="1"/>
  <c r="D144" i="17" s="1"/>
  <c r="K143" i="17" a="1"/>
  <c r="K143" i="17" s="1"/>
  <c r="J143" i="17" a="1"/>
  <c r="J143" i="17" s="1"/>
  <c r="F143" i="17" a="1"/>
  <c r="F143" i="17" s="1"/>
  <c r="E143" i="17" a="1"/>
  <c r="E143" i="17" s="1"/>
  <c r="D143" i="17" a="1"/>
  <c r="D143" i="17" s="1"/>
  <c r="K142" i="17" a="1"/>
  <c r="K142" i="17" s="1"/>
  <c r="J142" i="17" a="1"/>
  <c r="J142" i="17" s="1"/>
  <c r="F142" i="17" a="1"/>
  <c r="F142" i="17" s="1"/>
  <c r="E142" i="17" a="1"/>
  <c r="E142" i="17" s="1"/>
  <c r="D142" i="17" a="1"/>
  <c r="D142" i="17" s="1"/>
  <c r="K141" i="17" a="1"/>
  <c r="K141" i="17" s="1"/>
  <c r="J141" i="17" a="1"/>
  <c r="J141" i="17" s="1"/>
  <c r="F141" i="17" a="1"/>
  <c r="F141" i="17" s="1"/>
  <c r="E141" i="17" a="1"/>
  <c r="E141" i="17" s="1"/>
  <c r="D141" i="17" a="1"/>
  <c r="D141" i="17" s="1"/>
  <c r="K140" i="17" a="1"/>
  <c r="K140" i="17" s="1"/>
  <c r="J140" i="17" a="1"/>
  <c r="J140" i="17" s="1"/>
  <c r="F140" i="17" a="1"/>
  <c r="F140" i="17" s="1"/>
  <c r="E140" i="17" a="1"/>
  <c r="E140" i="17" s="1"/>
  <c r="D140" i="17" a="1"/>
  <c r="D140" i="17" s="1"/>
  <c r="K139" i="17" a="1"/>
  <c r="K139" i="17" s="1"/>
  <c r="J139" i="17" a="1"/>
  <c r="J139" i="17" s="1"/>
  <c r="F139" i="17" a="1"/>
  <c r="F139" i="17" s="1"/>
  <c r="E139" i="17" a="1"/>
  <c r="E139" i="17" s="1"/>
  <c r="D139" i="17" a="1"/>
  <c r="D139" i="17" s="1"/>
  <c r="K138" i="17" a="1"/>
  <c r="K138" i="17" s="1"/>
  <c r="J138" i="17" a="1"/>
  <c r="J138" i="17" s="1"/>
  <c r="F138" i="17" a="1"/>
  <c r="F138" i="17" s="1"/>
  <c r="E138" i="17" a="1"/>
  <c r="E138" i="17" s="1"/>
  <c r="D138" i="17" a="1"/>
  <c r="D138" i="17" s="1"/>
  <c r="K137" i="17" a="1"/>
  <c r="K137" i="17" s="1"/>
  <c r="J137" i="17" a="1"/>
  <c r="J137" i="17" s="1"/>
  <c r="F137" i="17" a="1"/>
  <c r="F137" i="17" s="1"/>
  <c r="E137" i="17" a="1"/>
  <c r="E137" i="17" s="1"/>
  <c r="D137" i="17" a="1"/>
  <c r="D137" i="17" s="1"/>
  <c r="K136" i="17" a="1"/>
  <c r="K136" i="17" s="1"/>
  <c r="J136" i="17" a="1"/>
  <c r="J136" i="17" s="1"/>
  <c r="F136" i="17" a="1"/>
  <c r="F136" i="17" s="1"/>
  <c r="E136" i="17" a="1"/>
  <c r="E136" i="17" s="1"/>
  <c r="D136" i="17" a="1"/>
  <c r="D136" i="17" s="1"/>
  <c r="K135" i="17" a="1"/>
  <c r="K135" i="17" s="1"/>
  <c r="J135" i="17" a="1"/>
  <c r="J135" i="17" s="1"/>
  <c r="F135" i="17" a="1"/>
  <c r="F135" i="17" s="1"/>
  <c r="E135" i="17" a="1"/>
  <c r="E135" i="17" s="1"/>
  <c r="D135" i="17" a="1"/>
  <c r="D135" i="17" s="1"/>
  <c r="K134" i="17" a="1"/>
  <c r="K134" i="17" s="1"/>
  <c r="J134" i="17" a="1"/>
  <c r="J134" i="17" s="1"/>
  <c r="F134" i="17" a="1"/>
  <c r="F134" i="17" s="1"/>
  <c r="E134" i="17" a="1"/>
  <c r="E134" i="17" s="1"/>
  <c r="D134" i="17" a="1"/>
  <c r="D134" i="17" s="1"/>
  <c r="K133" i="17" a="1"/>
  <c r="K133" i="17" s="1"/>
  <c r="J133" i="17" a="1"/>
  <c r="J133" i="17" s="1"/>
  <c r="F133" i="17" a="1"/>
  <c r="F133" i="17" s="1"/>
  <c r="E133" i="17" a="1"/>
  <c r="E133" i="17" s="1"/>
  <c r="D133" i="17" a="1"/>
  <c r="D133" i="17" s="1"/>
  <c r="K132" i="17" a="1"/>
  <c r="K132" i="17" s="1"/>
  <c r="J132" i="17" a="1"/>
  <c r="J132" i="17" s="1"/>
  <c r="F132" i="17" a="1"/>
  <c r="F132" i="17" s="1"/>
  <c r="E132" i="17" a="1"/>
  <c r="E132" i="17" s="1"/>
  <c r="D132" i="17" a="1"/>
  <c r="D132" i="17" s="1"/>
  <c r="K131" i="17" a="1"/>
  <c r="K131" i="17" s="1"/>
  <c r="J131" i="17" a="1"/>
  <c r="J131" i="17" s="1"/>
  <c r="F131" i="17" a="1"/>
  <c r="F131" i="17" s="1"/>
  <c r="E131" i="17" a="1"/>
  <c r="E131" i="17" s="1"/>
  <c r="D131" i="17" a="1"/>
  <c r="D131" i="17" s="1"/>
  <c r="K130" i="17" a="1"/>
  <c r="K130" i="17" s="1"/>
  <c r="J130" i="17" a="1"/>
  <c r="J130" i="17" s="1"/>
  <c r="F130" i="17" a="1"/>
  <c r="F130" i="17" s="1"/>
  <c r="E130" i="17" a="1"/>
  <c r="E130" i="17" s="1"/>
  <c r="D130" i="17" a="1"/>
  <c r="D130" i="17" s="1"/>
  <c r="K129" i="17" a="1"/>
  <c r="K129" i="17" s="1"/>
  <c r="J129" i="17" a="1"/>
  <c r="J129" i="17" s="1"/>
  <c r="F129" i="17" a="1"/>
  <c r="F129" i="17" s="1"/>
  <c r="E129" i="17" a="1"/>
  <c r="E129" i="17" s="1"/>
  <c r="D129" i="17" a="1"/>
  <c r="D129" i="17" s="1"/>
  <c r="K128" i="17" a="1"/>
  <c r="K128" i="17" s="1"/>
  <c r="J128" i="17" a="1"/>
  <c r="J128" i="17" s="1"/>
  <c r="F128" i="17" a="1"/>
  <c r="F128" i="17" s="1"/>
  <c r="E128" i="17" a="1"/>
  <c r="E128" i="17" s="1"/>
  <c r="D128" i="17" a="1"/>
  <c r="D128" i="17" s="1"/>
  <c r="K127" i="17" a="1"/>
  <c r="K127" i="17" s="1"/>
  <c r="J127" i="17" a="1"/>
  <c r="J127" i="17" s="1"/>
  <c r="F127" i="17" a="1"/>
  <c r="F127" i="17" s="1"/>
  <c r="E127" i="17" a="1"/>
  <c r="E127" i="17" s="1"/>
  <c r="D127" i="17" a="1"/>
  <c r="D127" i="17" s="1"/>
  <c r="K126" i="17" a="1"/>
  <c r="K126" i="17" s="1"/>
  <c r="J126" i="17" a="1"/>
  <c r="J126" i="17" s="1"/>
  <c r="F126" i="17" a="1"/>
  <c r="F126" i="17" s="1"/>
  <c r="E126" i="17" a="1"/>
  <c r="E126" i="17" s="1"/>
  <c r="D126" i="17" a="1"/>
  <c r="D126" i="17" s="1"/>
  <c r="K125" i="17" a="1"/>
  <c r="K125" i="17" s="1"/>
  <c r="J125" i="17" a="1"/>
  <c r="J125" i="17" s="1"/>
  <c r="F125" i="17" a="1"/>
  <c r="F125" i="17" s="1"/>
  <c r="E125" i="17" a="1"/>
  <c r="E125" i="17" s="1"/>
  <c r="D125" i="17" a="1"/>
  <c r="D125" i="17" s="1"/>
  <c r="K124" i="17" a="1"/>
  <c r="K124" i="17" s="1"/>
  <c r="J124" i="17" a="1"/>
  <c r="J124" i="17" s="1"/>
  <c r="F124" i="17" a="1"/>
  <c r="F124" i="17" s="1"/>
  <c r="E124" i="17" a="1"/>
  <c r="E124" i="17" s="1"/>
  <c r="D124" i="17" a="1"/>
  <c r="D124" i="17" s="1"/>
  <c r="K123" i="17" a="1"/>
  <c r="K123" i="17" s="1"/>
  <c r="J123" i="17" a="1"/>
  <c r="J123" i="17" s="1"/>
  <c r="F123" i="17" a="1"/>
  <c r="F123" i="17" s="1"/>
  <c r="E123" i="17" a="1"/>
  <c r="E123" i="17" s="1"/>
  <c r="D123" i="17" a="1"/>
  <c r="D123" i="17" s="1"/>
  <c r="K122" i="17" a="1"/>
  <c r="K122" i="17" s="1"/>
  <c r="J122" i="17" a="1"/>
  <c r="J122" i="17" s="1"/>
  <c r="F122" i="17" a="1"/>
  <c r="F122" i="17" s="1"/>
  <c r="E122" i="17" a="1"/>
  <c r="E122" i="17" s="1"/>
  <c r="D122" i="17" a="1"/>
  <c r="D122" i="17" s="1"/>
  <c r="K121" i="17" a="1"/>
  <c r="K121" i="17" s="1"/>
  <c r="J121" i="17" a="1"/>
  <c r="J121" i="17" s="1"/>
  <c r="F121" i="17" a="1"/>
  <c r="F121" i="17" s="1"/>
  <c r="E121" i="17" a="1"/>
  <c r="E121" i="17" s="1"/>
  <c r="D121" i="17" a="1"/>
  <c r="D121" i="17" s="1"/>
  <c r="K120" i="17" a="1"/>
  <c r="K120" i="17" s="1"/>
  <c r="J120" i="17" a="1"/>
  <c r="J120" i="17" s="1"/>
  <c r="F120" i="17" a="1"/>
  <c r="F120" i="17" s="1"/>
  <c r="E120" i="17" a="1"/>
  <c r="E120" i="17" s="1"/>
  <c r="D120" i="17" a="1"/>
  <c r="D120" i="17" s="1"/>
  <c r="K119" i="17" a="1"/>
  <c r="K119" i="17" s="1"/>
  <c r="J119" i="17" a="1"/>
  <c r="J119" i="17" s="1"/>
  <c r="F119" i="17" a="1"/>
  <c r="F119" i="17" s="1"/>
  <c r="E119" i="17" a="1"/>
  <c r="E119" i="17" s="1"/>
  <c r="D119" i="17" a="1"/>
  <c r="D119" i="17" s="1"/>
  <c r="K118" i="17" a="1"/>
  <c r="K118" i="17" s="1"/>
  <c r="J118" i="17" a="1"/>
  <c r="J118" i="17" s="1"/>
  <c r="F118" i="17" a="1"/>
  <c r="F118" i="17" s="1"/>
  <c r="E118" i="17" a="1"/>
  <c r="E118" i="17" s="1"/>
  <c r="D118" i="17" a="1"/>
  <c r="D118" i="17" s="1"/>
  <c r="K117" i="17" a="1"/>
  <c r="K117" i="17" s="1"/>
  <c r="J117" i="17" a="1"/>
  <c r="J117" i="17" s="1"/>
  <c r="F117" i="17" a="1"/>
  <c r="F117" i="17" s="1"/>
  <c r="E117" i="17" a="1"/>
  <c r="E117" i="17" s="1"/>
  <c r="D117" i="17" a="1"/>
  <c r="D117" i="17" s="1"/>
  <c r="K116" i="17" a="1"/>
  <c r="K116" i="17" s="1"/>
  <c r="J116" i="17" a="1"/>
  <c r="J116" i="17" s="1"/>
  <c r="F116" i="17" a="1"/>
  <c r="F116" i="17" s="1"/>
  <c r="E116" i="17" a="1"/>
  <c r="E116" i="17" s="1"/>
  <c r="D116" i="17" a="1"/>
  <c r="D116" i="17" s="1"/>
  <c r="K115" i="17" a="1"/>
  <c r="K115" i="17" s="1"/>
  <c r="J115" i="17" a="1"/>
  <c r="J115" i="17" s="1"/>
  <c r="F115" i="17" a="1"/>
  <c r="F115" i="17" s="1"/>
  <c r="E115" i="17" a="1"/>
  <c r="E115" i="17" s="1"/>
  <c r="D115" i="17" a="1"/>
  <c r="D115" i="17" s="1"/>
  <c r="K114" i="17" a="1"/>
  <c r="K114" i="17" s="1"/>
  <c r="J114" i="17" a="1"/>
  <c r="J114" i="17" s="1"/>
  <c r="F114" i="17" a="1"/>
  <c r="F114" i="17" s="1"/>
  <c r="E114" i="17" a="1"/>
  <c r="E114" i="17" s="1"/>
  <c r="D114" i="17" a="1"/>
  <c r="D114" i="17" s="1"/>
  <c r="K113" i="17" a="1"/>
  <c r="K113" i="17" s="1"/>
  <c r="J113" i="17" a="1"/>
  <c r="J113" i="17" s="1"/>
  <c r="F113" i="17" a="1"/>
  <c r="F113" i="17" s="1"/>
  <c r="E113" i="17" a="1"/>
  <c r="E113" i="17" s="1"/>
  <c r="D113" i="17" a="1"/>
  <c r="D113" i="17" s="1"/>
  <c r="K112" i="17" a="1"/>
  <c r="K112" i="17" s="1"/>
  <c r="J112" i="17" a="1"/>
  <c r="J112" i="17" s="1"/>
  <c r="F112" i="17" a="1"/>
  <c r="F112" i="17" s="1"/>
  <c r="E112" i="17" a="1"/>
  <c r="E112" i="17" s="1"/>
  <c r="D112" i="17" a="1"/>
  <c r="D112" i="17" s="1"/>
  <c r="K111" i="17" a="1"/>
  <c r="K111" i="17" s="1"/>
  <c r="J111" i="17" a="1"/>
  <c r="J111" i="17" s="1"/>
  <c r="F111" i="17" a="1"/>
  <c r="F111" i="17" s="1"/>
  <c r="E111" i="17" a="1"/>
  <c r="E111" i="17" s="1"/>
  <c r="D111" i="17" a="1"/>
  <c r="D111" i="17" s="1"/>
  <c r="K110" i="17" a="1"/>
  <c r="K110" i="17" s="1"/>
  <c r="J110" i="17" a="1"/>
  <c r="J110" i="17" s="1"/>
  <c r="F110" i="17" a="1"/>
  <c r="F110" i="17" s="1"/>
  <c r="E110" i="17" a="1"/>
  <c r="E110" i="17" s="1"/>
  <c r="D110" i="17" a="1"/>
  <c r="D110" i="17" s="1"/>
  <c r="K109" i="17" a="1"/>
  <c r="K109" i="17" s="1"/>
  <c r="J109" i="17" a="1"/>
  <c r="J109" i="17" s="1"/>
  <c r="F109" i="17" a="1"/>
  <c r="F109" i="17" s="1"/>
  <c r="E109" i="17" a="1"/>
  <c r="E109" i="17" s="1"/>
  <c r="D109" i="17" a="1"/>
  <c r="D109" i="17" s="1"/>
  <c r="K108" i="17" a="1"/>
  <c r="K108" i="17" s="1"/>
  <c r="J108" i="17" a="1"/>
  <c r="J108" i="17" s="1"/>
  <c r="F108" i="17" a="1"/>
  <c r="F108" i="17" s="1"/>
  <c r="E108" i="17" a="1"/>
  <c r="E108" i="17" s="1"/>
  <c r="D108" i="17" a="1"/>
  <c r="D108" i="17" s="1"/>
  <c r="K107" i="17" a="1"/>
  <c r="K107" i="17" s="1"/>
  <c r="J107" i="17" a="1"/>
  <c r="J107" i="17" s="1"/>
  <c r="F107" i="17" a="1"/>
  <c r="F107" i="17" s="1"/>
  <c r="E107" i="17" a="1"/>
  <c r="E107" i="17" s="1"/>
  <c r="D107" i="17" a="1"/>
  <c r="D107" i="17" s="1"/>
  <c r="K106" i="17" a="1"/>
  <c r="K106" i="17" s="1"/>
  <c r="J106" i="17" a="1"/>
  <c r="J106" i="17" s="1"/>
  <c r="F106" i="17" a="1"/>
  <c r="F106" i="17" s="1"/>
  <c r="E106" i="17" a="1"/>
  <c r="E106" i="17" s="1"/>
  <c r="D106" i="17" a="1"/>
  <c r="D106" i="17" s="1"/>
  <c r="K105" i="17" a="1"/>
  <c r="K105" i="17" s="1"/>
  <c r="J105" i="17" a="1"/>
  <c r="J105" i="17" s="1"/>
  <c r="F105" i="17" a="1"/>
  <c r="F105" i="17" s="1"/>
  <c r="E105" i="17" a="1"/>
  <c r="E105" i="17" s="1"/>
  <c r="D105" i="17" a="1"/>
  <c r="D105" i="17" s="1"/>
  <c r="K104" i="17" a="1"/>
  <c r="K104" i="17" s="1"/>
  <c r="J104" i="17" a="1"/>
  <c r="J104" i="17" s="1"/>
  <c r="F104" i="17" a="1"/>
  <c r="F104" i="17" s="1"/>
  <c r="E104" i="17" a="1"/>
  <c r="E104" i="17" s="1"/>
  <c r="D104" i="17" a="1"/>
  <c r="D104" i="17" s="1"/>
  <c r="K103" i="17" a="1"/>
  <c r="K103" i="17" s="1"/>
  <c r="J103" i="17" a="1"/>
  <c r="J103" i="17" s="1"/>
  <c r="F103" i="17" a="1"/>
  <c r="F103" i="17" s="1"/>
  <c r="E103" i="17" a="1"/>
  <c r="E103" i="17" s="1"/>
  <c r="D103" i="17" a="1"/>
  <c r="D103" i="17" s="1"/>
  <c r="K102" i="17" a="1"/>
  <c r="K102" i="17" s="1"/>
  <c r="J102" i="17" a="1"/>
  <c r="J102" i="17" s="1"/>
  <c r="F102" i="17" a="1"/>
  <c r="F102" i="17" s="1"/>
  <c r="E102" i="17" a="1"/>
  <c r="E102" i="17" s="1"/>
  <c r="D102" i="17" a="1"/>
  <c r="D102" i="17" s="1"/>
  <c r="K101" i="17" a="1"/>
  <c r="K101" i="17" s="1"/>
  <c r="J101" i="17" a="1"/>
  <c r="J101" i="17" s="1"/>
  <c r="F101" i="17" a="1"/>
  <c r="F101" i="17" s="1"/>
  <c r="E101" i="17" a="1"/>
  <c r="E101" i="17" s="1"/>
  <c r="D101" i="17" a="1"/>
  <c r="D101" i="17" s="1"/>
  <c r="K100" i="17" a="1"/>
  <c r="K100" i="17" s="1"/>
  <c r="J100" i="17" a="1"/>
  <c r="J100" i="17" s="1"/>
  <c r="F100" i="17" a="1"/>
  <c r="F100" i="17" s="1"/>
  <c r="E100" i="17" a="1"/>
  <c r="E100" i="17" s="1"/>
  <c r="D100" i="17" a="1"/>
  <c r="D100" i="17" s="1"/>
  <c r="K99" i="17" a="1"/>
  <c r="K99" i="17" s="1"/>
  <c r="J99" i="17" a="1"/>
  <c r="J99" i="17" s="1"/>
  <c r="F99" i="17" a="1"/>
  <c r="F99" i="17" s="1"/>
  <c r="E99" i="17" a="1"/>
  <c r="E99" i="17" s="1"/>
  <c r="D99" i="17" a="1"/>
  <c r="D99" i="17" s="1"/>
  <c r="K98" i="17" a="1"/>
  <c r="K98" i="17" s="1"/>
  <c r="J98" i="17" a="1"/>
  <c r="J98" i="17" s="1"/>
  <c r="F98" i="17" a="1"/>
  <c r="F98" i="17" s="1"/>
  <c r="E98" i="17" a="1"/>
  <c r="E98" i="17" s="1"/>
  <c r="D98" i="17" a="1"/>
  <c r="D98" i="17" s="1"/>
  <c r="K97" i="17" a="1"/>
  <c r="K97" i="17" s="1"/>
  <c r="J97" i="17" a="1"/>
  <c r="J97" i="17" s="1"/>
  <c r="F97" i="17" a="1"/>
  <c r="F97" i="17" s="1"/>
  <c r="E97" i="17" a="1"/>
  <c r="E97" i="17" s="1"/>
  <c r="D97" i="17" a="1"/>
  <c r="D97" i="17" s="1"/>
  <c r="K96" i="17" a="1"/>
  <c r="K96" i="17" s="1"/>
  <c r="J96" i="17" a="1"/>
  <c r="J96" i="17" s="1"/>
  <c r="F96" i="17" a="1"/>
  <c r="F96" i="17" s="1"/>
  <c r="E96" i="17" a="1"/>
  <c r="E96" i="17" s="1"/>
  <c r="D96" i="17" a="1"/>
  <c r="D96" i="17" s="1"/>
  <c r="K95" i="17" a="1"/>
  <c r="K95" i="17" s="1"/>
  <c r="J95" i="17" a="1"/>
  <c r="J95" i="17" s="1"/>
  <c r="F95" i="17" a="1"/>
  <c r="F95" i="17" s="1"/>
  <c r="E95" i="17" a="1"/>
  <c r="E95" i="17" s="1"/>
  <c r="D95" i="17" a="1"/>
  <c r="D95" i="17" s="1"/>
  <c r="K94" i="17" a="1"/>
  <c r="K94" i="17" s="1"/>
  <c r="J94" i="17" a="1"/>
  <c r="J94" i="17" s="1"/>
  <c r="F94" i="17" a="1"/>
  <c r="F94" i="17" s="1"/>
  <c r="E94" i="17" a="1"/>
  <c r="E94" i="17" s="1"/>
  <c r="D94" i="17" a="1"/>
  <c r="D94" i="17" s="1"/>
  <c r="K93" i="17" a="1"/>
  <c r="K93" i="17" s="1"/>
  <c r="J93" i="17" a="1"/>
  <c r="J93" i="17" s="1"/>
  <c r="F93" i="17" a="1"/>
  <c r="F93" i="17" s="1"/>
  <c r="E93" i="17" a="1"/>
  <c r="E93" i="17" s="1"/>
  <c r="D93" i="17" a="1"/>
  <c r="D93" i="17" s="1"/>
  <c r="K92" i="17" a="1"/>
  <c r="K92" i="17" s="1"/>
  <c r="J92" i="17" a="1"/>
  <c r="J92" i="17" s="1"/>
  <c r="F92" i="17" a="1"/>
  <c r="F92" i="17" s="1"/>
  <c r="E92" i="17" a="1"/>
  <c r="E92" i="17" s="1"/>
  <c r="D92" i="17" a="1"/>
  <c r="D92" i="17" s="1"/>
  <c r="K91" i="17" a="1"/>
  <c r="K91" i="17" s="1"/>
  <c r="J91" i="17" a="1"/>
  <c r="J91" i="17" s="1"/>
  <c r="F91" i="17" a="1"/>
  <c r="F91" i="17" s="1"/>
  <c r="E91" i="17" a="1"/>
  <c r="E91" i="17" s="1"/>
  <c r="D91" i="17" a="1"/>
  <c r="D91" i="17" s="1"/>
  <c r="K90" i="17" a="1"/>
  <c r="K90" i="17" s="1"/>
  <c r="J90" i="17" a="1"/>
  <c r="J90" i="17" s="1"/>
  <c r="F90" i="17" a="1"/>
  <c r="F90" i="17" s="1"/>
  <c r="E90" i="17" a="1"/>
  <c r="E90" i="17" s="1"/>
  <c r="D90" i="17" a="1"/>
  <c r="D90" i="17" s="1"/>
  <c r="K89" i="17" a="1"/>
  <c r="K89" i="17" s="1"/>
  <c r="J89" i="17" a="1"/>
  <c r="J89" i="17" s="1"/>
  <c r="F89" i="17" a="1"/>
  <c r="F89" i="17" s="1"/>
  <c r="E89" i="17" a="1"/>
  <c r="E89" i="17" s="1"/>
  <c r="D89" i="17" a="1"/>
  <c r="D89" i="17" s="1"/>
  <c r="K88" i="17" a="1"/>
  <c r="K88" i="17" s="1"/>
  <c r="J88" i="17" a="1"/>
  <c r="J88" i="17" s="1"/>
  <c r="F88" i="17" a="1"/>
  <c r="F88" i="17" s="1"/>
  <c r="E88" i="17" a="1"/>
  <c r="E88" i="17" s="1"/>
  <c r="D88" i="17" a="1"/>
  <c r="D88" i="17" s="1"/>
  <c r="K87" i="17" a="1"/>
  <c r="K87" i="17" s="1"/>
  <c r="J87" i="17" a="1"/>
  <c r="J87" i="17" s="1"/>
  <c r="F87" i="17" a="1"/>
  <c r="F87" i="17" s="1"/>
  <c r="E87" i="17" a="1"/>
  <c r="E87" i="17" s="1"/>
  <c r="D87" i="17" a="1"/>
  <c r="D87" i="17" s="1"/>
  <c r="K86" i="17" a="1"/>
  <c r="K86" i="17" s="1"/>
  <c r="J86" i="17" a="1"/>
  <c r="J86" i="17" s="1"/>
  <c r="F86" i="17" a="1"/>
  <c r="F86" i="17" s="1"/>
  <c r="E86" i="17" a="1"/>
  <c r="E86" i="17" s="1"/>
  <c r="D86" i="17" a="1"/>
  <c r="D86" i="17" s="1"/>
  <c r="K85" i="17" a="1"/>
  <c r="K85" i="17" s="1"/>
  <c r="J85" i="17" a="1"/>
  <c r="J85" i="17" s="1"/>
  <c r="F85" i="17" a="1"/>
  <c r="F85" i="17" s="1"/>
  <c r="E85" i="17" a="1"/>
  <c r="E85" i="17" s="1"/>
  <c r="D85" i="17" a="1"/>
  <c r="D85" i="17" s="1"/>
  <c r="K84" i="17" a="1"/>
  <c r="K84" i="17" s="1"/>
  <c r="J84" i="17" a="1"/>
  <c r="J84" i="17" s="1"/>
  <c r="F84" i="17" a="1"/>
  <c r="F84" i="17" s="1"/>
  <c r="E84" i="17" a="1"/>
  <c r="E84" i="17" s="1"/>
  <c r="D84" i="17" a="1"/>
  <c r="D84" i="17" s="1"/>
  <c r="K83" i="17" a="1"/>
  <c r="K83" i="17" s="1"/>
  <c r="J83" i="17" a="1"/>
  <c r="J83" i="17" s="1"/>
  <c r="F83" i="17" a="1"/>
  <c r="F83" i="17" s="1"/>
  <c r="E83" i="17" a="1"/>
  <c r="E83" i="17" s="1"/>
  <c r="D83" i="17" a="1"/>
  <c r="D83" i="17" s="1"/>
  <c r="K82" i="17" a="1"/>
  <c r="K82" i="17" s="1"/>
  <c r="J82" i="17" a="1"/>
  <c r="J82" i="17" s="1"/>
  <c r="F82" i="17" a="1"/>
  <c r="F82" i="17" s="1"/>
  <c r="E82" i="17" a="1"/>
  <c r="E82" i="17" s="1"/>
  <c r="D82" i="17" a="1"/>
  <c r="D82" i="17" s="1"/>
  <c r="K81" i="17" a="1"/>
  <c r="K81" i="17" s="1"/>
  <c r="J81" i="17" a="1"/>
  <c r="J81" i="17" s="1"/>
  <c r="F81" i="17" a="1"/>
  <c r="F81" i="17" s="1"/>
  <c r="E81" i="17" a="1"/>
  <c r="E81" i="17" s="1"/>
  <c r="D81" i="17" a="1"/>
  <c r="D81" i="17" s="1"/>
  <c r="K80" i="17" a="1"/>
  <c r="K80" i="17" s="1"/>
  <c r="J80" i="17" a="1"/>
  <c r="J80" i="17" s="1"/>
  <c r="F80" i="17" a="1"/>
  <c r="F80" i="17" s="1"/>
  <c r="E80" i="17" a="1"/>
  <c r="E80" i="17" s="1"/>
  <c r="D80" i="17" a="1"/>
  <c r="D80" i="17" s="1"/>
  <c r="K79" i="17" a="1"/>
  <c r="K79" i="17" s="1"/>
  <c r="J79" i="17" a="1"/>
  <c r="J79" i="17" s="1"/>
  <c r="F79" i="17" a="1"/>
  <c r="F79" i="17" s="1"/>
  <c r="E79" i="17" a="1"/>
  <c r="E79" i="17" s="1"/>
  <c r="D79" i="17" a="1"/>
  <c r="D79" i="17" s="1"/>
  <c r="K78" i="17" a="1"/>
  <c r="K78" i="17" s="1"/>
  <c r="J78" i="17" a="1"/>
  <c r="J78" i="17" s="1"/>
  <c r="F78" i="17" a="1"/>
  <c r="F78" i="17" s="1"/>
  <c r="E78" i="17" a="1"/>
  <c r="E78" i="17" s="1"/>
  <c r="D78" i="17" a="1"/>
  <c r="D78" i="17" s="1"/>
  <c r="K77" i="17" a="1"/>
  <c r="K77" i="17" s="1"/>
  <c r="J77" i="17" a="1"/>
  <c r="J77" i="17" s="1"/>
  <c r="F77" i="17" a="1"/>
  <c r="F77" i="17" s="1"/>
  <c r="E77" i="17" a="1"/>
  <c r="E77" i="17" s="1"/>
  <c r="D77" i="17" a="1"/>
  <c r="D77" i="17" s="1"/>
  <c r="K76" i="17" a="1"/>
  <c r="K76" i="17" s="1"/>
  <c r="J76" i="17" a="1"/>
  <c r="J76" i="17" s="1"/>
  <c r="F76" i="17" a="1"/>
  <c r="F76" i="17" s="1"/>
  <c r="E76" i="17" a="1"/>
  <c r="E76" i="17" s="1"/>
  <c r="D76" i="17" a="1"/>
  <c r="D76" i="17" s="1"/>
  <c r="K75" i="17" a="1"/>
  <c r="K75" i="17" s="1"/>
  <c r="J75" i="17" a="1"/>
  <c r="J75" i="17" s="1"/>
  <c r="F75" i="17" a="1"/>
  <c r="F75" i="17" s="1"/>
  <c r="E75" i="17" a="1"/>
  <c r="E75" i="17" s="1"/>
  <c r="D75" i="17" a="1"/>
  <c r="D75" i="17" s="1"/>
  <c r="K74" i="17" a="1"/>
  <c r="K74" i="17" s="1"/>
  <c r="J74" i="17" a="1"/>
  <c r="J74" i="17" s="1"/>
  <c r="F74" i="17" a="1"/>
  <c r="F74" i="17" s="1"/>
  <c r="E74" i="17" a="1"/>
  <c r="E74" i="17" s="1"/>
  <c r="D74" i="17" a="1"/>
  <c r="D74" i="17" s="1"/>
  <c r="K73" i="17" a="1"/>
  <c r="K73" i="17" s="1"/>
  <c r="J73" i="17" a="1"/>
  <c r="J73" i="17" s="1"/>
  <c r="F73" i="17" a="1"/>
  <c r="F73" i="17" s="1"/>
  <c r="E73" i="17" a="1"/>
  <c r="E73" i="17" s="1"/>
  <c r="D73" i="17" a="1"/>
  <c r="D73" i="17" s="1"/>
  <c r="K72" i="17" a="1"/>
  <c r="K72" i="17" s="1"/>
  <c r="J72" i="17" a="1"/>
  <c r="J72" i="17" s="1"/>
  <c r="F72" i="17" a="1"/>
  <c r="F72" i="17" s="1"/>
  <c r="E72" i="17" a="1"/>
  <c r="E72" i="17" s="1"/>
  <c r="D72" i="17" a="1"/>
  <c r="D72" i="17" s="1"/>
  <c r="K71" i="17" a="1"/>
  <c r="K71" i="17" s="1"/>
  <c r="J71" i="17" a="1"/>
  <c r="J71" i="17" s="1"/>
  <c r="F71" i="17" a="1"/>
  <c r="F71" i="17" s="1"/>
  <c r="E71" i="17" a="1"/>
  <c r="E71" i="17" s="1"/>
  <c r="D71" i="17" a="1"/>
  <c r="D71" i="17" s="1"/>
  <c r="K70" i="17" a="1"/>
  <c r="K70" i="17" s="1"/>
  <c r="J70" i="17" a="1"/>
  <c r="J70" i="17" s="1"/>
  <c r="F70" i="17" a="1"/>
  <c r="F70" i="17" s="1"/>
  <c r="E70" i="17" a="1"/>
  <c r="E70" i="17" s="1"/>
  <c r="D70" i="17" a="1"/>
  <c r="D70" i="17" s="1"/>
  <c r="K69" i="17" a="1"/>
  <c r="K69" i="17" s="1"/>
  <c r="J69" i="17" a="1"/>
  <c r="J69" i="17" s="1"/>
  <c r="F69" i="17" a="1"/>
  <c r="F69" i="17" s="1"/>
  <c r="E69" i="17" a="1"/>
  <c r="E69" i="17" s="1"/>
  <c r="D69" i="17" a="1"/>
  <c r="D69" i="17" s="1"/>
  <c r="K68" i="17" a="1"/>
  <c r="K68" i="17" s="1"/>
  <c r="J68" i="17" a="1"/>
  <c r="J68" i="17" s="1"/>
  <c r="F68" i="17" a="1"/>
  <c r="F68" i="17" s="1"/>
  <c r="E68" i="17" a="1"/>
  <c r="E68" i="17" s="1"/>
  <c r="D68" i="17" a="1"/>
  <c r="D68" i="17" s="1"/>
  <c r="K67" i="17" a="1"/>
  <c r="K67" i="17" s="1"/>
  <c r="J67" i="17" a="1"/>
  <c r="J67" i="17" s="1"/>
  <c r="F67" i="17" a="1"/>
  <c r="F67" i="17" s="1"/>
  <c r="E67" i="17" a="1"/>
  <c r="E67" i="17" s="1"/>
  <c r="D67" i="17" a="1"/>
  <c r="D67" i="17" s="1"/>
  <c r="K66" i="17" a="1"/>
  <c r="K66" i="17" s="1"/>
  <c r="J66" i="17" a="1"/>
  <c r="J66" i="17" s="1"/>
  <c r="F66" i="17" a="1"/>
  <c r="F66" i="17" s="1"/>
  <c r="E66" i="17" a="1"/>
  <c r="E66" i="17" s="1"/>
  <c r="D66" i="17" a="1"/>
  <c r="D66" i="17" s="1"/>
  <c r="K65" i="17" a="1"/>
  <c r="K65" i="17" s="1"/>
  <c r="J65" i="17" a="1"/>
  <c r="J65" i="17" s="1"/>
  <c r="F65" i="17" a="1"/>
  <c r="F65" i="17" s="1"/>
  <c r="E65" i="17" a="1"/>
  <c r="E65" i="17" s="1"/>
  <c r="D65" i="17" a="1"/>
  <c r="D65" i="17" s="1"/>
  <c r="K64" i="17" a="1"/>
  <c r="K64" i="17" s="1"/>
  <c r="J64" i="17" a="1"/>
  <c r="J64" i="17" s="1"/>
  <c r="F64" i="17" a="1"/>
  <c r="F64" i="17" s="1"/>
  <c r="E64" i="17" a="1"/>
  <c r="E64" i="17" s="1"/>
  <c r="D64" i="17" a="1"/>
  <c r="D64" i="17" s="1"/>
  <c r="K63" i="17" a="1"/>
  <c r="K63" i="17" s="1"/>
  <c r="J63" i="17" a="1"/>
  <c r="J63" i="17" s="1"/>
  <c r="F63" i="17" a="1"/>
  <c r="F63" i="17" s="1"/>
  <c r="E63" i="17" a="1"/>
  <c r="E63" i="17" s="1"/>
  <c r="D63" i="17" a="1"/>
  <c r="D63" i="17" s="1"/>
  <c r="K62" i="17" a="1"/>
  <c r="K62" i="17" s="1"/>
  <c r="J62" i="17" a="1"/>
  <c r="J62" i="17" s="1"/>
  <c r="F62" i="17" a="1"/>
  <c r="F62" i="17" s="1"/>
  <c r="E62" i="17" a="1"/>
  <c r="E62" i="17" s="1"/>
  <c r="D62" i="17" a="1"/>
  <c r="D62" i="17" s="1"/>
  <c r="K61" i="17" a="1"/>
  <c r="K61" i="17" s="1"/>
  <c r="J61" i="17" a="1"/>
  <c r="J61" i="17" s="1"/>
  <c r="F61" i="17" a="1"/>
  <c r="F61" i="17" s="1"/>
  <c r="E61" i="17" a="1"/>
  <c r="E61" i="17" s="1"/>
  <c r="D61" i="17" a="1"/>
  <c r="D61" i="17" s="1"/>
  <c r="K60" i="17" a="1"/>
  <c r="K60" i="17" s="1"/>
  <c r="J60" i="17" a="1"/>
  <c r="J60" i="17" s="1"/>
  <c r="F60" i="17" a="1"/>
  <c r="F60" i="17" s="1"/>
  <c r="E60" i="17" a="1"/>
  <c r="E60" i="17" s="1"/>
  <c r="D60" i="17" a="1"/>
  <c r="D60" i="17" s="1"/>
  <c r="K59" i="17" a="1"/>
  <c r="K59" i="17" s="1"/>
  <c r="J59" i="17" a="1"/>
  <c r="J59" i="17" s="1"/>
  <c r="F59" i="17" a="1"/>
  <c r="F59" i="17" s="1"/>
  <c r="E59" i="17" a="1"/>
  <c r="E59" i="17" s="1"/>
  <c r="D59" i="17" a="1"/>
  <c r="D59" i="17" s="1"/>
  <c r="K58" i="17" a="1"/>
  <c r="K58" i="17" s="1"/>
  <c r="J58" i="17" a="1"/>
  <c r="J58" i="17" s="1"/>
  <c r="F58" i="17" a="1"/>
  <c r="F58" i="17" s="1"/>
  <c r="E58" i="17" a="1"/>
  <c r="E58" i="17" s="1"/>
  <c r="D58" i="17" a="1"/>
  <c r="D58" i="17" s="1"/>
  <c r="K57" i="17" a="1"/>
  <c r="K57" i="17" s="1"/>
  <c r="J57" i="17" a="1"/>
  <c r="J57" i="17" s="1"/>
  <c r="F57" i="17" a="1"/>
  <c r="F57" i="17" s="1"/>
  <c r="E57" i="17" a="1"/>
  <c r="E57" i="17" s="1"/>
  <c r="D57" i="17" a="1"/>
  <c r="D57" i="17" s="1"/>
  <c r="K56" i="17" a="1"/>
  <c r="K56" i="17" s="1"/>
  <c r="J56" i="17" a="1"/>
  <c r="J56" i="17" s="1"/>
  <c r="F56" i="17" a="1"/>
  <c r="F56" i="17" s="1"/>
  <c r="E56" i="17" a="1"/>
  <c r="E56" i="17" s="1"/>
  <c r="D56" i="17" a="1"/>
  <c r="D56" i="17" s="1"/>
  <c r="K55" i="17" a="1"/>
  <c r="K55" i="17" s="1"/>
  <c r="J55" i="17" a="1"/>
  <c r="J55" i="17" s="1"/>
  <c r="F55" i="17" a="1"/>
  <c r="F55" i="17" s="1"/>
  <c r="E55" i="17" a="1"/>
  <c r="E55" i="17" s="1"/>
  <c r="D55" i="17" a="1"/>
  <c r="D55" i="17" s="1"/>
  <c r="K54" i="17" a="1"/>
  <c r="K54" i="17" s="1"/>
  <c r="J54" i="17" a="1"/>
  <c r="J54" i="17" s="1"/>
  <c r="F54" i="17" a="1"/>
  <c r="F54" i="17" s="1"/>
  <c r="E54" i="17" a="1"/>
  <c r="E54" i="17" s="1"/>
  <c r="D54" i="17" a="1"/>
  <c r="D54" i="17" s="1"/>
  <c r="K53" i="17" a="1"/>
  <c r="K53" i="17" s="1"/>
  <c r="J53" i="17" a="1"/>
  <c r="J53" i="17" s="1"/>
  <c r="F53" i="17" a="1"/>
  <c r="F53" i="17" s="1"/>
  <c r="E53" i="17" a="1"/>
  <c r="E53" i="17" s="1"/>
  <c r="D53" i="17" a="1"/>
  <c r="D53" i="17" s="1"/>
  <c r="K52" i="17" a="1"/>
  <c r="K52" i="17" s="1"/>
  <c r="J52" i="17" a="1"/>
  <c r="J52" i="17" s="1"/>
  <c r="F52" i="17" a="1"/>
  <c r="F52" i="17" s="1"/>
  <c r="E52" i="17" a="1"/>
  <c r="E52" i="17" s="1"/>
  <c r="D52" i="17" a="1"/>
  <c r="D52" i="17" s="1"/>
  <c r="K51" i="17" a="1"/>
  <c r="K51" i="17" s="1"/>
  <c r="J51" i="17" a="1"/>
  <c r="J51" i="17" s="1"/>
  <c r="F51" i="17" a="1"/>
  <c r="F51" i="17" s="1"/>
  <c r="E51" i="17" a="1"/>
  <c r="E51" i="17" s="1"/>
  <c r="D51" i="17" a="1"/>
  <c r="D51" i="17" s="1"/>
  <c r="K50" i="17" a="1"/>
  <c r="K50" i="17" s="1"/>
  <c r="J50" i="17" a="1"/>
  <c r="J50" i="17" s="1"/>
  <c r="F50" i="17" a="1"/>
  <c r="F50" i="17" s="1"/>
  <c r="E50" i="17" a="1"/>
  <c r="E50" i="17" s="1"/>
  <c r="D50" i="17" a="1"/>
  <c r="D50" i="17" s="1"/>
  <c r="K49" i="17" a="1"/>
  <c r="K49" i="17" s="1"/>
  <c r="J49" i="17" a="1"/>
  <c r="J49" i="17" s="1"/>
  <c r="F49" i="17" a="1"/>
  <c r="F49" i="17" s="1"/>
  <c r="E49" i="17" a="1"/>
  <c r="E49" i="17" s="1"/>
  <c r="D49" i="17" a="1"/>
  <c r="D49" i="17" s="1"/>
  <c r="K48" i="17" a="1"/>
  <c r="K48" i="17" s="1"/>
  <c r="J48" i="17" a="1"/>
  <c r="J48" i="17" s="1"/>
  <c r="F48" i="17" a="1"/>
  <c r="F48" i="17" s="1"/>
  <c r="E48" i="17" a="1"/>
  <c r="E48" i="17" s="1"/>
  <c r="D48" i="17" a="1"/>
  <c r="D48" i="17" s="1"/>
  <c r="K47" i="17" a="1"/>
  <c r="K47" i="17" s="1"/>
  <c r="J47" i="17" a="1"/>
  <c r="J47" i="17" s="1"/>
  <c r="F47" i="17" a="1"/>
  <c r="F47" i="17" s="1"/>
  <c r="E47" i="17" a="1"/>
  <c r="E47" i="17" s="1"/>
  <c r="D47" i="17" a="1"/>
  <c r="D47" i="17" s="1"/>
  <c r="K46" i="17" a="1"/>
  <c r="K46" i="17" s="1"/>
  <c r="J46" i="17" a="1"/>
  <c r="J46" i="17" s="1"/>
  <c r="F46" i="17" a="1"/>
  <c r="F46" i="17" s="1"/>
  <c r="E46" i="17" a="1"/>
  <c r="E46" i="17" s="1"/>
  <c r="D46" i="17" a="1"/>
  <c r="D46" i="17" s="1"/>
  <c r="K45" i="17" a="1"/>
  <c r="K45" i="17" s="1"/>
  <c r="J45" i="17" a="1"/>
  <c r="J45" i="17" s="1"/>
  <c r="F45" i="17" a="1"/>
  <c r="F45" i="17" s="1"/>
  <c r="E45" i="17" a="1"/>
  <c r="E45" i="17" s="1"/>
  <c r="D45" i="17" a="1"/>
  <c r="D45" i="17" s="1"/>
  <c r="K44" i="17" a="1"/>
  <c r="K44" i="17" s="1"/>
  <c r="J44" i="17" a="1"/>
  <c r="J44" i="17" s="1"/>
  <c r="F44" i="17" a="1"/>
  <c r="F44" i="17" s="1"/>
  <c r="E44" i="17" a="1"/>
  <c r="E44" i="17" s="1"/>
  <c r="D44" i="17" a="1"/>
  <c r="D44" i="17" s="1"/>
  <c r="K43" i="17" a="1"/>
  <c r="K43" i="17" s="1"/>
  <c r="J43" i="17" a="1"/>
  <c r="J43" i="17" s="1"/>
  <c r="F43" i="17" a="1"/>
  <c r="F43" i="17" s="1"/>
  <c r="E43" i="17" a="1"/>
  <c r="E43" i="17" s="1"/>
  <c r="D43" i="17" a="1"/>
  <c r="D43" i="17" s="1"/>
  <c r="K42" i="17" a="1"/>
  <c r="K42" i="17" s="1"/>
  <c r="J42" i="17" a="1"/>
  <c r="J42" i="17" s="1"/>
  <c r="F42" i="17" a="1"/>
  <c r="F42" i="17" s="1"/>
  <c r="E42" i="17" a="1"/>
  <c r="E42" i="17" s="1"/>
  <c r="D42" i="17" a="1"/>
  <c r="D42" i="17" s="1"/>
  <c r="K41" i="17" a="1"/>
  <c r="K41" i="17" s="1"/>
  <c r="J41" i="17" a="1"/>
  <c r="J41" i="17" s="1"/>
  <c r="F41" i="17" a="1"/>
  <c r="F41" i="17" s="1"/>
  <c r="E41" i="17" a="1"/>
  <c r="E41" i="17" s="1"/>
  <c r="D41" i="17" a="1"/>
  <c r="D41" i="17" s="1"/>
  <c r="K40" i="17" a="1"/>
  <c r="K40" i="17" s="1"/>
  <c r="J40" i="17" a="1"/>
  <c r="J40" i="17" s="1"/>
  <c r="F40" i="17" a="1"/>
  <c r="F40" i="17" s="1"/>
  <c r="E40" i="17" a="1"/>
  <c r="E40" i="17" s="1"/>
  <c r="D40" i="17" a="1"/>
  <c r="D40" i="17" s="1"/>
  <c r="K39" i="17" a="1"/>
  <c r="K39" i="17" s="1"/>
  <c r="J39" i="17" a="1"/>
  <c r="J39" i="17" s="1"/>
  <c r="F39" i="17" a="1"/>
  <c r="F39" i="17" s="1"/>
  <c r="E39" i="17" a="1"/>
  <c r="E39" i="17" s="1"/>
  <c r="D39" i="17" a="1"/>
  <c r="D39" i="17" s="1"/>
  <c r="K38" i="17" a="1"/>
  <c r="K38" i="17" s="1"/>
  <c r="J38" i="17" a="1"/>
  <c r="J38" i="17" s="1"/>
  <c r="F38" i="17" a="1"/>
  <c r="F38" i="17" s="1"/>
  <c r="E38" i="17" a="1"/>
  <c r="E38" i="17" s="1"/>
  <c r="D38" i="17" a="1"/>
  <c r="D38" i="17" s="1"/>
  <c r="K37" i="17" a="1"/>
  <c r="K37" i="17" s="1"/>
  <c r="J37" i="17" a="1"/>
  <c r="J37" i="17" s="1"/>
  <c r="F37" i="17" a="1"/>
  <c r="F37" i="17" s="1"/>
  <c r="E37" i="17" a="1"/>
  <c r="E37" i="17" s="1"/>
  <c r="D37" i="17" a="1"/>
  <c r="D37" i="17" s="1"/>
  <c r="K36" i="17" a="1"/>
  <c r="K36" i="17" s="1"/>
  <c r="J36" i="17" a="1"/>
  <c r="J36" i="17" s="1"/>
  <c r="F36" i="17" a="1"/>
  <c r="F36" i="17" s="1"/>
  <c r="E36" i="17" a="1"/>
  <c r="E36" i="17" s="1"/>
  <c r="D36" i="17" a="1"/>
  <c r="D36" i="17" s="1"/>
  <c r="K35" i="17" a="1"/>
  <c r="K35" i="17" s="1"/>
  <c r="J35" i="17" a="1"/>
  <c r="J35" i="17" s="1"/>
  <c r="F35" i="17" a="1"/>
  <c r="F35" i="17" s="1"/>
  <c r="E35" i="17" a="1"/>
  <c r="E35" i="17" s="1"/>
  <c r="D35" i="17" a="1"/>
  <c r="D35" i="17" s="1"/>
  <c r="K34" i="17" a="1"/>
  <c r="K34" i="17" s="1"/>
  <c r="J34" i="17" a="1"/>
  <c r="J34" i="17" s="1"/>
  <c r="F34" i="17" a="1"/>
  <c r="F34" i="17" s="1"/>
  <c r="E34" i="17" a="1"/>
  <c r="E34" i="17" s="1"/>
  <c r="D34" i="17" a="1"/>
  <c r="D34" i="17" s="1"/>
  <c r="K33" i="17" a="1"/>
  <c r="K33" i="17" s="1"/>
  <c r="J33" i="17" a="1"/>
  <c r="J33" i="17" s="1"/>
  <c r="F33" i="17" a="1"/>
  <c r="F33" i="17" s="1"/>
  <c r="E33" i="17" a="1"/>
  <c r="E33" i="17" s="1"/>
  <c r="D33" i="17" a="1"/>
  <c r="D33" i="17" s="1"/>
  <c r="K32" i="17" a="1"/>
  <c r="K32" i="17" s="1"/>
  <c r="J32" i="17" a="1"/>
  <c r="J32" i="17" s="1"/>
  <c r="F32" i="17" a="1"/>
  <c r="F32" i="17" s="1"/>
  <c r="E32" i="17" a="1"/>
  <c r="E32" i="17" s="1"/>
  <c r="D32" i="17" a="1"/>
  <c r="D32" i="17" s="1"/>
  <c r="K31" i="17" a="1"/>
  <c r="K31" i="17" s="1"/>
  <c r="J31" i="17" a="1"/>
  <c r="J31" i="17" s="1"/>
  <c r="F31" i="17" a="1"/>
  <c r="F31" i="17" s="1"/>
  <c r="E31" i="17" a="1"/>
  <c r="E31" i="17" s="1"/>
  <c r="D31" i="17" a="1"/>
  <c r="D31" i="17" s="1"/>
  <c r="K30" i="17" a="1"/>
  <c r="K30" i="17" s="1"/>
  <c r="J30" i="17" a="1"/>
  <c r="J30" i="17" s="1"/>
  <c r="F30" i="17" a="1"/>
  <c r="F30" i="17" s="1"/>
  <c r="E30" i="17" a="1"/>
  <c r="E30" i="17" s="1"/>
  <c r="D30" i="17" a="1"/>
  <c r="D30" i="17" s="1"/>
  <c r="K29" i="17" a="1"/>
  <c r="K29" i="17" s="1"/>
  <c r="J29" i="17" a="1"/>
  <c r="J29" i="17" s="1"/>
  <c r="F29" i="17" a="1"/>
  <c r="F29" i="17" s="1"/>
  <c r="E29" i="17" a="1"/>
  <c r="E29" i="17" s="1"/>
  <c r="D29" i="17" a="1"/>
  <c r="D29" i="17" s="1"/>
  <c r="K28" i="17" a="1"/>
  <c r="K28" i="17" s="1"/>
  <c r="J28" i="17" a="1"/>
  <c r="J28" i="17" s="1"/>
  <c r="F28" i="17" a="1"/>
  <c r="F28" i="17" s="1"/>
  <c r="E28" i="17" a="1"/>
  <c r="E28" i="17" s="1"/>
  <c r="D28" i="17" a="1"/>
  <c r="D28" i="17" s="1"/>
  <c r="K27" i="17" a="1"/>
  <c r="K27" i="17" s="1"/>
  <c r="J27" i="17" a="1"/>
  <c r="J27" i="17" s="1"/>
  <c r="F27" i="17" a="1"/>
  <c r="F27" i="17" s="1"/>
  <c r="E27" i="17" a="1"/>
  <c r="E27" i="17" s="1"/>
  <c r="D27" i="17" a="1"/>
  <c r="D27" i="17" s="1"/>
  <c r="K26" i="17" a="1"/>
  <c r="K26" i="17" s="1"/>
  <c r="J26" i="17" a="1"/>
  <c r="J26" i="17" s="1"/>
  <c r="F26" i="17" a="1"/>
  <c r="F26" i="17" s="1"/>
  <c r="E26" i="17" a="1"/>
  <c r="E26" i="17" s="1"/>
  <c r="D26" i="17" a="1"/>
  <c r="D26" i="17" s="1"/>
  <c r="K25" i="17" a="1"/>
  <c r="K25" i="17" s="1"/>
  <c r="J25" i="17" a="1"/>
  <c r="J25" i="17" s="1"/>
  <c r="F25" i="17" a="1"/>
  <c r="F25" i="17" s="1"/>
  <c r="E25" i="17" a="1"/>
  <c r="E25" i="17" s="1"/>
  <c r="D25" i="17" a="1"/>
  <c r="D25" i="17" s="1"/>
  <c r="K24" i="17" a="1"/>
  <c r="K24" i="17" s="1"/>
  <c r="J24" i="17" a="1"/>
  <c r="J24" i="17" s="1"/>
  <c r="F24" i="17" a="1"/>
  <c r="F24" i="17" s="1"/>
  <c r="E24" i="17" a="1"/>
  <c r="E24" i="17" s="1"/>
  <c r="D24" i="17" a="1"/>
  <c r="D24" i="17" s="1"/>
  <c r="K23" i="17" a="1"/>
  <c r="K23" i="17" s="1"/>
  <c r="J23" i="17" a="1"/>
  <c r="J23" i="17" s="1"/>
  <c r="F23" i="17" a="1"/>
  <c r="F23" i="17" s="1"/>
  <c r="E23" i="17" a="1"/>
  <c r="E23" i="17" s="1"/>
  <c r="D23" i="17" a="1"/>
  <c r="D23" i="17" s="1"/>
  <c r="K22" i="17" a="1"/>
  <c r="K22" i="17" s="1"/>
  <c r="J22" i="17" a="1"/>
  <c r="J22" i="17" s="1"/>
  <c r="F22" i="17" a="1"/>
  <c r="F22" i="17" s="1"/>
  <c r="E22" i="17" a="1"/>
  <c r="E22" i="17" s="1"/>
  <c r="D22" i="17" a="1"/>
  <c r="D22" i="17" s="1"/>
  <c r="K21" i="17" a="1"/>
  <c r="K21" i="17" s="1"/>
  <c r="J21" i="17" a="1"/>
  <c r="J21" i="17" s="1"/>
  <c r="F21" i="17" a="1"/>
  <c r="F21" i="17" s="1"/>
  <c r="E21" i="17" a="1"/>
  <c r="E21" i="17" s="1"/>
  <c r="D21" i="17" a="1"/>
  <c r="D21" i="17" s="1"/>
  <c r="K20" i="17" a="1"/>
  <c r="K20" i="17" s="1"/>
  <c r="J20" i="17" a="1"/>
  <c r="J20" i="17" s="1"/>
  <c r="F20" i="17" a="1"/>
  <c r="F20" i="17" s="1"/>
  <c r="E20" i="17" a="1"/>
  <c r="E20" i="17" s="1"/>
  <c r="D20" i="17" a="1"/>
  <c r="D20" i="17" s="1"/>
  <c r="K19" i="17" a="1"/>
  <c r="K19" i="17" s="1"/>
  <c r="J19" i="17" a="1"/>
  <c r="J19" i="17" s="1"/>
  <c r="F19" i="17" a="1"/>
  <c r="F19" i="17" s="1"/>
  <c r="E19" i="17" a="1"/>
  <c r="E19" i="17" s="1"/>
  <c r="D19" i="17" a="1"/>
  <c r="D19" i="17" s="1"/>
  <c r="K18" i="17" a="1"/>
  <c r="K18" i="17" s="1"/>
  <c r="J18" i="17" a="1"/>
  <c r="J18" i="17" s="1"/>
  <c r="F18" i="17" a="1"/>
  <c r="F18" i="17" s="1"/>
  <c r="E18" i="17" a="1"/>
  <c r="E18" i="17" s="1"/>
  <c r="D18" i="17" a="1"/>
  <c r="D18" i="17" s="1"/>
  <c r="K17" i="17" a="1"/>
  <c r="K17" i="17" s="1"/>
  <c r="J17" i="17" a="1"/>
  <c r="J17" i="17" s="1"/>
  <c r="F17" i="17" a="1"/>
  <c r="F17" i="17" s="1"/>
  <c r="E17" i="17" a="1"/>
  <c r="E17" i="17" s="1"/>
  <c r="D17" i="17" a="1"/>
  <c r="D17" i="17" s="1"/>
  <c r="K16" i="17" a="1"/>
  <c r="K16" i="17" s="1"/>
  <c r="J16" i="17" a="1"/>
  <c r="J16" i="17" s="1"/>
  <c r="F16" i="17" a="1"/>
  <c r="F16" i="17" s="1"/>
  <c r="E16" i="17" a="1"/>
  <c r="E16" i="17" s="1"/>
  <c r="K15" i="17" a="1"/>
  <c r="K15" i="17" s="1"/>
  <c r="J15" i="17" a="1"/>
  <c r="J15" i="17" s="1"/>
  <c r="F15" i="17" a="1"/>
  <c r="F15" i="17" s="1"/>
  <c r="E15" i="17" a="1"/>
  <c r="E15" i="17" s="1"/>
  <c r="K14" i="17" a="1"/>
  <c r="K14" i="17" s="1"/>
  <c r="J14" i="17" a="1"/>
  <c r="J14" i="17" s="1"/>
  <c r="F14" i="17" a="1"/>
  <c r="F14" i="17" s="1"/>
  <c r="E14" i="17" a="1"/>
  <c r="E14" i="17" s="1"/>
  <c r="K13" i="17" a="1"/>
  <c r="K13" i="17" s="1"/>
  <c r="J13" i="17" a="1"/>
  <c r="J13" i="17" s="1"/>
  <c r="F13" i="17" a="1"/>
  <c r="F13" i="17" s="1"/>
  <c r="E13" i="17" a="1"/>
  <c r="E13" i="17" s="1"/>
  <c r="F12" i="17" a="1"/>
  <c r="F12" i="17" s="1"/>
  <c r="E12" i="17" a="1"/>
  <c r="E12" i="17" s="1"/>
  <c r="D12" i="17" a="1"/>
  <c r="D12" i="17" s="1"/>
  <c r="K12" i="16" a="1"/>
  <c r="K12" i="16" s="1"/>
  <c r="K13" i="16" a="1"/>
  <c r="K13" i="16" s="1"/>
  <c r="K14" i="16" a="1"/>
  <c r="K14" i="16" s="1"/>
  <c r="K15" i="16" a="1"/>
  <c r="K15" i="16" s="1"/>
  <c r="K16" i="16" a="1"/>
  <c r="K16" i="16" s="1"/>
  <c r="K17" i="16" a="1"/>
  <c r="K17" i="16" s="1"/>
  <c r="K18" i="16" a="1"/>
  <c r="K18" i="16" s="1"/>
  <c r="K19" i="16" a="1"/>
  <c r="K19" i="16" s="1"/>
  <c r="K20" i="16" a="1"/>
  <c r="K20" i="16" s="1"/>
  <c r="K21" i="16" a="1"/>
  <c r="K21" i="16" s="1"/>
  <c r="K22" i="16" a="1"/>
  <c r="K22" i="16" s="1"/>
  <c r="K23" i="16" a="1"/>
  <c r="K23" i="16" s="1"/>
  <c r="K24" i="16" a="1"/>
  <c r="K24" i="16" s="1"/>
  <c r="K25" i="16" a="1"/>
  <c r="K25" i="16" s="1"/>
  <c r="K26" i="16" a="1"/>
  <c r="K26" i="16" s="1"/>
  <c r="K27" i="16" a="1"/>
  <c r="K27" i="16" s="1"/>
  <c r="K28" i="16" a="1"/>
  <c r="K28" i="16" s="1"/>
  <c r="K29" i="16" a="1"/>
  <c r="K29" i="16" s="1"/>
  <c r="K30" i="16" a="1"/>
  <c r="K30" i="16" s="1"/>
  <c r="K31" i="16" a="1"/>
  <c r="K31" i="16" s="1"/>
  <c r="K32" i="16" a="1"/>
  <c r="K32" i="16" s="1"/>
  <c r="K33" i="16" a="1"/>
  <c r="K33" i="16" s="1"/>
  <c r="K34" i="16" a="1"/>
  <c r="K34" i="16" s="1"/>
  <c r="K35" i="16" a="1"/>
  <c r="K35" i="16" s="1"/>
  <c r="K36" i="16" a="1"/>
  <c r="K36" i="16" s="1"/>
  <c r="K37" i="16" a="1"/>
  <c r="K37" i="16" s="1"/>
  <c r="K38" i="16" a="1"/>
  <c r="K38" i="16" s="1"/>
  <c r="K39" i="16" a="1"/>
  <c r="K39" i="16" s="1"/>
  <c r="K40" i="16" a="1"/>
  <c r="K40" i="16" s="1"/>
  <c r="K41" i="16" a="1"/>
  <c r="K41" i="16" s="1"/>
  <c r="K42" i="16" a="1"/>
  <c r="K42" i="16" s="1"/>
  <c r="K43" i="16" a="1"/>
  <c r="K43" i="16" s="1"/>
  <c r="K44" i="16" a="1"/>
  <c r="K44" i="16" s="1"/>
  <c r="K45" i="16" a="1"/>
  <c r="K45" i="16" s="1"/>
  <c r="K46" i="16" a="1"/>
  <c r="K46" i="16" s="1"/>
  <c r="K47" i="16" a="1"/>
  <c r="K47" i="16" s="1"/>
  <c r="K48" i="16" a="1"/>
  <c r="K48" i="16" s="1"/>
  <c r="K49" i="16" a="1"/>
  <c r="K49" i="16" s="1"/>
  <c r="K50" i="16" a="1"/>
  <c r="K50" i="16" s="1"/>
  <c r="K51" i="16" a="1"/>
  <c r="K51" i="16" s="1"/>
  <c r="K52" i="16" a="1"/>
  <c r="K52" i="16" s="1"/>
  <c r="K53" i="16" a="1"/>
  <c r="K53" i="16" s="1"/>
  <c r="K54" i="16" a="1"/>
  <c r="K54" i="16" s="1"/>
  <c r="K55" i="16" a="1"/>
  <c r="K55" i="16" s="1"/>
  <c r="K56" i="16" a="1"/>
  <c r="K56" i="16" s="1"/>
  <c r="K57" i="16" a="1"/>
  <c r="K57" i="16" s="1"/>
  <c r="K58" i="16" a="1"/>
  <c r="K58" i="16" s="1"/>
  <c r="K59" i="16" a="1"/>
  <c r="K59" i="16" s="1"/>
  <c r="K60" i="16" a="1"/>
  <c r="K60" i="16" s="1"/>
  <c r="K61" i="16" a="1"/>
  <c r="K61" i="16" s="1"/>
  <c r="K62" i="16" a="1"/>
  <c r="K62" i="16" s="1"/>
  <c r="K63" i="16" a="1"/>
  <c r="K63" i="16" s="1"/>
  <c r="K64" i="16" a="1"/>
  <c r="K64" i="16" s="1"/>
  <c r="K65" i="16" a="1"/>
  <c r="K65" i="16" s="1"/>
  <c r="K66" i="16" a="1"/>
  <c r="K66" i="16" s="1"/>
  <c r="K67" i="16" a="1"/>
  <c r="K67" i="16" s="1"/>
  <c r="K68" i="16" a="1"/>
  <c r="K68" i="16" s="1"/>
  <c r="K69" i="16" a="1"/>
  <c r="K69" i="16" s="1"/>
  <c r="K70" i="16" a="1"/>
  <c r="K70" i="16" s="1"/>
  <c r="K71" i="16" a="1"/>
  <c r="K71" i="16" s="1"/>
  <c r="K72" i="16" a="1"/>
  <c r="K72" i="16" s="1"/>
  <c r="K73" i="16" a="1"/>
  <c r="K73" i="16" s="1"/>
  <c r="K74" i="16" a="1"/>
  <c r="K74" i="16" s="1"/>
  <c r="K75" i="16" a="1"/>
  <c r="K75" i="16" s="1"/>
  <c r="K76" i="16" a="1"/>
  <c r="K76" i="16" s="1"/>
  <c r="K77" i="16" a="1"/>
  <c r="K77" i="16" s="1"/>
  <c r="K78" i="16" a="1"/>
  <c r="K78" i="16" s="1"/>
  <c r="K79" i="16" a="1"/>
  <c r="K79" i="16" s="1"/>
  <c r="K80" i="16" a="1"/>
  <c r="K80" i="16" s="1"/>
  <c r="K81" i="16" a="1"/>
  <c r="K81" i="16" s="1"/>
  <c r="K82" i="16" a="1"/>
  <c r="K82" i="16" s="1"/>
  <c r="K83" i="16" a="1"/>
  <c r="K83" i="16" s="1"/>
  <c r="K84" i="16" a="1"/>
  <c r="K84" i="16" s="1"/>
  <c r="K85" i="16" a="1"/>
  <c r="K85" i="16" s="1"/>
  <c r="K86" i="16" a="1"/>
  <c r="K86" i="16" s="1"/>
  <c r="K87" i="16" a="1"/>
  <c r="K87" i="16" s="1"/>
  <c r="K88" i="16" a="1"/>
  <c r="K88" i="16" s="1"/>
  <c r="K89" i="16" a="1"/>
  <c r="K89" i="16" s="1"/>
  <c r="K90" i="16" a="1"/>
  <c r="K90" i="16" s="1"/>
  <c r="K91" i="16" a="1"/>
  <c r="K91" i="16" s="1"/>
  <c r="K92" i="16" a="1"/>
  <c r="K92" i="16" s="1"/>
  <c r="K93" i="16" a="1"/>
  <c r="K93" i="16" s="1"/>
  <c r="K94" i="16" a="1"/>
  <c r="K94" i="16" s="1"/>
  <c r="K95" i="16" a="1"/>
  <c r="K95" i="16" s="1"/>
  <c r="K96" i="16" a="1"/>
  <c r="K96" i="16" s="1"/>
  <c r="K97" i="16" a="1"/>
  <c r="K97" i="16" s="1"/>
  <c r="K98" i="16" a="1"/>
  <c r="K98" i="16" s="1"/>
  <c r="K99" i="16" a="1"/>
  <c r="K99" i="16" s="1"/>
  <c r="K100" i="16" a="1"/>
  <c r="K100" i="16" s="1"/>
  <c r="K101" i="16" a="1"/>
  <c r="K101" i="16" s="1"/>
  <c r="K102" i="16" a="1"/>
  <c r="K102" i="16" s="1"/>
  <c r="K103" i="16" a="1"/>
  <c r="K103" i="16" s="1"/>
  <c r="K104" i="16" a="1"/>
  <c r="K104" i="16" s="1"/>
  <c r="K105" i="16" a="1"/>
  <c r="K105" i="16" s="1"/>
  <c r="K106" i="16" a="1"/>
  <c r="K106" i="16" s="1"/>
  <c r="K107" i="16" a="1"/>
  <c r="K107" i="16" s="1"/>
  <c r="K108" i="16" a="1"/>
  <c r="K108" i="16" s="1"/>
  <c r="K109" i="16" a="1"/>
  <c r="K109" i="16" s="1"/>
  <c r="K110" i="16" a="1"/>
  <c r="K110" i="16" s="1"/>
  <c r="K111" i="16" a="1"/>
  <c r="K111" i="16" s="1"/>
  <c r="K112" i="16" a="1"/>
  <c r="K112" i="16" s="1"/>
  <c r="K113" i="16" a="1"/>
  <c r="K113" i="16" s="1"/>
  <c r="K114" i="16" a="1"/>
  <c r="K114" i="16" s="1"/>
  <c r="K115" i="16" a="1"/>
  <c r="K115" i="16" s="1"/>
  <c r="K116" i="16" a="1"/>
  <c r="K116" i="16" s="1"/>
  <c r="K117" i="16" a="1"/>
  <c r="K117" i="16" s="1"/>
  <c r="K118" i="16" a="1"/>
  <c r="K118" i="16" s="1"/>
  <c r="K119" i="16" a="1"/>
  <c r="K119" i="16" s="1"/>
  <c r="K120" i="16" a="1"/>
  <c r="K120" i="16" s="1"/>
  <c r="K121" i="16" a="1"/>
  <c r="K121" i="16" s="1"/>
  <c r="K122" i="16" a="1"/>
  <c r="K122" i="16" s="1"/>
  <c r="K123" i="16" a="1"/>
  <c r="K123" i="16" s="1"/>
  <c r="K124" i="16" a="1"/>
  <c r="K124" i="16" s="1"/>
  <c r="K125" i="16" a="1"/>
  <c r="K125" i="16" s="1"/>
  <c r="K126" i="16" a="1"/>
  <c r="K126" i="16" s="1"/>
  <c r="K127" i="16" a="1"/>
  <c r="K127" i="16" s="1"/>
  <c r="K128" i="16" a="1"/>
  <c r="K128" i="16" s="1"/>
  <c r="K129" i="16" a="1"/>
  <c r="K129" i="16" s="1"/>
  <c r="K130" i="16" a="1"/>
  <c r="K130" i="16" s="1"/>
  <c r="K131" i="16" a="1"/>
  <c r="K131" i="16" s="1"/>
  <c r="K132" i="16" a="1"/>
  <c r="K132" i="16" s="1"/>
  <c r="K133" i="16" a="1"/>
  <c r="K133" i="16" s="1"/>
  <c r="K134" i="16" a="1"/>
  <c r="K134" i="16" s="1"/>
  <c r="K135" i="16" a="1"/>
  <c r="K135" i="16" s="1"/>
  <c r="K136" i="16" a="1"/>
  <c r="K136" i="16" s="1"/>
  <c r="K137" i="16" a="1"/>
  <c r="K137" i="16" s="1"/>
  <c r="K138" i="16" a="1"/>
  <c r="K138" i="16" s="1"/>
  <c r="K139" i="16" a="1"/>
  <c r="K139" i="16" s="1"/>
  <c r="K140" i="16" a="1"/>
  <c r="K140" i="16" s="1"/>
  <c r="K141" i="16" a="1"/>
  <c r="K141" i="16" s="1"/>
  <c r="K142" i="16" a="1"/>
  <c r="K142" i="16" s="1"/>
  <c r="K143" i="16" a="1"/>
  <c r="K143" i="16" s="1"/>
  <c r="K144" i="16" a="1"/>
  <c r="K144" i="16" s="1"/>
  <c r="K145" i="16" a="1"/>
  <c r="K145" i="16" s="1"/>
  <c r="K146" i="16" a="1"/>
  <c r="K146" i="16" s="1"/>
  <c r="K147" i="16" a="1"/>
  <c r="K147" i="16" s="1"/>
  <c r="K148" i="16" a="1"/>
  <c r="K148" i="16" s="1"/>
  <c r="K149" i="16" a="1"/>
  <c r="K149" i="16" s="1"/>
  <c r="K150" i="16" a="1"/>
  <c r="K150" i="16" s="1"/>
  <c r="K151" i="16" a="1"/>
  <c r="K151" i="16" s="1"/>
  <c r="K152" i="16" a="1"/>
  <c r="K152" i="16" s="1"/>
  <c r="K153" i="16" a="1"/>
  <c r="K153" i="16" s="1"/>
  <c r="K154" i="16" a="1"/>
  <c r="K154" i="16" s="1"/>
  <c r="K155" i="16" a="1"/>
  <c r="K155" i="16" s="1"/>
  <c r="K156" i="16" a="1"/>
  <c r="K156" i="16" s="1"/>
  <c r="K157" i="16" a="1"/>
  <c r="K157" i="16" s="1"/>
  <c r="K158" i="16" a="1"/>
  <c r="K158" i="16" s="1"/>
  <c r="K159" i="16" a="1"/>
  <c r="K159" i="16" s="1"/>
  <c r="K160" i="16" a="1"/>
  <c r="K160" i="16" s="1"/>
  <c r="K161" i="16" a="1"/>
  <c r="K161" i="16" s="1"/>
  <c r="K162" i="16" a="1"/>
  <c r="K162" i="16" s="1"/>
  <c r="K163" i="16" a="1"/>
  <c r="K163" i="16" s="1"/>
  <c r="K164" i="16" a="1"/>
  <c r="K164" i="16" s="1"/>
  <c r="K165" i="16" a="1"/>
  <c r="K165" i="16" s="1"/>
  <c r="K166" i="16" a="1"/>
  <c r="K166" i="16" s="1"/>
  <c r="K167" i="16" a="1"/>
  <c r="K167" i="16" s="1"/>
  <c r="K168" i="16" a="1"/>
  <c r="K168" i="16" s="1"/>
  <c r="K169" i="16" a="1"/>
  <c r="K169" i="16" s="1"/>
  <c r="K170" i="16" a="1"/>
  <c r="K170" i="16" s="1"/>
  <c r="K171" i="16" a="1"/>
  <c r="K171" i="16" s="1"/>
  <c r="K172" i="16" a="1"/>
  <c r="K172" i="16" s="1"/>
  <c r="K173" i="16" a="1"/>
  <c r="K173" i="16" s="1"/>
  <c r="K174" i="16" a="1"/>
  <c r="K174" i="16" s="1"/>
  <c r="K175" i="16" a="1"/>
  <c r="K175" i="16" s="1"/>
  <c r="K176" i="16" a="1"/>
  <c r="K176" i="16" s="1"/>
  <c r="K177" i="16" a="1"/>
  <c r="K177" i="16" s="1"/>
  <c r="K178" i="16" a="1"/>
  <c r="K178" i="16" s="1"/>
  <c r="K179" i="16" a="1"/>
  <c r="K179" i="16" s="1"/>
  <c r="K13" i="10" a="1"/>
  <c r="K13" i="10" s="1"/>
  <c r="K14" i="10" a="1"/>
  <c r="K14" i="10" s="1"/>
  <c r="K15" i="10" a="1"/>
  <c r="K15" i="10" s="1"/>
  <c r="K16" i="10" a="1"/>
  <c r="K16" i="10" s="1"/>
  <c r="K17" i="10" a="1"/>
  <c r="K17" i="10" s="1"/>
  <c r="K18" i="10" a="1"/>
  <c r="K18" i="10" s="1"/>
  <c r="K19" i="10" a="1"/>
  <c r="K19" i="10" s="1"/>
  <c r="K20" i="10" a="1"/>
  <c r="K20" i="10" s="1"/>
  <c r="K21" i="10" a="1"/>
  <c r="K21" i="10" s="1"/>
  <c r="K22" i="10" a="1"/>
  <c r="K22" i="10" s="1"/>
  <c r="K23" i="10" a="1"/>
  <c r="K23" i="10" s="1"/>
  <c r="K24" i="10" a="1"/>
  <c r="K24" i="10" s="1"/>
  <c r="K25" i="10" a="1"/>
  <c r="K25" i="10" s="1"/>
  <c r="K26" i="10" a="1"/>
  <c r="K26" i="10" s="1"/>
  <c r="K27" i="10" a="1"/>
  <c r="K27" i="10" s="1"/>
  <c r="K28" i="10" a="1"/>
  <c r="K28" i="10" s="1"/>
  <c r="K29" i="10" a="1"/>
  <c r="K29" i="10" s="1"/>
  <c r="K30" i="10" a="1"/>
  <c r="K30" i="10" s="1"/>
  <c r="K31" i="10" a="1"/>
  <c r="K31" i="10" s="1"/>
  <c r="K32" i="10" a="1"/>
  <c r="K32" i="10" s="1"/>
  <c r="K33" i="10" a="1"/>
  <c r="K33" i="10" s="1"/>
  <c r="K34" i="10" a="1"/>
  <c r="K34" i="10" s="1"/>
  <c r="K35" i="10" a="1"/>
  <c r="K35" i="10" s="1"/>
  <c r="K36" i="10" a="1"/>
  <c r="K36" i="10" s="1"/>
  <c r="K37" i="10" a="1"/>
  <c r="K37" i="10" s="1"/>
  <c r="K38" i="10" a="1"/>
  <c r="K38" i="10" s="1"/>
  <c r="K39" i="10" a="1"/>
  <c r="K39" i="10" s="1"/>
  <c r="K40" i="10" a="1"/>
  <c r="K40" i="10" s="1"/>
  <c r="K41" i="10" a="1"/>
  <c r="K41" i="10" s="1"/>
  <c r="K42" i="10" a="1"/>
  <c r="K42" i="10" s="1"/>
  <c r="K43" i="10" a="1"/>
  <c r="K43" i="10" s="1"/>
  <c r="K44" i="10" a="1"/>
  <c r="K44" i="10" s="1"/>
  <c r="K45" i="10" a="1"/>
  <c r="K45" i="10" s="1"/>
  <c r="K46" i="10" a="1"/>
  <c r="K46" i="10" s="1"/>
  <c r="K47" i="10" a="1"/>
  <c r="K47" i="10" s="1"/>
  <c r="K48" i="10" a="1"/>
  <c r="K48" i="10" s="1"/>
  <c r="K49" i="10" a="1"/>
  <c r="K49" i="10" s="1"/>
  <c r="K50" i="10" a="1"/>
  <c r="K50" i="10" s="1"/>
  <c r="K51" i="10" a="1"/>
  <c r="K51" i="10" s="1"/>
  <c r="K52" i="10" a="1"/>
  <c r="K52" i="10" s="1"/>
  <c r="K53" i="10" a="1"/>
  <c r="K53" i="10" s="1"/>
  <c r="K54" i="10" a="1"/>
  <c r="K54" i="10" s="1"/>
  <c r="K55" i="10" a="1"/>
  <c r="K55" i="10" s="1"/>
  <c r="K56" i="10" a="1"/>
  <c r="K56" i="10" s="1"/>
  <c r="K57" i="10" a="1"/>
  <c r="K57" i="10" s="1"/>
  <c r="K58" i="10" a="1"/>
  <c r="K58" i="10" s="1"/>
  <c r="K59" i="10" a="1"/>
  <c r="K59" i="10" s="1"/>
  <c r="K60" i="10" a="1"/>
  <c r="K60" i="10" s="1"/>
  <c r="K61" i="10" a="1"/>
  <c r="K61" i="10" s="1"/>
  <c r="K62" i="10" a="1"/>
  <c r="K62" i="10" s="1"/>
  <c r="K63" i="10" a="1"/>
  <c r="K63" i="10" s="1"/>
  <c r="K64" i="10" a="1"/>
  <c r="K64" i="10" s="1"/>
  <c r="K65" i="10" a="1"/>
  <c r="K65" i="10" s="1"/>
  <c r="K66" i="10" a="1"/>
  <c r="K66" i="10" s="1"/>
  <c r="K67" i="10" a="1"/>
  <c r="K67" i="10" s="1"/>
  <c r="K68" i="10" a="1"/>
  <c r="K68" i="10" s="1"/>
  <c r="K69" i="10" a="1"/>
  <c r="K69" i="10" s="1"/>
  <c r="K70" i="10" a="1"/>
  <c r="K70" i="10" s="1"/>
  <c r="K71" i="10" a="1"/>
  <c r="K71" i="10" s="1"/>
  <c r="K72" i="10" a="1"/>
  <c r="K72" i="10" s="1"/>
  <c r="K73" i="10" a="1"/>
  <c r="K73" i="10" s="1"/>
  <c r="K74" i="10" a="1"/>
  <c r="K74" i="10" s="1"/>
  <c r="K75" i="10" a="1"/>
  <c r="K75" i="10" s="1"/>
  <c r="K76" i="10" a="1"/>
  <c r="K76" i="10" s="1"/>
  <c r="K77" i="10" a="1"/>
  <c r="K77" i="10" s="1"/>
  <c r="K78" i="10" a="1"/>
  <c r="K78" i="10" s="1"/>
  <c r="K79" i="10" a="1"/>
  <c r="K79" i="10" s="1"/>
  <c r="K80" i="10" a="1"/>
  <c r="K80" i="10" s="1"/>
  <c r="K81" i="10" a="1"/>
  <c r="K81" i="10" s="1"/>
  <c r="K82" i="10" a="1"/>
  <c r="K82" i="10" s="1"/>
  <c r="K83" i="10" a="1"/>
  <c r="K83" i="10" s="1"/>
  <c r="K84" i="10" a="1"/>
  <c r="K84" i="10" s="1"/>
  <c r="K85" i="10" a="1"/>
  <c r="K85" i="10" s="1"/>
  <c r="K86" i="10" a="1"/>
  <c r="K86" i="10" s="1"/>
  <c r="K87" i="10" a="1"/>
  <c r="K87" i="10" s="1"/>
  <c r="K88" i="10" a="1"/>
  <c r="K88" i="10" s="1"/>
  <c r="K89" i="10" a="1"/>
  <c r="K89" i="10" s="1"/>
  <c r="K90" i="10" a="1"/>
  <c r="K90" i="10" s="1"/>
  <c r="K91" i="10" a="1"/>
  <c r="K91" i="10" s="1"/>
  <c r="K92" i="10" a="1"/>
  <c r="K92" i="10" s="1"/>
  <c r="K93" i="10" a="1"/>
  <c r="K93" i="10" s="1"/>
  <c r="K94" i="10" a="1"/>
  <c r="K94" i="10" s="1"/>
  <c r="K95" i="10" a="1"/>
  <c r="K95" i="10" s="1"/>
  <c r="K96" i="10" a="1"/>
  <c r="K96" i="10" s="1"/>
  <c r="K97" i="10" a="1"/>
  <c r="K97" i="10" s="1"/>
  <c r="K98" i="10" a="1"/>
  <c r="K98" i="10" s="1"/>
  <c r="K99" i="10" a="1"/>
  <c r="K99" i="10" s="1"/>
  <c r="K100" i="10" a="1"/>
  <c r="K100" i="10" s="1"/>
  <c r="K101" i="10" a="1"/>
  <c r="K101" i="10" s="1"/>
  <c r="K102" i="10" a="1"/>
  <c r="K102" i="10" s="1"/>
  <c r="K103" i="10" a="1"/>
  <c r="K103" i="10" s="1"/>
  <c r="K104" i="10" a="1"/>
  <c r="K104" i="10" s="1"/>
  <c r="K105" i="10" a="1"/>
  <c r="K105" i="10" s="1"/>
  <c r="K106" i="10" a="1"/>
  <c r="K106" i="10" s="1"/>
  <c r="K107" i="10" a="1"/>
  <c r="K107" i="10" s="1"/>
  <c r="K108" i="10" a="1"/>
  <c r="K108" i="10" s="1"/>
  <c r="K109" i="10" a="1"/>
  <c r="K109" i="10" s="1"/>
  <c r="K110" i="10" a="1"/>
  <c r="K110" i="10" s="1"/>
  <c r="K111" i="10" a="1"/>
  <c r="K111" i="10" s="1"/>
  <c r="K112" i="10" a="1"/>
  <c r="K112" i="10" s="1"/>
  <c r="K113" i="10" a="1"/>
  <c r="K113" i="10" s="1"/>
  <c r="K114" i="10" a="1"/>
  <c r="K114" i="10" s="1"/>
  <c r="K115" i="10" a="1"/>
  <c r="K115" i="10" s="1"/>
  <c r="K116" i="10" a="1"/>
  <c r="K116" i="10" s="1"/>
  <c r="K117" i="10" a="1"/>
  <c r="K117" i="10" s="1"/>
  <c r="K118" i="10" a="1"/>
  <c r="K118" i="10" s="1"/>
  <c r="K119" i="10" a="1"/>
  <c r="K119" i="10" s="1"/>
  <c r="K120" i="10" a="1"/>
  <c r="K120" i="10" s="1"/>
  <c r="K121" i="10" a="1"/>
  <c r="K121" i="10" s="1"/>
  <c r="K122" i="10" a="1"/>
  <c r="K122" i="10" s="1"/>
  <c r="K123" i="10" a="1"/>
  <c r="K123" i="10" s="1"/>
  <c r="K124" i="10" a="1"/>
  <c r="K124" i="10" s="1"/>
  <c r="K125" i="10" a="1"/>
  <c r="K125" i="10" s="1"/>
  <c r="K126" i="10" a="1"/>
  <c r="K126" i="10" s="1"/>
  <c r="K127" i="10" a="1"/>
  <c r="K127" i="10" s="1"/>
  <c r="K128" i="10" a="1"/>
  <c r="K128" i="10" s="1"/>
  <c r="K129" i="10" a="1"/>
  <c r="K129" i="10" s="1"/>
  <c r="K130" i="10" a="1"/>
  <c r="K130" i="10" s="1"/>
  <c r="K131" i="10" a="1"/>
  <c r="K131" i="10" s="1"/>
  <c r="K132" i="10" a="1"/>
  <c r="K132" i="10" s="1"/>
  <c r="K133" i="10" a="1"/>
  <c r="K133" i="10" s="1"/>
  <c r="K134" i="10" a="1"/>
  <c r="K134" i="10" s="1"/>
  <c r="K135" i="10" a="1"/>
  <c r="K135" i="10" s="1"/>
  <c r="K136" i="10" a="1"/>
  <c r="K136" i="10" s="1"/>
  <c r="K137" i="10" a="1"/>
  <c r="K137" i="10" s="1"/>
  <c r="K138" i="10" a="1"/>
  <c r="K138" i="10" s="1"/>
  <c r="K139" i="10" a="1"/>
  <c r="K139" i="10" s="1"/>
  <c r="K140" i="10" a="1"/>
  <c r="K140" i="10" s="1"/>
  <c r="K141" i="10" a="1"/>
  <c r="K141" i="10" s="1"/>
  <c r="K142" i="10" a="1"/>
  <c r="K142" i="10" s="1"/>
  <c r="K143" i="10" a="1"/>
  <c r="K143" i="10" s="1"/>
  <c r="K144" i="10" a="1"/>
  <c r="K144" i="10" s="1"/>
  <c r="K145" i="10" a="1"/>
  <c r="K145" i="10" s="1"/>
  <c r="K146" i="10" a="1"/>
  <c r="K146" i="10" s="1"/>
  <c r="K147" i="10" a="1"/>
  <c r="K147" i="10" s="1"/>
  <c r="K148" i="10" a="1"/>
  <c r="K148" i="10" s="1"/>
  <c r="K149" i="10" a="1"/>
  <c r="K149" i="10" s="1"/>
  <c r="K150" i="10" a="1"/>
  <c r="K150" i="10" s="1"/>
  <c r="K151" i="10" a="1"/>
  <c r="K151" i="10" s="1"/>
  <c r="K152" i="10" a="1"/>
  <c r="K152" i="10" s="1"/>
  <c r="K153" i="10" a="1"/>
  <c r="K153" i="10" s="1"/>
  <c r="K154" i="10" a="1"/>
  <c r="K154" i="10" s="1"/>
  <c r="K155" i="10" a="1"/>
  <c r="K155" i="10" s="1"/>
  <c r="K156" i="10" a="1"/>
  <c r="K156" i="10" s="1"/>
  <c r="K157" i="10" a="1"/>
  <c r="K157" i="10" s="1"/>
  <c r="K158" i="10" a="1"/>
  <c r="K158" i="10" s="1"/>
  <c r="K159" i="10" a="1"/>
  <c r="K159" i="10" s="1"/>
  <c r="K160" i="10" a="1"/>
  <c r="K160" i="10" s="1"/>
  <c r="K161" i="10" a="1"/>
  <c r="K161" i="10" s="1"/>
  <c r="K162" i="10" a="1"/>
  <c r="K162" i="10" s="1"/>
  <c r="K163" i="10" a="1"/>
  <c r="K163" i="10" s="1"/>
  <c r="K164" i="10" a="1"/>
  <c r="K164" i="10" s="1"/>
  <c r="K165" i="10" a="1"/>
  <c r="K165" i="10" s="1"/>
  <c r="K166" i="10" a="1"/>
  <c r="K166" i="10" s="1"/>
  <c r="K167" i="10" a="1"/>
  <c r="K167" i="10" s="1"/>
  <c r="K168" i="10" a="1"/>
  <c r="K168" i="10" s="1"/>
  <c r="K169" i="10" a="1"/>
  <c r="K169" i="10" s="1"/>
  <c r="K170" i="10" a="1"/>
  <c r="K170" i="10" s="1"/>
  <c r="K171" i="10" a="1"/>
  <c r="K171" i="10" s="1"/>
  <c r="K172" i="10" a="1"/>
  <c r="K172" i="10" s="1"/>
  <c r="K173" i="10" a="1"/>
  <c r="K173" i="10" s="1"/>
  <c r="K174" i="10" a="1"/>
  <c r="K174" i="10" s="1"/>
  <c r="K175" i="10" a="1"/>
  <c r="K175" i="10" s="1"/>
  <c r="K176" i="10" a="1"/>
  <c r="K176" i="10" s="1"/>
  <c r="K177" i="10" a="1"/>
  <c r="K177" i="10" s="1"/>
  <c r="K178" i="10" a="1"/>
  <c r="K178" i="10" s="1"/>
  <c r="K179" i="10" a="1"/>
  <c r="K179" i="10" s="1"/>
  <c r="K12" i="10" a="1"/>
  <c r="K12" i="10" s="1"/>
  <c r="J239" i="16" a="1"/>
  <c r="J239" i="16" s="1"/>
  <c r="J238" i="16" a="1"/>
  <c r="J238" i="16" s="1"/>
  <c r="J237" i="16" a="1"/>
  <c r="J237" i="16" s="1"/>
  <c r="J236" i="16" a="1"/>
  <c r="J236" i="16" s="1"/>
  <c r="J235" i="16" a="1"/>
  <c r="J235" i="16" s="1"/>
  <c r="J231" i="16" a="1"/>
  <c r="J231" i="16" s="1"/>
  <c r="F231" i="16" a="1"/>
  <c r="F231" i="16" s="1"/>
  <c r="E231" i="16" a="1"/>
  <c r="E231" i="16" s="1"/>
  <c r="D231" i="16" a="1"/>
  <c r="D231" i="16" s="1"/>
  <c r="J230" i="16" a="1"/>
  <c r="J230" i="16" s="1"/>
  <c r="F230" i="16" a="1"/>
  <c r="F230" i="16" s="1"/>
  <c r="E230" i="16" a="1"/>
  <c r="E230" i="16" s="1"/>
  <c r="D230" i="16" a="1"/>
  <c r="D230" i="16" s="1"/>
  <c r="J229" i="16" a="1"/>
  <c r="J229" i="16" s="1"/>
  <c r="F229" i="16" a="1"/>
  <c r="F229" i="16" s="1"/>
  <c r="E229" i="16" a="1"/>
  <c r="E229" i="16" s="1"/>
  <c r="D229" i="16" a="1"/>
  <c r="D229" i="16" s="1"/>
  <c r="J228" i="16" a="1"/>
  <c r="J228" i="16" s="1"/>
  <c r="F228" i="16" a="1"/>
  <c r="F228" i="16" s="1"/>
  <c r="E228" i="16" a="1"/>
  <c r="E228" i="16" s="1"/>
  <c r="D228" i="16" a="1"/>
  <c r="D228" i="16" s="1"/>
  <c r="J227" i="16" a="1"/>
  <c r="J227" i="16" s="1"/>
  <c r="F227" i="16" a="1"/>
  <c r="F227" i="16" s="1"/>
  <c r="E227" i="16" a="1"/>
  <c r="E227" i="16" s="1"/>
  <c r="D227" i="16" a="1"/>
  <c r="D227" i="16" s="1"/>
  <c r="J226" i="16" a="1"/>
  <c r="J226" i="16" s="1"/>
  <c r="F226" i="16" a="1"/>
  <c r="F226" i="16" s="1"/>
  <c r="E226" i="16" a="1"/>
  <c r="E226" i="16" s="1"/>
  <c r="D226" i="16" a="1"/>
  <c r="D226" i="16" s="1"/>
  <c r="J225" i="16" a="1"/>
  <c r="J225" i="16" s="1"/>
  <c r="F225" i="16" a="1"/>
  <c r="F225" i="16" s="1"/>
  <c r="E225" i="16" a="1"/>
  <c r="E225" i="16" s="1"/>
  <c r="D225" i="16" a="1"/>
  <c r="D225" i="16" s="1"/>
  <c r="J224" i="16" a="1"/>
  <c r="J224" i="16" s="1"/>
  <c r="F224" i="16" a="1"/>
  <c r="F224" i="16" s="1"/>
  <c r="E224" i="16" a="1"/>
  <c r="E224" i="16" s="1"/>
  <c r="D224" i="16" a="1"/>
  <c r="D224" i="16" s="1"/>
  <c r="J223" i="16" a="1"/>
  <c r="J223" i="16" s="1"/>
  <c r="F223" i="16" a="1"/>
  <c r="F223" i="16" s="1"/>
  <c r="E223" i="16" a="1"/>
  <c r="E223" i="16" s="1"/>
  <c r="D223" i="16" a="1"/>
  <c r="D223" i="16" s="1"/>
  <c r="J222" i="16" a="1"/>
  <c r="J222" i="16" s="1"/>
  <c r="F222" i="16" a="1"/>
  <c r="F222" i="16" s="1"/>
  <c r="E222" i="16" a="1"/>
  <c r="E222" i="16" s="1"/>
  <c r="D222" i="16" a="1"/>
  <c r="D222" i="16" s="1"/>
  <c r="J221" i="16" a="1"/>
  <c r="J221" i="16" s="1"/>
  <c r="F221" i="16" a="1"/>
  <c r="F221" i="16" s="1"/>
  <c r="E221" i="16" a="1"/>
  <c r="E221" i="16" s="1"/>
  <c r="D221" i="16" a="1"/>
  <c r="D221" i="16" s="1"/>
  <c r="J220" i="16" a="1"/>
  <c r="J220" i="16" s="1"/>
  <c r="F220" i="16" a="1"/>
  <c r="F220" i="16" s="1"/>
  <c r="E220" i="16" a="1"/>
  <c r="E220" i="16" s="1"/>
  <c r="D220" i="16" a="1"/>
  <c r="D220" i="16" s="1"/>
  <c r="J219" i="16" a="1"/>
  <c r="J219" i="16" s="1"/>
  <c r="F219" i="16" a="1"/>
  <c r="F219" i="16" s="1"/>
  <c r="E219" i="16" a="1"/>
  <c r="E219" i="16" s="1"/>
  <c r="D219" i="16" a="1"/>
  <c r="D219" i="16" s="1"/>
  <c r="J218" i="16" a="1"/>
  <c r="J218" i="16" s="1"/>
  <c r="F218" i="16" a="1"/>
  <c r="F218" i="16" s="1"/>
  <c r="E218" i="16" a="1"/>
  <c r="E218" i="16" s="1"/>
  <c r="D218" i="16" a="1"/>
  <c r="D218" i="16" s="1"/>
  <c r="J217" i="16" a="1"/>
  <c r="J217" i="16" s="1"/>
  <c r="F217" i="16" a="1"/>
  <c r="F217" i="16" s="1"/>
  <c r="E217" i="16" a="1"/>
  <c r="E217" i="16" s="1"/>
  <c r="D217" i="16" a="1"/>
  <c r="D217" i="16" s="1"/>
  <c r="J216" i="16" a="1"/>
  <c r="J216" i="16" s="1"/>
  <c r="F216" i="16" a="1"/>
  <c r="F216" i="16" s="1"/>
  <c r="E216" i="16" a="1"/>
  <c r="E216" i="16" s="1"/>
  <c r="D216" i="16" a="1"/>
  <c r="D216" i="16" s="1"/>
  <c r="J215" i="16" a="1"/>
  <c r="J215" i="16" s="1"/>
  <c r="F215" i="16" a="1"/>
  <c r="F215" i="16" s="1"/>
  <c r="E215" i="16" a="1"/>
  <c r="E215" i="16" s="1"/>
  <c r="D215" i="16" a="1"/>
  <c r="D215" i="16" s="1"/>
  <c r="J214" i="16" a="1"/>
  <c r="J214" i="16" s="1"/>
  <c r="F214" i="16" a="1"/>
  <c r="F214" i="16" s="1"/>
  <c r="E214" i="16" a="1"/>
  <c r="E214" i="16" s="1"/>
  <c r="D214" i="16" a="1"/>
  <c r="D214" i="16" s="1"/>
  <c r="J213" i="16" a="1"/>
  <c r="J213" i="16" s="1"/>
  <c r="F213" i="16" a="1"/>
  <c r="F213" i="16" s="1"/>
  <c r="E213" i="16" a="1"/>
  <c r="E213" i="16" s="1"/>
  <c r="D213" i="16" a="1"/>
  <c r="D213" i="16" s="1"/>
  <c r="J212" i="16" a="1"/>
  <c r="J212" i="16" s="1"/>
  <c r="F212" i="16" a="1"/>
  <c r="F212" i="16" s="1"/>
  <c r="E212" i="16" a="1"/>
  <c r="E212" i="16" s="1"/>
  <c r="D212" i="16" a="1"/>
  <c r="D212" i="16" s="1"/>
  <c r="J211" i="16" a="1"/>
  <c r="J211" i="16" s="1"/>
  <c r="F211" i="16" a="1"/>
  <c r="F211" i="16" s="1"/>
  <c r="E211" i="16" a="1"/>
  <c r="E211" i="16" s="1"/>
  <c r="D211" i="16" a="1"/>
  <c r="D211" i="16" s="1"/>
  <c r="J210" i="16" a="1"/>
  <c r="J210" i="16" s="1"/>
  <c r="F210" i="16" a="1"/>
  <c r="F210" i="16" s="1"/>
  <c r="E210" i="16" a="1"/>
  <c r="E210" i="16" s="1"/>
  <c r="D210" i="16" a="1"/>
  <c r="D210" i="16" s="1"/>
  <c r="J209" i="16" a="1"/>
  <c r="J209" i="16" s="1"/>
  <c r="F209" i="16" a="1"/>
  <c r="F209" i="16" s="1"/>
  <c r="E209" i="16" a="1"/>
  <c r="E209" i="16" s="1"/>
  <c r="D209" i="16" a="1"/>
  <c r="D209" i="16" s="1"/>
  <c r="J208" i="16" a="1"/>
  <c r="J208" i="16" s="1"/>
  <c r="F208" i="16" a="1"/>
  <c r="F208" i="16" s="1"/>
  <c r="E208" i="16" a="1"/>
  <c r="E208" i="16" s="1"/>
  <c r="D208" i="16" a="1"/>
  <c r="D208" i="16" s="1"/>
  <c r="J207" i="16" a="1"/>
  <c r="J207" i="16" s="1"/>
  <c r="F207" i="16" a="1"/>
  <c r="F207" i="16" s="1"/>
  <c r="E207" i="16" a="1"/>
  <c r="E207" i="16" s="1"/>
  <c r="D207" i="16" a="1"/>
  <c r="D207" i="16" s="1"/>
  <c r="J206" i="16" a="1"/>
  <c r="J206" i="16" s="1"/>
  <c r="F206" i="16" a="1"/>
  <c r="F206" i="16" s="1"/>
  <c r="E206" i="16" a="1"/>
  <c r="E206" i="16" s="1"/>
  <c r="D206" i="16" a="1"/>
  <c r="D206" i="16" s="1"/>
  <c r="J205" i="16" a="1"/>
  <c r="J205" i="16" s="1"/>
  <c r="F205" i="16" a="1"/>
  <c r="F205" i="16" s="1"/>
  <c r="E205" i="16" a="1"/>
  <c r="E205" i="16" s="1"/>
  <c r="D205" i="16" a="1"/>
  <c r="D205" i="16" s="1"/>
  <c r="J204" i="16" a="1"/>
  <c r="J204" i="16" s="1"/>
  <c r="F204" i="16" a="1"/>
  <c r="F204" i="16" s="1"/>
  <c r="E204" i="16" a="1"/>
  <c r="E204" i="16" s="1"/>
  <c r="D204" i="16" a="1"/>
  <c r="D204" i="16" s="1"/>
  <c r="J203" i="16" a="1"/>
  <c r="J203" i="16" s="1"/>
  <c r="F203" i="16" a="1"/>
  <c r="F203" i="16" s="1"/>
  <c r="E203" i="16" a="1"/>
  <c r="E203" i="16" s="1"/>
  <c r="D203" i="16" a="1"/>
  <c r="D203" i="16" s="1"/>
  <c r="J202" i="16" a="1"/>
  <c r="J202" i="16" s="1"/>
  <c r="F202" i="16" a="1"/>
  <c r="F202" i="16" s="1"/>
  <c r="E202" i="16" a="1"/>
  <c r="E202" i="16" s="1"/>
  <c r="D202" i="16" a="1"/>
  <c r="D202" i="16" s="1"/>
  <c r="J201" i="16" a="1"/>
  <c r="J201" i="16" s="1"/>
  <c r="F201" i="16" a="1"/>
  <c r="F201" i="16" s="1"/>
  <c r="E201" i="16" a="1"/>
  <c r="E201" i="16" s="1"/>
  <c r="D201" i="16" a="1"/>
  <c r="D201" i="16" s="1"/>
  <c r="J200" i="16" a="1"/>
  <c r="J200" i="16" s="1"/>
  <c r="F200" i="16" a="1"/>
  <c r="F200" i="16" s="1"/>
  <c r="E200" i="16" a="1"/>
  <c r="E200" i="16" s="1"/>
  <c r="D200" i="16" a="1"/>
  <c r="D200" i="16" s="1"/>
  <c r="J199" i="16" a="1"/>
  <c r="J199" i="16" s="1"/>
  <c r="F199" i="16" a="1"/>
  <c r="F199" i="16" s="1"/>
  <c r="E199" i="16" a="1"/>
  <c r="E199" i="16" s="1"/>
  <c r="D199" i="16" a="1"/>
  <c r="D199" i="16" s="1"/>
  <c r="J198" i="16" a="1"/>
  <c r="J198" i="16" s="1"/>
  <c r="F198" i="16" a="1"/>
  <c r="F198" i="16" s="1"/>
  <c r="E198" i="16" a="1"/>
  <c r="E198" i="16" s="1"/>
  <c r="D198" i="16" a="1"/>
  <c r="D198" i="16" s="1"/>
  <c r="J197" i="16" a="1"/>
  <c r="J197" i="16" s="1"/>
  <c r="F197" i="16" a="1"/>
  <c r="F197" i="16" s="1"/>
  <c r="E197" i="16" a="1"/>
  <c r="E197" i="16" s="1"/>
  <c r="D197" i="16" a="1"/>
  <c r="D197" i="16" s="1"/>
  <c r="J196" i="16" a="1"/>
  <c r="J196" i="16" s="1"/>
  <c r="F196" i="16" a="1"/>
  <c r="F196" i="16" s="1"/>
  <c r="E196" i="16" a="1"/>
  <c r="E196" i="16" s="1"/>
  <c r="D196" i="16" a="1"/>
  <c r="D196" i="16" s="1"/>
  <c r="J195" i="16" a="1"/>
  <c r="J195" i="16" s="1"/>
  <c r="F195" i="16" a="1"/>
  <c r="F195" i="16" s="1"/>
  <c r="E195" i="16" a="1"/>
  <c r="E195" i="16" s="1"/>
  <c r="D195" i="16" a="1"/>
  <c r="D195" i="16" s="1"/>
  <c r="J194" i="16" a="1"/>
  <c r="J194" i="16" s="1"/>
  <c r="F194" i="16" a="1"/>
  <c r="F194" i="16" s="1"/>
  <c r="E194" i="16" a="1"/>
  <c r="E194" i="16" s="1"/>
  <c r="D194" i="16" a="1"/>
  <c r="D194" i="16" s="1"/>
  <c r="J193" i="16" a="1"/>
  <c r="J193" i="16" s="1"/>
  <c r="F193" i="16" a="1"/>
  <c r="F193" i="16" s="1"/>
  <c r="E193" i="16" a="1"/>
  <c r="E193" i="16" s="1"/>
  <c r="D193" i="16" a="1"/>
  <c r="D193" i="16" s="1"/>
  <c r="J192" i="16" a="1"/>
  <c r="J192" i="16" s="1"/>
  <c r="F192" i="16" a="1"/>
  <c r="F192" i="16" s="1"/>
  <c r="E192" i="16" a="1"/>
  <c r="E192" i="16" s="1"/>
  <c r="D192" i="16" a="1"/>
  <c r="D192" i="16" s="1"/>
  <c r="J191" i="16" a="1"/>
  <c r="J191" i="16" s="1"/>
  <c r="F191" i="16" a="1"/>
  <c r="F191" i="16" s="1"/>
  <c r="E191" i="16" a="1"/>
  <c r="E191" i="16" s="1"/>
  <c r="D191" i="16" a="1"/>
  <c r="D191" i="16" s="1"/>
  <c r="J190" i="16" a="1"/>
  <c r="J190" i="16" s="1"/>
  <c r="F190" i="16" a="1"/>
  <c r="F190" i="16" s="1"/>
  <c r="E190" i="16" a="1"/>
  <c r="E190" i="16" s="1"/>
  <c r="D190" i="16" a="1"/>
  <c r="D190" i="16" s="1"/>
  <c r="J189" i="16" a="1"/>
  <c r="J189" i="16" s="1"/>
  <c r="F189" i="16" a="1"/>
  <c r="F189" i="16" s="1"/>
  <c r="E189" i="16" a="1"/>
  <c r="E189" i="16" s="1"/>
  <c r="D189" i="16" a="1"/>
  <c r="D189" i="16" s="1"/>
  <c r="J188" i="16" a="1"/>
  <c r="J188" i="16" s="1"/>
  <c r="F188" i="16" a="1"/>
  <c r="F188" i="16" s="1"/>
  <c r="E188" i="16" a="1"/>
  <c r="E188" i="16" s="1"/>
  <c r="D188" i="16" a="1"/>
  <c r="D188" i="16" s="1"/>
  <c r="J187" i="16" a="1"/>
  <c r="J187" i="16" s="1"/>
  <c r="F187" i="16" a="1"/>
  <c r="F187" i="16" s="1"/>
  <c r="E187" i="16" a="1"/>
  <c r="E187" i="16" s="1"/>
  <c r="D187" i="16" a="1"/>
  <c r="D187" i="16" s="1"/>
  <c r="J186" i="16" a="1"/>
  <c r="J186" i="16" s="1"/>
  <c r="F186" i="16" a="1"/>
  <c r="F186" i="16" s="1"/>
  <c r="E186" i="16" a="1"/>
  <c r="E186" i="16" s="1"/>
  <c r="D186" i="16" a="1"/>
  <c r="D186" i="16" s="1"/>
  <c r="J185" i="16" a="1"/>
  <c r="J185" i="16" s="1"/>
  <c r="F185" i="16" a="1"/>
  <c r="F185" i="16" s="1"/>
  <c r="E185" i="16" a="1"/>
  <c r="E185" i="16" s="1"/>
  <c r="D185" i="16" a="1"/>
  <c r="D185" i="16" s="1"/>
  <c r="J184" i="16" a="1"/>
  <c r="J184" i="16" s="1"/>
  <c r="F184" i="16" a="1"/>
  <c r="F184" i="16" s="1"/>
  <c r="E184" i="16" a="1"/>
  <c r="E184" i="16" s="1"/>
  <c r="D184" i="16" a="1"/>
  <c r="D184" i="16" s="1"/>
  <c r="J183" i="16" a="1"/>
  <c r="J183" i="16" s="1"/>
  <c r="F183" i="16" a="1"/>
  <c r="F183" i="16" s="1"/>
  <c r="E183" i="16" a="1"/>
  <c r="E183" i="16" s="1"/>
  <c r="D183" i="16" a="1"/>
  <c r="D183" i="16" s="1"/>
  <c r="J182" i="16" a="1"/>
  <c r="J182" i="16" s="1"/>
  <c r="F182" i="16" a="1"/>
  <c r="F182" i="16" s="1"/>
  <c r="E182" i="16" a="1"/>
  <c r="E182" i="16" s="1"/>
  <c r="D182" i="16" a="1"/>
  <c r="D182" i="16" s="1"/>
  <c r="J181" i="16" a="1"/>
  <c r="J181" i="16" s="1"/>
  <c r="F181" i="16" a="1"/>
  <c r="F181" i="16" s="1"/>
  <c r="E181" i="16" a="1"/>
  <c r="E181" i="16" s="1"/>
  <c r="D181" i="16" a="1"/>
  <c r="D181" i="16" s="1"/>
  <c r="J180" i="16" a="1"/>
  <c r="J180" i="16" s="1"/>
  <c r="F180" i="16" a="1"/>
  <c r="F180" i="16" s="1"/>
  <c r="E180" i="16" a="1"/>
  <c r="E180" i="16" s="1"/>
  <c r="D180" i="16" a="1"/>
  <c r="D180" i="16" s="1"/>
  <c r="J179" i="16" a="1"/>
  <c r="J179" i="16" s="1"/>
  <c r="F179" i="16" a="1"/>
  <c r="F179" i="16" s="1"/>
  <c r="E179" i="16" a="1"/>
  <c r="E179" i="16" s="1"/>
  <c r="D179" i="16" a="1"/>
  <c r="D179" i="16" s="1"/>
  <c r="J178" i="16" a="1"/>
  <c r="J178" i="16" s="1"/>
  <c r="F178" i="16" a="1"/>
  <c r="F178" i="16" s="1"/>
  <c r="E178" i="16" a="1"/>
  <c r="E178" i="16" s="1"/>
  <c r="D178" i="16" a="1"/>
  <c r="D178" i="16" s="1"/>
  <c r="J177" i="16" a="1"/>
  <c r="J177" i="16" s="1"/>
  <c r="F177" i="16" a="1"/>
  <c r="F177" i="16" s="1"/>
  <c r="E177" i="16" a="1"/>
  <c r="E177" i="16" s="1"/>
  <c r="D177" i="16" a="1"/>
  <c r="D177" i="16" s="1"/>
  <c r="J176" i="16" a="1"/>
  <c r="J176" i="16" s="1"/>
  <c r="F176" i="16" a="1"/>
  <c r="F176" i="16" s="1"/>
  <c r="E176" i="16" a="1"/>
  <c r="E176" i="16" s="1"/>
  <c r="D176" i="16" a="1"/>
  <c r="D176" i="16" s="1"/>
  <c r="J175" i="16" a="1"/>
  <c r="J175" i="16" s="1"/>
  <c r="F175" i="16" a="1"/>
  <c r="F175" i="16" s="1"/>
  <c r="E175" i="16" a="1"/>
  <c r="E175" i="16" s="1"/>
  <c r="D175" i="16" a="1"/>
  <c r="D175" i="16" s="1"/>
  <c r="J174" i="16" a="1"/>
  <c r="J174" i="16" s="1"/>
  <c r="F174" i="16" a="1"/>
  <c r="F174" i="16" s="1"/>
  <c r="E174" i="16" a="1"/>
  <c r="E174" i="16" s="1"/>
  <c r="D174" i="16" a="1"/>
  <c r="D174" i="16" s="1"/>
  <c r="J173" i="16" a="1"/>
  <c r="J173" i="16" s="1"/>
  <c r="F173" i="16" a="1"/>
  <c r="F173" i="16" s="1"/>
  <c r="E173" i="16" a="1"/>
  <c r="E173" i="16" s="1"/>
  <c r="D173" i="16" a="1"/>
  <c r="D173" i="16" s="1"/>
  <c r="J172" i="16" a="1"/>
  <c r="J172" i="16" s="1"/>
  <c r="F172" i="16" a="1"/>
  <c r="F172" i="16" s="1"/>
  <c r="E172" i="16" a="1"/>
  <c r="E172" i="16" s="1"/>
  <c r="D172" i="16" a="1"/>
  <c r="D172" i="16" s="1"/>
  <c r="J171" i="16" a="1"/>
  <c r="J171" i="16" s="1"/>
  <c r="F171" i="16" a="1"/>
  <c r="F171" i="16" s="1"/>
  <c r="E171" i="16" a="1"/>
  <c r="E171" i="16" s="1"/>
  <c r="D171" i="16" a="1"/>
  <c r="D171" i="16" s="1"/>
  <c r="J170" i="16" a="1"/>
  <c r="J170" i="16" s="1"/>
  <c r="F170" i="16" a="1"/>
  <c r="F170" i="16" s="1"/>
  <c r="E170" i="16" a="1"/>
  <c r="E170" i="16" s="1"/>
  <c r="D170" i="16" a="1"/>
  <c r="D170" i="16" s="1"/>
  <c r="J169" i="16" a="1"/>
  <c r="J169" i="16" s="1"/>
  <c r="F169" i="16" a="1"/>
  <c r="F169" i="16" s="1"/>
  <c r="E169" i="16" a="1"/>
  <c r="E169" i="16" s="1"/>
  <c r="D169" i="16" a="1"/>
  <c r="D169" i="16" s="1"/>
  <c r="J168" i="16" a="1"/>
  <c r="J168" i="16" s="1"/>
  <c r="F168" i="16" a="1"/>
  <c r="F168" i="16" s="1"/>
  <c r="E168" i="16" a="1"/>
  <c r="E168" i="16" s="1"/>
  <c r="D168" i="16" a="1"/>
  <c r="D168" i="16" s="1"/>
  <c r="J167" i="16" a="1"/>
  <c r="J167" i="16" s="1"/>
  <c r="F167" i="16" a="1"/>
  <c r="F167" i="16" s="1"/>
  <c r="E167" i="16" a="1"/>
  <c r="E167" i="16" s="1"/>
  <c r="D167" i="16" a="1"/>
  <c r="D167" i="16" s="1"/>
  <c r="J166" i="16" a="1"/>
  <c r="J166" i="16" s="1"/>
  <c r="F166" i="16" a="1"/>
  <c r="F166" i="16" s="1"/>
  <c r="E166" i="16" a="1"/>
  <c r="E166" i="16" s="1"/>
  <c r="D166" i="16" a="1"/>
  <c r="D166" i="16" s="1"/>
  <c r="J165" i="16" a="1"/>
  <c r="J165" i="16" s="1"/>
  <c r="F165" i="16" a="1"/>
  <c r="F165" i="16" s="1"/>
  <c r="E165" i="16" a="1"/>
  <c r="E165" i="16" s="1"/>
  <c r="D165" i="16" a="1"/>
  <c r="D165" i="16" s="1"/>
  <c r="J164" i="16" a="1"/>
  <c r="J164" i="16" s="1"/>
  <c r="F164" i="16" a="1"/>
  <c r="F164" i="16" s="1"/>
  <c r="E164" i="16" a="1"/>
  <c r="E164" i="16" s="1"/>
  <c r="D164" i="16" a="1"/>
  <c r="D164" i="16" s="1"/>
  <c r="J163" i="16" a="1"/>
  <c r="J163" i="16" s="1"/>
  <c r="F163" i="16" a="1"/>
  <c r="F163" i="16" s="1"/>
  <c r="E163" i="16" a="1"/>
  <c r="E163" i="16" s="1"/>
  <c r="D163" i="16" a="1"/>
  <c r="D163" i="16" s="1"/>
  <c r="J162" i="16" a="1"/>
  <c r="J162" i="16" s="1"/>
  <c r="F162" i="16" a="1"/>
  <c r="F162" i="16" s="1"/>
  <c r="E162" i="16" a="1"/>
  <c r="E162" i="16" s="1"/>
  <c r="D162" i="16" a="1"/>
  <c r="D162" i="16" s="1"/>
  <c r="J161" i="16" a="1"/>
  <c r="J161" i="16" s="1"/>
  <c r="F161" i="16" a="1"/>
  <c r="F161" i="16" s="1"/>
  <c r="E161" i="16" a="1"/>
  <c r="E161" i="16" s="1"/>
  <c r="D161" i="16" a="1"/>
  <c r="D161" i="16" s="1"/>
  <c r="J160" i="16" a="1"/>
  <c r="J160" i="16" s="1"/>
  <c r="F160" i="16" a="1"/>
  <c r="F160" i="16" s="1"/>
  <c r="E160" i="16" a="1"/>
  <c r="E160" i="16" s="1"/>
  <c r="D160" i="16" a="1"/>
  <c r="D160" i="16" s="1"/>
  <c r="J159" i="16" a="1"/>
  <c r="J159" i="16" s="1"/>
  <c r="F159" i="16" a="1"/>
  <c r="F159" i="16" s="1"/>
  <c r="E159" i="16" a="1"/>
  <c r="E159" i="16" s="1"/>
  <c r="D159" i="16" a="1"/>
  <c r="D159" i="16" s="1"/>
  <c r="J158" i="16" a="1"/>
  <c r="J158" i="16" s="1"/>
  <c r="F158" i="16" a="1"/>
  <c r="F158" i="16" s="1"/>
  <c r="E158" i="16" a="1"/>
  <c r="E158" i="16" s="1"/>
  <c r="D158" i="16" a="1"/>
  <c r="D158" i="16" s="1"/>
  <c r="J157" i="16" a="1"/>
  <c r="J157" i="16" s="1"/>
  <c r="F157" i="16" a="1"/>
  <c r="F157" i="16" s="1"/>
  <c r="E157" i="16" a="1"/>
  <c r="E157" i="16" s="1"/>
  <c r="D157" i="16" a="1"/>
  <c r="D157" i="16" s="1"/>
  <c r="J156" i="16" a="1"/>
  <c r="J156" i="16" s="1"/>
  <c r="F156" i="16" a="1"/>
  <c r="F156" i="16" s="1"/>
  <c r="E156" i="16" a="1"/>
  <c r="E156" i="16" s="1"/>
  <c r="D156" i="16" a="1"/>
  <c r="D156" i="16" s="1"/>
  <c r="J155" i="16" a="1"/>
  <c r="J155" i="16" s="1"/>
  <c r="F155" i="16" a="1"/>
  <c r="F155" i="16" s="1"/>
  <c r="E155" i="16" a="1"/>
  <c r="E155" i="16" s="1"/>
  <c r="D155" i="16" a="1"/>
  <c r="D155" i="16" s="1"/>
  <c r="J154" i="16" a="1"/>
  <c r="J154" i="16" s="1"/>
  <c r="F154" i="16" a="1"/>
  <c r="F154" i="16" s="1"/>
  <c r="E154" i="16" a="1"/>
  <c r="E154" i="16" s="1"/>
  <c r="D154" i="16" a="1"/>
  <c r="D154" i="16" s="1"/>
  <c r="J153" i="16" a="1"/>
  <c r="J153" i="16" s="1"/>
  <c r="F153" i="16" a="1"/>
  <c r="F153" i="16" s="1"/>
  <c r="E153" i="16" a="1"/>
  <c r="E153" i="16" s="1"/>
  <c r="D153" i="16" a="1"/>
  <c r="D153" i="16" s="1"/>
  <c r="J152" i="16" a="1"/>
  <c r="J152" i="16" s="1"/>
  <c r="F152" i="16" a="1"/>
  <c r="F152" i="16" s="1"/>
  <c r="E152" i="16" a="1"/>
  <c r="E152" i="16" s="1"/>
  <c r="D152" i="16" a="1"/>
  <c r="D152" i="16" s="1"/>
  <c r="J151" i="16" a="1"/>
  <c r="J151" i="16" s="1"/>
  <c r="F151" i="16" a="1"/>
  <c r="F151" i="16" s="1"/>
  <c r="E151" i="16" a="1"/>
  <c r="E151" i="16" s="1"/>
  <c r="D151" i="16" a="1"/>
  <c r="D151" i="16" s="1"/>
  <c r="J150" i="16" a="1"/>
  <c r="J150" i="16" s="1"/>
  <c r="F150" i="16" a="1"/>
  <c r="F150" i="16" s="1"/>
  <c r="E150" i="16" a="1"/>
  <c r="E150" i="16" s="1"/>
  <c r="D150" i="16" a="1"/>
  <c r="D150" i="16" s="1"/>
  <c r="J149" i="16" a="1"/>
  <c r="J149" i="16" s="1"/>
  <c r="F149" i="16" a="1"/>
  <c r="F149" i="16" s="1"/>
  <c r="E149" i="16" a="1"/>
  <c r="E149" i="16" s="1"/>
  <c r="D149" i="16" a="1"/>
  <c r="D149" i="16" s="1"/>
  <c r="J148" i="16" a="1"/>
  <c r="J148" i="16" s="1"/>
  <c r="F148" i="16" a="1"/>
  <c r="F148" i="16" s="1"/>
  <c r="E148" i="16" a="1"/>
  <c r="E148" i="16" s="1"/>
  <c r="D148" i="16" a="1"/>
  <c r="D148" i="16" s="1"/>
  <c r="J147" i="16" a="1"/>
  <c r="J147" i="16" s="1"/>
  <c r="F147" i="16" a="1"/>
  <c r="F147" i="16" s="1"/>
  <c r="E147" i="16" a="1"/>
  <c r="E147" i="16" s="1"/>
  <c r="D147" i="16" a="1"/>
  <c r="D147" i="16" s="1"/>
  <c r="J146" i="16" a="1"/>
  <c r="J146" i="16" s="1"/>
  <c r="F146" i="16" a="1"/>
  <c r="F146" i="16" s="1"/>
  <c r="E146" i="16" a="1"/>
  <c r="E146" i="16" s="1"/>
  <c r="D146" i="16" a="1"/>
  <c r="D146" i="16" s="1"/>
  <c r="J145" i="16" a="1"/>
  <c r="J145" i="16" s="1"/>
  <c r="F145" i="16" a="1"/>
  <c r="F145" i="16" s="1"/>
  <c r="E145" i="16" a="1"/>
  <c r="E145" i="16" s="1"/>
  <c r="D145" i="16" a="1"/>
  <c r="D145" i="16" s="1"/>
  <c r="J144" i="16" a="1"/>
  <c r="J144" i="16" s="1"/>
  <c r="F144" i="16" a="1"/>
  <c r="F144" i="16" s="1"/>
  <c r="E144" i="16" a="1"/>
  <c r="E144" i="16" s="1"/>
  <c r="D144" i="16" a="1"/>
  <c r="D144" i="16" s="1"/>
  <c r="J143" i="16" a="1"/>
  <c r="J143" i="16" s="1"/>
  <c r="F143" i="16" a="1"/>
  <c r="F143" i="16" s="1"/>
  <c r="E143" i="16" a="1"/>
  <c r="E143" i="16" s="1"/>
  <c r="D143" i="16" a="1"/>
  <c r="D143" i="16" s="1"/>
  <c r="J142" i="16" a="1"/>
  <c r="J142" i="16" s="1"/>
  <c r="F142" i="16" a="1"/>
  <c r="F142" i="16" s="1"/>
  <c r="E142" i="16" a="1"/>
  <c r="E142" i="16" s="1"/>
  <c r="D142" i="16" a="1"/>
  <c r="D142" i="16" s="1"/>
  <c r="J141" i="16" a="1"/>
  <c r="J141" i="16" s="1"/>
  <c r="F141" i="16" a="1"/>
  <c r="F141" i="16" s="1"/>
  <c r="E141" i="16" a="1"/>
  <c r="E141" i="16" s="1"/>
  <c r="D141" i="16" a="1"/>
  <c r="D141" i="16" s="1"/>
  <c r="J140" i="16" a="1"/>
  <c r="J140" i="16" s="1"/>
  <c r="F140" i="16" a="1"/>
  <c r="F140" i="16" s="1"/>
  <c r="E140" i="16" a="1"/>
  <c r="E140" i="16" s="1"/>
  <c r="D140" i="16" a="1"/>
  <c r="D140" i="16" s="1"/>
  <c r="J139" i="16" a="1"/>
  <c r="J139" i="16" s="1"/>
  <c r="F139" i="16" a="1"/>
  <c r="F139" i="16" s="1"/>
  <c r="E139" i="16" a="1"/>
  <c r="E139" i="16" s="1"/>
  <c r="D139" i="16" a="1"/>
  <c r="D139" i="16" s="1"/>
  <c r="J138" i="16" a="1"/>
  <c r="J138" i="16" s="1"/>
  <c r="F138" i="16" a="1"/>
  <c r="F138" i="16" s="1"/>
  <c r="E138" i="16" a="1"/>
  <c r="E138" i="16" s="1"/>
  <c r="D138" i="16" a="1"/>
  <c r="D138" i="16" s="1"/>
  <c r="J137" i="16" a="1"/>
  <c r="J137" i="16" s="1"/>
  <c r="F137" i="16" a="1"/>
  <c r="F137" i="16" s="1"/>
  <c r="E137" i="16" a="1"/>
  <c r="E137" i="16" s="1"/>
  <c r="D137" i="16" a="1"/>
  <c r="D137" i="16" s="1"/>
  <c r="J136" i="16" a="1"/>
  <c r="J136" i="16" s="1"/>
  <c r="F136" i="16" a="1"/>
  <c r="F136" i="16" s="1"/>
  <c r="E136" i="16" a="1"/>
  <c r="E136" i="16" s="1"/>
  <c r="D136" i="16" a="1"/>
  <c r="D136" i="16" s="1"/>
  <c r="J135" i="16" a="1"/>
  <c r="J135" i="16" s="1"/>
  <c r="F135" i="16" a="1"/>
  <c r="F135" i="16" s="1"/>
  <c r="E135" i="16" a="1"/>
  <c r="E135" i="16" s="1"/>
  <c r="D135" i="16" a="1"/>
  <c r="D135" i="16" s="1"/>
  <c r="J134" i="16" a="1"/>
  <c r="J134" i="16" s="1"/>
  <c r="F134" i="16" a="1"/>
  <c r="F134" i="16" s="1"/>
  <c r="E134" i="16" a="1"/>
  <c r="E134" i="16" s="1"/>
  <c r="D134" i="16" a="1"/>
  <c r="D134" i="16" s="1"/>
  <c r="J133" i="16" a="1"/>
  <c r="J133" i="16" s="1"/>
  <c r="F133" i="16" a="1"/>
  <c r="F133" i="16" s="1"/>
  <c r="E133" i="16" a="1"/>
  <c r="E133" i="16" s="1"/>
  <c r="D133" i="16" a="1"/>
  <c r="D133" i="16" s="1"/>
  <c r="J132" i="16" a="1"/>
  <c r="J132" i="16" s="1"/>
  <c r="F132" i="16" a="1"/>
  <c r="F132" i="16" s="1"/>
  <c r="E132" i="16" a="1"/>
  <c r="E132" i="16" s="1"/>
  <c r="D132" i="16" a="1"/>
  <c r="D132" i="16" s="1"/>
  <c r="J131" i="16" a="1"/>
  <c r="J131" i="16" s="1"/>
  <c r="F131" i="16" a="1"/>
  <c r="F131" i="16" s="1"/>
  <c r="E131" i="16" a="1"/>
  <c r="E131" i="16" s="1"/>
  <c r="D131" i="16" a="1"/>
  <c r="D131" i="16" s="1"/>
  <c r="J130" i="16" a="1"/>
  <c r="J130" i="16" s="1"/>
  <c r="F130" i="16" a="1"/>
  <c r="F130" i="16" s="1"/>
  <c r="E130" i="16" a="1"/>
  <c r="E130" i="16" s="1"/>
  <c r="D130" i="16" a="1"/>
  <c r="D130" i="16" s="1"/>
  <c r="J129" i="16" a="1"/>
  <c r="J129" i="16" s="1"/>
  <c r="F129" i="16" a="1"/>
  <c r="F129" i="16" s="1"/>
  <c r="E129" i="16" a="1"/>
  <c r="E129" i="16" s="1"/>
  <c r="D129" i="16" a="1"/>
  <c r="D129" i="16" s="1"/>
  <c r="J128" i="16" a="1"/>
  <c r="J128" i="16" s="1"/>
  <c r="F128" i="16" a="1"/>
  <c r="F128" i="16" s="1"/>
  <c r="E128" i="16" a="1"/>
  <c r="E128" i="16" s="1"/>
  <c r="D128" i="16" a="1"/>
  <c r="D128" i="16" s="1"/>
  <c r="J127" i="16" a="1"/>
  <c r="J127" i="16" s="1"/>
  <c r="F127" i="16" a="1"/>
  <c r="F127" i="16" s="1"/>
  <c r="E127" i="16" a="1"/>
  <c r="E127" i="16" s="1"/>
  <c r="D127" i="16" a="1"/>
  <c r="D127" i="16" s="1"/>
  <c r="J126" i="16" a="1"/>
  <c r="J126" i="16" s="1"/>
  <c r="F126" i="16" a="1"/>
  <c r="F126" i="16" s="1"/>
  <c r="E126" i="16" a="1"/>
  <c r="E126" i="16" s="1"/>
  <c r="D126" i="16" a="1"/>
  <c r="D126" i="16" s="1"/>
  <c r="J125" i="16" a="1"/>
  <c r="J125" i="16" s="1"/>
  <c r="F125" i="16" a="1"/>
  <c r="F125" i="16" s="1"/>
  <c r="E125" i="16" a="1"/>
  <c r="E125" i="16" s="1"/>
  <c r="D125" i="16" a="1"/>
  <c r="D125" i="16" s="1"/>
  <c r="J124" i="16" a="1"/>
  <c r="J124" i="16" s="1"/>
  <c r="F124" i="16" a="1"/>
  <c r="F124" i="16" s="1"/>
  <c r="E124" i="16" a="1"/>
  <c r="E124" i="16" s="1"/>
  <c r="D124" i="16" a="1"/>
  <c r="D124" i="16" s="1"/>
  <c r="J123" i="16" a="1"/>
  <c r="J123" i="16" s="1"/>
  <c r="F123" i="16" a="1"/>
  <c r="F123" i="16" s="1"/>
  <c r="E123" i="16" a="1"/>
  <c r="E123" i="16" s="1"/>
  <c r="D123" i="16" a="1"/>
  <c r="D123" i="16" s="1"/>
  <c r="J122" i="16" a="1"/>
  <c r="J122" i="16" s="1"/>
  <c r="F122" i="16" a="1"/>
  <c r="F122" i="16" s="1"/>
  <c r="E122" i="16" a="1"/>
  <c r="E122" i="16" s="1"/>
  <c r="D122" i="16" a="1"/>
  <c r="D122" i="16" s="1"/>
  <c r="J121" i="16" a="1"/>
  <c r="J121" i="16" s="1"/>
  <c r="F121" i="16" a="1"/>
  <c r="F121" i="16" s="1"/>
  <c r="E121" i="16" a="1"/>
  <c r="E121" i="16" s="1"/>
  <c r="D121" i="16" a="1"/>
  <c r="D121" i="16" s="1"/>
  <c r="J120" i="16" a="1"/>
  <c r="J120" i="16" s="1"/>
  <c r="F120" i="16" a="1"/>
  <c r="F120" i="16" s="1"/>
  <c r="E120" i="16" a="1"/>
  <c r="E120" i="16" s="1"/>
  <c r="D120" i="16" a="1"/>
  <c r="D120" i="16" s="1"/>
  <c r="J119" i="16" a="1"/>
  <c r="J119" i="16" s="1"/>
  <c r="F119" i="16" a="1"/>
  <c r="F119" i="16" s="1"/>
  <c r="E119" i="16" a="1"/>
  <c r="E119" i="16" s="1"/>
  <c r="D119" i="16" a="1"/>
  <c r="D119" i="16" s="1"/>
  <c r="J118" i="16" a="1"/>
  <c r="J118" i="16" s="1"/>
  <c r="F118" i="16" a="1"/>
  <c r="F118" i="16" s="1"/>
  <c r="E118" i="16" a="1"/>
  <c r="E118" i="16" s="1"/>
  <c r="D118" i="16" a="1"/>
  <c r="D118" i="16" s="1"/>
  <c r="J117" i="16" a="1"/>
  <c r="J117" i="16" s="1"/>
  <c r="F117" i="16" a="1"/>
  <c r="F117" i="16" s="1"/>
  <c r="E117" i="16" a="1"/>
  <c r="E117" i="16" s="1"/>
  <c r="D117" i="16" a="1"/>
  <c r="D117" i="16" s="1"/>
  <c r="J116" i="16" a="1"/>
  <c r="J116" i="16" s="1"/>
  <c r="F116" i="16" a="1"/>
  <c r="F116" i="16" s="1"/>
  <c r="E116" i="16" a="1"/>
  <c r="E116" i="16" s="1"/>
  <c r="D116" i="16" a="1"/>
  <c r="D116" i="16" s="1"/>
  <c r="J115" i="16" a="1"/>
  <c r="J115" i="16" s="1"/>
  <c r="F115" i="16" a="1"/>
  <c r="F115" i="16" s="1"/>
  <c r="E115" i="16" a="1"/>
  <c r="E115" i="16" s="1"/>
  <c r="D115" i="16" a="1"/>
  <c r="D115" i="16" s="1"/>
  <c r="J114" i="16" a="1"/>
  <c r="J114" i="16" s="1"/>
  <c r="F114" i="16" a="1"/>
  <c r="F114" i="16" s="1"/>
  <c r="E114" i="16" a="1"/>
  <c r="E114" i="16" s="1"/>
  <c r="D114" i="16" a="1"/>
  <c r="D114" i="16" s="1"/>
  <c r="J113" i="16" a="1"/>
  <c r="J113" i="16" s="1"/>
  <c r="F113" i="16" a="1"/>
  <c r="F113" i="16" s="1"/>
  <c r="E113" i="16" a="1"/>
  <c r="E113" i="16" s="1"/>
  <c r="D113" i="16" a="1"/>
  <c r="D113" i="16" s="1"/>
  <c r="J112" i="16" a="1"/>
  <c r="J112" i="16" s="1"/>
  <c r="F112" i="16" a="1"/>
  <c r="F112" i="16" s="1"/>
  <c r="E112" i="16" a="1"/>
  <c r="E112" i="16" s="1"/>
  <c r="D112" i="16" a="1"/>
  <c r="D112" i="16" s="1"/>
  <c r="J111" i="16" a="1"/>
  <c r="J111" i="16" s="1"/>
  <c r="F111" i="16" a="1"/>
  <c r="F111" i="16" s="1"/>
  <c r="E111" i="16" a="1"/>
  <c r="E111" i="16" s="1"/>
  <c r="D111" i="16" a="1"/>
  <c r="D111" i="16" s="1"/>
  <c r="J110" i="16" a="1"/>
  <c r="J110" i="16" s="1"/>
  <c r="F110" i="16" a="1"/>
  <c r="F110" i="16" s="1"/>
  <c r="E110" i="16" a="1"/>
  <c r="E110" i="16" s="1"/>
  <c r="D110" i="16" a="1"/>
  <c r="D110" i="16" s="1"/>
  <c r="J109" i="16" a="1"/>
  <c r="J109" i="16" s="1"/>
  <c r="F109" i="16" a="1"/>
  <c r="F109" i="16" s="1"/>
  <c r="E109" i="16" a="1"/>
  <c r="E109" i="16" s="1"/>
  <c r="D109" i="16" a="1"/>
  <c r="D109" i="16" s="1"/>
  <c r="J108" i="16" a="1"/>
  <c r="J108" i="16" s="1"/>
  <c r="F108" i="16" a="1"/>
  <c r="F108" i="16" s="1"/>
  <c r="E108" i="16" a="1"/>
  <c r="E108" i="16" s="1"/>
  <c r="D108" i="16" a="1"/>
  <c r="D108" i="16" s="1"/>
  <c r="J107" i="16" a="1"/>
  <c r="J107" i="16" s="1"/>
  <c r="F107" i="16" a="1"/>
  <c r="F107" i="16" s="1"/>
  <c r="E107" i="16" a="1"/>
  <c r="E107" i="16" s="1"/>
  <c r="D107" i="16" a="1"/>
  <c r="D107" i="16" s="1"/>
  <c r="J106" i="16" a="1"/>
  <c r="J106" i="16" s="1"/>
  <c r="F106" i="16" a="1"/>
  <c r="F106" i="16" s="1"/>
  <c r="E106" i="16" a="1"/>
  <c r="E106" i="16" s="1"/>
  <c r="D106" i="16" a="1"/>
  <c r="D106" i="16" s="1"/>
  <c r="J105" i="16" a="1"/>
  <c r="J105" i="16" s="1"/>
  <c r="F105" i="16" a="1"/>
  <c r="F105" i="16" s="1"/>
  <c r="E105" i="16" a="1"/>
  <c r="E105" i="16" s="1"/>
  <c r="D105" i="16" a="1"/>
  <c r="D105" i="16" s="1"/>
  <c r="J104" i="16" a="1"/>
  <c r="J104" i="16" s="1"/>
  <c r="F104" i="16" a="1"/>
  <c r="F104" i="16" s="1"/>
  <c r="E104" i="16" a="1"/>
  <c r="E104" i="16" s="1"/>
  <c r="D104" i="16" a="1"/>
  <c r="D104" i="16" s="1"/>
  <c r="J103" i="16" a="1"/>
  <c r="J103" i="16" s="1"/>
  <c r="F103" i="16" a="1"/>
  <c r="F103" i="16" s="1"/>
  <c r="E103" i="16" a="1"/>
  <c r="E103" i="16" s="1"/>
  <c r="D103" i="16" a="1"/>
  <c r="D103" i="16" s="1"/>
  <c r="J102" i="16" a="1"/>
  <c r="J102" i="16" s="1"/>
  <c r="F102" i="16" a="1"/>
  <c r="F102" i="16" s="1"/>
  <c r="E102" i="16" a="1"/>
  <c r="E102" i="16" s="1"/>
  <c r="D102" i="16" a="1"/>
  <c r="D102" i="16" s="1"/>
  <c r="J101" i="16" a="1"/>
  <c r="J101" i="16" s="1"/>
  <c r="F101" i="16" a="1"/>
  <c r="F101" i="16" s="1"/>
  <c r="E101" i="16" a="1"/>
  <c r="E101" i="16" s="1"/>
  <c r="D101" i="16" a="1"/>
  <c r="D101" i="16" s="1"/>
  <c r="J100" i="16" a="1"/>
  <c r="J100" i="16" s="1"/>
  <c r="F100" i="16" a="1"/>
  <c r="F100" i="16" s="1"/>
  <c r="E100" i="16" a="1"/>
  <c r="E100" i="16" s="1"/>
  <c r="D100" i="16" a="1"/>
  <c r="D100" i="16" s="1"/>
  <c r="J99" i="16" a="1"/>
  <c r="J99" i="16" s="1"/>
  <c r="F99" i="16" a="1"/>
  <c r="F99" i="16" s="1"/>
  <c r="E99" i="16" a="1"/>
  <c r="E99" i="16" s="1"/>
  <c r="D99" i="16" a="1"/>
  <c r="D99" i="16" s="1"/>
  <c r="J98" i="16" a="1"/>
  <c r="J98" i="16" s="1"/>
  <c r="F98" i="16" a="1"/>
  <c r="F98" i="16" s="1"/>
  <c r="E98" i="16" a="1"/>
  <c r="E98" i="16" s="1"/>
  <c r="D98" i="16" a="1"/>
  <c r="D98" i="16" s="1"/>
  <c r="J97" i="16" a="1"/>
  <c r="J97" i="16" s="1"/>
  <c r="F97" i="16" a="1"/>
  <c r="F97" i="16" s="1"/>
  <c r="E97" i="16" a="1"/>
  <c r="E97" i="16" s="1"/>
  <c r="D97" i="16" a="1"/>
  <c r="D97" i="16" s="1"/>
  <c r="J96" i="16" a="1"/>
  <c r="J96" i="16" s="1"/>
  <c r="F96" i="16" a="1"/>
  <c r="F96" i="16" s="1"/>
  <c r="E96" i="16" a="1"/>
  <c r="E96" i="16" s="1"/>
  <c r="D96" i="16" a="1"/>
  <c r="D96" i="16" s="1"/>
  <c r="J95" i="16" a="1"/>
  <c r="J95" i="16" s="1"/>
  <c r="F95" i="16" a="1"/>
  <c r="F95" i="16" s="1"/>
  <c r="E95" i="16" a="1"/>
  <c r="E95" i="16" s="1"/>
  <c r="D95" i="16" a="1"/>
  <c r="D95" i="16" s="1"/>
  <c r="J94" i="16" a="1"/>
  <c r="J94" i="16" s="1"/>
  <c r="F94" i="16" a="1"/>
  <c r="F94" i="16" s="1"/>
  <c r="E94" i="16" a="1"/>
  <c r="E94" i="16" s="1"/>
  <c r="D94" i="16" a="1"/>
  <c r="D94" i="16" s="1"/>
  <c r="J93" i="16" a="1"/>
  <c r="J93" i="16" s="1"/>
  <c r="F93" i="16" a="1"/>
  <c r="F93" i="16" s="1"/>
  <c r="E93" i="16" a="1"/>
  <c r="E93" i="16" s="1"/>
  <c r="D93" i="16" a="1"/>
  <c r="D93" i="16" s="1"/>
  <c r="J92" i="16" a="1"/>
  <c r="J92" i="16" s="1"/>
  <c r="F92" i="16" a="1"/>
  <c r="F92" i="16" s="1"/>
  <c r="E92" i="16" a="1"/>
  <c r="E92" i="16" s="1"/>
  <c r="D92" i="16" a="1"/>
  <c r="D92" i="16" s="1"/>
  <c r="J91" i="16" a="1"/>
  <c r="J91" i="16" s="1"/>
  <c r="F91" i="16" a="1"/>
  <c r="F91" i="16" s="1"/>
  <c r="E91" i="16" a="1"/>
  <c r="E91" i="16" s="1"/>
  <c r="D91" i="16" a="1"/>
  <c r="D91" i="16" s="1"/>
  <c r="J90" i="16" a="1"/>
  <c r="J90" i="16" s="1"/>
  <c r="F90" i="16" a="1"/>
  <c r="F90" i="16" s="1"/>
  <c r="E90" i="16" a="1"/>
  <c r="E90" i="16" s="1"/>
  <c r="D90" i="16" a="1"/>
  <c r="D90" i="16" s="1"/>
  <c r="J89" i="16" a="1"/>
  <c r="J89" i="16" s="1"/>
  <c r="F89" i="16" a="1"/>
  <c r="F89" i="16" s="1"/>
  <c r="E89" i="16" a="1"/>
  <c r="E89" i="16" s="1"/>
  <c r="D89" i="16" a="1"/>
  <c r="D89" i="16" s="1"/>
  <c r="J88" i="16" a="1"/>
  <c r="J88" i="16" s="1"/>
  <c r="F88" i="16" a="1"/>
  <c r="F88" i="16" s="1"/>
  <c r="E88" i="16" a="1"/>
  <c r="E88" i="16" s="1"/>
  <c r="D88" i="16" a="1"/>
  <c r="D88" i="16" s="1"/>
  <c r="J87" i="16" a="1"/>
  <c r="J87" i="16" s="1"/>
  <c r="F87" i="16" a="1"/>
  <c r="F87" i="16" s="1"/>
  <c r="E87" i="16" a="1"/>
  <c r="E87" i="16" s="1"/>
  <c r="D87" i="16" a="1"/>
  <c r="D87" i="16" s="1"/>
  <c r="J86" i="16" a="1"/>
  <c r="J86" i="16" s="1"/>
  <c r="F86" i="16" a="1"/>
  <c r="F86" i="16" s="1"/>
  <c r="E86" i="16" a="1"/>
  <c r="E86" i="16" s="1"/>
  <c r="D86" i="16" a="1"/>
  <c r="D86" i="16" s="1"/>
  <c r="J85" i="16" a="1"/>
  <c r="J85" i="16" s="1"/>
  <c r="F85" i="16" a="1"/>
  <c r="F85" i="16" s="1"/>
  <c r="E85" i="16" a="1"/>
  <c r="E85" i="16" s="1"/>
  <c r="D85" i="16" a="1"/>
  <c r="D85" i="16" s="1"/>
  <c r="J84" i="16" a="1"/>
  <c r="J84" i="16" s="1"/>
  <c r="F84" i="16" a="1"/>
  <c r="F84" i="16" s="1"/>
  <c r="E84" i="16" a="1"/>
  <c r="E84" i="16" s="1"/>
  <c r="D84" i="16" a="1"/>
  <c r="D84" i="16" s="1"/>
  <c r="J83" i="16" a="1"/>
  <c r="J83" i="16" s="1"/>
  <c r="F83" i="16" a="1"/>
  <c r="F83" i="16" s="1"/>
  <c r="E83" i="16" a="1"/>
  <c r="E83" i="16" s="1"/>
  <c r="D83" i="16" a="1"/>
  <c r="D83" i="16" s="1"/>
  <c r="J82" i="16" a="1"/>
  <c r="J82" i="16" s="1"/>
  <c r="F82" i="16" a="1"/>
  <c r="F82" i="16" s="1"/>
  <c r="E82" i="16" a="1"/>
  <c r="E82" i="16" s="1"/>
  <c r="D82" i="16" a="1"/>
  <c r="D82" i="16" s="1"/>
  <c r="J81" i="16" a="1"/>
  <c r="J81" i="16" s="1"/>
  <c r="F81" i="16" a="1"/>
  <c r="F81" i="16" s="1"/>
  <c r="E81" i="16" a="1"/>
  <c r="E81" i="16" s="1"/>
  <c r="D81" i="16" a="1"/>
  <c r="D81" i="16" s="1"/>
  <c r="J80" i="16" a="1"/>
  <c r="J80" i="16" s="1"/>
  <c r="F80" i="16" a="1"/>
  <c r="F80" i="16" s="1"/>
  <c r="E80" i="16" a="1"/>
  <c r="E80" i="16" s="1"/>
  <c r="D80" i="16" a="1"/>
  <c r="D80" i="16" s="1"/>
  <c r="J79" i="16" a="1"/>
  <c r="J79" i="16" s="1"/>
  <c r="F79" i="16" a="1"/>
  <c r="F79" i="16" s="1"/>
  <c r="E79" i="16" a="1"/>
  <c r="E79" i="16" s="1"/>
  <c r="D79" i="16" a="1"/>
  <c r="D79" i="16" s="1"/>
  <c r="J78" i="16" a="1"/>
  <c r="J78" i="16" s="1"/>
  <c r="F78" i="16" a="1"/>
  <c r="F78" i="16" s="1"/>
  <c r="E78" i="16" a="1"/>
  <c r="E78" i="16" s="1"/>
  <c r="D78" i="16" a="1"/>
  <c r="D78" i="16" s="1"/>
  <c r="J77" i="16" a="1"/>
  <c r="J77" i="16" s="1"/>
  <c r="F77" i="16" a="1"/>
  <c r="F77" i="16" s="1"/>
  <c r="E77" i="16" a="1"/>
  <c r="E77" i="16" s="1"/>
  <c r="D77" i="16" a="1"/>
  <c r="D77" i="16" s="1"/>
  <c r="J76" i="16" a="1"/>
  <c r="J76" i="16" s="1"/>
  <c r="F76" i="16" a="1"/>
  <c r="F76" i="16" s="1"/>
  <c r="E76" i="16" a="1"/>
  <c r="E76" i="16" s="1"/>
  <c r="D76" i="16" a="1"/>
  <c r="D76" i="16" s="1"/>
  <c r="J75" i="16" a="1"/>
  <c r="J75" i="16" s="1"/>
  <c r="F75" i="16" a="1"/>
  <c r="F75" i="16" s="1"/>
  <c r="E75" i="16" a="1"/>
  <c r="E75" i="16" s="1"/>
  <c r="D75" i="16" a="1"/>
  <c r="D75" i="16" s="1"/>
  <c r="J74" i="16" a="1"/>
  <c r="J74" i="16" s="1"/>
  <c r="F74" i="16" a="1"/>
  <c r="F74" i="16" s="1"/>
  <c r="E74" i="16" a="1"/>
  <c r="E74" i="16" s="1"/>
  <c r="D74" i="16" a="1"/>
  <c r="D74" i="16" s="1"/>
  <c r="J73" i="16" a="1"/>
  <c r="J73" i="16" s="1"/>
  <c r="F73" i="16" a="1"/>
  <c r="F73" i="16" s="1"/>
  <c r="E73" i="16" a="1"/>
  <c r="E73" i="16" s="1"/>
  <c r="D73" i="16" a="1"/>
  <c r="D73" i="16" s="1"/>
  <c r="J72" i="16" a="1"/>
  <c r="J72" i="16" s="1"/>
  <c r="F72" i="16" a="1"/>
  <c r="F72" i="16" s="1"/>
  <c r="E72" i="16" a="1"/>
  <c r="E72" i="16" s="1"/>
  <c r="D72" i="16" a="1"/>
  <c r="D72" i="16" s="1"/>
  <c r="J71" i="16" a="1"/>
  <c r="J71" i="16" s="1"/>
  <c r="F71" i="16" a="1"/>
  <c r="F71" i="16" s="1"/>
  <c r="E71" i="16" a="1"/>
  <c r="E71" i="16" s="1"/>
  <c r="D71" i="16" a="1"/>
  <c r="D71" i="16" s="1"/>
  <c r="J70" i="16" a="1"/>
  <c r="J70" i="16" s="1"/>
  <c r="F70" i="16" a="1"/>
  <c r="F70" i="16" s="1"/>
  <c r="E70" i="16" a="1"/>
  <c r="E70" i="16" s="1"/>
  <c r="D70" i="16" a="1"/>
  <c r="D70" i="16" s="1"/>
  <c r="J69" i="16" a="1"/>
  <c r="J69" i="16" s="1"/>
  <c r="F69" i="16" a="1"/>
  <c r="F69" i="16" s="1"/>
  <c r="E69" i="16" a="1"/>
  <c r="E69" i="16" s="1"/>
  <c r="D69" i="16" a="1"/>
  <c r="D69" i="16" s="1"/>
  <c r="J68" i="16" a="1"/>
  <c r="J68" i="16" s="1"/>
  <c r="F68" i="16" a="1"/>
  <c r="F68" i="16" s="1"/>
  <c r="E68" i="16" a="1"/>
  <c r="E68" i="16" s="1"/>
  <c r="D68" i="16" a="1"/>
  <c r="D68" i="16" s="1"/>
  <c r="J67" i="16" a="1"/>
  <c r="J67" i="16" s="1"/>
  <c r="F67" i="16" a="1"/>
  <c r="F67" i="16" s="1"/>
  <c r="E67" i="16" a="1"/>
  <c r="E67" i="16" s="1"/>
  <c r="D67" i="16" a="1"/>
  <c r="D67" i="16" s="1"/>
  <c r="J66" i="16" a="1"/>
  <c r="J66" i="16" s="1"/>
  <c r="F66" i="16" a="1"/>
  <c r="F66" i="16" s="1"/>
  <c r="E66" i="16" a="1"/>
  <c r="E66" i="16" s="1"/>
  <c r="D66" i="16" a="1"/>
  <c r="D66" i="16" s="1"/>
  <c r="J65" i="16" a="1"/>
  <c r="J65" i="16" s="1"/>
  <c r="F65" i="16" a="1"/>
  <c r="F65" i="16" s="1"/>
  <c r="E65" i="16" a="1"/>
  <c r="E65" i="16" s="1"/>
  <c r="D65" i="16" a="1"/>
  <c r="D65" i="16" s="1"/>
  <c r="J64" i="16" a="1"/>
  <c r="J64" i="16" s="1"/>
  <c r="F64" i="16" a="1"/>
  <c r="F64" i="16" s="1"/>
  <c r="E64" i="16" a="1"/>
  <c r="E64" i="16" s="1"/>
  <c r="D64" i="16" a="1"/>
  <c r="D64" i="16" s="1"/>
  <c r="J63" i="16" a="1"/>
  <c r="J63" i="16" s="1"/>
  <c r="F63" i="16" a="1"/>
  <c r="F63" i="16" s="1"/>
  <c r="E63" i="16" a="1"/>
  <c r="E63" i="16" s="1"/>
  <c r="D63" i="16" a="1"/>
  <c r="D63" i="16" s="1"/>
  <c r="J62" i="16" a="1"/>
  <c r="J62" i="16" s="1"/>
  <c r="F62" i="16" a="1"/>
  <c r="F62" i="16" s="1"/>
  <c r="E62" i="16" a="1"/>
  <c r="E62" i="16" s="1"/>
  <c r="D62" i="16" a="1"/>
  <c r="D62" i="16" s="1"/>
  <c r="J61" i="16" a="1"/>
  <c r="J61" i="16" s="1"/>
  <c r="F61" i="16" a="1"/>
  <c r="F61" i="16" s="1"/>
  <c r="E61" i="16" a="1"/>
  <c r="E61" i="16" s="1"/>
  <c r="D61" i="16" a="1"/>
  <c r="D61" i="16" s="1"/>
  <c r="J60" i="16" a="1"/>
  <c r="J60" i="16" s="1"/>
  <c r="F60" i="16" a="1"/>
  <c r="F60" i="16" s="1"/>
  <c r="E60" i="16" a="1"/>
  <c r="E60" i="16" s="1"/>
  <c r="D60" i="16" a="1"/>
  <c r="D60" i="16" s="1"/>
  <c r="J59" i="16" a="1"/>
  <c r="J59" i="16" s="1"/>
  <c r="F59" i="16" a="1"/>
  <c r="F59" i="16" s="1"/>
  <c r="E59" i="16" a="1"/>
  <c r="E59" i="16" s="1"/>
  <c r="D59" i="16" a="1"/>
  <c r="D59" i="16" s="1"/>
  <c r="J58" i="16" a="1"/>
  <c r="J58" i="16" s="1"/>
  <c r="F58" i="16" a="1"/>
  <c r="F58" i="16" s="1"/>
  <c r="E58" i="16" a="1"/>
  <c r="E58" i="16" s="1"/>
  <c r="D58" i="16" a="1"/>
  <c r="D58" i="16" s="1"/>
  <c r="J57" i="16" a="1"/>
  <c r="J57" i="16" s="1"/>
  <c r="F57" i="16" a="1"/>
  <c r="F57" i="16" s="1"/>
  <c r="E57" i="16" a="1"/>
  <c r="E57" i="16" s="1"/>
  <c r="D57" i="16" a="1"/>
  <c r="D57" i="16" s="1"/>
  <c r="J56" i="16" a="1"/>
  <c r="J56" i="16" s="1"/>
  <c r="F56" i="16" a="1"/>
  <c r="F56" i="16" s="1"/>
  <c r="E56" i="16" a="1"/>
  <c r="E56" i="16" s="1"/>
  <c r="D56" i="16" a="1"/>
  <c r="D56" i="16" s="1"/>
  <c r="J55" i="16" a="1"/>
  <c r="J55" i="16" s="1"/>
  <c r="F55" i="16" a="1"/>
  <c r="F55" i="16" s="1"/>
  <c r="E55" i="16" a="1"/>
  <c r="E55" i="16" s="1"/>
  <c r="D55" i="16" a="1"/>
  <c r="D55" i="16" s="1"/>
  <c r="J54" i="16" a="1"/>
  <c r="J54" i="16" s="1"/>
  <c r="F54" i="16" a="1"/>
  <c r="F54" i="16" s="1"/>
  <c r="E54" i="16" a="1"/>
  <c r="E54" i="16" s="1"/>
  <c r="D54" i="16" a="1"/>
  <c r="D54" i="16" s="1"/>
  <c r="J53" i="16" a="1"/>
  <c r="J53" i="16" s="1"/>
  <c r="F53" i="16" a="1"/>
  <c r="F53" i="16" s="1"/>
  <c r="E53" i="16" a="1"/>
  <c r="E53" i="16" s="1"/>
  <c r="D53" i="16" a="1"/>
  <c r="D53" i="16" s="1"/>
  <c r="J52" i="16" a="1"/>
  <c r="J52" i="16" s="1"/>
  <c r="F52" i="16" a="1"/>
  <c r="F52" i="16" s="1"/>
  <c r="E52" i="16" a="1"/>
  <c r="E52" i="16" s="1"/>
  <c r="D52" i="16" a="1"/>
  <c r="D52" i="16" s="1"/>
  <c r="J51" i="16" a="1"/>
  <c r="J51" i="16" s="1"/>
  <c r="F51" i="16" a="1"/>
  <c r="F51" i="16" s="1"/>
  <c r="E51" i="16" a="1"/>
  <c r="E51" i="16" s="1"/>
  <c r="D51" i="16" a="1"/>
  <c r="D51" i="16" s="1"/>
  <c r="J50" i="16" a="1"/>
  <c r="J50" i="16" s="1"/>
  <c r="F50" i="16" a="1"/>
  <c r="F50" i="16" s="1"/>
  <c r="E50" i="16" a="1"/>
  <c r="E50" i="16" s="1"/>
  <c r="D50" i="16" a="1"/>
  <c r="D50" i="16" s="1"/>
  <c r="J49" i="16" a="1"/>
  <c r="J49" i="16" s="1"/>
  <c r="F49" i="16" a="1"/>
  <c r="F49" i="16" s="1"/>
  <c r="E49" i="16" a="1"/>
  <c r="E49" i="16" s="1"/>
  <c r="D49" i="16" a="1"/>
  <c r="D49" i="16" s="1"/>
  <c r="J48" i="16" a="1"/>
  <c r="J48" i="16" s="1"/>
  <c r="F48" i="16" a="1"/>
  <c r="F48" i="16" s="1"/>
  <c r="E48" i="16" a="1"/>
  <c r="E48" i="16" s="1"/>
  <c r="D48" i="16" a="1"/>
  <c r="D48" i="16" s="1"/>
  <c r="J47" i="16" a="1"/>
  <c r="J47" i="16" s="1"/>
  <c r="F47" i="16" a="1"/>
  <c r="F47" i="16" s="1"/>
  <c r="E47" i="16" a="1"/>
  <c r="E47" i="16" s="1"/>
  <c r="D47" i="16" a="1"/>
  <c r="D47" i="16" s="1"/>
  <c r="J46" i="16" a="1"/>
  <c r="J46" i="16" s="1"/>
  <c r="F46" i="16" a="1"/>
  <c r="F46" i="16" s="1"/>
  <c r="E46" i="16" a="1"/>
  <c r="E46" i="16" s="1"/>
  <c r="D46" i="16" a="1"/>
  <c r="D46" i="16" s="1"/>
  <c r="J45" i="16" a="1"/>
  <c r="J45" i="16" s="1"/>
  <c r="F45" i="16" a="1"/>
  <c r="F45" i="16" s="1"/>
  <c r="E45" i="16" a="1"/>
  <c r="E45" i="16" s="1"/>
  <c r="D45" i="16" a="1"/>
  <c r="D45" i="16" s="1"/>
  <c r="J44" i="16" a="1"/>
  <c r="J44" i="16" s="1"/>
  <c r="F44" i="16" a="1"/>
  <c r="F44" i="16" s="1"/>
  <c r="E44" i="16" a="1"/>
  <c r="E44" i="16" s="1"/>
  <c r="D44" i="16" a="1"/>
  <c r="D44" i="16" s="1"/>
  <c r="J43" i="16" a="1"/>
  <c r="J43" i="16" s="1"/>
  <c r="F43" i="16" a="1"/>
  <c r="F43" i="16" s="1"/>
  <c r="E43" i="16" a="1"/>
  <c r="E43" i="16" s="1"/>
  <c r="D43" i="16" a="1"/>
  <c r="D43" i="16" s="1"/>
  <c r="J42" i="16" a="1"/>
  <c r="J42" i="16" s="1"/>
  <c r="F42" i="16" a="1"/>
  <c r="F42" i="16" s="1"/>
  <c r="E42" i="16" a="1"/>
  <c r="E42" i="16" s="1"/>
  <c r="D42" i="16" a="1"/>
  <c r="D42" i="16" s="1"/>
  <c r="J41" i="16" a="1"/>
  <c r="J41" i="16" s="1"/>
  <c r="F41" i="16" a="1"/>
  <c r="F41" i="16" s="1"/>
  <c r="E41" i="16" a="1"/>
  <c r="E41" i="16" s="1"/>
  <c r="D41" i="16" a="1"/>
  <c r="D41" i="16" s="1"/>
  <c r="J40" i="16" a="1"/>
  <c r="J40" i="16" s="1"/>
  <c r="F40" i="16" a="1"/>
  <c r="F40" i="16" s="1"/>
  <c r="E40" i="16" a="1"/>
  <c r="E40" i="16" s="1"/>
  <c r="D40" i="16" a="1"/>
  <c r="D40" i="16" s="1"/>
  <c r="J39" i="16" a="1"/>
  <c r="J39" i="16" s="1"/>
  <c r="F39" i="16" a="1"/>
  <c r="F39" i="16" s="1"/>
  <c r="E39" i="16" a="1"/>
  <c r="E39" i="16" s="1"/>
  <c r="D39" i="16" a="1"/>
  <c r="D39" i="16" s="1"/>
  <c r="J38" i="16" a="1"/>
  <c r="J38" i="16" s="1"/>
  <c r="F38" i="16" a="1"/>
  <c r="F38" i="16" s="1"/>
  <c r="E38" i="16" a="1"/>
  <c r="E38" i="16" s="1"/>
  <c r="D38" i="16" a="1"/>
  <c r="D38" i="16" s="1"/>
  <c r="J37" i="16" a="1"/>
  <c r="J37" i="16" s="1"/>
  <c r="F37" i="16" a="1"/>
  <c r="F37" i="16" s="1"/>
  <c r="E37" i="16" a="1"/>
  <c r="E37" i="16" s="1"/>
  <c r="D37" i="16" a="1"/>
  <c r="D37" i="16" s="1"/>
  <c r="J36" i="16" a="1"/>
  <c r="J36" i="16" s="1"/>
  <c r="F36" i="16" a="1"/>
  <c r="F36" i="16" s="1"/>
  <c r="E36" i="16" a="1"/>
  <c r="E36" i="16" s="1"/>
  <c r="D36" i="16" a="1"/>
  <c r="D36" i="16" s="1"/>
  <c r="J35" i="16" a="1"/>
  <c r="J35" i="16" s="1"/>
  <c r="F35" i="16" a="1"/>
  <c r="F35" i="16" s="1"/>
  <c r="E35" i="16" a="1"/>
  <c r="E35" i="16" s="1"/>
  <c r="D35" i="16" a="1"/>
  <c r="D35" i="16" s="1"/>
  <c r="J34" i="16" a="1"/>
  <c r="J34" i="16" s="1"/>
  <c r="F34" i="16" a="1"/>
  <c r="F34" i="16" s="1"/>
  <c r="E34" i="16" a="1"/>
  <c r="E34" i="16" s="1"/>
  <c r="D34" i="16" a="1"/>
  <c r="D34" i="16" s="1"/>
  <c r="J33" i="16" a="1"/>
  <c r="J33" i="16" s="1"/>
  <c r="F33" i="16" a="1"/>
  <c r="F33" i="16" s="1"/>
  <c r="E33" i="16" a="1"/>
  <c r="E33" i="16" s="1"/>
  <c r="D33" i="16" a="1"/>
  <c r="D33" i="16" s="1"/>
  <c r="J32" i="16" a="1"/>
  <c r="J32" i="16" s="1"/>
  <c r="F32" i="16" a="1"/>
  <c r="F32" i="16" s="1"/>
  <c r="E32" i="16" a="1"/>
  <c r="E32" i="16" s="1"/>
  <c r="D32" i="16" a="1"/>
  <c r="D32" i="16" s="1"/>
  <c r="J31" i="16" a="1"/>
  <c r="J31" i="16" s="1"/>
  <c r="F31" i="16" a="1"/>
  <c r="F31" i="16" s="1"/>
  <c r="E31" i="16" a="1"/>
  <c r="E31" i="16" s="1"/>
  <c r="D31" i="16" a="1"/>
  <c r="D31" i="16" s="1"/>
  <c r="J30" i="16" a="1"/>
  <c r="J30" i="16" s="1"/>
  <c r="F30" i="16" a="1"/>
  <c r="F30" i="16" s="1"/>
  <c r="E30" i="16" a="1"/>
  <c r="E30" i="16" s="1"/>
  <c r="D30" i="16" a="1"/>
  <c r="D30" i="16" s="1"/>
  <c r="J29" i="16" a="1"/>
  <c r="J29" i="16" s="1"/>
  <c r="F29" i="16" a="1"/>
  <c r="F29" i="16" s="1"/>
  <c r="E29" i="16" a="1"/>
  <c r="E29" i="16" s="1"/>
  <c r="D29" i="16" a="1"/>
  <c r="D29" i="16" s="1"/>
  <c r="J28" i="16" a="1"/>
  <c r="J28" i="16" s="1"/>
  <c r="F28" i="16" a="1"/>
  <c r="F28" i="16" s="1"/>
  <c r="E28" i="16" a="1"/>
  <c r="E28" i="16" s="1"/>
  <c r="D28" i="16" a="1"/>
  <c r="D28" i="16" s="1"/>
  <c r="J27" i="16" a="1"/>
  <c r="J27" i="16" s="1"/>
  <c r="F27" i="16" a="1"/>
  <c r="F27" i="16" s="1"/>
  <c r="E27" i="16" a="1"/>
  <c r="E27" i="16" s="1"/>
  <c r="D27" i="16" a="1"/>
  <c r="D27" i="16" s="1"/>
  <c r="J26" i="16" a="1"/>
  <c r="J26" i="16" s="1"/>
  <c r="F26" i="16" a="1"/>
  <c r="F26" i="16" s="1"/>
  <c r="E26" i="16" a="1"/>
  <c r="E26" i="16" s="1"/>
  <c r="D26" i="16" a="1"/>
  <c r="D26" i="16" s="1"/>
  <c r="J25" i="16" a="1"/>
  <c r="J25" i="16" s="1"/>
  <c r="F25" i="16" a="1"/>
  <c r="F25" i="16" s="1"/>
  <c r="E25" i="16" a="1"/>
  <c r="E25" i="16" s="1"/>
  <c r="D25" i="16" a="1"/>
  <c r="D25" i="16" s="1"/>
  <c r="J24" i="16" a="1"/>
  <c r="J24" i="16" s="1"/>
  <c r="F24" i="16" a="1"/>
  <c r="F24" i="16" s="1"/>
  <c r="E24" i="16" a="1"/>
  <c r="E24" i="16" s="1"/>
  <c r="D24" i="16" a="1"/>
  <c r="D24" i="16" s="1"/>
  <c r="J23" i="16" a="1"/>
  <c r="J23" i="16" s="1"/>
  <c r="F23" i="16" a="1"/>
  <c r="F23" i="16" s="1"/>
  <c r="E23" i="16" a="1"/>
  <c r="E23" i="16" s="1"/>
  <c r="D23" i="16" a="1"/>
  <c r="D23" i="16" s="1"/>
  <c r="J22" i="16" a="1"/>
  <c r="J22" i="16" s="1"/>
  <c r="F22" i="16" a="1"/>
  <c r="F22" i="16" s="1"/>
  <c r="E22" i="16" a="1"/>
  <c r="E22" i="16" s="1"/>
  <c r="D22" i="16" a="1"/>
  <c r="D22" i="16" s="1"/>
  <c r="J21" i="16" a="1"/>
  <c r="J21" i="16" s="1"/>
  <c r="F21" i="16" a="1"/>
  <c r="F21" i="16" s="1"/>
  <c r="E21" i="16" a="1"/>
  <c r="E21" i="16" s="1"/>
  <c r="D21" i="16" a="1"/>
  <c r="D21" i="16" s="1"/>
  <c r="J20" i="16" a="1"/>
  <c r="J20" i="16" s="1"/>
  <c r="F20" i="16" a="1"/>
  <c r="F20" i="16" s="1"/>
  <c r="E20" i="16" a="1"/>
  <c r="E20" i="16" s="1"/>
  <c r="D20" i="16" a="1"/>
  <c r="D20" i="16" s="1"/>
  <c r="J19" i="16" a="1"/>
  <c r="J19" i="16" s="1"/>
  <c r="F19" i="16" a="1"/>
  <c r="F19" i="16" s="1"/>
  <c r="E19" i="16" a="1"/>
  <c r="E19" i="16" s="1"/>
  <c r="D19" i="16" a="1"/>
  <c r="D19" i="16" s="1"/>
  <c r="J18" i="16" a="1"/>
  <c r="J18" i="16" s="1"/>
  <c r="F18" i="16" a="1"/>
  <c r="F18" i="16" s="1"/>
  <c r="E18" i="16" a="1"/>
  <c r="E18" i="16" s="1"/>
  <c r="D18" i="16" a="1"/>
  <c r="D18" i="16" s="1"/>
  <c r="J17" i="16" a="1"/>
  <c r="J17" i="16" s="1"/>
  <c r="F17" i="16" a="1"/>
  <c r="F17" i="16" s="1"/>
  <c r="E17" i="16" a="1"/>
  <c r="E17" i="16" s="1"/>
  <c r="D17" i="16" a="1"/>
  <c r="D17" i="16" s="1"/>
  <c r="J16" i="16" a="1"/>
  <c r="J16" i="16" s="1"/>
  <c r="F16" i="16" a="1"/>
  <c r="F16" i="16" s="1"/>
  <c r="E16" i="16" a="1"/>
  <c r="E16" i="16" s="1"/>
  <c r="D16" i="16" a="1"/>
  <c r="D16" i="16" s="1"/>
  <c r="J15" i="16" a="1"/>
  <c r="J15" i="16" s="1"/>
  <c r="F15" i="16" a="1"/>
  <c r="F15" i="16" s="1"/>
  <c r="E15" i="16" a="1"/>
  <c r="E15" i="16" s="1"/>
  <c r="D15" i="16" a="1"/>
  <c r="D15" i="16" s="1"/>
  <c r="J14" i="16" a="1"/>
  <c r="J14" i="16" s="1"/>
  <c r="F14" i="16" a="1"/>
  <c r="F14" i="16" s="1"/>
  <c r="E14" i="16" a="1"/>
  <c r="E14" i="16" s="1"/>
  <c r="D14" i="16" a="1"/>
  <c r="D14" i="16" s="1"/>
  <c r="J13" i="16" a="1"/>
  <c r="J13" i="16" s="1"/>
  <c r="F13" i="16" a="1"/>
  <c r="F13" i="16" s="1"/>
  <c r="E13" i="16" a="1"/>
  <c r="E13" i="16" s="1"/>
  <c r="D13" i="16" a="1"/>
  <c r="D13" i="16" s="1"/>
  <c r="J12" i="16" a="1"/>
  <c r="J12" i="16" s="1"/>
  <c r="F12" i="16" a="1"/>
  <c r="F12" i="16" s="1"/>
  <c r="E12" i="16" a="1"/>
  <c r="E12" i="16" s="1"/>
  <c r="D12" i="16" a="1"/>
  <c r="D12" i="16" s="1"/>
  <c r="D15" i="10" a="1"/>
  <c r="D15" i="10" s="1"/>
  <c r="K13" i="9" a="1"/>
  <c r="K13" i="9" s="1"/>
  <c r="K14" i="9" a="1"/>
  <c r="K14" i="9" s="1"/>
  <c r="K15" i="9" a="1"/>
  <c r="K15" i="9" s="1"/>
  <c r="K16" i="9" a="1"/>
  <c r="K16" i="9" s="1"/>
  <c r="K17" i="9" a="1"/>
  <c r="K17" i="9" s="1"/>
  <c r="K18" i="9" a="1"/>
  <c r="K18" i="9" s="1"/>
  <c r="K19" i="9" a="1"/>
  <c r="K19" i="9" s="1"/>
  <c r="K20" i="9" a="1"/>
  <c r="K20" i="9" s="1"/>
  <c r="K21" i="9" a="1"/>
  <c r="K21" i="9" s="1"/>
  <c r="K22" i="9" a="1"/>
  <c r="K22" i="9" s="1"/>
  <c r="K23" i="9" a="1"/>
  <c r="K23" i="9" s="1"/>
  <c r="K24" i="9" a="1"/>
  <c r="K24" i="9" s="1"/>
  <c r="K25" i="9" a="1"/>
  <c r="K25" i="9" s="1"/>
  <c r="K26" i="9" a="1"/>
  <c r="K26" i="9" s="1"/>
  <c r="K27" i="9" a="1"/>
  <c r="K27" i="9" s="1"/>
  <c r="K28" i="9" a="1"/>
  <c r="K28" i="9" s="1"/>
  <c r="K29" i="9" a="1"/>
  <c r="K29" i="9" s="1"/>
  <c r="K30" i="9" a="1"/>
  <c r="K30" i="9" s="1"/>
  <c r="K31" i="9" a="1"/>
  <c r="K31" i="9" s="1"/>
  <c r="K32" i="9" a="1"/>
  <c r="K32" i="9" s="1"/>
  <c r="K33" i="9" a="1"/>
  <c r="K33" i="9" s="1"/>
  <c r="K34" i="9" a="1"/>
  <c r="K34" i="9" s="1"/>
  <c r="K35" i="9" a="1"/>
  <c r="K35" i="9" s="1"/>
  <c r="K36" i="9" a="1"/>
  <c r="K36" i="9" s="1"/>
  <c r="K37" i="9" a="1"/>
  <c r="K37" i="9" s="1"/>
  <c r="K38" i="9" a="1"/>
  <c r="K38" i="9" s="1"/>
  <c r="K39" i="9" a="1"/>
  <c r="K39" i="9" s="1"/>
  <c r="K40" i="9" a="1"/>
  <c r="K40" i="9" s="1"/>
  <c r="K41" i="9" a="1"/>
  <c r="K41" i="9" s="1"/>
  <c r="K42" i="9" a="1"/>
  <c r="K42" i="9" s="1"/>
  <c r="K43" i="9" a="1"/>
  <c r="K43" i="9" s="1"/>
  <c r="K44" i="9" a="1"/>
  <c r="K44" i="9" s="1"/>
  <c r="K45" i="9" a="1"/>
  <c r="K45" i="9" s="1"/>
  <c r="K46" i="9" a="1"/>
  <c r="K46" i="9" s="1"/>
  <c r="K47" i="9" a="1"/>
  <c r="K47" i="9" s="1"/>
  <c r="K48" i="9" a="1"/>
  <c r="K48" i="9" s="1"/>
  <c r="K49" i="9" a="1"/>
  <c r="K49" i="9" s="1"/>
  <c r="K50" i="9" a="1"/>
  <c r="K50" i="9" s="1"/>
  <c r="K51" i="9" a="1"/>
  <c r="K51" i="9" s="1"/>
  <c r="K52" i="9" a="1"/>
  <c r="K52" i="9" s="1"/>
  <c r="K53" i="9" a="1"/>
  <c r="K53" i="9" s="1"/>
  <c r="K54" i="9" a="1"/>
  <c r="K54" i="9" s="1"/>
  <c r="K55" i="9" a="1"/>
  <c r="K55" i="9" s="1"/>
  <c r="K56" i="9" a="1"/>
  <c r="K56" i="9" s="1"/>
  <c r="K57" i="9" a="1"/>
  <c r="K57" i="9" s="1"/>
  <c r="K58" i="9" a="1"/>
  <c r="K58" i="9" s="1"/>
  <c r="K59" i="9" a="1"/>
  <c r="K59" i="9" s="1"/>
  <c r="K60" i="9" a="1"/>
  <c r="K60" i="9" s="1"/>
  <c r="K61" i="9" a="1"/>
  <c r="K61" i="9" s="1"/>
  <c r="K62" i="9" a="1"/>
  <c r="K62" i="9" s="1"/>
  <c r="K63" i="9" a="1"/>
  <c r="K63" i="9" s="1"/>
  <c r="K64" i="9" a="1"/>
  <c r="K64" i="9" s="1"/>
  <c r="K65" i="9" a="1"/>
  <c r="K65" i="9" s="1"/>
  <c r="K66" i="9" a="1"/>
  <c r="K66" i="9" s="1"/>
  <c r="K67" i="9" a="1"/>
  <c r="K67" i="9" s="1"/>
  <c r="K68" i="9" a="1"/>
  <c r="K68" i="9" s="1"/>
  <c r="K69" i="9" a="1"/>
  <c r="K69" i="9" s="1"/>
  <c r="K70" i="9" a="1"/>
  <c r="K70" i="9" s="1"/>
  <c r="K71" i="9" a="1"/>
  <c r="K71" i="9" s="1"/>
  <c r="K72" i="9" a="1"/>
  <c r="K72" i="9" s="1"/>
  <c r="K73" i="9" a="1"/>
  <c r="K73" i="9" s="1"/>
  <c r="K74" i="9" a="1"/>
  <c r="K74" i="9" s="1"/>
  <c r="K75" i="9" a="1"/>
  <c r="K75" i="9" s="1"/>
  <c r="K76" i="9" a="1"/>
  <c r="K76" i="9" s="1"/>
  <c r="K77" i="9" a="1"/>
  <c r="K77" i="9" s="1"/>
  <c r="K78" i="9" a="1"/>
  <c r="K78" i="9" s="1"/>
  <c r="K79" i="9" a="1"/>
  <c r="K79" i="9" s="1"/>
  <c r="K80" i="9" a="1"/>
  <c r="K80" i="9" s="1"/>
  <c r="K81" i="9" a="1"/>
  <c r="K81" i="9" s="1"/>
  <c r="K82" i="9" a="1"/>
  <c r="K82" i="9" s="1"/>
  <c r="K83" i="9" a="1"/>
  <c r="K83" i="9" s="1"/>
  <c r="K84" i="9" a="1"/>
  <c r="K84" i="9" s="1"/>
  <c r="K85" i="9" a="1"/>
  <c r="K85" i="9" s="1"/>
  <c r="K86" i="9" a="1"/>
  <c r="K86" i="9" s="1"/>
  <c r="K87" i="9" a="1"/>
  <c r="K87" i="9" s="1"/>
  <c r="K88" i="9" a="1"/>
  <c r="K88" i="9" s="1"/>
  <c r="K89" i="9" a="1"/>
  <c r="K89" i="9" s="1"/>
  <c r="K90" i="9" a="1"/>
  <c r="K90" i="9" s="1"/>
  <c r="K91" i="9" a="1"/>
  <c r="K91" i="9" s="1"/>
  <c r="K92" i="9" a="1"/>
  <c r="K92" i="9" s="1"/>
  <c r="K93" i="9" a="1"/>
  <c r="K93" i="9" s="1"/>
  <c r="K94" i="9" a="1"/>
  <c r="K94" i="9" s="1"/>
  <c r="K95" i="9" a="1"/>
  <c r="K95" i="9" s="1"/>
  <c r="K96" i="9" a="1"/>
  <c r="K96" i="9" s="1"/>
  <c r="K97" i="9" a="1"/>
  <c r="K97" i="9" s="1"/>
  <c r="K98" i="9" a="1"/>
  <c r="K98" i="9" s="1"/>
  <c r="K99" i="9" a="1"/>
  <c r="K99" i="9" s="1"/>
  <c r="K100" i="9" a="1"/>
  <c r="K100" i="9" s="1"/>
  <c r="K101" i="9" a="1"/>
  <c r="K101" i="9" s="1"/>
  <c r="K102" i="9" a="1"/>
  <c r="K102" i="9" s="1"/>
  <c r="K103" i="9" a="1"/>
  <c r="K103" i="9" s="1"/>
  <c r="K104" i="9" a="1"/>
  <c r="K104" i="9" s="1"/>
  <c r="K105" i="9" a="1"/>
  <c r="K105" i="9" s="1"/>
  <c r="K106" i="9" a="1"/>
  <c r="K106" i="9" s="1"/>
  <c r="K107" i="9" a="1"/>
  <c r="K107" i="9" s="1"/>
  <c r="K108" i="9" a="1"/>
  <c r="K108" i="9" s="1"/>
  <c r="K109" i="9" a="1"/>
  <c r="K109" i="9" s="1"/>
  <c r="K110" i="9" a="1"/>
  <c r="K110" i="9" s="1"/>
  <c r="K111" i="9" a="1"/>
  <c r="K111" i="9" s="1"/>
  <c r="K112" i="9" a="1"/>
  <c r="K112" i="9" s="1"/>
  <c r="K113" i="9" a="1"/>
  <c r="K113" i="9" s="1"/>
  <c r="K114" i="9" a="1"/>
  <c r="K114" i="9" s="1"/>
  <c r="K115" i="9" a="1"/>
  <c r="K115" i="9" s="1"/>
  <c r="K116" i="9" a="1"/>
  <c r="K116" i="9" s="1"/>
  <c r="K117" i="9" a="1"/>
  <c r="K117" i="9" s="1"/>
  <c r="K118" i="9" a="1"/>
  <c r="K118" i="9" s="1"/>
  <c r="K119" i="9" a="1"/>
  <c r="K119" i="9" s="1"/>
  <c r="K120" i="9" a="1"/>
  <c r="K120" i="9" s="1"/>
  <c r="K121" i="9" a="1"/>
  <c r="K121" i="9" s="1"/>
  <c r="K122" i="9" a="1"/>
  <c r="K122" i="9" s="1"/>
  <c r="K123" i="9" a="1"/>
  <c r="K123" i="9" s="1"/>
  <c r="K124" i="9" a="1"/>
  <c r="K124" i="9" s="1"/>
  <c r="K125" i="9" a="1"/>
  <c r="K125" i="9" s="1"/>
  <c r="K126" i="9" a="1"/>
  <c r="K126" i="9" s="1"/>
  <c r="K127" i="9" a="1"/>
  <c r="K127" i="9" s="1"/>
  <c r="K128" i="9" a="1"/>
  <c r="K128" i="9" s="1"/>
  <c r="K129" i="9" a="1"/>
  <c r="K129" i="9" s="1"/>
  <c r="K130" i="9" a="1"/>
  <c r="K130" i="9" s="1"/>
  <c r="K131" i="9" a="1"/>
  <c r="K131" i="9" s="1"/>
  <c r="K132" i="9" a="1"/>
  <c r="K132" i="9" s="1"/>
  <c r="K133" i="9" a="1"/>
  <c r="K133" i="9" s="1"/>
  <c r="K134" i="9" a="1"/>
  <c r="K134" i="9" s="1"/>
  <c r="K135" i="9" a="1"/>
  <c r="K135" i="9" s="1"/>
  <c r="K136" i="9" a="1"/>
  <c r="K136" i="9" s="1"/>
  <c r="K137" i="9" a="1"/>
  <c r="K137" i="9" s="1"/>
  <c r="K138" i="9" a="1"/>
  <c r="K138" i="9" s="1"/>
  <c r="K139" i="9" a="1"/>
  <c r="K139" i="9" s="1"/>
  <c r="K140" i="9" a="1"/>
  <c r="K140" i="9" s="1"/>
  <c r="K141" i="9" a="1"/>
  <c r="K141" i="9" s="1"/>
  <c r="K142" i="9" a="1"/>
  <c r="K142" i="9" s="1"/>
  <c r="K143" i="9" a="1"/>
  <c r="K143" i="9" s="1"/>
  <c r="K144" i="9" a="1"/>
  <c r="K144" i="9" s="1"/>
  <c r="K145" i="9" a="1"/>
  <c r="K145" i="9" s="1"/>
  <c r="K146" i="9" a="1"/>
  <c r="K146" i="9" s="1"/>
  <c r="K147" i="9" a="1"/>
  <c r="K147" i="9" s="1"/>
  <c r="K148" i="9" a="1"/>
  <c r="K148" i="9" s="1"/>
  <c r="K149" i="9" a="1"/>
  <c r="K149" i="9" s="1"/>
  <c r="K150" i="9" a="1"/>
  <c r="K150" i="9" s="1"/>
  <c r="K151" i="9" a="1"/>
  <c r="K151" i="9" s="1"/>
  <c r="K152" i="9" a="1"/>
  <c r="K152" i="9" s="1"/>
  <c r="K153" i="9" a="1"/>
  <c r="K153" i="9" s="1"/>
  <c r="K154" i="9" a="1"/>
  <c r="K154" i="9" s="1"/>
  <c r="K155" i="9" a="1"/>
  <c r="K155" i="9" s="1"/>
  <c r="K156" i="9" a="1"/>
  <c r="K156" i="9" s="1"/>
  <c r="K157" i="9" a="1"/>
  <c r="K157" i="9" s="1"/>
  <c r="K158" i="9" a="1"/>
  <c r="K158" i="9" s="1"/>
  <c r="K159" i="9" a="1"/>
  <c r="K159" i="9" s="1"/>
  <c r="K160" i="9" a="1"/>
  <c r="K160" i="9" s="1"/>
  <c r="K161" i="9" a="1"/>
  <c r="K161" i="9" s="1"/>
  <c r="K162" i="9" a="1"/>
  <c r="K162" i="9" s="1"/>
  <c r="K163" i="9" a="1"/>
  <c r="K163" i="9" s="1"/>
  <c r="K164" i="9" a="1"/>
  <c r="K164" i="9" s="1"/>
  <c r="K165" i="9" a="1"/>
  <c r="K165" i="9" s="1"/>
  <c r="K166" i="9" a="1"/>
  <c r="K166" i="9" s="1"/>
  <c r="K167" i="9" a="1"/>
  <c r="K167" i="9" s="1"/>
  <c r="K168" i="9" a="1"/>
  <c r="K168" i="9" s="1"/>
  <c r="K169" i="9" a="1"/>
  <c r="K169" i="9" s="1"/>
  <c r="K170" i="9" a="1"/>
  <c r="K170" i="9" s="1"/>
  <c r="K171" i="9" a="1"/>
  <c r="K171" i="9" s="1"/>
  <c r="K172" i="9" a="1"/>
  <c r="K172" i="9" s="1"/>
  <c r="K173" i="9" a="1"/>
  <c r="K173" i="9" s="1"/>
  <c r="K174" i="9" a="1"/>
  <c r="K174" i="9" s="1"/>
  <c r="K175" i="9" a="1"/>
  <c r="K175" i="9" s="1"/>
  <c r="K176" i="9" a="1"/>
  <c r="K176" i="9" s="1"/>
  <c r="K177" i="9" a="1"/>
  <c r="K177" i="9" s="1"/>
  <c r="K178" i="9" a="1"/>
  <c r="K178" i="9" s="1"/>
  <c r="K179" i="9" a="1"/>
  <c r="K179" i="9" s="1"/>
  <c r="K12" i="9" a="1"/>
  <c r="K12" i="9" s="1"/>
  <c r="K13" i="8" a="1"/>
  <c r="K13" i="8" s="1"/>
  <c r="K14" i="8" a="1"/>
  <c r="K14" i="8" s="1"/>
  <c r="K15" i="8" a="1"/>
  <c r="K15" i="8" s="1"/>
  <c r="K16" i="8" a="1"/>
  <c r="K16" i="8" s="1"/>
  <c r="K17" i="8" a="1"/>
  <c r="K17" i="8" s="1"/>
  <c r="K18" i="8" a="1"/>
  <c r="K18" i="8" s="1"/>
  <c r="K19" i="8" a="1"/>
  <c r="K19" i="8" s="1"/>
  <c r="K20" i="8" a="1"/>
  <c r="K20" i="8" s="1"/>
  <c r="K21" i="8" a="1"/>
  <c r="K21" i="8" s="1"/>
  <c r="K22" i="8" a="1"/>
  <c r="K22" i="8" s="1"/>
  <c r="K23" i="8" a="1"/>
  <c r="K23" i="8" s="1"/>
  <c r="K24" i="8" a="1"/>
  <c r="K24" i="8" s="1"/>
  <c r="K25" i="8" a="1"/>
  <c r="K25" i="8" s="1"/>
  <c r="K26" i="8" a="1"/>
  <c r="K26" i="8" s="1"/>
  <c r="K27" i="8" a="1"/>
  <c r="K27" i="8" s="1"/>
  <c r="K28" i="8" a="1"/>
  <c r="K28" i="8" s="1"/>
  <c r="K29" i="8" a="1"/>
  <c r="K29" i="8" s="1"/>
  <c r="K30" i="8" a="1"/>
  <c r="K30" i="8" s="1"/>
  <c r="K31" i="8" a="1"/>
  <c r="K31" i="8" s="1"/>
  <c r="K32" i="8" a="1"/>
  <c r="K32" i="8" s="1"/>
  <c r="K33" i="8" a="1"/>
  <c r="K33" i="8" s="1"/>
  <c r="K34" i="8" a="1"/>
  <c r="K34" i="8" s="1"/>
  <c r="K35" i="8" a="1"/>
  <c r="K35" i="8" s="1"/>
  <c r="K36" i="8" a="1"/>
  <c r="K36" i="8" s="1"/>
  <c r="K37" i="8" a="1"/>
  <c r="K37" i="8" s="1"/>
  <c r="K38" i="8" a="1"/>
  <c r="K38" i="8" s="1"/>
  <c r="K39" i="8" a="1"/>
  <c r="K39" i="8" s="1"/>
  <c r="K40" i="8" a="1"/>
  <c r="K40" i="8" s="1"/>
  <c r="K41" i="8" a="1"/>
  <c r="K41" i="8" s="1"/>
  <c r="K42" i="8" a="1"/>
  <c r="K42" i="8" s="1"/>
  <c r="K43" i="8" a="1"/>
  <c r="K43" i="8" s="1"/>
  <c r="K44" i="8" a="1"/>
  <c r="K44" i="8" s="1"/>
  <c r="K45" i="8" a="1"/>
  <c r="K45" i="8" s="1"/>
  <c r="K46" i="8" a="1"/>
  <c r="K46" i="8" s="1"/>
  <c r="K47" i="8" a="1"/>
  <c r="K47" i="8" s="1"/>
  <c r="K48" i="8" a="1"/>
  <c r="K48" i="8" s="1"/>
  <c r="K49" i="8" a="1"/>
  <c r="K49" i="8" s="1"/>
  <c r="K50" i="8" a="1"/>
  <c r="K50" i="8" s="1"/>
  <c r="K51" i="8" a="1"/>
  <c r="K51" i="8" s="1"/>
  <c r="K52" i="8" a="1"/>
  <c r="K52" i="8" s="1"/>
  <c r="K53" i="8" a="1"/>
  <c r="K53" i="8" s="1"/>
  <c r="K54" i="8" a="1"/>
  <c r="K54" i="8" s="1"/>
  <c r="K55" i="8" a="1"/>
  <c r="K55" i="8" s="1"/>
  <c r="K56" i="8" a="1"/>
  <c r="K56" i="8" s="1"/>
  <c r="K57" i="8" a="1"/>
  <c r="K57" i="8" s="1"/>
  <c r="K58" i="8" a="1"/>
  <c r="K58" i="8" s="1"/>
  <c r="K59" i="8" a="1"/>
  <c r="K59" i="8" s="1"/>
  <c r="K60" i="8" a="1"/>
  <c r="K60" i="8" s="1"/>
  <c r="K61" i="8" a="1"/>
  <c r="K61" i="8" s="1"/>
  <c r="K62" i="8" a="1"/>
  <c r="K62" i="8" s="1"/>
  <c r="K63" i="8" a="1"/>
  <c r="K63" i="8" s="1"/>
  <c r="K64" i="8" a="1"/>
  <c r="K64" i="8" s="1"/>
  <c r="K65" i="8" a="1"/>
  <c r="K65" i="8" s="1"/>
  <c r="K66" i="8" a="1"/>
  <c r="K66" i="8" s="1"/>
  <c r="K67" i="8" a="1"/>
  <c r="K67" i="8" s="1"/>
  <c r="K68" i="8" a="1"/>
  <c r="K68" i="8" s="1"/>
  <c r="K69" i="8" a="1"/>
  <c r="K69" i="8" s="1"/>
  <c r="K70" i="8" a="1"/>
  <c r="K70" i="8" s="1"/>
  <c r="K71" i="8" a="1"/>
  <c r="K71" i="8" s="1"/>
  <c r="K72" i="8" a="1"/>
  <c r="K72" i="8" s="1"/>
  <c r="K73" i="8" a="1"/>
  <c r="K73" i="8" s="1"/>
  <c r="K74" i="8" a="1"/>
  <c r="K74" i="8" s="1"/>
  <c r="K75" i="8" a="1"/>
  <c r="K75" i="8" s="1"/>
  <c r="K76" i="8" a="1"/>
  <c r="K76" i="8" s="1"/>
  <c r="K77" i="8" a="1"/>
  <c r="K77" i="8" s="1"/>
  <c r="K78" i="8" a="1"/>
  <c r="K78" i="8" s="1"/>
  <c r="K79" i="8" a="1"/>
  <c r="K79" i="8" s="1"/>
  <c r="K80" i="8" a="1"/>
  <c r="K80" i="8" s="1"/>
  <c r="K81" i="8" a="1"/>
  <c r="K81" i="8" s="1"/>
  <c r="K82" i="8" a="1"/>
  <c r="K82" i="8" s="1"/>
  <c r="K83" i="8" a="1"/>
  <c r="K83" i="8" s="1"/>
  <c r="K84" i="8" a="1"/>
  <c r="K84" i="8" s="1"/>
  <c r="K85" i="8" a="1"/>
  <c r="K85" i="8" s="1"/>
  <c r="K86" i="8" a="1"/>
  <c r="K86" i="8" s="1"/>
  <c r="K87" i="8" a="1"/>
  <c r="K87" i="8" s="1"/>
  <c r="K88" i="8" a="1"/>
  <c r="K88" i="8" s="1"/>
  <c r="K89" i="8" a="1"/>
  <c r="K89" i="8" s="1"/>
  <c r="K90" i="8" a="1"/>
  <c r="K90" i="8" s="1"/>
  <c r="K91" i="8" a="1"/>
  <c r="K91" i="8" s="1"/>
  <c r="K92" i="8" a="1"/>
  <c r="K92" i="8" s="1"/>
  <c r="K93" i="8" a="1"/>
  <c r="K93" i="8" s="1"/>
  <c r="K94" i="8" a="1"/>
  <c r="K94" i="8" s="1"/>
  <c r="K95" i="8" a="1"/>
  <c r="K95" i="8" s="1"/>
  <c r="K96" i="8" a="1"/>
  <c r="K96" i="8" s="1"/>
  <c r="K97" i="8" a="1"/>
  <c r="K97" i="8" s="1"/>
  <c r="K98" i="8" a="1"/>
  <c r="K98" i="8" s="1"/>
  <c r="K99" i="8" a="1"/>
  <c r="K99" i="8" s="1"/>
  <c r="K100" i="8" a="1"/>
  <c r="K100" i="8" s="1"/>
  <c r="K101" i="8" a="1"/>
  <c r="K101" i="8" s="1"/>
  <c r="K102" i="8" a="1"/>
  <c r="K102" i="8" s="1"/>
  <c r="K103" i="8" a="1"/>
  <c r="K103" i="8" s="1"/>
  <c r="K104" i="8" a="1"/>
  <c r="K104" i="8" s="1"/>
  <c r="K105" i="8" a="1"/>
  <c r="K105" i="8" s="1"/>
  <c r="K106" i="8" a="1"/>
  <c r="K106" i="8" s="1"/>
  <c r="K107" i="8" a="1"/>
  <c r="K107" i="8" s="1"/>
  <c r="K108" i="8" a="1"/>
  <c r="K108" i="8" s="1"/>
  <c r="K109" i="8" a="1"/>
  <c r="K109" i="8" s="1"/>
  <c r="K110" i="8" a="1"/>
  <c r="K110" i="8" s="1"/>
  <c r="K111" i="8" a="1"/>
  <c r="K111" i="8" s="1"/>
  <c r="K112" i="8" a="1"/>
  <c r="K112" i="8" s="1"/>
  <c r="K113" i="8" a="1"/>
  <c r="K113" i="8" s="1"/>
  <c r="K114" i="8" a="1"/>
  <c r="K114" i="8" s="1"/>
  <c r="K115" i="8" a="1"/>
  <c r="K115" i="8" s="1"/>
  <c r="K116" i="8" a="1"/>
  <c r="K116" i="8" s="1"/>
  <c r="K117" i="8" a="1"/>
  <c r="K117" i="8" s="1"/>
  <c r="K118" i="8" a="1"/>
  <c r="K118" i="8" s="1"/>
  <c r="K119" i="8" a="1"/>
  <c r="K119" i="8" s="1"/>
  <c r="K120" i="8" a="1"/>
  <c r="K120" i="8" s="1"/>
  <c r="K121" i="8" a="1"/>
  <c r="K121" i="8" s="1"/>
  <c r="K122" i="8" a="1"/>
  <c r="K122" i="8" s="1"/>
  <c r="K123" i="8" a="1"/>
  <c r="K123" i="8" s="1"/>
  <c r="K124" i="8" a="1"/>
  <c r="K124" i="8" s="1"/>
  <c r="K125" i="8" a="1"/>
  <c r="K125" i="8" s="1"/>
  <c r="K126" i="8" a="1"/>
  <c r="K126" i="8" s="1"/>
  <c r="K127" i="8" a="1"/>
  <c r="K127" i="8" s="1"/>
  <c r="K128" i="8" a="1"/>
  <c r="K128" i="8" s="1"/>
  <c r="K129" i="8" a="1"/>
  <c r="K129" i="8" s="1"/>
  <c r="K130" i="8" a="1"/>
  <c r="K130" i="8" s="1"/>
  <c r="K131" i="8" a="1"/>
  <c r="K131" i="8" s="1"/>
  <c r="K132" i="8" a="1"/>
  <c r="K132" i="8" s="1"/>
  <c r="K133" i="8" a="1"/>
  <c r="K133" i="8" s="1"/>
  <c r="K134" i="8" a="1"/>
  <c r="K134" i="8" s="1"/>
  <c r="K135" i="8" a="1"/>
  <c r="K135" i="8" s="1"/>
  <c r="K136" i="8" a="1"/>
  <c r="K136" i="8" s="1"/>
  <c r="K137" i="8" a="1"/>
  <c r="K137" i="8" s="1"/>
  <c r="K138" i="8" a="1"/>
  <c r="K138" i="8" s="1"/>
  <c r="K139" i="8" a="1"/>
  <c r="K139" i="8" s="1"/>
  <c r="K140" i="8" a="1"/>
  <c r="K140" i="8" s="1"/>
  <c r="K141" i="8" a="1"/>
  <c r="K141" i="8" s="1"/>
  <c r="K142" i="8" a="1"/>
  <c r="K142" i="8" s="1"/>
  <c r="K143" i="8" a="1"/>
  <c r="K143" i="8" s="1"/>
  <c r="K144" i="8" a="1"/>
  <c r="K144" i="8" s="1"/>
  <c r="K145" i="8" a="1"/>
  <c r="K145" i="8" s="1"/>
  <c r="K146" i="8" a="1"/>
  <c r="K146" i="8" s="1"/>
  <c r="K147" i="8" a="1"/>
  <c r="K147" i="8" s="1"/>
  <c r="K148" i="8" a="1"/>
  <c r="K148" i="8" s="1"/>
  <c r="K149" i="8" a="1"/>
  <c r="K149" i="8" s="1"/>
  <c r="K150" i="8" a="1"/>
  <c r="K150" i="8" s="1"/>
  <c r="K151" i="8" a="1"/>
  <c r="K151" i="8" s="1"/>
  <c r="K152" i="8" a="1"/>
  <c r="K152" i="8" s="1"/>
  <c r="K153" i="8" a="1"/>
  <c r="K153" i="8" s="1"/>
  <c r="K154" i="8" a="1"/>
  <c r="K154" i="8" s="1"/>
  <c r="K155" i="8" a="1"/>
  <c r="K155" i="8" s="1"/>
  <c r="K156" i="8" a="1"/>
  <c r="K156" i="8" s="1"/>
  <c r="K157" i="8" a="1"/>
  <c r="K157" i="8" s="1"/>
  <c r="K158" i="8" a="1"/>
  <c r="K158" i="8" s="1"/>
  <c r="K159" i="8" a="1"/>
  <c r="K159" i="8" s="1"/>
  <c r="K160" i="8" a="1"/>
  <c r="K160" i="8" s="1"/>
  <c r="K161" i="8" a="1"/>
  <c r="K161" i="8" s="1"/>
  <c r="K162" i="8" a="1"/>
  <c r="K162" i="8" s="1"/>
  <c r="K163" i="8" a="1"/>
  <c r="K163" i="8" s="1"/>
  <c r="K164" i="8" a="1"/>
  <c r="K164" i="8" s="1"/>
  <c r="K165" i="8" a="1"/>
  <c r="K165" i="8" s="1"/>
  <c r="K166" i="8" a="1"/>
  <c r="K166" i="8" s="1"/>
  <c r="K167" i="8" a="1"/>
  <c r="K167" i="8" s="1"/>
  <c r="K168" i="8" a="1"/>
  <c r="K168" i="8" s="1"/>
  <c r="K169" i="8" a="1"/>
  <c r="K169" i="8" s="1"/>
  <c r="K170" i="8" a="1"/>
  <c r="K170" i="8" s="1"/>
  <c r="K171" i="8" a="1"/>
  <c r="K171" i="8" s="1"/>
  <c r="K172" i="8" a="1"/>
  <c r="K172" i="8" s="1"/>
  <c r="K173" i="8" a="1"/>
  <c r="K173" i="8" s="1"/>
  <c r="K174" i="8" a="1"/>
  <c r="K174" i="8" s="1"/>
  <c r="K175" i="8" a="1"/>
  <c r="K175" i="8" s="1"/>
  <c r="K176" i="8" a="1"/>
  <c r="K176" i="8" s="1"/>
  <c r="K177" i="8" a="1"/>
  <c r="K177" i="8" s="1"/>
  <c r="K178" i="8" a="1"/>
  <c r="K178" i="8" s="1"/>
  <c r="K179" i="8" a="1"/>
  <c r="K179" i="8" s="1"/>
  <c r="K12" i="8" a="1"/>
  <c r="K12" i="8" s="1"/>
  <c r="K13" i="7" a="1"/>
  <c r="K13" i="7" s="1"/>
  <c r="K14" i="7" a="1"/>
  <c r="K14" i="7" s="1"/>
  <c r="K15" i="7" a="1"/>
  <c r="K15" i="7" s="1"/>
  <c r="K16" i="7" a="1"/>
  <c r="K16" i="7" s="1"/>
  <c r="K17" i="7" a="1"/>
  <c r="K17" i="7" s="1"/>
  <c r="K18" i="7" a="1"/>
  <c r="K18" i="7" s="1"/>
  <c r="K19" i="7" a="1"/>
  <c r="K19" i="7" s="1"/>
  <c r="K20" i="7" a="1"/>
  <c r="K20" i="7" s="1"/>
  <c r="K21" i="7" a="1"/>
  <c r="K21" i="7" s="1"/>
  <c r="K22" i="7" a="1"/>
  <c r="K22" i="7" s="1"/>
  <c r="K23" i="7" a="1"/>
  <c r="K23" i="7" s="1"/>
  <c r="K24" i="7" a="1"/>
  <c r="K24" i="7" s="1"/>
  <c r="K25" i="7" a="1"/>
  <c r="K25" i="7" s="1"/>
  <c r="K26" i="7" a="1"/>
  <c r="K26" i="7" s="1"/>
  <c r="K27" i="7" a="1"/>
  <c r="K27" i="7" s="1"/>
  <c r="K28" i="7" a="1"/>
  <c r="K28" i="7" s="1"/>
  <c r="K29" i="7" a="1"/>
  <c r="K29" i="7" s="1"/>
  <c r="K30" i="7" a="1"/>
  <c r="K30" i="7" s="1"/>
  <c r="K31" i="7" a="1"/>
  <c r="K31" i="7" s="1"/>
  <c r="K32" i="7" a="1"/>
  <c r="K32" i="7" s="1"/>
  <c r="K33" i="7" a="1"/>
  <c r="K33" i="7" s="1"/>
  <c r="K34" i="7" a="1"/>
  <c r="K34" i="7" s="1"/>
  <c r="K35" i="7" a="1"/>
  <c r="K35" i="7" s="1"/>
  <c r="K36" i="7" a="1"/>
  <c r="K36" i="7" s="1"/>
  <c r="K37" i="7" a="1"/>
  <c r="K37" i="7" s="1"/>
  <c r="K38" i="7" a="1"/>
  <c r="K38" i="7" s="1"/>
  <c r="K39" i="7" a="1"/>
  <c r="K39" i="7" s="1"/>
  <c r="K40" i="7" a="1"/>
  <c r="K40" i="7" s="1"/>
  <c r="K41" i="7" a="1"/>
  <c r="K41" i="7" s="1"/>
  <c r="K42" i="7" a="1"/>
  <c r="K42" i="7" s="1"/>
  <c r="K43" i="7" a="1"/>
  <c r="K43" i="7" s="1"/>
  <c r="K44" i="7" a="1"/>
  <c r="K44" i="7" s="1"/>
  <c r="K45" i="7" a="1"/>
  <c r="K45" i="7" s="1"/>
  <c r="K46" i="7" a="1"/>
  <c r="K46" i="7" s="1"/>
  <c r="K47" i="7" a="1"/>
  <c r="K47" i="7" s="1"/>
  <c r="K48" i="7" a="1"/>
  <c r="K48" i="7" s="1"/>
  <c r="K49" i="7" a="1"/>
  <c r="K49" i="7" s="1"/>
  <c r="K50" i="7" a="1"/>
  <c r="K50" i="7" s="1"/>
  <c r="K51" i="7" a="1"/>
  <c r="K51" i="7" s="1"/>
  <c r="K52" i="7" a="1"/>
  <c r="K52" i="7" s="1"/>
  <c r="K53" i="7" a="1"/>
  <c r="K53" i="7" s="1"/>
  <c r="K54" i="7" a="1"/>
  <c r="K54" i="7" s="1"/>
  <c r="K55" i="7" a="1"/>
  <c r="K55" i="7" s="1"/>
  <c r="K56" i="7" a="1"/>
  <c r="K56" i="7" s="1"/>
  <c r="K57" i="7" a="1"/>
  <c r="K57" i="7" s="1"/>
  <c r="K58" i="7" a="1"/>
  <c r="K58" i="7" s="1"/>
  <c r="K59" i="7" a="1"/>
  <c r="K59" i="7" s="1"/>
  <c r="K60" i="7" a="1"/>
  <c r="K60" i="7" s="1"/>
  <c r="K61" i="7" a="1"/>
  <c r="K61" i="7" s="1"/>
  <c r="K62" i="7" a="1"/>
  <c r="K62" i="7" s="1"/>
  <c r="K63" i="7" a="1"/>
  <c r="K63" i="7" s="1"/>
  <c r="K64" i="7" a="1"/>
  <c r="K64" i="7" s="1"/>
  <c r="K65" i="7" a="1"/>
  <c r="K65" i="7" s="1"/>
  <c r="K66" i="7" a="1"/>
  <c r="K66" i="7" s="1"/>
  <c r="K67" i="7" a="1"/>
  <c r="K67" i="7" s="1"/>
  <c r="K68" i="7" a="1"/>
  <c r="K68" i="7" s="1"/>
  <c r="K69" i="7" a="1"/>
  <c r="K69" i="7" s="1"/>
  <c r="K70" i="7" a="1"/>
  <c r="K70" i="7" s="1"/>
  <c r="K71" i="7" a="1"/>
  <c r="K71" i="7" s="1"/>
  <c r="K72" i="7" a="1"/>
  <c r="K72" i="7" s="1"/>
  <c r="K73" i="7" a="1"/>
  <c r="K73" i="7" s="1"/>
  <c r="K74" i="7" a="1"/>
  <c r="K74" i="7" s="1"/>
  <c r="K75" i="7" a="1"/>
  <c r="K75" i="7" s="1"/>
  <c r="K76" i="7" a="1"/>
  <c r="K76" i="7" s="1"/>
  <c r="K77" i="7" a="1"/>
  <c r="K77" i="7" s="1"/>
  <c r="K78" i="7" a="1"/>
  <c r="K78" i="7" s="1"/>
  <c r="K79" i="7" a="1"/>
  <c r="K79" i="7" s="1"/>
  <c r="K80" i="7" a="1"/>
  <c r="K80" i="7" s="1"/>
  <c r="K81" i="7" a="1"/>
  <c r="K81" i="7" s="1"/>
  <c r="K82" i="7" a="1"/>
  <c r="K82" i="7" s="1"/>
  <c r="K83" i="7" a="1"/>
  <c r="K83" i="7" s="1"/>
  <c r="K84" i="7" a="1"/>
  <c r="K84" i="7" s="1"/>
  <c r="K85" i="7" a="1"/>
  <c r="K85" i="7" s="1"/>
  <c r="K86" i="7" a="1"/>
  <c r="K86" i="7" s="1"/>
  <c r="K87" i="7" a="1"/>
  <c r="K87" i="7" s="1"/>
  <c r="K88" i="7" a="1"/>
  <c r="K88" i="7" s="1"/>
  <c r="K89" i="7" a="1"/>
  <c r="K89" i="7" s="1"/>
  <c r="K90" i="7" a="1"/>
  <c r="K90" i="7" s="1"/>
  <c r="K91" i="7" a="1"/>
  <c r="K91" i="7" s="1"/>
  <c r="K92" i="7" a="1"/>
  <c r="K92" i="7" s="1"/>
  <c r="K93" i="7" a="1"/>
  <c r="K93" i="7" s="1"/>
  <c r="K94" i="7" a="1"/>
  <c r="K94" i="7" s="1"/>
  <c r="K95" i="7" a="1"/>
  <c r="K95" i="7" s="1"/>
  <c r="K96" i="7" a="1"/>
  <c r="K96" i="7" s="1"/>
  <c r="K97" i="7" a="1"/>
  <c r="K97" i="7" s="1"/>
  <c r="K98" i="7" a="1"/>
  <c r="K98" i="7" s="1"/>
  <c r="K99" i="7" a="1"/>
  <c r="K99" i="7" s="1"/>
  <c r="K100" i="7" a="1"/>
  <c r="K100" i="7" s="1"/>
  <c r="K101" i="7" a="1"/>
  <c r="K101" i="7" s="1"/>
  <c r="K102" i="7" a="1"/>
  <c r="K102" i="7" s="1"/>
  <c r="K103" i="7" a="1"/>
  <c r="K103" i="7" s="1"/>
  <c r="K104" i="7" a="1"/>
  <c r="K104" i="7" s="1"/>
  <c r="K105" i="7" a="1"/>
  <c r="K105" i="7" s="1"/>
  <c r="K106" i="7" a="1"/>
  <c r="K106" i="7" s="1"/>
  <c r="K107" i="7" a="1"/>
  <c r="K107" i="7" s="1"/>
  <c r="K108" i="7" a="1"/>
  <c r="K108" i="7" s="1"/>
  <c r="K109" i="7" a="1"/>
  <c r="K109" i="7" s="1"/>
  <c r="K110" i="7" a="1"/>
  <c r="K110" i="7" s="1"/>
  <c r="K111" i="7" a="1"/>
  <c r="K111" i="7" s="1"/>
  <c r="K112" i="7" a="1"/>
  <c r="K112" i="7" s="1"/>
  <c r="K113" i="7" a="1"/>
  <c r="K113" i="7" s="1"/>
  <c r="K114" i="7" a="1"/>
  <c r="K114" i="7" s="1"/>
  <c r="K115" i="7" a="1"/>
  <c r="K115" i="7" s="1"/>
  <c r="K116" i="7" a="1"/>
  <c r="K116" i="7" s="1"/>
  <c r="K117" i="7" a="1"/>
  <c r="K117" i="7" s="1"/>
  <c r="K118" i="7" a="1"/>
  <c r="K118" i="7" s="1"/>
  <c r="K119" i="7" a="1"/>
  <c r="K119" i="7" s="1"/>
  <c r="K120" i="7" a="1"/>
  <c r="K120" i="7" s="1"/>
  <c r="K121" i="7" a="1"/>
  <c r="K121" i="7" s="1"/>
  <c r="K122" i="7" a="1"/>
  <c r="K122" i="7" s="1"/>
  <c r="K123" i="7" a="1"/>
  <c r="K123" i="7" s="1"/>
  <c r="K124" i="7" a="1"/>
  <c r="K124" i="7" s="1"/>
  <c r="K125" i="7" a="1"/>
  <c r="K125" i="7" s="1"/>
  <c r="K126" i="7" a="1"/>
  <c r="K126" i="7" s="1"/>
  <c r="K127" i="7" a="1"/>
  <c r="K127" i="7" s="1"/>
  <c r="K128" i="7" a="1"/>
  <c r="K128" i="7" s="1"/>
  <c r="K129" i="7" a="1"/>
  <c r="K129" i="7" s="1"/>
  <c r="K130" i="7" a="1"/>
  <c r="K130" i="7" s="1"/>
  <c r="K131" i="7" a="1"/>
  <c r="K131" i="7" s="1"/>
  <c r="K132" i="7" a="1"/>
  <c r="K132" i="7" s="1"/>
  <c r="K133" i="7" a="1"/>
  <c r="K133" i="7" s="1"/>
  <c r="K134" i="7" a="1"/>
  <c r="K134" i="7" s="1"/>
  <c r="K135" i="7" a="1"/>
  <c r="K135" i="7" s="1"/>
  <c r="K136" i="7" a="1"/>
  <c r="K136" i="7" s="1"/>
  <c r="K137" i="7" a="1"/>
  <c r="K137" i="7" s="1"/>
  <c r="K138" i="7" a="1"/>
  <c r="K138" i="7" s="1"/>
  <c r="K139" i="7" a="1"/>
  <c r="K139" i="7" s="1"/>
  <c r="K140" i="7" a="1"/>
  <c r="K140" i="7" s="1"/>
  <c r="K141" i="7" a="1"/>
  <c r="K141" i="7" s="1"/>
  <c r="K142" i="7" a="1"/>
  <c r="K142" i="7" s="1"/>
  <c r="K143" i="7" a="1"/>
  <c r="K143" i="7" s="1"/>
  <c r="K144" i="7" a="1"/>
  <c r="K144" i="7" s="1"/>
  <c r="K145" i="7" a="1"/>
  <c r="K145" i="7" s="1"/>
  <c r="K146" i="7" a="1"/>
  <c r="K146" i="7" s="1"/>
  <c r="K147" i="7" a="1"/>
  <c r="K147" i="7" s="1"/>
  <c r="K148" i="7" a="1"/>
  <c r="K148" i="7" s="1"/>
  <c r="K149" i="7" a="1"/>
  <c r="K149" i="7" s="1"/>
  <c r="K150" i="7" a="1"/>
  <c r="K150" i="7" s="1"/>
  <c r="K151" i="7" a="1"/>
  <c r="K151" i="7" s="1"/>
  <c r="K152" i="7" a="1"/>
  <c r="K152" i="7" s="1"/>
  <c r="K153" i="7" a="1"/>
  <c r="K153" i="7" s="1"/>
  <c r="K154" i="7" a="1"/>
  <c r="K154" i="7" s="1"/>
  <c r="K155" i="7" a="1"/>
  <c r="K155" i="7" s="1"/>
  <c r="K156" i="7" a="1"/>
  <c r="K156" i="7" s="1"/>
  <c r="K157" i="7" a="1"/>
  <c r="K157" i="7" s="1"/>
  <c r="K158" i="7" a="1"/>
  <c r="K158" i="7" s="1"/>
  <c r="K159" i="7" a="1"/>
  <c r="K159" i="7" s="1"/>
  <c r="K160" i="7" a="1"/>
  <c r="K160" i="7" s="1"/>
  <c r="K161" i="7" a="1"/>
  <c r="K161" i="7" s="1"/>
  <c r="K162" i="7" a="1"/>
  <c r="K162" i="7" s="1"/>
  <c r="K163" i="7" a="1"/>
  <c r="K163" i="7" s="1"/>
  <c r="K164" i="7" a="1"/>
  <c r="K164" i="7" s="1"/>
  <c r="K165" i="7" a="1"/>
  <c r="K165" i="7" s="1"/>
  <c r="K166" i="7" a="1"/>
  <c r="K166" i="7" s="1"/>
  <c r="K167" i="7" a="1"/>
  <c r="K167" i="7" s="1"/>
  <c r="K168" i="7" a="1"/>
  <c r="K168" i="7" s="1"/>
  <c r="K169" i="7" a="1"/>
  <c r="K169" i="7" s="1"/>
  <c r="K170" i="7" a="1"/>
  <c r="K170" i="7" s="1"/>
  <c r="K171" i="7" a="1"/>
  <c r="K171" i="7" s="1"/>
  <c r="K172" i="7" a="1"/>
  <c r="K172" i="7" s="1"/>
  <c r="K173" i="7" a="1"/>
  <c r="K173" i="7" s="1"/>
  <c r="K174" i="7" a="1"/>
  <c r="K174" i="7" s="1"/>
  <c r="K175" i="7" a="1"/>
  <c r="K175" i="7" s="1"/>
  <c r="K176" i="7" a="1"/>
  <c r="K176" i="7" s="1"/>
  <c r="K177" i="7" a="1"/>
  <c r="K177" i="7" s="1"/>
  <c r="K178" i="7" a="1"/>
  <c r="K178" i="7" s="1"/>
  <c r="K179" i="7" a="1"/>
  <c r="K179" i="7" s="1"/>
  <c r="K12" i="7" a="1"/>
  <c r="K12" i="7" s="1"/>
  <c r="K13" i="11" a="1"/>
  <c r="K13" i="11" s="1"/>
  <c r="K14" i="11" a="1"/>
  <c r="K14" i="11" s="1"/>
  <c r="K15" i="11" a="1"/>
  <c r="K15" i="11" s="1"/>
  <c r="K16" i="11" a="1"/>
  <c r="K16" i="11" s="1"/>
  <c r="K17" i="11" a="1"/>
  <c r="K17" i="11" s="1"/>
  <c r="K18" i="11" a="1"/>
  <c r="K18" i="11" s="1"/>
  <c r="K19" i="11" a="1"/>
  <c r="K19" i="11" s="1"/>
  <c r="K20" i="11" a="1"/>
  <c r="K20" i="11" s="1"/>
  <c r="K21" i="11" a="1"/>
  <c r="K21" i="11" s="1"/>
  <c r="K22" i="11" a="1"/>
  <c r="K22" i="11" s="1"/>
  <c r="K23" i="11" a="1"/>
  <c r="K23" i="11" s="1"/>
  <c r="K24" i="11" a="1"/>
  <c r="K24" i="11" s="1"/>
  <c r="K25" i="11" a="1"/>
  <c r="K25" i="11" s="1"/>
  <c r="K26" i="11" a="1"/>
  <c r="K26" i="11" s="1"/>
  <c r="K27" i="11" a="1"/>
  <c r="K27" i="11" s="1"/>
  <c r="K28" i="11" a="1"/>
  <c r="K28" i="11" s="1"/>
  <c r="K29" i="11" a="1"/>
  <c r="K29" i="11" s="1"/>
  <c r="K30" i="11" a="1"/>
  <c r="K30" i="11" s="1"/>
  <c r="K31" i="11" a="1"/>
  <c r="K31" i="11" s="1"/>
  <c r="K32" i="11" a="1"/>
  <c r="K32" i="11" s="1"/>
  <c r="K33" i="11" a="1"/>
  <c r="K33" i="11" s="1"/>
  <c r="K34" i="11" a="1"/>
  <c r="K34" i="11" s="1"/>
  <c r="K35" i="11" a="1"/>
  <c r="K35" i="11" s="1"/>
  <c r="K36" i="11" a="1"/>
  <c r="K36" i="11" s="1"/>
  <c r="K37" i="11" a="1"/>
  <c r="K37" i="11" s="1"/>
  <c r="K38" i="11" a="1"/>
  <c r="K38" i="11" s="1"/>
  <c r="K39" i="11" a="1"/>
  <c r="K39" i="11" s="1"/>
  <c r="K40" i="11" a="1"/>
  <c r="K40" i="11" s="1"/>
  <c r="K41" i="11" a="1"/>
  <c r="K41" i="11" s="1"/>
  <c r="K42" i="11" a="1"/>
  <c r="K42" i="11" s="1"/>
  <c r="K43" i="11" a="1"/>
  <c r="K43" i="11" s="1"/>
  <c r="K44" i="11" a="1"/>
  <c r="K44" i="11" s="1"/>
  <c r="K45" i="11" a="1"/>
  <c r="K45" i="11" s="1"/>
  <c r="K46" i="11" a="1"/>
  <c r="K46" i="11" s="1"/>
  <c r="K47" i="11" a="1"/>
  <c r="K47" i="11" s="1"/>
  <c r="K48" i="11" a="1"/>
  <c r="K48" i="11" s="1"/>
  <c r="K49" i="11" a="1"/>
  <c r="K49" i="11" s="1"/>
  <c r="K50" i="11" a="1"/>
  <c r="K50" i="11" s="1"/>
  <c r="K51" i="11" a="1"/>
  <c r="K51" i="11" s="1"/>
  <c r="K52" i="11" a="1"/>
  <c r="K52" i="11" s="1"/>
  <c r="K53" i="11" a="1"/>
  <c r="K53" i="11" s="1"/>
  <c r="K54" i="11" a="1"/>
  <c r="K54" i="11" s="1"/>
  <c r="K55" i="11" a="1"/>
  <c r="K55" i="11" s="1"/>
  <c r="K56" i="11" a="1"/>
  <c r="K56" i="11" s="1"/>
  <c r="K57" i="11" a="1"/>
  <c r="K57" i="11" s="1"/>
  <c r="K58" i="11" a="1"/>
  <c r="K58" i="11" s="1"/>
  <c r="K59" i="11" a="1"/>
  <c r="K59" i="11" s="1"/>
  <c r="K60" i="11" a="1"/>
  <c r="K60" i="11" s="1"/>
  <c r="K61" i="11" a="1"/>
  <c r="K61" i="11" s="1"/>
  <c r="K62" i="11" a="1"/>
  <c r="K62" i="11" s="1"/>
  <c r="K63" i="11" a="1"/>
  <c r="K63" i="11" s="1"/>
  <c r="K64" i="11" a="1"/>
  <c r="K64" i="11" s="1"/>
  <c r="K65" i="11" a="1"/>
  <c r="K65" i="11" s="1"/>
  <c r="K66" i="11" a="1"/>
  <c r="K66" i="11" s="1"/>
  <c r="K67" i="11" a="1"/>
  <c r="K67" i="11" s="1"/>
  <c r="K68" i="11" a="1"/>
  <c r="K68" i="11" s="1"/>
  <c r="K69" i="11" a="1"/>
  <c r="K69" i="11" s="1"/>
  <c r="K70" i="11" a="1"/>
  <c r="K70" i="11" s="1"/>
  <c r="K71" i="11" a="1"/>
  <c r="K71" i="11" s="1"/>
  <c r="K72" i="11" a="1"/>
  <c r="K72" i="11" s="1"/>
  <c r="K73" i="11" a="1"/>
  <c r="K73" i="11" s="1"/>
  <c r="K74" i="11" a="1"/>
  <c r="K74" i="11" s="1"/>
  <c r="K75" i="11" a="1"/>
  <c r="K75" i="11" s="1"/>
  <c r="K76" i="11" a="1"/>
  <c r="K76" i="11" s="1"/>
  <c r="K77" i="11" a="1"/>
  <c r="K77" i="11" s="1"/>
  <c r="K78" i="11" a="1"/>
  <c r="K78" i="11" s="1"/>
  <c r="K79" i="11" a="1"/>
  <c r="K79" i="11" s="1"/>
  <c r="K80" i="11" a="1"/>
  <c r="K80" i="11" s="1"/>
  <c r="K81" i="11" a="1"/>
  <c r="K81" i="11" s="1"/>
  <c r="K82" i="11" a="1"/>
  <c r="K82" i="11" s="1"/>
  <c r="K83" i="11" a="1"/>
  <c r="K83" i="11" s="1"/>
  <c r="K84" i="11" a="1"/>
  <c r="K84" i="11" s="1"/>
  <c r="K85" i="11" a="1"/>
  <c r="K85" i="11" s="1"/>
  <c r="K86" i="11" a="1"/>
  <c r="K86" i="11" s="1"/>
  <c r="K87" i="11" a="1"/>
  <c r="K87" i="11" s="1"/>
  <c r="K88" i="11" a="1"/>
  <c r="K88" i="11" s="1"/>
  <c r="K89" i="11" a="1"/>
  <c r="K89" i="11" s="1"/>
  <c r="K90" i="11" a="1"/>
  <c r="K90" i="11" s="1"/>
  <c r="K91" i="11" a="1"/>
  <c r="K91" i="11" s="1"/>
  <c r="K92" i="11" a="1"/>
  <c r="K92" i="11" s="1"/>
  <c r="K93" i="11" a="1"/>
  <c r="K93" i="11" s="1"/>
  <c r="K94" i="11" a="1"/>
  <c r="K94" i="11" s="1"/>
  <c r="K95" i="11" a="1"/>
  <c r="K95" i="11" s="1"/>
  <c r="K96" i="11" a="1"/>
  <c r="K96" i="11" s="1"/>
  <c r="K97" i="11" a="1"/>
  <c r="K97" i="11" s="1"/>
  <c r="K98" i="11" a="1"/>
  <c r="K98" i="11" s="1"/>
  <c r="K99" i="11" a="1"/>
  <c r="K99" i="11" s="1"/>
  <c r="K100" i="11" a="1"/>
  <c r="K100" i="11" s="1"/>
  <c r="K101" i="11" a="1"/>
  <c r="K101" i="11" s="1"/>
  <c r="K102" i="11" a="1"/>
  <c r="K102" i="11" s="1"/>
  <c r="K103" i="11" a="1"/>
  <c r="K103" i="11" s="1"/>
  <c r="K104" i="11" a="1"/>
  <c r="K104" i="11" s="1"/>
  <c r="K105" i="11" a="1"/>
  <c r="K105" i="11" s="1"/>
  <c r="K106" i="11" a="1"/>
  <c r="K106" i="11" s="1"/>
  <c r="K107" i="11" a="1"/>
  <c r="K107" i="11" s="1"/>
  <c r="K108" i="11" a="1"/>
  <c r="K108" i="11" s="1"/>
  <c r="K109" i="11" a="1"/>
  <c r="K109" i="11" s="1"/>
  <c r="K110" i="11" a="1"/>
  <c r="K110" i="11" s="1"/>
  <c r="K111" i="11" a="1"/>
  <c r="K111" i="11" s="1"/>
  <c r="K112" i="11" a="1"/>
  <c r="K112" i="11" s="1"/>
  <c r="K113" i="11" a="1"/>
  <c r="K113" i="11" s="1"/>
  <c r="K114" i="11" a="1"/>
  <c r="K114" i="11" s="1"/>
  <c r="K115" i="11" a="1"/>
  <c r="K115" i="11" s="1"/>
  <c r="K116" i="11" a="1"/>
  <c r="K116" i="11" s="1"/>
  <c r="K117" i="11" a="1"/>
  <c r="K117" i="11" s="1"/>
  <c r="K118" i="11" a="1"/>
  <c r="K118" i="11" s="1"/>
  <c r="K119" i="11" a="1"/>
  <c r="K119" i="11" s="1"/>
  <c r="K120" i="11" a="1"/>
  <c r="K120" i="11" s="1"/>
  <c r="K121" i="11" a="1"/>
  <c r="K121" i="11" s="1"/>
  <c r="K122" i="11" a="1"/>
  <c r="K122" i="11" s="1"/>
  <c r="K123" i="11" a="1"/>
  <c r="K123" i="11" s="1"/>
  <c r="K124" i="11" a="1"/>
  <c r="K124" i="11" s="1"/>
  <c r="K125" i="11" a="1"/>
  <c r="K125" i="11" s="1"/>
  <c r="K126" i="11" a="1"/>
  <c r="K126" i="11" s="1"/>
  <c r="K127" i="11" a="1"/>
  <c r="K127" i="11" s="1"/>
  <c r="K128" i="11" a="1"/>
  <c r="K128" i="11" s="1"/>
  <c r="K129" i="11" a="1"/>
  <c r="K129" i="11" s="1"/>
  <c r="K130" i="11" a="1"/>
  <c r="K130" i="11" s="1"/>
  <c r="K131" i="11" a="1"/>
  <c r="K131" i="11" s="1"/>
  <c r="K132" i="11" a="1"/>
  <c r="K132" i="11" s="1"/>
  <c r="K133" i="11" a="1"/>
  <c r="K133" i="11" s="1"/>
  <c r="K134" i="11" a="1"/>
  <c r="K134" i="11" s="1"/>
  <c r="K135" i="11" a="1"/>
  <c r="K135" i="11" s="1"/>
  <c r="K136" i="11" a="1"/>
  <c r="K136" i="11" s="1"/>
  <c r="K137" i="11" a="1"/>
  <c r="K137" i="11" s="1"/>
  <c r="K138" i="11" a="1"/>
  <c r="K138" i="11" s="1"/>
  <c r="K139" i="11" a="1"/>
  <c r="K139" i="11" s="1"/>
  <c r="K140" i="11" a="1"/>
  <c r="K140" i="11" s="1"/>
  <c r="K141" i="11" a="1"/>
  <c r="K141" i="11" s="1"/>
  <c r="K142" i="11" a="1"/>
  <c r="K142" i="11" s="1"/>
  <c r="K143" i="11" a="1"/>
  <c r="K143" i="11" s="1"/>
  <c r="K144" i="11" a="1"/>
  <c r="K144" i="11" s="1"/>
  <c r="K145" i="11" a="1"/>
  <c r="K145" i="11" s="1"/>
  <c r="K146" i="11" a="1"/>
  <c r="K146" i="11" s="1"/>
  <c r="K147" i="11" a="1"/>
  <c r="K147" i="11" s="1"/>
  <c r="K148" i="11" a="1"/>
  <c r="K148" i="11" s="1"/>
  <c r="K149" i="11" a="1"/>
  <c r="K149" i="11" s="1"/>
  <c r="K150" i="11" a="1"/>
  <c r="K150" i="11" s="1"/>
  <c r="K151" i="11" a="1"/>
  <c r="K151" i="11" s="1"/>
  <c r="K152" i="11" a="1"/>
  <c r="K152" i="11" s="1"/>
  <c r="K153" i="11" a="1"/>
  <c r="K153" i="11" s="1"/>
  <c r="K154" i="11" a="1"/>
  <c r="K154" i="11" s="1"/>
  <c r="K155" i="11" a="1"/>
  <c r="K155" i="11" s="1"/>
  <c r="K156" i="11" a="1"/>
  <c r="K156" i="11" s="1"/>
  <c r="K157" i="11" a="1"/>
  <c r="K157" i="11" s="1"/>
  <c r="K158" i="11" a="1"/>
  <c r="K158" i="11" s="1"/>
  <c r="K159" i="11" a="1"/>
  <c r="K159" i="11" s="1"/>
  <c r="K160" i="11" a="1"/>
  <c r="K160" i="11" s="1"/>
  <c r="K161" i="11" a="1"/>
  <c r="K161" i="11" s="1"/>
  <c r="K162" i="11" a="1"/>
  <c r="K162" i="11" s="1"/>
  <c r="K163" i="11" a="1"/>
  <c r="K163" i="11" s="1"/>
  <c r="K164" i="11" a="1"/>
  <c r="K164" i="11" s="1"/>
  <c r="K165" i="11" a="1"/>
  <c r="K165" i="11" s="1"/>
  <c r="K166" i="11" a="1"/>
  <c r="K166" i="11" s="1"/>
  <c r="K167" i="11" a="1"/>
  <c r="K167" i="11" s="1"/>
  <c r="K168" i="11" a="1"/>
  <c r="K168" i="11" s="1"/>
  <c r="K169" i="11" a="1"/>
  <c r="K169" i="11" s="1"/>
  <c r="K170" i="11" a="1"/>
  <c r="K170" i="11" s="1"/>
  <c r="K171" i="11" a="1"/>
  <c r="K171" i="11" s="1"/>
  <c r="K172" i="11" a="1"/>
  <c r="K172" i="11" s="1"/>
  <c r="K173" i="11" a="1"/>
  <c r="K173" i="11" s="1"/>
  <c r="K174" i="11" a="1"/>
  <c r="K174" i="11" s="1"/>
  <c r="K175" i="11" a="1"/>
  <c r="K175" i="11" s="1"/>
  <c r="K176" i="11" a="1"/>
  <c r="K176" i="11" s="1"/>
  <c r="K177" i="11" a="1"/>
  <c r="K177" i="11" s="1"/>
  <c r="K178" i="11" a="1"/>
  <c r="K178" i="11" s="1"/>
  <c r="K179" i="11" a="1"/>
  <c r="K179" i="11" s="1"/>
  <c r="K12" i="11" a="1"/>
  <c r="K12" i="11" s="1"/>
  <c r="K13" i="6" a="1"/>
  <c r="K13" i="6" s="1"/>
  <c r="K14" i="6" a="1"/>
  <c r="K14" i="6" s="1"/>
  <c r="K15" i="6" a="1"/>
  <c r="K15" i="6" s="1"/>
  <c r="K16" i="6" a="1"/>
  <c r="K16" i="6" s="1"/>
  <c r="K17" i="6" a="1"/>
  <c r="K17" i="6" s="1"/>
  <c r="K18" i="6" a="1"/>
  <c r="K18" i="6" s="1"/>
  <c r="K19" i="6" a="1"/>
  <c r="K19" i="6" s="1"/>
  <c r="K20" i="6" a="1"/>
  <c r="K20" i="6" s="1"/>
  <c r="K21" i="6" a="1"/>
  <c r="K21" i="6" s="1"/>
  <c r="K22" i="6" a="1"/>
  <c r="K22" i="6" s="1"/>
  <c r="K23" i="6" a="1"/>
  <c r="K23" i="6" s="1"/>
  <c r="K24" i="6" a="1"/>
  <c r="K24" i="6" s="1"/>
  <c r="K25" i="6" a="1"/>
  <c r="K25" i="6" s="1"/>
  <c r="K26" i="6" a="1"/>
  <c r="K26" i="6" s="1"/>
  <c r="K27" i="6" a="1"/>
  <c r="K27" i="6" s="1"/>
  <c r="K28" i="6" a="1"/>
  <c r="K28" i="6" s="1"/>
  <c r="K29" i="6" a="1"/>
  <c r="K29" i="6" s="1"/>
  <c r="K30" i="6" a="1"/>
  <c r="K30" i="6" s="1"/>
  <c r="K31" i="6" a="1"/>
  <c r="K31" i="6" s="1"/>
  <c r="K32" i="6" a="1"/>
  <c r="K32" i="6" s="1"/>
  <c r="K33" i="6" a="1"/>
  <c r="K33" i="6" s="1"/>
  <c r="K34" i="6" a="1"/>
  <c r="K34" i="6" s="1"/>
  <c r="K35" i="6" a="1"/>
  <c r="K35" i="6" s="1"/>
  <c r="K36" i="6" a="1"/>
  <c r="K36" i="6" s="1"/>
  <c r="K37" i="6" a="1"/>
  <c r="K37" i="6" s="1"/>
  <c r="K38" i="6" a="1"/>
  <c r="K38" i="6" s="1"/>
  <c r="K39" i="6" a="1"/>
  <c r="K39" i="6" s="1"/>
  <c r="K40" i="6" a="1"/>
  <c r="K40" i="6" s="1"/>
  <c r="K41" i="6" a="1"/>
  <c r="K41" i="6" s="1"/>
  <c r="K42" i="6" a="1"/>
  <c r="K42" i="6" s="1"/>
  <c r="K43" i="6" a="1"/>
  <c r="K43" i="6" s="1"/>
  <c r="K44" i="6" a="1"/>
  <c r="K44" i="6" s="1"/>
  <c r="K45" i="6" a="1"/>
  <c r="K45" i="6" s="1"/>
  <c r="K46" i="6" a="1"/>
  <c r="K46" i="6" s="1"/>
  <c r="K47" i="6" a="1"/>
  <c r="K47" i="6" s="1"/>
  <c r="K48" i="6" a="1"/>
  <c r="K48" i="6" s="1"/>
  <c r="K49" i="6" a="1"/>
  <c r="K49" i="6" s="1"/>
  <c r="K50" i="6" a="1"/>
  <c r="K50" i="6" s="1"/>
  <c r="K51" i="6" a="1"/>
  <c r="K51" i="6" s="1"/>
  <c r="K52" i="6" a="1"/>
  <c r="K52" i="6" s="1"/>
  <c r="K53" i="6" a="1"/>
  <c r="K53" i="6" s="1"/>
  <c r="K54" i="6" a="1"/>
  <c r="K54" i="6" s="1"/>
  <c r="K55" i="6" a="1"/>
  <c r="K55" i="6" s="1"/>
  <c r="K56" i="6" a="1"/>
  <c r="K56" i="6" s="1"/>
  <c r="K57" i="6" a="1"/>
  <c r="K57" i="6" s="1"/>
  <c r="K58" i="6" a="1"/>
  <c r="K58" i="6" s="1"/>
  <c r="K59" i="6" a="1"/>
  <c r="K59" i="6" s="1"/>
  <c r="K60" i="6" a="1"/>
  <c r="K60" i="6" s="1"/>
  <c r="K61" i="6" a="1"/>
  <c r="K61" i="6" s="1"/>
  <c r="K62" i="6" a="1"/>
  <c r="K62" i="6" s="1"/>
  <c r="K63" i="6" a="1"/>
  <c r="K63" i="6" s="1"/>
  <c r="K64" i="6" a="1"/>
  <c r="K64" i="6" s="1"/>
  <c r="K65" i="6" a="1"/>
  <c r="K65" i="6" s="1"/>
  <c r="K66" i="6" a="1"/>
  <c r="K66" i="6" s="1"/>
  <c r="K67" i="6" a="1"/>
  <c r="K67" i="6" s="1"/>
  <c r="K68" i="6" a="1"/>
  <c r="K68" i="6" s="1"/>
  <c r="K69" i="6" a="1"/>
  <c r="K69" i="6" s="1"/>
  <c r="K70" i="6" a="1"/>
  <c r="K70" i="6" s="1"/>
  <c r="K71" i="6" a="1"/>
  <c r="K71" i="6" s="1"/>
  <c r="K72" i="6" a="1"/>
  <c r="K72" i="6" s="1"/>
  <c r="K73" i="6" a="1"/>
  <c r="K73" i="6" s="1"/>
  <c r="K74" i="6" a="1"/>
  <c r="K74" i="6" s="1"/>
  <c r="K75" i="6" a="1"/>
  <c r="K75" i="6" s="1"/>
  <c r="K76" i="6" a="1"/>
  <c r="K76" i="6" s="1"/>
  <c r="K77" i="6" a="1"/>
  <c r="K77" i="6" s="1"/>
  <c r="K78" i="6" a="1"/>
  <c r="K78" i="6" s="1"/>
  <c r="K79" i="6" a="1"/>
  <c r="K79" i="6" s="1"/>
  <c r="K80" i="6" a="1"/>
  <c r="K80" i="6" s="1"/>
  <c r="K81" i="6" a="1"/>
  <c r="K81" i="6" s="1"/>
  <c r="K82" i="6" a="1"/>
  <c r="K82" i="6" s="1"/>
  <c r="K83" i="6" a="1"/>
  <c r="K83" i="6" s="1"/>
  <c r="K84" i="6" a="1"/>
  <c r="K84" i="6" s="1"/>
  <c r="K85" i="6" a="1"/>
  <c r="K85" i="6" s="1"/>
  <c r="K86" i="6" a="1"/>
  <c r="K86" i="6" s="1"/>
  <c r="K87" i="6" a="1"/>
  <c r="K87" i="6" s="1"/>
  <c r="K88" i="6" a="1"/>
  <c r="K88" i="6" s="1"/>
  <c r="K89" i="6" a="1"/>
  <c r="K89" i="6" s="1"/>
  <c r="K90" i="6" a="1"/>
  <c r="K90" i="6" s="1"/>
  <c r="K91" i="6" a="1"/>
  <c r="K91" i="6" s="1"/>
  <c r="K92" i="6" a="1"/>
  <c r="K92" i="6" s="1"/>
  <c r="K93" i="6" a="1"/>
  <c r="K93" i="6" s="1"/>
  <c r="K94" i="6" a="1"/>
  <c r="K94" i="6" s="1"/>
  <c r="K95" i="6" a="1"/>
  <c r="K95" i="6" s="1"/>
  <c r="K96" i="6" a="1"/>
  <c r="K96" i="6" s="1"/>
  <c r="K97" i="6" a="1"/>
  <c r="K97" i="6" s="1"/>
  <c r="K98" i="6" a="1"/>
  <c r="K98" i="6" s="1"/>
  <c r="K99" i="6" a="1"/>
  <c r="K99" i="6" s="1"/>
  <c r="K100" i="6" a="1"/>
  <c r="K100" i="6" s="1"/>
  <c r="K101" i="6" a="1"/>
  <c r="K101" i="6" s="1"/>
  <c r="K102" i="6" a="1"/>
  <c r="K102" i="6" s="1"/>
  <c r="K103" i="6" a="1"/>
  <c r="K103" i="6" s="1"/>
  <c r="K104" i="6" a="1"/>
  <c r="K104" i="6" s="1"/>
  <c r="K105" i="6" a="1"/>
  <c r="K105" i="6" s="1"/>
  <c r="K106" i="6" a="1"/>
  <c r="K106" i="6" s="1"/>
  <c r="K107" i="6" a="1"/>
  <c r="K107" i="6" s="1"/>
  <c r="K108" i="6" a="1"/>
  <c r="K108" i="6" s="1"/>
  <c r="K109" i="6" a="1"/>
  <c r="K109" i="6" s="1"/>
  <c r="K110" i="6" a="1"/>
  <c r="K110" i="6" s="1"/>
  <c r="K111" i="6" a="1"/>
  <c r="K111" i="6" s="1"/>
  <c r="K112" i="6" a="1"/>
  <c r="K112" i="6" s="1"/>
  <c r="K113" i="6" a="1"/>
  <c r="K113" i="6" s="1"/>
  <c r="K114" i="6" a="1"/>
  <c r="K114" i="6" s="1"/>
  <c r="K115" i="6" a="1"/>
  <c r="K115" i="6" s="1"/>
  <c r="K116" i="6" a="1"/>
  <c r="K116" i="6" s="1"/>
  <c r="K117" i="6" a="1"/>
  <c r="K117" i="6" s="1"/>
  <c r="K118" i="6" a="1"/>
  <c r="K118" i="6" s="1"/>
  <c r="K119" i="6" a="1"/>
  <c r="K119" i="6" s="1"/>
  <c r="K120" i="6" a="1"/>
  <c r="K120" i="6" s="1"/>
  <c r="K121" i="6" a="1"/>
  <c r="K121" i="6" s="1"/>
  <c r="K122" i="6" a="1"/>
  <c r="K122" i="6" s="1"/>
  <c r="K123" i="6" a="1"/>
  <c r="K123" i="6" s="1"/>
  <c r="K124" i="6" a="1"/>
  <c r="K124" i="6" s="1"/>
  <c r="K125" i="6" a="1"/>
  <c r="K125" i="6" s="1"/>
  <c r="K126" i="6" a="1"/>
  <c r="K126" i="6" s="1"/>
  <c r="K127" i="6" a="1"/>
  <c r="K127" i="6" s="1"/>
  <c r="K128" i="6" a="1"/>
  <c r="K128" i="6" s="1"/>
  <c r="K129" i="6" a="1"/>
  <c r="K129" i="6" s="1"/>
  <c r="K130" i="6" a="1"/>
  <c r="K130" i="6" s="1"/>
  <c r="K131" i="6" a="1"/>
  <c r="K131" i="6" s="1"/>
  <c r="K132" i="6" a="1"/>
  <c r="K132" i="6" s="1"/>
  <c r="K133" i="6" a="1"/>
  <c r="K133" i="6" s="1"/>
  <c r="K134" i="6" a="1"/>
  <c r="K134" i="6" s="1"/>
  <c r="K135" i="6" a="1"/>
  <c r="K135" i="6" s="1"/>
  <c r="K136" i="6" a="1"/>
  <c r="K136" i="6" s="1"/>
  <c r="K137" i="6" a="1"/>
  <c r="K137" i="6" s="1"/>
  <c r="K138" i="6" a="1"/>
  <c r="K138" i="6" s="1"/>
  <c r="K139" i="6" a="1"/>
  <c r="K139" i="6" s="1"/>
  <c r="K140" i="6" a="1"/>
  <c r="K140" i="6" s="1"/>
  <c r="K141" i="6" a="1"/>
  <c r="K141" i="6" s="1"/>
  <c r="K142" i="6" a="1"/>
  <c r="K142" i="6" s="1"/>
  <c r="K143" i="6" a="1"/>
  <c r="K143" i="6" s="1"/>
  <c r="K144" i="6" a="1"/>
  <c r="K144" i="6" s="1"/>
  <c r="K145" i="6" a="1"/>
  <c r="K145" i="6" s="1"/>
  <c r="K146" i="6" a="1"/>
  <c r="K146" i="6" s="1"/>
  <c r="K147" i="6" a="1"/>
  <c r="K147" i="6" s="1"/>
  <c r="K148" i="6" a="1"/>
  <c r="K148" i="6" s="1"/>
  <c r="K149" i="6" a="1"/>
  <c r="K149" i="6" s="1"/>
  <c r="K150" i="6" a="1"/>
  <c r="K150" i="6" s="1"/>
  <c r="K151" i="6" a="1"/>
  <c r="K151" i="6" s="1"/>
  <c r="K152" i="6" a="1"/>
  <c r="K152" i="6" s="1"/>
  <c r="K153" i="6" a="1"/>
  <c r="K153" i="6" s="1"/>
  <c r="K154" i="6" a="1"/>
  <c r="K154" i="6" s="1"/>
  <c r="K155" i="6" a="1"/>
  <c r="K155" i="6" s="1"/>
  <c r="K156" i="6" a="1"/>
  <c r="K156" i="6" s="1"/>
  <c r="K157" i="6" a="1"/>
  <c r="K157" i="6" s="1"/>
  <c r="K158" i="6" a="1"/>
  <c r="K158" i="6" s="1"/>
  <c r="K159" i="6" a="1"/>
  <c r="K159" i="6" s="1"/>
  <c r="K160" i="6" a="1"/>
  <c r="K160" i="6" s="1"/>
  <c r="K161" i="6" a="1"/>
  <c r="K161" i="6" s="1"/>
  <c r="K162" i="6" a="1"/>
  <c r="K162" i="6" s="1"/>
  <c r="K163" i="6" a="1"/>
  <c r="K163" i="6" s="1"/>
  <c r="K164" i="6" a="1"/>
  <c r="K164" i="6" s="1"/>
  <c r="K165" i="6" a="1"/>
  <c r="K165" i="6" s="1"/>
  <c r="K166" i="6" a="1"/>
  <c r="K166" i="6" s="1"/>
  <c r="K167" i="6" a="1"/>
  <c r="K167" i="6" s="1"/>
  <c r="K168" i="6" a="1"/>
  <c r="K168" i="6" s="1"/>
  <c r="K169" i="6" a="1"/>
  <c r="K169" i="6" s="1"/>
  <c r="K170" i="6" a="1"/>
  <c r="K170" i="6" s="1"/>
  <c r="K171" i="6" a="1"/>
  <c r="K171" i="6" s="1"/>
  <c r="K172" i="6" a="1"/>
  <c r="K172" i="6" s="1"/>
  <c r="K173" i="6" a="1"/>
  <c r="K173" i="6" s="1"/>
  <c r="K174" i="6" a="1"/>
  <c r="K174" i="6" s="1"/>
  <c r="K175" i="6" a="1"/>
  <c r="K175" i="6" s="1"/>
  <c r="K176" i="6" a="1"/>
  <c r="K176" i="6" s="1"/>
  <c r="K177" i="6" a="1"/>
  <c r="K177" i="6" s="1"/>
  <c r="K178" i="6" a="1"/>
  <c r="K178" i="6" s="1"/>
  <c r="K179" i="6" a="1"/>
  <c r="K179" i="6" s="1"/>
  <c r="K12" i="6" a="1"/>
  <c r="K12" i="6" s="1"/>
  <c r="K13" i="12" a="1"/>
  <c r="K13" i="12" s="1"/>
  <c r="K14" i="12" a="1"/>
  <c r="K14" i="12" s="1"/>
  <c r="K15" i="12" a="1"/>
  <c r="K15" i="12" s="1"/>
  <c r="K16" i="12" a="1"/>
  <c r="K16" i="12" s="1"/>
  <c r="K17" i="12" a="1"/>
  <c r="K17" i="12" s="1"/>
  <c r="K18" i="12" a="1"/>
  <c r="K18" i="12" s="1"/>
  <c r="K19" i="12" a="1"/>
  <c r="K19" i="12" s="1"/>
  <c r="K20" i="12" a="1"/>
  <c r="K20" i="12" s="1"/>
  <c r="K21" i="12" a="1"/>
  <c r="K21" i="12" s="1"/>
  <c r="K22" i="12" a="1"/>
  <c r="K22" i="12" s="1"/>
  <c r="K23" i="12" a="1"/>
  <c r="K23" i="12" s="1"/>
  <c r="K24" i="12" a="1"/>
  <c r="K24" i="12" s="1"/>
  <c r="K25" i="12" a="1"/>
  <c r="K25" i="12" s="1"/>
  <c r="K26" i="12" a="1"/>
  <c r="K26" i="12" s="1"/>
  <c r="K27" i="12" a="1"/>
  <c r="K27" i="12" s="1"/>
  <c r="K28" i="12" a="1"/>
  <c r="K28" i="12" s="1"/>
  <c r="K29" i="12" a="1"/>
  <c r="K29" i="12" s="1"/>
  <c r="K30" i="12" a="1"/>
  <c r="K30" i="12" s="1"/>
  <c r="K31" i="12" a="1"/>
  <c r="K31" i="12" s="1"/>
  <c r="K32" i="12" a="1"/>
  <c r="K32" i="12" s="1"/>
  <c r="K33" i="12" a="1"/>
  <c r="K33" i="12" s="1"/>
  <c r="K34" i="12" a="1"/>
  <c r="K34" i="12" s="1"/>
  <c r="K35" i="12" a="1"/>
  <c r="K35" i="12" s="1"/>
  <c r="K36" i="12" a="1"/>
  <c r="K36" i="12" s="1"/>
  <c r="K37" i="12" a="1"/>
  <c r="K37" i="12" s="1"/>
  <c r="K38" i="12" a="1"/>
  <c r="K38" i="12" s="1"/>
  <c r="K39" i="12" a="1"/>
  <c r="K39" i="12" s="1"/>
  <c r="K40" i="12" a="1"/>
  <c r="K40" i="12" s="1"/>
  <c r="K41" i="12" a="1"/>
  <c r="K41" i="12" s="1"/>
  <c r="K42" i="12" a="1"/>
  <c r="K42" i="12" s="1"/>
  <c r="K43" i="12" a="1"/>
  <c r="K43" i="12" s="1"/>
  <c r="K44" i="12" a="1"/>
  <c r="K44" i="12" s="1"/>
  <c r="K45" i="12" a="1"/>
  <c r="K45" i="12" s="1"/>
  <c r="K46" i="12" a="1"/>
  <c r="K46" i="12" s="1"/>
  <c r="K47" i="12" a="1"/>
  <c r="K47" i="12" s="1"/>
  <c r="K48" i="12" a="1"/>
  <c r="K48" i="12" s="1"/>
  <c r="K49" i="12" a="1"/>
  <c r="K49" i="12" s="1"/>
  <c r="K50" i="12" a="1"/>
  <c r="K50" i="12" s="1"/>
  <c r="K51" i="12" a="1"/>
  <c r="K51" i="12" s="1"/>
  <c r="K52" i="12" a="1"/>
  <c r="K52" i="12" s="1"/>
  <c r="K53" i="12" a="1"/>
  <c r="K53" i="12" s="1"/>
  <c r="K54" i="12" a="1"/>
  <c r="K54" i="12" s="1"/>
  <c r="K55" i="12" a="1"/>
  <c r="K55" i="12" s="1"/>
  <c r="K56" i="12" a="1"/>
  <c r="K56" i="12" s="1"/>
  <c r="K57" i="12" a="1"/>
  <c r="K57" i="12" s="1"/>
  <c r="K58" i="12" a="1"/>
  <c r="K58" i="12" s="1"/>
  <c r="K59" i="12" a="1"/>
  <c r="K59" i="12" s="1"/>
  <c r="K60" i="12" a="1"/>
  <c r="K60" i="12" s="1"/>
  <c r="K61" i="12" a="1"/>
  <c r="K61" i="12" s="1"/>
  <c r="K62" i="12" a="1"/>
  <c r="K62" i="12" s="1"/>
  <c r="K63" i="12" a="1"/>
  <c r="K63" i="12" s="1"/>
  <c r="K64" i="12" a="1"/>
  <c r="K64" i="12" s="1"/>
  <c r="K65" i="12" a="1"/>
  <c r="K65" i="12" s="1"/>
  <c r="K66" i="12" a="1"/>
  <c r="K66" i="12" s="1"/>
  <c r="K67" i="12" a="1"/>
  <c r="K67" i="12" s="1"/>
  <c r="K68" i="12" a="1"/>
  <c r="K68" i="12" s="1"/>
  <c r="K69" i="12" a="1"/>
  <c r="K69" i="12" s="1"/>
  <c r="K70" i="12" a="1"/>
  <c r="K70" i="12" s="1"/>
  <c r="K71" i="12" a="1"/>
  <c r="K71" i="12" s="1"/>
  <c r="K72" i="12" a="1"/>
  <c r="K72" i="12" s="1"/>
  <c r="K73" i="12" a="1"/>
  <c r="K73" i="12" s="1"/>
  <c r="K74" i="12" a="1"/>
  <c r="K74" i="12" s="1"/>
  <c r="K75" i="12" a="1"/>
  <c r="K75" i="12" s="1"/>
  <c r="K76" i="12" a="1"/>
  <c r="K76" i="12" s="1"/>
  <c r="K77" i="12" a="1"/>
  <c r="K77" i="12" s="1"/>
  <c r="K78" i="12" a="1"/>
  <c r="K78" i="12" s="1"/>
  <c r="K79" i="12" a="1"/>
  <c r="K79" i="12" s="1"/>
  <c r="K80" i="12" a="1"/>
  <c r="K80" i="12" s="1"/>
  <c r="K81" i="12" a="1"/>
  <c r="K81" i="12" s="1"/>
  <c r="K82" i="12" a="1"/>
  <c r="K82" i="12" s="1"/>
  <c r="K83" i="12" a="1"/>
  <c r="K83" i="12" s="1"/>
  <c r="K84" i="12" a="1"/>
  <c r="K84" i="12" s="1"/>
  <c r="K85" i="12" a="1"/>
  <c r="K85" i="12" s="1"/>
  <c r="K86" i="12" a="1"/>
  <c r="K86" i="12" s="1"/>
  <c r="K87" i="12" a="1"/>
  <c r="K87" i="12" s="1"/>
  <c r="K88" i="12" a="1"/>
  <c r="K88" i="12" s="1"/>
  <c r="K89" i="12" a="1"/>
  <c r="K89" i="12" s="1"/>
  <c r="K90" i="12" a="1"/>
  <c r="K90" i="12" s="1"/>
  <c r="K91" i="12" a="1"/>
  <c r="K91" i="12" s="1"/>
  <c r="K92" i="12" a="1"/>
  <c r="K92" i="12" s="1"/>
  <c r="K93" i="12" a="1"/>
  <c r="K93" i="12" s="1"/>
  <c r="K94" i="12" a="1"/>
  <c r="K94" i="12" s="1"/>
  <c r="K95" i="12" a="1"/>
  <c r="K95" i="12" s="1"/>
  <c r="K96" i="12" a="1"/>
  <c r="K96" i="12" s="1"/>
  <c r="K97" i="12" a="1"/>
  <c r="K97" i="12" s="1"/>
  <c r="K98" i="12" a="1"/>
  <c r="K98" i="12" s="1"/>
  <c r="K99" i="12" a="1"/>
  <c r="K99" i="12" s="1"/>
  <c r="K100" i="12" a="1"/>
  <c r="K100" i="12" s="1"/>
  <c r="K101" i="12" a="1"/>
  <c r="K101" i="12" s="1"/>
  <c r="K102" i="12" a="1"/>
  <c r="K102" i="12" s="1"/>
  <c r="K103" i="12" a="1"/>
  <c r="K103" i="12" s="1"/>
  <c r="K104" i="12" a="1"/>
  <c r="K104" i="12" s="1"/>
  <c r="K105" i="12" a="1"/>
  <c r="K105" i="12" s="1"/>
  <c r="K106" i="12" a="1"/>
  <c r="K106" i="12" s="1"/>
  <c r="K107" i="12" a="1"/>
  <c r="K107" i="12" s="1"/>
  <c r="K108" i="12" a="1"/>
  <c r="K108" i="12" s="1"/>
  <c r="K109" i="12" a="1"/>
  <c r="K109" i="12" s="1"/>
  <c r="K110" i="12" a="1"/>
  <c r="K110" i="12" s="1"/>
  <c r="K111" i="12" a="1"/>
  <c r="K111" i="12" s="1"/>
  <c r="K112" i="12" a="1"/>
  <c r="K112" i="12" s="1"/>
  <c r="K113" i="12" a="1"/>
  <c r="K113" i="12" s="1"/>
  <c r="K114" i="12" a="1"/>
  <c r="K114" i="12" s="1"/>
  <c r="K115" i="12" a="1"/>
  <c r="K115" i="12" s="1"/>
  <c r="K116" i="12" a="1"/>
  <c r="K116" i="12" s="1"/>
  <c r="K117" i="12" a="1"/>
  <c r="K117" i="12" s="1"/>
  <c r="K118" i="12" a="1"/>
  <c r="K118" i="12" s="1"/>
  <c r="K119" i="12" a="1"/>
  <c r="K119" i="12" s="1"/>
  <c r="K120" i="12" a="1"/>
  <c r="K120" i="12" s="1"/>
  <c r="K121" i="12" a="1"/>
  <c r="K121" i="12" s="1"/>
  <c r="K122" i="12" a="1"/>
  <c r="K122" i="12" s="1"/>
  <c r="K123" i="12" a="1"/>
  <c r="K123" i="12" s="1"/>
  <c r="K124" i="12" a="1"/>
  <c r="K124" i="12" s="1"/>
  <c r="K125" i="12" a="1"/>
  <c r="K125" i="12" s="1"/>
  <c r="K126" i="12" a="1"/>
  <c r="K126" i="12" s="1"/>
  <c r="K127" i="12" a="1"/>
  <c r="K127" i="12" s="1"/>
  <c r="K128" i="12" a="1"/>
  <c r="K128" i="12" s="1"/>
  <c r="K129" i="12" a="1"/>
  <c r="K129" i="12" s="1"/>
  <c r="K130" i="12" a="1"/>
  <c r="K130" i="12" s="1"/>
  <c r="K131" i="12" a="1"/>
  <c r="K131" i="12" s="1"/>
  <c r="K132" i="12" a="1"/>
  <c r="K132" i="12" s="1"/>
  <c r="K133" i="12" a="1"/>
  <c r="K133" i="12" s="1"/>
  <c r="K134" i="12" a="1"/>
  <c r="K134" i="12" s="1"/>
  <c r="K135" i="12" a="1"/>
  <c r="K135" i="12" s="1"/>
  <c r="K136" i="12" a="1"/>
  <c r="K136" i="12" s="1"/>
  <c r="K137" i="12" a="1"/>
  <c r="K137" i="12" s="1"/>
  <c r="K138" i="12" a="1"/>
  <c r="K138" i="12" s="1"/>
  <c r="K139" i="12" a="1"/>
  <c r="K139" i="12" s="1"/>
  <c r="K140" i="12" a="1"/>
  <c r="K140" i="12" s="1"/>
  <c r="K141" i="12" a="1"/>
  <c r="K141" i="12" s="1"/>
  <c r="K142" i="12" a="1"/>
  <c r="K142" i="12" s="1"/>
  <c r="K143" i="12" a="1"/>
  <c r="K143" i="12" s="1"/>
  <c r="K144" i="12" a="1"/>
  <c r="K144" i="12" s="1"/>
  <c r="K145" i="12" a="1"/>
  <c r="K145" i="12" s="1"/>
  <c r="K146" i="12" a="1"/>
  <c r="K146" i="12" s="1"/>
  <c r="K147" i="12" a="1"/>
  <c r="K147" i="12" s="1"/>
  <c r="K148" i="12" a="1"/>
  <c r="K148" i="12" s="1"/>
  <c r="K149" i="12" a="1"/>
  <c r="K149" i="12" s="1"/>
  <c r="K150" i="12" a="1"/>
  <c r="K150" i="12" s="1"/>
  <c r="K151" i="12" a="1"/>
  <c r="K151" i="12" s="1"/>
  <c r="K152" i="12" a="1"/>
  <c r="K152" i="12" s="1"/>
  <c r="K153" i="12" a="1"/>
  <c r="K153" i="12" s="1"/>
  <c r="K154" i="12" a="1"/>
  <c r="K154" i="12" s="1"/>
  <c r="K155" i="12" a="1"/>
  <c r="K155" i="12" s="1"/>
  <c r="K156" i="12" a="1"/>
  <c r="K156" i="12" s="1"/>
  <c r="K157" i="12" a="1"/>
  <c r="K157" i="12" s="1"/>
  <c r="K158" i="12" a="1"/>
  <c r="K158" i="12" s="1"/>
  <c r="K159" i="12" a="1"/>
  <c r="K159" i="12" s="1"/>
  <c r="K160" i="12" a="1"/>
  <c r="K160" i="12" s="1"/>
  <c r="K161" i="12" a="1"/>
  <c r="K161" i="12" s="1"/>
  <c r="K162" i="12" a="1"/>
  <c r="K162" i="12" s="1"/>
  <c r="K163" i="12" a="1"/>
  <c r="K163" i="12" s="1"/>
  <c r="K164" i="12" a="1"/>
  <c r="K164" i="12" s="1"/>
  <c r="K165" i="12" a="1"/>
  <c r="K165" i="12" s="1"/>
  <c r="K166" i="12" a="1"/>
  <c r="K166" i="12" s="1"/>
  <c r="K167" i="12" a="1"/>
  <c r="K167" i="12" s="1"/>
  <c r="K168" i="12" a="1"/>
  <c r="K168" i="12" s="1"/>
  <c r="K169" i="12" a="1"/>
  <c r="K169" i="12" s="1"/>
  <c r="K170" i="12" a="1"/>
  <c r="K170" i="12" s="1"/>
  <c r="K171" i="12" a="1"/>
  <c r="K171" i="12" s="1"/>
  <c r="K172" i="12" a="1"/>
  <c r="K172" i="12" s="1"/>
  <c r="K173" i="12" a="1"/>
  <c r="K173" i="12" s="1"/>
  <c r="K174" i="12" a="1"/>
  <c r="K174" i="12" s="1"/>
  <c r="K175" i="12" a="1"/>
  <c r="K175" i="12" s="1"/>
  <c r="K176" i="12" a="1"/>
  <c r="K176" i="12" s="1"/>
  <c r="K177" i="12" a="1"/>
  <c r="K177" i="12" s="1"/>
  <c r="K178" i="12" a="1"/>
  <c r="K178" i="12" s="1"/>
  <c r="K179" i="12" a="1"/>
  <c r="K179" i="12" s="1"/>
  <c r="K12" i="12" a="1"/>
  <c r="K12" i="12" s="1"/>
  <c r="J13" i="10" a="1"/>
  <c r="J13" i="10" s="1"/>
  <c r="J14" i="10" a="1"/>
  <c r="J14" i="10" s="1"/>
  <c r="J15" i="10" a="1"/>
  <c r="J15" i="10" s="1"/>
  <c r="J16" i="10" a="1"/>
  <c r="J16" i="10" s="1"/>
  <c r="J17" i="10" a="1"/>
  <c r="J17" i="10" s="1"/>
  <c r="J18" i="10" a="1"/>
  <c r="J18" i="10" s="1"/>
  <c r="J19" i="10" a="1"/>
  <c r="J19" i="10" s="1"/>
  <c r="J20" i="10" a="1"/>
  <c r="J20" i="10" s="1"/>
  <c r="J21" i="10" a="1"/>
  <c r="J21" i="10" s="1"/>
  <c r="J22" i="10" a="1"/>
  <c r="J22" i="10" s="1"/>
  <c r="J23" i="10" a="1"/>
  <c r="J23" i="10" s="1"/>
  <c r="J24" i="10" a="1"/>
  <c r="J24" i="10" s="1"/>
  <c r="J25" i="10" a="1"/>
  <c r="J25" i="10" s="1"/>
  <c r="J26" i="10" a="1"/>
  <c r="J26" i="10" s="1"/>
  <c r="J27" i="10" a="1"/>
  <c r="J27" i="10" s="1"/>
  <c r="J28" i="10" a="1"/>
  <c r="J28" i="10" s="1"/>
  <c r="J29" i="10" a="1"/>
  <c r="J29" i="10" s="1"/>
  <c r="J30" i="10" a="1"/>
  <c r="J30" i="10" s="1"/>
  <c r="J31" i="10" a="1"/>
  <c r="J31" i="10" s="1"/>
  <c r="J32" i="10" a="1"/>
  <c r="J32" i="10" s="1"/>
  <c r="J33" i="10" a="1"/>
  <c r="J33" i="10" s="1"/>
  <c r="J34" i="10" a="1"/>
  <c r="J34" i="10" s="1"/>
  <c r="J35" i="10" a="1"/>
  <c r="J35" i="10" s="1"/>
  <c r="J36" i="10" a="1"/>
  <c r="J36" i="10" s="1"/>
  <c r="J37" i="10" a="1"/>
  <c r="J37" i="10" s="1"/>
  <c r="J38" i="10" a="1"/>
  <c r="J38" i="10" s="1"/>
  <c r="J39" i="10" a="1"/>
  <c r="J39" i="10" s="1"/>
  <c r="J40" i="10" a="1"/>
  <c r="J40" i="10" s="1"/>
  <c r="J41" i="10" a="1"/>
  <c r="J41" i="10" s="1"/>
  <c r="J42" i="10" a="1"/>
  <c r="J42" i="10" s="1"/>
  <c r="J43" i="10" a="1"/>
  <c r="J43" i="10" s="1"/>
  <c r="J44" i="10" a="1"/>
  <c r="J44" i="10" s="1"/>
  <c r="J45" i="10" a="1"/>
  <c r="J45" i="10" s="1"/>
  <c r="J46" i="10" a="1"/>
  <c r="J46" i="10" s="1"/>
  <c r="J47" i="10" a="1"/>
  <c r="J47" i="10" s="1"/>
  <c r="J48" i="10" a="1"/>
  <c r="J48" i="10" s="1"/>
  <c r="J49" i="10" a="1"/>
  <c r="J49" i="10" s="1"/>
  <c r="J50" i="10" a="1"/>
  <c r="J50" i="10" s="1"/>
  <c r="J51" i="10" a="1"/>
  <c r="J51" i="10" s="1"/>
  <c r="J52" i="10" a="1"/>
  <c r="J52" i="10" s="1"/>
  <c r="J53" i="10" a="1"/>
  <c r="J53" i="10" s="1"/>
  <c r="J54" i="10" a="1"/>
  <c r="J54" i="10" s="1"/>
  <c r="J55" i="10" a="1"/>
  <c r="J55" i="10" s="1"/>
  <c r="J56" i="10" a="1"/>
  <c r="J56" i="10" s="1"/>
  <c r="J57" i="10" a="1"/>
  <c r="J57" i="10" s="1"/>
  <c r="J58" i="10" a="1"/>
  <c r="J58" i="10" s="1"/>
  <c r="J59" i="10" a="1"/>
  <c r="J59" i="10" s="1"/>
  <c r="J60" i="10" a="1"/>
  <c r="J60" i="10" s="1"/>
  <c r="J61" i="10" a="1"/>
  <c r="J61" i="10" s="1"/>
  <c r="J62" i="10" a="1"/>
  <c r="J62" i="10" s="1"/>
  <c r="J63" i="10" a="1"/>
  <c r="J63" i="10" s="1"/>
  <c r="J64" i="10" a="1"/>
  <c r="J64" i="10" s="1"/>
  <c r="J65" i="10" a="1"/>
  <c r="J65" i="10" s="1"/>
  <c r="J66" i="10" a="1"/>
  <c r="J66" i="10" s="1"/>
  <c r="J67" i="10" a="1"/>
  <c r="J67" i="10" s="1"/>
  <c r="J68" i="10" a="1"/>
  <c r="J68" i="10" s="1"/>
  <c r="J69" i="10" a="1"/>
  <c r="J69" i="10" s="1"/>
  <c r="J70" i="10" a="1"/>
  <c r="J70" i="10" s="1"/>
  <c r="J71" i="10" a="1"/>
  <c r="J71" i="10" s="1"/>
  <c r="J72" i="10" a="1"/>
  <c r="J72" i="10" s="1"/>
  <c r="J73" i="10" a="1"/>
  <c r="J73" i="10" s="1"/>
  <c r="J74" i="10" a="1"/>
  <c r="J74" i="10" s="1"/>
  <c r="J75" i="10" a="1"/>
  <c r="J75" i="10" s="1"/>
  <c r="J76" i="10" a="1"/>
  <c r="J76" i="10" s="1"/>
  <c r="J77" i="10" a="1"/>
  <c r="J77" i="10" s="1"/>
  <c r="J78" i="10" a="1"/>
  <c r="J78" i="10" s="1"/>
  <c r="J79" i="10" a="1"/>
  <c r="J79" i="10" s="1"/>
  <c r="J80" i="10" a="1"/>
  <c r="J80" i="10" s="1"/>
  <c r="J81" i="10" a="1"/>
  <c r="J81" i="10" s="1"/>
  <c r="J82" i="10" a="1"/>
  <c r="J82" i="10" s="1"/>
  <c r="J83" i="10" a="1"/>
  <c r="J83" i="10" s="1"/>
  <c r="J84" i="10" a="1"/>
  <c r="J84" i="10" s="1"/>
  <c r="J85" i="10" a="1"/>
  <c r="J85" i="10" s="1"/>
  <c r="J86" i="10" a="1"/>
  <c r="J86" i="10" s="1"/>
  <c r="J87" i="10" a="1"/>
  <c r="J87" i="10" s="1"/>
  <c r="J88" i="10" a="1"/>
  <c r="J88" i="10" s="1"/>
  <c r="J89" i="10" a="1"/>
  <c r="J89" i="10" s="1"/>
  <c r="J90" i="10" a="1"/>
  <c r="J90" i="10" s="1"/>
  <c r="J91" i="10" a="1"/>
  <c r="J91" i="10" s="1"/>
  <c r="J92" i="10" a="1"/>
  <c r="J92" i="10" s="1"/>
  <c r="J93" i="10" a="1"/>
  <c r="J93" i="10" s="1"/>
  <c r="J94" i="10" a="1"/>
  <c r="J94" i="10" s="1"/>
  <c r="J95" i="10" a="1"/>
  <c r="J95" i="10" s="1"/>
  <c r="J96" i="10" a="1"/>
  <c r="J96" i="10" s="1"/>
  <c r="J97" i="10" a="1"/>
  <c r="J97" i="10" s="1"/>
  <c r="J98" i="10" a="1"/>
  <c r="J98" i="10" s="1"/>
  <c r="J99" i="10" a="1"/>
  <c r="J99" i="10" s="1"/>
  <c r="J100" i="10" a="1"/>
  <c r="J100" i="10" s="1"/>
  <c r="J101" i="10" a="1"/>
  <c r="J101" i="10" s="1"/>
  <c r="J102" i="10" a="1"/>
  <c r="J102" i="10" s="1"/>
  <c r="J103" i="10" a="1"/>
  <c r="J103" i="10" s="1"/>
  <c r="J104" i="10" a="1"/>
  <c r="J104" i="10" s="1"/>
  <c r="J105" i="10" a="1"/>
  <c r="J105" i="10" s="1"/>
  <c r="J106" i="10" a="1"/>
  <c r="J106" i="10" s="1"/>
  <c r="J107" i="10" a="1"/>
  <c r="J107" i="10" s="1"/>
  <c r="J108" i="10" a="1"/>
  <c r="J108" i="10" s="1"/>
  <c r="J109" i="10" a="1"/>
  <c r="J109" i="10" s="1"/>
  <c r="J110" i="10" a="1"/>
  <c r="J110" i="10" s="1"/>
  <c r="J111" i="10" a="1"/>
  <c r="J111" i="10" s="1"/>
  <c r="J112" i="10" a="1"/>
  <c r="J112" i="10" s="1"/>
  <c r="J113" i="10" a="1"/>
  <c r="J113" i="10" s="1"/>
  <c r="J114" i="10" a="1"/>
  <c r="J114" i="10" s="1"/>
  <c r="J115" i="10" a="1"/>
  <c r="J115" i="10" s="1"/>
  <c r="J116" i="10" a="1"/>
  <c r="J116" i="10" s="1"/>
  <c r="J117" i="10" a="1"/>
  <c r="J117" i="10" s="1"/>
  <c r="J118" i="10" a="1"/>
  <c r="J118" i="10" s="1"/>
  <c r="J119" i="10" a="1"/>
  <c r="J119" i="10" s="1"/>
  <c r="J120" i="10" a="1"/>
  <c r="J120" i="10" s="1"/>
  <c r="J121" i="10" a="1"/>
  <c r="J121" i="10" s="1"/>
  <c r="J122" i="10" a="1"/>
  <c r="J122" i="10" s="1"/>
  <c r="J123" i="10" a="1"/>
  <c r="J123" i="10" s="1"/>
  <c r="J124" i="10" a="1"/>
  <c r="J124" i="10" s="1"/>
  <c r="J125" i="10" a="1"/>
  <c r="J125" i="10" s="1"/>
  <c r="J126" i="10" a="1"/>
  <c r="J126" i="10" s="1"/>
  <c r="J127" i="10" a="1"/>
  <c r="J127" i="10" s="1"/>
  <c r="J128" i="10" a="1"/>
  <c r="J128" i="10" s="1"/>
  <c r="J129" i="10" a="1"/>
  <c r="J129" i="10" s="1"/>
  <c r="J130" i="10" a="1"/>
  <c r="J130" i="10" s="1"/>
  <c r="J131" i="10" a="1"/>
  <c r="J131" i="10" s="1"/>
  <c r="J132" i="10" a="1"/>
  <c r="J132" i="10" s="1"/>
  <c r="J133" i="10" a="1"/>
  <c r="J133" i="10" s="1"/>
  <c r="J134" i="10" a="1"/>
  <c r="J134" i="10" s="1"/>
  <c r="J135" i="10" a="1"/>
  <c r="J135" i="10" s="1"/>
  <c r="J136" i="10" a="1"/>
  <c r="J136" i="10" s="1"/>
  <c r="J137" i="10" a="1"/>
  <c r="J137" i="10" s="1"/>
  <c r="J138" i="10" a="1"/>
  <c r="J138" i="10" s="1"/>
  <c r="J139" i="10" a="1"/>
  <c r="J139" i="10" s="1"/>
  <c r="J140" i="10" a="1"/>
  <c r="J140" i="10" s="1"/>
  <c r="J141" i="10" a="1"/>
  <c r="J141" i="10" s="1"/>
  <c r="J142" i="10" a="1"/>
  <c r="J142" i="10" s="1"/>
  <c r="J143" i="10" a="1"/>
  <c r="J143" i="10" s="1"/>
  <c r="J144" i="10" a="1"/>
  <c r="J144" i="10" s="1"/>
  <c r="J145" i="10" a="1"/>
  <c r="J145" i="10" s="1"/>
  <c r="J146" i="10" a="1"/>
  <c r="J146" i="10" s="1"/>
  <c r="J147" i="10" a="1"/>
  <c r="J147" i="10" s="1"/>
  <c r="J148" i="10" a="1"/>
  <c r="J148" i="10" s="1"/>
  <c r="J149" i="10" a="1"/>
  <c r="J149" i="10" s="1"/>
  <c r="J150" i="10" a="1"/>
  <c r="J150" i="10" s="1"/>
  <c r="J151" i="10" a="1"/>
  <c r="J151" i="10" s="1"/>
  <c r="J152" i="10" a="1"/>
  <c r="J152" i="10" s="1"/>
  <c r="J153" i="10" a="1"/>
  <c r="J153" i="10" s="1"/>
  <c r="J154" i="10" a="1"/>
  <c r="J154" i="10" s="1"/>
  <c r="J155" i="10" a="1"/>
  <c r="J155" i="10" s="1"/>
  <c r="J156" i="10" a="1"/>
  <c r="J156" i="10" s="1"/>
  <c r="J157" i="10" a="1"/>
  <c r="J157" i="10" s="1"/>
  <c r="J158" i="10" a="1"/>
  <c r="J158" i="10" s="1"/>
  <c r="J159" i="10" a="1"/>
  <c r="J159" i="10" s="1"/>
  <c r="J160" i="10" a="1"/>
  <c r="J160" i="10" s="1"/>
  <c r="J161" i="10" a="1"/>
  <c r="J161" i="10" s="1"/>
  <c r="J162" i="10" a="1"/>
  <c r="J162" i="10" s="1"/>
  <c r="J163" i="10" a="1"/>
  <c r="J163" i="10" s="1"/>
  <c r="J164" i="10" a="1"/>
  <c r="J164" i="10" s="1"/>
  <c r="J165" i="10" a="1"/>
  <c r="J165" i="10" s="1"/>
  <c r="J166" i="10" a="1"/>
  <c r="J166" i="10" s="1"/>
  <c r="J167" i="10" a="1"/>
  <c r="J167" i="10" s="1"/>
  <c r="J168" i="10" a="1"/>
  <c r="J168" i="10" s="1"/>
  <c r="J169" i="10" a="1"/>
  <c r="J169" i="10" s="1"/>
  <c r="J170" i="10" a="1"/>
  <c r="J170" i="10" s="1"/>
  <c r="J171" i="10" a="1"/>
  <c r="J171" i="10" s="1"/>
  <c r="J172" i="10" a="1"/>
  <c r="J172" i="10" s="1"/>
  <c r="J173" i="10" a="1"/>
  <c r="J173" i="10" s="1"/>
  <c r="J174" i="10" a="1"/>
  <c r="J174" i="10" s="1"/>
  <c r="J175" i="10" a="1"/>
  <c r="J175" i="10" s="1"/>
  <c r="J176" i="10" a="1"/>
  <c r="J176" i="10" s="1"/>
  <c r="J177" i="10" a="1"/>
  <c r="J177" i="10" s="1"/>
  <c r="J178" i="10" a="1"/>
  <c r="J178" i="10" s="1"/>
  <c r="J179" i="10" a="1"/>
  <c r="J179" i="10" s="1"/>
  <c r="J180" i="10" a="1"/>
  <c r="J180" i="10" s="1"/>
  <c r="J181" i="10" a="1"/>
  <c r="J181" i="10" s="1"/>
  <c r="J182" i="10" a="1"/>
  <c r="J182" i="10" s="1"/>
  <c r="J183" i="10" a="1"/>
  <c r="J183" i="10" s="1"/>
  <c r="J184" i="10" a="1"/>
  <c r="J184" i="10" s="1"/>
  <c r="J185" i="10" a="1"/>
  <c r="J185" i="10" s="1"/>
  <c r="J186" i="10" a="1"/>
  <c r="J186" i="10" s="1"/>
  <c r="J187" i="10" a="1"/>
  <c r="J187" i="10" s="1"/>
  <c r="J188" i="10" a="1"/>
  <c r="J188" i="10" s="1"/>
  <c r="J189" i="10" a="1"/>
  <c r="J189" i="10" s="1"/>
  <c r="J190" i="10" a="1"/>
  <c r="J190" i="10" s="1"/>
  <c r="J191" i="10" a="1"/>
  <c r="J191" i="10" s="1"/>
  <c r="J192" i="10" a="1"/>
  <c r="J192" i="10" s="1"/>
  <c r="J193" i="10" a="1"/>
  <c r="J193" i="10" s="1"/>
  <c r="J194" i="10" a="1"/>
  <c r="J194" i="10" s="1"/>
  <c r="J195" i="10" a="1"/>
  <c r="J195" i="10" s="1"/>
  <c r="J196" i="10" a="1"/>
  <c r="J196" i="10" s="1"/>
  <c r="J197" i="10" a="1"/>
  <c r="J197" i="10" s="1"/>
  <c r="J198" i="10" a="1"/>
  <c r="J198" i="10" s="1"/>
  <c r="J199" i="10" a="1"/>
  <c r="J199" i="10" s="1"/>
  <c r="J200" i="10" a="1"/>
  <c r="J200" i="10" s="1"/>
  <c r="J201" i="10" a="1"/>
  <c r="J201" i="10" s="1"/>
  <c r="J202" i="10" a="1"/>
  <c r="J202" i="10" s="1"/>
  <c r="J203" i="10" a="1"/>
  <c r="J203" i="10" s="1"/>
  <c r="J204" i="10" a="1"/>
  <c r="J204" i="10" s="1"/>
  <c r="J205" i="10" a="1"/>
  <c r="J205" i="10" s="1"/>
  <c r="J206" i="10" a="1"/>
  <c r="J206" i="10" s="1"/>
  <c r="J207" i="10" a="1"/>
  <c r="J207" i="10" s="1"/>
  <c r="J208" i="10" a="1"/>
  <c r="J208" i="10" s="1"/>
  <c r="J209" i="10" a="1"/>
  <c r="J209" i="10" s="1"/>
  <c r="J210" i="10" a="1"/>
  <c r="J210" i="10" s="1"/>
  <c r="J211" i="10" a="1"/>
  <c r="J211" i="10" s="1"/>
  <c r="J212" i="10" a="1"/>
  <c r="J212" i="10" s="1"/>
  <c r="J213" i="10" a="1"/>
  <c r="J213" i="10" s="1"/>
  <c r="J214" i="10" a="1"/>
  <c r="J214" i="10" s="1"/>
  <c r="J215" i="10" a="1"/>
  <c r="J215" i="10" s="1"/>
  <c r="J216" i="10" a="1"/>
  <c r="J216" i="10" s="1"/>
  <c r="J217" i="10" a="1"/>
  <c r="J217" i="10" s="1"/>
  <c r="J218" i="10" a="1"/>
  <c r="J218" i="10" s="1"/>
  <c r="J219" i="10" a="1"/>
  <c r="J219" i="10" s="1"/>
  <c r="J220" i="10" a="1"/>
  <c r="J220" i="10" s="1"/>
  <c r="J221" i="10" a="1"/>
  <c r="J221" i="10" s="1"/>
  <c r="J222" i="10" a="1"/>
  <c r="J222" i="10" s="1"/>
  <c r="J223" i="10" a="1"/>
  <c r="J223" i="10" s="1"/>
  <c r="J224" i="10" a="1"/>
  <c r="J224" i="10" s="1"/>
  <c r="J225" i="10" a="1"/>
  <c r="J225" i="10" s="1"/>
  <c r="J226" i="10" a="1"/>
  <c r="J226" i="10" s="1"/>
  <c r="J227" i="10" a="1"/>
  <c r="J227" i="10" s="1"/>
  <c r="J228" i="10" a="1"/>
  <c r="J228" i="10" s="1"/>
  <c r="J229" i="10" a="1"/>
  <c r="J229" i="10" s="1"/>
  <c r="J230" i="10" a="1"/>
  <c r="J230" i="10" s="1"/>
  <c r="J231" i="10" a="1"/>
  <c r="J231" i="10" s="1"/>
  <c r="J235" i="10" a="1"/>
  <c r="J235" i="10" s="1"/>
  <c r="J236" i="10" a="1"/>
  <c r="J236" i="10" s="1"/>
  <c r="J237" i="10" a="1"/>
  <c r="J237" i="10" s="1"/>
  <c r="J238" i="10" a="1"/>
  <c r="J238" i="10" s="1"/>
  <c r="J239" i="10" a="1"/>
  <c r="J239" i="10" s="1"/>
  <c r="J12" i="10" a="1"/>
  <c r="J12" i="10" s="1"/>
  <c r="J13" i="9" a="1"/>
  <c r="J13" i="9" s="1"/>
  <c r="J14" i="9" a="1"/>
  <c r="J14" i="9" s="1"/>
  <c r="J15" i="9" a="1"/>
  <c r="J15" i="9" s="1"/>
  <c r="J16" i="9" a="1"/>
  <c r="J16" i="9" s="1"/>
  <c r="J17" i="9" a="1"/>
  <c r="J17" i="9" s="1"/>
  <c r="J18" i="9" a="1"/>
  <c r="J18" i="9" s="1"/>
  <c r="J19" i="9" a="1"/>
  <c r="J19" i="9" s="1"/>
  <c r="J20" i="9" a="1"/>
  <c r="J20" i="9" s="1"/>
  <c r="J21" i="9" a="1"/>
  <c r="J21" i="9" s="1"/>
  <c r="J22" i="9" a="1"/>
  <c r="J22" i="9" s="1"/>
  <c r="J23" i="9" a="1"/>
  <c r="J23" i="9" s="1"/>
  <c r="J24" i="9" a="1"/>
  <c r="J24" i="9" s="1"/>
  <c r="J25" i="9" a="1"/>
  <c r="J25" i="9" s="1"/>
  <c r="J26" i="9" a="1"/>
  <c r="J26" i="9" s="1"/>
  <c r="J27" i="9" a="1"/>
  <c r="J27" i="9" s="1"/>
  <c r="J28" i="9" a="1"/>
  <c r="J28" i="9" s="1"/>
  <c r="J29" i="9" a="1"/>
  <c r="J29" i="9" s="1"/>
  <c r="J30" i="9" a="1"/>
  <c r="J30" i="9" s="1"/>
  <c r="J31" i="9" a="1"/>
  <c r="J31" i="9" s="1"/>
  <c r="J32" i="9" a="1"/>
  <c r="J32" i="9" s="1"/>
  <c r="J33" i="9" a="1"/>
  <c r="J33" i="9" s="1"/>
  <c r="J34" i="9" a="1"/>
  <c r="J34" i="9" s="1"/>
  <c r="J35" i="9" a="1"/>
  <c r="J35" i="9" s="1"/>
  <c r="J36" i="9" a="1"/>
  <c r="J36" i="9" s="1"/>
  <c r="J37" i="9" a="1"/>
  <c r="J37" i="9" s="1"/>
  <c r="J38" i="9" a="1"/>
  <c r="J38" i="9" s="1"/>
  <c r="J39" i="9" a="1"/>
  <c r="J39" i="9" s="1"/>
  <c r="J40" i="9" a="1"/>
  <c r="J40" i="9" s="1"/>
  <c r="J41" i="9" a="1"/>
  <c r="J41" i="9" s="1"/>
  <c r="J42" i="9" a="1"/>
  <c r="J42" i="9" s="1"/>
  <c r="J43" i="9" a="1"/>
  <c r="J43" i="9" s="1"/>
  <c r="J44" i="9" a="1"/>
  <c r="J44" i="9" s="1"/>
  <c r="J45" i="9" a="1"/>
  <c r="J45" i="9" s="1"/>
  <c r="J46" i="9" a="1"/>
  <c r="J46" i="9" s="1"/>
  <c r="J47" i="9" a="1"/>
  <c r="J47" i="9" s="1"/>
  <c r="J48" i="9" a="1"/>
  <c r="J48" i="9" s="1"/>
  <c r="J49" i="9" a="1"/>
  <c r="J49" i="9" s="1"/>
  <c r="J50" i="9" a="1"/>
  <c r="J50" i="9" s="1"/>
  <c r="J51" i="9" a="1"/>
  <c r="J51" i="9" s="1"/>
  <c r="J52" i="9" a="1"/>
  <c r="J52" i="9" s="1"/>
  <c r="J53" i="9" a="1"/>
  <c r="J53" i="9" s="1"/>
  <c r="J54" i="9" a="1"/>
  <c r="J54" i="9" s="1"/>
  <c r="J55" i="9" a="1"/>
  <c r="J55" i="9" s="1"/>
  <c r="J56" i="9" a="1"/>
  <c r="J56" i="9" s="1"/>
  <c r="J57" i="9" a="1"/>
  <c r="J57" i="9" s="1"/>
  <c r="J58" i="9" a="1"/>
  <c r="J58" i="9" s="1"/>
  <c r="J59" i="9" a="1"/>
  <c r="J59" i="9" s="1"/>
  <c r="J60" i="9" a="1"/>
  <c r="J60" i="9" s="1"/>
  <c r="J61" i="9" a="1"/>
  <c r="J61" i="9" s="1"/>
  <c r="J62" i="9" a="1"/>
  <c r="J62" i="9" s="1"/>
  <c r="J63" i="9" a="1"/>
  <c r="J63" i="9" s="1"/>
  <c r="J64" i="9" a="1"/>
  <c r="J64" i="9" s="1"/>
  <c r="J65" i="9" a="1"/>
  <c r="J65" i="9" s="1"/>
  <c r="J66" i="9" a="1"/>
  <c r="J66" i="9" s="1"/>
  <c r="J67" i="9" a="1"/>
  <c r="J67" i="9" s="1"/>
  <c r="J68" i="9" a="1"/>
  <c r="J68" i="9" s="1"/>
  <c r="J69" i="9" a="1"/>
  <c r="J69" i="9" s="1"/>
  <c r="J70" i="9" a="1"/>
  <c r="J70" i="9" s="1"/>
  <c r="J71" i="9" a="1"/>
  <c r="J71" i="9" s="1"/>
  <c r="J72" i="9" a="1"/>
  <c r="J72" i="9" s="1"/>
  <c r="J73" i="9" a="1"/>
  <c r="J73" i="9" s="1"/>
  <c r="J74" i="9" a="1"/>
  <c r="J74" i="9" s="1"/>
  <c r="J75" i="9" a="1"/>
  <c r="J75" i="9" s="1"/>
  <c r="J76" i="9" a="1"/>
  <c r="J76" i="9" s="1"/>
  <c r="J77" i="9" a="1"/>
  <c r="J77" i="9" s="1"/>
  <c r="J78" i="9" a="1"/>
  <c r="J78" i="9" s="1"/>
  <c r="J79" i="9" a="1"/>
  <c r="J79" i="9" s="1"/>
  <c r="J80" i="9" a="1"/>
  <c r="J80" i="9" s="1"/>
  <c r="J81" i="9" a="1"/>
  <c r="J81" i="9" s="1"/>
  <c r="J82" i="9" a="1"/>
  <c r="J82" i="9" s="1"/>
  <c r="J83" i="9" a="1"/>
  <c r="J83" i="9" s="1"/>
  <c r="J84" i="9" a="1"/>
  <c r="J84" i="9" s="1"/>
  <c r="J85" i="9" a="1"/>
  <c r="J85" i="9" s="1"/>
  <c r="J86" i="9" a="1"/>
  <c r="J86" i="9" s="1"/>
  <c r="J87" i="9" a="1"/>
  <c r="J87" i="9" s="1"/>
  <c r="J88" i="9" a="1"/>
  <c r="J88" i="9" s="1"/>
  <c r="J89" i="9" a="1"/>
  <c r="J89" i="9" s="1"/>
  <c r="J90" i="9" a="1"/>
  <c r="J90" i="9" s="1"/>
  <c r="J91" i="9" a="1"/>
  <c r="J91" i="9" s="1"/>
  <c r="J92" i="9" a="1"/>
  <c r="J92" i="9" s="1"/>
  <c r="J93" i="9" a="1"/>
  <c r="J93" i="9" s="1"/>
  <c r="J94" i="9" a="1"/>
  <c r="J94" i="9" s="1"/>
  <c r="J95" i="9" a="1"/>
  <c r="J95" i="9" s="1"/>
  <c r="J96" i="9" a="1"/>
  <c r="J96" i="9" s="1"/>
  <c r="J97" i="9" a="1"/>
  <c r="J97" i="9" s="1"/>
  <c r="J98" i="9" a="1"/>
  <c r="J98" i="9" s="1"/>
  <c r="J99" i="9" a="1"/>
  <c r="J99" i="9" s="1"/>
  <c r="J100" i="9" a="1"/>
  <c r="J100" i="9" s="1"/>
  <c r="J101" i="9" a="1"/>
  <c r="J101" i="9" s="1"/>
  <c r="J102" i="9" a="1"/>
  <c r="J102" i="9" s="1"/>
  <c r="J103" i="9" a="1"/>
  <c r="J103" i="9" s="1"/>
  <c r="J104" i="9" a="1"/>
  <c r="J104" i="9" s="1"/>
  <c r="J105" i="9" a="1"/>
  <c r="J105" i="9" s="1"/>
  <c r="J106" i="9" a="1"/>
  <c r="J106" i="9" s="1"/>
  <c r="J107" i="9" a="1"/>
  <c r="J107" i="9" s="1"/>
  <c r="J108" i="9" a="1"/>
  <c r="J108" i="9" s="1"/>
  <c r="J109" i="9" a="1"/>
  <c r="J109" i="9" s="1"/>
  <c r="J110" i="9" a="1"/>
  <c r="J110" i="9" s="1"/>
  <c r="J111" i="9" a="1"/>
  <c r="J111" i="9" s="1"/>
  <c r="J112" i="9" a="1"/>
  <c r="J112" i="9" s="1"/>
  <c r="J113" i="9" a="1"/>
  <c r="J113" i="9" s="1"/>
  <c r="J114" i="9" a="1"/>
  <c r="J114" i="9" s="1"/>
  <c r="J115" i="9" a="1"/>
  <c r="J115" i="9" s="1"/>
  <c r="J116" i="9" a="1"/>
  <c r="J116" i="9" s="1"/>
  <c r="J117" i="9" a="1"/>
  <c r="J117" i="9" s="1"/>
  <c r="J118" i="9" a="1"/>
  <c r="J118" i="9" s="1"/>
  <c r="J119" i="9" a="1"/>
  <c r="J119" i="9" s="1"/>
  <c r="J120" i="9" a="1"/>
  <c r="J120" i="9" s="1"/>
  <c r="J121" i="9" a="1"/>
  <c r="J121" i="9" s="1"/>
  <c r="J122" i="9" a="1"/>
  <c r="J122" i="9" s="1"/>
  <c r="J123" i="9" a="1"/>
  <c r="J123" i="9" s="1"/>
  <c r="J124" i="9" a="1"/>
  <c r="J124" i="9" s="1"/>
  <c r="J125" i="9" a="1"/>
  <c r="J125" i="9" s="1"/>
  <c r="J126" i="9" a="1"/>
  <c r="J126" i="9" s="1"/>
  <c r="J127" i="9" a="1"/>
  <c r="J127" i="9" s="1"/>
  <c r="J128" i="9" a="1"/>
  <c r="J128" i="9" s="1"/>
  <c r="J129" i="9" a="1"/>
  <c r="J129" i="9" s="1"/>
  <c r="J130" i="9" a="1"/>
  <c r="J130" i="9" s="1"/>
  <c r="J131" i="9" a="1"/>
  <c r="J131" i="9" s="1"/>
  <c r="J132" i="9" a="1"/>
  <c r="J132" i="9" s="1"/>
  <c r="J133" i="9" a="1"/>
  <c r="J133" i="9" s="1"/>
  <c r="J134" i="9" a="1"/>
  <c r="J134" i="9" s="1"/>
  <c r="J135" i="9" a="1"/>
  <c r="J135" i="9" s="1"/>
  <c r="J136" i="9" a="1"/>
  <c r="J136" i="9" s="1"/>
  <c r="J137" i="9" a="1"/>
  <c r="J137" i="9" s="1"/>
  <c r="J138" i="9" a="1"/>
  <c r="J138" i="9" s="1"/>
  <c r="J139" i="9" a="1"/>
  <c r="J139" i="9" s="1"/>
  <c r="J140" i="9" a="1"/>
  <c r="J140" i="9" s="1"/>
  <c r="J141" i="9" a="1"/>
  <c r="J141" i="9" s="1"/>
  <c r="J142" i="9" a="1"/>
  <c r="J142" i="9" s="1"/>
  <c r="J143" i="9" a="1"/>
  <c r="J143" i="9" s="1"/>
  <c r="J144" i="9" a="1"/>
  <c r="J144" i="9" s="1"/>
  <c r="J145" i="9" a="1"/>
  <c r="J145" i="9" s="1"/>
  <c r="J146" i="9" a="1"/>
  <c r="J146" i="9" s="1"/>
  <c r="J147" i="9" a="1"/>
  <c r="J147" i="9" s="1"/>
  <c r="J148" i="9" a="1"/>
  <c r="J148" i="9" s="1"/>
  <c r="J149" i="9" a="1"/>
  <c r="J149" i="9" s="1"/>
  <c r="J150" i="9" a="1"/>
  <c r="J150" i="9" s="1"/>
  <c r="J151" i="9" a="1"/>
  <c r="J151" i="9" s="1"/>
  <c r="J152" i="9" a="1"/>
  <c r="J152" i="9" s="1"/>
  <c r="J153" i="9" a="1"/>
  <c r="J153" i="9" s="1"/>
  <c r="J154" i="9" a="1"/>
  <c r="J154" i="9" s="1"/>
  <c r="J155" i="9" a="1"/>
  <c r="J155" i="9" s="1"/>
  <c r="J156" i="9" a="1"/>
  <c r="J156" i="9" s="1"/>
  <c r="J157" i="9" a="1"/>
  <c r="J157" i="9" s="1"/>
  <c r="J158" i="9" a="1"/>
  <c r="J158" i="9" s="1"/>
  <c r="J159" i="9" a="1"/>
  <c r="J159" i="9" s="1"/>
  <c r="J160" i="9" a="1"/>
  <c r="J160" i="9" s="1"/>
  <c r="J161" i="9" a="1"/>
  <c r="J161" i="9" s="1"/>
  <c r="J162" i="9" a="1"/>
  <c r="J162" i="9" s="1"/>
  <c r="J163" i="9" a="1"/>
  <c r="J163" i="9" s="1"/>
  <c r="J164" i="9" a="1"/>
  <c r="J164" i="9" s="1"/>
  <c r="J165" i="9" a="1"/>
  <c r="J165" i="9" s="1"/>
  <c r="J166" i="9" a="1"/>
  <c r="J166" i="9" s="1"/>
  <c r="J167" i="9" a="1"/>
  <c r="J167" i="9" s="1"/>
  <c r="J168" i="9" a="1"/>
  <c r="J168" i="9" s="1"/>
  <c r="J169" i="9" a="1"/>
  <c r="J169" i="9" s="1"/>
  <c r="J170" i="9" a="1"/>
  <c r="J170" i="9" s="1"/>
  <c r="J171" i="9" a="1"/>
  <c r="J171" i="9" s="1"/>
  <c r="J172" i="9" a="1"/>
  <c r="J172" i="9" s="1"/>
  <c r="J173" i="9" a="1"/>
  <c r="J173" i="9" s="1"/>
  <c r="J174" i="9" a="1"/>
  <c r="J174" i="9" s="1"/>
  <c r="J175" i="9" a="1"/>
  <c r="J175" i="9" s="1"/>
  <c r="J176" i="9" a="1"/>
  <c r="J176" i="9" s="1"/>
  <c r="J177" i="9" a="1"/>
  <c r="J177" i="9" s="1"/>
  <c r="J178" i="9" a="1"/>
  <c r="J178" i="9" s="1"/>
  <c r="J179" i="9" a="1"/>
  <c r="J179" i="9" s="1"/>
  <c r="J180" i="9" a="1"/>
  <c r="J180" i="9" s="1"/>
  <c r="J181" i="9" a="1"/>
  <c r="J181" i="9" s="1"/>
  <c r="J182" i="9" a="1"/>
  <c r="J182" i="9" s="1"/>
  <c r="J183" i="9" a="1"/>
  <c r="J183" i="9" s="1"/>
  <c r="J184" i="9" a="1"/>
  <c r="J184" i="9" s="1"/>
  <c r="J185" i="9" a="1"/>
  <c r="J185" i="9" s="1"/>
  <c r="J186" i="9" a="1"/>
  <c r="J186" i="9" s="1"/>
  <c r="J187" i="9" a="1"/>
  <c r="J187" i="9" s="1"/>
  <c r="J188" i="9" a="1"/>
  <c r="J188" i="9" s="1"/>
  <c r="J189" i="9" a="1"/>
  <c r="J189" i="9" s="1"/>
  <c r="J190" i="9" a="1"/>
  <c r="J190" i="9" s="1"/>
  <c r="J191" i="9" a="1"/>
  <c r="J191" i="9" s="1"/>
  <c r="J192" i="9" a="1"/>
  <c r="J192" i="9" s="1"/>
  <c r="J193" i="9" a="1"/>
  <c r="J193" i="9" s="1"/>
  <c r="J194" i="9" a="1"/>
  <c r="J194" i="9" s="1"/>
  <c r="J195" i="9" a="1"/>
  <c r="J195" i="9" s="1"/>
  <c r="J196" i="9" a="1"/>
  <c r="J196" i="9" s="1"/>
  <c r="J197" i="9" a="1"/>
  <c r="J197" i="9" s="1"/>
  <c r="J198" i="9" a="1"/>
  <c r="J198" i="9" s="1"/>
  <c r="J199" i="9" a="1"/>
  <c r="J199" i="9" s="1"/>
  <c r="J200" i="9" a="1"/>
  <c r="J200" i="9" s="1"/>
  <c r="J201" i="9" a="1"/>
  <c r="J201" i="9" s="1"/>
  <c r="J202" i="9" a="1"/>
  <c r="J202" i="9" s="1"/>
  <c r="J203" i="9" a="1"/>
  <c r="J203" i="9" s="1"/>
  <c r="J204" i="9" a="1"/>
  <c r="J204" i="9" s="1"/>
  <c r="J205" i="9" a="1"/>
  <c r="J205" i="9" s="1"/>
  <c r="J206" i="9" a="1"/>
  <c r="J206" i="9" s="1"/>
  <c r="J207" i="9" a="1"/>
  <c r="J207" i="9" s="1"/>
  <c r="J208" i="9" a="1"/>
  <c r="J208" i="9" s="1"/>
  <c r="J209" i="9" a="1"/>
  <c r="J209" i="9" s="1"/>
  <c r="J210" i="9" a="1"/>
  <c r="J210" i="9" s="1"/>
  <c r="J211" i="9" a="1"/>
  <c r="J211" i="9" s="1"/>
  <c r="J212" i="9" a="1"/>
  <c r="J212" i="9" s="1"/>
  <c r="J213" i="9" a="1"/>
  <c r="J213" i="9" s="1"/>
  <c r="J214" i="9" a="1"/>
  <c r="J214" i="9" s="1"/>
  <c r="J215" i="9" a="1"/>
  <c r="J215" i="9" s="1"/>
  <c r="J216" i="9" a="1"/>
  <c r="J216" i="9" s="1"/>
  <c r="J217" i="9" a="1"/>
  <c r="J217" i="9" s="1"/>
  <c r="J218" i="9" a="1"/>
  <c r="J218" i="9" s="1"/>
  <c r="J219" i="9" a="1"/>
  <c r="J219" i="9" s="1"/>
  <c r="J220" i="9" a="1"/>
  <c r="J220" i="9" s="1"/>
  <c r="J221" i="9" a="1"/>
  <c r="J221" i="9" s="1"/>
  <c r="J222" i="9" a="1"/>
  <c r="J222" i="9" s="1"/>
  <c r="J223" i="9" a="1"/>
  <c r="J223" i="9" s="1"/>
  <c r="J224" i="9" a="1"/>
  <c r="J224" i="9" s="1"/>
  <c r="J225" i="9" a="1"/>
  <c r="J225" i="9" s="1"/>
  <c r="J226" i="9" a="1"/>
  <c r="J226" i="9" s="1"/>
  <c r="J227" i="9" a="1"/>
  <c r="J227" i="9" s="1"/>
  <c r="J228" i="9" a="1"/>
  <c r="J228" i="9" s="1"/>
  <c r="J229" i="9" a="1"/>
  <c r="J229" i="9" s="1"/>
  <c r="J230" i="9" a="1"/>
  <c r="J230" i="9" s="1"/>
  <c r="J231" i="9" a="1"/>
  <c r="J231" i="9" s="1"/>
  <c r="J235" i="9" a="1"/>
  <c r="J235" i="9" s="1"/>
  <c r="J236" i="9" a="1"/>
  <c r="J236" i="9" s="1"/>
  <c r="J237" i="9" a="1"/>
  <c r="J237" i="9" s="1"/>
  <c r="J238" i="9" a="1"/>
  <c r="J238" i="9" s="1"/>
  <c r="J239" i="9" a="1"/>
  <c r="J239" i="9" s="1"/>
  <c r="J12" i="9" a="1"/>
  <c r="J12" i="9" s="1"/>
  <c r="J13" i="8" a="1"/>
  <c r="J13" i="8" s="1"/>
  <c r="J14" i="8" a="1"/>
  <c r="J14" i="8" s="1"/>
  <c r="J15" i="8" a="1"/>
  <c r="J15" i="8" s="1"/>
  <c r="J16" i="8" a="1"/>
  <c r="J16" i="8" s="1"/>
  <c r="J17" i="8" a="1"/>
  <c r="J17" i="8" s="1"/>
  <c r="J18" i="8" a="1"/>
  <c r="J18" i="8" s="1"/>
  <c r="J19" i="8" a="1"/>
  <c r="J19" i="8" s="1"/>
  <c r="J20" i="8" a="1"/>
  <c r="J20" i="8" s="1"/>
  <c r="J21" i="8" a="1"/>
  <c r="J21" i="8" s="1"/>
  <c r="J22" i="8" a="1"/>
  <c r="J22" i="8" s="1"/>
  <c r="J23" i="8" a="1"/>
  <c r="J23" i="8" s="1"/>
  <c r="J24" i="8" a="1"/>
  <c r="J24" i="8" s="1"/>
  <c r="J25" i="8" a="1"/>
  <c r="J25" i="8" s="1"/>
  <c r="J26" i="8" a="1"/>
  <c r="J26" i="8" s="1"/>
  <c r="J27" i="8" a="1"/>
  <c r="J27" i="8" s="1"/>
  <c r="J28" i="8" a="1"/>
  <c r="J28" i="8" s="1"/>
  <c r="J29" i="8" a="1"/>
  <c r="J29" i="8" s="1"/>
  <c r="J30" i="8" a="1"/>
  <c r="J30" i="8" s="1"/>
  <c r="J31" i="8" a="1"/>
  <c r="J31" i="8" s="1"/>
  <c r="J32" i="8" a="1"/>
  <c r="J32" i="8" s="1"/>
  <c r="J33" i="8" a="1"/>
  <c r="J33" i="8" s="1"/>
  <c r="J34" i="8" a="1"/>
  <c r="J34" i="8" s="1"/>
  <c r="J35" i="8" a="1"/>
  <c r="J35" i="8" s="1"/>
  <c r="J36" i="8" a="1"/>
  <c r="J36" i="8" s="1"/>
  <c r="J37" i="8" a="1"/>
  <c r="J37" i="8" s="1"/>
  <c r="J38" i="8" a="1"/>
  <c r="J38" i="8" s="1"/>
  <c r="J39" i="8" a="1"/>
  <c r="J39" i="8" s="1"/>
  <c r="J40" i="8" a="1"/>
  <c r="J40" i="8" s="1"/>
  <c r="J41" i="8" a="1"/>
  <c r="J41" i="8" s="1"/>
  <c r="J42" i="8" a="1"/>
  <c r="J42" i="8" s="1"/>
  <c r="J43" i="8" a="1"/>
  <c r="J43" i="8" s="1"/>
  <c r="J44" i="8" a="1"/>
  <c r="J44" i="8" s="1"/>
  <c r="J45" i="8" a="1"/>
  <c r="J45" i="8" s="1"/>
  <c r="J46" i="8" a="1"/>
  <c r="J46" i="8" s="1"/>
  <c r="J47" i="8" a="1"/>
  <c r="J47" i="8" s="1"/>
  <c r="J48" i="8" a="1"/>
  <c r="J48" i="8" s="1"/>
  <c r="J49" i="8" a="1"/>
  <c r="J49" i="8" s="1"/>
  <c r="J50" i="8" a="1"/>
  <c r="J50" i="8" s="1"/>
  <c r="J51" i="8" a="1"/>
  <c r="J51" i="8" s="1"/>
  <c r="J52" i="8" a="1"/>
  <c r="J52" i="8" s="1"/>
  <c r="J53" i="8" a="1"/>
  <c r="J53" i="8" s="1"/>
  <c r="J54" i="8" a="1"/>
  <c r="J54" i="8" s="1"/>
  <c r="J55" i="8" a="1"/>
  <c r="J55" i="8" s="1"/>
  <c r="J56" i="8" a="1"/>
  <c r="J56" i="8" s="1"/>
  <c r="J57" i="8" a="1"/>
  <c r="J57" i="8" s="1"/>
  <c r="J58" i="8" a="1"/>
  <c r="J58" i="8" s="1"/>
  <c r="J59" i="8" a="1"/>
  <c r="J59" i="8" s="1"/>
  <c r="J60" i="8" a="1"/>
  <c r="J60" i="8" s="1"/>
  <c r="J61" i="8" a="1"/>
  <c r="J61" i="8" s="1"/>
  <c r="J62" i="8" a="1"/>
  <c r="J62" i="8" s="1"/>
  <c r="J63" i="8" a="1"/>
  <c r="J63" i="8" s="1"/>
  <c r="J64" i="8" a="1"/>
  <c r="J64" i="8" s="1"/>
  <c r="J65" i="8" a="1"/>
  <c r="J65" i="8" s="1"/>
  <c r="J66" i="8" a="1"/>
  <c r="J66" i="8" s="1"/>
  <c r="J67" i="8" a="1"/>
  <c r="J67" i="8" s="1"/>
  <c r="J68" i="8" a="1"/>
  <c r="J68" i="8" s="1"/>
  <c r="J69" i="8" a="1"/>
  <c r="J69" i="8" s="1"/>
  <c r="J70" i="8" a="1"/>
  <c r="J70" i="8" s="1"/>
  <c r="J71" i="8" a="1"/>
  <c r="J71" i="8" s="1"/>
  <c r="J72" i="8" a="1"/>
  <c r="J72" i="8" s="1"/>
  <c r="J73" i="8" a="1"/>
  <c r="J73" i="8" s="1"/>
  <c r="J74" i="8" a="1"/>
  <c r="J74" i="8" s="1"/>
  <c r="J75" i="8" a="1"/>
  <c r="J75" i="8" s="1"/>
  <c r="J76" i="8" a="1"/>
  <c r="J76" i="8" s="1"/>
  <c r="J77" i="8" a="1"/>
  <c r="J77" i="8" s="1"/>
  <c r="J78" i="8" a="1"/>
  <c r="J78" i="8" s="1"/>
  <c r="J79" i="8" a="1"/>
  <c r="J79" i="8" s="1"/>
  <c r="J80" i="8" a="1"/>
  <c r="J80" i="8" s="1"/>
  <c r="J81" i="8" a="1"/>
  <c r="J81" i="8" s="1"/>
  <c r="J82" i="8" a="1"/>
  <c r="J82" i="8" s="1"/>
  <c r="J83" i="8" a="1"/>
  <c r="J83" i="8" s="1"/>
  <c r="J84" i="8" a="1"/>
  <c r="J84" i="8" s="1"/>
  <c r="J85" i="8" a="1"/>
  <c r="J85" i="8" s="1"/>
  <c r="J86" i="8" a="1"/>
  <c r="J86" i="8" s="1"/>
  <c r="J87" i="8" a="1"/>
  <c r="J87" i="8" s="1"/>
  <c r="J88" i="8" a="1"/>
  <c r="J88" i="8" s="1"/>
  <c r="J89" i="8" a="1"/>
  <c r="J89" i="8" s="1"/>
  <c r="J90" i="8" a="1"/>
  <c r="J90" i="8" s="1"/>
  <c r="J91" i="8" a="1"/>
  <c r="J91" i="8" s="1"/>
  <c r="J92" i="8" a="1"/>
  <c r="J92" i="8" s="1"/>
  <c r="J93" i="8" a="1"/>
  <c r="J93" i="8" s="1"/>
  <c r="J94" i="8" a="1"/>
  <c r="J94" i="8" s="1"/>
  <c r="J95" i="8" a="1"/>
  <c r="J95" i="8" s="1"/>
  <c r="J96" i="8" a="1"/>
  <c r="J96" i="8" s="1"/>
  <c r="J97" i="8" a="1"/>
  <c r="J97" i="8" s="1"/>
  <c r="J98" i="8" a="1"/>
  <c r="J98" i="8" s="1"/>
  <c r="J99" i="8" a="1"/>
  <c r="J99" i="8" s="1"/>
  <c r="J100" i="8" a="1"/>
  <c r="J100" i="8" s="1"/>
  <c r="J101" i="8" a="1"/>
  <c r="J101" i="8" s="1"/>
  <c r="J102" i="8" a="1"/>
  <c r="J102" i="8" s="1"/>
  <c r="J103" i="8" a="1"/>
  <c r="J103" i="8" s="1"/>
  <c r="J104" i="8" a="1"/>
  <c r="J104" i="8" s="1"/>
  <c r="J105" i="8" a="1"/>
  <c r="J105" i="8" s="1"/>
  <c r="J106" i="8" a="1"/>
  <c r="J106" i="8" s="1"/>
  <c r="J107" i="8" a="1"/>
  <c r="J107" i="8" s="1"/>
  <c r="J108" i="8" a="1"/>
  <c r="J108" i="8" s="1"/>
  <c r="J109" i="8" a="1"/>
  <c r="J109" i="8" s="1"/>
  <c r="J110" i="8" a="1"/>
  <c r="J110" i="8" s="1"/>
  <c r="J111" i="8" a="1"/>
  <c r="J111" i="8" s="1"/>
  <c r="J112" i="8" a="1"/>
  <c r="J112" i="8" s="1"/>
  <c r="J113" i="8" a="1"/>
  <c r="J113" i="8" s="1"/>
  <c r="J114" i="8" a="1"/>
  <c r="J114" i="8" s="1"/>
  <c r="J115" i="8" a="1"/>
  <c r="J115" i="8" s="1"/>
  <c r="J116" i="8" a="1"/>
  <c r="J116" i="8" s="1"/>
  <c r="J117" i="8" a="1"/>
  <c r="J117" i="8" s="1"/>
  <c r="J118" i="8" a="1"/>
  <c r="J118" i="8" s="1"/>
  <c r="J119" i="8" a="1"/>
  <c r="J119" i="8" s="1"/>
  <c r="J120" i="8" a="1"/>
  <c r="J120" i="8" s="1"/>
  <c r="J121" i="8" a="1"/>
  <c r="J121" i="8" s="1"/>
  <c r="J122" i="8" a="1"/>
  <c r="J122" i="8" s="1"/>
  <c r="J123" i="8" a="1"/>
  <c r="J123" i="8" s="1"/>
  <c r="J124" i="8" a="1"/>
  <c r="J124" i="8" s="1"/>
  <c r="J125" i="8" a="1"/>
  <c r="J125" i="8" s="1"/>
  <c r="J126" i="8" a="1"/>
  <c r="J126" i="8" s="1"/>
  <c r="J127" i="8" a="1"/>
  <c r="J127" i="8" s="1"/>
  <c r="J128" i="8" a="1"/>
  <c r="J128" i="8" s="1"/>
  <c r="J129" i="8" a="1"/>
  <c r="J129" i="8" s="1"/>
  <c r="J130" i="8" a="1"/>
  <c r="J130" i="8" s="1"/>
  <c r="J131" i="8" a="1"/>
  <c r="J131" i="8" s="1"/>
  <c r="J132" i="8" a="1"/>
  <c r="J132" i="8" s="1"/>
  <c r="J133" i="8" a="1"/>
  <c r="J133" i="8" s="1"/>
  <c r="J134" i="8" a="1"/>
  <c r="J134" i="8" s="1"/>
  <c r="J135" i="8" a="1"/>
  <c r="J135" i="8" s="1"/>
  <c r="J136" i="8" a="1"/>
  <c r="J136" i="8" s="1"/>
  <c r="J137" i="8" a="1"/>
  <c r="J137" i="8" s="1"/>
  <c r="J138" i="8" a="1"/>
  <c r="J138" i="8" s="1"/>
  <c r="J139" i="8" a="1"/>
  <c r="J139" i="8" s="1"/>
  <c r="J140" i="8" a="1"/>
  <c r="J140" i="8" s="1"/>
  <c r="J141" i="8" a="1"/>
  <c r="J141" i="8" s="1"/>
  <c r="J142" i="8" a="1"/>
  <c r="J142" i="8" s="1"/>
  <c r="J143" i="8" a="1"/>
  <c r="J143" i="8" s="1"/>
  <c r="J144" i="8" a="1"/>
  <c r="J144" i="8" s="1"/>
  <c r="J145" i="8" a="1"/>
  <c r="J145" i="8" s="1"/>
  <c r="J146" i="8" a="1"/>
  <c r="J146" i="8" s="1"/>
  <c r="J147" i="8" a="1"/>
  <c r="J147" i="8" s="1"/>
  <c r="J148" i="8" a="1"/>
  <c r="J148" i="8" s="1"/>
  <c r="J149" i="8" a="1"/>
  <c r="J149" i="8" s="1"/>
  <c r="J150" i="8" a="1"/>
  <c r="J150" i="8" s="1"/>
  <c r="J151" i="8" a="1"/>
  <c r="J151" i="8" s="1"/>
  <c r="J152" i="8" a="1"/>
  <c r="J152" i="8" s="1"/>
  <c r="J153" i="8" a="1"/>
  <c r="J153" i="8" s="1"/>
  <c r="J154" i="8" a="1"/>
  <c r="J154" i="8" s="1"/>
  <c r="J155" i="8" a="1"/>
  <c r="J155" i="8" s="1"/>
  <c r="J156" i="8" a="1"/>
  <c r="J156" i="8" s="1"/>
  <c r="J157" i="8" a="1"/>
  <c r="J157" i="8" s="1"/>
  <c r="J158" i="8" a="1"/>
  <c r="J158" i="8" s="1"/>
  <c r="J159" i="8" a="1"/>
  <c r="J159" i="8" s="1"/>
  <c r="J160" i="8" a="1"/>
  <c r="J160" i="8" s="1"/>
  <c r="J161" i="8" a="1"/>
  <c r="J161" i="8" s="1"/>
  <c r="J162" i="8" a="1"/>
  <c r="J162" i="8" s="1"/>
  <c r="J163" i="8" a="1"/>
  <c r="J163" i="8" s="1"/>
  <c r="J164" i="8" a="1"/>
  <c r="J164" i="8" s="1"/>
  <c r="J165" i="8" a="1"/>
  <c r="J165" i="8" s="1"/>
  <c r="J166" i="8" a="1"/>
  <c r="J166" i="8" s="1"/>
  <c r="J167" i="8" a="1"/>
  <c r="J167" i="8" s="1"/>
  <c r="J168" i="8" a="1"/>
  <c r="J168" i="8" s="1"/>
  <c r="J169" i="8" a="1"/>
  <c r="J169" i="8" s="1"/>
  <c r="J170" i="8" a="1"/>
  <c r="J170" i="8" s="1"/>
  <c r="J171" i="8" a="1"/>
  <c r="J171" i="8" s="1"/>
  <c r="J172" i="8" a="1"/>
  <c r="J172" i="8" s="1"/>
  <c r="J173" i="8" a="1"/>
  <c r="J173" i="8" s="1"/>
  <c r="J174" i="8" a="1"/>
  <c r="J174" i="8" s="1"/>
  <c r="J175" i="8" a="1"/>
  <c r="J175" i="8" s="1"/>
  <c r="J176" i="8" a="1"/>
  <c r="J176" i="8" s="1"/>
  <c r="J177" i="8" a="1"/>
  <c r="J177" i="8" s="1"/>
  <c r="J178" i="8" a="1"/>
  <c r="J178" i="8" s="1"/>
  <c r="J179" i="8" a="1"/>
  <c r="J179" i="8" s="1"/>
  <c r="J180" i="8" a="1"/>
  <c r="J180" i="8" s="1"/>
  <c r="J181" i="8" a="1"/>
  <c r="J181" i="8" s="1"/>
  <c r="J182" i="8" a="1"/>
  <c r="J182" i="8" s="1"/>
  <c r="J183" i="8" a="1"/>
  <c r="J183" i="8" s="1"/>
  <c r="J184" i="8" a="1"/>
  <c r="J184" i="8" s="1"/>
  <c r="J185" i="8" a="1"/>
  <c r="J185" i="8" s="1"/>
  <c r="J186" i="8" a="1"/>
  <c r="J186" i="8" s="1"/>
  <c r="J187" i="8" a="1"/>
  <c r="J187" i="8" s="1"/>
  <c r="J188" i="8" a="1"/>
  <c r="J188" i="8" s="1"/>
  <c r="J189" i="8" a="1"/>
  <c r="J189" i="8" s="1"/>
  <c r="J190" i="8" a="1"/>
  <c r="J190" i="8" s="1"/>
  <c r="J191" i="8" a="1"/>
  <c r="J191" i="8" s="1"/>
  <c r="J192" i="8" a="1"/>
  <c r="J192" i="8" s="1"/>
  <c r="J193" i="8" a="1"/>
  <c r="J193" i="8" s="1"/>
  <c r="J194" i="8" a="1"/>
  <c r="J194" i="8" s="1"/>
  <c r="J195" i="8" a="1"/>
  <c r="J195" i="8" s="1"/>
  <c r="J196" i="8" a="1"/>
  <c r="J196" i="8" s="1"/>
  <c r="J197" i="8" a="1"/>
  <c r="J197" i="8" s="1"/>
  <c r="J198" i="8" a="1"/>
  <c r="J198" i="8" s="1"/>
  <c r="J199" i="8" a="1"/>
  <c r="J199" i="8" s="1"/>
  <c r="J200" i="8" a="1"/>
  <c r="J200" i="8" s="1"/>
  <c r="J201" i="8" a="1"/>
  <c r="J201" i="8" s="1"/>
  <c r="J202" i="8" a="1"/>
  <c r="J202" i="8" s="1"/>
  <c r="J203" i="8" a="1"/>
  <c r="J203" i="8" s="1"/>
  <c r="J204" i="8" a="1"/>
  <c r="J204" i="8" s="1"/>
  <c r="J205" i="8" a="1"/>
  <c r="J205" i="8" s="1"/>
  <c r="J206" i="8" a="1"/>
  <c r="J206" i="8" s="1"/>
  <c r="J207" i="8" a="1"/>
  <c r="J207" i="8" s="1"/>
  <c r="J208" i="8" a="1"/>
  <c r="J208" i="8" s="1"/>
  <c r="J209" i="8" a="1"/>
  <c r="J209" i="8" s="1"/>
  <c r="J210" i="8" a="1"/>
  <c r="J210" i="8" s="1"/>
  <c r="J211" i="8" a="1"/>
  <c r="J211" i="8" s="1"/>
  <c r="J212" i="8" a="1"/>
  <c r="J212" i="8" s="1"/>
  <c r="J213" i="8" a="1"/>
  <c r="J213" i="8" s="1"/>
  <c r="J214" i="8" a="1"/>
  <c r="J214" i="8" s="1"/>
  <c r="J215" i="8" a="1"/>
  <c r="J215" i="8" s="1"/>
  <c r="J216" i="8" a="1"/>
  <c r="J216" i="8" s="1"/>
  <c r="J217" i="8" a="1"/>
  <c r="J217" i="8" s="1"/>
  <c r="J218" i="8" a="1"/>
  <c r="J218" i="8" s="1"/>
  <c r="J219" i="8" a="1"/>
  <c r="J219" i="8" s="1"/>
  <c r="J220" i="8" a="1"/>
  <c r="J220" i="8" s="1"/>
  <c r="J221" i="8" a="1"/>
  <c r="J221" i="8" s="1"/>
  <c r="J222" i="8" a="1"/>
  <c r="J222" i="8" s="1"/>
  <c r="J223" i="8" a="1"/>
  <c r="J223" i="8" s="1"/>
  <c r="J224" i="8" a="1"/>
  <c r="J224" i="8" s="1"/>
  <c r="J225" i="8" a="1"/>
  <c r="J225" i="8" s="1"/>
  <c r="J226" i="8" a="1"/>
  <c r="J226" i="8" s="1"/>
  <c r="J227" i="8" a="1"/>
  <c r="J227" i="8" s="1"/>
  <c r="J228" i="8" a="1"/>
  <c r="J228" i="8" s="1"/>
  <c r="J229" i="8" a="1"/>
  <c r="J229" i="8" s="1"/>
  <c r="J230" i="8" a="1"/>
  <c r="J230" i="8" s="1"/>
  <c r="J231" i="8" a="1"/>
  <c r="J231" i="8" s="1"/>
  <c r="J235" i="8" a="1"/>
  <c r="J235" i="8" s="1"/>
  <c r="J236" i="8" a="1"/>
  <c r="J236" i="8" s="1"/>
  <c r="J237" i="8" a="1"/>
  <c r="J237" i="8" s="1"/>
  <c r="J238" i="8" a="1"/>
  <c r="J238" i="8" s="1"/>
  <c r="J239" i="8" a="1"/>
  <c r="J239" i="8" s="1"/>
  <c r="J12" i="8" a="1"/>
  <c r="J12" i="8" s="1"/>
  <c r="J13" i="7" a="1"/>
  <c r="J13" i="7" s="1"/>
  <c r="J14" i="7" a="1"/>
  <c r="J14" i="7" s="1"/>
  <c r="J15" i="7" a="1"/>
  <c r="J15" i="7" s="1"/>
  <c r="J16" i="7" a="1"/>
  <c r="J16" i="7" s="1"/>
  <c r="J17" i="7" a="1"/>
  <c r="J17" i="7" s="1"/>
  <c r="J18" i="7" a="1"/>
  <c r="J18" i="7" s="1"/>
  <c r="J19" i="7" a="1"/>
  <c r="J19" i="7" s="1"/>
  <c r="J20" i="7" a="1"/>
  <c r="J20" i="7" s="1"/>
  <c r="J21" i="7" a="1"/>
  <c r="J21" i="7" s="1"/>
  <c r="J22" i="7" a="1"/>
  <c r="J22" i="7" s="1"/>
  <c r="J23" i="7" a="1"/>
  <c r="J23" i="7" s="1"/>
  <c r="J24" i="7" a="1"/>
  <c r="J24" i="7" s="1"/>
  <c r="J25" i="7" a="1"/>
  <c r="J25" i="7" s="1"/>
  <c r="J26" i="7" a="1"/>
  <c r="J26" i="7" s="1"/>
  <c r="J27" i="7" a="1"/>
  <c r="J27" i="7" s="1"/>
  <c r="J28" i="7" a="1"/>
  <c r="J28" i="7" s="1"/>
  <c r="J29" i="7" a="1"/>
  <c r="J29" i="7" s="1"/>
  <c r="J30" i="7" a="1"/>
  <c r="J30" i="7" s="1"/>
  <c r="J31" i="7" a="1"/>
  <c r="J31" i="7" s="1"/>
  <c r="J32" i="7" a="1"/>
  <c r="J32" i="7" s="1"/>
  <c r="J33" i="7" a="1"/>
  <c r="J33" i="7" s="1"/>
  <c r="J34" i="7" a="1"/>
  <c r="J34" i="7" s="1"/>
  <c r="J35" i="7" a="1"/>
  <c r="J35" i="7" s="1"/>
  <c r="J36" i="7" a="1"/>
  <c r="J36" i="7" s="1"/>
  <c r="J37" i="7" a="1"/>
  <c r="J37" i="7" s="1"/>
  <c r="J38" i="7" a="1"/>
  <c r="J38" i="7" s="1"/>
  <c r="J39" i="7" a="1"/>
  <c r="J39" i="7" s="1"/>
  <c r="J40" i="7" a="1"/>
  <c r="J40" i="7" s="1"/>
  <c r="J41" i="7" a="1"/>
  <c r="J41" i="7" s="1"/>
  <c r="J42" i="7" a="1"/>
  <c r="J42" i="7" s="1"/>
  <c r="J43" i="7" a="1"/>
  <c r="J43" i="7" s="1"/>
  <c r="J44" i="7" a="1"/>
  <c r="J44" i="7" s="1"/>
  <c r="J45" i="7" a="1"/>
  <c r="J45" i="7" s="1"/>
  <c r="J46" i="7" a="1"/>
  <c r="J46" i="7" s="1"/>
  <c r="J47" i="7" a="1"/>
  <c r="J47" i="7" s="1"/>
  <c r="J48" i="7" a="1"/>
  <c r="J48" i="7" s="1"/>
  <c r="J49" i="7" a="1"/>
  <c r="J49" i="7" s="1"/>
  <c r="J50" i="7" a="1"/>
  <c r="J50" i="7" s="1"/>
  <c r="J51" i="7" a="1"/>
  <c r="J51" i="7" s="1"/>
  <c r="J52" i="7" a="1"/>
  <c r="J52" i="7" s="1"/>
  <c r="J53" i="7" a="1"/>
  <c r="J53" i="7" s="1"/>
  <c r="J54" i="7" a="1"/>
  <c r="J54" i="7" s="1"/>
  <c r="J55" i="7" a="1"/>
  <c r="J55" i="7" s="1"/>
  <c r="J56" i="7" a="1"/>
  <c r="J56" i="7" s="1"/>
  <c r="J57" i="7" a="1"/>
  <c r="J57" i="7" s="1"/>
  <c r="J58" i="7" a="1"/>
  <c r="J58" i="7" s="1"/>
  <c r="J59" i="7" a="1"/>
  <c r="J59" i="7" s="1"/>
  <c r="J60" i="7" a="1"/>
  <c r="J60" i="7" s="1"/>
  <c r="J61" i="7" a="1"/>
  <c r="J61" i="7" s="1"/>
  <c r="J62" i="7" a="1"/>
  <c r="J62" i="7" s="1"/>
  <c r="J63" i="7" a="1"/>
  <c r="J63" i="7" s="1"/>
  <c r="J64" i="7" a="1"/>
  <c r="J64" i="7" s="1"/>
  <c r="J65" i="7" a="1"/>
  <c r="J65" i="7" s="1"/>
  <c r="J66" i="7" a="1"/>
  <c r="J66" i="7" s="1"/>
  <c r="J67" i="7" a="1"/>
  <c r="J67" i="7" s="1"/>
  <c r="J68" i="7" a="1"/>
  <c r="J68" i="7" s="1"/>
  <c r="J69" i="7" a="1"/>
  <c r="J69" i="7" s="1"/>
  <c r="J70" i="7" a="1"/>
  <c r="J70" i="7" s="1"/>
  <c r="J71" i="7" a="1"/>
  <c r="J71" i="7" s="1"/>
  <c r="J72" i="7" a="1"/>
  <c r="J72" i="7" s="1"/>
  <c r="J73" i="7" a="1"/>
  <c r="J73" i="7" s="1"/>
  <c r="J74" i="7" a="1"/>
  <c r="J74" i="7" s="1"/>
  <c r="J75" i="7" a="1"/>
  <c r="J75" i="7" s="1"/>
  <c r="J76" i="7" a="1"/>
  <c r="J76" i="7" s="1"/>
  <c r="J77" i="7" a="1"/>
  <c r="J77" i="7" s="1"/>
  <c r="J78" i="7" a="1"/>
  <c r="J78" i="7" s="1"/>
  <c r="J79" i="7" a="1"/>
  <c r="J79" i="7" s="1"/>
  <c r="J80" i="7" a="1"/>
  <c r="J80" i="7" s="1"/>
  <c r="J81" i="7" a="1"/>
  <c r="J81" i="7" s="1"/>
  <c r="J82" i="7" a="1"/>
  <c r="J82" i="7" s="1"/>
  <c r="J83" i="7" a="1"/>
  <c r="J83" i="7" s="1"/>
  <c r="J84" i="7" a="1"/>
  <c r="J84" i="7" s="1"/>
  <c r="J85" i="7" a="1"/>
  <c r="J85" i="7" s="1"/>
  <c r="J86" i="7" a="1"/>
  <c r="J86" i="7" s="1"/>
  <c r="J87" i="7" a="1"/>
  <c r="J87" i="7" s="1"/>
  <c r="J88" i="7" a="1"/>
  <c r="J88" i="7" s="1"/>
  <c r="J89" i="7" a="1"/>
  <c r="J89" i="7" s="1"/>
  <c r="J90" i="7" a="1"/>
  <c r="J90" i="7" s="1"/>
  <c r="J91" i="7" a="1"/>
  <c r="J91" i="7" s="1"/>
  <c r="J92" i="7" a="1"/>
  <c r="J92" i="7" s="1"/>
  <c r="J93" i="7" a="1"/>
  <c r="J93" i="7" s="1"/>
  <c r="J94" i="7" a="1"/>
  <c r="J94" i="7" s="1"/>
  <c r="J95" i="7" a="1"/>
  <c r="J95" i="7" s="1"/>
  <c r="J96" i="7" a="1"/>
  <c r="J96" i="7" s="1"/>
  <c r="J97" i="7" a="1"/>
  <c r="J97" i="7" s="1"/>
  <c r="J98" i="7" a="1"/>
  <c r="J98" i="7" s="1"/>
  <c r="J99" i="7" a="1"/>
  <c r="J99" i="7" s="1"/>
  <c r="J100" i="7" a="1"/>
  <c r="J100" i="7" s="1"/>
  <c r="J101" i="7" a="1"/>
  <c r="J101" i="7" s="1"/>
  <c r="J102" i="7" a="1"/>
  <c r="J102" i="7" s="1"/>
  <c r="J103" i="7" a="1"/>
  <c r="J103" i="7" s="1"/>
  <c r="J104" i="7" a="1"/>
  <c r="J104" i="7" s="1"/>
  <c r="J105" i="7" a="1"/>
  <c r="J105" i="7" s="1"/>
  <c r="J106" i="7" a="1"/>
  <c r="J106" i="7" s="1"/>
  <c r="J107" i="7" a="1"/>
  <c r="J107" i="7" s="1"/>
  <c r="J108" i="7" a="1"/>
  <c r="J108" i="7" s="1"/>
  <c r="J109" i="7" a="1"/>
  <c r="J109" i="7" s="1"/>
  <c r="J110" i="7" a="1"/>
  <c r="J110" i="7" s="1"/>
  <c r="J111" i="7" a="1"/>
  <c r="J111" i="7" s="1"/>
  <c r="J112" i="7" a="1"/>
  <c r="J112" i="7" s="1"/>
  <c r="J113" i="7" a="1"/>
  <c r="J113" i="7" s="1"/>
  <c r="J114" i="7" a="1"/>
  <c r="J114" i="7" s="1"/>
  <c r="J115" i="7" a="1"/>
  <c r="J115" i="7" s="1"/>
  <c r="J116" i="7" a="1"/>
  <c r="J116" i="7" s="1"/>
  <c r="J117" i="7" a="1"/>
  <c r="J117" i="7" s="1"/>
  <c r="J118" i="7" a="1"/>
  <c r="J118" i="7" s="1"/>
  <c r="J119" i="7" a="1"/>
  <c r="J119" i="7" s="1"/>
  <c r="J120" i="7" a="1"/>
  <c r="J120" i="7" s="1"/>
  <c r="J121" i="7" a="1"/>
  <c r="J121" i="7" s="1"/>
  <c r="J122" i="7" a="1"/>
  <c r="J122" i="7" s="1"/>
  <c r="J123" i="7" a="1"/>
  <c r="J123" i="7" s="1"/>
  <c r="J124" i="7" a="1"/>
  <c r="J124" i="7" s="1"/>
  <c r="J125" i="7" a="1"/>
  <c r="J125" i="7" s="1"/>
  <c r="J126" i="7" a="1"/>
  <c r="J126" i="7" s="1"/>
  <c r="J127" i="7" a="1"/>
  <c r="J127" i="7" s="1"/>
  <c r="J128" i="7" a="1"/>
  <c r="J128" i="7" s="1"/>
  <c r="J129" i="7" a="1"/>
  <c r="J129" i="7" s="1"/>
  <c r="J130" i="7" a="1"/>
  <c r="J130" i="7" s="1"/>
  <c r="J131" i="7" a="1"/>
  <c r="J131" i="7" s="1"/>
  <c r="J132" i="7" a="1"/>
  <c r="J132" i="7" s="1"/>
  <c r="J133" i="7" a="1"/>
  <c r="J133" i="7" s="1"/>
  <c r="J134" i="7" a="1"/>
  <c r="J134" i="7" s="1"/>
  <c r="J135" i="7" a="1"/>
  <c r="J135" i="7" s="1"/>
  <c r="J136" i="7" a="1"/>
  <c r="J136" i="7" s="1"/>
  <c r="J137" i="7" a="1"/>
  <c r="J137" i="7" s="1"/>
  <c r="J138" i="7" a="1"/>
  <c r="J138" i="7" s="1"/>
  <c r="J139" i="7" a="1"/>
  <c r="J139" i="7" s="1"/>
  <c r="J140" i="7" a="1"/>
  <c r="J140" i="7" s="1"/>
  <c r="J141" i="7" a="1"/>
  <c r="J141" i="7" s="1"/>
  <c r="J142" i="7" a="1"/>
  <c r="J142" i="7" s="1"/>
  <c r="J143" i="7" a="1"/>
  <c r="J143" i="7" s="1"/>
  <c r="J144" i="7" a="1"/>
  <c r="J144" i="7" s="1"/>
  <c r="J145" i="7" a="1"/>
  <c r="J145" i="7" s="1"/>
  <c r="J146" i="7" a="1"/>
  <c r="J146" i="7" s="1"/>
  <c r="J147" i="7" a="1"/>
  <c r="J147" i="7" s="1"/>
  <c r="J148" i="7" a="1"/>
  <c r="J148" i="7" s="1"/>
  <c r="J149" i="7" a="1"/>
  <c r="J149" i="7" s="1"/>
  <c r="J150" i="7" a="1"/>
  <c r="J150" i="7" s="1"/>
  <c r="J151" i="7" a="1"/>
  <c r="J151" i="7" s="1"/>
  <c r="J152" i="7" a="1"/>
  <c r="J152" i="7" s="1"/>
  <c r="J153" i="7" a="1"/>
  <c r="J153" i="7" s="1"/>
  <c r="J154" i="7" a="1"/>
  <c r="J154" i="7" s="1"/>
  <c r="J155" i="7" a="1"/>
  <c r="J155" i="7" s="1"/>
  <c r="J156" i="7" a="1"/>
  <c r="J156" i="7" s="1"/>
  <c r="J157" i="7" a="1"/>
  <c r="J157" i="7" s="1"/>
  <c r="J158" i="7" a="1"/>
  <c r="J158" i="7" s="1"/>
  <c r="J159" i="7" a="1"/>
  <c r="J159" i="7" s="1"/>
  <c r="J160" i="7" a="1"/>
  <c r="J160" i="7" s="1"/>
  <c r="J161" i="7" a="1"/>
  <c r="J161" i="7" s="1"/>
  <c r="J162" i="7" a="1"/>
  <c r="J162" i="7" s="1"/>
  <c r="J163" i="7" a="1"/>
  <c r="J163" i="7" s="1"/>
  <c r="J164" i="7" a="1"/>
  <c r="J164" i="7" s="1"/>
  <c r="J165" i="7" a="1"/>
  <c r="J165" i="7" s="1"/>
  <c r="J166" i="7" a="1"/>
  <c r="J166" i="7" s="1"/>
  <c r="J167" i="7" a="1"/>
  <c r="J167" i="7" s="1"/>
  <c r="J168" i="7" a="1"/>
  <c r="J168" i="7" s="1"/>
  <c r="J169" i="7" a="1"/>
  <c r="J169" i="7" s="1"/>
  <c r="J170" i="7" a="1"/>
  <c r="J170" i="7" s="1"/>
  <c r="J171" i="7" a="1"/>
  <c r="J171" i="7" s="1"/>
  <c r="J172" i="7" a="1"/>
  <c r="J172" i="7" s="1"/>
  <c r="J173" i="7" a="1"/>
  <c r="J173" i="7" s="1"/>
  <c r="J174" i="7" a="1"/>
  <c r="J174" i="7" s="1"/>
  <c r="J175" i="7" a="1"/>
  <c r="J175" i="7" s="1"/>
  <c r="J176" i="7" a="1"/>
  <c r="J176" i="7" s="1"/>
  <c r="J177" i="7" a="1"/>
  <c r="J177" i="7" s="1"/>
  <c r="J178" i="7" a="1"/>
  <c r="J178" i="7" s="1"/>
  <c r="J179" i="7" a="1"/>
  <c r="J179" i="7" s="1"/>
  <c r="J180" i="7" a="1"/>
  <c r="J180" i="7" s="1"/>
  <c r="J181" i="7" a="1"/>
  <c r="J181" i="7" s="1"/>
  <c r="J182" i="7" a="1"/>
  <c r="J182" i="7" s="1"/>
  <c r="J183" i="7" a="1"/>
  <c r="J183" i="7" s="1"/>
  <c r="J184" i="7" a="1"/>
  <c r="J184" i="7" s="1"/>
  <c r="J185" i="7" a="1"/>
  <c r="J185" i="7" s="1"/>
  <c r="J186" i="7" a="1"/>
  <c r="J186" i="7" s="1"/>
  <c r="J187" i="7" a="1"/>
  <c r="J187" i="7" s="1"/>
  <c r="J188" i="7" a="1"/>
  <c r="J188" i="7" s="1"/>
  <c r="J189" i="7" a="1"/>
  <c r="J189" i="7" s="1"/>
  <c r="J190" i="7" a="1"/>
  <c r="J190" i="7" s="1"/>
  <c r="J191" i="7" a="1"/>
  <c r="J191" i="7" s="1"/>
  <c r="J192" i="7" a="1"/>
  <c r="J192" i="7" s="1"/>
  <c r="J193" i="7" a="1"/>
  <c r="J193" i="7" s="1"/>
  <c r="J194" i="7" a="1"/>
  <c r="J194" i="7" s="1"/>
  <c r="J195" i="7" a="1"/>
  <c r="J195" i="7" s="1"/>
  <c r="J196" i="7" a="1"/>
  <c r="J196" i="7" s="1"/>
  <c r="J197" i="7" a="1"/>
  <c r="J197" i="7" s="1"/>
  <c r="J198" i="7" a="1"/>
  <c r="J198" i="7" s="1"/>
  <c r="J199" i="7" a="1"/>
  <c r="J199" i="7" s="1"/>
  <c r="J200" i="7" a="1"/>
  <c r="J200" i="7" s="1"/>
  <c r="J201" i="7" a="1"/>
  <c r="J201" i="7" s="1"/>
  <c r="J202" i="7" a="1"/>
  <c r="J202" i="7" s="1"/>
  <c r="J203" i="7" a="1"/>
  <c r="J203" i="7" s="1"/>
  <c r="J204" i="7" a="1"/>
  <c r="J204" i="7" s="1"/>
  <c r="J205" i="7" a="1"/>
  <c r="J205" i="7" s="1"/>
  <c r="J206" i="7" a="1"/>
  <c r="J206" i="7" s="1"/>
  <c r="J207" i="7" a="1"/>
  <c r="J207" i="7" s="1"/>
  <c r="J208" i="7" a="1"/>
  <c r="J208" i="7" s="1"/>
  <c r="J209" i="7" a="1"/>
  <c r="J209" i="7" s="1"/>
  <c r="J210" i="7" a="1"/>
  <c r="J210" i="7" s="1"/>
  <c r="J211" i="7" a="1"/>
  <c r="J211" i="7" s="1"/>
  <c r="J212" i="7" a="1"/>
  <c r="J212" i="7" s="1"/>
  <c r="J213" i="7" a="1"/>
  <c r="J213" i="7" s="1"/>
  <c r="J214" i="7" a="1"/>
  <c r="J214" i="7" s="1"/>
  <c r="J215" i="7" a="1"/>
  <c r="J215" i="7" s="1"/>
  <c r="J216" i="7" a="1"/>
  <c r="J216" i="7" s="1"/>
  <c r="J217" i="7" a="1"/>
  <c r="J217" i="7" s="1"/>
  <c r="J218" i="7" a="1"/>
  <c r="J218" i="7" s="1"/>
  <c r="J219" i="7" a="1"/>
  <c r="J219" i="7" s="1"/>
  <c r="J220" i="7" a="1"/>
  <c r="J220" i="7" s="1"/>
  <c r="J221" i="7" a="1"/>
  <c r="J221" i="7" s="1"/>
  <c r="J222" i="7" a="1"/>
  <c r="J222" i="7" s="1"/>
  <c r="J223" i="7" a="1"/>
  <c r="J223" i="7" s="1"/>
  <c r="J224" i="7" a="1"/>
  <c r="J224" i="7" s="1"/>
  <c r="J225" i="7" a="1"/>
  <c r="J225" i="7" s="1"/>
  <c r="J226" i="7" a="1"/>
  <c r="J226" i="7" s="1"/>
  <c r="J227" i="7" a="1"/>
  <c r="J227" i="7" s="1"/>
  <c r="J228" i="7" a="1"/>
  <c r="J228" i="7" s="1"/>
  <c r="J229" i="7" a="1"/>
  <c r="J229" i="7" s="1"/>
  <c r="J230" i="7" a="1"/>
  <c r="J230" i="7" s="1"/>
  <c r="J231" i="7" a="1"/>
  <c r="J231" i="7" s="1"/>
  <c r="J235" i="7" a="1"/>
  <c r="J235" i="7" s="1"/>
  <c r="J236" i="7" a="1"/>
  <c r="J236" i="7" s="1"/>
  <c r="J237" i="7" a="1"/>
  <c r="J237" i="7" s="1"/>
  <c r="J238" i="7" a="1"/>
  <c r="J238" i="7" s="1"/>
  <c r="J239" i="7" a="1"/>
  <c r="J239" i="7" s="1"/>
  <c r="J12" i="7" a="1"/>
  <c r="J12" i="7" s="1"/>
  <c r="J13" i="11" a="1"/>
  <c r="J13" i="11" s="1"/>
  <c r="J14" i="11" a="1"/>
  <c r="J14" i="11" s="1"/>
  <c r="J15" i="11" a="1"/>
  <c r="J15" i="11" s="1"/>
  <c r="J16" i="11" a="1"/>
  <c r="J16" i="11" s="1"/>
  <c r="J17" i="11" a="1"/>
  <c r="J17" i="11" s="1"/>
  <c r="J18" i="11" a="1"/>
  <c r="J18" i="11" s="1"/>
  <c r="J19" i="11" a="1"/>
  <c r="J19" i="11" s="1"/>
  <c r="J20" i="11" a="1"/>
  <c r="J20" i="11" s="1"/>
  <c r="J21" i="11" a="1"/>
  <c r="J21" i="11" s="1"/>
  <c r="J22" i="11" a="1"/>
  <c r="J22" i="11" s="1"/>
  <c r="J23" i="11" a="1"/>
  <c r="J23" i="11" s="1"/>
  <c r="J24" i="11" a="1"/>
  <c r="J24" i="11" s="1"/>
  <c r="J25" i="11" a="1"/>
  <c r="J25" i="11" s="1"/>
  <c r="J26" i="11" a="1"/>
  <c r="J26" i="11" s="1"/>
  <c r="J27" i="11" a="1"/>
  <c r="J27" i="11" s="1"/>
  <c r="J28" i="11" a="1"/>
  <c r="J28" i="11" s="1"/>
  <c r="J29" i="11" a="1"/>
  <c r="J29" i="11" s="1"/>
  <c r="J30" i="11" a="1"/>
  <c r="J30" i="11" s="1"/>
  <c r="J31" i="11" a="1"/>
  <c r="J31" i="11" s="1"/>
  <c r="J32" i="11" a="1"/>
  <c r="J32" i="11" s="1"/>
  <c r="J33" i="11" a="1"/>
  <c r="J33" i="11" s="1"/>
  <c r="J34" i="11" a="1"/>
  <c r="J34" i="11" s="1"/>
  <c r="J35" i="11" a="1"/>
  <c r="J35" i="11" s="1"/>
  <c r="J36" i="11" a="1"/>
  <c r="J36" i="11" s="1"/>
  <c r="J37" i="11" a="1"/>
  <c r="J37" i="11" s="1"/>
  <c r="J38" i="11" a="1"/>
  <c r="J38" i="11" s="1"/>
  <c r="J39" i="11" a="1"/>
  <c r="J39" i="11" s="1"/>
  <c r="J40" i="11" a="1"/>
  <c r="J40" i="11" s="1"/>
  <c r="J41" i="11" a="1"/>
  <c r="J41" i="11" s="1"/>
  <c r="J42" i="11" a="1"/>
  <c r="J42" i="11" s="1"/>
  <c r="J43" i="11" a="1"/>
  <c r="J43" i="11" s="1"/>
  <c r="J44" i="11" a="1"/>
  <c r="J44" i="11" s="1"/>
  <c r="J45" i="11" a="1"/>
  <c r="J45" i="11" s="1"/>
  <c r="J46" i="11" a="1"/>
  <c r="J46" i="11" s="1"/>
  <c r="J47" i="11" a="1"/>
  <c r="J47" i="11" s="1"/>
  <c r="J48" i="11" a="1"/>
  <c r="J48" i="11" s="1"/>
  <c r="J49" i="11" a="1"/>
  <c r="J49" i="11" s="1"/>
  <c r="J50" i="11" a="1"/>
  <c r="J50" i="11" s="1"/>
  <c r="J51" i="11" a="1"/>
  <c r="J51" i="11" s="1"/>
  <c r="J52" i="11" a="1"/>
  <c r="J52" i="11" s="1"/>
  <c r="J53" i="11" a="1"/>
  <c r="J53" i="11" s="1"/>
  <c r="J54" i="11" a="1"/>
  <c r="J54" i="11" s="1"/>
  <c r="J55" i="11" a="1"/>
  <c r="J55" i="11" s="1"/>
  <c r="J56" i="11" a="1"/>
  <c r="J56" i="11" s="1"/>
  <c r="J57" i="11" a="1"/>
  <c r="J57" i="11" s="1"/>
  <c r="J58" i="11" a="1"/>
  <c r="J58" i="11" s="1"/>
  <c r="J59" i="11" a="1"/>
  <c r="J59" i="11" s="1"/>
  <c r="J60" i="11" a="1"/>
  <c r="J60" i="11" s="1"/>
  <c r="J61" i="11" a="1"/>
  <c r="J61" i="11" s="1"/>
  <c r="J62" i="11" a="1"/>
  <c r="J62" i="11" s="1"/>
  <c r="J63" i="11" a="1"/>
  <c r="J63" i="11" s="1"/>
  <c r="J64" i="11" a="1"/>
  <c r="J64" i="11" s="1"/>
  <c r="J65" i="11" a="1"/>
  <c r="J65" i="11" s="1"/>
  <c r="J66" i="11" a="1"/>
  <c r="J66" i="11" s="1"/>
  <c r="J67" i="11" a="1"/>
  <c r="J67" i="11" s="1"/>
  <c r="J68" i="11" a="1"/>
  <c r="J68" i="11" s="1"/>
  <c r="J69" i="11" a="1"/>
  <c r="J69" i="11" s="1"/>
  <c r="J70" i="11" a="1"/>
  <c r="J70" i="11" s="1"/>
  <c r="J71" i="11" a="1"/>
  <c r="J71" i="11" s="1"/>
  <c r="J72" i="11" a="1"/>
  <c r="J72" i="11" s="1"/>
  <c r="J73" i="11" a="1"/>
  <c r="J73" i="11" s="1"/>
  <c r="J74" i="11" a="1"/>
  <c r="J74" i="11" s="1"/>
  <c r="J75" i="11" a="1"/>
  <c r="J75" i="11" s="1"/>
  <c r="J76" i="11" a="1"/>
  <c r="J76" i="11" s="1"/>
  <c r="J77" i="11" a="1"/>
  <c r="J77" i="11" s="1"/>
  <c r="J78" i="11" a="1"/>
  <c r="J78" i="11" s="1"/>
  <c r="J79" i="11" a="1"/>
  <c r="J79" i="11" s="1"/>
  <c r="J80" i="11" a="1"/>
  <c r="J80" i="11" s="1"/>
  <c r="J81" i="11" a="1"/>
  <c r="J81" i="11" s="1"/>
  <c r="J82" i="11" a="1"/>
  <c r="J82" i="11" s="1"/>
  <c r="J83" i="11" a="1"/>
  <c r="J83" i="11" s="1"/>
  <c r="J84" i="11" a="1"/>
  <c r="J84" i="11" s="1"/>
  <c r="J85" i="11" a="1"/>
  <c r="J85" i="11" s="1"/>
  <c r="J86" i="11" a="1"/>
  <c r="J86" i="11" s="1"/>
  <c r="J87" i="11" a="1"/>
  <c r="J87" i="11" s="1"/>
  <c r="J88" i="11" a="1"/>
  <c r="J88" i="11" s="1"/>
  <c r="J89" i="11" a="1"/>
  <c r="J89" i="11" s="1"/>
  <c r="J90" i="11" a="1"/>
  <c r="J90" i="11" s="1"/>
  <c r="J91" i="11" a="1"/>
  <c r="J91" i="11" s="1"/>
  <c r="J92" i="11" a="1"/>
  <c r="J92" i="11" s="1"/>
  <c r="J93" i="11" a="1"/>
  <c r="J93" i="11" s="1"/>
  <c r="J94" i="11" a="1"/>
  <c r="J94" i="11" s="1"/>
  <c r="J95" i="11" a="1"/>
  <c r="J95" i="11" s="1"/>
  <c r="J96" i="11" a="1"/>
  <c r="J96" i="11" s="1"/>
  <c r="J97" i="11" a="1"/>
  <c r="J97" i="11" s="1"/>
  <c r="J98" i="11" a="1"/>
  <c r="J98" i="11" s="1"/>
  <c r="J99" i="11" a="1"/>
  <c r="J99" i="11" s="1"/>
  <c r="J100" i="11" a="1"/>
  <c r="J100" i="11" s="1"/>
  <c r="J101" i="11" a="1"/>
  <c r="J101" i="11" s="1"/>
  <c r="J102" i="11" a="1"/>
  <c r="J102" i="11" s="1"/>
  <c r="J103" i="11" a="1"/>
  <c r="J103" i="11" s="1"/>
  <c r="J104" i="11" a="1"/>
  <c r="J104" i="11" s="1"/>
  <c r="J105" i="11" a="1"/>
  <c r="J105" i="11" s="1"/>
  <c r="J106" i="11" a="1"/>
  <c r="J106" i="11" s="1"/>
  <c r="J107" i="11" a="1"/>
  <c r="J107" i="11" s="1"/>
  <c r="J108" i="11" a="1"/>
  <c r="J108" i="11" s="1"/>
  <c r="J109" i="11" a="1"/>
  <c r="J109" i="11" s="1"/>
  <c r="J110" i="11" a="1"/>
  <c r="J110" i="11" s="1"/>
  <c r="J111" i="11" a="1"/>
  <c r="J111" i="11" s="1"/>
  <c r="J112" i="11" a="1"/>
  <c r="J112" i="11" s="1"/>
  <c r="J113" i="11" a="1"/>
  <c r="J113" i="11" s="1"/>
  <c r="J114" i="11" a="1"/>
  <c r="J114" i="11" s="1"/>
  <c r="J115" i="11" a="1"/>
  <c r="J115" i="11" s="1"/>
  <c r="J116" i="11" a="1"/>
  <c r="J116" i="11" s="1"/>
  <c r="J117" i="11" a="1"/>
  <c r="J117" i="11" s="1"/>
  <c r="J118" i="11" a="1"/>
  <c r="J118" i="11" s="1"/>
  <c r="J119" i="11" a="1"/>
  <c r="J119" i="11" s="1"/>
  <c r="J120" i="11" a="1"/>
  <c r="J120" i="11" s="1"/>
  <c r="J121" i="11" a="1"/>
  <c r="J121" i="11" s="1"/>
  <c r="J122" i="11" a="1"/>
  <c r="J122" i="11" s="1"/>
  <c r="J123" i="11" a="1"/>
  <c r="J123" i="11" s="1"/>
  <c r="J124" i="11" a="1"/>
  <c r="J124" i="11" s="1"/>
  <c r="J125" i="11" a="1"/>
  <c r="J125" i="11" s="1"/>
  <c r="J126" i="11" a="1"/>
  <c r="J126" i="11" s="1"/>
  <c r="J127" i="11" a="1"/>
  <c r="J127" i="11" s="1"/>
  <c r="J128" i="11" a="1"/>
  <c r="J128" i="11" s="1"/>
  <c r="J129" i="11" a="1"/>
  <c r="J129" i="11" s="1"/>
  <c r="J130" i="11" a="1"/>
  <c r="J130" i="11" s="1"/>
  <c r="J131" i="11" a="1"/>
  <c r="J131" i="11" s="1"/>
  <c r="J132" i="11" a="1"/>
  <c r="J132" i="11" s="1"/>
  <c r="J133" i="11" a="1"/>
  <c r="J133" i="11" s="1"/>
  <c r="J134" i="11" a="1"/>
  <c r="J134" i="11" s="1"/>
  <c r="J135" i="11" a="1"/>
  <c r="J135" i="11" s="1"/>
  <c r="J136" i="11" a="1"/>
  <c r="J136" i="11" s="1"/>
  <c r="J137" i="11" a="1"/>
  <c r="J137" i="11" s="1"/>
  <c r="J138" i="11" a="1"/>
  <c r="J138" i="11" s="1"/>
  <c r="J139" i="11" a="1"/>
  <c r="J139" i="11" s="1"/>
  <c r="J140" i="11" a="1"/>
  <c r="J140" i="11" s="1"/>
  <c r="J141" i="11" a="1"/>
  <c r="J141" i="11" s="1"/>
  <c r="J142" i="11" a="1"/>
  <c r="J142" i="11" s="1"/>
  <c r="J143" i="11" a="1"/>
  <c r="J143" i="11" s="1"/>
  <c r="J144" i="11" a="1"/>
  <c r="J144" i="11" s="1"/>
  <c r="J145" i="11" a="1"/>
  <c r="J145" i="11" s="1"/>
  <c r="J146" i="11" a="1"/>
  <c r="J146" i="11" s="1"/>
  <c r="J147" i="11" a="1"/>
  <c r="J147" i="11" s="1"/>
  <c r="J148" i="11" a="1"/>
  <c r="J148" i="11" s="1"/>
  <c r="J149" i="11" a="1"/>
  <c r="J149" i="11" s="1"/>
  <c r="J150" i="11" a="1"/>
  <c r="J150" i="11" s="1"/>
  <c r="J151" i="11" a="1"/>
  <c r="J151" i="11" s="1"/>
  <c r="J152" i="11" a="1"/>
  <c r="J152" i="11" s="1"/>
  <c r="J153" i="11" a="1"/>
  <c r="J153" i="11" s="1"/>
  <c r="J154" i="11" a="1"/>
  <c r="J154" i="11" s="1"/>
  <c r="J155" i="11" a="1"/>
  <c r="J155" i="11" s="1"/>
  <c r="J156" i="11" a="1"/>
  <c r="J156" i="11" s="1"/>
  <c r="J157" i="11" a="1"/>
  <c r="J157" i="11" s="1"/>
  <c r="J158" i="11" a="1"/>
  <c r="J158" i="11" s="1"/>
  <c r="J159" i="11" a="1"/>
  <c r="J159" i="11" s="1"/>
  <c r="J160" i="11" a="1"/>
  <c r="J160" i="11" s="1"/>
  <c r="J161" i="11" a="1"/>
  <c r="J161" i="11" s="1"/>
  <c r="J162" i="11" a="1"/>
  <c r="J162" i="11" s="1"/>
  <c r="J163" i="11" a="1"/>
  <c r="J163" i="11" s="1"/>
  <c r="J164" i="11" a="1"/>
  <c r="J164" i="11" s="1"/>
  <c r="J165" i="11" a="1"/>
  <c r="J165" i="11" s="1"/>
  <c r="J166" i="11" a="1"/>
  <c r="J166" i="11" s="1"/>
  <c r="J167" i="11" a="1"/>
  <c r="J167" i="11" s="1"/>
  <c r="J168" i="11" a="1"/>
  <c r="J168" i="11" s="1"/>
  <c r="J169" i="11" a="1"/>
  <c r="J169" i="11" s="1"/>
  <c r="J170" i="11" a="1"/>
  <c r="J170" i="11" s="1"/>
  <c r="J171" i="11" a="1"/>
  <c r="J171" i="11" s="1"/>
  <c r="J172" i="11" a="1"/>
  <c r="J172" i="11" s="1"/>
  <c r="J173" i="11" a="1"/>
  <c r="J173" i="11" s="1"/>
  <c r="J174" i="11" a="1"/>
  <c r="J174" i="11" s="1"/>
  <c r="J175" i="11" a="1"/>
  <c r="J175" i="11" s="1"/>
  <c r="J176" i="11" a="1"/>
  <c r="J176" i="11" s="1"/>
  <c r="J177" i="11" a="1"/>
  <c r="J177" i="11" s="1"/>
  <c r="J178" i="11" a="1"/>
  <c r="J178" i="11" s="1"/>
  <c r="J179" i="11" a="1"/>
  <c r="J179" i="11" s="1"/>
  <c r="J180" i="11" a="1"/>
  <c r="J180" i="11" s="1"/>
  <c r="J181" i="11" a="1"/>
  <c r="J181" i="11" s="1"/>
  <c r="J182" i="11" a="1"/>
  <c r="J182" i="11" s="1"/>
  <c r="J183" i="11" a="1"/>
  <c r="J183" i="11" s="1"/>
  <c r="J184" i="11" a="1"/>
  <c r="J184" i="11" s="1"/>
  <c r="J185" i="11" a="1"/>
  <c r="J185" i="11" s="1"/>
  <c r="J186" i="11" a="1"/>
  <c r="J186" i="11" s="1"/>
  <c r="J187" i="11" a="1"/>
  <c r="J187" i="11" s="1"/>
  <c r="J188" i="11" a="1"/>
  <c r="J188" i="11" s="1"/>
  <c r="J189" i="11" a="1"/>
  <c r="J189" i="11" s="1"/>
  <c r="J190" i="11" a="1"/>
  <c r="J190" i="11" s="1"/>
  <c r="J191" i="11" a="1"/>
  <c r="J191" i="11" s="1"/>
  <c r="J192" i="11" a="1"/>
  <c r="J192" i="11" s="1"/>
  <c r="J193" i="11" a="1"/>
  <c r="J193" i="11" s="1"/>
  <c r="J194" i="11" a="1"/>
  <c r="J194" i="11" s="1"/>
  <c r="J195" i="11" a="1"/>
  <c r="J195" i="11" s="1"/>
  <c r="J196" i="11" a="1"/>
  <c r="J196" i="11" s="1"/>
  <c r="J197" i="11" a="1"/>
  <c r="J197" i="11" s="1"/>
  <c r="J198" i="11" a="1"/>
  <c r="J198" i="11" s="1"/>
  <c r="J199" i="11" a="1"/>
  <c r="J199" i="11" s="1"/>
  <c r="J200" i="11" a="1"/>
  <c r="J200" i="11" s="1"/>
  <c r="J201" i="11" a="1"/>
  <c r="J201" i="11" s="1"/>
  <c r="J202" i="11" a="1"/>
  <c r="J202" i="11" s="1"/>
  <c r="J203" i="11" a="1"/>
  <c r="J203" i="11" s="1"/>
  <c r="J204" i="11" a="1"/>
  <c r="J204" i="11" s="1"/>
  <c r="J205" i="11" a="1"/>
  <c r="J205" i="11" s="1"/>
  <c r="J206" i="11" a="1"/>
  <c r="J206" i="11" s="1"/>
  <c r="J207" i="11" a="1"/>
  <c r="J207" i="11" s="1"/>
  <c r="J208" i="11" a="1"/>
  <c r="J208" i="11" s="1"/>
  <c r="J209" i="11" a="1"/>
  <c r="J209" i="11" s="1"/>
  <c r="J210" i="11" a="1"/>
  <c r="J210" i="11" s="1"/>
  <c r="J211" i="11" a="1"/>
  <c r="J211" i="11" s="1"/>
  <c r="J212" i="11" a="1"/>
  <c r="J212" i="11" s="1"/>
  <c r="J213" i="11" a="1"/>
  <c r="J213" i="11" s="1"/>
  <c r="J214" i="11" a="1"/>
  <c r="J214" i="11" s="1"/>
  <c r="J215" i="11" a="1"/>
  <c r="J215" i="11" s="1"/>
  <c r="J216" i="11" a="1"/>
  <c r="J216" i="11" s="1"/>
  <c r="J217" i="11" a="1"/>
  <c r="J217" i="11" s="1"/>
  <c r="J218" i="11" a="1"/>
  <c r="J218" i="11" s="1"/>
  <c r="J219" i="11" a="1"/>
  <c r="J219" i="11" s="1"/>
  <c r="J220" i="11" a="1"/>
  <c r="J220" i="11" s="1"/>
  <c r="J221" i="11" a="1"/>
  <c r="J221" i="11" s="1"/>
  <c r="J222" i="11" a="1"/>
  <c r="J222" i="11" s="1"/>
  <c r="J223" i="11" a="1"/>
  <c r="J223" i="11" s="1"/>
  <c r="J224" i="11" a="1"/>
  <c r="J224" i="11" s="1"/>
  <c r="J225" i="11" a="1"/>
  <c r="J225" i="11" s="1"/>
  <c r="J226" i="11" a="1"/>
  <c r="J226" i="11" s="1"/>
  <c r="J227" i="11" a="1"/>
  <c r="J227" i="11" s="1"/>
  <c r="J228" i="11" a="1"/>
  <c r="J228" i="11" s="1"/>
  <c r="J229" i="11" a="1"/>
  <c r="J229" i="11" s="1"/>
  <c r="J230" i="11" a="1"/>
  <c r="J230" i="11" s="1"/>
  <c r="J231" i="11" a="1"/>
  <c r="J231" i="11" s="1"/>
  <c r="J235" i="11" a="1"/>
  <c r="J235" i="11" s="1"/>
  <c r="J236" i="11" a="1"/>
  <c r="J236" i="11" s="1"/>
  <c r="J237" i="11" a="1"/>
  <c r="J237" i="11" s="1"/>
  <c r="J238" i="11" a="1"/>
  <c r="J238" i="11" s="1"/>
  <c r="J239" i="11" a="1"/>
  <c r="J239" i="11" s="1"/>
  <c r="J12" i="11" a="1"/>
  <c r="J12" i="11" s="1"/>
  <c r="J13" i="6" a="1"/>
  <c r="J13" i="6" s="1"/>
  <c r="J14" i="6" a="1"/>
  <c r="J14" i="6" s="1"/>
  <c r="J15" i="6" a="1"/>
  <c r="J15" i="6" s="1"/>
  <c r="J16" i="6" a="1"/>
  <c r="J16" i="6" s="1"/>
  <c r="J17" i="6" a="1"/>
  <c r="J17" i="6" s="1"/>
  <c r="J18" i="6" a="1"/>
  <c r="J18" i="6" s="1"/>
  <c r="J19" i="6" a="1"/>
  <c r="J19" i="6" s="1"/>
  <c r="J20" i="6" a="1"/>
  <c r="J20" i="6" s="1"/>
  <c r="J21" i="6" a="1"/>
  <c r="J21" i="6" s="1"/>
  <c r="J22" i="6" a="1"/>
  <c r="J22" i="6" s="1"/>
  <c r="J23" i="6" a="1"/>
  <c r="J23" i="6" s="1"/>
  <c r="J24" i="6" a="1"/>
  <c r="J24" i="6" s="1"/>
  <c r="J25" i="6" a="1"/>
  <c r="J25" i="6" s="1"/>
  <c r="J26" i="6" a="1"/>
  <c r="J26" i="6" s="1"/>
  <c r="J27" i="6" a="1"/>
  <c r="J27" i="6" s="1"/>
  <c r="J28" i="6" a="1"/>
  <c r="J28" i="6" s="1"/>
  <c r="J29" i="6" a="1"/>
  <c r="J29" i="6" s="1"/>
  <c r="J30" i="6" a="1"/>
  <c r="J30" i="6" s="1"/>
  <c r="J31" i="6" a="1"/>
  <c r="J31" i="6" s="1"/>
  <c r="J32" i="6" a="1"/>
  <c r="J32" i="6" s="1"/>
  <c r="J33" i="6" a="1"/>
  <c r="J33" i="6" s="1"/>
  <c r="J34" i="6" a="1"/>
  <c r="J34" i="6" s="1"/>
  <c r="J35" i="6" a="1"/>
  <c r="J35" i="6" s="1"/>
  <c r="J36" i="6" a="1"/>
  <c r="J36" i="6" s="1"/>
  <c r="J37" i="6" a="1"/>
  <c r="J37" i="6" s="1"/>
  <c r="J38" i="6" a="1"/>
  <c r="J38" i="6" s="1"/>
  <c r="J39" i="6" a="1"/>
  <c r="J39" i="6" s="1"/>
  <c r="J40" i="6" a="1"/>
  <c r="J40" i="6" s="1"/>
  <c r="J41" i="6" a="1"/>
  <c r="J41" i="6" s="1"/>
  <c r="J42" i="6" a="1"/>
  <c r="J42" i="6" s="1"/>
  <c r="J43" i="6" a="1"/>
  <c r="J43" i="6" s="1"/>
  <c r="J44" i="6" a="1"/>
  <c r="J44" i="6" s="1"/>
  <c r="J45" i="6" a="1"/>
  <c r="J45" i="6" s="1"/>
  <c r="J46" i="6" a="1"/>
  <c r="J46" i="6" s="1"/>
  <c r="J47" i="6" a="1"/>
  <c r="J47" i="6" s="1"/>
  <c r="J48" i="6" a="1"/>
  <c r="J48" i="6" s="1"/>
  <c r="J49" i="6" a="1"/>
  <c r="J49" i="6" s="1"/>
  <c r="J50" i="6" a="1"/>
  <c r="J50" i="6" s="1"/>
  <c r="J51" i="6" a="1"/>
  <c r="J51" i="6" s="1"/>
  <c r="J52" i="6" a="1"/>
  <c r="J52" i="6" s="1"/>
  <c r="J53" i="6" a="1"/>
  <c r="J53" i="6" s="1"/>
  <c r="J54" i="6" a="1"/>
  <c r="J54" i="6" s="1"/>
  <c r="J55" i="6" a="1"/>
  <c r="J55" i="6" s="1"/>
  <c r="J56" i="6" a="1"/>
  <c r="J56" i="6" s="1"/>
  <c r="J57" i="6" a="1"/>
  <c r="J57" i="6" s="1"/>
  <c r="J58" i="6" a="1"/>
  <c r="J58" i="6" s="1"/>
  <c r="J59" i="6" a="1"/>
  <c r="J59" i="6" s="1"/>
  <c r="J60" i="6" a="1"/>
  <c r="J60" i="6" s="1"/>
  <c r="J61" i="6" a="1"/>
  <c r="J61" i="6" s="1"/>
  <c r="J62" i="6" a="1"/>
  <c r="J62" i="6" s="1"/>
  <c r="J63" i="6" a="1"/>
  <c r="J63" i="6" s="1"/>
  <c r="J64" i="6" a="1"/>
  <c r="J64" i="6" s="1"/>
  <c r="J65" i="6" a="1"/>
  <c r="J65" i="6" s="1"/>
  <c r="J66" i="6" a="1"/>
  <c r="J66" i="6" s="1"/>
  <c r="J67" i="6" a="1"/>
  <c r="J67" i="6" s="1"/>
  <c r="J68" i="6" a="1"/>
  <c r="J68" i="6" s="1"/>
  <c r="J69" i="6" a="1"/>
  <c r="J69" i="6" s="1"/>
  <c r="J70" i="6" a="1"/>
  <c r="J70" i="6" s="1"/>
  <c r="J71" i="6" a="1"/>
  <c r="J71" i="6" s="1"/>
  <c r="J72" i="6" a="1"/>
  <c r="J72" i="6" s="1"/>
  <c r="J73" i="6" a="1"/>
  <c r="J73" i="6" s="1"/>
  <c r="J74" i="6" a="1"/>
  <c r="J74" i="6" s="1"/>
  <c r="J75" i="6" a="1"/>
  <c r="J75" i="6" s="1"/>
  <c r="J76" i="6" a="1"/>
  <c r="J76" i="6" s="1"/>
  <c r="J77" i="6" a="1"/>
  <c r="J77" i="6" s="1"/>
  <c r="J78" i="6" a="1"/>
  <c r="J78" i="6" s="1"/>
  <c r="J79" i="6" a="1"/>
  <c r="J79" i="6" s="1"/>
  <c r="J80" i="6" a="1"/>
  <c r="J80" i="6" s="1"/>
  <c r="J81" i="6" a="1"/>
  <c r="J81" i="6" s="1"/>
  <c r="J82" i="6" a="1"/>
  <c r="J82" i="6" s="1"/>
  <c r="J83" i="6" a="1"/>
  <c r="J83" i="6" s="1"/>
  <c r="J84" i="6" a="1"/>
  <c r="J84" i="6" s="1"/>
  <c r="J85" i="6" a="1"/>
  <c r="J85" i="6" s="1"/>
  <c r="J86" i="6" a="1"/>
  <c r="J86" i="6" s="1"/>
  <c r="J87" i="6" a="1"/>
  <c r="J87" i="6" s="1"/>
  <c r="J88" i="6" a="1"/>
  <c r="J88" i="6" s="1"/>
  <c r="J89" i="6" a="1"/>
  <c r="J89" i="6" s="1"/>
  <c r="J90" i="6" a="1"/>
  <c r="J90" i="6" s="1"/>
  <c r="J91" i="6" a="1"/>
  <c r="J91" i="6" s="1"/>
  <c r="J92" i="6" a="1"/>
  <c r="J92" i="6" s="1"/>
  <c r="J93" i="6" a="1"/>
  <c r="J93" i="6" s="1"/>
  <c r="J94" i="6" a="1"/>
  <c r="J94" i="6" s="1"/>
  <c r="J95" i="6" a="1"/>
  <c r="J95" i="6" s="1"/>
  <c r="J96" i="6" a="1"/>
  <c r="J96" i="6" s="1"/>
  <c r="J97" i="6" a="1"/>
  <c r="J97" i="6" s="1"/>
  <c r="J98" i="6" a="1"/>
  <c r="J98" i="6" s="1"/>
  <c r="J99" i="6" a="1"/>
  <c r="J99" i="6" s="1"/>
  <c r="J100" i="6" a="1"/>
  <c r="J100" i="6" s="1"/>
  <c r="J101" i="6" a="1"/>
  <c r="J101" i="6" s="1"/>
  <c r="J102" i="6" a="1"/>
  <c r="J102" i="6" s="1"/>
  <c r="J103" i="6" a="1"/>
  <c r="J103" i="6" s="1"/>
  <c r="J104" i="6" a="1"/>
  <c r="J104" i="6" s="1"/>
  <c r="J105" i="6" a="1"/>
  <c r="J105" i="6" s="1"/>
  <c r="J106" i="6" a="1"/>
  <c r="J106" i="6" s="1"/>
  <c r="J107" i="6" a="1"/>
  <c r="J107" i="6" s="1"/>
  <c r="J108" i="6" a="1"/>
  <c r="J108" i="6" s="1"/>
  <c r="J109" i="6" a="1"/>
  <c r="J109" i="6" s="1"/>
  <c r="J110" i="6" a="1"/>
  <c r="J110" i="6" s="1"/>
  <c r="J111" i="6" a="1"/>
  <c r="J111" i="6" s="1"/>
  <c r="J112" i="6" a="1"/>
  <c r="J112" i="6" s="1"/>
  <c r="J113" i="6" a="1"/>
  <c r="J113" i="6" s="1"/>
  <c r="J114" i="6" a="1"/>
  <c r="J114" i="6" s="1"/>
  <c r="J115" i="6" a="1"/>
  <c r="J115" i="6" s="1"/>
  <c r="J116" i="6" a="1"/>
  <c r="J116" i="6" s="1"/>
  <c r="J117" i="6" a="1"/>
  <c r="J117" i="6" s="1"/>
  <c r="J118" i="6" a="1"/>
  <c r="J118" i="6" s="1"/>
  <c r="J119" i="6" a="1"/>
  <c r="J119" i="6" s="1"/>
  <c r="J120" i="6" a="1"/>
  <c r="J120" i="6" s="1"/>
  <c r="J121" i="6" a="1"/>
  <c r="J121" i="6" s="1"/>
  <c r="J122" i="6" a="1"/>
  <c r="J122" i="6" s="1"/>
  <c r="J123" i="6" a="1"/>
  <c r="J123" i="6" s="1"/>
  <c r="J124" i="6" a="1"/>
  <c r="J124" i="6" s="1"/>
  <c r="J125" i="6" a="1"/>
  <c r="J125" i="6" s="1"/>
  <c r="J126" i="6" a="1"/>
  <c r="J126" i="6" s="1"/>
  <c r="J127" i="6" a="1"/>
  <c r="J127" i="6" s="1"/>
  <c r="J128" i="6" a="1"/>
  <c r="J128" i="6" s="1"/>
  <c r="J129" i="6" a="1"/>
  <c r="J129" i="6" s="1"/>
  <c r="J130" i="6" a="1"/>
  <c r="J130" i="6" s="1"/>
  <c r="J131" i="6" a="1"/>
  <c r="J131" i="6" s="1"/>
  <c r="J132" i="6" a="1"/>
  <c r="J132" i="6" s="1"/>
  <c r="J133" i="6" a="1"/>
  <c r="J133" i="6" s="1"/>
  <c r="J134" i="6" a="1"/>
  <c r="J134" i="6" s="1"/>
  <c r="J135" i="6" a="1"/>
  <c r="J135" i="6" s="1"/>
  <c r="J136" i="6" a="1"/>
  <c r="J136" i="6" s="1"/>
  <c r="J137" i="6" a="1"/>
  <c r="J137" i="6" s="1"/>
  <c r="J138" i="6" a="1"/>
  <c r="J138" i="6" s="1"/>
  <c r="J139" i="6" a="1"/>
  <c r="J139" i="6" s="1"/>
  <c r="J140" i="6" a="1"/>
  <c r="J140" i="6" s="1"/>
  <c r="J141" i="6" a="1"/>
  <c r="J141" i="6" s="1"/>
  <c r="J142" i="6" a="1"/>
  <c r="J142" i="6" s="1"/>
  <c r="J143" i="6" a="1"/>
  <c r="J143" i="6" s="1"/>
  <c r="J144" i="6" a="1"/>
  <c r="J144" i="6" s="1"/>
  <c r="J145" i="6" a="1"/>
  <c r="J145" i="6" s="1"/>
  <c r="J146" i="6" a="1"/>
  <c r="J146" i="6" s="1"/>
  <c r="J147" i="6" a="1"/>
  <c r="J147" i="6" s="1"/>
  <c r="J148" i="6" a="1"/>
  <c r="J148" i="6" s="1"/>
  <c r="J149" i="6" a="1"/>
  <c r="J149" i="6" s="1"/>
  <c r="J150" i="6" a="1"/>
  <c r="J150" i="6" s="1"/>
  <c r="J151" i="6" a="1"/>
  <c r="J151" i="6" s="1"/>
  <c r="J152" i="6" a="1"/>
  <c r="J152" i="6" s="1"/>
  <c r="J153" i="6" a="1"/>
  <c r="J153" i="6" s="1"/>
  <c r="J154" i="6" a="1"/>
  <c r="J154" i="6" s="1"/>
  <c r="J155" i="6" a="1"/>
  <c r="J155" i="6" s="1"/>
  <c r="J156" i="6" a="1"/>
  <c r="J156" i="6" s="1"/>
  <c r="J157" i="6" a="1"/>
  <c r="J157" i="6" s="1"/>
  <c r="J158" i="6" a="1"/>
  <c r="J158" i="6" s="1"/>
  <c r="J159" i="6" a="1"/>
  <c r="J159" i="6" s="1"/>
  <c r="J160" i="6" a="1"/>
  <c r="J160" i="6" s="1"/>
  <c r="J161" i="6" a="1"/>
  <c r="J161" i="6" s="1"/>
  <c r="J162" i="6" a="1"/>
  <c r="J162" i="6" s="1"/>
  <c r="J163" i="6" a="1"/>
  <c r="J163" i="6" s="1"/>
  <c r="J164" i="6" a="1"/>
  <c r="J164" i="6" s="1"/>
  <c r="J165" i="6" a="1"/>
  <c r="J165" i="6" s="1"/>
  <c r="J166" i="6" a="1"/>
  <c r="J166" i="6" s="1"/>
  <c r="J167" i="6" a="1"/>
  <c r="J167" i="6" s="1"/>
  <c r="J168" i="6" a="1"/>
  <c r="J168" i="6" s="1"/>
  <c r="J169" i="6" a="1"/>
  <c r="J169" i="6" s="1"/>
  <c r="J170" i="6" a="1"/>
  <c r="J170" i="6" s="1"/>
  <c r="J171" i="6" a="1"/>
  <c r="J171" i="6" s="1"/>
  <c r="J172" i="6" a="1"/>
  <c r="J172" i="6" s="1"/>
  <c r="J173" i="6" a="1"/>
  <c r="J173" i="6" s="1"/>
  <c r="J174" i="6" a="1"/>
  <c r="J174" i="6" s="1"/>
  <c r="J175" i="6" a="1"/>
  <c r="J175" i="6" s="1"/>
  <c r="J176" i="6" a="1"/>
  <c r="J176" i="6" s="1"/>
  <c r="J177" i="6" a="1"/>
  <c r="J177" i="6" s="1"/>
  <c r="J178" i="6" a="1"/>
  <c r="J178" i="6" s="1"/>
  <c r="J179" i="6" a="1"/>
  <c r="J179" i="6" s="1"/>
  <c r="J180" i="6" a="1"/>
  <c r="J180" i="6" s="1"/>
  <c r="J181" i="6" a="1"/>
  <c r="J181" i="6" s="1"/>
  <c r="J182" i="6" a="1"/>
  <c r="J182" i="6" s="1"/>
  <c r="J183" i="6" a="1"/>
  <c r="J183" i="6" s="1"/>
  <c r="J184" i="6" a="1"/>
  <c r="J184" i="6" s="1"/>
  <c r="J185" i="6" a="1"/>
  <c r="J185" i="6" s="1"/>
  <c r="J186" i="6" a="1"/>
  <c r="J186" i="6" s="1"/>
  <c r="J187" i="6" a="1"/>
  <c r="J187" i="6" s="1"/>
  <c r="J188" i="6" a="1"/>
  <c r="J188" i="6" s="1"/>
  <c r="J189" i="6" a="1"/>
  <c r="J189" i="6" s="1"/>
  <c r="J190" i="6" a="1"/>
  <c r="J190" i="6" s="1"/>
  <c r="J191" i="6" a="1"/>
  <c r="J191" i="6" s="1"/>
  <c r="J192" i="6" a="1"/>
  <c r="J192" i="6" s="1"/>
  <c r="J193" i="6" a="1"/>
  <c r="J193" i="6" s="1"/>
  <c r="J194" i="6" a="1"/>
  <c r="J194" i="6" s="1"/>
  <c r="J195" i="6" a="1"/>
  <c r="J195" i="6" s="1"/>
  <c r="J196" i="6" a="1"/>
  <c r="J196" i="6" s="1"/>
  <c r="J197" i="6" a="1"/>
  <c r="J197" i="6" s="1"/>
  <c r="J198" i="6" a="1"/>
  <c r="J198" i="6" s="1"/>
  <c r="J199" i="6" a="1"/>
  <c r="J199" i="6" s="1"/>
  <c r="J200" i="6" a="1"/>
  <c r="J200" i="6" s="1"/>
  <c r="J201" i="6" a="1"/>
  <c r="J201" i="6" s="1"/>
  <c r="J202" i="6" a="1"/>
  <c r="J202" i="6" s="1"/>
  <c r="J203" i="6" a="1"/>
  <c r="J203" i="6" s="1"/>
  <c r="J204" i="6" a="1"/>
  <c r="J204" i="6" s="1"/>
  <c r="J205" i="6" a="1"/>
  <c r="J205" i="6" s="1"/>
  <c r="J206" i="6" a="1"/>
  <c r="J206" i="6" s="1"/>
  <c r="J207" i="6" a="1"/>
  <c r="J207" i="6" s="1"/>
  <c r="J208" i="6" a="1"/>
  <c r="J208" i="6" s="1"/>
  <c r="J209" i="6" a="1"/>
  <c r="J209" i="6" s="1"/>
  <c r="J210" i="6" a="1"/>
  <c r="J210" i="6" s="1"/>
  <c r="J211" i="6" a="1"/>
  <c r="J211" i="6" s="1"/>
  <c r="J212" i="6" a="1"/>
  <c r="J212" i="6" s="1"/>
  <c r="J213" i="6" a="1"/>
  <c r="J213" i="6" s="1"/>
  <c r="J214" i="6" a="1"/>
  <c r="J214" i="6" s="1"/>
  <c r="J215" i="6" a="1"/>
  <c r="J215" i="6" s="1"/>
  <c r="J216" i="6" a="1"/>
  <c r="J216" i="6" s="1"/>
  <c r="J217" i="6" a="1"/>
  <c r="J217" i="6" s="1"/>
  <c r="J218" i="6" a="1"/>
  <c r="J218" i="6" s="1"/>
  <c r="J219" i="6" a="1"/>
  <c r="J219" i="6" s="1"/>
  <c r="J220" i="6" a="1"/>
  <c r="J220" i="6" s="1"/>
  <c r="J221" i="6" a="1"/>
  <c r="J221" i="6" s="1"/>
  <c r="J222" i="6" a="1"/>
  <c r="J222" i="6" s="1"/>
  <c r="J223" i="6" a="1"/>
  <c r="J223" i="6" s="1"/>
  <c r="J224" i="6" a="1"/>
  <c r="J224" i="6" s="1"/>
  <c r="J225" i="6" a="1"/>
  <c r="J225" i="6" s="1"/>
  <c r="J226" i="6" a="1"/>
  <c r="J226" i="6" s="1"/>
  <c r="J227" i="6" a="1"/>
  <c r="J227" i="6" s="1"/>
  <c r="J228" i="6" a="1"/>
  <c r="J228" i="6" s="1"/>
  <c r="J229" i="6" a="1"/>
  <c r="J229" i="6" s="1"/>
  <c r="J230" i="6" a="1"/>
  <c r="J230" i="6" s="1"/>
  <c r="J231" i="6" a="1"/>
  <c r="J231" i="6" s="1"/>
  <c r="J235" i="6" a="1"/>
  <c r="J235" i="6" s="1"/>
  <c r="J236" i="6" a="1"/>
  <c r="J236" i="6" s="1"/>
  <c r="J237" i="6" a="1"/>
  <c r="J237" i="6" s="1"/>
  <c r="J238" i="6" a="1"/>
  <c r="J238" i="6" s="1"/>
  <c r="J239" i="6" a="1"/>
  <c r="J239" i="6" s="1"/>
  <c r="J12" i="6" a="1"/>
  <c r="J12" i="6" s="1"/>
  <c r="J13" i="12" a="1"/>
  <c r="J13" i="12" s="1"/>
  <c r="J14" i="12" a="1"/>
  <c r="J14" i="12" s="1"/>
  <c r="J15" i="12" a="1"/>
  <c r="J15" i="12" s="1"/>
  <c r="J16" i="12" a="1"/>
  <c r="J16" i="12" s="1"/>
  <c r="J17" i="12" a="1"/>
  <c r="J17" i="12" s="1"/>
  <c r="J18" i="12" a="1"/>
  <c r="J18" i="12" s="1"/>
  <c r="J19" i="12" a="1"/>
  <c r="J19" i="12" s="1"/>
  <c r="J20" i="12" a="1"/>
  <c r="J20" i="12" s="1"/>
  <c r="J21" i="12" a="1"/>
  <c r="J21" i="12" s="1"/>
  <c r="J22" i="12" a="1"/>
  <c r="J22" i="12" s="1"/>
  <c r="J23" i="12" a="1"/>
  <c r="J23" i="12" s="1"/>
  <c r="J24" i="12" a="1"/>
  <c r="J24" i="12" s="1"/>
  <c r="J25" i="12" a="1"/>
  <c r="J25" i="12" s="1"/>
  <c r="J26" i="12" a="1"/>
  <c r="J26" i="12" s="1"/>
  <c r="J27" i="12" a="1"/>
  <c r="J27" i="12" s="1"/>
  <c r="J28" i="12" a="1"/>
  <c r="J28" i="12" s="1"/>
  <c r="J29" i="12" a="1"/>
  <c r="J29" i="12" s="1"/>
  <c r="J30" i="12" a="1"/>
  <c r="J30" i="12" s="1"/>
  <c r="J31" i="12" a="1"/>
  <c r="J31" i="12" s="1"/>
  <c r="J32" i="12" a="1"/>
  <c r="J32" i="12" s="1"/>
  <c r="J33" i="12" a="1"/>
  <c r="J33" i="12" s="1"/>
  <c r="J34" i="12" a="1"/>
  <c r="J34" i="12" s="1"/>
  <c r="J35" i="12" a="1"/>
  <c r="J35" i="12" s="1"/>
  <c r="J36" i="12" a="1"/>
  <c r="J36" i="12" s="1"/>
  <c r="J37" i="12" a="1"/>
  <c r="J37" i="12" s="1"/>
  <c r="J38" i="12" a="1"/>
  <c r="J38" i="12" s="1"/>
  <c r="J39" i="12" a="1"/>
  <c r="J39" i="12" s="1"/>
  <c r="J40" i="12" a="1"/>
  <c r="J40" i="12" s="1"/>
  <c r="J41" i="12" a="1"/>
  <c r="J41" i="12" s="1"/>
  <c r="J42" i="12" a="1"/>
  <c r="J42" i="12" s="1"/>
  <c r="J43" i="12" a="1"/>
  <c r="J43" i="12" s="1"/>
  <c r="J44" i="12" a="1"/>
  <c r="J44" i="12" s="1"/>
  <c r="J45" i="12" a="1"/>
  <c r="J45" i="12" s="1"/>
  <c r="J46" i="12" a="1"/>
  <c r="J46" i="12" s="1"/>
  <c r="J47" i="12" a="1"/>
  <c r="J47" i="12" s="1"/>
  <c r="J48" i="12" a="1"/>
  <c r="J48" i="12" s="1"/>
  <c r="J49" i="12" a="1"/>
  <c r="J49" i="12" s="1"/>
  <c r="J50" i="12" a="1"/>
  <c r="J50" i="12" s="1"/>
  <c r="J51" i="12" a="1"/>
  <c r="J51" i="12" s="1"/>
  <c r="J52" i="12" a="1"/>
  <c r="J52" i="12" s="1"/>
  <c r="J53" i="12" a="1"/>
  <c r="J53" i="12" s="1"/>
  <c r="J54" i="12" a="1"/>
  <c r="J54" i="12" s="1"/>
  <c r="J55" i="12" a="1"/>
  <c r="J55" i="12" s="1"/>
  <c r="J56" i="12" a="1"/>
  <c r="J56" i="12" s="1"/>
  <c r="J57" i="12" a="1"/>
  <c r="J57" i="12" s="1"/>
  <c r="J58" i="12" a="1"/>
  <c r="J58" i="12" s="1"/>
  <c r="J59" i="12" a="1"/>
  <c r="J59" i="12" s="1"/>
  <c r="J60" i="12" a="1"/>
  <c r="J60" i="12" s="1"/>
  <c r="J61" i="12" a="1"/>
  <c r="J61" i="12" s="1"/>
  <c r="J62" i="12" a="1"/>
  <c r="J62" i="12" s="1"/>
  <c r="J63" i="12" a="1"/>
  <c r="J63" i="12" s="1"/>
  <c r="J64" i="12" a="1"/>
  <c r="J64" i="12" s="1"/>
  <c r="J65" i="12" a="1"/>
  <c r="J65" i="12" s="1"/>
  <c r="J66" i="12" a="1"/>
  <c r="J66" i="12" s="1"/>
  <c r="J67" i="12" a="1"/>
  <c r="J67" i="12" s="1"/>
  <c r="J68" i="12" a="1"/>
  <c r="J68" i="12" s="1"/>
  <c r="J69" i="12" a="1"/>
  <c r="J69" i="12" s="1"/>
  <c r="J70" i="12" a="1"/>
  <c r="J70" i="12" s="1"/>
  <c r="J71" i="12" a="1"/>
  <c r="J71" i="12" s="1"/>
  <c r="J72" i="12" a="1"/>
  <c r="J72" i="12" s="1"/>
  <c r="J73" i="12" a="1"/>
  <c r="J73" i="12" s="1"/>
  <c r="J74" i="12" a="1"/>
  <c r="J74" i="12" s="1"/>
  <c r="J75" i="12" a="1"/>
  <c r="J75" i="12" s="1"/>
  <c r="J76" i="12" a="1"/>
  <c r="J76" i="12" s="1"/>
  <c r="J77" i="12" a="1"/>
  <c r="J77" i="12" s="1"/>
  <c r="J78" i="12" a="1"/>
  <c r="J78" i="12" s="1"/>
  <c r="J79" i="12" a="1"/>
  <c r="J79" i="12" s="1"/>
  <c r="J80" i="12" a="1"/>
  <c r="J80" i="12" s="1"/>
  <c r="J81" i="12" a="1"/>
  <c r="J81" i="12" s="1"/>
  <c r="J82" i="12" a="1"/>
  <c r="J82" i="12" s="1"/>
  <c r="J83" i="12" a="1"/>
  <c r="J83" i="12" s="1"/>
  <c r="J84" i="12" a="1"/>
  <c r="J84" i="12" s="1"/>
  <c r="J85" i="12" a="1"/>
  <c r="J85" i="12" s="1"/>
  <c r="J86" i="12" a="1"/>
  <c r="J86" i="12" s="1"/>
  <c r="J87" i="12" a="1"/>
  <c r="J87" i="12" s="1"/>
  <c r="J88" i="12" a="1"/>
  <c r="J88" i="12" s="1"/>
  <c r="J89" i="12" a="1"/>
  <c r="J89" i="12" s="1"/>
  <c r="J90" i="12" a="1"/>
  <c r="J90" i="12" s="1"/>
  <c r="J91" i="12" a="1"/>
  <c r="J91" i="12" s="1"/>
  <c r="J92" i="12" a="1"/>
  <c r="J92" i="12" s="1"/>
  <c r="J93" i="12" a="1"/>
  <c r="J93" i="12" s="1"/>
  <c r="J94" i="12" a="1"/>
  <c r="J94" i="12" s="1"/>
  <c r="J95" i="12" a="1"/>
  <c r="J95" i="12" s="1"/>
  <c r="J96" i="12" a="1"/>
  <c r="J96" i="12" s="1"/>
  <c r="J97" i="12" a="1"/>
  <c r="J97" i="12" s="1"/>
  <c r="J98" i="12" a="1"/>
  <c r="J98" i="12" s="1"/>
  <c r="J99" i="12" a="1"/>
  <c r="J99" i="12" s="1"/>
  <c r="J100" i="12" a="1"/>
  <c r="J100" i="12" s="1"/>
  <c r="J101" i="12" a="1"/>
  <c r="J101" i="12" s="1"/>
  <c r="J102" i="12" a="1"/>
  <c r="J102" i="12" s="1"/>
  <c r="J103" i="12" a="1"/>
  <c r="J103" i="12" s="1"/>
  <c r="J104" i="12" a="1"/>
  <c r="J104" i="12" s="1"/>
  <c r="J105" i="12" a="1"/>
  <c r="J105" i="12" s="1"/>
  <c r="J106" i="12" a="1"/>
  <c r="J106" i="12" s="1"/>
  <c r="J107" i="12" a="1"/>
  <c r="J107" i="12" s="1"/>
  <c r="J108" i="12" a="1"/>
  <c r="J108" i="12" s="1"/>
  <c r="J109" i="12" a="1"/>
  <c r="J109" i="12" s="1"/>
  <c r="J110" i="12" a="1"/>
  <c r="J110" i="12" s="1"/>
  <c r="J111" i="12" a="1"/>
  <c r="J111" i="12" s="1"/>
  <c r="J112" i="12" a="1"/>
  <c r="J112" i="12" s="1"/>
  <c r="J113" i="12" a="1"/>
  <c r="J113" i="12" s="1"/>
  <c r="J114" i="12" a="1"/>
  <c r="J114" i="12" s="1"/>
  <c r="J115" i="12" a="1"/>
  <c r="J115" i="12" s="1"/>
  <c r="J116" i="12" a="1"/>
  <c r="J116" i="12" s="1"/>
  <c r="J117" i="12" a="1"/>
  <c r="J117" i="12" s="1"/>
  <c r="J118" i="12" a="1"/>
  <c r="J118" i="12" s="1"/>
  <c r="J119" i="12" a="1"/>
  <c r="J119" i="12" s="1"/>
  <c r="J120" i="12" a="1"/>
  <c r="J120" i="12" s="1"/>
  <c r="J121" i="12" a="1"/>
  <c r="J121" i="12" s="1"/>
  <c r="J122" i="12" a="1"/>
  <c r="J122" i="12" s="1"/>
  <c r="J123" i="12" a="1"/>
  <c r="J123" i="12" s="1"/>
  <c r="J124" i="12" a="1"/>
  <c r="J124" i="12" s="1"/>
  <c r="J125" i="12" a="1"/>
  <c r="J125" i="12" s="1"/>
  <c r="J126" i="12" a="1"/>
  <c r="J126" i="12" s="1"/>
  <c r="J127" i="12" a="1"/>
  <c r="J127" i="12" s="1"/>
  <c r="J128" i="12" a="1"/>
  <c r="J128" i="12" s="1"/>
  <c r="J129" i="12" a="1"/>
  <c r="J129" i="12" s="1"/>
  <c r="J130" i="12" a="1"/>
  <c r="J130" i="12" s="1"/>
  <c r="J131" i="12" a="1"/>
  <c r="J131" i="12" s="1"/>
  <c r="J132" i="12" a="1"/>
  <c r="J132" i="12" s="1"/>
  <c r="J133" i="12" a="1"/>
  <c r="J133" i="12" s="1"/>
  <c r="J134" i="12" a="1"/>
  <c r="J134" i="12" s="1"/>
  <c r="J135" i="12" a="1"/>
  <c r="J135" i="12" s="1"/>
  <c r="J136" i="12" a="1"/>
  <c r="J136" i="12" s="1"/>
  <c r="J137" i="12" a="1"/>
  <c r="J137" i="12" s="1"/>
  <c r="J138" i="12" a="1"/>
  <c r="J138" i="12" s="1"/>
  <c r="J139" i="12" a="1"/>
  <c r="J139" i="12" s="1"/>
  <c r="J140" i="12" a="1"/>
  <c r="J140" i="12" s="1"/>
  <c r="J141" i="12" a="1"/>
  <c r="J141" i="12" s="1"/>
  <c r="J142" i="12" a="1"/>
  <c r="J142" i="12" s="1"/>
  <c r="J143" i="12" a="1"/>
  <c r="J143" i="12" s="1"/>
  <c r="J144" i="12" a="1"/>
  <c r="J144" i="12" s="1"/>
  <c r="J145" i="12" a="1"/>
  <c r="J145" i="12" s="1"/>
  <c r="J146" i="12" a="1"/>
  <c r="J146" i="12" s="1"/>
  <c r="J147" i="12" a="1"/>
  <c r="J147" i="12" s="1"/>
  <c r="J148" i="12" a="1"/>
  <c r="J148" i="12" s="1"/>
  <c r="J149" i="12" a="1"/>
  <c r="J149" i="12" s="1"/>
  <c r="J150" i="12" a="1"/>
  <c r="J150" i="12" s="1"/>
  <c r="J151" i="12" a="1"/>
  <c r="J151" i="12" s="1"/>
  <c r="J152" i="12" a="1"/>
  <c r="J152" i="12" s="1"/>
  <c r="J153" i="12" a="1"/>
  <c r="J153" i="12" s="1"/>
  <c r="J154" i="12" a="1"/>
  <c r="J154" i="12" s="1"/>
  <c r="J155" i="12" a="1"/>
  <c r="J155" i="12" s="1"/>
  <c r="J156" i="12" a="1"/>
  <c r="J156" i="12" s="1"/>
  <c r="J157" i="12" a="1"/>
  <c r="J157" i="12" s="1"/>
  <c r="J158" i="12" a="1"/>
  <c r="J158" i="12" s="1"/>
  <c r="J159" i="12" a="1"/>
  <c r="J159" i="12" s="1"/>
  <c r="J160" i="12" a="1"/>
  <c r="J160" i="12" s="1"/>
  <c r="J161" i="12" a="1"/>
  <c r="J161" i="12" s="1"/>
  <c r="J162" i="12" a="1"/>
  <c r="J162" i="12" s="1"/>
  <c r="J163" i="12" a="1"/>
  <c r="J163" i="12" s="1"/>
  <c r="J164" i="12" a="1"/>
  <c r="J164" i="12" s="1"/>
  <c r="J165" i="12" a="1"/>
  <c r="J165" i="12" s="1"/>
  <c r="J166" i="12" a="1"/>
  <c r="J166" i="12" s="1"/>
  <c r="J167" i="12" a="1"/>
  <c r="J167" i="12" s="1"/>
  <c r="J168" i="12" a="1"/>
  <c r="J168" i="12" s="1"/>
  <c r="J169" i="12" a="1"/>
  <c r="J169" i="12" s="1"/>
  <c r="J170" i="12" a="1"/>
  <c r="J170" i="12" s="1"/>
  <c r="J171" i="12" a="1"/>
  <c r="J171" i="12" s="1"/>
  <c r="J172" i="12" a="1"/>
  <c r="J172" i="12" s="1"/>
  <c r="J173" i="12" a="1"/>
  <c r="J173" i="12" s="1"/>
  <c r="J174" i="12" a="1"/>
  <c r="J174" i="12" s="1"/>
  <c r="J175" i="12" a="1"/>
  <c r="J175" i="12" s="1"/>
  <c r="J176" i="12" a="1"/>
  <c r="J176" i="12" s="1"/>
  <c r="J177" i="12" a="1"/>
  <c r="J177" i="12" s="1"/>
  <c r="J178" i="12" a="1"/>
  <c r="J178" i="12" s="1"/>
  <c r="J179" i="12" a="1"/>
  <c r="J179" i="12" s="1"/>
  <c r="J180" i="12" a="1"/>
  <c r="J180" i="12" s="1"/>
  <c r="J181" i="12" a="1"/>
  <c r="J181" i="12" s="1"/>
  <c r="J182" i="12" a="1"/>
  <c r="J182" i="12" s="1"/>
  <c r="J183" i="12" a="1"/>
  <c r="J183" i="12" s="1"/>
  <c r="J184" i="12" a="1"/>
  <c r="J184" i="12" s="1"/>
  <c r="J185" i="12" a="1"/>
  <c r="J185" i="12" s="1"/>
  <c r="J186" i="12" a="1"/>
  <c r="J186" i="12" s="1"/>
  <c r="J187" i="12" a="1"/>
  <c r="J187" i="12" s="1"/>
  <c r="J188" i="12" a="1"/>
  <c r="J188" i="12" s="1"/>
  <c r="J189" i="12" a="1"/>
  <c r="J189" i="12" s="1"/>
  <c r="J190" i="12" a="1"/>
  <c r="J190" i="12" s="1"/>
  <c r="J191" i="12" a="1"/>
  <c r="J191" i="12" s="1"/>
  <c r="J192" i="12" a="1"/>
  <c r="J192" i="12" s="1"/>
  <c r="J193" i="12" a="1"/>
  <c r="J193" i="12" s="1"/>
  <c r="J194" i="12" a="1"/>
  <c r="J194" i="12" s="1"/>
  <c r="J195" i="12" a="1"/>
  <c r="J195" i="12" s="1"/>
  <c r="J196" i="12" a="1"/>
  <c r="J196" i="12" s="1"/>
  <c r="J197" i="12" a="1"/>
  <c r="J197" i="12" s="1"/>
  <c r="J198" i="12" a="1"/>
  <c r="J198" i="12" s="1"/>
  <c r="J199" i="12" a="1"/>
  <c r="J199" i="12" s="1"/>
  <c r="J200" i="12" a="1"/>
  <c r="J200" i="12" s="1"/>
  <c r="J201" i="12" a="1"/>
  <c r="J201" i="12" s="1"/>
  <c r="J202" i="12" a="1"/>
  <c r="J202" i="12" s="1"/>
  <c r="J203" i="12" a="1"/>
  <c r="J203" i="12" s="1"/>
  <c r="J204" i="12" a="1"/>
  <c r="J204" i="12" s="1"/>
  <c r="J205" i="12" a="1"/>
  <c r="J205" i="12" s="1"/>
  <c r="J206" i="12" a="1"/>
  <c r="J206" i="12" s="1"/>
  <c r="J207" i="12" a="1"/>
  <c r="J207" i="12" s="1"/>
  <c r="J208" i="12" a="1"/>
  <c r="J208" i="12" s="1"/>
  <c r="J209" i="12" a="1"/>
  <c r="J209" i="12" s="1"/>
  <c r="J210" i="12" a="1"/>
  <c r="J210" i="12" s="1"/>
  <c r="J211" i="12" a="1"/>
  <c r="J211" i="12" s="1"/>
  <c r="J212" i="12" a="1"/>
  <c r="J212" i="12" s="1"/>
  <c r="J213" i="12" a="1"/>
  <c r="J213" i="12" s="1"/>
  <c r="J214" i="12" a="1"/>
  <c r="J214" i="12" s="1"/>
  <c r="J215" i="12" a="1"/>
  <c r="J215" i="12" s="1"/>
  <c r="J216" i="12" a="1"/>
  <c r="J216" i="12" s="1"/>
  <c r="J217" i="12" a="1"/>
  <c r="J217" i="12" s="1"/>
  <c r="J218" i="12" a="1"/>
  <c r="J218" i="12" s="1"/>
  <c r="J219" i="12" a="1"/>
  <c r="J219" i="12" s="1"/>
  <c r="J220" i="12" a="1"/>
  <c r="J220" i="12" s="1"/>
  <c r="J221" i="12" a="1"/>
  <c r="J221" i="12" s="1"/>
  <c r="J222" i="12" a="1"/>
  <c r="J222" i="12" s="1"/>
  <c r="J223" i="12" a="1"/>
  <c r="J223" i="12" s="1"/>
  <c r="J224" i="12" a="1"/>
  <c r="J224" i="12" s="1"/>
  <c r="J225" i="12" a="1"/>
  <c r="J225" i="12" s="1"/>
  <c r="J226" i="12" a="1"/>
  <c r="J226" i="12" s="1"/>
  <c r="J227" i="12" a="1"/>
  <c r="J227" i="12" s="1"/>
  <c r="J228" i="12" a="1"/>
  <c r="J228" i="12" s="1"/>
  <c r="J229" i="12" a="1"/>
  <c r="J229" i="12" s="1"/>
  <c r="J230" i="12" a="1"/>
  <c r="J230" i="12" s="1"/>
  <c r="J231" i="12" a="1"/>
  <c r="J231" i="12" s="1"/>
  <c r="J235" i="12" a="1"/>
  <c r="J235" i="12" s="1"/>
  <c r="J236" i="12" a="1"/>
  <c r="J236" i="12" s="1"/>
  <c r="J237" i="12" a="1"/>
  <c r="J237" i="12" s="1"/>
  <c r="J238" i="12" a="1"/>
  <c r="J238" i="12" s="1"/>
  <c r="J239" i="12" a="1"/>
  <c r="J239" i="12" s="1"/>
  <c r="J12" i="12" a="1"/>
  <c r="J12" i="12" s="1"/>
  <c r="F13" i="10" a="1"/>
  <c r="F13" i="10" s="1"/>
  <c r="F14" i="10" a="1"/>
  <c r="F14" i="10" s="1"/>
  <c r="F15" i="10" a="1"/>
  <c r="F15" i="10" s="1"/>
  <c r="F16" i="10" a="1"/>
  <c r="F16" i="10" s="1"/>
  <c r="F17" i="10" a="1"/>
  <c r="F17" i="10" s="1"/>
  <c r="F18" i="10" a="1"/>
  <c r="F18" i="10" s="1"/>
  <c r="F19" i="10" a="1"/>
  <c r="F19" i="10" s="1"/>
  <c r="F20" i="10" a="1"/>
  <c r="F20" i="10" s="1"/>
  <c r="F21" i="10" a="1"/>
  <c r="F21" i="10" s="1"/>
  <c r="F22" i="10" a="1"/>
  <c r="F22" i="10" s="1"/>
  <c r="F23" i="10" a="1"/>
  <c r="F23" i="10" s="1"/>
  <c r="F24" i="10" a="1"/>
  <c r="F24" i="10" s="1"/>
  <c r="F25" i="10" a="1"/>
  <c r="F25" i="10" s="1"/>
  <c r="F26" i="10" a="1"/>
  <c r="F26" i="10" s="1"/>
  <c r="F27" i="10" a="1"/>
  <c r="F27" i="10" s="1"/>
  <c r="F28" i="10" a="1"/>
  <c r="F28" i="10" s="1"/>
  <c r="F29" i="10" a="1"/>
  <c r="F29" i="10" s="1"/>
  <c r="F30" i="10" a="1"/>
  <c r="F30" i="10" s="1"/>
  <c r="F31" i="10" a="1"/>
  <c r="F31" i="10" s="1"/>
  <c r="F32" i="10" a="1"/>
  <c r="F32" i="10" s="1"/>
  <c r="F33" i="10" a="1"/>
  <c r="F33" i="10" s="1"/>
  <c r="F34" i="10" a="1"/>
  <c r="F34" i="10" s="1"/>
  <c r="F35" i="10" a="1"/>
  <c r="F35" i="10" s="1"/>
  <c r="F36" i="10" a="1"/>
  <c r="F36" i="10" s="1"/>
  <c r="F37" i="10" a="1"/>
  <c r="F37" i="10" s="1"/>
  <c r="F38" i="10" a="1"/>
  <c r="F38" i="10" s="1"/>
  <c r="F39" i="10" a="1"/>
  <c r="F39" i="10" s="1"/>
  <c r="F40" i="10" a="1"/>
  <c r="F40" i="10" s="1"/>
  <c r="F41" i="10" a="1"/>
  <c r="F41" i="10" s="1"/>
  <c r="F42" i="10" a="1"/>
  <c r="F42" i="10" s="1"/>
  <c r="F43" i="10" a="1"/>
  <c r="F43" i="10" s="1"/>
  <c r="F44" i="10" a="1"/>
  <c r="F44" i="10" s="1"/>
  <c r="F45" i="10" a="1"/>
  <c r="F45" i="10" s="1"/>
  <c r="F46" i="10" a="1"/>
  <c r="F46" i="10" s="1"/>
  <c r="F47" i="10" a="1"/>
  <c r="F47" i="10" s="1"/>
  <c r="F48" i="10" a="1"/>
  <c r="F48" i="10" s="1"/>
  <c r="F49" i="10" a="1"/>
  <c r="F49" i="10" s="1"/>
  <c r="F50" i="10" a="1"/>
  <c r="F50" i="10" s="1"/>
  <c r="F51" i="10" a="1"/>
  <c r="F51" i="10" s="1"/>
  <c r="F52" i="10" a="1"/>
  <c r="F52" i="10" s="1"/>
  <c r="F53" i="10" a="1"/>
  <c r="F53" i="10" s="1"/>
  <c r="F54" i="10" a="1"/>
  <c r="F54" i="10" s="1"/>
  <c r="F55" i="10" a="1"/>
  <c r="F55" i="10" s="1"/>
  <c r="F56" i="10" a="1"/>
  <c r="F56" i="10" s="1"/>
  <c r="F57" i="10" a="1"/>
  <c r="F57" i="10" s="1"/>
  <c r="F58" i="10" a="1"/>
  <c r="F58" i="10" s="1"/>
  <c r="F59" i="10" a="1"/>
  <c r="F59" i="10" s="1"/>
  <c r="F60" i="10" a="1"/>
  <c r="F60" i="10" s="1"/>
  <c r="F61" i="10" a="1"/>
  <c r="F61" i="10" s="1"/>
  <c r="F62" i="10" a="1"/>
  <c r="F62" i="10" s="1"/>
  <c r="F63" i="10" a="1"/>
  <c r="F63" i="10" s="1"/>
  <c r="F64" i="10" a="1"/>
  <c r="F64" i="10" s="1"/>
  <c r="F65" i="10" a="1"/>
  <c r="F65" i="10" s="1"/>
  <c r="F66" i="10" a="1"/>
  <c r="F66" i="10" s="1"/>
  <c r="F67" i="10" a="1"/>
  <c r="F67" i="10" s="1"/>
  <c r="F68" i="10" a="1"/>
  <c r="F68" i="10" s="1"/>
  <c r="F69" i="10" a="1"/>
  <c r="F69" i="10" s="1"/>
  <c r="F70" i="10" a="1"/>
  <c r="F70" i="10" s="1"/>
  <c r="F71" i="10" a="1"/>
  <c r="F71" i="10" s="1"/>
  <c r="F72" i="10" a="1"/>
  <c r="F72" i="10" s="1"/>
  <c r="F73" i="10" a="1"/>
  <c r="F73" i="10" s="1"/>
  <c r="F74" i="10" a="1"/>
  <c r="F74" i="10" s="1"/>
  <c r="F75" i="10" a="1"/>
  <c r="F75" i="10" s="1"/>
  <c r="F76" i="10" a="1"/>
  <c r="F76" i="10" s="1"/>
  <c r="F77" i="10" a="1"/>
  <c r="F77" i="10" s="1"/>
  <c r="F78" i="10" a="1"/>
  <c r="F78" i="10" s="1"/>
  <c r="F79" i="10" a="1"/>
  <c r="F79" i="10" s="1"/>
  <c r="F80" i="10" a="1"/>
  <c r="F80" i="10" s="1"/>
  <c r="F81" i="10" a="1"/>
  <c r="F81" i="10" s="1"/>
  <c r="F82" i="10" a="1"/>
  <c r="F82" i="10" s="1"/>
  <c r="F83" i="10" a="1"/>
  <c r="F83" i="10" s="1"/>
  <c r="F84" i="10" a="1"/>
  <c r="F84" i="10" s="1"/>
  <c r="F85" i="10" a="1"/>
  <c r="F85" i="10" s="1"/>
  <c r="F86" i="10" a="1"/>
  <c r="F86" i="10" s="1"/>
  <c r="F87" i="10" a="1"/>
  <c r="F87" i="10" s="1"/>
  <c r="F88" i="10" a="1"/>
  <c r="F88" i="10" s="1"/>
  <c r="F89" i="10" a="1"/>
  <c r="F89" i="10" s="1"/>
  <c r="F90" i="10" a="1"/>
  <c r="F90" i="10" s="1"/>
  <c r="F91" i="10" a="1"/>
  <c r="F91" i="10" s="1"/>
  <c r="F92" i="10" a="1"/>
  <c r="F92" i="10" s="1"/>
  <c r="F93" i="10" a="1"/>
  <c r="F93" i="10" s="1"/>
  <c r="F94" i="10" a="1"/>
  <c r="F94" i="10" s="1"/>
  <c r="F95" i="10" a="1"/>
  <c r="F95" i="10" s="1"/>
  <c r="F96" i="10" a="1"/>
  <c r="F96" i="10" s="1"/>
  <c r="F97" i="10" a="1"/>
  <c r="F97" i="10" s="1"/>
  <c r="F98" i="10" a="1"/>
  <c r="F98" i="10" s="1"/>
  <c r="F99" i="10" a="1"/>
  <c r="F99" i="10" s="1"/>
  <c r="F100" i="10" a="1"/>
  <c r="F100" i="10" s="1"/>
  <c r="F101" i="10" a="1"/>
  <c r="F101" i="10" s="1"/>
  <c r="F102" i="10" a="1"/>
  <c r="F102" i="10" s="1"/>
  <c r="F103" i="10" a="1"/>
  <c r="F103" i="10" s="1"/>
  <c r="F104" i="10" a="1"/>
  <c r="F104" i="10" s="1"/>
  <c r="F105" i="10" a="1"/>
  <c r="F105" i="10" s="1"/>
  <c r="F106" i="10" a="1"/>
  <c r="F106" i="10" s="1"/>
  <c r="F107" i="10" a="1"/>
  <c r="F107" i="10" s="1"/>
  <c r="F108" i="10" a="1"/>
  <c r="F108" i="10" s="1"/>
  <c r="F109" i="10" a="1"/>
  <c r="F109" i="10" s="1"/>
  <c r="F110" i="10" a="1"/>
  <c r="F110" i="10" s="1"/>
  <c r="F111" i="10" a="1"/>
  <c r="F111" i="10" s="1"/>
  <c r="F112" i="10" a="1"/>
  <c r="F112" i="10" s="1"/>
  <c r="F113" i="10" a="1"/>
  <c r="F113" i="10" s="1"/>
  <c r="F114" i="10" a="1"/>
  <c r="F114" i="10" s="1"/>
  <c r="F115" i="10" a="1"/>
  <c r="F115" i="10" s="1"/>
  <c r="F116" i="10" a="1"/>
  <c r="F116" i="10" s="1"/>
  <c r="F117" i="10" a="1"/>
  <c r="F117" i="10" s="1"/>
  <c r="F118" i="10" a="1"/>
  <c r="F118" i="10" s="1"/>
  <c r="F119" i="10" a="1"/>
  <c r="F119" i="10" s="1"/>
  <c r="F120" i="10" a="1"/>
  <c r="F120" i="10" s="1"/>
  <c r="F121" i="10" a="1"/>
  <c r="F121" i="10" s="1"/>
  <c r="F122" i="10" a="1"/>
  <c r="F122" i="10" s="1"/>
  <c r="F123" i="10" a="1"/>
  <c r="F123" i="10" s="1"/>
  <c r="F124" i="10" a="1"/>
  <c r="F124" i="10" s="1"/>
  <c r="F125" i="10" a="1"/>
  <c r="F125" i="10" s="1"/>
  <c r="F126" i="10" a="1"/>
  <c r="F126" i="10" s="1"/>
  <c r="F127" i="10" a="1"/>
  <c r="F127" i="10" s="1"/>
  <c r="F128" i="10" a="1"/>
  <c r="F128" i="10" s="1"/>
  <c r="F129" i="10" a="1"/>
  <c r="F129" i="10" s="1"/>
  <c r="F130" i="10" a="1"/>
  <c r="F130" i="10" s="1"/>
  <c r="F131" i="10" a="1"/>
  <c r="F131" i="10" s="1"/>
  <c r="F132" i="10" a="1"/>
  <c r="F132" i="10" s="1"/>
  <c r="F133" i="10" a="1"/>
  <c r="F133" i="10" s="1"/>
  <c r="F134" i="10" a="1"/>
  <c r="F134" i="10" s="1"/>
  <c r="F135" i="10" a="1"/>
  <c r="F135" i="10" s="1"/>
  <c r="F136" i="10" a="1"/>
  <c r="F136" i="10" s="1"/>
  <c r="F137" i="10" a="1"/>
  <c r="F137" i="10" s="1"/>
  <c r="F138" i="10" a="1"/>
  <c r="F138" i="10" s="1"/>
  <c r="F139" i="10" a="1"/>
  <c r="F139" i="10" s="1"/>
  <c r="F140" i="10" a="1"/>
  <c r="F140" i="10" s="1"/>
  <c r="F141" i="10" a="1"/>
  <c r="F141" i="10" s="1"/>
  <c r="F142" i="10" a="1"/>
  <c r="F142" i="10" s="1"/>
  <c r="F143" i="10" a="1"/>
  <c r="F143" i="10" s="1"/>
  <c r="F144" i="10" a="1"/>
  <c r="F144" i="10" s="1"/>
  <c r="F145" i="10" a="1"/>
  <c r="F145" i="10" s="1"/>
  <c r="F146" i="10" a="1"/>
  <c r="F146" i="10" s="1"/>
  <c r="F147" i="10" a="1"/>
  <c r="F147" i="10" s="1"/>
  <c r="F148" i="10" a="1"/>
  <c r="F148" i="10" s="1"/>
  <c r="F149" i="10" a="1"/>
  <c r="F149" i="10" s="1"/>
  <c r="F150" i="10" a="1"/>
  <c r="F150" i="10" s="1"/>
  <c r="F151" i="10" a="1"/>
  <c r="F151" i="10" s="1"/>
  <c r="F152" i="10" a="1"/>
  <c r="F152" i="10" s="1"/>
  <c r="F153" i="10" a="1"/>
  <c r="F153" i="10" s="1"/>
  <c r="F154" i="10" a="1"/>
  <c r="F154" i="10" s="1"/>
  <c r="F155" i="10" a="1"/>
  <c r="F155" i="10" s="1"/>
  <c r="F156" i="10" a="1"/>
  <c r="F156" i="10" s="1"/>
  <c r="F157" i="10" a="1"/>
  <c r="F157" i="10" s="1"/>
  <c r="F158" i="10" a="1"/>
  <c r="F158" i="10" s="1"/>
  <c r="F159" i="10" a="1"/>
  <c r="F159" i="10" s="1"/>
  <c r="F160" i="10" a="1"/>
  <c r="F160" i="10" s="1"/>
  <c r="F161" i="10" a="1"/>
  <c r="F161" i="10" s="1"/>
  <c r="F162" i="10" a="1"/>
  <c r="F162" i="10" s="1"/>
  <c r="F163" i="10" a="1"/>
  <c r="F163" i="10" s="1"/>
  <c r="F164" i="10" a="1"/>
  <c r="F164" i="10" s="1"/>
  <c r="F165" i="10" a="1"/>
  <c r="F165" i="10" s="1"/>
  <c r="F166" i="10" a="1"/>
  <c r="F166" i="10" s="1"/>
  <c r="F167" i="10" a="1"/>
  <c r="F167" i="10" s="1"/>
  <c r="F168" i="10" a="1"/>
  <c r="F168" i="10" s="1"/>
  <c r="F169" i="10" a="1"/>
  <c r="F169" i="10" s="1"/>
  <c r="F170" i="10" a="1"/>
  <c r="F170" i="10" s="1"/>
  <c r="F171" i="10" a="1"/>
  <c r="F171" i="10" s="1"/>
  <c r="F172" i="10" a="1"/>
  <c r="F172" i="10" s="1"/>
  <c r="F173" i="10" a="1"/>
  <c r="F173" i="10" s="1"/>
  <c r="F174" i="10" a="1"/>
  <c r="F174" i="10" s="1"/>
  <c r="F175" i="10" a="1"/>
  <c r="F175" i="10" s="1"/>
  <c r="F176" i="10" a="1"/>
  <c r="F176" i="10" s="1"/>
  <c r="F177" i="10" a="1"/>
  <c r="F177" i="10" s="1"/>
  <c r="F178" i="10" a="1"/>
  <c r="F178" i="10" s="1"/>
  <c r="F179" i="10" a="1"/>
  <c r="F179" i="10" s="1"/>
  <c r="F180" i="10" a="1"/>
  <c r="F180" i="10" s="1"/>
  <c r="F181" i="10" a="1"/>
  <c r="F181" i="10" s="1"/>
  <c r="F182" i="10" a="1"/>
  <c r="F182" i="10" s="1"/>
  <c r="F183" i="10" a="1"/>
  <c r="F183" i="10" s="1"/>
  <c r="F184" i="10" a="1"/>
  <c r="F184" i="10" s="1"/>
  <c r="F185" i="10" a="1"/>
  <c r="F185" i="10" s="1"/>
  <c r="F186" i="10" a="1"/>
  <c r="F186" i="10" s="1"/>
  <c r="F187" i="10" a="1"/>
  <c r="F187" i="10" s="1"/>
  <c r="F188" i="10" a="1"/>
  <c r="F188" i="10" s="1"/>
  <c r="F189" i="10" a="1"/>
  <c r="F189" i="10" s="1"/>
  <c r="F190" i="10" a="1"/>
  <c r="F190" i="10" s="1"/>
  <c r="F191" i="10" a="1"/>
  <c r="F191" i="10" s="1"/>
  <c r="F192" i="10" a="1"/>
  <c r="F192" i="10" s="1"/>
  <c r="F193" i="10" a="1"/>
  <c r="F193" i="10" s="1"/>
  <c r="F194" i="10" a="1"/>
  <c r="F194" i="10" s="1"/>
  <c r="F195" i="10" a="1"/>
  <c r="F195" i="10" s="1"/>
  <c r="F196" i="10" a="1"/>
  <c r="F196" i="10" s="1"/>
  <c r="F197" i="10" a="1"/>
  <c r="F197" i="10" s="1"/>
  <c r="F198" i="10" a="1"/>
  <c r="F198" i="10" s="1"/>
  <c r="F199" i="10" a="1"/>
  <c r="F199" i="10" s="1"/>
  <c r="F200" i="10" a="1"/>
  <c r="F200" i="10" s="1"/>
  <c r="F201" i="10" a="1"/>
  <c r="F201" i="10" s="1"/>
  <c r="F202" i="10" a="1"/>
  <c r="F202" i="10" s="1"/>
  <c r="F203" i="10" a="1"/>
  <c r="F203" i="10" s="1"/>
  <c r="F204" i="10" a="1"/>
  <c r="F204" i="10" s="1"/>
  <c r="F205" i="10" a="1"/>
  <c r="F205" i="10" s="1"/>
  <c r="F206" i="10" a="1"/>
  <c r="F206" i="10" s="1"/>
  <c r="F207" i="10" a="1"/>
  <c r="F207" i="10" s="1"/>
  <c r="F208" i="10" a="1"/>
  <c r="F208" i="10" s="1"/>
  <c r="F209" i="10" a="1"/>
  <c r="F209" i="10" s="1"/>
  <c r="F210" i="10" a="1"/>
  <c r="F210" i="10" s="1"/>
  <c r="F211" i="10" a="1"/>
  <c r="F211" i="10" s="1"/>
  <c r="F212" i="10" a="1"/>
  <c r="F212" i="10" s="1"/>
  <c r="F213" i="10" a="1"/>
  <c r="F213" i="10" s="1"/>
  <c r="F214" i="10" a="1"/>
  <c r="F214" i="10" s="1"/>
  <c r="F215" i="10" a="1"/>
  <c r="F215" i="10" s="1"/>
  <c r="F216" i="10" a="1"/>
  <c r="F216" i="10" s="1"/>
  <c r="F217" i="10" a="1"/>
  <c r="F217" i="10" s="1"/>
  <c r="F218" i="10" a="1"/>
  <c r="F218" i="10" s="1"/>
  <c r="F219" i="10" a="1"/>
  <c r="F219" i="10" s="1"/>
  <c r="F220" i="10" a="1"/>
  <c r="F220" i="10" s="1"/>
  <c r="F221" i="10" a="1"/>
  <c r="F221" i="10" s="1"/>
  <c r="F222" i="10" a="1"/>
  <c r="F222" i="10" s="1"/>
  <c r="F223" i="10" a="1"/>
  <c r="F223" i="10" s="1"/>
  <c r="F224" i="10" a="1"/>
  <c r="F224" i="10" s="1"/>
  <c r="F225" i="10" a="1"/>
  <c r="F225" i="10" s="1"/>
  <c r="F226" i="10" a="1"/>
  <c r="F226" i="10" s="1"/>
  <c r="F227" i="10" a="1"/>
  <c r="F227" i="10" s="1"/>
  <c r="F228" i="10" a="1"/>
  <c r="F228" i="10" s="1"/>
  <c r="F229" i="10" a="1"/>
  <c r="F229" i="10" s="1"/>
  <c r="F230" i="10" a="1"/>
  <c r="F230" i="10" s="1"/>
  <c r="F231" i="10" a="1"/>
  <c r="F231" i="10" s="1"/>
  <c r="F12" i="10" a="1"/>
  <c r="F12" i="10" s="1"/>
  <c r="F13" i="9" a="1"/>
  <c r="F13" i="9" s="1"/>
  <c r="F14" i="9" a="1"/>
  <c r="F14" i="9" s="1"/>
  <c r="F15" i="9" a="1"/>
  <c r="F15" i="9" s="1"/>
  <c r="F16" i="9" a="1"/>
  <c r="F16" i="9" s="1"/>
  <c r="F17" i="9" a="1"/>
  <c r="F17" i="9" s="1"/>
  <c r="F18" i="9" a="1"/>
  <c r="F18" i="9" s="1"/>
  <c r="F19" i="9" a="1"/>
  <c r="F19" i="9" s="1"/>
  <c r="F20" i="9" a="1"/>
  <c r="F20" i="9" s="1"/>
  <c r="F21" i="9" a="1"/>
  <c r="F21" i="9" s="1"/>
  <c r="F22" i="9" a="1"/>
  <c r="F22" i="9" s="1"/>
  <c r="F23" i="9" a="1"/>
  <c r="F23" i="9" s="1"/>
  <c r="F24" i="9" a="1"/>
  <c r="F24" i="9" s="1"/>
  <c r="F25" i="9" a="1"/>
  <c r="F25" i="9" s="1"/>
  <c r="F26" i="9" a="1"/>
  <c r="F26" i="9" s="1"/>
  <c r="F27" i="9" a="1"/>
  <c r="F27" i="9" s="1"/>
  <c r="F28" i="9" a="1"/>
  <c r="F28" i="9" s="1"/>
  <c r="F29" i="9" a="1"/>
  <c r="F29" i="9" s="1"/>
  <c r="F30" i="9" a="1"/>
  <c r="F30" i="9" s="1"/>
  <c r="F31" i="9" a="1"/>
  <c r="F31" i="9" s="1"/>
  <c r="F32" i="9" a="1"/>
  <c r="F32" i="9" s="1"/>
  <c r="F33" i="9" a="1"/>
  <c r="F33" i="9" s="1"/>
  <c r="F34" i="9" a="1"/>
  <c r="F34" i="9" s="1"/>
  <c r="F35" i="9" a="1"/>
  <c r="F35" i="9" s="1"/>
  <c r="F36" i="9" a="1"/>
  <c r="F36" i="9" s="1"/>
  <c r="F37" i="9" a="1"/>
  <c r="F37" i="9" s="1"/>
  <c r="F38" i="9" a="1"/>
  <c r="F38" i="9" s="1"/>
  <c r="F39" i="9" a="1"/>
  <c r="F39" i="9" s="1"/>
  <c r="F40" i="9" a="1"/>
  <c r="F40" i="9" s="1"/>
  <c r="F41" i="9" a="1"/>
  <c r="F41" i="9" s="1"/>
  <c r="F42" i="9" a="1"/>
  <c r="F42" i="9" s="1"/>
  <c r="F43" i="9" a="1"/>
  <c r="F43" i="9" s="1"/>
  <c r="F44" i="9" a="1"/>
  <c r="F44" i="9" s="1"/>
  <c r="F45" i="9" a="1"/>
  <c r="F45" i="9" s="1"/>
  <c r="F46" i="9" a="1"/>
  <c r="F46" i="9" s="1"/>
  <c r="F47" i="9" a="1"/>
  <c r="F47" i="9" s="1"/>
  <c r="F48" i="9" a="1"/>
  <c r="F48" i="9" s="1"/>
  <c r="F49" i="9" a="1"/>
  <c r="F49" i="9" s="1"/>
  <c r="F50" i="9" a="1"/>
  <c r="F50" i="9" s="1"/>
  <c r="F51" i="9" a="1"/>
  <c r="F51" i="9" s="1"/>
  <c r="F52" i="9" a="1"/>
  <c r="F52" i="9" s="1"/>
  <c r="F53" i="9" a="1"/>
  <c r="F53" i="9" s="1"/>
  <c r="F54" i="9" a="1"/>
  <c r="F54" i="9" s="1"/>
  <c r="F55" i="9" a="1"/>
  <c r="F55" i="9" s="1"/>
  <c r="F56" i="9" a="1"/>
  <c r="F56" i="9" s="1"/>
  <c r="F57" i="9" a="1"/>
  <c r="F57" i="9" s="1"/>
  <c r="F58" i="9" a="1"/>
  <c r="F58" i="9" s="1"/>
  <c r="F59" i="9" a="1"/>
  <c r="F59" i="9" s="1"/>
  <c r="F60" i="9" a="1"/>
  <c r="F60" i="9" s="1"/>
  <c r="F61" i="9" a="1"/>
  <c r="F61" i="9" s="1"/>
  <c r="F62" i="9" a="1"/>
  <c r="F62" i="9" s="1"/>
  <c r="F63" i="9" a="1"/>
  <c r="F63" i="9" s="1"/>
  <c r="F64" i="9" a="1"/>
  <c r="F64" i="9" s="1"/>
  <c r="F65" i="9" a="1"/>
  <c r="F65" i="9" s="1"/>
  <c r="F66" i="9" a="1"/>
  <c r="F66" i="9" s="1"/>
  <c r="F67" i="9" a="1"/>
  <c r="F67" i="9" s="1"/>
  <c r="F68" i="9" a="1"/>
  <c r="F68" i="9" s="1"/>
  <c r="F69" i="9" a="1"/>
  <c r="F69" i="9" s="1"/>
  <c r="F70" i="9" a="1"/>
  <c r="F70" i="9" s="1"/>
  <c r="F71" i="9" a="1"/>
  <c r="F71" i="9" s="1"/>
  <c r="F72" i="9" a="1"/>
  <c r="F72" i="9" s="1"/>
  <c r="F73" i="9" a="1"/>
  <c r="F73" i="9" s="1"/>
  <c r="F74" i="9" a="1"/>
  <c r="F74" i="9" s="1"/>
  <c r="F75" i="9" a="1"/>
  <c r="F75" i="9" s="1"/>
  <c r="F76" i="9" a="1"/>
  <c r="F76" i="9" s="1"/>
  <c r="F77" i="9" a="1"/>
  <c r="F77" i="9" s="1"/>
  <c r="F78" i="9" a="1"/>
  <c r="F78" i="9" s="1"/>
  <c r="F79" i="9" a="1"/>
  <c r="F79" i="9" s="1"/>
  <c r="F80" i="9" a="1"/>
  <c r="F80" i="9" s="1"/>
  <c r="F81" i="9" a="1"/>
  <c r="F81" i="9" s="1"/>
  <c r="F82" i="9" a="1"/>
  <c r="F82" i="9" s="1"/>
  <c r="F83" i="9" a="1"/>
  <c r="F83" i="9" s="1"/>
  <c r="F84" i="9" a="1"/>
  <c r="F84" i="9" s="1"/>
  <c r="F85" i="9" a="1"/>
  <c r="F85" i="9" s="1"/>
  <c r="F86" i="9" a="1"/>
  <c r="F86" i="9" s="1"/>
  <c r="F87" i="9" a="1"/>
  <c r="F87" i="9" s="1"/>
  <c r="F88" i="9" a="1"/>
  <c r="F88" i="9" s="1"/>
  <c r="F89" i="9" a="1"/>
  <c r="F89" i="9" s="1"/>
  <c r="F90" i="9" a="1"/>
  <c r="F90" i="9" s="1"/>
  <c r="F91" i="9" a="1"/>
  <c r="F91" i="9" s="1"/>
  <c r="F92" i="9" a="1"/>
  <c r="F92" i="9" s="1"/>
  <c r="F93" i="9" a="1"/>
  <c r="F93" i="9" s="1"/>
  <c r="F94" i="9" a="1"/>
  <c r="F94" i="9" s="1"/>
  <c r="F95" i="9" a="1"/>
  <c r="F95" i="9" s="1"/>
  <c r="F96" i="9" a="1"/>
  <c r="F96" i="9" s="1"/>
  <c r="F97" i="9" a="1"/>
  <c r="F97" i="9" s="1"/>
  <c r="F98" i="9" a="1"/>
  <c r="F98" i="9" s="1"/>
  <c r="F99" i="9" a="1"/>
  <c r="F99" i="9" s="1"/>
  <c r="F100" i="9" a="1"/>
  <c r="F100" i="9" s="1"/>
  <c r="F101" i="9" a="1"/>
  <c r="F101" i="9" s="1"/>
  <c r="F102" i="9" a="1"/>
  <c r="F102" i="9" s="1"/>
  <c r="F103" i="9" a="1"/>
  <c r="F103" i="9" s="1"/>
  <c r="F104" i="9" a="1"/>
  <c r="F104" i="9" s="1"/>
  <c r="F105" i="9" a="1"/>
  <c r="F105" i="9" s="1"/>
  <c r="F106" i="9" a="1"/>
  <c r="F106" i="9" s="1"/>
  <c r="F107" i="9" a="1"/>
  <c r="F107" i="9" s="1"/>
  <c r="F108" i="9" a="1"/>
  <c r="F108" i="9" s="1"/>
  <c r="F109" i="9" a="1"/>
  <c r="F109" i="9" s="1"/>
  <c r="F110" i="9" a="1"/>
  <c r="F110" i="9" s="1"/>
  <c r="F111" i="9" a="1"/>
  <c r="F111" i="9" s="1"/>
  <c r="F112" i="9" a="1"/>
  <c r="F112" i="9" s="1"/>
  <c r="F113" i="9" a="1"/>
  <c r="F113" i="9" s="1"/>
  <c r="F114" i="9" a="1"/>
  <c r="F114" i="9" s="1"/>
  <c r="F115" i="9" a="1"/>
  <c r="F115" i="9" s="1"/>
  <c r="F116" i="9" a="1"/>
  <c r="F116" i="9" s="1"/>
  <c r="F117" i="9" a="1"/>
  <c r="F117" i="9" s="1"/>
  <c r="F118" i="9" a="1"/>
  <c r="F118" i="9" s="1"/>
  <c r="F119" i="9" a="1"/>
  <c r="F119" i="9" s="1"/>
  <c r="F120" i="9" a="1"/>
  <c r="F120" i="9" s="1"/>
  <c r="F121" i="9" a="1"/>
  <c r="F121" i="9" s="1"/>
  <c r="F122" i="9" a="1"/>
  <c r="F122" i="9" s="1"/>
  <c r="F123" i="9" a="1"/>
  <c r="F123" i="9" s="1"/>
  <c r="F124" i="9" a="1"/>
  <c r="F124" i="9" s="1"/>
  <c r="F125" i="9" a="1"/>
  <c r="F125" i="9" s="1"/>
  <c r="F126" i="9" a="1"/>
  <c r="F126" i="9" s="1"/>
  <c r="F127" i="9" a="1"/>
  <c r="F127" i="9" s="1"/>
  <c r="F128" i="9" a="1"/>
  <c r="F128" i="9" s="1"/>
  <c r="F129" i="9" a="1"/>
  <c r="F129" i="9" s="1"/>
  <c r="F130" i="9" a="1"/>
  <c r="F130" i="9" s="1"/>
  <c r="F131" i="9" a="1"/>
  <c r="F131" i="9" s="1"/>
  <c r="F132" i="9" a="1"/>
  <c r="F132" i="9" s="1"/>
  <c r="F133" i="9" a="1"/>
  <c r="F133" i="9" s="1"/>
  <c r="F134" i="9" a="1"/>
  <c r="F134" i="9" s="1"/>
  <c r="F135" i="9" a="1"/>
  <c r="F135" i="9" s="1"/>
  <c r="F136" i="9" a="1"/>
  <c r="F136" i="9" s="1"/>
  <c r="F137" i="9" a="1"/>
  <c r="F137" i="9" s="1"/>
  <c r="F138" i="9" a="1"/>
  <c r="F138" i="9" s="1"/>
  <c r="F139" i="9" a="1"/>
  <c r="F139" i="9" s="1"/>
  <c r="F140" i="9" a="1"/>
  <c r="F140" i="9" s="1"/>
  <c r="F141" i="9" a="1"/>
  <c r="F141" i="9" s="1"/>
  <c r="F142" i="9" a="1"/>
  <c r="F142" i="9" s="1"/>
  <c r="F143" i="9" a="1"/>
  <c r="F143" i="9" s="1"/>
  <c r="F144" i="9" a="1"/>
  <c r="F144" i="9" s="1"/>
  <c r="F145" i="9" a="1"/>
  <c r="F145" i="9" s="1"/>
  <c r="F146" i="9" a="1"/>
  <c r="F146" i="9" s="1"/>
  <c r="F147" i="9" a="1"/>
  <c r="F147" i="9" s="1"/>
  <c r="F148" i="9" a="1"/>
  <c r="F148" i="9" s="1"/>
  <c r="F149" i="9" a="1"/>
  <c r="F149" i="9" s="1"/>
  <c r="F150" i="9" a="1"/>
  <c r="F150" i="9" s="1"/>
  <c r="F151" i="9" a="1"/>
  <c r="F151" i="9" s="1"/>
  <c r="F152" i="9" a="1"/>
  <c r="F152" i="9" s="1"/>
  <c r="F153" i="9" a="1"/>
  <c r="F153" i="9" s="1"/>
  <c r="F154" i="9" a="1"/>
  <c r="F154" i="9" s="1"/>
  <c r="F155" i="9" a="1"/>
  <c r="F155" i="9" s="1"/>
  <c r="F156" i="9" a="1"/>
  <c r="F156" i="9" s="1"/>
  <c r="F157" i="9" a="1"/>
  <c r="F157" i="9" s="1"/>
  <c r="F158" i="9" a="1"/>
  <c r="F158" i="9" s="1"/>
  <c r="F159" i="9" a="1"/>
  <c r="F159" i="9" s="1"/>
  <c r="F160" i="9" a="1"/>
  <c r="F160" i="9" s="1"/>
  <c r="F161" i="9" a="1"/>
  <c r="F161" i="9" s="1"/>
  <c r="F162" i="9" a="1"/>
  <c r="F162" i="9" s="1"/>
  <c r="F163" i="9" a="1"/>
  <c r="F163" i="9" s="1"/>
  <c r="F164" i="9" a="1"/>
  <c r="F164" i="9" s="1"/>
  <c r="F165" i="9" a="1"/>
  <c r="F165" i="9" s="1"/>
  <c r="F166" i="9" a="1"/>
  <c r="F166" i="9" s="1"/>
  <c r="F167" i="9" a="1"/>
  <c r="F167" i="9" s="1"/>
  <c r="F168" i="9" a="1"/>
  <c r="F168" i="9" s="1"/>
  <c r="F169" i="9" a="1"/>
  <c r="F169" i="9" s="1"/>
  <c r="F170" i="9" a="1"/>
  <c r="F170" i="9" s="1"/>
  <c r="F171" i="9" a="1"/>
  <c r="F171" i="9" s="1"/>
  <c r="F172" i="9" a="1"/>
  <c r="F172" i="9" s="1"/>
  <c r="F173" i="9" a="1"/>
  <c r="F173" i="9" s="1"/>
  <c r="F174" i="9" a="1"/>
  <c r="F174" i="9" s="1"/>
  <c r="F175" i="9" a="1"/>
  <c r="F175" i="9" s="1"/>
  <c r="F176" i="9" a="1"/>
  <c r="F176" i="9" s="1"/>
  <c r="F177" i="9" a="1"/>
  <c r="F177" i="9" s="1"/>
  <c r="F178" i="9" a="1"/>
  <c r="F178" i="9" s="1"/>
  <c r="F179" i="9" a="1"/>
  <c r="F179" i="9" s="1"/>
  <c r="F180" i="9" a="1"/>
  <c r="F180" i="9" s="1"/>
  <c r="F181" i="9" a="1"/>
  <c r="F181" i="9" s="1"/>
  <c r="F182" i="9" a="1"/>
  <c r="F182" i="9" s="1"/>
  <c r="F183" i="9" a="1"/>
  <c r="F183" i="9" s="1"/>
  <c r="F184" i="9" a="1"/>
  <c r="F184" i="9" s="1"/>
  <c r="F185" i="9" a="1"/>
  <c r="F185" i="9" s="1"/>
  <c r="F186" i="9" a="1"/>
  <c r="F186" i="9" s="1"/>
  <c r="F187" i="9" a="1"/>
  <c r="F187" i="9" s="1"/>
  <c r="F188" i="9" a="1"/>
  <c r="F188" i="9" s="1"/>
  <c r="F189" i="9" a="1"/>
  <c r="F189" i="9" s="1"/>
  <c r="F190" i="9" a="1"/>
  <c r="F190" i="9" s="1"/>
  <c r="F191" i="9" a="1"/>
  <c r="F191" i="9" s="1"/>
  <c r="F192" i="9" a="1"/>
  <c r="F192" i="9" s="1"/>
  <c r="F193" i="9" a="1"/>
  <c r="F193" i="9" s="1"/>
  <c r="F194" i="9" a="1"/>
  <c r="F194" i="9" s="1"/>
  <c r="F195" i="9" a="1"/>
  <c r="F195" i="9" s="1"/>
  <c r="F196" i="9" a="1"/>
  <c r="F196" i="9" s="1"/>
  <c r="F197" i="9" a="1"/>
  <c r="F197" i="9" s="1"/>
  <c r="F198" i="9" a="1"/>
  <c r="F198" i="9" s="1"/>
  <c r="F199" i="9" a="1"/>
  <c r="F199" i="9" s="1"/>
  <c r="F200" i="9" a="1"/>
  <c r="F200" i="9" s="1"/>
  <c r="F201" i="9" a="1"/>
  <c r="F201" i="9" s="1"/>
  <c r="F202" i="9" a="1"/>
  <c r="F202" i="9" s="1"/>
  <c r="F203" i="9" a="1"/>
  <c r="F203" i="9" s="1"/>
  <c r="F204" i="9" a="1"/>
  <c r="F204" i="9" s="1"/>
  <c r="F205" i="9" a="1"/>
  <c r="F205" i="9" s="1"/>
  <c r="F206" i="9" a="1"/>
  <c r="F206" i="9" s="1"/>
  <c r="F207" i="9" a="1"/>
  <c r="F207" i="9" s="1"/>
  <c r="F208" i="9" a="1"/>
  <c r="F208" i="9" s="1"/>
  <c r="F209" i="9" a="1"/>
  <c r="F209" i="9" s="1"/>
  <c r="F210" i="9" a="1"/>
  <c r="F210" i="9" s="1"/>
  <c r="F211" i="9" a="1"/>
  <c r="F211" i="9" s="1"/>
  <c r="F212" i="9" a="1"/>
  <c r="F212" i="9" s="1"/>
  <c r="F213" i="9" a="1"/>
  <c r="F213" i="9" s="1"/>
  <c r="F214" i="9" a="1"/>
  <c r="F214" i="9" s="1"/>
  <c r="F215" i="9" a="1"/>
  <c r="F215" i="9" s="1"/>
  <c r="F216" i="9" a="1"/>
  <c r="F216" i="9" s="1"/>
  <c r="F217" i="9" a="1"/>
  <c r="F217" i="9" s="1"/>
  <c r="F218" i="9" a="1"/>
  <c r="F218" i="9" s="1"/>
  <c r="F219" i="9" a="1"/>
  <c r="F219" i="9" s="1"/>
  <c r="F220" i="9" a="1"/>
  <c r="F220" i="9" s="1"/>
  <c r="F221" i="9" a="1"/>
  <c r="F221" i="9" s="1"/>
  <c r="F222" i="9" a="1"/>
  <c r="F222" i="9" s="1"/>
  <c r="F223" i="9" a="1"/>
  <c r="F223" i="9" s="1"/>
  <c r="F224" i="9" a="1"/>
  <c r="F224" i="9" s="1"/>
  <c r="F225" i="9" a="1"/>
  <c r="F225" i="9" s="1"/>
  <c r="F226" i="9" a="1"/>
  <c r="F226" i="9" s="1"/>
  <c r="F227" i="9" a="1"/>
  <c r="F227" i="9" s="1"/>
  <c r="F228" i="9" a="1"/>
  <c r="F228" i="9" s="1"/>
  <c r="F229" i="9" a="1"/>
  <c r="F229" i="9" s="1"/>
  <c r="F230" i="9" a="1"/>
  <c r="F230" i="9" s="1"/>
  <c r="F231" i="9" a="1"/>
  <c r="F231" i="9" s="1"/>
  <c r="F12" i="9" a="1"/>
  <c r="F12" i="9" s="1"/>
  <c r="F13" i="8" a="1"/>
  <c r="F13" i="8" s="1"/>
  <c r="F14" i="8" a="1"/>
  <c r="F14" i="8" s="1"/>
  <c r="F15" i="8" a="1"/>
  <c r="F15" i="8" s="1"/>
  <c r="F16" i="8" a="1"/>
  <c r="F16" i="8" s="1"/>
  <c r="F17" i="8" a="1"/>
  <c r="F17" i="8" s="1"/>
  <c r="F18" i="8" a="1"/>
  <c r="F18" i="8" s="1"/>
  <c r="F19" i="8" a="1"/>
  <c r="F19" i="8" s="1"/>
  <c r="F20" i="8" a="1"/>
  <c r="F20" i="8" s="1"/>
  <c r="F21" i="8" a="1"/>
  <c r="F21" i="8" s="1"/>
  <c r="F22" i="8" a="1"/>
  <c r="F22" i="8" s="1"/>
  <c r="F23" i="8" a="1"/>
  <c r="F23" i="8" s="1"/>
  <c r="F24" i="8" a="1"/>
  <c r="F24" i="8" s="1"/>
  <c r="F25" i="8" a="1"/>
  <c r="F25" i="8" s="1"/>
  <c r="F26" i="8" a="1"/>
  <c r="F26" i="8" s="1"/>
  <c r="F27" i="8" a="1"/>
  <c r="F27" i="8" s="1"/>
  <c r="F28" i="8" a="1"/>
  <c r="F28" i="8" s="1"/>
  <c r="F29" i="8" a="1"/>
  <c r="F29" i="8" s="1"/>
  <c r="F30" i="8" a="1"/>
  <c r="F30" i="8" s="1"/>
  <c r="F31" i="8" a="1"/>
  <c r="F31" i="8" s="1"/>
  <c r="F32" i="8" a="1"/>
  <c r="F32" i="8" s="1"/>
  <c r="F33" i="8" a="1"/>
  <c r="F33" i="8" s="1"/>
  <c r="F34" i="8" a="1"/>
  <c r="F34" i="8" s="1"/>
  <c r="F35" i="8" a="1"/>
  <c r="F35" i="8" s="1"/>
  <c r="F36" i="8" a="1"/>
  <c r="F36" i="8" s="1"/>
  <c r="F37" i="8" a="1"/>
  <c r="F37" i="8" s="1"/>
  <c r="F38" i="8" a="1"/>
  <c r="F38" i="8" s="1"/>
  <c r="F39" i="8" a="1"/>
  <c r="F39" i="8" s="1"/>
  <c r="F40" i="8" a="1"/>
  <c r="F40" i="8" s="1"/>
  <c r="F41" i="8" a="1"/>
  <c r="F41" i="8" s="1"/>
  <c r="F42" i="8" a="1"/>
  <c r="F42" i="8" s="1"/>
  <c r="F43" i="8" a="1"/>
  <c r="F43" i="8" s="1"/>
  <c r="F44" i="8" a="1"/>
  <c r="F44" i="8" s="1"/>
  <c r="F45" i="8" a="1"/>
  <c r="F45" i="8" s="1"/>
  <c r="F46" i="8" a="1"/>
  <c r="F46" i="8" s="1"/>
  <c r="F47" i="8" a="1"/>
  <c r="F47" i="8" s="1"/>
  <c r="F48" i="8" a="1"/>
  <c r="F48" i="8" s="1"/>
  <c r="F49" i="8" a="1"/>
  <c r="F49" i="8" s="1"/>
  <c r="F50" i="8" a="1"/>
  <c r="F50" i="8" s="1"/>
  <c r="F51" i="8" a="1"/>
  <c r="F51" i="8" s="1"/>
  <c r="F52" i="8" a="1"/>
  <c r="F52" i="8" s="1"/>
  <c r="F53" i="8" a="1"/>
  <c r="F53" i="8" s="1"/>
  <c r="F54" i="8" a="1"/>
  <c r="F54" i="8" s="1"/>
  <c r="F55" i="8" a="1"/>
  <c r="F55" i="8" s="1"/>
  <c r="F56" i="8" a="1"/>
  <c r="F56" i="8" s="1"/>
  <c r="F57" i="8" a="1"/>
  <c r="F57" i="8" s="1"/>
  <c r="F58" i="8" a="1"/>
  <c r="F58" i="8" s="1"/>
  <c r="F59" i="8" a="1"/>
  <c r="F59" i="8" s="1"/>
  <c r="F60" i="8" a="1"/>
  <c r="F60" i="8" s="1"/>
  <c r="F61" i="8" a="1"/>
  <c r="F61" i="8" s="1"/>
  <c r="F62" i="8" a="1"/>
  <c r="F62" i="8" s="1"/>
  <c r="F63" i="8" a="1"/>
  <c r="F63" i="8" s="1"/>
  <c r="F64" i="8" a="1"/>
  <c r="F64" i="8" s="1"/>
  <c r="F65" i="8" a="1"/>
  <c r="F65" i="8" s="1"/>
  <c r="F66" i="8" a="1"/>
  <c r="F66" i="8" s="1"/>
  <c r="F67" i="8" a="1"/>
  <c r="F67" i="8" s="1"/>
  <c r="F68" i="8" a="1"/>
  <c r="F68" i="8" s="1"/>
  <c r="F69" i="8" a="1"/>
  <c r="F69" i="8" s="1"/>
  <c r="F70" i="8" a="1"/>
  <c r="F70" i="8" s="1"/>
  <c r="F71" i="8" a="1"/>
  <c r="F71" i="8" s="1"/>
  <c r="F72" i="8" a="1"/>
  <c r="F72" i="8" s="1"/>
  <c r="F73" i="8" a="1"/>
  <c r="F73" i="8" s="1"/>
  <c r="F74" i="8" a="1"/>
  <c r="F74" i="8" s="1"/>
  <c r="F75" i="8" a="1"/>
  <c r="F75" i="8" s="1"/>
  <c r="F76" i="8" a="1"/>
  <c r="F76" i="8" s="1"/>
  <c r="F77" i="8" a="1"/>
  <c r="F77" i="8" s="1"/>
  <c r="F78" i="8" a="1"/>
  <c r="F78" i="8" s="1"/>
  <c r="F79" i="8" a="1"/>
  <c r="F79" i="8" s="1"/>
  <c r="F80" i="8" a="1"/>
  <c r="F80" i="8" s="1"/>
  <c r="F81" i="8" a="1"/>
  <c r="F81" i="8" s="1"/>
  <c r="F82" i="8" a="1"/>
  <c r="F82" i="8" s="1"/>
  <c r="F83" i="8" a="1"/>
  <c r="F83" i="8" s="1"/>
  <c r="F84" i="8" a="1"/>
  <c r="F84" i="8" s="1"/>
  <c r="F85" i="8" a="1"/>
  <c r="F85" i="8" s="1"/>
  <c r="F86" i="8" a="1"/>
  <c r="F86" i="8" s="1"/>
  <c r="F87" i="8" a="1"/>
  <c r="F87" i="8" s="1"/>
  <c r="F88" i="8" a="1"/>
  <c r="F88" i="8" s="1"/>
  <c r="F89" i="8" a="1"/>
  <c r="F89" i="8" s="1"/>
  <c r="F90" i="8" a="1"/>
  <c r="F90" i="8" s="1"/>
  <c r="F91" i="8" a="1"/>
  <c r="F91" i="8" s="1"/>
  <c r="F92" i="8" a="1"/>
  <c r="F92" i="8" s="1"/>
  <c r="F93" i="8" a="1"/>
  <c r="F93" i="8" s="1"/>
  <c r="F94" i="8" a="1"/>
  <c r="F94" i="8" s="1"/>
  <c r="F95" i="8" a="1"/>
  <c r="F95" i="8" s="1"/>
  <c r="F96" i="8" a="1"/>
  <c r="F96" i="8" s="1"/>
  <c r="F97" i="8" a="1"/>
  <c r="F97" i="8" s="1"/>
  <c r="F98" i="8" a="1"/>
  <c r="F98" i="8" s="1"/>
  <c r="F99" i="8" a="1"/>
  <c r="F99" i="8" s="1"/>
  <c r="F100" i="8" a="1"/>
  <c r="F100" i="8" s="1"/>
  <c r="F101" i="8" a="1"/>
  <c r="F101" i="8" s="1"/>
  <c r="F102" i="8" a="1"/>
  <c r="F102" i="8" s="1"/>
  <c r="F103" i="8" a="1"/>
  <c r="F103" i="8" s="1"/>
  <c r="F104" i="8" a="1"/>
  <c r="F104" i="8" s="1"/>
  <c r="F105" i="8" a="1"/>
  <c r="F105" i="8" s="1"/>
  <c r="F106" i="8" a="1"/>
  <c r="F106" i="8" s="1"/>
  <c r="F107" i="8" a="1"/>
  <c r="F107" i="8" s="1"/>
  <c r="F108" i="8" a="1"/>
  <c r="F108" i="8" s="1"/>
  <c r="F109" i="8" a="1"/>
  <c r="F109" i="8" s="1"/>
  <c r="F110" i="8" a="1"/>
  <c r="F110" i="8" s="1"/>
  <c r="F111" i="8" a="1"/>
  <c r="F111" i="8" s="1"/>
  <c r="F112" i="8" a="1"/>
  <c r="F112" i="8" s="1"/>
  <c r="F113" i="8" a="1"/>
  <c r="F113" i="8" s="1"/>
  <c r="F114" i="8" a="1"/>
  <c r="F114" i="8" s="1"/>
  <c r="F115" i="8" a="1"/>
  <c r="F115" i="8" s="1"/>
  <c r="F116" i="8" a="1"/>
  <c r="F116" i="8" s="1"/>
  <c r="F117" i="8" a="1"/>
  <c r="F117" i="8" s="1"/>
  <c r="F118" i="8" a="1"/>
  <c r="F118" i="8" s="1"/>
  <c r="F119" i="8" a="1"/>
  <c r="F119" i="8" s="1"/>
  <c r="F120" i="8" a="1"/>
  <c r="F120" i="8" s="1"/>
  <c r="F121" i="8" a="1"/>
  <c r="F121" i="8" s="1"/>
  <c r="F122" i="8" a="1"/>
  <c r="F122" i="8" s="1"/>
  <c r="F123" i="8" a="1"/>
  <c r="F123" i="8" s="1"/>
  <c r="F124" i="8" a="1"/>
  <c r="F124" i="8" s="1"/>
  <c r="F125" i="8" a="1"/>
  <c r="F125" i="8" s="1"/>
  <c r="F126" i="8" a="1"/>
  <c r="F126" i="8" s="1"/>
  <c r="F127" i="8" a="1"/>
  <c r="F127" i="8" s="1"/>
  <c r="F128" i="8" a="1"/>
  <c r="F128" i="8" s="1"/>
  <c r="F129" i="8" a="1"/>
  <c r="F129" i="8" s="1"/>
  <c r="F130" i="8" a="1"/>
  <c r="F130" i="8" s="1"/>
  <c r="F131" i="8" a="1"/>
  <c r="F131" i="8" s="1"/>
  <c r="F132" i="8" a="1"/>
  <c r="F132" i="8" s="1"/>
  <c r="F133" i="8" a="1"/>
  <c r="F133" i="8" s="1"/>
  <c r="F134" i="8" a="1"/>
  <c r="F134" i="8" s="1"/>
  <c r="F135" i="8" a="1"/>
  <c r="F135" i="8" s="1"/>
  <c r="F136" i="8" a="1"/>
  <c r="F136" i="8" s="1"/>
  <c r="F137" i="8" a="1"/>
  <c r="F137" i="8" s="1"/>
  <c r="F138" i="8" a="1"/>
  <c r="F138" i="8" s="1"/>
  <c r="F139" i="8" a="1"/>
  <c r="F139" i="8" s="1"/>
  <c r="F140" i="8" a="1"/>
  <c r="F140" i="8" s="1"/>
  <c r="F141" i="8" a="1"/>
  <c r="F141" i="8" s="1"/>
  <c r="F142" i="8" a="1"/>
  <c r="F142" i="8" s="1"/>
  <c r="F143" i="8" a="1"/>
  <c r="F143" i="8" s="1"/>
  <c r="F144" i="8" a="1"/>
  <c r="F144" i="8" s="1"/>
  <c r="F145" i="8" a="1"/>
  <c r="F145" i="8" s="1"/>
  <c r="F146" i="8" a="1"/>
  <c r="F146" i="8" s="1"/>
  <c r="F147" i="8" a="1"/>
  <c r="F147" i="8" s="1"/>
  <c r="F148" i="8" a="1"/>
  <c r="F148" i="8" s="1"/>
  <c r="F149" i="8" a="1"/>
  <c r="F149" i="8" s="1"/>
  <c r="F150" i="8" a="1"/>
  <c r="F150" i="8" s="1"/>
  <c r="F151" i="8" a="1"/>
  <c r="F151" i="8" s="1"/>
  <c r="F152" i="8" a="1"/>
  <c r="F152" i="8" s="1"/>
  <c r="F153" i="8" a="1"/>
  <c r="F153" i="8" s="1"/>
  <c r="F154" i="8" a="1"/>
  <c r="F154" i="8" s="1"/>
  <c r="F155" i="8" a="1"/>
  <c r="F155" i="8" s="1"/>
  <c r="F156" i="8" a="1"/>
  <c r="F156" i="8" s="1"/>
  <c r="F157" i="8" a="1"/>
  <c r="F157" i="8" s="1"/>
  <c r="F158" i="8" a="1"/>
  <c r="F158" i="8" s="1"/>
  <c r="F159" i="8" a="1"/>
  <c r="F159" i="8" s="1"/>
  <c r="F160" i="8" a="1"/>
  <c r="F160" i="8" s="1"/>
  <c r="F161" i="8" a="1"/>
  <c r="F161" i="8" s="1"/>
  <c r="F162" i="8" a="1"/>
  <c r="F162" i="8" s="1"/>
  <c r="F163" i="8" a="1"/>
  <c r="F163" i="8" s="1"/>
  <c r="F164" i="8" a="1"/>
  <c r="F164" i="8" s="1"/>
  <c r="F165" i="8" a="1"/>
  <c r="F165" i="8" s="1"/>
  <c r="F166" i="8" a="1"/>
  <c r="F166" i="8" s="1"/>
  <c r="F167" i="8" a="1"/>
  <c r="F167" i="8" s="1"/>
  <c r="F168" i="8" a="1"/>
  <c r="F168" i="8" s="1"/>
  <c r="F169" i="8" a="1"/>
  <c r="F169" i="8" s="1"/>
  <c r="F170" i="8" a="1"/>
  <c r="F170" i="8" s="1"/>
  <c r="F171" i="8" a="1"/>
  <c r="F171" i="8" s="1"/>
  <c r="F172" i="8" a="1"/>
  <c r="F172" i="8" s="1"/>
  <c r="F173" i="8" a="1"/>
  <c r="F173" i="8" s="1"/>
  <c r="F174" i="8" a="1"/>
  <c r="F174" i="8" s="1"/>
  <c r="F175" i="8" a="1"/>
  <c r="F175" i="8" s="1"/>
  <c r="F176" i="8" a="1"/>
  <c r="F176" i="8" s="1"/>
  <c r="F177" i="8" a="1"/>
  <c r="F177" i="8" s="1"/>
  <c r="F178" i="8" a="1"/>
  <c r="F178" i="8" s="1"/>
  <c r="F179" i="8" a="1"/>
  <c r="F179" i="8" s="1"/>
  <c r="F180" i="8" a="1"/>
  <c r="F180" i="8" s="1"/>
  <c r="F181" i="8" a="1"/>
  <c r="F181" i="8" s="1"/>
  <c r="F182" i="8" a="1"/>
  <c r="F182" i="8" s="1"/>
  <c r="F183" i="8" a="1"/>
  <c r="F183" i="8" s="1"/>
  <c r="F184" i="8" a="1"/>
  <c r="F184" i="8" s="1"/>
  <c r="F185" i="8" a="1"/>
  <c r="F185" i="8" s="1"/>
  <c r="F186" i="8" a="1"/>
  <c r="F186" i="8" s="1"/>
  <c r="F187" i="8" a="1"/>
  <c r="F187" i="8" s="1"/>
  <c r="F188" i="8" a="1"/>
  <c r="F188" i="8" s="1"/>
  <c r="F189" i="8" a="1"/>
  <c r="F189" i="8" s="1"/>
  <c r="F190" i="8" a="1"/>
  <c r="F190" i="8" s="1"/>
  <c r="F191" i="8" a="1"/>
  <c r="F191" i="8" s="1"/>
  <c r="F192" i="8" a="1"/>
  <c r="F192" i="8" s="1"/>
  <c r="F193" i="8" a="1"/>
  <c r="F193" i="8" s="1"/>
  <c r="F194" i="8" a="1"/>
  <c r="F194" i="8" s="1"/>
  <c r="F195" i="8" a="1"/>
  <c r="F195" i="8" s="1"/>
  <c r="F196" i="8" a="1"/>
  <c r="F196" i="8" s="1"/>
  <c r="F197" i="8" a="1"/>
  <c r="F197" i="8" s="1"/>
  <c r="F198" i="8" a="1"/>
  <c r="F198" i="8" s="1"/>
  <c r="F199" i="8" a="1"/>
  <c r="F199" i="8" s="1"/>
  <c r="F200" i="8" a="1"/>
  <c r="F200" i="8" s="1"/>
  <c r="F201" i="8" a="1"/>
  <c r="F201" i="8" s="1"/>
  <c r="F202" i="8" a="1"/>
  <c r="F202" i="8" s="1"/>
  <c r="F203" i="8" a="1"/>
  <c r="F203" i="8" s="1"/>
  <c r="F204" i="8" a="1"/>
  <c r="F204" i="8" s="1"/>
  <c r="F205" i="8" a="1"/>
  <c r="F205" i="8" s="1"/>
  <c r="F206" i="8" a="1"/>
  <c r="F206" i="8" s="1"/>
  <c r="F207" i="8" a="1"/>
  <c r="F207" i="8" s="1"/>
  <c r="F208" i="8" a="1"/>
  <c r="F208" i="8" s="1"/>
  <c r="F209" i="8" a="1"/>
  <c r="F209" i="8" s="1"/>
  <c r="F210" i="8" a="1"/>
  <c r="F210" i="8" s="1"/>
  <c r="F211" i="8" a="1"/>
  <c r="F211" i="8" s="1"/>
  <c r="F212" i="8" a="1"/>
  <c r="F212" i="8" s="1"/>
  <c r="F213" i="8" a="1"/>
  <c r="F213" i="8" s="1"/>
  <c r="F214" i="8" a="1"/>
  <c r="F214" i="8" s="1"/>
  <c r="F215" i="8" a="1"/>
  <c r="F215" i="8" s="1"/>
  <c r="F216" i="8" a="1"/>
  <c r="F216" i="8" s="1"/>
  <c r="F217" i="8" a="1"/>
  <c r="F217" i="8" s="1"/>
  <c r="F218" i="8" a="1"/>
  <c r="F218" i="8" s="1"/>
  <c r="F219" i="8" a="1"/>
  <c r="F219" i="8" s="1"/>
  <c r="F220" i="8" a="1"/>
  <c r="F220" i="8" s="1"/>
  <c r="F221" i="8" a="1"/>
  <c r="F221" i="8" s="1"/>
  <c r="F222" i="8" a="1"/>
  <c r="F222" i="8" s="1"/>
  <c r="F223" i="8" a="1"/>
  <c r="F223" i="8" s="1"/>
  <c r="F224" i="8" a="1"/>
  <c r="F224" i="8" s="1"/>
  <c r="F225" i="8" a="1"/>
  <c r="F225" i="8" s="1"/>
  <c r="F226" i="8" a="1"/>
  <c r="F226" i="8" s="1"/>
  <c r="F227" i="8" a="1"/>
  <c r="F227" i="8" s="1"/>
  <c r="F228" i="8" a="1"/>
  <c r="F228" i="8" s="1"/>
  <c r="F229" i="8" a="1"/>
  <c r="F229" i="8" s="1"/>
  <c r="F230" i="8" a="1"/>
  <c r="F230" i="8" s="1"/>
  <c r="F231" i="8" a="1"/>
  <c r="F231" i="8" s="1"/>
  <c r="F12" i="8" a="1"/>
  <c r="F12" i="8" s="1"/>
  <c r="F13" i="7" a="1"/>
  <c r="F13" i="7" s="1"/>
  <c r="F14" i="7" a="1"/>
  <c r="F14" i="7" s="1"/>
  <c r="F15" i="7" a="1"/>
  <c r="F15" i="7" s="1"/>
  <c r="F16" i="7" a="1"/>
  <c r="F16" i="7" s="1"/>
  <c r="F17" i="7" a="1"/>
  <c r="F17" i="7" s="1"/>
  <c r="F18" i="7" a="1"/>
  <c r="F18" i="7" s="1"/>
  <c r="F19" i="7" a="1"/>
  <c r="F19" i="7" s="1"/>
  <c r="F20" i="7" a="1"/>
  <c r="F20" i="7" s="1"/>
  <c r="F21" i="7" a="1"/>
  <c r="F21" i="7" s="1"/>
  <c r="F22" i="7" a="1"/>
  <c r="F22" i="7" s="1"/>
  <c r="F23" i="7" a="1"/>
  <c r="F23" i="7" s="1"/>
  <c r="F24" i="7" a="1"/>
  <c r="F24" i="7" s="1"/>
  <c r="F25" i="7" a="1"/>
  <c r="F25" i="7" s="1"/>
  <c r="F26" i="7" a="1"/>
  <c r="F26" i="7" s="1"/>
  <c r="F27" i="7" a="1"/>
  <c r="F27" i="7" s="1"/>
  <c r="F28" i="7" a="1"/>
  <c r="F28" i="7" s="1"/>
  <c r="F29" i="7" a="1"/>
  <c r="F29" i="7" s="1"/>
  <c r="F30" i="7" a="1"/>
  <c r="F30" i="7" s="1"/>
  <c r="F31" i="7" a="1"/>
  <c r="F31" i="7" s="1"/>
  <c r="F32" i="7" a="1"/>
  <c r="F32" i="7" s="1"/>
  <c r="F33" i="7" a="1"/>
  <c r="F33" i="7" s="1"/>
  <c r="F34" i="7" a="1"/>
  <c r="F34" i="7" s="1"/>
  <c r="F35" i="7" a="1"/>
  <c r="F35" i="7" s="1"/>
  <c r="F36" i="7" a="1"/>
  <c r="F36" i="7" s="1"/>
  <c r="F37" i="7" a="1"/>
  <c r="F37" i="7" s="1"/>
  <c r="F38" i="7" a="1"/>
  <c r="F38" i="7" s="1"/>
  <c r="F39" i="7" a="1"/>
  <c r="F39" i="7" s="1"/>
  <c r="F40" i="7" a="1"/>
  <c r="F40" i="7" s="1"/>
  <c r="F41" i="7" a="1"/>
  <c r="F41" i="7" s="1"/>
  <c r="F42" i="7" a="1"/>
  <c r="F42" i="7" s="1"/>
  <c r="F43" i="7" a="1"/>
  <c r="F43" i="7" s="1"/>
  <c r="F44" i="7" a="1"/>
  <c r="F44" i="7" s="1"/>
  <c r="F45" i="7" a="1"/>
  <c r="F45" i="7" s="1"/>
  <c r="F46" i="7" a="1"/>
  <c r="F46" i="7" s="1"/>
  <c r="F47" i="7" a="1"/>
  <c r="F47" i="7" s="1"/>
  <c r="F48" i="7" a="1"/>
  <c r="F48" i="7" s="1"/>
  <c r="F49" i="7" a="1"/>
  <c r="F49" i="7" s="1"/>
  <c r="F50" i="7" a="1"/>
  <c r="F50" i="7" s="1"/>
  <c r="F51" i="7" a="1"/>
  <c r="F51" i="7" s="1"/>
  <c r="F52" i="7" a="1"/>
  <c r="F52" i="7" s="1"/>
  <c r="F53" i="7" a="1"/>
  <c r="F53" i="7" s="1"/>
  <c r="F54" i="7" a="1"/>
  <c r="F54" i="7" s="1"/>
  <c r="F55" i="7" a="1"/>
  <c r="F55" i="7" s="1"/>
  <c r="F56" i="7" a="1"/>
  <c r="F56" i="7" s="1"/>
  <c r="F57" i="7" a="1"/>
  <c r="F57" i="7" s="1"/>
  <c r="F58" i="7" a="1"/>
  <c r="F58" i="7" s="1"/>
  <c r="F59" i="7" a="1"/>
  <c r="F59" i="7" s="1"/>
  <c r="F60" i="7" a="1"/>
  <c r="F60" i="7" s="1"/>
  <c r="F61" i="7" a="1"/>
  <c r="F61" i="7" s="1"/>
  <c r="F62" i="7" a="1"/>
  <c r="F62" i="7" s="1"/>
  <c r="F63" i="7" a="1"/>
  <c r="F63" i="7" s="1"/>
  <c r="F64" i="7" a="1"/>
  <c r="F64" i="7" s="1"/>
  <c r="F65" i="7" a="1"/>
  <c r="F65" i="7" s="1"/>
  <c r="F66" i="7" a="1"/>
  <c r="F66" i="7" s="1"/>
  <c r="F67" i="7" a="1"/>
  <c r="F67" i="7" s="1"/>
  <c r="F68" i="7" a="1"/>
  <c r="F68" i="7" s="1"/>
  <c r="F69" i="7" a="1"/>
  <c r="F69" i="7" s="1"/>
  <c r="F70" i="7" a="1"/>
  <c r="F70" i="7" s="1"/>
  <c r="F71" i="7" a="1"/>
  <c r="F71" i="7" s="1"/>
  <c r="F72" i="7" a="1"/>
  <c r="F72" i="7" s="1"/>
  <c r="F73" i="7" a="1"/>
  <c r="F73" i="7" s="1"/>
  <c r="F74" i="7" a="1"/>
  <c r="F74" i="7" s="1"/>
  <c r="F75" i="7" a="1"/>
  <c r="F75" i="7" s="1"/>
  <c r="F76" i="7" a="1"/>
  <c r="F76" i="7" s="1"/>
  <c r="F77" i="7" a="1"/>
  <c r="F77" i="7" s="1"/>
  <c r="F78" i="7" a="1"/>
  <c r="F78" i="7" s="1"/>
  <c r="F79" i="7" a="1"/>
  <c r="F79" i="7" s="1"/>
  <c r="F80" i="7" a="1"/>
  <c r="F80" i="7" s="1"/>
  <c r="F81" i="7" a="1"/>
  <c r="F81" i="7" s="1"/>
  <c r="F82" i="7" a="1"/>
  <c r="F82" i="7" s="1"/>
  <c r="F83" i="7" a="1"/>
  <c r="F83" i="7" s="1"/>
  <c r="F84" i="7" a="1"/>
  <c r="F84" i="7" s="1"/>
  <c r="F85" i="7" a="1"/>
  <c r="F85" i="7" s="1"/>
  <c r="F86" i="7" a="1"/>
  <c r="F86" i="7" s="1"/>
  <c r="F87" i="7" a="1"/>
  <c r="F87" i="7" s="1"/>
  <c r="F88" i="7" a="1"/>
  <c r="F88" i="7" s="1"/>
  <c r="F89" i="7" a="1"/>
  <c r="F89" i="7" s="1"/>
  <c r="F90" i="7" a="1"/>
  <c r="F90" i="7" s="1"/>
  <c r="F91" i="7" a="1"/>
  <c r="F91" i="7" s="1"/>
  <c r="F92" i="7" a="1"/>
  <c r="F92" i="7" s="1"/>
  <c r="F93" i="7" a="1"/>
  <c r="F93" i="7" s="1"/>
  <c r="F94" i="7" a="1"/>
  <c r="F94" i="7" s="1"/>
  <c r="F95" i="7" a="1"/>
  <c r="F95" i="7" s="1"/>
  <c r="F96" i="7" a="1"/>
  <c r="F96" i="7" s="1"/>
  <c r="F97" i="7" a="1"/>
  <c r="F97" i="7" s="1"/>
  <c r="F98" i="7" a="1"/>
  <c r="F98" i="7" s="1"/>
  <c r="F99" i="7" a="1"/>
  <c r="F99" i="7" s="1"/>
  <c r="F100" i="7" a="1"/>
  <c r="F100" i="7" s="1"/>
  <c r="F101" i="7" a="1"/>
  <c r="F101" i="7" s="1"/>
  <c r="F102" i="7" a="1"/>
  <c r="F102" i="7" s="1"/>
  <c r="F103" i="7" a="1"/>
  <c r="F103" i="7" s="1"/>
  <c r="F104" i="7" a="1"/>
  <c r="F104" i="7" s="1"/>
  <c r="F105" i="7" a="1"/>
  <c r="F105" i="7" s="1"/>
  <c r="F106" i="7" a="1"/>
  <c r="F106" i="7" s="1"/>
  <c r="F107" i="7" a="1"/>
  <c r="F107" i="7" s="1"/>
  <c r="F108" i="7" a="1"/>
  <c r="F108" i="7" s="1"/>
  <c r="F109" i="7" a="1"/>
  <c r="F109" i="7" s="1"/>
  <c r="F110" i="7" a="1"/>
  <c r="F110" i="7" s="1"/>
  <c r="F111" i="7" a="1"/>
  <c r="F111" i="7" s="1"/>
  <c r="F112" i="7" a="1"/>
  <c r="F112" i="7" s="1"/>
  <c r="F113" i="7" a="1"/>
  <c r="F113" i="7" s="1"/>
  <c r="F114" i="7" a="1"/>
  <c r="F114" i="7" s="1"/>
  <c r="F115" i="7" a="1"/>
  <c r="F115" i="7" s="1"/>
  <c r="F116" i="7" a="1"/>
  <c r="F116" i="7" s="1"/>
  <c r="F117" i="7" a="1"/>
  <c r="F117" i="7" s="1"/>
  <c r="F118" i="7" a="1"/>
  <c r="F118" i="7" s="1"/>
  <c r="F119" i="7" a="1"/>
  <c r="F119" i="7" s="1"/>
  <c r="F120" i="7" a="1"/>
  <c r="F120" i="7" s="1"/>
  <c r="F121" i="7" a="1"/>
  <c r="F121" i="7" s="1"/>
  <c r="F122" i="7" a="1"/>
  <c r="F122" i="7" s="1"/>
  <c r="F123" i="7" a="1"/>
  <c r="F123" i="7" s="1"/>
  <c r="F124" i="7" a="1"/>
  <c r="F124" i="7" s="1"/>
  <c r="F125" i="7" a="1"/>
  <c r="F125" i="7" s="1"/>
  <c r="F126" i="7" a="1"/>
  <c r="F126" i="7" s="1"/>
  <c r="F127" i="7" a="1"/>
  <c r="F127" i="7" s="1"/>
  <c r="F128" i="7" a="1"/>
  <c r="F128" i="7" s="1"/>
  <c r="F129" i="7" a="1"/>
  <c r="F129" i="7" s="1"/>
  <c r="F130" i="7" a="1"/>
  <c r="F130" i="7" s="1"/>
  <c r="F131" i="7" a="1"/>
  <c r="F131" i="7" s="1"/>
  <c r="F132" i="7" a="1"/>
  <c r="F132" i="7" s="1"/>
  <c r="F133" i="7" a="1"/>
  <c r="F133" i="7" s="1"/>
  <c r="F134" i="7" a="1"/>
  <c r="F134" i="7" s="1"/>
  <c r="F135" i="7" a="1"/>
  <c r="F135" i="7" s="1"/>
  <c r="F136" i="7" a="1"/>
  <c r="F136" i="7" s="1"/>
  <c r="F137" i="7" a="1"/>
  <c r="F137" i="7" s="1"/>
  <c r="F138" i="7" a="1"/>
  <c r="F138" i="7" s="1"/>
  <c r="F139" i="7" a="1"/>
  <c r="F139" i="7" s="1"/>
  <c r="F140" i="7" a="1"/>
  <c r="F140" i="7" s="1"/>
  <c r="F141" i="7" a="1"/>
  <c r="F141" i="7" s="1"/>
  <c r="F142" i="7" a="1"/>
  <c r="F142" i="7" s="1"/>
  <c r="F143" i="7" a="1"/>
  <c r="F143" i="7" s="1"/>
  <c r="F144" i="7" a="1"/>
  <c r="F144" i="7" s="1"/>
  <c r="F145" i="7" a="1"/>
  <c r="F145" i="7" s="1"/>
  <c r="F146" i="7" a="1"/>
  <c r="F146" i="7" s="1"/>
  <c r="F147" i="7" a="1"/>
  <c r="F147" i="7" s="1"/>
  <c r="F148" i="7" a="1"/>
  <c r="F148" i="7" s="1"/>
  <c r="F149" i="7" a="1"/>
  <c r="F149" i="7" s="1"/>
  <c r="F150" i="7" a="1"/>
  <c r="F150" i="7" s="1"/>
  <c r="F151" i="7" a="1"/>
  <c r="F151" i="7" s="1"/>
  <c r="F152" i="7" a="1"/>
  <c r="F152" i="7" s="1"/>
  <c r="F153" i="7" a="1"/>
  <c r="F153" i="7" s="1"/>
  <c r="F154" i="7" a="1"/>
  <c r="F154" i="7" s="1"/>
  <c r="F155" i="7" a="1"/>
  <c r="F155" i="7" s="1"/>
  <c r="F156" i="7" a="1"/>
  <c r="F156" i="7" s="1"/>
  <c r="F157" i="7" a="1"/>
  <c r="F157" i="7" s="1"/>
  <c r="F158" i="7" a="1"/>
  <c r="F158" i="7" s="1"/>
  <c r="F159" i="7" a="1"/>
  <c r="F159" i="7" s="1"/>
  <c r="F160" i="7" a="1"/>
  <c r="F160" i="7" s="1"/>
  <c r="F161" i="7" a="1"/>
  <c r="F161" i="7" s="1"/>
  <c r="F162" i="7" a="1"/>
  <c r="F162" i="7" s="1"/>
  <c r="F163" i="7" a="1"/>
  <c r="F163" i="7" s="1"/>
  <c r="F164" i="7" a="1"/>
  <c r="F164" i="7" s="1"/>
  <c r="F165" i="7" a="1"/>
  <c r="F165" i="7" s="1"/>
  <c r="F166" i="7" a="1"/>
  <c r="F166" i="7" s="1"/>
  <c r="F167" i="7" a="1"/>
  <c r="F167" i="7" s="1"/>
  <c r="F168" i="7" a="1"/>
  <c r="F168" i="7" s="1"/>
  <c r="F169" i="7" a="1"/>
  <c r="F169" i="7" s="1"/>
  <c r="F170" i="7" a="1"/>
  <c r="F170" i="7" s="1"/>
  <c r="F171" i="7" a="1"/>
  <c r="F171" i="7" s="1"/>
  <c r="F172" i="7" a="1"/>
  <c r="F172" i="7" s="1"/>
  <c r="F173" i="7" a="1"/>
  <c r="F173" i="7" s="1"/>
  <c r="F174" i="7" a="1"/>
  <c r="F174" i="7" s="1"/>
  <c r="F175" i="7" a="1"/>
  <c r="F175" i="7" s="1"/>
  <c r="F176" i="7" a="1"/>
  <c r="F176" i="7" s="1"/>
  <c r="F177" i="7" a="1"/>
  <c r="F177" i="7" s="1"/>
  <c r="F178" i="7" a="1"/>
  <c r="F178" i="7" s="1"/>
  <c r="F179" i="7" a="1"/>
  <c r="F179" i="7" s="1"/>
  <c r="F180" i="7" a="1"/>
  <c r="F180" i="7" s="1"/>
  <c r="F181" i="7" a="1"/>
  <c r="F181" i="7" s="1"/>
  <c r="F182" i="7" a="1"/>
  <c r="F182" i="7" s="1"/>
  <c r="F183" i="7" a="1"/>
  <c r="F183" i="7" s="1"/>
  <c r="F184" i="7" a="1"/>
  <c r="F184" i="7" s="1"/>
  <c r="F185" i="7" a="1"/>
  <c r="F185" i="7" s="1"/>
  <c r="F186" i="7" a="1"/>
  <c r="F186" i="7" s="1"/>
  <c r="F187" i="7" a="1"/>
  <c r="F187" i="7" s="1"/>
  <c r="F188" i="7" a="1"/>
  <c r="F188" i="7" s="1"/>
  <c r="F189" i="7" a="1"/>
  <c r="F189" i="7" s="1"/>
  <c r="F190" i="7" a="1"/>
  <c r="F190" i="7" s="1"/>
  <c r="F191" i="7" a="1"/>
  <c r="F191" i="7" s="1"/>
  <c r="F192" i="7" a="1"/>
  <c r="F192" i="7" s="1"/>
  <c r="F193" i="7" a="1"/>
  <c r="F193" i="7" s="1"/>
  <c r="F194" i="7" a="1"/>
  <c r="F194" i="7" s="1"/>
  <c r="F195" i="7" a="1"/>
  <c r="F195" i="7" s="1"/>
  <c r="F196" i="7" a="1"/>
  <c r="F196" i="7" s="1"/>
  <c r="F197" i="7" a="1"/>
  <c r="F197" i="7" s="1"/>
  <c r="F198" i="7" a="1"/>
  <c r="F198" i="7" s="1"/>
  <c r="F199" i="7" a="1"/>
  <c r="F199" i="7" s="1"/>
  <c r="F200" i="7" a="1"/>
  <c r="F200" i="7" s="1"/>
  <c r="F201" i="7" a="1"/>
  <c r="F201" i="7" s="1"/>
  <c r="F202" i="7" a="1"/>
  <c r="F202" i="7" s="1"/>
  <c r="F203" i="7" a="1"/>
  <c r="F203" i="7" s="1"/>
  <c r="F204" i="7" a="1"/>
  <c r="F204" i="7" s="1"/>
  <c r="F205" i="7" a="1"/>
  <c r="F205" i="7" s="1"/>
  <c r="F206" i="7" a="1"/>
  <c r="F206" i="7" s="1"/>
  <c r="F207" i="7" a="1"/>
  <c r="F207" i="7" s="1"/>
  <c r="F208" i="7" a="1"/>
  <c r="F208" i="7" s="1"/>
  <c r="F209" i="7" a="1"/>
  <c r="F209" i="7" s="1"/>
  <c r="F210" i="7" a="1"/>
  <c r="F210" i="7" s="1"/>
  <c r="F211" i="7" a="1"/>
  <c r="F211" i="7" s="1"/>
  <c r="F212" i="7" a="1"/>
  <c r="F212" i="7" s="1"/>
  <c r="F213" i="7" a="1"/>
  <c r="F213" i="7" s="1"/>
  <c r="F214" i="7" a="1"/>
  <c r="F214" i="7" s="1"/>
  <c r="F215" i="7" a="1"/>
  <c r="F215" i="7" s="1"/>
  <c r="F216" i="7" a="1"/>
  <c r="F216" i="7" s="1"/>
  <c r="F217" i="7" a="1"/>
  <c r="F217" i="7" s="1"/>
  <c r="F218" i="7" a="1"/>
  <c r="F218" i="7" s="1"/>
  <c r="F219" i="7" a="1"/>
  <c r="F219" i="7" s="1"/>
  <c r="F220" i="7" a="1"/>
  <c r="F220" i="7" s="1"/>
  <c r="F221" i="7" a="1"/>
  <c r="F221" i="7" s="1"/>
  <c r="F222" i="7" a="1"/>
  <c r="F222" i="7" s="1"/>
  <c r="F223" i="7" a="1"/>
  <c r="F223" i="7" s="1"/>
  <c r="F224" i="7" a="1"/>
  <c r="F224" i="7" s="1"/>
  <c r="F225" i="7" a="1"/>
  <c r="F225" i="7" s="1"/>
  <c r="F226" i="7" a="1"/>
  <c r="F226" i="7" s="1"/>
  <c r="F227" i="7" a="1"/>
  <c r="F227" i="7" s="1"/>
  <c r="F228" i="7" a="1"/>
  <c r="F228" i="7" s="1"/>
  <c r="F229" i="7" a="1"/>
  <c r="F229" i="7" s="1"/>
  <c r="F230" i="7" a="1"/>
  <c r="F230" i="7" s="1"/>
  <c r="F231" i="7" a="1"/>
  <c r="F231" i="7" s="1"/>
  <c r="F12" i="7" a="1"/>
  <c r="F12" i="7" s="1"/>
  <c r="F13" i="11" a="1"/>
  <c r="F13" i="11" s="1"/>
  <c r="F14" i="11" a="1"/>
  <c r="F14" i="11" s="1"/>
  <c r="F15" i="11" a="1"/>
  <c r="F15" i="11" s="1"/>
  <c r="F16" i="11" a="1"/>
  <c r="F16" i="11" s="1"/>
  <c r="F17" i="11" a="1"/>
  <c r="F17" i="11" s="1"/>
  <c r="F18" i="11" a="1"/>
  <c r="F18" i="11" s="1"/>
  <c r="F19" i="11" a="1"/>
  <c r="F19" i="11" s="1"/>
  <c r="F20" i="11" a="1"/>
  <c r="F20" i="11" s="1"/>
  <c r="F21" i="11" a="1"/>
  <c r="F21" i="11" s="1"/>
  <c r="F22" i="11" a="1"/>
  <c r="F22" i="11" s="1"/>
  <c r="F23" i="11" a="1"/>
  <c r="F23" i="11" s="1"/>
  <c r="F24" i="11" a="1"/>
  <c r="F24" i="11" s="1"/>
  <c r="F25" i="11" a="1"/>
  <c r="F25" i="11" s="1"/>
  <c r="F26" i="11" a="1"/>
  <c r="F26" i="11" s="1"/>
  <c r="F27" i="11" a="1"/>
  <c r="F27" i="11" s="1"/>
  <c r="F28" i="11" a="1"/>
  <c r="F28" i="11" s="1"/>
  <c r="F29" i="11" a="1"/>
  <c r="F29" i="11" s="1"/>
  <c r="F30" i="11" a="1"/>
  <c r="F30" i="11" s="1"/>
  <c r="F31" i="11" a="1"/>
  <c r="F31" i="11" s="1"/>
  <c r="F32" i="11" a="1"/>
  <c r="F32" i="11" s="1"/>
  <c r="F33" i="11" a="1"/>
  <c r="F33" i="11" s="1"/>
  <c r="F34" i="11" a="1"/>
  <c r="F34" i="11" s="1"/>
  <c r="F35" i="11" a="1"/>
  <c r="F35" i="11" s="1"/>
  <c r="F36" i="11" a="1"/>
  <c r="F36" i="11" s="1"/>
  <c r="F37" i="11" a="1"/>
  <c r="F37" i="11" s="1"/>
  <c r="F38" i="11" a="1"/>
  <c r="F38" i="11" s="1"/>
  <c r="F39" i="11" a="1"/>
  <c r="F39" i="11" s="1"/>
  <c r="F40" i="11" a="1"/>
  <c r="F40" i="11" s="1"/>
  <c r="F41" i="11" a="1"/>
  <c r="F41" i="11" s="1"/>
  <c r="F42" i="11" a="1"/>
  <c r="F42" i="11" s="1"/>
  <c r="F43" i="11" a="1"/>
  <c r="F43" i="11" s="1"/>
  <c r="F44" i="11" a="1"/>
  <c r="F44" i="11" s="1"/>
  <c r="F45" i="11" a="1"/>
  <c r="F45" i="11" s="1"/>
  <c r="F46" i="11" a="1"/>
  <c r="F46" i="11" s="1"/>
  <c r="F47" i="11" a="1"/>
  <c r="F47" i="11" s="1"/>
  <c r="F48" i="11" a="1"/>
  <c r="F48" i="11" s="1"/>
  <c r="F49" i="11" a="1"/>
  <c r="F49" i="11" s="1"/>
  <c r="F50" i="11" a="1"/>
  <c r="F50" i="11" s="1"/>
  <c r="F51" i="11" a="1"/>
  <c r="F51" i="11" s="1"/>
  <c r="F52" i="11" a="1"/>
  <c r="F52" i="11" s="1"/>
  <c r="F53" i="11" a="1"/>
  <c r="F53" i="11" s="1"/>
  <c r="F54" i="11" a="1"/>
  <c r="F54" i="11" s="1"/>
  <c r="F55" i="11" a="1"/>
  <c r="F55" i="11" s="1"/>
  <c r="F56" i="11" a="1"/>
  <c r="F56" i="11" s="1"/>
  <c r="F57" i="11" a="1"/>
  <c r="F57" i="11" s="1"/>
  <c r="F58" i="11" a="1"/>
  <c r="F58" i="11" s="1"/>
  <c r="F59" i="11" a="1"/>
  <c r="F59" i="11" s="1"/>
  <c r="F60" i="11" a="1"/>
  <c r="F60" i="11" s="1"/>
  <c r="F61" i="11" a="1"/>
  <c r="F61" i="11" s="1"/>
  <c r="F62" i="11" a="1"/>
  <c r="F62" i="11" s="1"/>
  <c r="F63" i="11" a="1"/>
  <c r="F63" i="11" s="1"/>
  <c r="F64" i="11" a="1"/>
  <c r="F64" i="11" s="1"/>
  <c r="F65" i="11" a="1"/>
  <c r="F65" i="11" s="1"/>
  <c r="F66" i="11" a="1"/>
  <c r="F66" i="11" s="1"/>
  <c r="F67" i="11" a="1"/>
  <c r="F67" i="11" s="1"/>
  <c r="F68" i="11" a="1"/>
  <c r="F68" i="11" s="1"/>
  <c r="F69" i="11" a="1"/>
  <c r="F69" i="11" s="1"/>
  <c r="F70" i="11" a="1"/>
  <c r="F70" i="11" s="1"/>
  <c r="F71" i="11" a="1"/>
  <c r="F71" i="11" s="1"/>
  <c r="F72" i="11" a="1"/>
  <c r="F72" i="11" s="1"/>
  <c r="F73" i="11" a="1"/>
  <c r="F73" i="11" s="1"/>
  <c r="F74" i="11" a="1"/>
  <c r="F74" i="11" s="1"/>
  <c r="F75" i="11" a="1"/>
  <c r="F75" i="11" s="1"/>
  <c r="F76" i="11" a="1"/>
  <c r="F76" i="11" s="1"/>
  <c r="F77" i="11" a="1"/>
  <c r="F77" i="11" s="1"/>
  <c r="F78" i="11" a="1"/>
  <c r="F78" i="11" s="1"/>
  <c r="F79" i="11" a="1"/>
  <c r="F79" i="11" s="1"/>
  <c r="F80" i="11" a="1"/>
  <c r="F80" i="11" s="1"/>
  <c r="F81" i="11" a="1"/>
  <c r="F81" i="11" s="1"/>
  <c r="F82" i="11" a="1"/>
  <c r="F82" i="11" s="1"/>
  <c r="F83" i="11" a="1"/>
  <c r="F83" i="11" s="1"/>
  <c r="F84" i="11" a="1"/>
  <c r="F84" i="11" s="1"/>
  <c r="F85" i="11" a="1"/>
  <c r="F85" i="11" s="1"/>
  <c r="F86" i="11" a="1"/>
  <c r="F86" i="11" s="1"/>
  <c r="F87" i="11" a="1"/>
  <c r="F87" i="11" s="1"/>
  <c r="F88" i="11" a="1"/>
  <c r="F88" i="11" s="1"/>
  <c r="F89" i="11" a="1"/>
  <c r="F89" i="11" s="1"/>
  <c r="F90" i="11" a="1"/>
  <c r="F90" i="11" s="1"/>
  <c r="F91" i="11" a="1"/>
  <c r="F91" i="11" s="1"/>
  <c r="F92" i="11" a="1"/>
  <c r="F92" i="11" s="1"/>
  <c r="F93" i="11" a="1"/>
  <c r="F93" i="11" s="1"/>
  <c r="F94" i="11" a="1"/>
  <c r="F94" i="11" s="1"/>
  <c r="F95" i="11" a="1"/>
  <c r="F95" i="11" s="1"/>
  <c r="F96" i="11" a="1"/>
  <c r="F96" i="11" s="1"/>
  <c r="F97" i="11" a="1"/>
  <c r="F97" i="11" s="1"/>
  <c r="F98" i="11" a="1"/>
  <c r="F98" i="11" s="1"/>
  <c r="F99" i="11" a="1"/>
  <c r="F99" i="11" s="1"/>
  <c r="F100" i="11" a="1"/>
  <c r="F100" i="11" s="1"/>
  <c r="F101" i="11" a="1"/>
  <c r="F101" i="11" s="1"/>
  <c r="F102" i="11" a="1"/>
  <c r="F102" i="11" s="1"/>
  <c r="F103" i="11" a="1"/>
  <c r="F103" i="11" s="1"/>
  <c r="F104" i="11" a="1"/>
  <c r="F104" i="11" s="1"/>
  <c r="F105" i="11" a="1"/>
  <c r="F105" i="11" s="1"/>
  <c r="F106" i="11" a="1"/>
  <c r="F106" i="11" s="1"/>
  <c r="F107" i="11" a="1"/>
  <c r="F107" i="11" s="1"/>
  <c r="F108" i="11" a="1"/>
  <c r="F108" i="11" s="1"/>
  <c r="F109" i="11" a="1"/>
  <c r="F109" i="11" s="1"/>
  <c r="F110" i="11" a="1"/>
  <c r="F110" i="11" s="1"/>
  <c r="F111" i="11" a="1"/>
  <c r="F111" i="11" s="1"/>
  <c r="F112" i="11" a="1"/>
  <c r="F112" i="11" s="1"/>
  <c r="F113" i="11" a="1"/>
  <c r="F113" i="11" s="1"/>
  <c r="F114" i="11" a="1"/>
  <c r="F114" i="11" s="1"/>
  <c r="F115" i="11" a="1"/>
  <c r="F115" i="11" s="1"/>
  <c r="F116" i="11" a="1"/>
  <c r="F116" i="11" s="1"/>
  <c r="F117" i="11" a="1"/>
  <c r="F117" i="11" s="1"/>
  <c r="F118" i="11" a="1"/>
  <c r="F118" i="11" s="1"/>
  <c r="F119" i="11" a="1"/>
  <c r="F119" i="11" s="1"/>
  <c r="F120" i="11" a="1"/>
  <c r="F120" i="11" s="1"/>
  <c r="F121" i="11" a="1"/>
  <c r="F121" i="11" s="1"/>
  <c r="F122" i="11" a="1"/>
  <c r="F122" i="11" s="1"/>
  <c r="F123" i="11" a="1"/>
  <c r="F123" i="11" s="1"/>
  <c r="F124" i="11" a="1"/>
  <c r="F124" i="11" s="1"/>
  <c r="F125" i="11" a="1"/>
  <c r="F125" i="11" s="1"/>
  <c r="F126" i="11" a="1"/>
  <c r="F126" i="11" s="1"/>
  <c r="F127" i="11" a="1"/>
  <c r="F127" i="11" s="1"/>
  <c r="F128" i="11" a="1"/>
  <c r="F128" i="11" s="1"/>
  <c r="F129" i="11" a="1"/>
  <c r="F129" i="11" s="1"/>
  <c r="F130" i="11" a="1"/>
  <c r="F130" i="11" s="1"/>
  <c r="F131" i="11" a="1"/>
  <c r="F131" i="11" s="1"/>
  <c r="F132" i="11" a="1"/>
  <c r="F132" i="11" s="1"/>
  <c r="F133" i="11" a="1"/>
  <c r="F133" i="11" s="1"/>
  <c r="F134" i="11" a="1"/>
  <c r="F134" i="11" s="1"/>
  <c r="F135" i="11" a="1"/>
  <c r="F135" i="11" s="1"/>
  <c r="F136" i="11" a="1"/>
  <c r="F136" i="11" s="1"/>
  <c r="F137" i="11" a="1"/>
  <c r="F137" i="11" s="1"/>
  <c r="F138" i="11" a="1"/>
  <c r="F138" i="11" s="1"/>
  <c r="F139" i="11" a="1"/>
  <c r="F139" i="11" s="1"/>
  <c r="F140" i="11" a="1"/>
  <c r="F140" i="11" s="1"/>
  <c r="F141" i="11" a="1"/>
  <c r="F141" i="11" s="1"/>
  <c r="F142" i="11" a="1"/>
  <c r="F142" i="11" s="1"/>
  <c r="F143" i="11" a="1"/>
  <c r="F143" i="11" s="1"/>
  <c r="F144" i="11" a="1"/>
  <c r="F144" i="11" s="1"/>
  <c r="F145" i="11" a="1"/>
  <c r="F145" i="11" s="1"/>
  <c r="F146" i="11" a="1"/>
  <c r="F146" i="11" s="1"/>
  <c r="F147" i="11" a="1"/>
  <c r="F147" i="11" s="1"/>
  <c r="F148" i="11" a="1"/>
  <c r="F148" i="11" s="1"/>
  <c r="F149" i="11" a="1"/>
  <c r="F149" i="11" s="1"/>
  <c r="F150" i="11" a="1"/>
  <c r="F150" i="11" s="1"/>
  <c r="F151" i="11" a="1"/>
  <c r="F151" i="11" s="1"/>
  <c r="F152" i="11" a="1"/>
  <c r="F152" i="11" s="1"/>
  <c r="F153" i="11" a="1"/>
  <c r="F153" i="11" s="1"/>
  <c r="F154" i="11" a="1"/>
  <c r="F154" i="11" s="1"/>
  <c r="F155" i="11" a="1"/>
  <c r="F155" i="11" s="1"/>
  <c r="F156" i="11" a="1"/>
  <c r="F156" i="11" s="1"/>
  <c r="F157" i="11" a="1"/>
  <c r="F157" i="11" s="1"/>
  <c r="F158" i="11" a="1"/>
  <c r="F158" i="11" s="1"/>
  <c r="F159" i="11" a="1"/>
  <c r="F159" i="11" s="1"/>
  <c r="F160" i="11" a="1"/>
  <c r="F160" i="11" s="1"/>
  <c r="F161" i="11" a="1"/>
  <c r="F161" i="11" s="1"/>
  <c r="F162" i="11" a="1"/>
  <c r="F162" i="11" s="1"/>
  <c r="F163" i="11" a="1"/>
  <c r="F163" i="11" s="1"/>
  <c r="F164" i="11" a="1"/>
  <c r="F164" i="11" s="1"/>
  <c r="F165" i="11" a="1"/>
  <c r="F165" i="11" s="1"/>
  <c r="F166" i="11" a="1"/>
  <c r="F166" i="11" s="1"/>
  <c r="F167" i="11" a="1"/>
  <c r="F167" i="11" s="1"/>
  <c r="F168" i="11" a="1"/>
  <c r="F168" i="11" s="1"/>
  <c r="F169" i="11" a="1"/>
  <c r="F169" i="11" s="1"/>
  <c r="F170" i="11" a="1"/>
  <c r="F170" i="11" s="1"/>
  <c r="F171" i="11" a="1"/>
  <c r="F171" i="11" s="1"/>
  <c r="F172" i="11" a="1"/>
  <c r="F172" i="11" s="1"/>
  <c r="F173" i="11" a="1"/>
  <c r="F173" i="11" s="1"/>
  <c r="F174" i="11" a="1"/>
  <c r="F174" i="11" s="1"/>
  <c r="F175" i="11" a="1"/>
  <c r="F175" i="11" s="1"/>
  <c r="F176" i="11" a="1"/>
  <c r="F176" i="11" s="1"/>
  <c r="F177" i="11" a="1"/>
  <c r="F177" i="11" s="1"/>
  <c r="F178" i="11" a="1"/>
  <c r="F178" i="11" s="1"/>
  <c r="F179" i="11" a="1"/>
  <c r="F179" i="11" s="1"/>
  <c r="F180" i="11" a="1"/>
  <c r="F180" i="11" s="1"/>
  <c r="F181" i="11" a="1"/>
  <c r="F181" i="11" s="1"/>
  <c r="F182" i="11" a="1"/>
  <c r="F182" i="11" s="1"/>
  <c r="F183" i="11" a="1"/>
  <c r="F183" i="11" s="1"/>
  <c r="F184" i="11" a="1"/>
  <c r="F184" i="11" s="1"/>
  <c r="F185" i="11" a="1"/>
  <c r="F185" i="11" s="1"/>
  <c r="F186" i="11" a="1"/>
  <c r="F186" i="11" s="1"/>
  <c r="F187" i="11" a="1"/>
  <c r="F187" i="11" s="1"/>
  <c r="F188" i="11" a="1"/>
  <c r="F188" i="11" s="1"/>
  <c r="F189" i="11" a="1"/>
  <c r="F189" i="11" s="1"/>
  <c r="F190" i="11" a="1"/>
  <c r="F190" i="11" s="1"/>
  <c r="F191" i="11" a="1"/>
  <c r="F191" i="11" s="1"/>
  <c r="F192" i="11" a="1"/>
  <c r="F192" i="11" s="1"/>
  <c r="F193" i="11" a="1"/>
  <c r="F193" i="11" s="1"/>
  <c r="F194" i="11" a="1"/>
  <c r="F194" i="11" s="1"/>
  <c r="F195" i="11" a="1"/>
  <c r="F195" i="11" s="1"/>
  <c r="F196" i="11" a="1"/>
  <c r="F196" i="11" s="1"/>
  <c r="F197" i="11" a="1"/>
  <c r="F197" i="11" s="1"/>
  <c r="F198" i="11" a="1"/>
  <c r="F198" i="11" s="1"/>
  <c r="F199" i="11" a="1"/>
  <c r="F199" i="11" s="1"/>
  <c r="F200" i="11" a="1"/>
  <c r="F200" i="11" s="1"/>
  <c r="F201" i="11" a="1"/>
  <c r="F201" i="11" s="1"/>
  <c r="F202" i="11" a="1"/>
  <c r="F202" i="11" s="1"/>
  <c r="F203" i="11" a="1"/>
  <c r="F203" i="11" s="1"/>
  <c r="F204" i="11" a="1"/>
  <c r="F204" i="11" s="1"/>
  <c r="F205" i="11" a="1"/>
  <c r="F205" i="11" s="1"/>
  <c r="F206" i="11" a="1"/>
  <c r="F206" i="11" s="1"/>
  <c r="F207" i="11" a="1"/>
  <c r="F207" i="11" s="1"/>
  <c r="F208" i="11" a="1"/>
  <c r="F208" i="11" s="1"/>
  <c r="F209" i="11" a="1"/>
  <c r="F209" i="11" s="1"/>
  <c r="F210" i="11" a="1"/>
  <c r="F210" i="11" s="1"/>
  <c r="F211" i="11" a="1"/>
  <c r="F211" i="11" s="1"/>
  <c r="F212" i="11" a="1"/>
  <c r="F212" i="11" s="1"/>
  <c r="F213" i="11" a="1"/>
  <c r="F213" i="11" s="1"/>
  <c r="F214" i="11" a="1"/>
  <c r="F214" i="11" s="1"/>
  <c r="F215" i="11" a="1"/>
  <c r="F215" i="11" s="1"/>
  <c r="F216" i="11" a="1"/>
  <c r="F216" i="11" s="1"/>
  <c r="F217" i="11" a="1"/>
  <c r="F217" i="11" s="1"/>
  <c r="F218" i="11" a="1"/>
  <c r="F218" i="11" s="1"/>
  <c r="F219" i="11" a="1"/>
  <c r="F219" i="11" s="1"/>
  <c r="F220" i="11" a="1"/>
  <c r="F220" i="11" s="1"/>
  <c r="F221" i="11" a="1"/>
  <c r="F221" i="11" s="1"/>
  <c r="F222" i="11" a="1"/>
  <c r="F222" i="11" s="1"/>
  <c r="F223" i="11" a="1"/>
  <c r="F223" i="11" s="1"/>
  <c r="F224" i="11" a="1"/>
  <c r="F224" i="11" s="1"/>
  <c r="F225" i="11" a="1"/>
  <c r="F225" i="11" s="1"/>
  <c r="F226" i="11" a="1"/>
  <c r="F226" i="11" s="1"/>
  <c r="F227" i="11" a="1"/>
  <c r="F227" i="11" s="1"/>
  <c r="F228" i="11" a="1"/>
  <c r="F228" i="11" s="1"/>
  <c r="F229" i="11" a="1"/>
  <c r="F229" i="11" s="1"/>
  <c r="F230" i="11" a="1"/>
  <c r="F230" i="11" s="1"/>
  <c r="F231" i="11" a="1"/>
  <c r="F231" i="11" s="1"/>
  <c r="F12" i="11" a="1"/>
  <c r="F12" i="11" s="1"/>
  <c r="F13" i="6" a="1"/>
  <c r="F13" i="6" s="1"/>
  <c r="F14" i="6" a="1"/>
  <c r="F14" i="6" s="1"/>
  <c r="F15" i="6" a="1"/>
  <c r="F15" i="6" s="1"/>
  <c r="F16" i="6" a="1"/>
  <c r="F16" i="6" s="1"/>
  <c r="F17" i="6" a="1"/>
  <c r="F17" i="6" s="1"/>
  <c r="F18" i="6" a="1"/>
  <c r="F18" i="6" s="1"/>
  <c r="F19" i="6" a="1"/>
  <c r="F19" i="6" s="1"/>
  <c r="F20" i="6" a="1"/>
  <c r="F20" i="6" s="1"/>
  <c r="F21" i="6" a="1"/>
  <c r="F21" i="6" s="1"/>
  <c r="F22" i="6" a="1"/>
  <c r="F22" i="6" s="1"/>
  <c r="F23" i="6" a="1"/>
  <c r="F23" i="6" s="1"/>
  <c r="F24" i="6" a="1"/>
  <c r="F24" i="6" s="1"/>
  <c r="F25" i="6" a="1"/>
  <c r="F25" i="6" s="1"/>
  <c r="F26" i="6" a="1"/>
  <c r="F26" i="6" s="1"/>
  <c r="F27" i="6" a="1"/>
  <c r="F27" i="6" s="1"/>
  <c r="F28" i="6" a="1"/>
  <c r="F28" i="6" s="1"/>
  <c r="F29" i="6" a="1"/>
  <c r="F29" i="6" s="1"/>
  <c r="F30" i="6" a="1"/>
  <c r="F30" i="6" s="1"/>
  <c r="F31" i="6" a="1"/>
  <c r="F31" i="6" s="1"/>
  <c r="F32" i="6" a="1"/>
  <c r="F32" i="6" s="1"/>
  <c r="F33" i="6" a="1"/>
  <c r="F33" i="6" s="1"/>
  <c r="F34" i="6" a="1"/>
  <c r="F34" i="6" s="1"/>
  <c r="F35" i="6" a="1"/>
  <c r="F35" i="6" s="1"/>
  <c r="F36" i="6" a="1"/>
  <c r="F36" i="6" s="1"/>
  <c r="F37" i="6" a="1"/>
  <c r="F37" i="6" s="1"/>
  <c r="F38" i="6" a="1"/>
  <c r="F38" i="6" s="1"/>
  <c r="F39" i="6" a="1"/>
  <c r="F39" i="6" s="1"/>
  <c r="F40" i="6" a="1"/>
  <c r="F40" i="6" s="1"/>
  <c r="F41" i="6" a="1"/>
  <c r="F41" i="6" s="1"/>
  <c r="F42" i="6" a="1"/>
  <c r="F42" i="6" s="1"/>
  <c r="F43" i="6" a="1"/>
  <c r="F43" i="6" s="1"/>
  <c r="F44" i="6" a="1"/>
  <c r="F44" i="6" s="1"/>
  <c r="F45" i="6" a="1"/>
  <c r="F45" i="6" s="1"/>
  <c r="F46" i="6" a="1"/>
  <c r="F46" i="6" s="1"/>
  <c r="F47" i="6" a="1"/>
  <c r="F47" i="6" s="1"/>
  <c r="F48" i="6" a="1"/>
  <c r="F48" i="6" s="1"/>
  <c r="F49" i="6" a="1"/>
  <c r="F49" i="6" s="1"/>
  <c r="F50" i="6" a="1"/>
  <c r="F50" i="6" s="1"/>
  <c r="F51" i="6" a="1"/>
  <c r="F51" i="6" s="1"/>
  <c r="F52" i="6" a="1"/>
  <c r="F52" i="6" s="1"/>
  <c r="F53" i="6" a="1"/>
  <c r="F53" i="6" s="1"/>
  <c r="F54" i="6" a="1"/>
  <c r="F54" i="6" s="1"/>
  <c r="F55" i="6" a="1"/>
  <c r="F55" i="6" s="1"/>
  <c r="F56" i="6" a="1"/>
  <c r="F56" i="6" s="1"/>
  <c r="F57" i="6" a="1"/>
  <c r="F57" i="6" s="1"/>
  <c r="F58" i="6" a="1"/>
  <c r="F58" i="6" s="1"/>
  <c r="F59" i="6" a="1"/>
  <c r="F59" i="6" s="1"/>
  <c r="F60" i="6" a="1"/>
  <c r="F60" i="6" s="1"/>
  <c r="F61" i="6" a="1"/>
  <c r="F61" i="6" s="1"/>
  <c r="F62" i="6" a="1"/>
  <c r="F62" i="6" s="1"/>
  <c r="F63" i="6" a="1"/>
  <c r="F63" i="6" s="1"/>
  <c r="F64" i="6" a="1"/>
  <c r="F64" i="6" s="1"/>
  <c r="F65" i="6" a="1"/>
  <c r="F65" i="6" s="1"/>
  <c r="F66" i="6" a="1"/>
  <c r="F66" i="6" s="1"/>
  <c r="F67" i="6" a="1"/>
  <c r="F67" i="6" s="1"/>
  <c r="F68" i="6" a="1"/>
  <c r="F68" i="6" s="1"/>
  <c r="F69" i="6" a="1"/>
  <c r="F69" i="6" s="1"/>
  <c r="F70" i="6" a="1"/>
  <c r="F70" i="6" s="1"/>
  <c r="F71" i="6" a="1"/>
  <c r="F71" i="6" s="1"/>
  <c r="F72" i="6" a="1"/>
  <c r="F72" i="6" s="1"/>
  <c r="F73" i="6" a="1"/>
  <c r="F73" i="6" s="1"/>
  <c r="F74" i="6" a="1"/>
  <c r="F74" i="6" s="1"/>
  <c r="F75" i="6" a="1"/>
  <c r="F75" i="6" s="1"/>
  <c r="F76" i="6" a="1"/>
  <c r="F76" i="6" s="1"/>
  <c r="F77" i="6" a="1"/>
  <c r="F77" i="6" s="1"/>
  <c r="F78" i="6" a="1"/>
  <c r="F78" i="6" s="1"/>
  <c r="F79" i="6" a="1"/>
  <c r="F79" i="6" s="1"/>
  <c r="F80" i="6" a="1"/>
  <c r="F80" i="6" s="1"/>
  <c r="F81" i="6" a="1"/>
  <c r="F81" i="6" s="1"/>
  <c r="F82" i="6" a="1"/>
  <c r="F82" i="6" s="1"/>
  <c r="F83" i="6" a="1"/>
  <c r="F83" i="6" s="1"/>
  <c r="F84" i="6" a="1"/>
  <c r="F84" i="6" s="1"/>
  <c r="F85" i="6" a="1"/>
  <c r="F85" i="6" s="1"/>
  <c r="F86" i="6" a="1"/>
  <c r="F86" i="6" s="1"/>
  <c r="F87" i="6" a="1"/>
  <c r="F87" i="6" s="1"/>
  <c r="F88" i="6" a="1"/>
  <c r="F88" i="6" s="1"/>
  <c r="F89" i="6" a="1"/>
  <c r="F89" i="6" s="1"/>
  <c r="F90" i="6" a="1"/>
  <c r="F90" i="6" s="1"/>
  <c r="F91" i="6" a="1"/>
  <c r="F91" i="6" s="1"/>
  <c r="F92" i="6" a="1"/>
  <c r="F92" i="6" s="1"/>
  <c r="F93" i="6" a="1"/>
  <c r="F93" i="6" s="1"/>
  <c r="F94" i="6" a="1"/>
  <c r="F94" i="6" s="1"/>
  <c r="F95" i="6" a="1"/>
  <c r="F95" i="6" s="1"/>
  <c r="F96" i="6" a="1"/>
  <c r="F96" i="6" s="1"/>
  <c r="F97" i="6" a="1"/>
  <c r="F97" i="6" s="1"/>
  <c r="F98" i="6" a="1"/>
  <c r="F98" i="6" s="1"/>
  <c r="F99" i="6" a="1"/>
  <c r="F99" i="6" s="1"/>
  <c r="F100" i="6" a="1"/>
  <c r="F100" i="6" s="1"/>
  <c r="F101" i="6" a="1"/>
  <c r="F101" i="6" s="1"/>
  <c r="F102" i="6" a="1"/>
  <c r="F102" i="6" s="1"/>
  <c r="F103" i="6" a="1"/>
  <c r="F103" i="6" s="1"/>
  <c r="F104" i="6" a="1"/>
  <c r="F104" i="6" s="1"/>
  <c r="F105" i="6" a="1"/>
  <c r="F105" i="6" s="1"/>
  <c r="F106" i="6" a="1"/>
  <c r="F106" i="6" s="1"/>
  <c r="F107" i="6" a="1"/>
  <c r="F107" i="6" s="1"/>
  <c r="F108" i="6" a="1"/>
  <c r="F108" i="6" s="1"/>
  <c r="F109" i="6" a="1"/>
  <c r="F109" i="6" s="1"/>
  <c r="F110" i="6" a="1"/>
  <c r="F110" i="6" s="1"/>
  <c r="F111" i="6" a="1"/>
  <c r="F111" i="6" s="1"/>
  <c r="F112" i="6" a="1"/>
  <c r="F112" i="6" s="1"/>
  <c r="F113" i="6" a="1"/>
  <c r="F113" i="6" s="1"/>
  <c r="F114" i="6" a="1"/>
  <c r="F114" i="6" s="1"/>
  <c r="F115" i="6" a="1"/>
  <c r="F115" i="6" s="1"/>
  <c r="F116" i="6" a="1"/>
  <c r="F116" i="6" s="1"/>
  <c r="F117" i="6" a="1"/>
  <c r="F117" i="6" s="1"/>
  <c r="F118" i="6" a="1"/>
  <c r="F118" i="6" s="1"/>
  <c r="F119" i="6" a="1"/>
  <c r="F119" i="6" s="1"/>
  <c r="F120" i="6" a="1"/>
  <c r="F120" i="6" s="1"/>
  <c r="F121" i="6" a="1"/>
  <c r="F121" i="6" s="1"/>
  <c r="F122" i="6" a="1"/>
  <c r="F122" i="6" s="1"/>
  <c r="F123" i="6" a="1"/>
  <c r="F123" i="6" s="1"/>
  <c r="F124" i="6" a="1"/>
  <c r="F124" i="6" s="1"/>
  <c r="F125" i="6" a="1"/>
  <c r="F125" i="6" s="1"/>
  <c r="F126" i="6" a="1"/>
  <c r="F126" i="6" s="1"/>
  <c r="F127" i="6" a="1"/>
  <c r="F127" i="6" s="1"/>
  <c r="F128" i="6" a="1"/>
  <c r="F128" i="6" s="1"/>
  <c r="F129" i="6" a="1"/>
  <c r="F129" i="6" s="1"/>
  <c r="F130" i="6" a="1"/>
  <c r="F130" i="6" s="1"/>
  <c r="F131" i="6" a="1"/>
  <c r="F131" i="6" s="1"/>
  <c r="F132" i="6" a="1"/>
  <c r="F132" i="6" s="1"/>
  <c r="F133" i="6" a="1"/>
  <c r="F133" i="6" s="1"/>
  <c r="F134" i="6" a="1"/>
  <c r="F134" i="6" s="1"/>
  <c r="F135" i="6" a="1"/>
  <c r="F135" i="6" s="1"/>
  <c r="F136" i="6" a="1"/>
  <c r="F136" i="6" s="1"/>
  <c r="F137" i="6" a="1"/>
  <c r="F137" i="6" s="1"/>
  <c r="F138" i="6" a="1"/>
  <c r="F138" i="6" s="1"/>
  <c r="F139" i="6" a="1"/>
  <c r="F139" i="6" s="1"/>
  <c r="F140" i="6" a="1"/>
  <c r="F140" i="6" s="1"/>
  <c r="F141" i="6" a="1"/>
  <c r="F141" i="6" s="1"/>
  <c r="F142" i="6" a="1"/>
  <c r="F142" i="6" s="1"/>
  <c r="F143" i="6" a="1"/>
  <c r="F143" i="6" s="1"/>
  <c r="F144" i="6" a="1"/>
  <c r="F144" i="6" s="1"/>
  <c r="F145" i="6" a="1"/>
  <c r="F145" i="6" s="1"/>
  <c r="F146" i="6" a="1"/>
  <c r="F146" i="6" s="1"/>
  <c r="F147" i="6" a="1"/>
  <c r="F147" i="6" s="1"/>
  <c r="F148" i="6" a="1"/>
  <c r="F148" i="6" s="1"/>
  <c r="F149" i="6" a="1"/>
  <c r="F149" i="6" s="1"/>
  <c r="F150" i="6" a="1"/>
  <c r="F150" i="6" s="1"/>
  <c r="F151" i="6" a="1"/>
  <c r="F151" i="6" s="1"/>
  <c r="F152" i="6" a="1"/>
  <c r="F152" i="6" s="1"/>
  <c r="F153" i="6" a="1"/>
  <c r="F153" i="6" s="1"/>
  <c r="F154" i="6" a="1"/>
  <c r="F154" i="6" s="1"/>
  <c r="F155" i="6" a="1"/>
  <c r="F155" i="6" s="1"/>
  <c r="F156" i="6" a="1"/>
  <c r="F156" i="6" s="1"/>
  <c r="F157" i="6" a="1"/>
  <c r="F157" i="6" s="1"/>
  <c r="F158" i="6" a="1"/>
  <c r="F158" i="6" s="1"/>
  <c r="F159" i="6" a="1"/>
  <c r="F159" i="6" s="1"/>
  <c r="F160" i="6" a="1"/>
  <c r="F160" i="6" s="1"/>
  <c r="F161" i="6" a="1"/>
  <c r="F161" i="6" s="1"/>
  <c r="F162" i="6" a="1"/>
  <c r="F162" i="6" s="1"/>
  <c r="F163" i="6" a="1"/>
  <c r="F163" i="6" s="1"/>
  <c r="F164" i="6" a="1"/>
  <c r="F164" i="6" s="1"/>
  <c r="F165" i="6" a="1"/>
  <c r="F165" i="6" s="1"/>
  <c r="F166" i="6" a="1"/>
  <c r="F166" i="6" s="1"/>
  <c r="F167" i="6" a="1"/>
  <c r="F167" i="6" s="1"/>
  <c r="F168" i="6" a="1"/>
  <c r="F168" i="6" s="1"/>
  <c r="F169" i="6" a="1"/>
  <c r="F169" i="6" s="1"/>
  <c r="F170" i="6" a="1"/>
  <c r="F170" i="6" s="1"/>
  <c r="F171" i="6" a="1"/>
  <c r="F171" i="6" s="1"/>
  <c r="F172" i="6" a="1"/>
  <c r="F172" i="6" s="1"/>
  <c r="F173" i="6" a="1"/>
  <c r="F173" i="6" s="1"/>
  <c r="F174" i="6" a="1"/>
  <c r="F174" i="6" s="1"/>
  <c r="F175" i="6" a="1"/>
  <c r="F175" i="6" s="1"/>
  <c r="F176" i="6" a="1"/>
  <c r="F176" i="6" s="1"/>
  <c r="F177" i="6" a="1"/>
  <c r="F177" i="6" s="1"/>
  <c r="F178" i="6" a="1"/>
  <c r="F178" i="6" s="1"/>
  <c r="F179" i="6" a="1"/>
  <c r="F179" i="6" s="1"/>
  <c r="F180" i="6" a="1"/>
  <c r="F180" i="6" s="1"/>
  <c r="F181" i="6" a="1"/>
  <c r="F181" i="6" s="1"/>
  <c r="F182" i="6" a="1"/>
  <c r="F182" i="6" s="1"/>
  <c r="F183" i="6" a="1"/>
  <c r="F183" i="6" s="1"/>
  <c r="F184" i="6" a="1"/>
  <c r="F184" i="6" s="1"/>
  <c r="F185" i="6" a="1"/>
  <c r="F185" i="6" s="1"/>
  <c r="F186" i="6" a="1"/>
  <c r="F186" i="6" s="1"/>
  <c r="F187" i="6" a="1"/>
  <c r="F187" i="6" s="1"/>
  <c r="F188" i="6" a="1"/>
  <c r="F188" i="6" s="1"/>
  <c r="F189" i="6" a="1"/>
  <c r="F189" i="6" s="1"/>
  <c r="F190" i="6" a="1"/>
  <c r="F190" i="6" s="1"/>
  <c r="F191" i="6" a="1"/>
  <c r="F191" i="6" s="1"/>
  <c r="F192" i="6" a="1"/>
  <c r="F192" i="6" s="1"/>
  <c r="F193" i="6" a="1"/>
  <c r="F193" i="6" s="1"/>
  <c r="F194" i="6" a="1"/>
  <c r="F194" i="6" s="1"/>
  <c r="F195" i="6" a="1"/>
  <c r="F195" i="6" s="1"/>
  <c r="F196" i="6" a="1"/>
  <c r="F196" i="6" s="1"/>
  <c r="F197" i="6" a="1"/>
  <c r="F197" i="6" s="1"/>
  <c r="F198" i="6" a="1"/>
  <c r="F198" i="6" s="1"/>
  <c r="F199" i="6" a="1"/>
  <c r="F199" i="6" s="1"/>
  <c r="F200" i="6" a="1"/>
  <c r="F200" i="6" s="1"/>
  <c r="F201" i="6" a="1"/>
  <c r="F201" i="6" s="1"/>
  <c r="F202" i="6" a="1"/>
  <c r="F202" i="6" s="1"/>
  <c r="F203" i="6" a="1"/>
  <c r="F203" i="6" s="1"/>
  <c r="F204" i="6" a="1"/>
  <c r="F204" i="6" s="1"/>
  <c r="F205" i="6" a="1"/>
  <c r="F205" i="6" s="1"/>
  <c r="F206" i="6" a="1"/>
  <c r="F206" i="6" s="1"/>
  <c r="F207" i="6" a="1"/>
  <c r="F207" i="6" s="1"/>
  <c r="F208" i="6" a="1"/>
  <c r="F208" i="6" s="1"/>
  <c r="F209" i="6" a="1"/>
  <c r="F209" i="6" s="1"/>
  <c r="F210" i="6" a="1"/>
  <c r="F210" i="6" s="1"/>
  <c r="F211" i="6" a="1"/>
  <c r="F211" i="6" s="1"/>
  <c r="F212" i="6" a="1"/>
  <c r="F212" i="6" s="1"/>
  <c r="F213" i="6" a="1"/>
  <c r="F213" i="6" s="1"/>
  <c r="F214" i="6" a="1"/>
  <c r="F214" i="6" s="1"/>
  <c r="F215" i="6" a="1"/>
  <c r="F215" i="6" s="1"/>
  <c r="F216" i="6" a="1"/>
  <c r="F216" i="6" s="1"/>
  <c r="F217" i="6" a="1"/>
  <c r="F217" i="6" s="1"/>
  <c r="F218" i="6" a="1"/>
  <c r="F218" i="6" s="1"/>
  <c r="F219" i="6" a="1"/>
  <c r="F219" i="6" s="1"/>
  <c r="F220" i="6" a="1"/>
  <c r="F220" i="6" s="1"/>
  <c r="F221" i="6" a="1"/>
  <c r="F221" i="6" s="1"/>
  <c r="F222" i="6" a="1"/>
  <c r="F222" i="6" s="1"/>
  <c r="F223" i="6" a="1"/>
  <c r="F223" i="6" s="1"/>
  <c r="F224" i="6" a="1"/>
  <c r="F224" i="6" s="1"/>
  <c r="F225" i="6" a="1"/>
  <c r="F225" i="6" s="1"/>
  <c r="F226" i="6" a="1"/>
  <c r="F226" i="6" s="1"/>
  <c r="F227" i="6" a="1"/>
  <c r="F227" i="6" s="1"/>
  <c r="F228" i="6" a="1"/>
  <c r="F228" i="6" s="1"/>
  <c r="F229" i="6" a="1"/>
  <c r="F229" i="6" s="1"/>
  <c r="F230" i="6" a="1"/>
  <c r="F230" i="6" s="1"/>
  <c r="F231" i="6" a="1"/>
  <c r="F231" i="6" s="1"/>
  <c r="F12" i="6" a="1"/>
  <c r="F12" i="6" s="1"/>
  <c r="F13" i="12" a="1"/>
  <c r="F13" i="12" s="1"/>
  <c r="F14" i="12" a="1"/>
  <c r="F14" i="12" s="1"/>
  <c r="F15" i="12" a="1"/>
  <c r="F15" i="12" s="1"/>
  <c r="F16" i="12" a="1"/>
  <c r="F16" i="12" s="1"/>
  <c r="F17" i="12" a="1"/>
  <c r="F17" i="12" s="1"/>
  <c r="F18" i="12" a="1"/>
  <c r="F18" i="12" s="1"/>
  <c r="F19" i="12" a="1"/>
  <c r="F19" i="12" s="1"/>
  <c r="F20" i="12" a="1"/>
  <c r="F20" i="12" s="1"/>
  <c r="F21" i="12" a="1"/>
  <c r="F21" i="12" s="1"/>
  <c r="F22" i="12" a="1"/>
  <c r="F22" i="12" s="1"/>
  <c r="F23" i="12" a="1"/>
  <c r="F23" i="12" s="1"/>
  <c r="F24" i="12" a="1"/>
  <c r="F24" i="12" s="1"/>
  <c r="F25" i="12" a="1"/>
  <c r="F25" i="12" s="1"/>
  <c r="F26" i="12" a="1"/>
  <c r="F26" i="12" s="1"/>
  <c r="F27" i="12" a="1"/>
  <c r="F27" i="12" s="1"/>
  <c r="F28" i="12" a="1"/>
  <c r="F28" i="12" s="1"/>
  <c r="F29" i="12" a="1"/>
  <c r="F29" i="12" s="1"/>
  <c r="F30" i="12" a="1"/>
  <c r="F30" i="12" s="1"/>
  <c r="F31" i="12" a="1"/>
  <c r="F31" i="12" s="1"/>
  <c r="F32" i="12" a="1"/>
  <c r="F32" i="12" s="1"/>
  <c r="F33" i="12" a="1"/>
  <c r="F33" i="12" s="1"/>
  <c r="F34" i="12" a="1"/>
  <c r="F34" i="12" s="1"/>
  <c r="F35" i="12" a="1"/>
  <c r="F35" i="12" s="1"/>
  <c r="F36" i="12" a="1"/>
  <c r="F36" i="12" s="1"/>
  <c r="F37" i="12" a="1"/>
  <c r="F37" i="12" s="1"/>
  <c r="F38" i="12" a="1"/>
  <c r="F38" i="12" s="1"/>
  <c r="F39" i="12" a="1"/>
  <c r="F39" i="12" s="1"/>
  <c r="F40" i="12" a="1"/>
  <c r="F40" i="12" s="1"/>
  <c r="F41" i="12" a="1"/>
  <c r="F41" i="12" s="1"/>
  <c r="F42" i="12" a="1"/>
  <c r="F42" i="12" s="1"/>
  <c r="F43" i="12" a="1"/>
  <c r="F43" i="12" s="1"/>
  <c r="F44" i="12" a="1"/>
  <c r="F44" i="12" s="1"/>
  <c r="F45" i="12" a="1"/>
  <c r="F45" i="12" s="1"/>
  <c r="F46" i="12" a="1"/>
  <c r="F46" i="12" s="1"/>
  <c r="F47" i="12" a="1"/>
  <c r="F47" i="12" s="1"/>
  <c r="F48" i="12" a="1"/>
  <c r="F48" i="12" s="1"/>
  <c r="F49" i="12" a="1"/>
  <c r="F49" i="12" s="1"/>
  <c r="F50" i="12" a="1"/>
  <c r="F50" i="12" s="1"/>
  <c r="F51" i="12" a="1"/>
  <c r="F51" i="12" s="1"/>
  <c r="F52" i="12" a="1"/>
  <c r="F52" i="12" s="1"/>
  <c r="F53" i="12" a="1"/>
  <c r="F53" i="12" s="1"/>
  <c r="F54" i="12" a="1"/>
  <c r="F54" i="12" s="1"/>
  <c r="F55" i="12" a="1"/>
  <c r="F55" i="12" s="1"/>
  <c r="F56" i="12" a="1"/>
  <c r="F56" i="12" s="1"/>
  <c r="F57" i="12" a="1"/>
  <c r="F57" i="12" s="1"/>
  <c r="F58" i="12" a="1"/>
  <c r="F58" i="12" s="1"/>
  <c r="F59" i="12" a="1"/>
  <c r="F59" i="12" s="1"/>
  <c r="F60" i="12" a="1"/>
  <c r="F60" i="12" s="1"/>
  <c r="F61" i="12" a="1"/>
  <c r="F61" i="12" s="1"/>
  <c r="F62" i="12" a="1"/>
  <c r="F62" i="12" s="1"/>
  <c r="F63" i="12" a="1"/>
  <c r="F63" i="12" s="1"/>
  <c r="F64" i="12" a="1"/>
  <c r="F64" i="12" s="1"/>
  <c r="F65" i="12" a="1"/>
  <c r="F65" i="12" s="1"/>
  <c r="F66" i="12" a="1"/>
  <c r="F66" i="12" s="1"/>
  <c r="F67" i="12" a="1"/>
  <c r="F67" i="12" s="1"/>
  <c r="F68" i="12" a="1"/>
  <c r="F68" i="12" s="1"/>
  <c r="F69" i="12" a="1"/>
  <c r="F69" i="12" s="1"/>
  <c r="F70" i="12" a="1"/>
  <c r="F70" i="12" s="1"/>
  <c r="F71" i="12" a="1"/>
  <c r="F71" i="12" s="1"/>
  <c r="F72" i="12" a="1"/>
  <c r="F72" i="12" s="1"/>
  <c r="F73" i="12" a="1"/>
  <c r="F73" i="12" s="1"/>
  <c r="F74" i="12" a="1"/>
  <c r="F74" i="12" s="1"/>
  <c r="F75" i="12" a="1"/>
  <c r="F75" i="12" s="1"/>
  <c r="F76" i="12" a="1"/>
  <c r="F76" i="12" s="1"/>
  <c r="F77" i="12" a="1"/>
  <c r="F77" i="12" s="1"/>
  <c r="F78" i="12" a="1"/>
  <c r="F78" i="12" s="1"/>
  <c r="F79" i="12" a="1"/>
  <c r="F79" i="12" s="1"/>
  <c r="F80" i="12" a="1"/>
  <c r="F80" i="12" s="1"/>
  <c r="F81" i="12" a="1"/>
  <c r="F81" i="12" s="1"/>
  <c r="F82" i="12" a="1"/>
  <c r="F82" i="12" s="1"/>
  <c r="F83" i="12" a="1"/>
  <c r="F83" i="12" s="1"/>
  <c r="F84" i="12" a="1"/>
  <c r="F84" i="12" s="1"/>
  <c r="F85" i="12" a="1"/>
  <c r="F85" i="12" s="1"/>
  <c r="F86" i="12" a="1"/>
  <c r="F86" i="12" s="1"/>
  <c r="F87" i="12" a="1"/>
  <c r="F87" i="12" s="1"/>
  <c r="F88" i="12" a="1"/>
  <c r="F88" i="12" s="1"/>
  <c r="F89" i="12" a="1"/>
  <c r="F89" i="12" s="1"/>
  <c r="F90" i="12" a="1"/>
  <c r="F90" i="12" s="1"/>
  <c r="F91" i="12" a="1"/>
  <c r="F91" i="12" s="1"/>
  <c r="F92" i="12" a="1"/>
  <c r="F92" i="12" s="1"/>
  <c r="F93" i="12" a="1"/>
  <c r="F93" i="12" s="1"/>
  <c r="F94" i="12" a="1"/>
  <c r="F94" i="12" s="1"/>
  <c r="F95" i="12" a="1"/>
  <c r="F95" i="12" s="1"/>
  <c r="F96" i="12" a="1"/>
  <c r="F96" i="12" s="1"/>
  <c r="F97" i="12" a="1"/>
  <c r="F97" i="12" s="1"/>
  <c r="F98" i="12" a="1"/>
  <c r="F98" i="12" s="1"/>
  <c r="F99" i="12" a="1"/>
  <c r="F99" i="12" s="1"/>
  <c r="F100" i="12" a="1"/>
  <c r="F100" i="12" s="1"/>
  <c r="F101" i="12" a="1"/>
  <c r="F101" i="12" s="1"/>
  <c r="F102" i="12" a="1"/>
  <c r="F102" i="12" s="1"/>
  <c r="F103" i="12" a="1"/>
  <c r="F103" i="12" s="1"/>
  <c r="F104" i="12" a="1"/>
  <c r="F104" i="12" s="1"/>
  <c r="F105" i="12" a="1"/>
  <c r="F105" i="12" s="1"/>
  <c r="F106" i="12" a="1"/>
  <c r="F106" i="12" s="1"/>
  <c r="F107" i="12" a="1"/>
  <c r="F107" i="12" s="1"/>
  <c r="F108" i="12" a="1"/>
  <c r="F108" i="12" s="1"/>
  <c r="F109" i="12" a="1"/>
  <c r="F109" i="12" s="1"/>
  <c r="F110" i="12" a="1"/>
  <c r="F110" i="12" s="1"/>
  <c r="F111" i="12" a="1"/>
  <c r="F111" i="12" s="1"/>
  <c r="F112" i="12" a="1"/>
  <c r="F112" i="12" s="1"/>
  <c r="F113" i="12" a="1"/>
  <c r="F113" i="12" s="1"/>
  <c r="F114" i="12" a="1"/>
  <c r="F114" i="12" s="1"/>
  <c r="F115" i="12" a="1"/>
  <c r="F115" i="12" s="1"/>
  <c r="F116" i="12" a="1"/>
  <c r="F116" i="12" s="1"/>
  <c r="F117" i="12" a="1"/>
  <c r="F117" i="12" s="1"/>
  <c r="F118" i="12" a="1"/>
  <c r="F118" i="12" s="1"/>
  <c r="F119" i="12" a="1"/>
  <c r="F119" i="12" s="1"/>
  <c r="F120" i="12" a="1"/>
  <c r="F120" i="12" s="1"/>
  <c r="F121" i="12" a="1"/>
  <c r="F121" i="12" s="1"/>
  <c r="F122" i="12" a="1"/>
  <c r="F122" i="12" s="1"/>
  <c r="F123" i="12" a="1"/>
  <c r="F123" i="12" s="1"/>
  <c r="F124" i="12" a="1"/>
  <c r="F124" i="12" s="1"/>
  <c r="F125" i="12" a="1"/>
  <c r="F125" i="12" s="1"/>
  <c r="F126" i="12" a="1"/>
  <c r="F126" i="12" s="1"/>
  <c r="F127" i="12" a="1"/>
  <c r="F127" i="12" s="1"/>
  <c r="F128" i="12" a="1"/>
  <c r="F128" i="12" s="1"/>
  <c r="F129" i="12" a="1"/>
  <c r="F129" i="12" s="1"/>
  <c r="F130" i="12" a="1"/>
  <c r="F130" i="12" s="1"/>
  <c r="F131" i="12" a="1"/>
  <c r="F131" i="12" s="1"/>
  <c r="F132" i="12" a="1"/>
  <c r="F132" i="12" s="1"/>
  <c r="F133" i="12" a="1"/>
  <c r="F133" i="12" s="1"/>
  <c r="F134" i="12" a="1"/>
  <c r="F134" i="12" s="1"/>
  <c r="F135" i="12" a="1"/>
  <c r="F135" i="12" s="1"/>
  <c r="F136" i="12" a="1"/>
  <c r="F136" i="12" s="1"/>
  <c r="F137" i="12" a="1"/>
  <c r="F137" i="12" s="1"/>
  <c r="F138" i="12" a="1"/>
  <c r="F138" i="12" s="1"/>
  <c r="F139" i="12" a="1"/>
  <c r="F139" i="12" s="1"/>
  <c r="F140" i="12" a="1"/>
  <c r="F140" i="12" s="1"/>
  <c r="F141" i="12" a="1"/>
  <c r="F141" i="12" s="1"/>
  <c r="F142" i="12" a="1"/>
  <c r="F142" i="12" s="1"/>
  <c r="F143" i="12" a="1"/>
  <c r="F143" i="12" s="1"/>
  <c r="F144" i="12" a="1"/>
  <c r="F144" i="12" s="1"/>
  <c r="F145" i="12" a="1"/>
  <c r="F145" i="12" s="1"/>
  <c r="F146" i="12" a="1"/>
  <c r="F146" i="12" s="1"/>
  <c r="F147" i="12" a="1"/>
  <c r="F147" i="12" s="1"/>
  <c r="F148" i="12" a="1"/>
  <c r="F148" i="12" s="1"/>
  <c r="F149" i="12" a="1"/>
  <c r="F149" i="12" s="1"/>
  <c r="F150" i="12" a="1"/>
  <c r="F150" i="12" s="1"/>
  <c r="F151" i="12" a="1"/>
  <c r="F151" i="12" s="1"/>
  <c r="F152" i="12" a="1"/>
  <c r="F152" i="12" s="1"/>
  <c r="F153" i="12" a="1"/>
  <c r="F153" i="12" s="1"/>
  <c r="F154" i="12" a="1"/>
  <c r="F154" i="12" s="1"/>
  <c r="F155" i="12" a="1"/>
  <c r="F155" i="12" s="1"/>
  <c r="F156" i="12" a="1"/>
  <c r="F156" i="12" s="1"/>
  <c r="F157" i="12" a="1"/>
  <c r="F157" i="12" s="1"/>
  <c r="F158" i="12" a="1"/>
  <c r="F158" i="12" s="1"/>
  <c r="F159" i="12" a="1"/>
  <c r="F159" i="12" s="1"/>
  <c r="F160" i="12" a="1"/>
  <c r="F160" i="12" s="1"/>
  <c r="F161" i="12" a="1"/>
  <c r="F161" i="12" s="1"/>
  <c r="F162" i="12" a="1"/>
  <c r="F162" i="12" s="1"/>
  <c r="F163" i="12" a="1"/>
  <c r="F163" i="12" s="1"/>
  <c r="F164" i="12" a="1"/>
  <c r="F164" i="12" s="1"/>
  <c r="F165" i="12" a="1"/>
  <c r="F165" i="12" s="1"/>
  <c r="F166" i="12" a="1"/>
  <c r="F166" i="12" s="1"/>
  <c r="F167" i="12" a="1"/>
  <c r="F167" i="12" s="1"/>
  <c r="F168" i="12" a="1"/>
  <c r="F168" i="12" s="1"/>
  <c r="F169" i="12" a="1"/>
  <c r="F169" i="12" s="1"/>
  <c r="F170" i="12" a="1"/>
  <c r="F170" i="12" s="1"/>
  <c r="F171" i="12" a="1"/>
  <c r="F171" i="12" s="1"/>
  <c r="F172" i="12" a="1"/>
  <c r="F172" i="12" s="1"/>
  <c r="F173" i="12" a="1"/>
  <c r="F173" i="12" s="1"/>
  <c r="F174" i="12" a="1"/>
  <c r="F174" i="12" s="1"/>
  <c r="F175" i="12" a="1"/>
  <c r="F175" i="12" s="1"/>
  <c r="F176" i="12" a="1"/>
  <c r="F176" i="12" s="1"/>
  <c r="F177" i="12" a="1"/>
  <c r="F177" i="12" s="1"/>
  <c r="F178" i="12" a="1"/>
  <c r="F178" i="12" s="1"/>
  <c r="F179" i="12" a="1"/>
  <c r="F179" i="12" s="1"/>
  <c r="F180" i="12" a="1"/>
  <c r="F180" i="12" s="1"/>
  <c r="F181" i="12" a="1"/>
  <c r="F181" i="12" s="1"/>
  <c r="F182" i="12" a="1"/>
  <c r="F182" i="12" s="1"/>
  <c r="F183" i="12" a="1"/>
  <c r="F183" i="12" s="1"/>
  <c r="F184" i="12" a="1"/>
  <c r="F184" i="12" s="1"/>
  <c r="F185" i="12" a="1"/>
  <c r="F185" i="12" s="1"/>
  <c r="F186" i="12" a="1"/>
  <c r="F186" i="12" s="1"/>
  <c r="F187" i="12" a="1"/>
  <c r="F187" i="12" s="1"/>
  <c r="F188" i="12" a="1"/>
  <c r="F188" i="12" s="1"/>
  <c r="F189" i="12" a="1"/>
  <c r="F189" i="12" s="1"/>
  <c r="F190" i="12" a="1"/>
  <c r="F190" i="12" s="1"/>
  <c r="F191" i="12" a="1"/>
  <c r="F191" i="12" s="1"/>
  <c r="F192" i="12" a="1"/>
  <c r="F192" i="12" s="1"/>
  <c r="F193" i="12" a="1"/>
  <c r="F193" i="12" s="1"/>
  <c r="F194" i="12" a="1"/>
  <c r="F194" i="12" s="1"/>
  <c r="F195" i="12" a="1"/>
  <c r="F195" i="12" s="1"/>
  <c r="F196" i="12" a="1"/>
  <c r="F196" i="12" s="1"/>
  <c r="F197" i="12" a="1"/>
  <c r="F197" i="12" s="1"/>
  <c r="F198" i="12" a="1"/>
  <c r="F198" i="12" s="1"/>
  <c r="F199" i="12" a="1"/>
  <c r="F199" i="12" s="1"/>
  <c r="F200" i="12" a="1"/>
  <c r="F200" i="12" s="1"/>
  <c r="F201" i="12" a="1"/>
  <c r="F201" i="12" s="1"/>
  <c r="F202" i="12" a="1"/>
  <c r="F202" i="12" s="1"/>
  <c r="F203" i="12" a="1"/>
  <c r="F203" i="12" s="1"/>
  <c r="F204" i="12" a="1"/>
  <c r="F204" i="12" s="1"/>
  <c r="F205" i="12" a="1"/>
  <c r="F205" i="12" s="1"/>
  <c r="F206" i="12" a="1"/>
  <c r="F206" i="12" s="1"/>
  <c r="F207" i="12" a="1"/>
  <c r="F207" i="12" s="1"/>
  <c r="F208" i="12" a="1"/>
  <c r="F208" i="12" s="1"/>
  <c r="F209" i="12" a="1"/>
  <c r="F209" i="12" s="1"/>
  <c r="F210" i="12" a="1"/>
  <c r="F210" i="12" s="1"/>
  <c r="F211" i="12" a="1"/>
  <c r="F211" i="12" s="1"/>
  <c r="F212" i="12" a="1"/>
  <c r="F212" i="12" s="1"/>
  <c r="F213" i="12" a="1"/>
  <c r="F213" i="12" s="1"/>
  <c r="F214" i="12" a="1"/>
  <c r="F214" i="12" s="1"/>
  <c r="F215" i="12" a="1"/>
  <c r="F215" i="12" s="1"/>
  <c r="F216" i="12" a="1"/>
  <c r="F216" i="12" s="1"/>
  <c r="F217" i="12" a="1"/>
  <c r="F217" i="12" s="1"/>
  <c r="F218" i="12" a="1"/>
  <c r="F218" i="12" s="1"/>
  <c r="F219" i="12" a="1"/>
  <c r="F219" i="12" s="1"/>
  <c r="F220" i="12" a="1"/>
  <c r="F220" i="12" s="1"/>
  <c r="F221" i="12" a="1"/>
  <c r="F221" i="12" s="1"/>
  <c r="F222" i="12" a="1"/>
  <c r="F222" i="12" s="1"/>
  <c r="F223" i="12" a="1"/>
  <c r="F223" i="12" s="1"/>
  <c r="F224" i="12" a="1"/>
  <c r="F224" i="12" s="1"/>
  <c r="F225" i="12" a="1"/>
  <c r="F225" i="12" s="1"/>
  <c r="F226" i="12" a="1"/>
  <c r="F226" i="12" s="1"/>
  <c r="F227" i="12" a="1"/>
  <c r="F227" i="12" s="1"/>
  <c r="F228" i="12" a="1"/>
  <c r="F228" i="12" s="1"/>
  <c r="F229" i="12" a="1"/>
  <c r="F229" i="12" s="1"/>
  <c r="F230" i="12" a="1"/>
  <c r="F230" i="12" s="1"/>
  <c r="F231" i="12" a="1"/>
  <c r="F231" i="12" s="1"/>
  <c r="F12" i="12" a="1"/>
  <c r="F12" i="12" s="1"/>
  <c r="E13" i="10" a="1"/>
  <c r="E13" i="10" s="1"/>
  <c r="E14" i="10" a="1"/>
  <c r="E14" i="10" s="1"/>
  <c r="E15" i="10" a="1"/>
  <c r="E15" i="10" s="1"/>
  <c r="E16" i="10" a="1"/>
  <c r="E16" i="10" s="1"/>
  <c r="E17" i="10" a="1"/>
  <c r="E17" i="10" s="1"/>
  <c r="E18" i="10" a="1"/>
  <c r="E18" i="10" s="1"/>
  <c r="E19" i="10" a="1"/>
  <c r="E19" i="10" s="1"/>
  <c r="E20" i="10" a="1"/>
  <c r="E20" i="10" s="1"/>
  <c r="E21" i="10" a="1"/>
  <c r="E21" i="10" s="1"/>
  <c r="E22" i="10" a="1"/>
  <c r="E22" i="10" s="1"/>
  <c r="E23" i="10" a="1"/>
  <c r="E23" i="10" s="1"/>
  <c r="E24" i="10" a="1"/>
  <c r="E24" i="10" s="1"/>
  <c r="E25" i="10" a="1"/>
  <c r="E25" i="10" s="1"/>
  <c r="E26" i="10" a="1"/>
  <c r="E26" i="10" s="1"/>
  <c r="E27" i="10" a="1"/>
  <c r="E27" i="10" s="1"/>
  <c r="E28" i="10" a="1"/>
  <c r="E28" i="10" s="1"/>
  <c r="E29" i="10" a="1"/>
  <c r="E29" i="10" s="1"/>
  <c r="E30" i="10" a="1"/>
  <c r="E30" i="10" s="1"/>
  <c r="E31" i="10" a="1"/>
  <c r="E31" i="10" s="1"/>
  <c r="E32" i="10" a="1"/>
  <c r="E32" i="10" s="1"/>
  <c r="E33" i="10" a="1"/>
  <c r="E33" i="10" s="1"/>
  <c r="E34" i="10" a="1"/>
  <c r="E34" i="10" s="1"/>
  <c r="E35" i="10" a="1"/>
  <c r="E35" i="10" s="1"/>
  <c r="E36" i="10" a="1"/>
  <c r="E36" i="10" s="1"/>
  <c r="E37" i="10" a="1"/>
  <c r="E37" i="10" s="1"/>
  <c r="E38" i="10" a="1"/>
  <c r="E38" i="10" s="1"/>
  <c r="E39" i="10" a="1"/>
  <c r="E39" i="10" s="1"/>
  <c r="E40" i="10" a="1"/>
  <c r="E40" i="10" s="1"/>
  <c r="E41" i="10" a="1"/>
  <c r="E41" i="10" s="1"/>
  <c r="E42" i="10" a="1"/>
  <c r="E42" i="10" s="1"/>
  <c r="E43" i="10" a="1"/>
  <c r="E43" i="10" s="1"/>
  <c r="E44" i="10" a="1"/>
  <c r="E44" i="10" s="1"/>
  <c r="E45" i="10" a="1"/>
  <c r="E45" i="10" s="1"/>
  <c r="E46" i="10" a="1"/>
  <c r="E46" i="10" s="1"/>
  <c r="E47" i="10" a="1"/>
  <c r="E47" i="10" s="1"/>
  <c r="E48" i="10" a="1"/>
  <c r="E48" i="10" s="1"/>
  <c r="E49" i="10" a="1"/>
  <c r="E49" i="10" s="1"/>
  <c r="E50" i="10" a="1"/>
  <c r="E50" i="10" s="1"/>
  <c r="E51" i="10" a="1"/>
  <c r="E51" i="10" s="1"/>
  <c r="E52" i="10" a="1"/>
  <c r="E52" i="10" s="1"/>
  <c r="E53" i="10" a="1"/>
  <c r="E53" i="10" s="1"/>
  <c r="E54" i="10" a="1"/>
  <c r="E54" i="10" s="1"/>
  <c r="E55" i="10" a="1"/>
  <c r="E55" i="10" s="1"/>
  <c r="E56" i="10" a="1"/>
  <c r="E56" i="10" s="1"/>
  <c r="E57" i="10" a="1"/>
  <c r="E57" i="10" s="1"/>
  <c r="E58" i="10" a="1"/>
  <c r="E58" i="10" s="1"/>
  <c r="E59" i="10" a="1"/>
  <c r="E59" i="10" s="1"/>
  <c r="E60" i="10" a="1"/>
  <c r="E60" i="10" s="1"/>
  <c r="E61" i="10" a="1"/>
  <c r="E61" i="10" s="1"/>
  <c r="E62" i="10" a="1"/>
  <c r="E62" i="10" s="1"/>
  <c r="E63" i="10" a="1"/>
  <c r="E63" i="10" s="1"/>
  <c r="E64" i="10" a="1"/>
  <c r="E64" i="10" s="1"/>
  <c r="E65" i="10" a="1"/>
  <c r="E65" i="10" s="1"/>
  <c r="E66" i="10" a="1"/>
  <c r="E66" i="10" s="1"/>
  <c r="E67" i="10" a="1"/>
  <c r="E67" i="10" s="1"/>
  <c r="E68" i="10" a="1"/>
  <c r="E68" i="10" s="1"/>
  <c r="E69" i="10" a="1"/>
  <c r="E69" i="10" s="1"/>
  <c r="E70" i="10" a="1"/>
  <c r="E70" i="10" s="1"/>
  <c r="E71" i="10" a="1"/>
  <c r="E71" i="10" s="1"/>
  <c r="E72" i="10" a="1"/>
  <c r="E72" i="10" s="1"/>
  <c r="E73" i="10" a="1"/>
  <c r="E73" i="10" s="1"/>
  <c r="E74" i="10" a="1"/>
  <c r="E74" i="10" s="1"/>
  <c r="E75" i="10" a="1"/>
  <c r="E75" i="10" s="1"/>
  <c r="E76" i="10" a="1"/>
  <c r="E76" i="10" s="1"/>
  <c r="E77" i="10" a="1"/>
  <c r="E77" i="10" s="1"/>
  <c r="E78" i="10" a="1"/>
  <c r="E78" i="10" s="1"/>
  <c r="E79" i="10" a="1"/>
  <c r="E79" i="10" s="1"/>
  <c r="E80" i="10" a="1"/>
  <c r="E80" i="10" s="1"/>
  <c r="E81" i="10" a="1"/>
  <c r="E81" i="10" s="1"/>
  <c r="E82" i="10" a="1"/>
  <c r="E82" i="10" s="1"/>
  <c r="E83" i="10" a="1"/>
  <c r="E83" i="10" s="1"/>
  <c r="E84" i="10" a="1"/>
  <c r="E84" i="10" s="1"/>
  <c r="E85" i="10" a="1"/>
  <c r="E85" i="10" s="1"/>
  <c r="E86" i="10" a="1"/>
  <c r="E86" i="10" s="1"/>
  <c r="E87" i="10" a="1"/>
  <c r="E87" i="10" s="1"/>
  <c r="E88" i="10" a="1"/>
  <c r="E88" i="10" s="1"/>
  <c r="E89" i="10" a="1"/>
  <c r="E89" i="10" s="1"/>
  <c r="E90" i="10" a="1"/>
  <c r="E90" i="10" s="1"/>
  <c r="E91" i="10" a="1"/>
  <c r="E91" i="10" s="1"/>
  <c r="E92" i="10" a="1"/>
  <c r="E92" i="10" s="1"/>
  <c r="E93" i="10" a="1"/>
  <c r="E93" i="10" s="1"/>
  <c r="E94" i="10" a="1"/>
  <c r="E94" i="10" s="1"/>
  <c r="E95" i="10" a="1"/>
  <c r="E95" i="10" s="1"/>
  <c r="E96" i="10" a="1"/>
  <c r="E96" i="10" s="1"/>
  <c r="E97" i="10" a="1"/>
  <c r="E97" i="10" s="1"/>
  <c r="E98" i="10" a="1"/>
  <c r="E98" i="10" s="1"/>
  <c r="E99" i="10" a="1"/>
  <c r="E99" i="10" s="1"/>
  <c r="E100" i="10" a="1"/>
  <c r="E100" i="10" s="1"/>
  <c r="E101" i="10" a="1"/>
  <c r="E101" i="10" s="1"/>
  <c r="E102" i="10" a="1"/>
  <c r="E102" i="10" s="1"/>
  <c r="E103" i="10" a="1"/>
  <c r="E103" i="10" s="1"/>
  <c r="E104" i="10" a="1"/>
  <c r="E104" i="10" s="1"/>
  <c r="E105" i="10" a="1"/>
  <c r="E105" i="10" s="1"/>
  <c r="E106" i="10" a="1"/>
  <c r="E106" i="10" s="1"/>
  <c r="E107" i="10" a="1"/>
  <c r="E107" i="10" s="1"/>
  <c r="E108" i="10" a="1"/>
  <c r="E108" i="10" s="1"/>
  <c r="E109" i="10" a="1"/>
  <c r="E109" i="10" s="1"/>
  <c r="E110" i="10" a="1"/>
  <c r="E110" i="10" s="1"/>
  <c r="E111" i="10" a="1"/>
  <c r="E111" i="10" s="1"/>
  <c r="E112" i="10" a="1"/>
  <c r="E112" i="10" s="1"/>
  <c r="E113" i="10" a="1"/>
  <c r="E113" i="10" s="1"/>
  <c r="E114" i="10" a="1"/>
  <c r="E114" i="10" s="1"/>
  <c r="E115" i="10" a="1"/>
  <c r="E115" i="10" s="1"/>
  <c r="E116" i="10" a="1"/>
  <c r="E116" i="10" s="1"/>
  <c r="E117" i="10" a="1"/>
  <c r="E117" i="10" s="1"/>
  <c r="E118" i="10" a="1"/>
  <c r="E118" i="10" s="1"/>
  <c r="E119" i="10" a="1"/>
  <c r="E119" i="10" s="1"/>
  <c r="E120" i="10" a="1"/>
  <c r="E120" i="10" s="1"/>
  <c r="E121" i="10" a="1"/>
  <c r="E121" i="10" s="1"/>
  <c r="E122" i="10" a="1"/>
  <c r="E122" i="10" s="1"/>
  <c r="E123" i="10" a="1"/>
  <c r="E123" i="10" s="1"/>
  <c r="E124" i="10" a="1"/>
  <c r="E124" i="10" s="1"/>
  <c r="E125" i="10" a="1"/>
  <c r="E125" i="10" s="1"/>
  <c r="E126" i="10" a="1"/>
  <c r="E126" i="10" s="1"/>
  <c r="E127" i="10" a="1"/>
  <c r="E127" i="10" s="1"/>
  <c r="E128" i="10" a="1"/>
  <c r="E128" i="10" s="1"/>
  <c r="E129" i="10" a="1"/>
  <c r="E129" i="10" s="1"/>
  <c r="E130" i="10" a="1"/>
  <c r="E130" i="10" s="1"/>
  <c r="E131" i="10" a="1"/>
  <c r="E131" i="10" s="1"/>
  <c r="E132" i="10" a="1"/>
  <c r="E132" i="10" s="1"/>
  <c r="E133" i="10" a="1"/>
  <c r="E133" i="10" s="1"/>
  <c r="E134" i="10" a="1"/>
  <c r="E134" i="10" s="1"/>
  <c r="E135" i="10" a="1"/>
  <c r="E135" i="10" s="1"/>
  <c r="E136" i="10" a="1"/>
  <c r="E136" i="10" s="1"/>
  <c r="E137" i="10" a="1"/>
  <c r="E137" i="10" s="1"/>
  <c r="E138" i="10" a="1"/>
  <c r="E138" i="10" s="1"/>
  <c r="E139" i="10" a="1"/>
  <c r="E139" i="10" s="1"/>
  <c r="E140" i="10" a="1"/>
  <c r="E140" i="10" s="1"/>
  <c r="E141" i="10" a="1"/>
  <c r="E141" i="10" s="1"/>
  <c r="E142" i="10" a="1"/>
  <c r="E142" i="10" s="1"/>
  <c r="E143" i="10" a="1"/>
  <c r="E143" i="10" s="1"/>
  <c r="E144" i="10" a="1"/>
  <c r="E144" i="10" s="1"/>
  <c r="E145" i="10" a="1"/>
  <c r="E145" i="10" s="1"/>
  <c r="E146" i="10" a="1"/>
  <c r="E146" i="10" s="1"/>
  <c r="E147" i="10" a="1"/>
  <c r="E147" i="10" s="1"/>
  <c r="E148" i="10" a="1"/>
  <c r="E148" i="10" s="1"/>
  <c r="E149" i="10" a="1"/>
  <c r="E149" i="10" s="1"/>
  <c r="E150" i="10" a="1"/>
  <c r="E150" i="10" s="1"/>
  <c r="E151" i="10" a="1"/>
  <c r="E151" i="10" s="1"/>
  <c r="E152" i="10" a="1"/>
  <c r="E152" i="10" s="1"/>
  <c r="E153" i="10" a="1"/>
  <c r="E153" i="10" s="1"/>
  <c r="E154" i="10" a="1"/>
  <c r="E154" i="10" s="1"/>
  <c r="E155" i="10" a="1"/>
  <c r="E155" i="10" s="1"/>
  <c r="E156" i="10" a="1"/>
  <c r="E156" i="10" s="1"/>
  <c r="E157" i="10" a="1"/>
  <c r="E157" i="10" s="1"/>
  <c r="E158" i="10" a="1"/>
  <c r="E158" i="10" s="1"/>
  <c r="E159" i="10" a="1"/>
  <c r="E159" i="10" s="1"/>
  <c r="E160" i="10" a="1"/>
  <c r="E160" i="10" s="1"/>
  <c r="E161" i="10" a="1"/>
  <c r="E161" i="10" s="1"/>
  <c r="E162" i="10" a="1"/>
  <c r="E162" i="10" s="1"/>
  <c r="E163" i="10" a="1"/>
  <c r="E163" i="10" s="1"/>
  <c r="E164" i="10" a="1"/>
  <c r="E164" i="10" s="1"/>
  <c r="E165" i="10" a="1"/>
  <c r="E165" i="10" s="1"/>
  <c r="E166" i="10" a="1"/>
  <c r="E166" i="10" s="1"/>
  <c r="E167" i="10" a="1"/>
  <c r="E167" i="10" s="1"/>
  <c r="E168" i="10" a="1"/>
  <c r="E168" i="10" s="1"/>
  <c r="E169" i="10" a="1"/>
  <c r="E169" i="10" s="1"/>
  <c r="E170" i="10" a="1"/>
  <c r="E170" i="10" s="1"/>
  <c r="E171" i="10" a="1"/>
  <c r="E171" i="10" s="1"/>
  <c r="E172" i="10" a="1"/>
  <c r="E172" i="10" s="1"/>
  <c r="E173" i="10" a="1"/>
  <c r="E173" i="10" s="1"/>
  <c r="E174" i="10" a="1"/>
  <c r="E174" i="10" s="1"/>
  <c r="E175" i="10" a="1"/>
  <c r="E175" i="10" s="1"/>
  <c r="E176" i="10" a="1"/>
  <c r="E176" i="10" s="1"/>
  <c r="E177" i="10" a="1"/>
  <c r="E177" i="10" s="1"/>
  <c r="E178" i="10" a="1"/>
  <c r="E178" i="10" s="1"/>
  <c r="E179" i="10" a="1"/>
  <c r="E179" i="10" s="1"/>
  <c r="E180" i="10" a="1"/>
  <c r="E180" i="10" s="1"/>
  <c r="E181" i="10" a="1"/>
  <c r="E181" i="10" s="1"/>
  <c r="E182" i="10" a="1"/>
  <c r="E182" i="10" s="1"/>
  <c r="E183" i="10" a="1"/>
  <c r="E183" i="10" s="1"/>
  <c r="E184" i="10" a="1"/>
  <c r="E184" i="10" s="1"/>
  <c r="E185" i="10" a="1"/>
  <c r="E185" i="10" s="1"/>
  <c r="E186" i="10" a="1"/>
  <c r="E186" i="10" s="1"/>
  <c r="E187" i="10" a="1"/>
  <c r="E187" i="10" s="1"/>
  <c r="E188" i="10" a="1"/>
  <c r="E188" i="10" s="1"/>
  <c r="E189" i="10" a="1"/>
  <c r="E189" i="10" s="1"/>
  <c r="E190" i="10" a="1"/>
  <c r="E190" i="10" s="1"/>
  <c r="E191" i="10" a="1"/>
  <c r="E191" i="10" s="1"/>
  <c r="E192" i="10" a="1"/>
  <c r="E192" i="10" s="1"/>
  <c r="E193" i="10" a="1"/>
  <c r="E193" i="10" s="1"/>
  <c r="E194" i="10" a="1"/>
  <c r="E194" i="10" s="1"/>
  <c r="E195" i="10" a="1"/>
  <c r="E195" i="10" s="1"/>
  <c r="E196" i="10" a="1"/>
  <c r="E196" i="10" s="1"/>
  <c r="E197" i="10" a="1"/>
  <c r="E197" i="10" s="1"/>
  <c r="E198" i="10" a="1"/>
  <c r="E198" i="10" s="1"/>
  <c r="E199" i="10" a="1"/>
  <c r="E199" i="10" s="1"/>
  <c r="E200" i="10" a="1"/>
  <c r="E200" i="10" s="1"/>
  <c r="E201" i="10" a="1"/>
  <c r="E201" i="10" s="1"/>
  <c r="E202" i="10" a="1"/>
  <c r="E202" i="10" s="1"/>
  <c r="E203" i="10" a="1"/>
  <c r="E203" i="10" s="1"/>
  <c r="E204" i="10" a="1"/>
  <c r="E204" i="10" s="1"/>
  <c r="E205" i="10" a="1"/>
  <c r="E205" i="10" s="1"/>
  <c r="E206" i="10" a="1"/>
  <c r="E206" i="10" s="1"/>
  <c r="E207" i="10" a="1"/>
  <c r="E207" i="10" s="1"/>
  <c r="E208" i="10" a="1"/>
  <c r="E208" i="10" s="1"/>
  <c r="E209" i="10" a="1"/>
  <c r="E209" i="10" s="1"/>
  <c r="E210" i="10" a="1"/>
  <c r="E210" i="10" s="1"/>
  <c r="E211" i="10" a="1"/>
  <c r="E211" i="10" s="1"/>
  <c r="E212" i="10" a="1"/>
  <c r="E212" i="10" s="1"/>
  <c r="E213" i="10" a="1"/>
  <c r="E213" i="10" s="1"/>
  <c r="E214" i="10" a="1"/>
  <c r="E214" i="10" s="1"/>
  <c r="E215" i="10" a="1"/>
  <c r="E215" i="10" s="1"/>
  <c r="E216" i="10" a="1"/>
  <c r="E216" i="10" s="1"/>
  <c r="E217" i="10" a="1"/>
  <c r="E217" i="10" s="1"/>
  <c r="E218" i="10" a="1"/>
  <c r="E218" i="10" s="1"/>
  <c r="E219" i="10" a="1"/>
  <c r="E219" i="10" s="1"/>
  <c r="E220" i="10" a="1"/>
  <c r="E220" i="10" s="1"/>
  <c r="E221" i="10" a="1"/>
  <c r="E221" i="10" s="1"/>
  <c r="E222" i="10" a="1"/>
  <c r="E222" i="10" s="1"/>
  <c r="E223" i="10" a="1"/>
  <c r="E223" i="10" s="1"/>
  <c r="E224" i="10" a="1"/>
  <c r="E224" i="10" s="1"/>
  <c r="E225" i="10" a="1"/>
  <c r="E225" i="10" s="1"/>
  <c r="E226" i="10" a="1"/>
  <c r="E226" i="10" s="1"/>
  <c r="E227" i="10" a="1"/>
  <c r="E227" i="10" s="1"/>
  <c r="E228" i="10" a="1"/>
  <c r="E228" i="10" s="1"/>
  <c r="E229" i="10" a="1"/>
  <c r="E229" i="10" s="1"/>
  <c r="E230" i="10" a="1"/>
  <c r="E230" i="10" s="1"/>
  <c r="E231" i="10" a="1"/>
  <c r="E231" i="10" s="1"/>
  <c r="E12" i="10" a="1"/>
  <c r="E12" i="10" s="1"/>
  <c r="E13" i="9" a="1"/>
  <c r="E13" i="9" s="1"/>
  <c r="E14" i="9" a="1"/>
  <c r="E14" i="9" s="1"/>
  <c r="E15" i="9" a="1"/>
  <c r="E15" i="9" s="1"/>
  <c r="E16" i="9" a="1"/>
  <c r="E16" i="9" s="1"/>
  <c r="E17" i="9" a="1"/>
  <c r="E17" i="9" s="1"/>
  <c r="E18" i="9" a="1"/>
  <c r="E18" i="9" s="1"/>
  <c r="E19" i="9" a="1"/>
  <c r="E19" i="9" s="1"/>
  <c r="E20" i="9" a="1"/>
  <c r="E20" i="9" s="1"/>
  <c r="E21" i="9" a="1"/>
  <c r="E21" i="9" s="1"/>
  <c r="E22" i="9" a="1"/>
  <c r="E22" i="9" s="1"/>
  <c r="E23" i="9" a="1"/>
  <c r="E23" i="9" s="1"/>
  <c r="E24" i="9" a="1"/>
  <c r="E24" i="9" s="1"/>
  <c r="E25" i="9" a="1"/>
  <c r="E25" i="9" s="1"/>
  <c r="E26" i="9" a="1"/>
  <c r="E26" i="9" s="1"/>
  <c r="E27" i="9" a="1"/>
  <c r="E27" i="9" s="1"/>
  <c r="E28" i="9" a="1"/>
  <c r="E28" i="9" s="1"/>
  <c r="E29" i="9" a="1"/>
  <c r="E29" i="9" s="1"/>
  <c r="E30" i="9" a="1"/>
  <c r="E30" i="9" s="1"/>
  <c r="E31" i="9" a="1"/>
  <c r="E31" i="9" s="1"/>
  <c r="E32" i="9" a="1"/>
  <c r="E32" i="9" s="1"/>
  <c r="E33" i="9" a="1"/>
  <c r="E33" i="9" s="1"/>
  <c r="E34" i="9" a="1"/>
  <c r="E34" i="9" s="1"/>
  <c r="E35" i="9" a="1"/>
  <c r="E35" i="9" s="1"/>
  <c r="E36" i="9" a="1"/>
  <c r="E36" i="9" s="1"/>
  <c r="E37" i="9" a="1"/>
  <c r="E37" i="9" s="1"/>
  <c r="E38" i="9" a="1"/>
  <c r="E38" i="9" s="1"/>
  <c r="E39" i="9" a="1"/>
  <c r="E39" i="9" s="1"/>
  <c r="E40" i="9" a="1"/>
  <c r="E40" i="9" s="1"/>
  <c r="E41" i="9" a="1"/>
  <c r="E41" i="9" s="1"/>
  <c r="E42" i="9" a="1"/>
  <c r="E42" i="9" s="1"/>
  <c r="E43" i="9" a="1"/>
  <c r="E43" i="9" s="1"/>
  <c r="E44" i="9" a="1"/>
  <c r="E44" i="9" s="1"/>
  <c r="E45" i="9" a="1"/>
  <c r="E45" i="9" s="1"/>
  <c r="E46" i="9" a="1"/>
  <c r="E46" i="9" s="1"/>
  <c r="E47" i="9" a="1"/>
  <c r="E47" i="9" s="1"/>
  <c r="E48" i="9" a="1"/>
  <c r="E48" i="9" s="1"/>
  <c r="E49" i="9" a="1"/>
  <c r="E49" i="9" s="1"/>
  <c r="E50" i="9" a="1"/>
  <c r="E50" i="9" s="1"/>
  <c r="E51" i="9" a="1"/>
  <c r="E51" i="9" s="1"/>
  <c r="E52" i="9" a="1"/>
  <c r="E52" i="9" s="1"/>
  <c r="E53" i="9" a="1"/>
  <c r="E53" i="9" s="1"/>
  <c r="E54" i="9" a="1"/>
  <c r="E54" i="9" s="1"/>
  <c r="E55" i="9" a="1"/>
  <c r="E55" i="9" s="1"/>
  <c r="E56" i="9" a="1"/>
  <c r="E56" i="9" s="1"/>
  <c r="E57" i="9" a="1"/>
  <c r="E57" i="9" s="1"/>
  <c r="E58" i="9" a="1"/>
  <c r="E58" i="9" s="1"/>
  <c r="E59" i="9" a="1"/>
  <c r="E59" i="9" s="1"/>
  <c r="E60" i="9" a="1"/>
  <c r="E60" i="9" s="1"/>
  <c r="E61" i="9" a="1"/>
  <c r="E61" i="9" s="1"/>
  <c r="E62" i="9" a="1"/>
  <c r="E62" i="9" s="1"/>
  <c r="E63" i="9" a="1"/>
  <c r="E63" i="9" s="1"/>
  <c r="E64" i="9" a="1"/>
  <c r="E64" i="9" s="1"/>
  <c r="E65" i="9" a="1"/>
  <c r="E65" i="9" s="1"/>
  <c r="E66" i="9" a="1"/>
  <c r="E66" i="9" s="1"/>
  <c r="E67" i="9" a="1"/>
  <c r="E67" i="9" s="1"/>
  <c r="E68" i="9" a="1"/>
  <c r="E68" i="9" s="1"/>
  <c r="E69" i="9" a="1"/>
  <c r="E69" i="9" s="1"/>
  <c r="E70" i="9" a="1"/>
  <c r="E70" i="9" s="1"/>
  <c r="E71" i="9" a="1"/>
  <c r="E71" i="9" s="1"/>
  <c r="E72" i="9" a="1"/>
  <c r="E72" i="9" s="1"/>
  <c r="E73" i="9" a="1"/>
  <c r="E73" i="9" s="1"/>
  <c r="E74" i="9" a="1"/>
  <c r="E74" i="9" s="1"/>
  <c r="E75" i="9" a="1"/>
  <c r="E75" i="9" s="1"/>
  <c r="E76" i="9" a="1"/>
  <c r="E76" i="9" s="1"/>
  <c r="E77" i="9" a="1"/>
  <c r="E77" i="9" s="1"/>
  <c r="E78" i="9" a="1"/>
  <c r="E78" i="9" s="1"/>
  <c r="E79" i="9" a="1"/>
  <c r="E79" i="9" s="1"/>
  <c r="E80" i="9" a="1"/>
  <c r="E80" i="9" s="1"/>
  <c r="E81" i="9" a="1"/>
  <c r="E81" i="9" s="1"/>
  <c r="E82" i="9" a="1"/>
  <c r="E82" i="9" s="1"/>
  <c r="E83" i="9" a="1"/>
  <c r="E83" i="9" s="1"/>
  <c r="E84" i="9" a="1"/>
  <c r="E84" i="9" s="1"/>
  <c r="E85" i="9" a="1"/>
  <c r="E85" i="9" s="1"/>
  <c r="E86" i="9" a="1"/>
  <c r="E86" i="9" s="1"/>
  <c r="E87" i="9" a="1"/>
  <c r="E87" i="9" s="1"/>
  <c r="E88" i="9" a="1"/>
  <c r="E88" i="9" s="1"/>
  <c r="E89" i="9" a="1"/>
  <c r="E89" i="9" s="1"/>
  <c r="E90" i="9" a="1"/>
  <c r="E90" i="9" s="1"/>
  <c r="E91" i="9" a="1"/>
  <c r="E91" i="9" s="1"/>
  <c r="E92" i="9" a="1"/>
  <c r="E92" i="9" s="1"/>
  <c r="E93" i="9" a="1"/>
  <c r="E93" i="9" s="1"/>
  <c r="E94" i="9" a="1"/>
  <c r="E94" i="9" s="1"/>
  <c r="E95" i="9" a="1"/>
  <c r="E95" i="9" s="1"/>
  <c r="E96" i="9" a="1"/>
  <c r="E96" i="9" s="1"/>
  <c r="E97" i="9" a="1"/>
  <c r="E97" i="9" s="1"/>
  <c r="E98" i="9" a="1"/>
  <c r="E98" i="9" s="1"/>
  <c r="E99" i="9" a="1"/>
  <c r="E99" i="9" s="1"/>
  <c r="E100" i="9" a="1"/>
  <c r="E100" i="9" s="1"/>
  <c r="E101" i="9" a="1"/>
  <c r="E101" i="9" s="1"/>
  <c r="E102" i="9" a="1"/>
  <c r="E102" i="9" s="1"/>
  <c r="E103" i="9" a="1"/>
  <c r="E103" i="9" s="1"/>
  <c r="E104" i="9" a="1"/>
  <c r="E104" i="9" s="1"/>
  <c r="E105" i="9" a="1"/>
  <c r="E105" i="9" s="1"/>
  <c r="E106" i="9" a="1"/>
  <c r="E106" i="9" s="1"/>
  <c r="E107" i="9" a="1"/>
  <c r="E107" i="9" s="1"/>
  <c r="E108" i="9" a="1"/>
  <c r="E108" i="9" s="1"/>
  <c r="E109" i="9" a="1"/>
  <c r="E109" i="9" s="1"/>
  <c r="E110" i="9" a="1"/>
  <c r="E110" i="9" s="1"/>
  <c r="E111" i="9" a="1"/>
  <c r="E111" i="9" s="1"/>
  <c r="E112" i="9" a="1"/>
  <c r="E112" i="9" s="1"/>
  <c r="E113" i="9" a="1"/>
  <c r="E113" i="9" s="1"/>
  <c r="E114" i="9" a="1"/>
  <c r="E114" i="9" s="1"/>
  <c r="E115" i="9" a="1"/>
  <c r="E115" i="9" s="1"/>
  <c r="E116" i="9" a="1"/>
  <c r="E116" i="9" s="1"/>
  <c r="E117" i="9" a="1"/>
  <c r="E117" i="9" s="1"/>
  <c r="E118" i="9" a="1"/>
  <c r="E118" i="9" s="1"/>
  <c r="E119" i="9" a="1"/>
  <c r="E119" i="9" s="1"/>
  <c r="E120" i="9" a="1"/>
  <c r="E120" i="9" s="1"/>
  <c r="E121" i="9" a="1"/>
  <c r="E121" i="9" s="1"/>
  <c r="E122" i="9" a="1"/>
  <c r="E122" i="9" s="1"/>
  <c r="E123" i="9" a="1"/>
  <c r="E123" i="9" s="1"/>
  <c r="E124" i="9" a="1"/>
  <c r="E124" i="9" s="1"/>
  <c r="E125" i="9" a="1"/>
  <c r="E125" i="9" s="1"/>
  <c r="E126" i="9" a="1"/>
  <c r="E126" i="9" s="1"/>
  <c r="E127" i="9" a="1"/>
  <c r="E127" i="9" s="1"/>
  <c r="E128" i="9" a="1"/>
  <c r="E128" i="9" s="1"/>
  <c r="E129" i="9" a="1"/>
  <c r="E129" i="9" s="1"/>
  <c r="E130" i="9" a="1"/>
  <c r="E130" i="9" s="1"/>
  <c r="E131" i="9" a="1"/>
  <c r="E131" i="9" s="1"/>
  <c r="E132" i="9" a="1"/>
  <c r="E132" i="9" s="1"/>
  <c r="E133" i="9" a="1"/>
  <c r="E133" i="9" s="1"/>
  <c r="E134" i="9" a="1"/>
  <c r="E134" i="9" s="1"/>
  <c r="E135" i="9" a="1"/>
  <c r="E135" i="9" s="1"/>
  <c r="E136" i="9" a="1"/>
  <c r="E136" i="9" s="1"/>
  <c r="E137" i="9" a="1"/>
  <c r="E137" i="9" s="1"/>
  <c r="E138" i="9" a="1"/>
  <c r="E138" i="9" s="1"/>
  <c r="E139" i="9" a="1"/>
  <c r="E139" i="9" s="1"/>
  <c r="E140" i="9" a="1"/>
  <c r="E140" i="9" s="1"/>
  <c r="E141" i="9" a="1"/>
  <c r="E141" i="9" s="1"/>
  <c r="E142" i="9" a="1"/>
  <c r="E142" i="9" s="1"/>
  <c r="E143" i="9" a="1"/>
  <c r="E143" i="9" s="1"/>
  <c r="E144" i="9" a="1"/>
  <c r="E144" i="9" s="1"/>
  <c r="E145" i="9" a="1"/>
  <c r="E145" i="9" s="1"/>
  <c r="E146" i="9" a="1"/>
  <c r="E146" i="9" s="1"/>
  <c r="E147" i="9" a="1"/>
  <c r="E147" i="9" s="1"/>
  <c r="E148" i="9" a="1"/>
  <c r="E148" i="9" s="1"/>
  <c r="E149" i="9" a="1"/>
  <c r="E149" i="9" s="1"/>
  <c r="E150" i="9" a="1"/>
  <c r="E150" i="9" s="1"/>
  <c r="E151" i="9" a="1"/>
  <c r="E151" i="9" s="1"/>
  <c r="E152" i="9" a="1"/>
  <c r="E152" i="9" s="1"/>
  <c r="E153" i="9" a="1"/>
  <c r="E153" i="9" s="1"/>
  <c r="E154" i="9" a="1"/>
  <c r="E154" i="9" s="1"/>
  <c r="E155" i="9" a="1"/>
  <c r="E155" i="9" s="1"/>
  <c r="E156" i="9" a="1"/>
  <c r="E156" i="9" s="1"/>
  <c r="E157" i="9" a="1"/>
  <c r="E157" i="9" s="1"/>
  <c r="E158" i="9" a="1"/>
  <c r="E158" i="9" s="1"/>
  <c r="E159" i="9" a="1"/>
  <c r="E159" i="9" s="1"/>
  <c r="E160" i="9" a="1"/>
  <c r="E160" i="9" s="1"/>
  <c r="E161" i="9" a="1"/>
  <c r="E161" i="9" s="1"/>
  <c r="E162" i="9" a="1"/>
  <c r="E162" i="9" s="1"/>
  <c r="E163" i="9" a="1"/>
  <c r="E163" i="9" s="1"/>
  <c r="E164" i="9" a="1"/>
  <c r="E164" i="9" s="1"/>
  <c r="E165" i="9" a="1"/>
  <c r="E165" i="9" s="1"/>
  <c r="E166" i="9" a="1"/>
  <c r="E166" i="9" s="1"/>
  <c r="E167" i="9" a="1"/>
  <c r="E167" i="9" s="1"/>
  <c r="E168" i="9" a="1"/>
  <c r="E168" i="9" s="1"/>
  <c r="E169" i="9" a="1"/>
  <c r="E169" i="9" s="1"/>
  <c r="E170" i="9" a="1"/>
  <c r="E170" i="9" s="1"/>
  <c r="E171" i="9" a="1"/>
  <c r="E171" i="9" s="1"/>
  <c r="E172" i="9" a="1"/>
  <c r="E172" i="9" s="1"/>
  <c r="E173" i="9" a="1"/>
  <c r="E173" i="9" s="1"/>
  <c r="E174" i="9" a="1"/>
  <c r="E174" i="9" s="1"/>
  <c r="E175" i="9" a="1"/>
  <c r="E175" i="9" s="1"/>
  <c r="E176" i="9" a="1"/>
  <c r="E176" i="9" s="1"/>
  <c r="E177" i="9" a="1"/>
  <c r="E177" i="9" s="1"/>
  <c r="E178" i="9" a="1"/>
  <c r="E178" i="9" s="1"/>
  <c r="E179" i="9" a="1"/>
  <c r="E179" i="9" s="1"/>
  <c r="E180" i="9" a="1"/>
  <c r="E180" i="9" s="1"/>
  <c r="E181" i="9" a="1"/>
  <c r="E181" i="9" s="1"/>
  <c r="E182" i="9" a="1"/>
  <c r="E182" i="9" s="1"/>
  <c r="E183" i="9" a="1"/>
  <c r="E183" i="9" s="1"/>
  <c r="E184" i="9" a="1"/>
  <c r="E184" i="9" s="1"/>
  <c r="E185" i="9" a="1"/>
  <c r="E185" i="9" s="1"/>
  <c r="E186" i="9" a="1"/>
  <c r="E186" i="9" s="1"/>
  <c r="E187" i="9" a="1"/>
  <c r="E187" i="9" s="1"/>
  <c r="E188" i="9" a="1"/>
  <c r="E188" i="9" s="1"/>
  <c r="E189" i="9" a="1"/>
  <c r="E189" i="9" s="1"/>
  <c r="E190" i="9" a="1"/>
  <c r="E190" i="9" s="1"/>
  <c r="E191" i="9" a="1"/>
  <c r="E191" i="9" s="1"/>
  <c r="E192" i="9" a="1"/>
  <c r="E192" i="9" s="1"/>
  <c r="E193" i="9" a="1"/>
  <c r="E193" i="9" s="1"/>
  <c r="E194" i="9" a="1"/>
  <c r="E194" i="9" s="1"/>
  <c r="E195" i="9" a="1"/>
  <c r="E195" i="9" s="1"/>
  <c r="E196" i="9" a="1"/>
  <c r="E196" i="9" s="1"/>
  <c r="E197" i="9" a="1"/>
  <c r="E197" i="9" s="1"/>
  <c r="E198" i="9" a="1"/>
  <c r="E198" i="9" s="1"/>
  <c r="E199" i="9" a="1"/>
  <c r="E199" i="9" s="1"/>
  <c r="E200" i="9" a="1"/>
  <c r="E200" i="9" s="1"/>
  <c r="E201" i="9" a="1"/>
  <c r="E201" i="9" s="1"/>
  <c r="E202" i="9" a="1"/>
  <c r="E202" i="9" s="1"/>
  <c r="E203" i="9" a="1"/>
  <c r="E203" i="9" s="1"/>
  <c r="E204" i="9" a="1"/>
  <c r="E204" i="9" s="1"/>
  <c r="E205" i="9" a="1"/>
  <c r="E205" i="9" s="1"/>
  <c r="E206" i="9" a="1"/>
  <c r="E206" i="9" s="1"/>
  <c r="E207" i="9" a="1"/>
  <c r="E207" i="9" s="1"/>
  <c r="E208" i="9" a="1"/>
  <c r="E208" i="9" s="1"/>
  <c r="E209" i="9" a="1"/>
  <c r="E209" i="9" s="1"/>
  <c r="E210" i="9" a="1"/>
  <c r="E210" i="9" s="1"/>
  <c r="E211" i="9" a="1"/>
  <c r="E211" i="9" s="1"/>
  <c r="E212" i="9" a="1"/>
  <c r="E212" i="9" s="1"/>
  <c r="E213" i="9" a="1"/>
  <c r="E213" i="9" s="1"/>
  <c r="E214" i="9" a="1"/>
  <c r="E214" i="9" s="1"/>
  <c r="E215" i="9" a="1"/>
  <c r="E215" i="9" s="1"/>
  <c r="E216" i="9" a="1"/>
  <c r="E216" i="9" s="1"/>
  <c r="E217" i="9" a="1"/>
  <c r="E217" i="9" s="1"/>
  <c r="E218" i="9" a="1"/>
  <c r="E218" i="9" s="1"/>
  <c r="E219" i="9" a="1"/>
  <c r="E219" i="9" s="1"/>
  <c r="E220" i="9" a="1"/>
  <c r="E220" i="9" s="1"/>
  <c r="E221" i="9" a="1"/>
  <c r="E221" i="9" s="1"/>
  <c r="E222" i="9" a="1"/>
  <c r="E222" i="9" s="1"/>
  <c r="E223" i="9" a="1"/>
  <c r="E223" i="9" s="1"/>
  <c r="E224" i="9" a="1"/>
  <c r="E224" i="9" s="1"/>
  <c r="E225" i="9" a="1"/>
  <c r="E225" i="9" s="1"/>
  <c r="E226" i="9" a="1"/>
  <c r="E226" i="9" s="1"/>
  <c r="E227" i="9" a="1"/>
  <c r="E227" i="9" s="1"/>
  <c r="E228" i="9" a="1"/>
  <c r="E228" i="9" s="1"/>
  <c r="E229" i="9" a="1"/>
  <c r="E229" i="9" s="1"/>
  <c r="E230" i="9" a="1"/>
  <c r="E230" i="9" s="1"/>
  <c r="E231" i="9" a="1"/>
  <c r="E231" i="9" s="1"/>
  <c r="E12" i="9" a="1"/>
  <c r="E12" i="9" s="1"/>
  <c r="E13" i="8" a="1"/>
  <c r="E13" i="8" s="1"/>
  <c r="E14" i="8" a="1"/>
  <c r="E14" i="8" s="1"/>
  <c r="E15" i="8" a="1"/>
  <c r="E15" i="8" s="1"/>
  <c r="E16" i="8" a="1"/>
  <c r="E16" i="8" s="1"/>
  <c r="E17" i="8" a="1"/>
  <c r="E17" i="8" s="1"/>
  <c r="E18" i="8" a="1"/>
  <c r="E18" i="8" s="1"/>
  <c r="E19" i="8" a="1"/>
  <c r="E19" i="8" s="1"/>
  <c r="E20" i="8" a="1"/>
  <c r="E20" i="8" s="1"/>
  <c r="E21" i="8" a="1"/>
  <c r="E21" i="8" s="1"/>
  <c r="E22" i="8" a="1"/>
  <c r="E22" i="8" s="1"/>
  <c r="E23" i="8" a="1"/>
  <c r="E23" i="8" s="1"/>
  <c r="E24" i="8" a="1"/>
  <c r="E24" i="8" s="1"/>
  <c r="E25" i="8" a="1"/>
  <c r="E25" i="8" s="1"/>
  <c r="E26" i="8" a="1"/>
  <c r="E26" i="8" s="1"/>
  <c r="E27" i="8" a="1"/>
  <c r="E27" i="8" s="1"/>
  <c r="E28" i="8" a="1"/>
  <c r="E28" i="8" s="1"/>
  <c r="E29" i="8" a="1"/>
  <c r="E29" i="8" s="1"/>
  <c r="E30" i="8" a="1"/>
  <c r="E30" i="8" s="1"/>
  <c r="E31" i="8" a="1"/>
  <c r="E31" i="8" s="1"/>
  <c r="E32" i="8" a="1"/>
  <c r="E32" i="8" s="1"/>
  <c r="E33" i="8" a="1"/>
  <c r="E33" i="8" s="1"/>
  <c r="E34" i="8" a="1"/>
  <c r="E34" i="8" s="1"/>
  <c r="E35" i="8" a="1"/>
  <c r="E35" i="8" s="1"/>
  <c r="E36" i="8" a="1"/>
  <c r="E36" i="8" s="1"/>
  <c r="E37" i="8" a="1"/>
  <c r="E37" i="8" s="1"/>
  <c r="E38" i="8" a="1"/>
  <c r="E38" i="8" s="1"/>
  <c r="E39" i="8" a="1"/>
  <c r="E39" i="8" s="1"/>
  <c r="E40" i="8" a="1"/>
  <c r="E40" i="8" s="1"/>
  <c r="E41" i="8" a="1"/>
  <c r="E41" i="8" s="1"/>
  <c r="E42" i="8" a="1"/>
  <c r="E42" i="8" s="1"/>
  <c r="E43" i="8" a="1"/>
  <c r="E43" i="8" s="1"/>
  <c r="E44" i="8" a="1"/>
  <c r="E44" i="8" s="1"/>
  <c r="E45" i="8" a="1"/>
  <c r="E45" i="8" s="1"/>
  <c r="E46" i="8" a="1"/>
  <c r="E46" i="8" s="1"/>
  <c r="E47" i="8" a="1"/>
  <c r="E47" i="8" s="1"/>
  <c r="E48" i="8" a="1"/>
  <c r="E48" i="8" s="1"/>
  <c r="E49" i="8" a="1"/>
  <c r="E49" i="8" s="1"/>
  <c r="E50" i="8" a="1"/>
  <c r="E50" i="8" s="1"/>
  <c r="E51" i="8" a="1"/>
  <c r="E51" i="8" s="1"/>
  <c r="E52" i="8" a="1"/>
  <c r="E52" i="8" s="1"/>
  <c r="E53" i="8" a="1"/>
  <c r="E53" i="8" s="1"/>
  <c r="E54" i="8" a="1"/>
  <c r="E54" i="8" s="1"/>
  <c r="E55" i="8" a="1"/>
  <c r="E55" i="8" s="1"/>
  <c r="E56" i="8" a="1"/>
  <c r="E56" i="8" s="1"/>
  <c r="E57" i="8" a="1"/>
  <c r="E57" i="8" s="1"/>
  <c r="E58" i="8" a="1"/>
  <c r="E58" i="8" s="1"/>
  <c r="E59" i="8" a="1"/>
  <c r="E59" i="8" s="1"/>
  <c r="E60" i="8" a="1"/>
  <c r="E60" i="8" s="1"/>
  <c r="E61" i="8" a="1"/>
  <c r="E61" i="8" s="1"/>
  <c r="E62" i="8" a="1"/>
  <c r="E62" i="8" s="1"/>
  <c r="E63" i="8" a="1"/>
  <c r="E63" i="8" s="1"/>
  <c r="E64" i="8" a="1"/>
  <c r="E64" i="8" s="1"/>
  <c r="E65" i="8" a="1"/>
  <c r="E65" i="8" s="1"/>
  <c r="E66" i="8" a="1"/>
  <c r="E66" i="8" s="1"/>
  <c r="E67" i="8" a="1"/>
  <c r="E67" i="8" s="1"/>
  <c r="E68" i="8" a="1"/>
  <c r="E68" i="8" s="1"/>
  <c r="E69" i="8" a="1"/>
  <c r="E69" i="8" s="1"/>
  <c r="E70" i="8" a="1"/>
  <c r="E70" i="8" s="1"/>
  <c r="E71" i="8" a="1"/>
  <c r="E71" i="8" s="1"/>
  <c r="E72" i="8" a="1"/>
  <c r="E72" i="8" s="1"/>
  <c r="E73" i="8" a="1"/>
  <c r="E73" i="8" s="1"/>
  <c r="E74" i="8" a="1"/>
  <c r="E74" i="8" s="1"/>
  <c r="E75" i="8" a="1"/>
  <c r="E75" i="8" s="1"/>
  <c r="E76" i="8" a="1"/>
  <c r="E76" i="8" s="1"/>
  <c r="E77" i="8" a="1"/>
  <c r="E77" i="8" s="1"/>
  <c r="E78" i="8" a="1"/>
  <c r="E78" i="8" s="1"/>
  <c r="E79" i="8" a="1"/>
  <c r="E79" i="8" s="1"/>
  <c r="E80" i="8" a="1"/>
  <c r="E80" i="8" s="1"/>
  <c r="E81" i="8" a="1"/>
  <c r="E81" i="8" s="1"/>
  <c r="E82" i="8" a="1"/>
  <c r="E82" i="8" s="1"/>
  <c r="E83" i="8" a="1"/>
  <c r="E83" i="8" s="1"/>
  <c r="E84" i="8" a="1"/>
  <c r="E84" i="8" s="1"/>
  <c r="E85" i="8" a="1"/>
  <c r="E85" i="8" s="1"/>
  <c r="E86" i="8" a="1"/>
  <c r="E86" i="8" s="1"/>
  <c r="E87" i="8" a="1"/>
  <c r="E87" i="8" s="1"/>
  <c r="E88" i="8" a="1"/>
  <c r="E88" i="8" s="1"/>
  <c r="E89" i="8" a="1"/>
  <c r="E89" i="8" s="1"/>
  <c r="E90" i="8" a="1"/>
  <c r="E90" i="8" s="1"/>
  <c r="E91" i="8" a="1"/>
  <c r="E91" i="8" s="1"/>
  <c r="E92" i="8" a="1"/>
  <c r="E92" i="8" s="1"/>
  <c r="E93" i="8" a="1"/>
  <c r="E93" i="8" s="1"/>
  <c r="E94" i="8" a="1"/>
  <c r="E94" i="8" s="1"/>
  <c r="E95" i="8" a="1"/>
  <c r="E95" i="8" s="1"/>
  <c r="E96" i="8" a="1"/>
  <c r="E96" i="8" s="1"/>
  <c r="E97" i="8" a="1"/>
  <c r="E97" i="8" s="1"/>
  <c r="E98" i="8" a="1"/>
  <c r="E98" i="8" s="1"/>
  <c r="E99" i="8" a="1"/>
  <c r="E99" i="8" s="1"/>
  <c r="E100" i="8" a="1"/>
  <c r="E100" i="8" s="1"/>
  <c r="E101" i="8" a="1"/>
  <c r="E101" i="8" s="1"/>
  <c r="E102" i="8" a="1"/>
  <c r="E102" i="8" s="1"/>
  <c r="E103" i="8" a="1"/>
  <c r="E103" i="8" s="1"/>
  <c r="E104" i="8" a="1"/>
  <c r="E104" i="8" s="1"/>
  <c r="E105" i="8" a="1"/>
  <c r="E105" i="8" s="1"/>
  <c r="E106" i="8" a="1"/>
  <c r="E106" i="8" s="1"/>
  <c r="E107" i="8" a="1"/>
  <c r="E107" i="8" s="1"/>
  <c r="E108" i="8" a="1"/>
  <c r="E108" i="8" s="1"/>
  <c r="E109" i="8" a="1"/>
  <c r="E109" i="8" s="1"/>
  <c r="E110" i="8" a="1"/>
  <c r="E110" i="8" s="1"/>
  <c r="E111" i="8" a="1"/>
  <c r="E111" i="8" s="1"/>
  <c r="E112" i="8" a="1"/>
  <c r="E112" i="8" s="1"/>
  <c r="E113" i="8" a="1"/>
  <c r="E113" i="8" s="1"/>
  <c r="E114" i="8" a="1"/>
  <c r="E114" i="8" s="1"/>
  <c r="E115" i="8" a="1"/>
  <c r="E115" i="8" s="1"/>
  <c r="E116" i="8" a="1"/>
  <c r="E116" i="8" s="1"/>
  <c r="E117" i="8" a="1"/>
  <c r="E117" i="8" s="1"/>
  <c r="E118" i="8" a="1"/>
  <c r="E118" i="8" s="1"/>
  <c r="E119" i="8" a="1"/>
  <c r="E119" i="8" s="1"/>
  <c r="E120" i="8" a="1"/>
  <c r="E120" i="8" s="1"/>
  <c r="E121" i="8" a="1"/>
  <c r="E121" i="8" s="1"/>
  <c r="E122" i="8" a="1"/>
  <c r="E122" i="8" s="1"/>
  <c r="E123" i="8" a="1"/>
  <c r="E123" i="8" s="1"/>
  <c r="E124" i="8" a="1"/>
  <c r="E124" i="8" s="1"/>
  <c r="E125" i="8" a="1"/>
  <c r="E125" i="8" s="1"/>
  <c r="E126" i="8" a="1"/>
  <c r="E126" i="8" s="1"/>
  <c r="E127" i="8" a="1"/>
  <c r="E127" i="8" s="1"/>
  <c r="E128" i="8" a="1"/>
  <c r="E128" i="8" s="1"/>
  <c r="E129" i="8" a="1"/>
  <c r="E129" i="8" s="1"/>
  <c r="E130" i="8" a="1"/>
  <c r="E130" i="8" s="1"/>
  <c r="E131" i="8" a="1"/>
  <c r="E131" i="8" s="1"/>
  <c r="E132" i="8" a="1"/>
  <c r="E132" i="8" s="1"/>
  <c r="E133" i="8" a="1"/>
  <c r="E133" i="8" s="1"/>
  <c r="E134" i="8" a="1"/>
  <c r="E134" i="8" s="1"/>
  <c r="E135" i="8" a="1"/>
  <c r="E135" i="8" s="1"/>
  <c r="E136" i="8" a="1"/>
  <c r="E136" i="8" s="1"/>
  <c r="E137" i="8" a="1"/>
  <c r="E137" i="8" s="1"/>
  <c r="E138" i="8" a="1"/>
  <c r="E138" i="8" s="1"/>
  <c r="E139" i="8" a="1"/>
  <c r="E139" i="8" s="1"/>
  <c r="E140" i="8" a="1"/>
  <c r="E140" i="8" s="1"/>
  <c r="E141" i="8" a="1"/>
  <c r="E141" i="8" s="1"/>
  <c r="E142" i="8" a="1"/>
  <c r="E142" i="8" s="1"/>
  <c r="E143" i="8" a="1"/>
  <c r="E143" i="8" s="1"/>
  <c r="E144" i="8" a="1"/>
  <c r="E144" i="8" s="1"/>
  <c r="E145" i="8" a="1"/>
  <c r="E145" i="8" s="1"/>
  <c r="E146" i="8" a="1"/>
  <c r="E146" i="8" s="1"/>
  <c r="E147" i="8" a="1"/>
  <c r="E147" i="8" s="1"/>
  <c r="E148" i="8" a="1"/>
  <c r="E148" i="8" s="1"/>
  <c r="E149" i="8" a="1"/>
  <c r="E149" i="8" s="1"/>
  <c r="E150" i="8" a="1"/>
  <c r="E150" i="8" s="1"/>
  <c r="E151" i="8" a="1"/>
  <c r="E151" i="8" s="1"/>
  <c r="E152" i="8" a="1"/>
  <c r="E152" i="8" s="1"/>
  <c r="E153" i="8" a="1"/>
  <c r="E153" i="8" s="1"/>
  <c r="E154" i="8" a="1"/>
  <c r="E154" i="8" s="1"/>
  <c r="E155" i="8" a="1"/>
  <c r="E155" i="8" s="1"/>
  <c r="E156" i="8" a="1"/>
  <c r="E156" i="8" s="1"/>
  <c r="E157" i="8" a="1"/>
  <c r="E157" i="8" s="1"/>
  <c r="E158" i="8" a="1"/>
  <c r="E158" i="8" s="1"/>
  <c r="E159" i="8" a="1"/>
  <c r="E159" i="8" s="1"/>
  <c r="E160" i="8" a="1"/>
  <c r="E160" i="8" s="1"/>
  <c r="E161" i="8" a="1"/>
  <c r="E161" i="8" s="1"/>
  <c r="E162" i="8" a="1"/>
  <c r="E162" i="8" s="1"/>
  <c r="E163" i="8" a="1"/>
  <c r="E163" i="8" s="1"/>
  <c r="E164" i="8" a="1"/>
  <c r="E164" i="8" s="1"/>
  <c r="E165" i="8" a="1"/>
  <c r="E165" i="8" s="1"/>
  <c r="E166" i="8" a="1"/>
  <c r="E166" i="8" s="1"/>
  <c r="E167" i="8" a="1"/>
  <c r="E167" i="8" s="1"/>
  <c r="E168" i="8" a="1"/>
  <c r="E168" i="8" s="1"/>
  <c r="E169" i="8" a="1"/>
  <c r="E169" i="8" s="1"/>
  <c r="E170" i="8" a="1"/>
  <c r="E170" i="8" s="1"/>
  <c r="E171" i="8" a="1"/>
  <c r="E171" i="8" s="1"/>
  <c r="E172" i="8" a="1"/>
  <c r="E172" i="8" s="1"/>
  <c r="E173" i="8" a="1"/>
  <c r="E173" i="8" s="1"/>
  <c r="E174" i="8" a="1"/>
  <c r="E174" i="8" s="1"/>
  <c r="E175" i="8" a="1"/>
  <c r="E175" i="8" s="1"/>
  <c r="E176" i="8" a="1"/>
  <c r="E176" i="8" s="1"/>
  <c r="E177" i="8" a="1"/>
  <c r="E177" i="8" s="1"/>
  <c r="E178" i="8" a="1"/>
  <c r="E178" i="8" s="1"/>
  <c r="E179" i="8" a="1"/>
  <c r="E179" i="8" s="1"/>
  <c r="E180" i="8" a="1"/>
  <c r="E180" i="8" s="1"/>
  <c r="E181" i="8" a="1"/>
  <c r="E181" i="8" s="1"/>
  <c r="E182" i="8" a="1"/>
  <c r="E182" i="8" s="1"/>
  <c r="E183" i="8" a="1"/>
  <c r="E183" i="8" s="1"/>
  <c r="E184" i="8" a="1"/>
  <c r="E184" i="8" s="1"/>
  <c r="E185" i="8" a="1"/>
  <c r="E185" i="8" s="1"/>
  <c r="E186" i="8" a="1"/>
  <c r="E186" i="8" s="1"/>
  <c r="E187" i="8" a="1"/>
  <c r="E187" i="8" s="1"/>
  <c r="E188" i="8" a="1"/>
  <c r="E188" i="8" s="1"/>
  <c r="E189" i="8" a="1"/>
  <c r="E189" i="8" s="1"/>
  <c r="E190" i="8" a="1"/>
  <c r="E190" i="8" s="1"/>
  <c r="E191" i="8" a="1"/>
  <c r="E191" i="8" s="1"/>
  <c r="E192" i="8" a="1"/>
  <c r="E192" i="8" s="1"/>
  <c r="E193" i="8" a="1"/>
  <c r="E193" i="8" s="1"/>
  <c r="E194" i="8" a="1"/>
  <c r="E194" i="8" s="1"/>
  <c r="E195" i="8" a="1"/>
  <c r="E195" i="8" s="1"/>
  <c r="E196" i="8" a="1"/>
  <c r="E196" i="8" s="1"/>
  <c r="E197" i="8" a="1"/>
  <c r="E197" i="8" s="1"/>
  <c r="E198" i="8" a="1"/>
  <c r="E198" i="8" s="1"/>
  <c r="E199" i="8" a="1"/>
  <c r="E199" i="8" s="1"/>
  <c r="E200" i="8" a="1"/>
  <c r="E200" i="8" s="1"/>
  <c r="E201" i="8" a="1"/>
  <c r="E201" i="8" s="1"/>
  <c r="E202" i="8" a="1"/>
  <c r="E202" i="8" s="1"/>
  <c r="E203" i="8" a="1"/>
  <c r="E203" i="8" s="1"/>
  <c r="E204" i="8" a="1"/>
  <c r="E204" i="8" s="1"/>
  <c r="E205" i="8" a="1"/>
  <c r="E205" i="8" s="1"/>
  <c r="E206" i="8" a="1"/>
  <c r="E206" i="8" s="1"/>
  <c r="E207" i="8" a="1"/>
  <c r="E207" i="8" s="1"/>
  <c r="E208" i="8" a="1"/>
  <c r="E208" i="8" s="1"/>
  <c r="E209" i="8" a="1"/>
  <c r="E209" i="8" s="1"/>
  <c r="E210" i="8" a="1"/>
  <c r="E210" i="8" s="1"/>
  <c r="E211" i="8" a="1"/>
  <c r="E211" i="8" s="1"/>
  <c r="E212" i="8" a="1"/>
  <c r="E212" i="8" s="1"/>
  <c r="E213" i="8" a="1"/>
  <c r="E213" i="8" s="1"/>
  <c r="E214" i="8" a="1"/>
  <c r="E214" i="8" s="1"/>
  <c r="E215" i="8" a="1"/>
  <c r="E215" i="8" s="1"/>
  <c r="E216" i="8" a="1"/>
  <c r="E216" i="8" s="1"/>
  <c r="E217" i="8" a="1"/>
  <c r="E217" i="8" s="1"/>
  <c r="E218" i="8" a="1"/>
  <c r="E218" i="8" s="1"/>
  <c r="E219" i="8" a="1"/>
  <c r="E219" i="8" s="1"/>
  <c r="E220" i="8" a="1"/>
  <c r="E220" i="8" s="1"/>
  <c r="E221" i="8" a="1"/>
  <c r="E221" i="8" s="1"/>
  <c r="E222" i="8" a="1"/>
  <c r="E222" i="8" s="1"/>
  <c r="E223" i="8" a="1"/>
  <c r="E223" i="8" s="1"/>
  <c r="E224" i="8" a="1"/>
  <c r="E224" i="8" s="1"/>
  <c r="E225" i="8" a="1"/>
  <c r="E225" i="8" s="1"/>
  <c r="E226" i="8" a="1"/>
  <c r="E226" i="8" s="1"/>
  <c r="E227" i="8" a="1"/>
  <c r="E227" i="8" s="1"/>
  <c r="E228" i="8" a="1"/>
  <c r="E228" i="8" s="1"/>
  <c r="E229" i="8" a="1"/>
  <c r="E229" i="8" s="1"/>
  <c r="E230" i="8" a="1"/>
  <c r="E230" i="8" s="1"/>
  <c r="E231" i="8" a="1"/>
  <c r="E231" i="8" s="1"/>
  <c r="E12" i="8" a="1"/>
  <c r="E12" i="8" s="1"/>
  <c r="E13" i="7" a="1"/>
  <c r="E13" i="7" s="1"/>
  <c r="E14" i="7" a="1"/>
  <c r="E14" i="7" s="1"/>
  <c r="E15" i="7" a="1"/>
  <c r="E15" i="7" s="1"/>
  <c r="E16" i="7" a="1"/>
  <c r="E16" i="7" s="1"/>
  <c r="E17" i="7" a="1"/>
  <c r="E17" i="7" s="1"/>
  <c r="E18" i="7" a="1"/>
  <c r="E18" i="7" s="1"/>
  <c r="E19" i="7" a="1"/>
  <c r="E19" i="7" s="1"/>
  <c r="E20" i="7" a="1"/>
  <c r="E20" i="7" s="1"/>
  <c r="E21" i="7" a="1"/>
  <c r="E21" i="7" s="1"/>
  <c r="E22" i="7" a="1"/>
  <c r="E22" i="7" s="1"/>
  <c r="E23" i="7" a="1"/>
  <c r="E23" i="7" s="1"/>
  <c r="E24" i="7" a="1"/>
  <c r="E24" i="7" s="1"/>
  <c r="E25" i="7" a="1"/>
  <c r="E25" i="7" s="1"/>
  <c r="E26" i="7" a="1"/>
  <c r="E26" i="7" s="1"/>
  <c r="E27" i="7" a="1"/>
  <c r="E27" i="7" s="1"/>
  <c r="E28" i="7" a="1"/>
  <c r="E28" i="7" s="1"/>
  <c r="E29" i="7" a="1"/>
  <c r="E29" i="7" s="1"/>
  <c r="E30" i="7" a="1"/>
  <c r="E30" i="7" s="1"/>
  <c r="E31" i="7" a="1"/>
  <c r="E31" i="7" s="1"/>
  <c r="E32" i="7" a="1"/>
  <c r="E32" i="7" s="1"/>
  <c r="E33" i="7" a="1"/>
  <c r="E33" i="7" s="1"/>
  <c r="E34" i="7" a="1"/>
  <c r="E34" i="7" s="1"/>
  <c r="E35" i="7" a="1"/>
  <c r="E35" i="7" s="1"/>
  <c r="E36" i="7" a="1"/>
  <c r="E36" i="7" s="1"/>
  <c r="E37" i="7" a="1"/>
  <c r="E37" i="7" s="1"/>
  <c r="E38" i="7" a="1"/>
  <c r="E38" i="7" s="1"/>
  <c r="E39" i="7" a="1"/>
  <c r="E39" i="7" s="1"/>
  <c r="E40" i="7" a="1"/>
  <c r="E40" i="7" s="1"/>
  <c r="E41" i="7" a="1"/>
  <c r="E41" i="7" s="1"/>
  <c r="E42" i="7" a="1"/>
  <c r="E42" i="7" s="1"/>
  <c r="E43" i="7" a="1"/>
  <c r="E43" i="7" s="1"/>
  <c r="E44" i="7" a="1"/>
  <c r="E44" i="7" s="1"/>
  <c r="E45" i="7" a="1"/>
  <c r="E45" i="7" s="1"/>
  <c r="E46" i="7" a="1"/>
  <c r="E46" i="7" s="1"/>
  <c r="E47" i="7" a="1"/>
  <c r="E47" i="7" s="1"/>
  <c r="E48" i="7" a="1"/>
  <c r="E48" i="7" s="1"/>
  <c r="E49" i="7" a="1"/>
  <c r="E49" i="7" s="1"/>
  <c r="E50" i="7" a="1"/>
  <c r="E50" i="7" s="1"/>
  <c r="E51" i="7" a="1"/>
  <c r="E51" i="7" s="1"/>
  <c r="E52" i="7" a="1"/>
  <c r="E52" i="7" s="1"/>
  <c r="E53" i="7" a="1"/>
  <c r="E53" i="7" s="1"/>
  <c r="E54" i="7" a="1"/>
  <c r="E54" i="7" s="1"/>
  <c r="E55" i="7" a="1"/>
  <c r="E55" i="7" s="1"/>
  <c r="E56" i="7" a="1"/>
  <c r="E56" i="7" s="1"/>
  <c r="E57" i="7" a="1"/>
  <c r="E57" i="7" s="1"/>
  <c r="E58" i="7" a="1"/>
  <c r="E58" i="7" s="1"/>
  <c r="E59" i="7" a="1"/>
  <c r="E59" i="7" s="1"/>
  <c r="E60" i="7" a="1"/>
  <c r="E60" i="7" s="1"/>
  <c r="E61" i="7" a="1"/>
  <c r="E61" i="7" s="1"/>
  <c r="E62" i="7" a="1"/>
  <c r="E62" i="7" s="1"/>
  <c r="E63" i="7" a="1"/>
  <c r="E63" i="7" s="1"/>
  <c r="E64" i="7" a="1"/>
  <c r="E64" i="7" s="1"/>
  <c r="E65" i="7" a="1"/>
  <c r="E65" i="7" s="1"/>
  <c r="E66" i="7" a="1"/>
  <c r="E66" i="7" s="1"/>
  <c r="E67" i="7" a="1"/>
  <c r="E67" i="7" s="1"/>
  <c r="E68" i="7" a="1"/>
  <c r="E68" i="7" s="1"/>
  <c r="E69" i="7" a="1"/>
  <c r="E69" i="7" s="1"/>
  <c r="E70" i="7" a="1"/>
  <c r="E70" i="7" s="1"/>
  <c r="E71" i="7" a="1"/>
  <c r="E71" i="7" s="1"/>
  <c r="E72" i="7" a="1"/>
  <c r="E72" i="7" s="1"/>
  <c r="E73" i="7" a="1"/>
  <c r="E73" i="7" s="1"/>
  <c r="E74" i="7" a="1"/>
  <c r="E74" i="7" s="1"/>
  <c r="E75" i="7" a="1"/>
  <c r="E75" i="7" s="1"/>
  <c r="E76" i="7" a="1"/>
  <c r="E76" i="7" s="1"/>
  <c r="E77" i="7" a="1"/>
  <c r="E77" i="7" s="1"/>
  <c r="E78" i="7" a="1"/>
  <c r="E78" i="7" s="1"/>
  <c r="E79" i="7" a="1"/>
  <c r="E79" i="7" s="1"/>
  <c r="E80" i="7" a="1"/>
  <c r="E80" i="7" s="1"/>
  <c r="E81" i="7" a="1"/>
  <c r="E81" i="7" s="1"/>
  <c r="E82" i="7" a="1"/>
  <c r="E82" i="7" s="1"/>
  <c r="E83" i="7" a="1"/>
  <c r="E83" i="7" s="1"/>
  <c r="E84" i="7" a="1"/>
  <c r="E84" i="7" s="1"/>
  <c r="E85" i="7" a="1"/>
  <c r="E85" i="7" s="1"/>
  <c r="E86" i="7" a="1"/>
  <c r="E86" i="7" s="1"/>
  <c r="E87" i="7" a="1"/>
  <c r="E87" i="7" s="1"/>
  <c r="E88" i="7" a="1"/>
  <c r="E88" i="7" s="1"/>
  <c r="E89" i="7" a="1"/>
  <c r="E89" i="7" s="1"/>
  <c r="E90" i="7" a="1"/>
  <c r="E90" i="7" s="1"/>
  <c r="E91" i="7" a="1"/>
  <c r="E91" i="7" s="1"/>
  <c r="E92" i="7" a="1"/>
  <c r="E92" i="7" s="1"/>
  <c r="E93" i="7" a="1"/>
  <c r="E93" i="7" s="1"/>
  <c r="E94" i="7" a="1"/>
  <c r="E94" i="7" s="1"/>
  <c r="E95" i="7" a="1"/>
  <c r="E95" i="7" s="1"/>
  <c r="E96" i="7" a="1"/>
  <c r="E96" i="7" s="1"/>
  <c r="E97" i="7" a="1"/>
  <c r="E97" i="7" s="1"/>
  <c r="E98" i="7" a="1"/>
  <c r="E98" i="7" s="1"/>
  <c r="E99" i="7" a="1"/>
  <c r="E99" i="7" s="1"/>
  <c r="E100" i="7" a="1"/>
  <c r="E100" i="7" s="1"/>
  <c r="E101" i="7" a="1"/>
  <c r="E101" i="7" s="1"/>
  <c r="E102" i="7" a="1"/>
  <c r="E102" i="7" s="1"/>
  <c r="E103" i="7" a="1"/>
  <c r="E103" i="7" s="1"/>
  <c r="E104" i="7" a="1"/>
  <c r="E104" i="7" s="1"/>
  <c r="E105" i="7" a="1"/>
  <c r="E105" i="7" s="1"/>
  <c r="E106" i="7" a="1"/>
  <c r="E106" i="7" s="1"/>
  <c r="E107" i="7" a="1"/>
  <c r="E107" i="7" s="1"/>
  <c r="E108" i="7" a="1"/>
  <c r="E108" i="7" s="1"/>
  <c r="E109" i="7" a="1"/>
  <c r="E109" i="7" s="1"/>
  <c r="E110" i="7" a="1"/>
  <c r="E110" i="7" s="1"/>
  <c r="E111" i="7" a="1"/>
  <c r="E111" i="7" s="1"/>
  <c r="E112" i="7" a="1"/>
  <c r="E112" i="7" s="1"/>
  <c r="E113" i="7" a="1"/>
  <c r="E113" i="7" s="1"/>
  <c r="E114" i="7" a="1"/>
  <c r="E114" i="7" s="1"/>
  <c r="E115" i="7" a="1"/>
  <c r="E115" i="7" s="1"/>
  <c r="E116" i="7" a="1"/>
  <c r="E116" i="7" s="1"/>
  <c r="E117" i="7" a="1"/>
  <c r="E117" i="7" s="1"/>
  <c r="E118" i="7" a="1"/>
  <c r="E118" i="7" s="1"/>
  <c r="E119" i="7" a="1"/>
  <c r="E119" i="7" s="1"/>
  <c r="E120" i="7" a="1"/>
  <c r="E120" i="7" s="1"/>
  <c r="E121" i="7" a="1"/>
  <c r="E121" i="7" s="1"/>
  <c r="E122" i="7" a="1"/>
  <c r="E122" i="7" s="1"/>
  <c r="E123" i="7" a="1"/>
  <c r="E123" i="7" s="1"/>
  <c r="E124" i="7" a="1"/>
  <c r="E124" i="7" s="1"/>
  <c r="E125" i="7" a="1"/>
  <c r="E125" i="7" s="1"/>
  <c r="E126" i="7" a="1"/>
  <c r="E126" i="7" s="1"/>
  <c r="E127" i="7" a="1"/>
  <c r="E127" i="7" s="1"/>
  <c r="E128" i="7" a="1"/>
  <c r="E128" i="7" s="1"/>
  <c r="E129" i="7" a="1"/>
  <c r="E129" i="7" s="1"/>
  <c r="E130" i="7" a="1"/>
  <c r="E130" i="7" s="1"/>
  <c r="E131" i="7" a="1"/>
  <c r="E131" i="7" s="1"/>
  <c r="E132" i="7" a="1"/>
  <c r="E132" i="7" s="1"/>
  <c r="E133" i="7" a="1"/>
  <c r="E133" i="7" s="1"/>
  <c r="E134" i="7" a="1"/>
  <c r="E134" i="7" s="1"/>
  <c r="E135" i="7" a="1"/>
  <c r="E135" i="7" s="1"/>
  <c r="E136" i="7" a="1"/>
  <c r="E136" i="7" s="1"/>
  <c r="E137" i="7" a="1"/>
  <c r="E137" i="7" s="1"/>
  <c r="E138" i="7" a="1"/>
  <c r="E138" i="7" s="1"/>
  <c r="E139" i="7" a="1"/>
  <c r="E139" i="7" s="1"/>
  <c r="E140" i="7" a="1"/>
  <c r="E140" i="7" s="1"/>
  <c r="E141" i="7" a="1"/>
  <c r="E141" i="7" s="1"/>
  <c r="E142" i="7" a="1"/>
  <c r="E142" i="7" s="1"/>
  <c r="E143" i="7" a="1"/>
  <c r="E143" i="7" s="1"/>
  <c r="E144" i="7" a="1"/>
  <c r="E144" i="7" s="1"/>
  <c r="E145" i="7" a="1"/>
  <c r="E145" i="7" s="1"/>
  <c r="E146" i="7" a="1"/>
  <c r="E146" i="7" s="1"/>
  <c r="E147" i="7" a="1"/>
  <c r="E147" i="7" s="1"/>
  <c r="E148" i="7" a="1"/>
  <c r="E148" i="7" s="1"/>
  <c r="E149" i="7" a="1"/>
  <c r="E149" i="7" s="1"/>
  <c r="E150" i="7" a="1"/>
  <c r="E150" i="7" s="1"/>
  <c r="E151" i="7" a="1"/>
  <c r="E151" i="7" s="1"/>
  <c r="E152" i="7" a="1"/>
  <c r="E152" i="7" s="1"/>
  <c r="E153" i="7" a="1"/>
  <c r="E153" i="7" s="1"/>
  <c r="E154" i="7" a="1"/>
  <c r="E154" i="7" s="1"/>
  <c r="E155" i="7" a="1"/>
  <c r="E155" i="7" s="1"/>
  <c r="E156" i="7" a="1"/>
  <c r="E156" i="7" s="1"/>
  <c r="E157" i="7" a="1"/>
  <c r="E157" i="7" s="1"/>
  <c r="E158" i="7" a="1"/>
  <c r="E158" i="7" s="1"/>
  <c r="E159" i="7" a="1"/>
  <c r="E159" i="7" s="1"/>
  <c r="E160" i="7" a="1"/>
  <c r="E160" i="7" s="1"/>
  <c r="E161" i="7" a="1"/>
  <c r="E161" i="7" s="1"/>
  <c r="E162" i="7" a="1"/>
  <c r="E162" i="7" s="1"/>
  <c r="E163" i="7" a="1"/>
  <c r="E163" i="7" s="1"/>
  <c r="E164" i="7" a="1"/>
  <c r="E164" i="7" s="1"/>
  <c r="E165" i="7" a="1"/>
  <c r="E165" i="7" s="1"/>
  <c r="E166" i="7" a="1"/>
  <c r="E166" i="7" s="1"/>
  <c r="E167" i="7" a="1"/>
  <c r="E167" i="7" s="1"/>
  <c r="E168" i="7" a="1"/>
  <c r="E168" i="7" s="1"/>
  <c r="E169" i="7" a="1"/>
  <c r="E169" i="7" s="1"/>
  <c r="E170" i="7" a="1"/>
  <c r="E170" i="7" s="1"/>
  <c r="E171" i="7" a="1"/>
  <c r="E171" i="7" s="1"/>
  <c r="E172" i="7" a="1"/>
  <c r="E172" i="7" s="1"/>
  <c r="E173" i="7" a="1"/>
  <c r="E173" i="7" s="1"/>
  <c r="E174" i="7" a="1"/>
  <c r="E174" i="7" s="1"/>
  <c r="E175" i="7" a="1"/>
  <c r="E175" i="7" s="1"/>
  <c r="E176" i="7" a="1"/>
  <c r="E176" i="7" s="1"/>
  <c r="E177" i="7" a="1"/>
  <c r="E177" i="7" s="1"/>
  <c r="E178" i="7" a="1"/>
  <c r="E178" i="7" s="1"/>
  <c r="E179" i="7" a="1"/>
  <c r="E179" i="7" s="1"/>
  <c r="E180" i="7" a="1"/>
  <c r="E180" i="7" s="1"/>
  <c r="E181" i="7" a="1"/>
  <c r="E181" i="7" s="1"/>
  <c r="E182" i="7" a="1"/>
  <c r="E182" i="7" s="1"/>
  <c r="E183" i="7" a="1"/>
  <c r="E183" i="7" s="1"/>
  <c r="E184" i="7" a="1"/>
  <c r="E184" i="7" s="1"/>
  <c r="E185" i="7" a="1"/>
  <c r="E185" i="7" s="1"/>
  <c r="E186" i="7" a="1"/>
  <c r="E186" i="7" s="1"/>
  <c r="E187" i="7" a="1"/>
  <c r="E187" i="7" s="1"/>
  <c r="E188" i="7" a="1"/>
  <c r="E188" i="7" s="1"/>
  <c r="E189" i="7" a="1"/>
  <c r="E189" i="7" s="1"/>
  <c r="E190" i="7" a="1"/>
  <c r="E190" i="7" s="1"/>
  <c r="E191" i="7" a="1"/>
  <c r="E191" i="7" s="1"/>
  <c r="E192" i="7" a="1"/>
  <c r="E192" i="7" s="1"/>
  <c r="E193" i="7" a="1"/>
  <c r="E193" i="7" s="1"/>
  <c r="E194" i="7" a="1"/>
  <c r="E194" i="7" s="1"/>
  <c r="E195" i="7" a="1"/>
  <c r="E195" i="7" s="1"/>
  <c r="E196" i="7" a="1"/>
  <c r="E196" i="7" s="1"/>
  <c r="E197" i="7" a="1"/>
  <c r="E197" i="7" s="1"/>
  <c r="E198" i="7" a="1"/>
  <c r="E198" i="7" s="1"/>
  <c r="E199" i="7" a="1"/>
  <c r="E199" i="7" s="1"/>
  <c r="E200" i="7" a="1"/>
  <c r="E200" i="7" s="1"/>
  <c r="E201" i="7" a="1"/>
  <c r="E201" i="7" s="1"/>
  <c r="E202" i="7" a="1"/>
  <c r="E202" i="7" s="1"/>
  <c r="E203" i="7" a="1"/>
  <c r="E203" i="7" s="1"/>
  <c r="E204" i="7" a="1"/>
  <c r="E204" i="7" s="1"/>
  <c r="E205" i="7" a="1"/>
  <c r="E205" i="7" s="1"/>
  <c r="E206" i="7" a="1"/>
  <c r="E206" i="7" s="1"/>
  <c r="E207" i="7" a="1"/>
  <c r="E207" i="7" s="1"/>
  <c r="E208" i="7" a="1"/>
  <c r="E208" i="7" s="1"/>
  <c r="E209" i="7" a="1"/>
  <c r="E209" i="7" s="1"/>
  <c r="E210" i="7" a="1"/>
  <c r="E210" i="7" s="1"/>
  <c r="E211" i="7" a="1"/>
  <c r="E211" i="7" s="1"/>
  <c r="E212" i="7" a="1"/>
  <c r="E212" i="7" s="1"/>
  <c r="E213" i="7" a="1"/>
  <c r="E213" i="7" s="1"/>
  <c r="E214" i="7" a="1"/>
  <c r="E214" i="7" s="1"/>
  <c r="E215" i="7" a="1"/>
  <c r="E215" i="7" s="1"/>
  <c r="E216" i="7" a="1"/>
  <c r="E216" i="7" s="1"/>
  <c r="E217" i="7" a="1"/>
  <c r="E217" i="7" s="1"/>
  <c r="E218" i="7" a="1"/>
  <c r="E218" i="7" s="1"/>
  <c r="E219" i="7" a="1"/>
  <c r="E219" i="7" s="1"/>
  <c r="E220" i="7" a="1"/>
  <c r="E220" i="7" s="1"/>
  <c r="E221" i="7" a="1"/>
  <c r="E221" i="7" s="1"/>
  <c r="E222" i="7" a="1"/>
  <c r="E222" i="7" s="1"/>
  <c r="E223" i="7" a="1"/>
  <c r="E223" i="7" s="1"/>
  <c r="E224" i="7" a="1"/>
  <c r="E224" i="7" s="1"/>
  <c r="E225" i="7" a="1"/>
  <c r="E225" i="7" s="1"/>
  <c r="E226" i="7" a="1"/>
  <c r="E226" i="7" s="1"/>
  <c r="E227" i="7" a="1"/>
  <c r="E227" i="7" s="1"/>
  <c r="E228" i="7" a="1"/>
  <c r="E228" i="7" s="1"/>
  <c r="E229" i="7" a="1"/>
  <c r="E229" i="7" s="1"/>
  <c r="E230" i="7" a="1"/>
  <c r="E230" i="7" s="1"/>
  <c r="E231" i="7" a="1"/>
  <c r="E231" i="7" s="1"/>
  <c r="E12" i="7" a="1"/>
  <c r="E12" i="7" s="1"/>
  <c r="E13" i="11" a="1"/>
  <c r="E13" i="11" s="1"/>
  <c r="E14" i="11" a="1"/>
  <c r="E14" i="11" s="1"/>
  <c r="E15" i="11" a="1"/>
  <c r="E15" i="11" s="1"/>
  <c r="E16" i="11" a="1"/>
  <c r="E16" i="11" s="1"/>
  <c r="E17" i="11" a="1"/>
  <c r="E17" i="11" s="1"/>
  <c r="E18" i="11" a="1"/>
  <c r="E18" i="11" s="1"/>
  <c r="E19" i="11" a="1"/>
  <c r="E19" i="11" s="1"/>
  <c r="E20" i="11" a="1"/>
  <c r="E20" i="11" s="1"/>
  <c r="E21" i="11" a="1"/>
  <c r="E21" i="11" s="1"/>
  <c r="E22" i="11" a="1"/>
  <c r="E22" i="11" s="1"/>
  <c r="E23" i="11" a="1"/>
  <c r="E23" i="11" s="1"/>
  <c r="E24" i="11" a="1"/>
  <c r="E24" i="11" s="1"/>
  <c r="E25" i="11" a="1"/>
  <c r="E25" i="11" s="1"/>
  <c r="E26" i="11" a="1"/>
  <c r="E26" i="11" s="1"/>
  <c r="E27" i="11" a="1"/>
  <c r="E27" i="11" s="1"/>
  <c r="E28" i="11" a="1"/>
  <c r="E28" i="11" s="1"/>
  <c r="E29" i="11" a="1"/>
  <c r="E29" i="11" s="1"/>
  <c r="E30" i="11" a="1"/>
  <c r="E30" i="11" s="1"/>
  <c r="E31" i="11" a="1"/>
  <c r="E31" i="11" s="1"/>
  <c r="E32" i="11" a="1"/>
  <c r="E32" i="11" s="1"/>
  <c r="E33" i="11" a="1"/>
  <c r="E33" i="11" s="1"/>
  <c r="E34" i="11" a="1"/>
  <c r="E34" i="11" s="1"/>
  <c r="E35" i="11" a="1"/>
  <c r="E35" i="11" s="1"/>
  <c r="E36" i="11" a="1"/>
  <c r="E36" i="11" s="1"/>
  <c r="E37" i="11" a="1"/>
  <c r="E37" i="11" s="1"/>
  <c r="E38" i="11" a="1"/>
  <c r="E38" i="11" s="1"/>
  <c r="E39" i="11" a="1"/>
  <c r="E39" i="11" s="1"/>
  <c r="E40" i="11" a="1"/>
  <c r="E40" i="11" s="1"/>
  <c r="E41" i="11" a="1"/>
  <c r="E41" i="11" s="1"/>
  <c r="E42" i="11" a="1"/>
  <c r="E42" i="11" s="1"/>
  <c r="E43" i="11" a="1"/>
  <c r="E43" i="11" s="1"/>
  <c r="E44" i="11" a="1"/>
  <c r="E44" i="11" s="1"/>
  <c r="E45" i="11" a="1"/>
  <c r="E45" i="11" s="1"/>
  <c r="E46" i="11" a="1"/>
  <c r="E46" i="11" s="1"/>
  <c r="E47" i="11" a="1"/>
  <c r="E47" i="11" s="1"/>
  <c r="E48" i="11" a="1"/>
  <c r="E48" i="11" s="1"/>
  <c r="E49" i="11" a="1"/>
  <c r="E49" i="11" s="1"/>
  <c r="E50" i="11" a="1"/>
  <c r="E50" i="11" s="1"/>
  <c r="E51" i="11" a="1"/>
  <c r="E51" i="11" s="1"/>
  <c r="E52" i="11" a="1"/>
  <c r="E52" i="11" s="1"/>
  <c r="E53" i="11" a="1"/>
  <c r="E53" i="11" s="1"/>
  <c r="E54" i="11" a="1"/>
  <c r="E54" i="11" s="1"/>
  <c r="E55" i="11" a="1"/>
  <c r="E55" i="11" s="1"/>
  <c r="E56" i="11" a="1"/>
  <c r="E56" i="11" s="1"/>
  <c r="E57" i="11" a="1"/>
  <c r="E57" i="11" s="1"/>
  <c r="E58" i="11" a="1"/>
  <c r="E58" i="11" s="1"/>
  <c r="E59" i="11" a="1"/>
  <c r="E59" i="11" s="1"/>
  <c r="E60" i="11" a="1"/>
  <c r="E60" i="11" s="1"/>
  <c r="E61" i="11" a="1"/>
  <c r="E61" i="11" s="1"/>
  <c r="E62" i="11" a="1"/>
  <c r="E62" i="11" s="1"/>
  <c r="E63" i="11" a="1"/>
  <c r="E63" i="11" s="1"/>
  <c r="E64" i="11" a="1"/>
  <c r="E64" i="11" s="1"/>
  <c r="E65" i="11" a="1"/>
  <c r="E65" i="11" s="1"/>
  <c r="E66" i="11" a="1"/>
  <c r="E66" i="11" s="1"/>
  <c r="E67" i="11" a="1"/>
  <c r="E67" i="11" s="1"/>
  <c r="E68" i="11" a="1"/>
  <c r="E68" i="11" s="1"/>
  <c r="E69" i="11" a="1"/>
  <c r="E69" i="11" s="1"/>
  <c r="E70" i="11" a="1"/>
  <c r="E70" i="11" s="1"/>
  <c r="E71" i="11" a="1"/>
  <c r="E71" i="11" s="1"/>
  <c r="E72" i="11" a="1"/>
  <c r="E72" i="11" s="1"/>
  <c r="E73" i="11" a="1"/>
  <c r="E73" i="11" s="1"/>
  <c r="E74" i="11" a="1"/>
  <c r="E74" i="11" s="1"/>
  <c r="E75" i="11" a="1"/>
  <c r="E75" i="11" s="1"/>
  <c r="E76" i="11" a="1"/>
  <c r="E76" i="11" s="1"/>
  <c r="E77" i="11" a="1"/>
  <c r="E77" i="11" s="1"/>
  <c r="E78" i="11" a="1"/>
  <c r="E78" i="11" s="1"/>
  <c r="E79" i="11" a="1"/>
  <c r="E79" i="11" s="1"/>
  <c r="E80" i="11" a="1"/>
  <c r="E80" i="11" s="1"/>
  <c r="E81" i="11" a="1"/>
  <c r="E81" i="11" s="1"/>
  <c r="E82" i="11" a="1"/>
  <c r="E82" i="11" s="1"/>
  <c r="E83" i="11" a="1"/>
  <c r="E83" i="11" s="1"/>
  <c r="E84" i="11" a="1"/>
  <c r="E84" i="11" s="1"/>
  <c r="E85" i="11" a="1"/>
  <c r="E85" i="11" s="1"/>
  <c r="E86" i="11" a="1"/>
  <c r="E86" i="11" s="1"/>
  <c r="E87" i="11" a="1"/>
  <c r="E87" i="11" s="1"/>
  <c r="E88" i="11" a="1"/>
  <c r="E88" i="11" s="1"/>
  <c r="E89" i="11" a="1"/>
  <c r="E89" i="11" s="1"/>
  <c r="E90" i="11" a="1"/>
  <c r="E90" i="11" s="1"/>
  <c r="E91" i="11" a="1"/>
  <c r="E91" i="11" s="1"/>
  <c r="E92" i="11" a="1"/>
  <c r="E92" i="11" s="1"/>
  <c r="E93" i="11" a="1"/>
  <c r="E93" i="11" s="1"/>
  <c r="E94" i="11" a="1"/>
  <c r="E94" i="11" s="1"/>
  <c r="E95" i="11" a="1"/>
  <c r="E95" i="11" s="1"/>
  <c r="E96" i="11" a="1"/>
  <c r="E96" i="11" s="1"/>
  <c r="E97" i="11" a="1"/>
  <c r="E97" i="11" s="1"/>
  <c r="E98" i="11" a="1"/>
  <c r="E98" i="11" s="1"/>
  <c r="E99" i="11" a="1"/>
  <c r="E99" i="11" s="1"/>
  <c r="E100" i="11" a="1"/>
  <c r="E100" i="11" s="1"/>
  <c r="E101" i="11" a="1"/>
  <c r="E101" i="11" s="1"/>
  <c r="E102" i="11" a="1"/>
  <c r="E102" i="11" s="1"/>
  <c r="E103" i="11" a="1"/>
  <c r="E103" i="11" s="1"/>
  <c r="E104" i="11" a="1"/>
  <c r="E104" i="11" s="1"/>
  <c r="E105" i="11" a="1"/>
  <c r="E105" i="11" s="1"/>
  <c r="E106" i="11" a="1"/>
  <c r="E106" i="11" s="1"/>
  <c r="E107" i="11" a="1"/>
  <c r="E107" i="11" s="1"/>
  <c r="E108" i="11" a="1"/>
  <c r="E108" i="11" s="1"/>
  <c r="E109" i="11" a="1"/>
  <c r="E109" i="11" s="1"/>
  <c r="E110" i="11" a="1"/>
  <c r="E110" i="11" s="1"/>
  <c r="E111" i="11" a="1"/>
  <c r="E111" i="11" s="1"/>
  <c r="E112" i="11" a="1"/>
  <c r="E112" i="11" s="1"/>
  <c r="E113" i="11" a="1"/>
  <c r="E113" i="11" s="1"/>
  <c r="E114" i="11" a="1"/>
  <c r="E114" i="11" s="1"/>
  <c r="E115" i="11" a="1"/>
  <c r="E115" i="11" s="1"/>
  <c r="E116" i="11" a="1"/>
  <c r="E116" i="11" s="1"/>
  <c r="E117" i="11" a="1"/>
  <c r="E117" i="11" s="1"/>
  <c r="E118" i="11" a="1"/>
  <c r="E118" i="11" s="1"/>
  <c r="E119" i="11" a="1"/>
  <c r="E119" i="11" s="1"/>
  <c r="E120" i="11" a="1"/>
  <c r="E120" i="11" s="1"/>
  <c r="E121" i="11" a="1"/>
  <c r="E121" i="11" s="1"/>
  <c r="E122" i="11" a="1"/>
  <c r="E122" i="11" s="1"/>
  <c r="E123" i="11" a="1"/>
  <c r="E123" i="11" s="1"/>
  <c r="E124" i="11" a="1"/>
  <c r="E124" i="11" s="1"/>
  <c r="E125" i="11" a="1"/>
  <c r="E125" i="11" s="1"/>
  <c r="E126" i="11" a="1"/>
  <c r="E126" i="11" s="1"/>
  <c r="E127" i="11" a="1"/>
  <c r="E127" i="11" s="1"/>
  <c r="E128" i="11" a="1"/>
  <c r="E128" i="11" s="1"/>
  <c r="E129" i="11" a="1"/>
  <c r="E129" i="11" s="1"/>
  <c r="E130" i="11" a="1"/>
  <c r="E130" i="11" s="1"/>
  <c r="E131" i="11" a="1"/>
  <c r="E131" i="11" s="1"/>
  <c r="E132" i="11" a="1"/>
  <c r="E132" i="11" s="1"/>
  <c r="E133" i="11" a="1"/>
  <c r="E133" i="11" s="1"/>
  <c r="E134" i="11" a="1"/>
  <c r="E134" i="11" s="1"/>
  <c r="E135" i="11" a="1"/>
  <c r="E135" i="11" s="1"/>
  <c r="E136" i="11" a="1"/>
  <c r="E136" i="11" s="1"/>
  <c r="E137" i="11" a="1"/>
  <c r="E137" i="11" s="1"/>
  <c r="E138" i="11" a="1"/>
  <c r="E138" i="11" s="1"/>
  <c r="E139" i="11" a="1"/>
  <c r="E139" i="11" s="1"/>
  <c r="E140" i="11" a="1"/>
  <c r="E140" i="11" s="1"/>
  <c r="E141" i="11" a="1"/>
  <c r="E141" i="11" s="1"/>
  <c r="E142" i="11" a="1"/>
  <c r="E142" i="11" s="1"/>
  <c r="E143" i="11" a="1"/>
  <c r="E143" i="11" s="1"/>
  <c r="E144" i="11" a="1"/>
  <c r="E144" i="11" s="1"/>
  <c r="E145" i="11" a="1"/>
  <c r="E145" i="11" s="1"/>
  <c r="E146" i="11" a="1"/>
  <c r="E146" i="11" s="1"/>
  <c r="E147" i="11" a="1"/>
  <c r="E147" i="11" s="1"/>
  <c r="E148" i="11" a="1"/>
  <c r="E148" i="11" s="1"/>
  <c r="E149" i="11" a="1"/>
  <c r="E149" i="11" s="1"/>
  <c r="E150" i="11" a="1"/>
  <c r="E150" i="11" s="1"/>
  <c r="E151" i="11" a="1"/>
  <c r="E151" i="11" s="1"/>
  <c r="E152" i="11" a="1"/>
  <c r="E152" i="11" s="1"/>
  <c r="E153" i="11" a="1"/>
  <c r="E153" i="11" s="1"/>
  <c r="E154" i="11" a="1"/>
  <c r="E154" i="11" s="1"/>
  <c r="E155" i="11" a="1"/>
  <c r="E155" i="11" s="1"/>
  <c r="E156" i="11" a="1"/>
  <c r="E156" i="11" s="1"/>
  <c r="E157" i="11" a="1"/>
  <c r="E157" i="11" s="1"/>
  <c r="E158" i="11" a="1"/>
  <c r="E158" i="11" s="1"/>
  <c r="E159" i="11" a="1"/>
  <c r="E159" i="11" s="1"/>
  <c r="E160" i="11" a="1"/>
  <c r="E160" i="11" s="1"/>
  <c r="E161" i="11" a="1"/>
  <c r="E161" i="11" s="1"/>
  <c r="E162" i="11" a="1"/>
  <c r="E162" i="11" s="1"/>
  <c r="E163" i="11" a="1"/>
  <c r="E163" i="11" s="1"/>
  <c r="E164" i="11" a="1"/>
  <c r="E164" i="11" s="1"/>
  <c r="E165" i="11" a="1"/>
  <c r="E165" i="11" s="1"/>
  <c r="E166" i="11" a="1"/>
  <c r="E166" i="11" s="1"/>
  <c r="E167" i="11" a="1"/>
  <c r="E167" i="11" s="1"/>
  <c r="E168" i="11" a="1"/>
  <c r="E168" i="11" s="1"/>
  <c r="E169" i="11" a="1"/>
  <c r="E169" i="11" s="1"/>
  <c r="E170" i="11" a="1"/>
  <c r="E170" i="11" s="1"/>
  <c r="E171" i="11" a="1"/>
  <c r="E171" i="11" s="1"/>
  <c r="E172" i="11" a="1"/>
  <c r="E172" i="11" s="1"/>
  <c r="E173" i="11" a="1"/>
  <c r="E173" i="11" s="1"/>
  <c r="E174" i="11" a="1"/>
  <c r="E174" i="11" s="1"/>
  <c r="E175" i="11" a="1"/>
  <c r="E175" i="11" s="1"/>
  <c r="E176" i="11" a="1"/>
  <c r="E176" i="11" s="1"/>
  <c r="E177" i="11" a="1"/>
  <c r="E177" i="11" s="1"/>
  <c r="E178" i="11" a="1"/>
  <c r="E178" i="11" s="1"/>
  <c r="E179" i="11" a="1"/>
  <c r="E179" i="11" s="1"/>
  <c r="E180" i="11" a="1"/>
  <c r="E180" i="11" s="1"/>
  <c r="E181" i="11" a="1"/>
  <c r="E181" i="11" s="1"/>
  <c r="E182" i="11" a="1"/>
  <c r="E182" i="11" s="1"/>
  <c r="E183" i="11" a="1"/>
  <c r="E183" i="11" s="1"/>
  <c r="E184" i="11" a="1"/>
  <c r="E184" i="11" s="1"/>
  <c r="E185" i="11" a="1"/>
  <c r="E185" i="11" s="1"/>
  <c r="E186" i="11" a="1"/>
  <c r="E186" i="11" s="1"/>
  <c r="E187" i="11" a="1"/>
  <c r="E187" i="11" s="1"/>
  <c r="E188" i="11" a="1"/>
  <c r="E188" i="11" s="1"/>
  <c r="E189" i="11" a="1"/>
  <c r="E189" i="11" s="1"/>
  <c r="E190" i="11" a="1"/>
  <c r="E190" i="11" s="1"/>
  <c r="E191" i="11" a="1"/>
  <c r="E191" i="11" s="1"/>
  <c r="E192" i="11" a="1"/>
  <c r="E192" i="11" s="1"/>
  <c r="E193" i="11" a="1"/>
  <c r="E193" i="11" s="1"/>
  <c r="E194" i="11" a="1"/>
  <c r="E194" i="11" s="1"/>
  <c r="E195" i="11" a="1"/>
  <c r="E195" i="11" s="1"/>
  <c r="E196" i="11" a="1"/>
  <c r="E196" i="11" s="1"/>
  <c r="E197" i="11" a="1"/>
  <c r="E197" i="11" s="1"/>
  <c r="E198" i="11" a="1"/>
  <c r="E198" i="11" s="1"/>
  <c r="E199" i="11" a="1"/>
  <c r="E199" i="11" s="1"/>
  <c r="E200" i="11" a="1"/>
  <c r="E200" i="11" s="1"/>
  <c r="E201" i="11" a="1"/>
  <c r="E201" i="11" s="1"/>
  <c r="E202" i="11" a="1"/>
  <c r="E202" i="11" s="1"/>
  <c r="E203" i="11" a="1"/>
  <c r="E203" i="11" s="1"/>
  <c r="E204" i="11" a="1"/>
  <c r="E204" i="11" s="1"/>
  <c r="E205" i="11" a="1"/>
  <c r="E205" i="11" s="1"/>
  <c r="E206" i="11" a="1"/>
  <c r="E206" i="11" s="1"/>
  <c r="E207" i="11" a="1"/>
  <c r="E207" i="11" s="1"/>
  <c r="E208" i="11" a="1"/>
  <c r="E208" i="11" s="1"/>
  <c r="E209" i="11" a="1"/>
  <c r="E209" i="11" s="1"/>
  <c r="E210" i="11" a="1"/>
  <c r="E210" i="11" s="1"/>
  <c r="E211" i="11" a="1"/>
  <c r="E211" i="11" s="1"/>
  <c r="E212" i="11" a="1"/>
  <c r="E212" i="11" s="1"/>
  <c r="E213" i="11" a="1"/>
  <c r="E213" i="11" s="1"/>
  <c r="E214" i="11" a="1"/>
  <c r="E214" i="11" s="1"/>
  <c r="E215" i="11" a="1"/>
  <c r="E215" i="11" s="1"/>
  <c r="E216" i="11" a="1"/>
  <c r="E216" i="11" s="1"/>
  <c r="E217" i="11" a="1"/>
  <c r="E217" i="11" s="1"/>
  <c r="E218" i="11" a="1"/>
  <c r="E218" i="11" s="1"/>
  <c r="E219" i="11" a="1"/>
  <c r="E219" i="11" s="1"/>
  <c r="E220" i="11" a="1"/>
  <c r="E220" i="11" s="1"/>
  <c r="E221" i="11" a="1"/>
  <c r="E221" i="11" s="1"/>
  <c r="E222" i="11" a="1"/>
  <c r="E222" i="11" s="1"/>
  <c r="E223" i="11" a="1"/>
  <c r="E223" i="11" s="1"/>
  <c r="E224" i="11" a="1"/>
  <c r="E224" i="11" s="1"/>
  <c r="E225" i="11" a="1"/>
  <c r="E225" i="11" s="1"/>
  <c r="E226" i="11" a="1"/>
  <c r="E226" i="11" s="1"/>
  <c r="E227" i="11" a="1"/>
  <c r="E227" i="11" s="1"/>
  <c r="E228" i="11" a="1"/>
  <c r="E228" i="11" s="1"/>
  <c r="E229" i="11" a="1"/>
  <c r="E229" i="11" s="1"/>
  <c r="E230" i="11" a="1"/>
  <c r="E230" i="11" s="1"/>
  <c r="E231" i="11" a="1"/>
  <c r="E231" i="11" s="1"/>
  <c r="E12" i="11" a="1"/>
  <c r="E12" i="11" s="1"/>
  <c r="E13" i="6" a="1"/>
  <c r="E13" i="6" s="1"/>
  <c r="E14" i="6" a="1"/>
  <c r="E14" i="6" s="1"/>
  <c r="E15" i="6" a="1"/>
  <c r="E15" i="6" s="1"/>
  <c r="E16" i="6" a="1"/>
  <c r="E16" i="6" s="1"/>
  <c r="E17" i="6" a="1"/>
  <c r="E17" i="6" s="1"/>
  <c r="E18" i="6" a="1"/>
  <c r="E18" i="6" s="1"/>
  <c r="E19" i="6" a="1"/>
  <c r="E19" i="6" s="1"/>
  <c r="E20" i="6" a="1"/>
  <c r="E20" i="6" s="1"/>
  <c r="E21" i="6" a="1"/>
  <c r="E21" i="6" s="1"/>
  <c r="E22" i="6" a="1"/>
  <c r="E22" i="6" s="1"/>
  <c r="E23" i="6" a="1"/>
  <c r="E23" i="6" s="1"/>
  <c r="E24" i="6" a="1"/>
  <c r="E24" i="6" s="1"/>
  <c r="E25" i="6" a="1"/>
  <c r="E25" i="6" s="1"/>
  <c r="E26" i="6" a="1"/>
  <c r="E26" i="6" s="1"/>
  <c r="E27" i="6" a="1"/>
  <c r="E27" i="6" s="1"/>
  <c r="E28" i="6" a="1"/>
  <c r="E28" i="6" s="1"/>
  <c r="E29" i="6" a="1"/>
  <c r="E29" i="6" s="1"/>
  <c r="E30" i="6" a="1"/>
  <c r="E30" i="6" s="1"/>
  <c r="E31" i="6" a="1"/>
  <c r="E31" i="6" s="1"/>
  <c r="E32" i="6" a="1"/>
  <c r="E32" i="6" s="1"/>
  <c r="E33" i="6" a="1"/>
  <c r="E33" i="6" s="1"/>
  <c r="E34" i="6" a="1"/>
  <c r="E34" i="6" s="1"/>
  <c r="E35" i="6" a="1"/>
  <c r="E35" i="6" s="1"/>
  <c r="E36" i="6" a="1"/>
  <c r="E36" i="6" s="1"/>
  <c r="E37" i="6" a="1"/>
  <c r="E37" i="6" s="1"/>
  <c r="E38" i="6" a="1"/>
  <c r="E38" i="6" s="1"/>
  <c r="E39" i="6" a="1"/>
  <c r="E39" i="6" s="1"/>
  <c r="E40" i="6" a="1"/>
  <c r="E40" i="6" s="1"/>
  <c r="E41" i="6" a="1"/>
  <c r="E41" i="6" s="1"/>
  <c r="E42" i="6" a="1"/>
  <c r="E42" i="6" s="1"/>
  <c r="E43" i="6" a="1"/>
  <c r="E43" i="6" s="1"/>
  <c r="E44" i="6" a="1"/>
  <c r="E44" i="6" s="1"/>
  <c r="E45" i="6" a="1"/>
  <c r="E45" i="6" s="1"/>
  <c r="E46" i="6" a="1"/>
  <c r="E46" i="6" s="1"/>
  <c r="E47" i="6" a="1"/>
  <c r="E47" i="6" s="1"/>
  <c r="E48" i="6" a="1"/>
  <c r="E48" i="6" s="1"/>
  <c r="E49" i="6" a="1"/>
  <c r="E49" i="6" s="1"/>
  <c r="E50" i="6" a="1"/>
  <c r="E50" i="6" s="1"/>
  <c r="E51" i="6" a="1"/>
  <c r="E51" i="6" s="1"/>
  <c r="E52" i="6" a="1"/>
  <c r="E52" i="6" s="1"/>
  <c r="E53" i="6" a="1"/>
  <c r="E53" i="6" s="1"/>
  <c r="E54" i="6" a="1"/>
  <c r="E54" i="6" s="1"/>
  <c r="E55" i="6" a="1"/>
  <c r="E55" i="6" s="1"/>
  <c r="E56" i="6" a="1"/>
  <c r="E56" i="6" s="1"/>
  <c r="E57" i="6" a="1"/>
  <c r="E57" i="6" s="1"/>
  <c r="E58" i="6" a="1"/>
  <c r="E58" i="6" s="1"/>
  <c r="E59" i="6" a="1"/>
  <c r="E59" i="6" s="1"/>
  <c r="E60" i="6" a="1"/>
  <c r="E60" i="6" s="1"/>
  <c r="E61" i="6" a="1"/>
  <c r="E61" i="6" s="1"/>
  <c r="E62" i="6" a="1"/>
  <c r="E62" i="6" s="1"/>
  <c r="E63" i="6" a="1"/>
  <c r="E63" i="6" s="1"/>
  <c r="E64" i="6" a="1"/>
  <c r="E64" i="6" s="1"/>
  <c r="E65" i="6" a="1"/>
  <c r="E65" i="6" s="1"/>
  <c r="E66" i="6" a="1"/>
  <c r="E66" i="6" s="1"/>
  <c r="E67" i="6" a="1"/>
  <c r="E67" i="6" s="1"/>
  <c r="E68" i="6" a="1"/>
  <c r="E68" i="6" s="1"/>
  <c r="E69" i="6" a="1"/>
  <c r="E69" i="6" s="1"/>
  <c r="E70" i="6" a="1"/>
  <c r="E70" i="6" s="1"/>
  <c r="E71" i="6" a="1"/>
  <c r="E71" i="6" s="1"/>
  <c r="E72" i="6" a="1"/>
  <c r="E72" i="6" s="1"/>
  <c r="E73" i="6" a="1"/>
  <c r="E73" i="6" s="1"/>
  <c r="E74" i="6" a="1"/>
  <c r="E74" i="6" s="1"/>
  <c r="E75" i="6" a="1"/>
  <c r="E75" i="6" s="1"/>
  <c r="E76" i="6" a="1"/>
  <c r="E76" i="6" s="1"/>
  <c r="E77" i="6" a="1"/>
  <c r="E77" i="6" s="1"/>
  <c r="E78" i="6" a="1"/>
  <c r="E78" i="6" s="1"/>
  <c r="E79" i="6" a="1"/>
  <c r="E79" i="6" s="1"/>
  <c r="E80" i="6" a="1"/>
  <c r="E80" i="6" s="1"/>
  <c r="E81" i="6" a="1"/>
  <c r="E81" i="6" s="1"/>
  <c r="E82" i="6" a="1"/>
  <c r="E82" i="6" s="1"/>
  <c r="E83" i="6" a="1"/>
  <c r="E83" i="6" s="1"/>
  <c r="E84" i="6" a="1"/>
  <c r="E84" i="6" s="1"/>
  <c r="E85" i="6" a="1"/>
  <c r="E85" i="6" s="1"/>
  <c r="E86" i="6" a="1"/>
  <c r="E86" i="6" s="1"/>
  <c r="E87" i="6" a="1"/>
  <c r="E87" i="6" s="1"/>
  <c r="E88" i="6" a="1"/>
  <c r="E88" i="6" s="1"/>
  <c r="E89" i="6" a="1"/>
  <c r="E89" i="6" s="1"/>
  <c r="E90" i="6" a="1"/>
  <c r="E90" i="6" s="1"/>
  <c r="E91" i="6" a="1"/>
  <c r="E91" i="6" s="1"/>
  <c r="E92" i="6" a="1"/>
  <c r="E92" i="6" s="1"/>
  <c r="E93" i="6" a="1"/>
  <c r="E93" i="6" s="1"/>
  <c r="E94" i="6" a="1"/>
  <c r="E94" i="6" s="1"/>
  <c r="E95" i="6" a="1"/>
  <c r="E95" i="6" s="1"/>
  <c r="E96" i="6" a="1"/>
  <c r="E96" i="6" s="1"/>
  <c r="E97" i="6" a="1"/>
  <c r="E97" i="6" s="1"/>
  <c r="E98" i="6" a="1"/>
  <c r="E98" i="6" s="1"/>
  <c r="E99" i="6" a="1"/>
  <c r="E99" i="6" s="1"/>
  <c r="E100" i="6" a="1"/>
  <c r="E100" i="6" s="1"/>
  <c r="E101" i="6" a="1"/>
  <c r="E101" i="6" s="1"/>
  <c r="E102" i="6" a="1"/>
  <c r="E102" i="6" s="1"/>
  <c r="E103" i="6" a="1"/>
  <c r="E103" i="6" s="1"/>
  <c r="E104" i="6" a="1"/>
  <c r="E104" i="6" s="1"/>
  <c r="E105" i="6" a="1"/>
  <c r="E105" i="6" s="1"/>
  <c r="E106" i="6" a="1"/>
  <c r="E106" i="6" s="1"/>
  <c r="E107" i="6" a="1"/>
  <c r="E107" i="6" s="1"/>
  <c r="E108" i="6" a="1"/>
  <c r="E108" i="6" s="1"/>
  <c r="E109" i="6" a="1"/>
  <c r="E109" i="6" s="1"/>
  <c r="E110" i="6" a="1"/>
  <c r="E110" i="6" s="1"/>
  <c r="E111" i="6" a="1"/>
  <c r="E111" i="6" s="1"/>
  <c r="E112" i="6" a="1"/>
  <c r="E112" i="6" s="1"/>
  <c r="E113" i="6" a="1"/>
  <c r="E113" i="6" s="1"/>
  <c r="E114" i="6" a="1"/>
  <c r="E114" i="6" s="1"/>
  <c r="E115" i="6" a="1"/>
  <c r="E115" i="6" s="1"/>
  <c r="E116" i="6" a="1"/>
  <c r="E116" i="6" s="1"/>
  <c r="E117" i="6" a="1"/>
  <c r="E117" i="6" s="1"/>
  <c r="E118" i="6" a="1"/>
  <c r="E118" i="6" s="1"/>
  <c r="E119" i="6" a="1"/>
  <c r="E119" i="6" s="1"/>
  <c r="E120" i="6" a="1"/>
  <c r="E120" i="6" s="1"/>
  <c r="E121" i="6" a="1"/>
  <c r="E121" i="6" s="1"/>
  <c r="E122" i="6" a="1"/>
  <c r="E122" i="6" s="1"/>
  <c r="E123" i="6" a="1"/>
  <c r="E123" i="6" s="1"/>
  <c r="E124" i="6" a="1"/>
  <c r="E124" i="6" s="1"/>
  <c r="E125" i="6" a="1"/>
  <c r="E125" i="6" s="1"/>
  <c r="E126" i="6" a="1"/>
  <c r="E126" i="6" s="1"/>
  <c r="E127" i="6" a="1"/>
  <c r="E127" i="6" s="1"/>
  <c r="E128" i="6" a="1"/>
  <c r="E128" i="6" s="1"/>
  <c r="E129" i="6" a="1"/>
  <c r="E129" i="6" s="1"/>
  <c r="E130" i="6" a="1"/>
  <c r="E130" i="6" s="1"/>
  <c r="E131" i="6" a="1"/>
  <c r="E131" i="6" s="1"/>
  <c r="E132" i="6" a="1"/>
  <c r="E132" i="6" s="1"/>
  <c r="E133" i="6" a="1"/>
  <c r="E133" i="6" s="1"/>
  <c r="E134" i="6" a="1"/>
  <c r="E134" i="6" s="1"/>
  <c r="E135" i="6" a="1"/>
  <c r="E135" i="6" s="1"/>
  <c r="E136" i="6" a="1"/>
  <c r="E136" i="6" s="1"/>
  <c r="E137" i="6" a="1"/>
  <c r="E137" i="6" s="1"/>
  <c r="E138" i="6" a="1"/>
  <c r="E138" i="6" s="1"/>
  <c r="E139" i="6" a="1"/>
  <c r="E139" i="6" s="1"/>
  <c r="E140" i="6" a="1"/>
  <c r="E140" i="6" s="1"/>
  <c r="E141" i="6" a="1"/>
  <c r="E141" i="6" s="1"/>
  <c r="E142" i="6" a="1"/>
  <c r="E142" i="6" s="1"/>
  <c r="E143" i="6" a="1"/>
  <c r="E143" i="6" s="1"/>
  <c r="E144" i="6" a="1"/>
  <c r="E144" i="6" s="1"/>
  <c r="E145" i="6" a="1"/>
  <c r="E145" i="6" s="1"/>
  <c r="E146" i="6" a="1"/>
  <c r="E146" i="6" s="1"/>
  <c r="E147" i="6" a="1"/>
  <c r="E147" i="6" s="1"/>
  <c r="E148" i="6" a="1"/>
  <c r="E148" i="6" s="1"/>
  <c r="E149" i="6" a="1"/>
  <c r="E149" i="6" s="1"/>
  <c r="E150" i="6" a="1"/>
  <c r="E150" i="6" s="1"/>
  <c r="E151" i="6" a="1"/>
  <c r="E151" i="6" s="1"/>
  <c r="E152" i="6" a="1"/>
  <c r="E152" i="6" s="1"/>
  <c r="E153" i="6" a="1"/>
  <c r="E153" i="6" s="1"/>
  <c r="E154" i="6" a="1"/>
  <c r="E154" i="6" s="1"/>
  <c r="E155" i="6" a="1"/>
  <c r="E155" i="6" s="1"/>
  <c r="E156" i="6" a="1"/>
  <c r="E156" i="6" s="1"/>
  <c r="E157" i="6" a="1"/>
  <c r="E157" i="6" s="1"/>
  <c r="E158" i="6" a="1"/>
  <c r="E158" i="6" s="1"/>
  <c r="E159" i="6" a="1"/>
  <c r="E159" i="6" s="1"/>
  <c r="E160" i="6" a="1"/>
  <c r="E160" i="6" s="1"/>
  <c r="E161" i="6" a="1"/>
  <c r="E161" i="6" s="1"/>
  <c r="E162" i="6" a="1"/>
  <c r="E162" i="6" s="1"/>
  <c r="E163" i="6" a="1"/>
  <c r="E163" i="6" s="1"/>
  <c r="E164" i="6" a="1"/>
  <c r="E164" i="6" s="1"/>
  <c r="E165" i="6" a="1"/>
  <c r="E165" i="6" s="1"/>
  <c r="E166" i="6" a="1"/>
  <c r="E166" i="6" s="1"/>
  <c r="E167" i="6" a="1"/>
  <c r="E167" i="6" s="1"/>
  <c r="E168" i="6" a="1"/>
  <c r="E168" i="6" s="1"/>
  <c r="E169" i="6" a="1"/>
  <c r="E169" i="6" s="1"/>
  <c r="E170" i="6" a="1"/>
  <c r="E170" i="6" s="1"/>
  <c r="E171" i="6" a="1"/>
  <c r="E171" i="6" s="1"/>
  <c r="E172" i="6" a="1"/>
  <c r="E172" i="6" s="1"/>
  <c r="E173" i="6" a="1"/>
  <c r="E173" i="6" s="1"/>
  <c r="E174" i="6" a="1"/>
  <c r="E174" i="6" s="1"/>
  <c r="E175" i="6" a="1"/>
  <c r="E175" i="6" s="1"/>
  <c r="E176" i="6" a="1"/>
  <c r="E176" i="6" s="1"/>
  <c r="E177" i="6" a="1"/>
  <c r="E177" i="6" s="1"/>
  <c r="E178" i="6" a="1"/>
  <c r="E178" i="6" s="1"/>
  <c r="E179" i="6" a="1"/>
  <c r="E179" i="6" s="1"/>
  <c r="E180" i="6" a="1"/>
  <c r="E180" i="6" s="1"/>
  <c r="E181" i="6" a="1"/>
  <c r="E181" i="6" s="1"/>
  <c r="E182" i="6" a="1"/>
  <c r="E182" i="6" s="1"/>
  <c r="E183" i="6" a="1"/>
  <c r="E183" i="6" s="1"/>
  <c r="E184" i="6" a="1"/>
  <c r="E184" i="6" s="1"/>
  <c r="E185" i="6" a="1"/>
  <c r="E185" i="6" s="1"/>
  <c r="E186" i="6" a="1"/>
  <c r="E186" i="6" s="1"/>
  <c r="E187" i="6" a="1"/>
  <c r="E187" i="6" s="1"/>
  <c r="E188" i="6" a="1"/>
  <c r="E188" i="6" s="1"/>
  <c r="E189" i="6" a="1"/>
  <c r="E189" i="6" s="1"/>
  <c r="E190" i="6" a="1"/>
  <c r="E190" i="6" s="1"/>
  <c r="E191" i="6" a="1"/>
  <c r="E191" i="6" s="1"/>
  <c r="E192" i="6" a="1"/>
  <c r="E192" i="6" s="1"/>
  <c r="E193" i="6" a="1"/>
  <c r="E193" i="6" s="1"/>
  <c r="E194" i="6" a="1"/>
  <c r="E194" i="6" s="1"/>
  <c r="E195" i="6" a="1"/>
  <c r="E195" i="6" s="1"/>
  <c r="E196" i="6" a="1"/>
  <c r="E196" i="6" s="1"/>
  <c r="E197" i="6" a="1"/>
  <c r="E197" i="6" s="1"/>
  <c r="E198" i="6" a="1"/>
  <c r="E198" i="6" s="1"/>
  <c r="E199" i="6" a="1"/>
  <c r="E199" i="6" s="1"/>
  <c r="E200" i="6" a="1"/>
  <c r="E200" i="6" s="1"/>
  <c r="E201" i="6" a="1"/>
  <c r="E201" i="6" s="1"/>
  <c r="E202" i="6" a="1"/>
  <c r="E202" i="6" s="1"/>
  <c r="E203" i="6" a="1"/>
  <c r="E203" i="6" s="1"/>
  <c r="E204" i="6" a="1"/>
  <c r="E204" i="6" s="1"/>
  <c r="E205" i="6" a="1"/>
  <c r="E205" i="6" s="1"/>
  <c r="E206" i="6" a="1"/>
  <c r="E206" i="6" s="1"/>
  <c r="E207" i="6" a="1"/>
  <c r="E207" i="6" s="1"/>
  <c r="E208" i="6" a="1"/>
  <c r="E208" i="6" s="1"/>
  <c r="E209" i="6" a="1"/>
  <c r="E209" i="6" s="1"/>
  <c r="E210" i="6" a="1"/>
  <c r="E210" i="6" s="1"/>
  <c r="E211" i="6" a="1"/>
  <c r="E211" i="6" s="1"/>
  <c r="E212" i="6" a="1"/>
  <c r="E212" i="6" s="1"/>
  <c r="E213" i="6" a="1"/>
  <c r="E213" i="6" s="1"/>
  <c r="E214" i="6" a="1"/>
  <c r="E214" i="6" s="1"/>
  <c r="E215" i="6" a="1"/>
  <c r="E215" i="6" s="1"/>
  <c r="E216" i="6" a="1"/>
  <c r="E216" i="6" s="1"/>
  <c r="E217" i="6" a="1"/>
  <c r="E217" i="6" s="1"/>
  <c r="E218" i="6" a="1"/>
  <c r="E218" i="6" s="1"/>
  <c r="E219" i="6" a="1"/>
  <c r="E219" i="6" s="1"/>
  <c r="E220" i="6" a="1"/>
  <c r="E220" i="6" s="1"/>
  <c r="E221" i="6" a="1"/>
  <c r="E221" i="6" s="1"/>
  <c r="E222" i="6" a="1"/>
  <c r="E222" i="6" s="1"/>
  <c r="E223" i="6" a="1"/>
  <c r="E223" i="6" s="1"/>
  <c r="E224" i="6" a="1"/>
  <c r="E224" i="6" s="1"/>
  <c r="E225" i="6" a="1"/>
  <c r="E225" i="6" s="1"/>
  <c r="E226" i="6" a="1"/>
  <c r="E226" i="6" s="1"/>
  <c r="E227" i="6" a="1"/>
  <c r="E227" i="6" s="1"/>
  <c r="E228" i="6" a="1"/>
  <c r="E228" i="6" s="1"/>
  <c r="E229" i="6" a="1"/>
  <c r="E229" i="6" s="1"/>
  <c r="E230" i="6" a="1"/>
  <c r="E230" i="6" s="1"/>
  <c r="E231" i="6" a="1"/>
  <c r="E231" i="6" s="1"/>
  <c r="E12" i="6" a="1"/>
  <c r="E12" i="6" s="1"/>
  <c r="E13" i="12" a="1"/>
  <c r="E13" i="12" s="1"/>
  <c r="E14" i="12" a="1"/>
  <c r="E14" i="12" s="1"/>
  <c r="E15" i="12" a="1"/>
  <c r="E15" i="12" s="1"/>
  <c r="E16" i="12" a="1"/>
  <c r="E16" i="12" s="1"/>
  <c r="E17" i="12" a="1"/>
  <c r="E17" i="12" s="1"/>
  <c r="E18" i="12" a="1"/>
  <c r="E18" i="12" s="1"/>
  <c r="E19" i="12" a="1"/>
  <c r="E19" i="12" s="1"/>
  <c r="E20" i="12" a="1"/>
  <c r="E20" i="12" s="1"/>
  <c r="E21" i="12" a="1"/>
  <c r="E21" i="12" s="1"/>
  <c r="E22" i="12" a="1"/>
  <c r="E22" i="12" s="1"/>
  <c r="E23" i="12" a="1"/>
  <c r="E23" i="12" s="1"/>
  <c r="E24" i="12" a="1"/>
  <c r="E24" i="12" s="1"/>
  <c r="E25" i="12" a="1"/>
  <c r="E25" i="12" s="1"/>
  <c r="E26" i="12" a="1"/>
  <c r="E26" i="12" s="1"/>
  <c r="E27" i="12" a="1"/>
  <c r="E27" i="12" s="1"/>
  <c r="E28" i="12" a="1"/>
  <c r="E28" i="12" s="1"/>
  <c r="E29" i="12" a="1"/>
  <c r="E29" i="12" s="1"/>
  <c r="E30" i="12" a="1"/>
  <c r="E30" i="12" s="1"/>
  <c r="E31" i="12" a="1"/>
  <c r="E31" i="12" s="1"/>
  <c r="E32" i="12" a="1"/>
  <c r="E32" i="12" s="1"/>
  <c r="E33" i="12" a="1"/>
  <c r="E33" i="12" s="1"/>
  <c r="E34" i="12" a="1"/>
  <c r="E34" i="12" s="1"/>
  <c r="E35" i="12" a="1"/>
  <c r="E35" i="12" s="1"/>
  <c r="E36" i="12" a="1"/>
  <c r="E36" i="12" s="1"/>
  <c r="E37" i="12" a="1"/>
  <c r="E37" i="12" s="1"/>
  <c r="E38" i="12" a="1"/>
  <c r="E38" i="12" s="1"/>
  <c r="E39" i="12" a="1"/>
  <c r="E39" i="12" s="1"/>
  <c r="E40" i="12" a="1"/>
  <c r="E40" i="12" s="1"/>
  <c r="E41" i="12" a="1"/>
  <c r="E41" i="12" s="1"/>
  <c r="E42" i="12" a="1"/>
  <c r="E42" i="12" s="1"/>
  <c r="E43" i="12" a="1"/>
  <c r="E43" i="12" s="1"/>
  <c r="E44" i="12" a="1"/>
  <c r="E44" i="12" s="1"/>
  <c r="E45" i="12" a="1"/>
  <c r="E45" i="12" s="1"/>
  <c r="E46" i="12" a="1"/>
  <c r="E46" i="12" s="1"/>
  <c r="E47" i="12" a="1"/>
  <c r="E47" i="12" s="1"/>
  <c r="E48" i="12" a="1"/>
  <c r="E48" i="12" s="1"/>
  <c r="E49" i="12" a="1"/>
  <c r="E49" i="12" s="1"/>
  <c r="E50" i="12" a="1"/>
  <c r="E50" i="12" s="1"/>
  <c r="E51" i="12" a="1"/>
  <c r="E51" i="12" s="1"/>
  <c r="E52" i="12" a="1"/>
  <c r="E52" i="12" s="1"/>
  <c r="E53" i="12" a="1"/>
  <c r="E53" i="12" s="1"/>
  <c r="E54" i="12" a="1"/>
  <c r="E54" i="12" s="1"/>
  <c r="E55" i="12" a="1"/>
  <c r="E55" i="12" s="1"/>
  <c r="E56" i="12" a="1"/>
  <c r="E56" i="12" s="1"/>
  <c r="E57" i="12" a="1"/>
  <c r="E57" i="12" s="1"/>
  <c r="E58" i="12" a="1"/>
  <c r="E58" i="12" s="1"/>
  <c r="E59" i="12" a="1"/>
  <c r="E59" i="12" s="1"/>
  <c r="E60" i="12" a="1"/>
  <c r="E60" i="12" s="1"/>
  <c r="E61" i="12" a="1"/>
  <c r="E61" i="12" s="1"/>
  <c r="E62" i="12" a="1"/>
  <c r="E62" i="12" s="1"/>
  <c r="E63" i="12" a="1"/>
  <c r="E63" i="12" s="1"/>
  <c r="E64" i="12" a="1"/>
  <c r="E64" i="12" s="1"/>
  <c r="E65" i="12" a="1"/>
  <c r="E65" i="12" s="1"/>
  <c r="E66" i="12" a="1"/>
  <c r="E66" i="12" s="1"/>
  <c r="E67" i="12" a="1"/>
  <c r="E67" i="12" s="1"/>
  <c r="E68" i="12" a="1"/>
  <c r="E68" i="12" s="1"/>
  <c r="E69" i="12" a="1"/>
  <c r="E69" i="12" s="1"/>
  <c r="E70" i="12" a="1"/>
  <c r="E70" i="12" s="1"/>
  <c r="E71" i="12" a="1"/>
  <c r="E71" i="12" s="1"/>
  <c r="E72" i="12" a="1"/>
  <c r="E72" i="12" s="1"/>
  <c r="E73" i="12" a="1"/>
  <c r="E73" i="12" s="1"/>
  <c r="E74" i="12" a="1"/>
  <c r="E74" i="12" s="1"/>
  <c r="E75" i="12" a="1"/>
  <c r="E75" i="12" s="1"/>
  <c r="E76" i="12" a="1"/>
  <c r="E76" i="12" s="1"/>
  <c r="E77" i="12" a="1"/>
  <c r="E77" i="12" s="1"/>
  <c r="E78" i="12" a="1"/>
  <c r="E78" i="12" s="1"/>
  <c r="E79" i="12" a="1"/>
  <c r="E79" i="12" s="1"/>
  <c r="E80" i="12" a="1"/>
  <c r="E80" i="12" s="1"/>
  <c r="E81" i="12" a="1"/>
  <c r="E81" i="12" s="1"/>
  <c r="E82" i="12" a="1"/>
  <c r="E82" i="12" s="1"/>
  <c r="E83" i="12" a="1"/>
  <c r="E83" i="12" s="1"/>
  <c r="E84" i="12" a="1"/>
  <c r="E84" i="12" s="1"/>
  <c r="E85" i="12" a="1"/>
  <c r="E85" i="12" s="1"/>
  <c r="E86" i="12" a="1"/>
  <c r="E86" i="12" s="1"/>
  <c r="E87" i="12" a="1"/>
  <c r="E87" i="12" s="1"/>
  <c r="E88" i="12" a="1"/>
  <c r="E88" i="12" s="1"/>
  <c r="E89" i="12" a="1"/>
  <c r="E89" i="12" s="1"/>
  <c r="E90" i="12" a="1"/>
  <c r="E90" i="12" s="1"/>
  <c r="E91" i="12" a="1"/>
  <c r="E91" i="12" s="1"/>
  <c r="E92" i="12" a="1"/>
  <c r="E92" i="12" s="1"/>
  <c r="E93" i="12" a="1"/>
  <c r="E93" i="12" s="1"/>
  <c r="E94" i="12" a="1"/>
  <c r="E94" i="12" s="1"/>
  <c r="E95" i="12" a="1"/>
  <c r="E95" i="12" s="1"/>
  <c r="E96" i="12" a="1"/>
  <c r="E96" i="12" s="1"/>
  <c r="E97" i="12" a="1"/>
  <c r="E97" i="12" s="1"/>
  <c r="E98" i="12" a="1"/>
  <c r="E98" i="12" s="1"/>
  <c r="E99" i="12" a="1"/>
  <c r="E99" i="12" s="1"/>
  <c r="E100" i="12" a="1"/>
  <c r="E100" i="12" s="1"/>
  <c r="E101" i="12" a="1"/>
  <c r="E101" i="12" s="1"/>
  <c r="E102" i="12" a="1"/>
  <c r="E102" i="12" s="1"/>
  <c r="E103" i="12" a="1"/>
  <c r="E103" i="12" s="1"/>
  <c r="E104" i="12" a="1"/>
  <c r="E104" i="12" s="1"/>
  <c r="E105" i="12" a="1"/>
  <c r="E105" i="12" s="1"/>
  <c r="E106" i="12" a="1"/>
  <c r="E106" i="12" s="1"/>
  <c r="E107" i="12" a="1"/>
  <c r="E107" i="12" s="1"/>
  <c r="E108" i="12" a="1"/>
  <c r="E108" i="12" s="1"/>
  <c r="E109" i="12" a="1"/>
  <c r="E109" i="12" s="1"/>
  <c r="E110" i="12" a="1"/>
  <c r="E110" i="12" s="1"/>
  <c r="E111" i="12" a="1"/>
  <c r="E111" i="12" s="1"/>
  <c r="E112" i="12" a="1"/>
  <c r="E112" i="12" s="1"/>
  <c r="E113" i="12" a="1"/>
  <c r="E113" i="12" s="1"/>
  <c r="E114" i="12" a="1"/>
  <c r="E114" i="12" s="1"/>
  <c r="E115" i="12" a="1"/>
  <c r="E115" i="12" s="1"/>
  <c r="E116" i="12" a="1"/>
  <c r="E116" i="12" s="1"/>
  <c r="E117" i="12" a="1"/>
  <c r="E117" i="12" s="1"/>
  <c r="E118" i="12" a="1"/>
  <c r="E118" i="12" s="1"/>
  <c r="E119" i="12" a="1"/>
  <c r="E119" i="12" s="1"/>
  <c r="E120" i="12" a="1"/>
  <c r="E120" i="12" s="1"/>
  <c r="E121" i="12" a="1"/>
  <c r="E121" i="12" s="1"/>
  <c r="E122" i="12" a="1"/>
  <c r="E122" i="12" s="1"/>
  <c r="E123" i="12" a="1"/>
  <c r="E123" i="12" s="1"/>
  <c r="E124" i="12" a="1"/>
  <c r="E124" i="12" s="1"/>
  <c r="E125" i="12" a="1"/>
  <c r="E125" i="12" s="1"/>
  <c r="E126" i="12" a="1"/>
  <c r="E126" i="12" s="1"/>
  <c r="E127" i="12" a="1"/>
  <c r="E127" i="12" s="1"/>
  <c r="E128" i="12" a="1"/>
  <c r="E128" i="12" s="1"/>
  <c r="E129" i="12" a="1"/>
  <c r="E129" i="12" s="1"/>
  <c r="E130" i="12" a="1"/>
  <c r="E130" i="12" s="1"/>
  <c r="E131" i="12" a="1"/>
  <c r="E131" i="12" s="1"/>
  <c r="E132" i="12" a="1"/>
  <c r="E132" i="12" s="1"/>
  <c r="E133" i="12" a="1"/>
  <c r="E133" i="12" s="1"/>
  <c r="E134" i="12" a="1"/>
  <c r="E134" i="12" s="1"/>
  <c r="E135" i="12" a="1"/>
  <c r="E135" i="12" s="1"/>
  <c r="E136" i="12" a="1"/>
  <c r="E136" i="12" s="1"/>
  <c r="E137" i="12" a="1"/>
  <c r="E137" i="12" s="1"/>
  <c r="E138" i="12" a="1"/>
  <c r="E138" i="12" s="1"/>
  <c r="E139" i="12" a="1"/>
  <c r="E139" i="12" s="1"/>
  <c r="E140" i="12" a="1"/>
  <c r="E140" i="12" s="1"/>
  <c r="E141" i="12" a="1"/>
  <c r="E141" i="12" s="1"/>
  <c r="E142" i="12" a="1"/>
  <c r="E142" i="12" s="1"/>
  <c r="E143" i="12" a="1"/>
  <c r="E143" i="12" s="1"/>
  <c r="E144" i="12" a="1"/>
  <c r="E144" i="12" s="1"/>
  <c r="E145" i="12" a="1"/>
  <c r="E145" i="12" s="1"/>
  <c r="E146" i="12" a="1"/>
  <c r="E146" i="12" s="1"/>
  <c r="E147" i="12" a="1"/>
  <c r="E147" i="12" s="1"/>
  <c r="E148" i="12" a="1"/>
  <c r="E148" i="12" s="1"/>
  <c r="E149" i="12" a="1"/>
  <c r="E149" i="12" s="1"/>
  <c r="E150" i="12" a="1"/>
  <c r="E150" i="12" s="1"/>
  <c r="E151" i="12" a="1"/>
  <c r="E151" i="12" s="1"/>
  <c r="E152" i="12" a="1"/>
  <c r="E152" i="12" s="1"/>
  <c r="E153" i="12" a="1"/>
  <c r="E153" i="12" s="1"/>
  <c r="E154" i="12" a="1"/>
  <c r="E154" i="12" s="1"/>
  <c r="E155" i="12" a="1"/>
  <c r="E155" i="12" s="1"/>
  <c r="E156" i="12" a="1"/>
  <c r="E156" i="12" s="1"/>
  <c r="E157" i="12" a="1"/>
  <c r="E157" i="12" s="1"/>
  <c r="E158" i="12" a="1"/>
  <c r="E158" i="12" s="1"/>
  <c r="E159" i="12" a="1"/>
  <c r="E159" i="12" s="1"/>
  <c r="E160" i="12" a="1"/>
  <c r="E160" i="12" s="1"/>
  <c r="E161" i="12" a="1"/>
  <c r="E161" i="12" s="1"/>
  <c r="E162" i="12" a="1"/>
  <c r="E162" i="12" s="1"/>
  <c r="E163" i="12" a="1"/>
  <c r="E163" i="12" s="1"/>
  <c r="E164" i="12" a="1"/>
  <c r="E164" i="12" s="1"/>
  <c r="E165" i="12" a="1"/>
  <c r="E165" i="12" s="1"/>
  <c r="E166" i="12" a="1"/>
  <c r="E166" i="12" s="1"/>
  <c r="E167" i="12" a="1"/>
  <c r="E167" i="12" s="1"/>
  <c r="E168" i="12" a="1"/>
  <c r="E168" i="12" s="1"/>
  <c r="E169" i="12" a="1"/>
  <c r="E169" i="12" s="1"/>
  <c r="E170" i="12" a="1"/>
  <c r="E170" i="12" s="1"/>
  <c r="E171" i="12" a="1"/>
  <c r="E171" i="12" s="1"/>
  <c r="E172" i="12" a="1"/>
  <c r="E172" i="12" s="1"/>
  <c r="E173" i="12" a="1"/>
  <c r="E173" i="12" s="1"/>
  <c r="E174" i="12" a="1"/>
  <c r="E174" i="12" s="1"/>
  <c r="E175" i="12" a="1"/>
  <c r="E175" i="12" s="1"/>
  <c r="E176" i="12" a="1"/>
  <c r="E176" i="12" s="1"/>
  <c r="E177" i="12" a="1"/>
  <c r="E177" i="12" s="1"/>
  <c r="E178" i="12" a="1"/>
  <c r="E178" i="12" s="1"/>
  <c r="E179" i="12" a="1"/>
  <c r="E179" i="12" s="1"/>
  <c r="E180" i="12" a="1"/>
  <c r="E180" i="12" s="1"/>
  <c r="E181" i="12" a="1"/>
  <c r="E181" i="12" s="1"/>
  <c r="E182" i="12" a="1"/>
  <c r="E182" i="12" s="1"/>
  <c r="E183" i="12" a="1"/>
  <c r="E183" i="12" s="1"/>
  <c r="E184" i="12" a="1"/>
  <c r="E184" i="12" s="1"/>
  <c r="E185" i="12" a="1"/>
  <c r="E185" i="12" s="1"/>
  <c r="E186" i="12" a="1"/>
  <c r="E186" i="12" s="1"/>
  <c r="E187" i="12" a="1"/>
  <c r="E187" i="12" s="1"/>
  <c r="E188" i="12" a="1"/>
  <c r="E188" i="12" s="1"/>
  <c r="E189" i="12" a="1"/>
  <c r="E189" i="12" s="1"/>
  <c r="E190" i="12" a="1"/>
  <c r="E190" i="12" s="1"/>
  <c r="E191" i="12" a="1"/>
  <c r="E191" i="12" s="1"/>
  <c r="E192" i="12" a="1"/>
  <c r="E192" i="12" s="1"/>
  <c r="E193" i="12" a="1"/>
  <c r="E193" i="12" s="1"/>
  <c r="E194" i="12" a="1"/>
  <c r="E194" i="12" s="1"/>
  <c r="E195" i="12" a="1"/>
  <c r="E195" i="12" s="1"/>
  <c r="E196" i="12" a="1"/>
  <c r="E196" i="12" s="1"/>
  <c r="E197" i="12" a="1"/>
  <c r="E197" i="12" s="1"/>
  <c r="E198" i="12" a="1"/>
  <c r="E198" i="12" s="1"/>
  <c r="E199" i="12" a="1"/>
  <c r="E199" i="12" s="1"/>
  <c r="E200" i="12" a="1"/>
  <c r="E200" i="12" s="1"/>
  <c r="E201" i="12" a="1"/>
  <c r="E201" i="12" s="1"/>
  <c r="E202" i="12" a="1"/>
  <c r="E202" i="12" s="1"/>
  <c r="E203" i="12" a="1"/>
  <c r="E203" i="12" s="1"/>
  <c r="E204" i="12" a="1"/>
  <c r="E204" i="12" s="1"/>
  <c r="E205" i="12" a="1"/>
  <c r="E205" i="12" s="1"/>
  <c r="E206" i="12" a="1"/>
  <c r="E206" i="12" s="1"/>
  <c r="E207" i="12" a="1"/>
  <c r="E207" i="12" s="1"/>
  <c r="E208" i="12" a="1"/>
  <c r="E208" i="12" s="1"/>
  <c r="E209" i="12" a="1"/>
  <c r="E209" i="12" s="1"/>
  <c r="E210" i="12" a="1"/>
  <c r="E210" i="12" s="1"/>
  <c r="E211" i="12" a="1"/>
  <c r="E211" i="12" s="1"/>
  <c r="E212" i="12" a="1"/>
  <c r="E212" i="12" s="1"/>
  <c r="E213" i="12" a="1"/>
  <c r="E213" i="12" s="1"/>
  <c r="E214" i="12" a="1"/>
  <c r="E214" i="12" s="1"/>
  <c r="E215" i="12" a="1"/>
  <c r="E215" i="12" s="1"/>
  <c r="E216" i="12" a="1"/>
  <c r="E216" i="12" s="1"/>
  <c r="E217" i="12" a="1"/>
  <c r="E217" i="12" s="1"/>
  <c r="E218" i="12" a="1"/>
  <c r="E218" i="12" s="1"/>
  <c r="E219" i="12" a="1"/>
  <c r="E219" i="12" s="1"/>
  <c r="E220" i="12" a="1"/>
  <c r="E220" i="12" s="1"/>
  <c r="E221" i="12" a="1"/>
  <c r="E221" i="12" s="1"/>
  <c r="E222" i="12" a="1"/>
  <c r="E222" i="12" s="1"/>
  <c r="E223" i="12" a="1"/>
  <c r="E223" i="12" s="1"/>
  <c r="E224" i="12" a="1"/>
  <c r="E224" i="12" s="1"/>
  <c r="E225" i="12" a="1"/>
  <c r="E225" i="12" s="1"/>
  <c r="E226" i="12" a="1"/>
  <c r="E226" i="12" s="1"/>
  <c r="E227" i="12" a="1"/>
  <c r="E227" i="12" s="1"/>
  <c r="E228" i="12" a="1"/>
  <c r="E228" i="12" s="1"/>
  <c r="E229" i="12" a="1"/>
  <c r="E229" i="12" s="1"/>
  <c r="E230" i="12" a="1"/>
  <c r="E230" i="12" s="1"/>
  <c r="E231" i="12" a="1"/>
  <c r="E231" i="12" s="1"/>
  <c r="E12" i="12" a="1"/>
  <c r="E12" i="12" s="1"/>
  <c r="I13" i="3" a="1"/>
  <c r="I13" i="3" s="1"/>
  <c r="I14" i="3" a="1"/>
  <c r="I14" i="3" s="1"/>
  <c r="I15" i="3" a="1"/>
  <c r="I15" i="3" s="1"/>
  <c r="I16" i="3" a="1"/>
  <c r="I16" i="3" s="1"/>
  <c r="I17" i="3" a="1"/>
  <c r="I17" i="3" s="1"/>
  <c r="I18" i="3" a="1"/>
  <c r="I18" i="3" s="1"/>
  <c r="I19" i="3" a="1"/>
  <c r="I19" i="3" s="1"/>
  <c r="I20" i="3" a="1"/>
  <c r="I20" i="3" s="1"/>
  <c r="I21" i="3" a="1"/>
  <c r="I21" i="3" s="1"/>
  <c r="I22" i="3" a="1"/>
  <c r="I22" i="3" s="1"/>
  <c r="I23" i="3" a="1"/>
  <c r="I23" i="3" s="1"/>
  <c r="I24" i="3" a="1"/>
  <c r="I24" i="3" s="1"/>
  <c r="I25" i="3" a="1"/>
  <c r="I25" i="3" s="1"/>
  <c r="I26" i="3" a="1"/>
  <c r="I26" i="3" s="1"/>
  <c r="I27" i="3" a="1"/>
  <c r="I27" i="3" s="1"/>
  <c r="I28" i="3" a="1"/>
  <c r="I28" i="3" s="1"/>
  <c r="I29" i="3" a="1"/>
  <c r="I29" i="3" s="1"/>
  <c r="I30" i="3" a="1"/>
  <c r="I30" i="3" s="1"/>
  <c r="I31" i="3" a="1"/>
  <c r="I31" i="3" s="1"/>
  <c r="I32" i="3" a="1"/>
  <c r="I32" i="3" s="1"/>
  <c r="I33" i="3" a="1"/>
  <c r="I33" i="3" s="1"/>
  <c r="I34" i="3" a="1"/>
  <c r="I34" i="3" s="1"/>
  <c r="I35" i="3" a="1"/>
  <c r="I35" i="3" s="1"/>
  <c r="I36" i="3" a="1"/>
  <c r="I36" i="3" s="1"/>
  <c r="I37" i="3" a="1"/>
  <c r="I37" i="3" s="1"/>
  <c r="I38" i="3" a="1"/>
  <c r="I38" i="3" s="1"/>
  <c r="I39" i="3" a="1"/>
  <c r="I39" i="3" s="1"/>
  <c r="I40" i="3" a="1"/>
  <c r="I40" i="3" s="1"/>
  <c r="I41" i="3" a="1"/>
  <c r="I41" i="3" s="1"/>
  <c r="I42" i="3" a="1"/>
  <c r="I42" i="3" s="1"/>
  <c r="I43" i="3" a="1"/>
  <c r="I43" i="3" s="1"/>
  <c r="I44" i="3" a="1"/>
  <c r="I44" i="3" s="1"/>
  <c r="I45" i="3" a="1"/>
  <c r="I45" i="3" s="1"/>
  <c r="I46" i="3" a="1"/>
  <c r="I46" i="3" s="1"/>
  <c r="I47" i="3" a="1"/>
  <c r="I47" i="3" s="1"/>
  <c r="I48" i="3" a="1"/>
  <c r="I48" i="3" s="1"/>
  <c r="I49" i="3" a="1"/>
  <c r="I49" i="3" s="1"/>
  <c r="I50" i="3" a="1"/>
  <c r="I50" i="3" s="1"/>
  <c r="I51" i="3" a="1"/>
  <c r="I51" i="3" s="1"/>
  <c r="I52" i="3" a="1"/>
  <c r="I52" i="3" s="1"/>
  <c r="I53" i="3" a="1"/>
  <c r="I53" i="3" s="1"/>
  <c r="I54" i="3" a="1"/>
  <c r="I54" i="3" s="1"/>
  <c r="I55" i="3" a="1"/>
  <c r="I55" i="3" s="1"/>
  <c r="I56" i="3" a="1"/>
  <c r="I56" i="3" s="1"/>
  <c r="I57" i="3" a="1"/>
  <c r="I57" i="3" s="1"/>
  <c r="I58" i="3" a="1"/>
  <c r="I58" i="3" s="1"/>
  <c r="I59" i="3" a="1"/>
  <c r="I59" i="3" s="1"/>
  <c r="I60" i="3" a="1"/>
  <c r="I60" i="3" s="1"/>
  <c r="I61" i="3" a="1"/>
  <c r="I61" i="3" s="1"/>
  <c r="I62" i="3" a="1"/>
  <c r="I62" i="3" s="1"/>
  <c r="I63" i="3" a="1"/>
  <c r="I63" i="3" s="1"/>
  <c r="I64" i="3" a="1"/>
  <c r="I64" i="3" s="1"/>
  <c r="I65" i="3" a="1"/>
  <c r="I65" i="3" s="1"/>
  <c r="I66" i="3" a="1"/>
  <c r="I66" i="3" s="1"/>
  <c r="I67" i="3" a="1"/>
  <c r="I67" i="3" s="1"/>
  <c r="I68" i="3" a="1"/>
  <c r="I68" i="3" s="1"/>
  <c r="I69" i="3" a="1"/>
  <c r="I69" i="3" s="1"/>
  <c r="I70" i="3" a="1"/>
  <c r="I70" i="3" s="1"/>
  <c r="I71" i="3" a="1"/>
  <c r="I71" i="3" s="1"/>
  <c r="I72" i="3" a="1"/>
  <c r="I72" i="3" s="1"/>
  <c r="I73" i="3" a="1"/>
  <c r="I73" i="3" s="1"/>
  <c r="I74" i="3" a="1"/>
  <c r="I74" i="3" s="1"/>
  <c r="I75" i="3" a="1"/>
  <c r="I75" i="3" s="1"/>
  <c r="I76" i="3" a="1"/>
  <c r="I76" i="3" s="1"/>
  <c r="I77" i="3" a="1"/>
  <c r="I77" i="3" s="1"/>
  <c r="I78" i="3" a="1"/>
  <c r="I78" i="3" s="1"/>
  <c r="I79" i="3" a="1"/>
  <c r="I79" i="3" s="1"/>
  <c r="I80" i="3" a="1"/>
  <c r="I80" i="3" s="1"/>
  <c r="I81" i="3" a="1"/>
  <c r="I81" i="3" s="1"/>
  <c r="I82" i="3" a="1"/>
  <c r="I82" i="3" s="1"/>
  <c r="I83" i="3" a="1"/>
  <c r="I83" i="3" s="1"/>
  <c r="I84" i="3" a="1"/>
  <c r="I84" i="3" s="1"/>
  <c r="I85" i="3" a="1"/>
  <c r="I85" i="3" s="1"/>
  <c r="I86" i="3" a="1"/>
  <c r="I86" i="3" s="1"/>
  <c r="I87" i="3" a="1"/>
  <c r="I87" i="3" s="1"/>
  <c r="I88" i="3" a="1"/>
  <c r="I88" i="3" s="1"/>
  <c r="I89" i="3" a="1"/>
  <c r="I89" i="3" s="1"/>
  <c r="I90" i="3" a="1"/>
  <c r="I90" i="3" s="1"/>
  <c r="I91" i="3" a="1"/>
  <c r="I91" i="3" s="1"/>
  <c r="I92" i="3" a="1"/>
  <c r="I92" i="3" s="1"/>
  <c r="I93" i="3" a="1"/>
  <c r="I93" i="3" s="1"/>
  <c r="I94" i="3" a="1"/>
  <c r="I94" i="3" s="1"/>
  <c r="I95" i="3" a="1"/>
  <c r="I95" i="3" s="1"/>
  <c r="I96" i="3" a="1"/>
  <c r="I96" i="3" s="1"/>
  <c r="I97" i="3" a="1"/>
  <c r="I97" i="3" s="1"/>
  <c r="I98" i="3" a="1"/>
  <c r="I98" i="3" s="1"/>
  <c r="I99" i="3" a="1"/>
  <c r="I99" i="3" s="1"/>
  <c r="I100" i="3" a="1"/>
  <c r="I100" i="3" s="1"/>
  <c r="I101" i="3" a="1"/>
  <c r="I101" i="3" s="1"/>
  <c r="I102" i="3" a="1"/>
  <c r="I102" i="3" s="1"/>
  <c r="I103" i="3" a="1"/>
  <c r="I103" i="3" s="1"/>
  <c r="I104" i="3" a="1"/>
  <c r="I104" i="3" s="1"/>
  <c r="I105" i="3" a="1"/>
  <c r="I105" i="3" s="1"/>
  <c r="I106" i="3" a="1"/>
  <c r="I106" i="3" s="1"/>
  <c r="I107" i="3" a="1"/>
  <c r="I107" i="3" s="1"/>
  <c r="I108" i="3" a="1"/>
  <c r="I108" i="3" s="1"/>
  <c r="I109" i="3" a="1"/>
  <c r="I109" i="3" s="1"/>
  <c r="I110" i="3" a="1"/>
  <c r="I110" i="3" s="1"/>
  <c r="I111" i="3" a="1"/>
  <c r="I111" i="3" s="1"/>
  <c r="I112" i="3" a="1"/>
  <c r="I112" i="3" s="1"/>
  <c r="I113" i="3" a="1"/>
  <c r="I113" i="3" s="1"/>
  <c r="I114" i="3" a="1"/>
  <c r="I114" i="3" s="1"/>
  <c r="I115" i="3" a="1"/>
  <c r="I115" i="3" s="1"/>
  <c r="I116" i="3" a="1"/>
  <c r="I116" i="3" s="1"/>
  <c r="I117" i="3" a="1"/>
  <c r="I117" i="3" s="1"/>
  <c r="I118" i="3" a="1"/>
  <c r="I118" i="3" s="1"/>
  <c r="I119" i="3" a="1"/>
  <c r="I119" i="3" s="1"/>
  <c r="I120" i="3" a="1"/>
  <c r="I120" i="3" s="1"/>
  <c r="I121" i="3" a="1"/>
  <c r="I121" i="3" s="1"/>
  <c r="I122" i="3" a="1"/>
  <c r="I122" i="3" s="1"/>
  <c r="I123" i="3" a="1"/>
  <c r="I123" i="3" s="1"/>
  <c r="I124" i="3" a="1"/>
  <c r="I124" i="3" s="1"/>
  <c r="I125" i="3" a="1"/>
  <c r="I125" i="3" s="1"/>
  <c r="I126" i="3" a="1"/>
  <c r="I126" i="3" s="1"/>
  <c r="I127" i="3" a="1"/>
  <c r="I127" i="3" s="1"/>
  <c r="I128" i="3" a="1"/>
  <c r="I128" i="3" s="1"/>
  <c r="I129" i="3" a="1"/>
  <c r="I129" i="3" s="1"/>
  <c r="I130" i="3" a="1"/>
  <c r="I130" i="3" s="1"/>
  <c r="I131" i="3" a="1"/>
  <c r="I131" i="3" s="1"/>
  <c r="I132" i="3" a="1"/>
  <c r="I132" i="3" s="1"/>
  <c r="I133" i="3" a="1"/>
  <c r="I133" i="3" s="1"/>
  <c r="I134" i="3" a="1"/>
  <c r="I134" i="3" s="1"/>
  <c r="I135" i="3" a="1"/>
  <c r="I135" i="3" s="1"/>
  <c r="I136" i="3" a="1"/>
  <c r="I136" i="3" s="1"/>
  <c r="I137" i="3" a="1"/>
  <c r="I137" i="3" s="1"/>
  <c r="I138" i="3" a="1"/>
  <c r="I138" i="3" s="1"/>
  <c r="I139" i="3" a="1"/>
  <c r="I139" i="3" s="1"/>
  <c r="I140" i="3" a="1"/>
  <c r="I140" i="3" s="1"/>
  <c r="I141" i="3" a="1"/>
  <c r="I141" i="3" s="1"/>
  <c r="I142" i="3" a="1"/>
  <c r="I142" i="3" s="1"/>
  <c r="I143" i="3" a="1"/>
  <c r="I143" i="3" s="1"/>
  <c r="I144" i="3" a="1"/>
  <c r="I144" i="3" s="1"/>
  <c r="I145" i="3" a="1"/>
  <c r="I145" i="3" s="1"/>
  <c r="I146" i="3" a="1"/>
  <c r="I146" i="3" s="1"/>
  <c r="I147" i="3" a="1"/>
  <c r="I147" i="3" s="1"/>
  <c r="I148" i="3" a="1"/>
  <c r="I148" i="3" s="1"/>
  <c r="I149" i="3" a="1"/>
  <c r="I149" i="3" s="1"/>
  <c r="I150" i="3" a="1"/>
  <c r="I150" i="3" s="1"/>
  <c r="I151" i="3" a="1"/>
  <c r="I151" i="3" s="1"/>
  <c r="I152" i="3" a="1"/>
  <c r="I152" i="3" s="1"/>
  <c r="I153" i="3" a="1"/>
  <c r="I153" i="3" s="1"/>
  <c r="I154" i="3" a="1"/>
  <c r="I154" i="3" s="1"/>
  <c r="I155" i="3" a="1"/>
  <c r="I155" i="3" s="1"/>
  <c r="I156" i="3" a="1"/>
  <c r="I156" i="3" s="1"/>
  <c r="I157" i="3" a="1"/>
  <c r="I157" i="3" s="1"/>
  <c r="I158" i="3" a="1"/>
  <c r="I158" i="3" s="1"/>
  <c r="I159" i="3" a="1"/>
  <c r="I159" i="3" s="1"/>
  <c r="I160" i="3" a="1"/>
  <c r="I160" i="3" s="1"/>
  <c r="I161" i="3" a="1"/>
  <c r="I161" i="3" s="1"/>
  <c r="I162" i="3" a="1"/>
  <c r="I162" i="3" s="1"/>
  <c r="I163" i="3" a="1"/>
  <c r="I163" i="3" s="1"/>
  <c r="I164" i="3" a="1"/>
  <c r="I164" i="3" s="1"/>
  <c r="I165" i="3" a="1"/>
  <c r="I165" i="3" s="1"/>
  <c r="I166" i="3" a="1"/>
  <c r="I166" i="3" s="1"/>
  <c r="I167" i="3" a="1"/>
  <c r="I167" i="3" s="1"/>
  <c r="I168" i="3" a="1"/>
  <c r="I168" i="3" s="1"/>
  <c r="I169" i="3" a="1"/>
  <c r="I169" i="3" s="1"/>
  <c r="I170" i="3" a="1"/>
  <c r="I170" i="3" s="1"/>
  <c r="I171" i="3" a="1"/>
  <c r="I171" i="3" s="1"/>
  <c r="I172" i="3" a="1"/>
  <c r="I172" i="3" s="1"/>
  <c r="I173" i="3" a="1"/>
  <c r="I173" i="3" s="1"/>
  <c r="I174" i="3" a="1"/>
  <c r="I174" i="3" s="1"/>
  <c r="I175" i="3" a="1"/>
  <c r="I175" i="3" s="1"/>
  <c r="I176" i="3" a="1"/>
  <c r="I176" i="3" s="1"/>
  <c r="I177" i="3" a="1"/>
  <c r="I177" i="3" s="1"/>
  <c r="I178" i="3" a="1"/>
  <c r="I178" i="3" s="1"/>
  <c r="I179" i="3" a="1"/>
  <c r="I179" i="3" s="1"/>
  <c r="I180" i="3" a="1"/>
  <c r="I180" i="3" s="1"/>
  <c r="I181" i="3" a="1"/>
  <c r="I181" i="3" s="1"/>
  <c r="I182" i="3" a="1"/>
  <c r="I182" i="3" s="1"/>
  <c r="I183" i="3" a="1"/>
  <c r="I183" i="3" s="1"/>
  <c r="I184" i="3" a="1"/>
  <c r="I184" i="3" s="1"/>
  <c r="I185" i="3" a="1"/>
  <c r="I185" i="3" s="1"/>
  <c r="I186" i="3" a="1"/>
  <c r="I186" i="3" s="1"/>
  <c r="I187" i="3" a="1"/>
  <c r="I187" i="3" s="1"/>
  <c r="I188" i="3" a="1"/>
  <c r="I188" i="3" s="1"/>
  <c r="I189" i="3" a="1"/>
  <c r="I189" i="3" s="1"/>
  <c r="I190" i="3" a="1"/>
  <c r="I190" i="3" s="1"/>
  <c r="I191" i="3" a="1"/>
  <c r="I191" i="3" s="1"/>
  <c r="I192" i="3" a="1"/>
  <c r="I192" i="3" s="1"/>
  <c r="I193" i="3" a="1"/>
  <c r="I193" i="3" s="1"/>
  <c r="I194" i="3" a="1"/>
  <c r="I194" i="3" s="1"/>
  <c r="I195" i="3" a="1"/>
  <c r="I195" i="3" s="1"/>
  <c r="I196" i="3" a="1"/>
  <c r="I196" i="3" s="1"/>
  <c r="I197" i="3" a="1"/>
  <c r="I197" i="3" s="1"/>
  <c r="I198" i="3" a="1"/>
  <c r="I198" i="3" s="1"/>
  <c r="I199" i="3" a="1"/>
  <c r="I199" i="3" s="1"/>
  <c r="I200" i="3" a="1"/>
  <c r="I200" i="3" s="1"/>
  <c r="I201" i="3" a="1"/>
  <c r="I201" i="3" s="1"/>
  <c r="I202" i="3" a="1"/>
  <c r="I202" i="3" s="1"/>
  <c r="I203" i="3" a="1"/>
  <c r="I203" i="3" s="1"/>
  <c r="I204" i="3" a="1"/>
  <c r="I204" i="3" s="1"/>
  <c r="I205" i="3" a="1"/>
  <c r="I205" i="3" s="1"/>
  <c r="I206" i="3" a="1"/>
  <c r="I206" i="3" s="1"/>
  <c r="I207" i="3" a="1"/>
  <c r="I207" i="3" s="1"/>
  <c r="I208" i="3" a="1"/>
  <c r="I208" i="3" s="1"/>
  <c r="I209" i="3" a="1"/>
  <c r="I209" i="3" s="1"/>
  <c r="I210" i="3" a="1"/>
  <c r="I210" i="3" s="1"/>
  <c r="I211" i="3" a="1"/>
  <c r="I211" i="3" s="1"/>
  <c r="I212" i="3" a="1"/>
  <c r="I212" i="3" s="1"/>
  <c r="I213" i="3" a="1"/>
  <c r="I213" i="3" s="1"/>
  <c r="I214" i="3" a="1"/>
  <c r="I214" i="3" s="1"/>
  <c r="I215" i="3" a="1"/>
  <c r="I215" i="3" s="1"/>
  <c r="I216" i="3" a="1"/>
  <c r="I216" i="3" s="1"/>
  <c r="I217" i="3" a="1"/>
  <c r="I217" i="3" s="1"/>
  <c r="I218" i="3" a="1"/>
  <c r="I218" i="3" s="1"/>
  <c r="I219" i="3" a="1"/>
  <c r="I219" i="3" s="1"/>
  <c r="I220" i="3" a="1"/>
  <c r="I220" i="3" s="1"/>
  <c r="I221" i="3" a="1"/>
  <c r="I221" i="3" s="1"/>
  <c r="I222" i="3" a="1"/>
  <c r="I222" i="3" s="1"/>
  <c r="I223" i="3" a="1"/>
  <c r="I223" i="3" s="1"/>
  <c r="I224" i="3" a="1"/>
  <c r="I224" i="3" s="1"/>
  <c r="I225" i="3" a="1"/>
  <c r="I225" i="3" s="1"/>
  <c r="I226" i="3" a="1"/>
  <c r="I226" i="3" s="1"/>
  <c r="I227" i="3" a="1"/>
  <c r="I227" i="3" s="1"/>
  <c r="I228" i="3" a="1"/>
  <c r="I228" i="3" s="1"/>
  <c r="I229" i="3" a="1"/>
  <c r="I229" i="3" s="1"/>
  <c r="I230" i="3" a="1"/>
  <c r="I230" i="3" s="1"/>
  <c r="I231" i="3" a="1"/>
  <c r="I231" i="3" s="1"/>
  <c r="J13" i="3" a="1"/>
  <c r="J13" i="3" s="1"/>
  <c r="J14" i="3" a="1"/>
  <c r="J14" i="3" s="1"/>
  <c r="J15" i="3" a="1"/>
  <c r="J15" i="3" s="1"/>
  <c r="J16" i="3" a="1"/>
  <c r="J16" i="3" s="1"/>
  <c r="J17" i="3" a="1"/>
  <c r="J17" i="3" s="1"/>
  <c r="J18" i="3" a="1"/>
  <c r="J18" i="3" s="1"/>
  <c r="J19" i="3" a="1"/>
  <c r="J19" i="3" s="1"/>
  <c r="J20" i="3" a="1"/>
  <c r="J20" i="3" s="1"/>
  <c r="J21" i="3" a="1"/>
  <c r="J21" i="3" s="1"/>
  <c r="J22" i="3" a="1"/>
  <c r="J22" i="3" s="1"/>
  <c r="J23" i="3" a="1"/>
  <c r="J23" i="3" s="1"/>
  <c r="J24" i="3" a="1"/>
  <c r="J24" i="3" s="1"/>
  <c r="J25" i="3" a="1"/>
  <c r="J25" i="3" s="1"/>
  <c r="J26" i="3" a="1"/>
  <c r="J26" i="3" s="1"/>
  <c r="J27" i="3" a="1"/>
  <c r="J27" i="3" s="1"/>
  <c r="J28" i="3" a="1"/>
  <c r="J28" i="3" s="1"/>
  <c r="J29" i="3" a="1"/>
  <c r="J29" i="3" s="1"/>
  <c r="J30" i="3" a="1"/>
  <c r="J30" i="3" s="1"/>
  <c r="J31" i="3" a="1"/>
  <c r="J31" i="3" s="1"/>
  <c r="J32" i="3" a="1"/>
  <c r="J32" i="3" s="1"/>
  <c r="J33" i="3" a="1"/>
  <c r="J33" i="3" s="1"/>
  <c r="J34" i="3" a="1"/>
  <c r="J34" i="3" s="1"/>
  <c r="J35" i="3" a="1"/>
  <c r="J35" i="3" s="1"/>
  <c r="J36" i="3" a="1"/>
  <c r="J36" i="3" s="1"/>
  <c r="J37" i="3" a="1"/>
  <c r="J37" i="3" s="1"/>
  <c r="J38" i="3" a="1"/>
  <c r="J38" i="3" s="1"/>
  <c r="J39" i="3" a="1"/>
  <c r="J39" i="3" s="1"/>
  <c r="J40" i="3" a="1"/>
  <c r="J40" i="3" s="1"/>
  <c r="J41" i="3" a="1"/>
  <c r="J41" i="3" s="1"/>
  <c r="J42" i="3" a="1"/>
  <c r="J42" i="3" s="1"/>
  <c r="J43" i="3" a="1"/>
  <c r="J43" i="3" s="1"/>
  <c r="J44" i="3" a="1"/>
  <c r="J44" i="3" s="1"/>
  <c r="J45" i="3" a="1"/>
  <c r="J45" i="3" s="1"/>
  <c r="J46" i="3" a="1"/>
  <c r="J46" i="3" s="1"/>
  <c r="J47" i="3" a="1"/>
  <c r="J47" i="3" s="1"/>
  <c r="J48" i="3" a="1"/>
  <c r="J48" i="3" s="1"/>
  <c r="J49" i="3" a="1"/>
  <c r="J49" i="3" s="1"/>
  <c r="J50" i="3" a="1"/>
  <c r="J50" i="3" s="1"/>
  <c r="J51" i="3" a="1"/>
  <c r="J51" i="3" s="1"/>
  <c r="J52" i="3" a="1"/>
  <c r="J52" i="3" s="1"/>
  <c r="J53" i="3" a="1"/>
  <c r="J53" i="3" s="1"/>
  <c r="J54" i="3" a="1"/>
  <c r="J54" i="3" s="1"/>
  <c r="J55" i="3" a="1"/>
  <c r="J55" i="3" s="1"/>
  <c r="J56" i="3" a="1"/>
  <c r="J56" i="3" s="1"/>
  <c r="J57" i="3" a="1"/>
  <c r="J57" i="3" s="1"/>
  <c r="J58" i="3" a="1"/>
  <c r="J58" i="3" s="1"/>
  <c r="J59" i="3" a="1"/>
  <c r="J59" i="3" s="1"/>
  <c r="J60" i="3" a="1"/>
  <c r="J60" i="3" s="1"/>
  <c r="J61" i="3" a="1"/>
  <c r="J61" i="3" s="1"/>
  <c r="J62" i="3" a="1"/>
  <c r="J62" i="3" s="1"/>
  <c r="J63" i="3" a="1"/>
  <c r="J63" i="3" s="1"/>
  <c r="J64" i="3" a="1"/>
  <c r="J64" i="3" s="1"/>
  <c r="J65" i="3" a="1"/>
  <c r="J65" i="3" s="1"/>
  <c r="J66" i="3" a="1"/>
  <c r="J66" i="3" s="1"/>
  <c r="J67" i="3" a="1"/>
  <c r="J67" i="3" s="1"/>
  <c r="J68" i="3" a="1"/>
  <c r="J68" i="3" s="1"/>
  <c r="J69" i="3" a="1"/>
  <c r="J69" i="3" s="1"/>
  <c r="J70" i="3" a="1"/>
  <c r="J70" i="3" s="1"/>
  <c r="J71" i="3" a="1"/>
  <c r="J71" i="3" s="1"/>
  <c r="J72" i="3" a="1"/>
  <c r="J72" i="3" s="1"/>
  <c r="J73" i="3" a="1"/>
  <c r="J73" i="3" s="1"/>
  <c r="J74" i="3" a="1"/>
  <c r="J74" i="3" s="1"/>
  <c r="J75" i="3" a="1"/>
  <c r="J75" i="3" s="1"/>
  <c r="J76" i="3" a="1"/>
  <c r="J76" i="3" s="1"/>
  <c r="J77" i="3" a="1"/>
  <c r="J77" i="3" s="1"/>
  <c r="J78" i="3" a="1"/>
  <c r="J78" i="3" s="1"/>
  <c r="J79" i="3" a="1"/>
  <c r="J79" i="3" s="1"/>
  <c r="J80" i="3" a="1"/>
  <c r="J80" i="3" s="1"/>
  <c r="J81" i="3" a="1"/>
  <c r="J81" i="3" s="1"/>
  <c r="J82" i="3" a="1"/>
  <c r="J82" i="3" s="1"/>
  <c r="J83" i="3" a="1"/>
  <c r="J83" i="3" s="1"/>
  <c r="J84" i="3" a="1"/>
  <c r="J84" i="3" s="1"/>
  <c r="J85" i="3" a="1"/>
  <c r="J85" i="3" s="1"/>
  <c r="J86" i="3" a="1"/>
  <c r="J86" i="3" s="1"/>
  <c r="J87" i="3" a="1"/>
  <c r="J87" i="3" s="1"/>
  <c r="J88" i="3" a="1"/>
  <c r="J88" i="3" s="1"/>
  <c r="J89" i="3" a="1"/>
  <c r="J89" i="3" s="1"/>
  <c r="J90" i="3" a="1"/>
  <c r="J90" i="3" s="1"/>
  <c r="J91" i="3" a="1"/>
  <c r="J91" i="3" s="1"/>
  <c r="J92" i="3" a="1"/>
  <c r="J92" i="3" s="1"/>
  <c r="J93" i="3" a="1"/>
  <c r="J93" i="3" s="1"/>
  <c r="J94" i="3" a="1"/>
  <c r="J94" i="3" s="1"/>
  <c r="J95" i="3" a="1"/>
  <c r="J95" i="3" s="1"/>
  <c r="J96" i="3" a="1"/>
  <c r="J96" i="3" s="1"/>
  <c r="J97" i="3" a="1"/>
  <c r="J97" i="3" s="1"/>
  <c r="J98" i="3" a="1"/>
  <c r="J98" i="3" s="1"/>
  <c r="J99" i="3" a="1"/>
  <c r="J99" i="3" s="1"/>
  <c r="J100" i="3" a="1"/>
  <c r="J100" i="3" s="1"/>
  <c r="J101" i="3" a="1"/>
  <c r="J101" i="3" s="1"/>
  <c r="J102" i="3" a="1"/>
  <c r="J102" i="3" s="1"/>
  <c r="J103" i="3" a="1"/>
  <c r="J103" i="3" s="1"/>
  <c r="J104" i="3" a="1"/>
  <c r="J104" i="3" s="1"/>
  <c r="J105" i="3" a="1"/>
  <c r="J105" i="3" s="1"/>
  <c r="J106" i="3" a="1"/>
  <c r="J106" i="3" s="1"/>
  <c r="J107" i="3" a="1"/>
  <c r="J107" i="3" s="1"/>
  <c r="J108" i="3" a="1"/>
  <c r="J108" i="3" s="1"/>
  <c r="J109" i="3" a="1"/>
  <c r="J109" i="3" s="1"/>
  <c r="J110" i="3" a="1"/>
  <c r="J110" i="3" s="1"/>
  <c r="J111" i="3" a="1"/>
  <c r="J111" i="3" s="1"/>
  <c r="J112" i="3" a="1"/>
  <c r="J112" i="3" s="1"/>
  <c r="J113" i="3" a="1"/>
  <c r="J113" i="3" s="1"/>
  <c r="J114" i="3" a="1"/>
  <c r="J114" i="3" s="1"/>
  <c r="J115" i="3" a="1"/>
  <c r="J115" i="3" s="1"/>
  <c r="J116" i="3" a="1"/>
  <c r="J116" i="3" s="1"/>
  <c r="J117" i="3" a="1"/>
  <c r="J117" i="3" s="1"/>
  <c r="J118" i="3" a="1"/>
  <c r="J118" i="3" s="1"/>
  <c r="J119" i="3" a="1"/>
  <c r="J119" i="3" s="1"/>
  <c r="J120" i="3" a="1"/>
  <c r="J120" i="3" s="1"/>
  <c r="J121" i="3" a="1"/>
  <c r="J121" i="3" s="1"/>
  <c r="J122" i="3" a="1"/>
  <c r="J122" i="3" s="1"/>
  <c r="J123" i="3" a="1"/>
  <c r="J123" i="3" s="1"/>
  <c r="J124" i="3" a="1"/>
  <c r="J124" i="3" s="1"/>
  <c r="J125" i="3" a="1"/>
  <c r="J125" i="3" s="1"/>
  <c r="J126" i="3" a="1"/>
  <c r="J126" i="3" s="1"/>
  <c r="J127" i="3" a="1"/>
  <c r="J127" i="3" s="1"/>
  <c r="J128" i="3" a="1"/>
  <c r="J128" i="3" s="1"/>
  <c r="J129" i="3" a="1"/>
  <c r="J129" i="3" s="1"/>
  <c r="J130" i="3" a="1"/>
  <c r="J130" i="3" s="1"/>
  <c r="J131" i="3" a="1"/>
  <c r="J131" i="3" s="1"/>
  <c r="J132" i="3" a="1"/>
  <c r="J132" i="3" s="1"/>
  <c r="J133" i="3" a="1"/>
  <c r="J133" i="3" s="1"/>
  <c r="J134" i="3" a="1"/>
  <c r="J134" i="3" s="1"/>
  <c r="J135" i="3" a="1"/>
  <c r="J135" i="3" s="1"/>
  <c r="J136" i="3" a="1"/>
  <c r="J136" i="3" s="1"/>
  <c r="J137" i="3" a="1"/>
  <c r="J137" i="3" s="1"/>
  <c r="J138" i="3" a="1"/>
  <c r="J138" i="3" s="1"/>
  <c r="J139" i="3" a="1"/>
  <c r="J139" i="3" s="1"/>
  <c r="J140" i="3" a="1"/>
  <c r="J140" i="3" s="1"/>
  <c r="J141" i="3" a="1"/>
  <c r="J141" i="3" s="1"/>
  <c r="J142" i="3" a="1"/>
  <c r="J142" i="3" s="1"/>
  <c r="J143" i="3" a="1"/>
  <c r="J143" i="3" s="1"/>
  <c r="J144" i="3" a="1"/>
  <c r="J144" i="3" s="1"/>
  <c r="J145" i="3" a="1"/>
  <c r="J145" i="3" s="1"/>
  <c r="J146" i="3" a="1"/>
  <c r="J146" i="3" s="1"/>
  <c r="J147" i="3" a="1"/>
  <c r="J147" i="3" s="1"/>
  <c r="J148" i="3" a="1"/>
  <c r="J148" i="3" s="1"/>
  <c r="J149" i="3" a="1"/>
  <c r="J149" i="3" s="1"/>
  <c r="J150" i="3" a="1"/>
  <c r="J150" i="3" s="1"/>
  <c r="J151" i="3" a="1"/>
  <c r="J151" i="3" s="1"/>
  <c r="J152" i="3" a="1"/>
  <c r="J152" i="3" s="1"/>
  <c r="J153" i="3" a="1"/>
  <c r="J153" i="3" s="1"/>
  <c r="J154" i="3" a="1"/>
  <c r="J154" i="3" s="1"/>
  <c r="J155" i="3" a="1"/>
  <c r="J155" i="3" s="1"/>
  <c r="J156" i="3" a="1"/>
  <c r="J156" i="3" s="1"/>
  <c r="J157" i="3" a="1"/>
  <c r="J157" i="3" s="1"/>
  <c r="J158" i="3" a="1"/>
  <c r="J158" i="3" s="1"/>
  <c r="J159" i="3" a="1"/>
  <c r="J159" i="3" s="1"/>
  <c r="J160" i="3" a="1"/>
  <c r="J160" i="3" s="1"/>
  <c r="J161" i="3" a="1"/>
  <c r="J161" i="3" s="1"/>
  <c r="J162" i="3" a="1"/>
  <c r="J162" i="3" s="1"/>
  <c r="J163" i="3" a="1"/>
  <c r="J163" i="3" s="1"/>
  <c r="J164" i="3" a="1"/>
  <c r="J164" i="3" s="1"/>
  <c r="J165" i="3" a="1"/>
  <c r="J165" i="3" s="1"/>
  <c r="J166" i="3" a="1"/>
  <c r="J166" i="3" s="1"/>
  <c r="J167" i="3" a="1"/>
  <c r="J167" i="3" s="1"/>
  <c r="J168" i="3" a="1"/>
  <c r="J168" i="3" s="1"/>
  <c r="J169" i="3" a="1"/>
  <c r="J169" i="3" s="1"/>
  <c r="J170" i="3" a="1"/>
  <c r="J170" i="3" s="1"/>
  <c r="J171" i="3" a="1"/>
  <c r="J171" i="3" s="1"/>
  <c r="J172" i="3" a="1"/>
  <c r="J172" i="3" s="1"/>
  <c r="J173" i="3" a="1"/>
  <c r="J173" i="3" s="1"/>
  <c r="J174" i="3" a="1"/>
  <c r="J174" i="3" s="1"/>
  <c r="J175" i="3" a="1"/>
  <c r="J175" i="3" s="1"/>
  <c r="J176" i="3" a="1"/>
  <c r="J176" i="3" s="1"/>
  <c r="J177" i="3" a="1"/>
  <c r="J177" i="3" s="1"/>
  <c r="J178" i="3" a="1"/>
  <c r="J178" i="3" s="1"/>
  <c r="J179" i="3" a="1"/>
  <c r="J179" i="3" s="1"/>
  <c r="J180" i="3" a="1"/>
  <c r="J180" i="3" s="1"/>
  <c r="J181" i="3" a="1"/>
  <c r="J181" i="3" s="1"/>
  <c r="J182" i="3" a="1"/>
  <c r="J182" i="3" s="1"/>
  <c r="J183" i="3" a="1"/>
  <c r="J183" i="3" s="1"/>
  <c r="J184" i="3" a="1"/>
  <c r="J184" i="3" s="1"/>
  <c r="J185" i="3" a="1"/>
  <c r="J185" i="3" s="1"/>
  <c r="J186" i="3" a="1"/>
  <c r="J186" i="3" s="1"/>
  <c r="J187" i="3" a="1"/>
  <c r="J187" i="3" s="1"/>
  <c r="J188" i="3" a="1"/>
  <c r="J188" i="3" s="1"/>
  <c r="J189" i="3" a="1"/>
  <c r="J189" i="3" s="1"/>
  <c r="J190" i="3" a="1"/>
  <c r="J190" i="3" s="1"/>
  <c r="J191" i="3" a="1"/>
  <c r="J191" i="3" s="1"/>
  <c r="J192" i="3" a="1"/>
  <c r="J192" i="3" s="1"/>
  <c r="J193" i="3" a="1"/>
  <c r="J193" i="3" s="1"/>
  <c r="J194" i="3" a="1"/>
  <c r="J194" i="3" s="1"/>
  <c r="J195" i="3" a="1"/>
  <c r="J195" i="3" s="1"/>
  <c r="J196" i="3" a="1"/>
  <c r="J196" i="3" s="1"/>
  <c r="J197" i="3" a="1"/>
  <c r="J197" i="3" s="1"/>
  <c r="J198" i="3" a="1"/>
  <c r="J198" i="3" s="1"/>
  <c r="J199" i="3" a="1"/>
  <c r="J199" i="3" s="1"/>
  <c r="J200" i="3" a="1"/>
  <c r="J200" i="3" s="1"/>
  <c r="J201" i="3" a="1"/>
  <c r="J201" i="3" s="1"/>
  <c r="J202" i="3" a="1"/>
  <c r="J202" i="3" s="1"/>
  <c r="J203" i="3" a="1"/>
  <c r="J203" i="3" s="1"/>
  <c r="J204" i="3" a="1"/>
  <c r="J204" i="3" s="1"/>
  <c r="J205" i="3" a="1"/>
  <c r="J205" i="3" s="1"/>
  <c r="J206" i="3" a="1"/>
  <c r="J206" i="3" s="1"/>
  <c r="J207" i="3" a="1"/>
  <c r="J207" i="3" s="1"/>
  <c r="J208" i="3" a="1"/>
  <c r="J208" i="3" s="1"/>
  <c r="J209" i="3" a="1"/>
  <c r="J209" i="3" s="1"/>
  <c r="J210" i="3" a="1"/>
  <c r="J210" i="3" s="1"/>
  <c r="J211" i="3" a="1"/>
  <c r="J211" i="3" s="1"/>
  <c r="J212" i="3" a="1"/>
  <c r="J212" i="3" s="1"/>
  <c r="J213" i="3" a="1"/>
  <c r="J213" i="3" s="1"/>
  <c r="J214" i="3" a="1"/>
  <c r="J214" i="3" s="1"/>
  <c r="J215" i="3" a="1"/>
  <c r="J215" i="3" s="1"/>
  <c r="J216" i="3" a="1"/>
  <c r="J216" i="3" s="1"/>
  <c r="J217" i="3" a="1"/>
  <c r="J217" i="3" s="1"/>
  <c r="J218" i="3" a="1"/>
  <c r="J218" i="3" s="1"/>
  <c r="J219" i="3" a="1"/>
  <c r="J219" i="3" s="1"/>
  <c r="J220" i="3" a="1"/>
  <c r="J220" i="3" s="1"/>
  <c r="J221" i="3" a="1"/>
  <c r="J221" i="3" s="1"/>
  <c r="J222" i="3" a="1"/>
  <c r="J222" i="3" s="1"/>
  <c r="J223" i="3" a="1"/>
  <c r="J223" i="3" s="1"/>
  <c r="J224" i="3" a="1"/>
  <c r="J224" i="3" s="1"/>
  <c r="J225" i="3" a="1"/>
  <c r="J225" i="3" s="1"/>
  <c r="J226" i="3" a="1"/>
  <c r="J226" i="3" s="1"/>
  <c r="J227" i="3" a="1"/>
  <c r="J227" i="3" s="1"/>
  <c r="J228" i="3" a="1"/>
  <c r="J228" i="3" s="1"/>
  <c r="J229" i="3" a="1"/>
  <c r="J229" i="3" s="1"/>
  <c r="J230" i="3" a="1"/>
  <c r="J230" i="3" s="1"/>
  <c r="J231" i="3" a="1"/>
  <c r="J231" i="3" s="1"/>
  <c r="J12" i="3" a="1"/>
  <c r="J12" i="3" s="1"/>
  <c r="I12" i="3" a="1"/>
  <c r="I12" i="3" s="1"/>
  <c r="F13" i="3" a="1"/>
  <c r="F13" i="3" s="1"/>
  <c r="F14" i="3" a="1"/>
  <c r="F14" i="3" s="1"/>
  <c r="F15" i="3" a="1"/>
  <c r="F15" i="3" s="1"/>
  <c r="F16" i="3" a="1"/>
  <c r="F16" i="3" s="1"/>
  <c r="F17" i="3" a="1"/>
  <c r="F17" i="3" s="1"/>
  <c r="F18" i="3" a="1"/>
  <c r="F18" i="3" s="1"/>
  <c r="F19" i="3" a="1"/>
  <c r="F19" i="3" s="1"/>
  <c r="F20" i="3" a="1"/>
  <c r="F20" i="3" s="1"/>
  <c r="F21" i="3" a="1"/>
  <c r="F21" i="3" s="1"/>
  <c r="F22" i="3" a="1"/>
  <c r="F22" i="3" s="1"/>
  <c r="F23" i="3" a="1"/>
  <c r="F23" i="3" s="1"/>
  <c r="F24" i="3" a="1"/>
  <c r="F24" i="3" s="1"/>
  <c r="F25" i="3" a="1"/>
  <c r="F25" i="3" s="1"/>
  <c r="F26" i="3" a="1"/>
  <c r="F26" i="3" s="1"/>
  <c r="F27" i="3" a="1"/>
  <c r="F27" i="3" s="1"/>
  <c r="F28" i="3" a="1"/>
  <c r="F28" i="3" s="1"/>
  <c r="F29" i="3" a="1"/>
  <c r="F29" i="3" s="1"/>
  <c r="F30" i="3" a="1"/>
  <c r="F30" i="3" s="1"/>
  <c r="F31" i="3" a="1"/>
  <c r="F31" i="3" s="1"/>
  <c r="F32" i="3" a="1"/>
  <c r="F32" i="3" s="1"/>
  <c r="F33" i="3" a="1"/>
  <c r="F33" i="3" s="1"/>
  <c r="F34" i="3" a="1"/>
  <c r="F34" i="3" s="1"/>
  <c r="F35" i="3" a="1"/>
  <c r="F35" i="3" s="1"/>
  <c r="F36" i="3" a="1"/>
  <c r="F36" i="3" s="1"/>
  <c r="F37" i="3" a="1"/>
  <c r="F37" i="3" s="1"/>
  <c r="F38" i="3" a="1"/>
  <c r="F38" i="3" s="1"/>
  <c r="F39" i="3" a="1"/>
  <c r="F39" i="3" s="1"/>
  <c r="F40" i="3" a="1"/>
  <c r="F40" i="3" s="1"/>
  <c r="F41" i="3" a="1"/>
  <c r="F41" i="3" s="1"/>
  <c r="F42" i="3" a="1"/>
  <c r="F42" i="3" s="1"/>
  <c r="F43" i="3" a="1"/>
  <c r="F43" i="3" s="1"/>
  <c r="F44" i="3" a="1"/>
  <c r="F44" i="3" s="1"/>
  <c r="F45" i="3" a="1"/>
  <c r="F45" i="3" s="1"/>
  <c r="F46" i="3" a="1"/>
  <c r="F46" i="3" s="1"/>
  <c r="F47" i="3" a="1"/>
  <c r="F47" i="3" s="1"/>
  <c r="F48" i="3" a="1"/>
  <c r="F48" i="3" s="1"/>
  <c r="F49" i="3" a="1"/>
  <c r="F49" i="3" s="1"/>
  <c r="F50" i="3" a="1"/>
  <c r="F50" i="3" s="1"/>
  <c r="F51" i="3" a="1"/>
  <c r="F51" i="3" s="1"/>
  <c r="F52" i="3" a="1"/>
  <c r="F52" i="3" s="1"/>
  <c r="F53" i="3" a="1"/>
  <c r="F53" i="3" s="1"/>
  <c r="F54" i="3" a="1"/>
  <c r="F54" i="3" s="1"/>
  <c r="F55" i="3" a="1"/>
  <c r="F55" i="3" s="1"/>
  <c r="F56" i="3" a="1"/>
  <c r="F56" i="3" s="1"/>
  <c r="F57" i="3" a="1"/>
  <c r="F57" i="3" s="1"/>
  <c r="F58" i="3" a="1"/>
  <c r="F58" i="3" s="1"/>
  <c r="F59" i="3" a="1"/>
  <c r="F59" i="3" s="1"/>
  <c r="F60" i="3" a="1"/>
  <c r="F60" i="3" s="1"/>
  <c r="F61" i="3" a="1"/>
  <c r="F61" i="3" s="1"/>
  <c r="F62" i="3" a="1"/>
  <c r="F62" i="3" s="1"/>
  <c r="F63" i="3" a="1"/>
  <c r="F63" i="3" s="1"/>
  <c r="F64" i="3" a="1"/>
  <c r="F64" i="3" s="1"/>
  <c r="F65" i="3" a="1"/>
  <c r="F65" i="3" s="1"/>
  <c r="F66" i="3" a="1"/>
  <c r="F66" i="3" s="1"/>
  <c r="F67" i="3" a="1"/>
  <c r="F67" i="3" s="1"/>
  <c r="F68" i="3" a="1"/>
  <c r="F68" i="3" s="1"/>
  <c r="F69" i="3" a="1"/>
  <c r="F69" i="3" s="1"/>
  <c r="F70" i="3" a="1"/>
  <c r="F70" i="3" s="1"/>
  <c r="F71" i="3" a="1"/>
  <c r="F71" i="3" s="1"/>
  <c r="F72" i="3" a="1"/>
  <c r="F72" i="3" s="1"/>
  <c r="F73" i="3" a="1"/>
  <c r="F73" i="3" s="1"/>
  <c r="F74" i="3" a="1"/>
  <c r="F74" i="3" s="1"/>
  <c r="F75" i="3" a="1"/>
  <c r="F75" i="3" s="1"/>
  <c r="F76" i="3" a="1"/>
  <c r="F76" i="3" s="1"/>
  <c r="F77" i="3" a="1"/>
  <c r="F77" i="3" s="1"/>
  <c r="F78" i="3" a="1"/>
  <c r="F78" i="3" s="1"/>
  <c r="F79" i="3" a="1"/>
  <c r="F79" i="3" s="1"/>
  <c r="F80" i="3" a="1"/>
  <c r="F80" i="3" s="1"/>
  <c r="F81" i="3" a="1"/>
  <c r="F81" i="3" s="1"/>
  <c r="F82" i="3" a="1"/>
  <c r="F82" i="3" s="1"/>
  <c r="F83" i="3" a="1"/>
  <c r="F83" i="3" s="1"/>
  <c r="F84" i="3" a="1"/>
  <c r="F84" i="3" s="1"/>
  <c r="F85" i="3" a="1"/>
  <c r="F85" i="3" s="1"/>
  <c r="F86" i="3" a="1"/>
  <c r="F86" i="3" s="1"/>
  <c r="F87" i="3" a="1"/>
  <c r="F87" i="3" s="1"/>
  <c r="F88" i="3" a="1"/>
  <c r="F88" i="3" s="1"/>
  <c r="F89" i="3" a="1"/>
  <c r="F89" i="3" s="1"/>
  <c r="F90" i="3" a="1"/>
  <c r="F90" i="3" s="1"/>
  <c r="F91" i="3" a="1"/>
  <c r="F91" i="3" s="1"/>
  <c r="F92" i="3" a="1"/>
  <c r="F92" i="3" s="1"/>
  <c r="F93" i="3" a="1"/>
  <c r="F93" i="3" s="1"/>
  <c r="F94" i="3" a="1"/>
  <c r="F94" i="3" s="1"/>
  <c r="F95" i="3" a="1"/>
  <c r="F95" i="3" s="1"/>
  <c r="F96" i="3" a="1"/>
  <c r="F96" i="3" s="1"/>
  <c r="F97" i="3" a="1"/>
  <c r="F97" i="3" s="1"/>
  <c r="F98" i="3" a="1"/>
  <c r="F98" i="3" s="1"/>
  <c r="F99" i="3" a="1"/>
  <c r="F99" i="3" s="1"/>
  <c r="F100" i="3" a="1"/>
  <c r="F100" i="3" s="1"/>
  <c r="F101" i="3" a="1"/>
  <c r="F101" i="3" s="1"/>
  <c r="F102" i="3" a="1"/>
  <c r="F102" i="3" s="1"/>
  <c r="F103" i="3" a="1"/>
  <c r="F103" i="3" s="1"/>
  <c r="F104" i="3" a="1"/>
  <c r="F104" i="3" s="1"/>
  <c r="F105" i="3" a="1"/>
  <c r="F105" i="3" s="1"/>
  <c r="F106" i="3" a="1"/>
  <c r="F106" i="3" s="1"/>
  <c r="F107" i="3" a="1"/>
  <c r="F107" i="3" s="1"/>
  <c r="F108" i="3" a="1"/>
  <c r="F108" i="3" s="1"/>
  <c r="F109" i="3" a="1"/>
  <c r="F109" i="3" s="1"/>
  <c r="F110" i="3" a="1"/>
  <c r="F110" i="3" s="1"/>
  <c r="F111" i="3" a="1"/>
  <c r="F111" i="3" s="1"/>
  <c r="F112" i="3" a="1"/>
  <c r="F112" i="3" s="1"/>
  <c r="F113" i="3" a="1"/>
  <c r="F113" i="3" s="1"/>
  <c r="F114" i="3" a="1"/>
  <c r="F114" i="3" s="1"/>
  <c r="F115" i="3" a="1"/>
  <c r="F115" i="3" s="1"/>
  <c r="F116" i="3" a="1"/>
  <c r="F116" i="3" s="1"/>
  <c r="F117" i="3" a="1"/>
  <c r="F117" i="3" s="1"/>
  <c r="F118" i="3" a="1"/>
  <c r="F118" i="3" s="1"/>
  <c r="F119" i="3" a="1"/>
  <c r="F119" i="3" s="1"/>
  <c r="F120" i="3" a="1"/>
  <c r="F120" i="3" s="1"/>
  <c r="F121" i="3" a="1"/>
  <c r="F121" i="3" s="1"/>
  <c r="F122" i="3" a="1"/>
  <c r="F122" i="3" s="1"/>
  <c r="F123" i="3" a="1"/>
  <c r="F123" i="3" s="1"/>
  <c r="F124" i="3" a="1"/>
  <c r="F124" i="3" s="1"/>
  <c r="F125" i="3" a="1"/>
  <c r="F125" i="3" s="1"/>
  <c r="F126" i="3" a="1"/>
  <c r="F126" i="3" s="1"/>
  <c r="F127" i="3" a="1"/>
  <c r="F127" i="3" s="1"/>
  <c r="F128" i="3" a="1"/>
  <c r="F128" i="3" s="1"/>
  <c r="F129" i="3" a="1"/>
  <c r="F129" i="3" s="1"/>
  <c r="F130" i="3" a="1"/>
  <c r="F130" i="3" s="1"/>
  <c r="F131" i="3" a="1"/>
  <c r="F131" i="3" s="1"/>
  <c r="F132" i="3" a="1"/>
  <c r="F132" i="3" s="1"/>
  <c r="F133" i="3" a="1"/>
  <c r="F133" i="3" s="1"/>
  <c r="F134" i="3" a="1"/>
  <c r="F134" i="3" s="1"/>
  <c r="F135" i="3" a="1"/>
  <c r="F135" i="3" s="1"/>
  <c r="F136" i="3" a="1"/>
  <c r="F136" i="3" s="1"/>
  <c r="F137" i="3" a="1"/>
  <c r="F137" i="3" s="1"/>
  <c r="F138" i="3" a="1"/>
  <c r="F138" i="3" s="1"/>
  <c r="F139" i="3" a="1"/>
  <c r="F139" i="3" s="1"/>
  <c r="F140" i="3" a="1"/>
  <c r="F140" i="3" s="1"/>
  <c r="F141" i="3" a="1"/>
  <c r="F141" i="3" s="1"/>
  <c r="F142" i="3" a="1"/>
  <c r="F142" i="3" s="1"/>
  <c r="F143" i="3" a="1"/>
  <c r="F143" i="3" s="1"/>
  <c r="F144" i="3" a="1"/>
  <c r="F144" i="3" s="1"/>
  <c r="F145" i="3" a="1"/>
  <c r="F145" i="3" s="1"/>
  <c r="F146" i="3" a="1"/>
  <c r="F146" i="3" s="1"/>
  <c r="F147" i="3" a="1"/>
  <c r="F147" i="3" s="1"/>
  <c r="F148" i="3" a="1"/>
  <c r="F148" i="3" s="1"/>
  <c r="F149" i="3" a="1"/>
  <c r="F149" i="3" s="1"/>
  <c r="F150" i="3" a="1"/>
  <c r="F150" i="3" s="1"/>
  <c r="F151" i="3" a="1"/>
  <c r="F151" i="3" s="1"/>
  <c r="F152" i="3" a="1"/>
  <c r="F152" i="3" s="1"/>
  <c r="F153" i="3" a="1"/>
  <c r="F153" i="3" s="1"/>
  <c r="F154" i="3" a="1"/>
  <c r="F154" i="3" s="1"/>
  <c r="F155" i="3" a="1"/>
  <c r="F155" i="3" s="1"/>
  <c r="F156" i="3" a="1"/>
  <c r="F156" i="3" s="1"/>
  <c r="F157" i="3" a="1"/>
  <c r="F157" i="3" s="1"/>
  <c r="F158" i="3" a="1"/>
  <c r="F158" i="3" s="1"/>
  <c r="F159" i="3" a="1"/>
  <c r="F159" i="3" s="1"/>
  <c r="F160" i="3" a="1"/>
  <c r="F160" i="3" s="1"/>
  <c r="F161" i="3" a="1"/>
  <c r="F161" i="3" s="1"/>
  <c r="F162" i="3" a="1"/>
  <c r="F162" i="3" s="1"/>
  <c r="F163" i="3" a="1"/>
  <c r="F163" i="3" s="1"/>
  <c r="F164" i="3" a="1"/>
  <c r="F164" i="3" s="1"/>
  <c r="F165" i="3" a="1"/>
  <c r="F165" i="3" s="1"/>
  <c r="F166" i="3" a="1"/>
  <c r="F166" i="3" s="1"/>
  <c r="F167" i="3" a="1"/>
  <c r="F167" i="3" s="1"/>
  <c r="F168" i="3" a="1"/>
  <c r="F168" i="3" s="1"/>
  <c r="F169" i="3" a="1"/>
  <c r="F169" i="3" s="1"/>
  <c r="F170" i="3" a="1"/>
  <c r="F170" i="3" s="1"/>
  <c r="F171" i="3" a="1"/>
  <c r="F171" i="3" s="1"/>
  <c r="F172" i="3" a="1"/>
  <c r="F172" i="3" s="1"/>
  <c r="F173" i="3" a="1"/>
  <c r="F173" i="3" s="1"/>
  <c r="F174" i="3" a="1"/>
  <c r="F174" i="3" s="1"/>
  <c r="F175" i="3" a="1"/>
  <c r="F175" i="3" s="1"/>
  <c r="F176" i="3" a="1"/>
  <c r="F176" i="3" s="1"/>
  <c r="F177" i="3" a="1"/>
  <c r="F177" i="3" s="1"/>
  <c r="F178" i="3" a="1"/>
  <c r="F178" i="3" s="1"/>
  <c r="F179" i="3" a="1"/>
  <c r="F179" i="3" s="1"/>
  <c r="F180" i="3" a="1"/>
  <c r="F180" i="3" s="1"/>
  <c r="F181" i="3" a="1"/>
  <c r="F181" i="3" s="1"/>
  <c r="F182" i="3" a="1"/>
  <c r="F182" i="3" s="1"/>
  <c r="F183" i="3" a="1"/>
  <c r="F183" i="3" s="1"/>
  <c r="F184" i="3" a="1"/>
  <c r="F184" i="3" s="1"/>
  <c r="F185" i="3" a="1"/>
  <c r="F185" i="3" s="1"/>
  <c r="F186" i="3" a="1"/>
  <c r="F186" i="3" s="1"/>
  <c r="F187" i="3" a="1"/>
  <c r="F187" i="3" s="1"/>
  <c r="F188" i="3" a="1"/>
  <c r="F188" i="3" s="1"/>
  <c r="F189" i="3" a="1"/>
  <c r="F189" i="3" s="1"/>
  <c r="F190" i="3" a="1"/>
  <c r="F190" i="3" s="1"/>
  <c r="F191" i="3" a="1"/>
  <c r="F191" i="3" s="1"/>
  <c r="F192" i="3" a="1"/>
  <c r="F192" i="3" s="1"/>
  <c r="F193" i="3" a="1"/>
  <c r="F193" i="3" s="1"/>
  <c r="F194" i="3" a="1"/>
  <c r="F194" i="3" s="1"/>
  <c r="F195" i="3" a="1"/>
  <c r="F195" i="3" s="1"/>
  <c r="F196" i="3" a="1"/>
  <c r="F196" i="3" s="1"/>
  <c r="F197" i="3" a="1"/>
  <c r="F197" i="3" s="1"/>
  <c r="F198" i="3" a="1"/>
  <c r="F198" i="3" s="1"/>
  <c r="F199" i="3" a="1"/>
  <c r="F199" i="3" s="1"/>
  <c r="F200" i="3" a="1"/>
  <c r="F200" i="3" s="1"/>
  <c r="F201" i="3" a="1"/>
  <c r="F201" i="3" s="1"/>
  <c r="F202" i="3" a="1"/>
  <c r="F202" i="3" s="1"/>
  <c r="F203" i="3" a="1"/>
  <c r="F203" i="3" s="1"/>
  <c r="F204" i="3" a="1"/>
  <c r="F204" i="3" s="1"/>
  <c r="F205" i="3" a="1"/>
  <c r="F205" i="3" s="1"/>
  <c r="F206" i="3" a="1"/>
  <c r="F206" i="3" s="1"/>
  <c r="F207" i="3" a="1"/>
  <c r="F207" i="3" s="1"/>
  <c r="F208" i="3" a="1"/>
  <c r="F208" i="3" s="1"/>
  <c r="F209" i="3" a="1"/>
  <c r="F209" i="3" s="1"/>
  <c r="F210" i="3" a="1"/>
  <c r="F210" i="3" s="1"/>
  <c r="F211" i="3" a="1"/>
  <c r="F211" i="3" s="1"/>
  <c r="F212" i="3" a="1"/>
  <c r="F212" i="3" s="1"/>
  <c r="F213" i="3" a="1"/>
  <c r="F213" i="3" s="1"/>
  <c r="F214" i="3" a="1"/>
  <c r="F214" i="3" s="1"/>
  <c r="F215" i="3" a="1"/>
  <c r="F215" i="3" s="1"/>
  <c r="F216" i="3" a="1"/>
  <c r="F216" i="3" s="1"/>
  <c r="F217" i="3" a="1"/>
  <c r="F217" i="3" s="1"/>
  <c r="F218" i="3" a="1"/>
  <c r="F218" i="3" s="1"/>
  <c r="F219" i="3" a="1"/>
  <c r="F219" i="3" s="1"/>
  <c r="F220" i="3" a="1"/>
  <c r="F220" i="3" s="1"/>
  <c r="F221" i="3" a="1"/>
  <c r="F221" i="3" s="1"/>
  <c r="F222" i="3" a="1"/>
  <c r="F222" i="3" s="1"/>
  <c r="F223" i="3" a="1"/>
  <c r="F223" i="3" s="1"/>
  <c r="F224" i="3" a="1"/>
  <c r="F224" i="3" s="1"/>
  <c r="F225" i="3" a="1"/>
  <c r="F225" i="3" s="1"/>
  <c r="F226" i="3" a="1"/>
  <c r="F226" i="3" s="1"/>
  <c r="F227" i="3" a="1"/>
  <c r="F227" i="3" s="1"/>
  <c r="F228" i="3" a="1"/>
  <c r="F228" i="3" s="1"/>
  <c r="F229" i="3" a="1"/>
  <c r="F229" i="3" s="1"/>
  <c r="F230" i="3" a="1"/>
  <c r="F230" i="3" s="1"/>
  <c r="F231" i="3" a="1"/>
  <c r="F231" i="3" s="1"/>
  <c r="F12" i="3" a="1"/>
  <c r="F12" i="3" s="1"/>
  <c r="E13" i="3" a="1"/>
  <c r="E13" i="3" s="1"/>
  <c r="H13" i="13" s="1"/>
  <c r="E14" i="3" a="1"/>
  <c r="E14" i="3" s="1"/>
  <c r="H14" i="13" s="1"/>
  <c r="E15" i="3" a="1"/>
  <c r="E15" i="3" s="1"/>
  <c r="H15" i="13" s="1"/>
  <c r="E16" i="3" a="1"/>
  <c r="E16" i="3" s="1"/>
  <c r="H16" i="13" s="1"/>
  <c r="E17" i="3" a="1"/>
  <c r="E17" i="3" s="1"/>
  <c r="H17" i="13" s="1"/>
  <c r="E18" i="3" a="1"/>
  <c r="E18" i="3" s="1"/>
  <c r="H18" i="13" s="1"/>
  <c r="E19" i="3" a="1"/>
  <c r="E19" i="3" s="1"/>
  <c r="H19" i="13" s="1"/>
  <c r="E20" i="3" a="1"/>
  <c r="E20" i="3" s="1"/>
  <c r="H20" i="13" s="1"/>
  <c r="E21" i="3" a="1"/>
  <c r="E21" i="3" s="1"/>
  <c r="H21" i="13" s="1"/>
  <c r="E22" i="3" a="1"/>
  <c r="E22" i="3" s="1"/>
  <c r="H22" i="13" s="1"/>
  <c r="E23" i="3" a="1"/>
  <c r="E23" i="3" s="1"/>
  <c r="H23" i="13" s="1"/>
  <c r="E24" i="3" a="1"/>
  <c r="E24" i="3" s="1"/>
  <c r="H24" i="13" s="1"/>
  <c r="E25" i="3" a="1"/>
  <c r="E25" i="3" s="1"/>
  <c r="H25" i="13" s="1"/>
  <c r="E26" i="3" a="1"/>
  <c r="E26" i="3" s="1"/>
  <c r="H26" i="13" s="1"/>
  <c r="E27" i="3" a="1"/>
  <c r="E27" i="3" s="1"/>
  <c r="H27" i="13" s="1"/>
  <c r="E28" i="3" a="1"/>
  <c r="E28" i="3" s="1"/>
  <c r="H28" i="13" s="1"/>
  <c r="E29" i="3" a="1"/>
  <c r="E29" i="3" s="1"/>
  <c r="H29" i="13" s="1"/>
  <c r="E30" i="3" a="1"/>
  <c r="E30" i="3" s="1"/>
  <c r="H30" i="13" s="1"/>
  <c r="E31" i="3" a="1"/>
  <c r="E31" i="3" s="1"/>
  <c r="H31" i="13" s="1"/>
  <c r="E32" i="3" a="1"/>
  <c r="E32" i="3" s="1"/>
  <c r="H32" i="13" s="1"/>
  <c r="E33" i="3" a="1"/>
  <c r="E33" i="3" s="1"/>
  <c r="H33" i="13" s="1"/>
  <c r="E34" i="3" a="1"/>
  <c r="E34" i="3" s="1"/>
  <c r="H34" i="13" s="1"/>
  <c r="E35" i="3" a="1"/>
  <c r="E35" i="3" s="1"/>
  <c r="H35" i="13" s="1"/>
  <c r="E36" i="3" a="1"/>
  <c r="E36" i="3" s="1"/>
  <c r="H36" i="13" s="1"/>
  <c r="E37" i="3" a="1"/>
  <c r="E37" i="3" s="1"/>
  <c r="H37" i="13" s="1"/>
  <c r="E38" i="3" a="1"/>
  <c r="E38" i="3" s="1"/>
  <c r="H38" i="13" s="1"/>
  <c r="E39" i="3" a="1"/>
  <c r="E39" i="3" s="1"/>
  <c r="H39" i="13" s="1"/>
  <c r="E40" i="3" a="1"/>
  <c r="E40" i="3" s="1"/>
  <c r="H40" i="13" s="1"/>
  <c r="E41" i="3" a="1"/>
  <c r="E41" i="3" s="1"/>
  <c r="H41" i="13" s="1"/>
  <c r="E42" i="3" a="1"/>
  <c r="E42" i="3" s="1"/>
  <c r="H42" i="13" s="1"/>
  <c r="E43" i="3" a="1"/>
  <c r="E43" i="3" s="1"/>
  <c r="H43" i="13" s="1"/>
  <c r="E44" i="3" a="1"/>
  <c r="E44" i="3" s="1"/>
  <c r="H44" i="13" s="1"/>
  <c r="E45" i="3" a="1"/>
  <c r="E45" i="3" s="1"/>
  <c r="H45" i="13" s="1"/>
  <c r="E46" i="3" a="1"/>
  <c r="E46" i="3" s="1"/>
  <c r="H46" i="13" s="1"/>
  <c r="E47" i="3" a="1"/>
  <c r="E47" i="3" s="1"/>
  <c r="H47" i="13" s="1"/>
  <c r="E48" i="3" a="1"/>
  <c r="E48" i="3" s="1"/>
  <c r="H48" i="13" s="1"/>
  <c r="E49" i="3" a="1"/>
  <c r="E49" i="3" s="1"/>
  <c r="H49" i="13" s="1"/>
  <c r="E50" i="3" a="1"/>
  <c r="E50" i="3" s="1"/>
  <c r="H50" i="13" s="1"/>
  <c r="E51" i="3" a="1"/>
  <c r="E51" i="3" s="1"/>
  <c r="H51" i="13" s="1"/>
  <c r="E52" i="3" a="1"/>
  <c r="E52" i="3" s="1"/>
  <c r="H52" i="13" s="1"/>
  <c r="E53" i="3" a="1"/>
  <c r="E53" i="3" s="1"/>
  <c r="H53" i="13" s="1"/>
  <c r="E54" i="3" a="1"/>
  <c r="E54" i="3" s="1"/>
  <c r="H54" i="13" s="1"/>
  <c r="E55" i="3" a="1"/>
  <c r="E55" i="3" s="1"/>
  <c r="H55" i="13" s="1"/>
  <c r="E56" i="3" a="1"/>
  <c r="E56" i="3" s="1"/>
  <c r="H56" i="13" s="1"/>
  <c r="E57" i="3" a="1"/>
  <c r="E57" i="3" s="1"/>
  <c r="H57" i="13" s="1"/>
  <c r="E58" i="3" a="1"/>
  <c r="E58" i="3" s="1"/>
  <c r="H58" i="13" s="1"/>
  <c r="E59" i="3" a="1"/>
  <c r="E59" i="3" s="1"/>
  <c r="H59" i="13" s="1"/>
  <c r="E60" i="3" a="1"/>
  <c r="E60" i="3" s="1"/>
  <c r="H60" i="13" s="1"/>
  <c r="E61" i="3" a="1"/>
  <c r="E61" i="3" s="1"/>
  <c r="H61" i="13" s="1"/>
  <c r="E62" i="3" a="1"/>
  <c r="E62" i="3" s="1"/>
  <c r="H62" i="13" s="1"/>
  <c r="E63" i="3" a="1"/>
  <c r="E63" i="3" s="1"/>
  <c r="H63" i="13" s="1"/>
  <c r="E64" i="3" a="1"/>
  <c r="E64" i="3" s="1"/>
  <c r="H64" i="13" s="1"/>
  <c r="E65" i="3" a="1"/>
  <c r="E65" i="3" s="1"/>
  <c r="H65" i="13" s="1"/>
  <c r="E66" i="3" a="1"/>
  <c r="E66" i="3" s="1"/>
  <c r="H66" i="13" s="1"/>
  <c r="E67" i="3" a="1"/>
  <c r="E67" i="3" s="1"/>
  <c r="H67" i="13" s="1"/>
  <c r="E68" i="3" a="1"/>
  <c r="E68" i="3" s="1"/>
  <c r="H68" i="13" s="1"/>
  <c r="E69" i="3" a="1"/>
  <c r="E69" i="3" s="1"/>
  <c r="H69" i="13" s="1"/>
  <c r="E70" i="3" a="1"/>
  <c r="E70" i="3" s="1"/>
  <c r="H70" i="13" s="1"/>
  <c r="E71" i="3" a="1"/>
  <c r="E71" i="3" s="1"/>
  <c r="H71" i="13" s="1"/>
  <c r="E72" i="3" a="1"/>
  <c r="E72" i="3" s="1"/>
  <c r="H72" i="13" s="1"/>
  <c r="E73" i="3" a="1"/>
  <c r="E73" i="3" s="1"/>
  <c r="H73" i="13" s="1"/>
  <c r="E74" i="3" a="1"/>
  <c r="E74" i="3" s="1"/>
  <c r="H74" i="13" s="1"/>
  <c r="E75" i="3" a="1"/>
  <c r="E75" i="3" s="1"/>
  <c r="H75" i="13" s="1"/>
  <c r="E76" i="3" a="1"/>
  <c r="E76" i="3" s="1"/>
  <c r="H76" i="13" s="1"/>
  <c r="E77" i="3" a="1"/>
  <c r="E77" i="3" s="1"/>
  <c r="H77" i="13" s="1"/>
  <c r="E78" i="3" a="1"/>
  <c r="E78" i="3" s="1"/>
  <c r="H78" i="13" s="1"/>
  <c r="E79" i="3" a="1"/>
  <c r="E79" i="3" s="1"/>
  <c r="H79" i="13" s="1"/>
  <c r="E80" i="3" a="1"/>
  <c r="E80" i="3" s="1"/>
  <c r="H80" i="13" s="1"/>
  <c r="E81" i="3" a="1"/>
  <c r="E81" i="3" s="1"/>
  <c r="H81" i="13" s="1"/>
  <c r="E82" i="3" a="1"/>
  <c r="E82" i="3" s="1"/>
  <c r="H82" i="13" s="1"/>
  <c r="E83" i="3" a="1"/>
  <c r="E83" i="3" s="1"/>
  <c r="H83" i="13" s="1"/>
  <c r="E84" i="3" a="1"/>
  <c r="E84" i="3" s="1"/>
  <c r="H84" i="13" s="1"/>
  <c r="E85" i="3" a="1"/>
  <c r="E85" i="3" s="1"/>
  <c r="H85" i="13" s="1"/>
  <c r="E86" i="3" a="1"/>
  <c r="E86" i="3" s="1"/>
  <c r="H86" i="13" s="1"/>
  <c r="E87" i="3" a="1"/>
  <c r="E87" i="3" s="1"/>
  <c r="H87" i="13" s="1"/>
  <c r="E88" i="3" a="1"/>
  <c r="E88" i="3" s="1"/>
  <c r="H88" i="13" s="1"/>
  <c r="E89" i="3" a="1"/>
  <c r="E89" i="3" s="1"/>
  <c r="H89" i="13" s="1"/>
  <c r="E90" i="3" a="1"/>
  <c r="E90" i="3" s="1"/>
  <c r="H90" i="13" s="1"/>
  <c r="E91" i="3" a="1"/>
  <c r="E91" i="3" s="1"/>
  <c r="H91" i="13" s="1"/>
  <c r="E92" i="3" a="1"/>
  <c r="E92" i="3" s="1"/>
  <c r="H92" i="13" s="1"/>
  <c r="E93" i="3" a="1"/>
  <c r="E93" i="3" s="1"/>
  <c r="H93" i="13" s="1"/>
  <c r="E94" i="3" a="1"/>
  <c r="E94" i="3" s="1"/>
  <c r="H94" i="13" s="1"/>
  <c r="E95" i="3" a="1"/>
  <c r="E95" i="3" s="1"/>
  <c r="H95" i="13" s="1"/>
  <c r="E96" i="3" a="1"/>
  <c r="E96" i="3" s="1"/>
  <c r="H96" i="13" s="1"/>
  <c r="E97" i="3" a="1"/>
  <c r="E97" i="3" s="1"/>
  <c r="H97" i="13" s="1"/>
  <c r="E98" i="3" a="1"/>
  <c r="E98" i="3" s="1"/>
  <c r="H98" i="13" s="1"/>
  <c r="E99" i="3" a="1"/>
  <c r="E99" i="3" s="1"/>
  <c r="H99" i="13" s="1"/>
  <c r="E100" i="3" a="1"/>
  <c r="E100" i="3" s="1"/>
  <c r="H100" i="13" s="1"/>
  <c r="E101" i="3" a="1"/>
  <c r="E101" i="3" s="1"/>
  <c r="H101" i="13" s="1"/>
  <c r="E102" i="3" a="1"/>
  <c r="E102" i="3" s="1"/>
  <c r="H102" i="13" s="1"/>
  <c r="E103" i="3" a="1"/>
  <c r="E103" i="3" s="1"/>
  <c r="H103" i="13" s="1"/>
  <c r="E104" i="3" a="1"/>
  <c r="E104" i="3" s="1"/>
  <c r="H104" i="13" s="1"/>
  <c r="E105" i="3" a="1"/>
  <c r="E105" i="3" s="1"/>
  <c r="H105" i="13" s="1"/>
  <c r="E106" i="3" a="1"/>
  <c r="E106" i="3" s="1"/>
  <c r="H106" i="13" s="1"/>
  <c r="E107" i="3" a="1"/>
  <c r="E107" i="3" s="1"/>
  <c r="H107" i="13" s="1"/>
  <c r="E108" i="3" a="1"/>
  <c r="E108" i="3" s="1"/>
  <c r="H108" i="13" s="1"/>
  <c r="E109" i="3" a="1"/>
  <c r="E109" i="3" s="1"/>
  <c r="H109" i="13" s="1"/>
  <c r="E110" i="3" a="1"/>
  <c r="E110" i="3" s="1"/>
  <c r="H110" i="13" s="1"/>
  <c r="E111" i="3" a="1"/>
  <c r="E111" i="3" s="1"/>
  <c r="H111" i="13" s="1"/>
  <c r="E112" i="3" a="1"/>
  <c r="E112" i="3" s="1"/>
  <c r="H112" i="13" s="1"/>
  <c r="E113" i="3" a="1"/>
  <c r="E113" i="3" s="1"/>
  <c r="H113" i="13" s="1"/>
  <c r="E114" i="3" a="1"/>
  <c r="E114" i="3" s="1"/>
  <c r="H114" i="13" s="1"/>
  <c r="E115" i="3" a="1"/>
  <c r="E115" i="3" s="1"/>
  <c r="H115" i="13" s="1"/>
  <c r="E116" i="3" a="1"/>
  <c r="E116" i="3" s="1"/>
  <c r="H116" i="13" s="1"/>
  <c r="E117" i="3" a="1"/>
  <c r="E117" i="3" s="1"/>
  <c r="H117" i="13" s="1"/>
  <c r="E118" i="3" a="1"/>
  <c r="E118" i="3" s="1"/>
  <c r="H118" i="13" s="1"/>
  <c r="E119" i="3" a="1"/>
  <c r="E119" i="3" s="1"/>
  <c r="H119" i="13" s="1"/>
  <c r="E120" i="3" a="1"/>
  <c r="E120" i="3" s="1"/>
  <c r="H120" i="13" s="1"/>
  <c r="E121" i="3" a="1"/>
  <c r="E121" i="3" s="1"/>
  <c r="H121" i="13" s="1"/>
  <c r="E122" i="3" a="1"/>
  <c r="E122" i="3" s="1"/>
  <c r="H122" i="13" s="1"/>
  <c r="E123" i="3" a="1"/>
  <c r="E123" i="3" s="1"/>
  <c r="H123" i="13" s="1"/>
  <c r="E124" i="3" a="1"/>
  <c r="E124" i="3" s="1"/>
  <c r="H124" i="13" s="1"/>
  <c r="E125" i="3" a="1"/>
  <c r="E125" i="3" s="1"/>
  <c r="H125" i="13" s="1"/>
  <c r="E126" i="3" a="1"/>
  <c r="E126" i="3" s="1"/>
  <c r="H126" i="13" s="1"/>
  <c r="E127" i="3" a="1"/>
  <c r="E127" i="3" s="1"/>
  <c r="H127" i="13" s="1"/>
  <c r="E128" i="3" a="1"/>
  <c r="E128" i="3" s="1"/>
  <c r="H128" i="13" s="1"/>
  <c r="E129" i="3" a="1"/>
  <c r="E129" i="3" s="1"/>
  <c r="H129" i="13" s="1"/>
  <c r="E130" i="3" a="1"/>
  <c r="E130" i="3" s="1"/>
  <c r="H130" i="13" s="1"/>
  <c r="E131" i="3" a="1"/>
  <c r="E131" i="3" s="1"/>
  <c r="H131" i="13" s="1"/>
  <c r="E132" i="3" a="1"/>
  <c r="E132" i="3" s="1"/>
  <c r="H132" i="13" s="1"/>
  <c r="E133" i="3" a="1"/>
  <c r="E133" i="3" s="1"/>
  <c r="H133" i="13" s="1"/>
  <c r="E134" i="3" a="1"/>
  <c r="E134" i="3" s="1"/>
  <c r="H134" i="13" s="1"/>
  <c r="E135" i="3" a="1"/>
  <c r="E135" i="3" s="1"/>
  <c r="H135" i="13" s="1"/>
  <c r="E136" i="3" a="1"/>
  <c r="E136" i="3" s="1"/>
  <c r="H136" i="13" s="1"/>
  <c r="E137" i="3" a="1"/>
  <c r="E137" i="3" s="1"/>
  <c r="H137" i="13" s="1"/>
  <c r="E138" i="3" a="1"/>
  <c r="E138" i="3" s="1"/>
  <c r="H138" i="13" s="1"/>
  <c r="E139" i="3" a="1"/>
  <c r="E139" i="3" s="1"/>
  <c r="H139" i="13" s="1"/>
  <c r="E140" i="3" a="1"/>
  <c r="E140" i="3" s="1"/>
  <c r="H140" i="13" s="1"/>
  <c r="E141" i="3" a="1"/>
  <c r="E141" i="3" s="1"/>
  <c r="H141" i="13" s="1"/>
  <c r="E142" i="3" a="1"/>
  <c r="E142" i="3" s="1"/>
  <c r="H142" i="13" s="1"/>
  <c r="E143" i="3" a="1"/>
  <c r="E143" i="3" s="1"/>
  <c r="H143" i="13" s="1"/>
  <c r="E144" i="3" a="1"/>
  <c r="E144" i="3" s="1"/>
  <c r="H144" i="13" s="1"/>
  <c r="E145" i="3" a="1"/>
  <c r="E145" i="3" s="1"/>
  <c r="H145" i="13" s="1"/>
  <c r="E146" i="3" a="1"/>
  <c r="E146" i="3" s="1"/>
  <c r="H146" i="13" s="1"/>
  <c r="E147" i="3" a="1"/>
  <c r="E147" i="3" s="1"/>
  <c r="H147" i="13" s="1"/>
  <c r="E148" i="3" a="1"/>
  <c r="E148" i="3" s="1"/>
  <c r="H148" i="13" s="1"/>
  <c r="E149" i="3" a="1"/>
  <c r="E149" i="3" s="1"/>
  <c r="H149" i="13" s="1"/>
  <c r="E150" i="3" a="1"/>
  <c r="E150" i="3" s="1"/>
  <c r="H150" i="13" s="1"/>
  <c r="E151" i="3" a="1"/>
  <c r="E151" i="3" s="1"/>
  <c r="H151" i="13" s="1"/>
  <c r="E152" i="3" a="1"/>
  <c r="E152" i="3" s="1"/>
  <c r="H152" i="13" s="1"/>
  <c r="E153" i="3" a="1"/>
  <c r="E153" i="3" s="1"/>
  <c r="H153" i="13" s="1"/>
  <c r="E154" i="3" a="1"/>
  <c r="E154" i="3" s="1"/>
  <c r="H154" i="13" s="1"/>
  <c r="E155" i="3" a="1"/>
  <c r="E155" i="3" s="1"/>
  <c r="H155" i="13" s="1"/>
  <c r="E156" i="3" a="1"/>
  <c r="E156" i="3" s="1"/>
  <c r="H156" i="13" s="1"/>
  <c r="E157" i="3" a="1"/>
  <c r="E157" i="3" s="1"/>
  <c r="H157" i="13" s="1"/>
  <c r="E158" i="3" a="1"/>
  <c r="E158" i="3" s="1"/>
  <c r="H158" i="13" s="1"/>
  <c r="E159" i="3" a="1"/>
  <c r="E159" i="3" s="1"/>
  <c r="H159" i="13" s="1"/>
  <c r="E160" i="3" a="1"/>
  <c r="E160" i="3" s="1"/>
  <c r="H160" i="13" s="1"/>
  <c r="E161" i="3" a="1"/>
  <c r="E161" i="3" s="1"/>
  <c r="H161" i="13" s="1"/>
  <c r="E162" i="3" a="1"/>
  <c r="E162" i="3" s="1"/>
  <c r="H162" i="13" s="1"/>
  <c r="E163" i="3" a="1"/>
  <c r="E163" i="3" s="1"/>
  <c r="H163" i="13" s="1"/>
  <c r="E164" i="3" a="1"/>
  <c r="E164" i="3" s="1"/>
  <c r="H164" i="13" s="1"/>
  <c r="E165" i="3" a="1"/>
  <c r="E165" i="3" s="1"/>
  <c r="H165" i="13" s="1"/>
  <c r="E166" i="3" a="1"/>
  <c r="E166" i="3" s="1"/>
  <c r="H166" i="13" s="1"/>
  <c r="E167" i="3" a="1"/>
  <c r="E167" i="3" s="1"/>
  <c r="H167" i="13" s="1"/>
  <c r="E168" i="3" a="1"/>
  <c r="E168" i="3" s="1"/>
  <c r="H168" i="13" s="1"/>
  <c r="E169" i="3" a="1"/>
  <c r="E169" i="3" s="1"/>
  <c r="H169" i="13" s="1"/>
  <c r="E170" i="3" a="1"/>
  <c r="E170" i="3" s="1"/>
  <c r="H170" i="13" s="1"/>
  <c r="E171" i="3" a="1"/>
  <c r="E171" i="3" s="1"/>
  <c r="H171" i="13" s="1"/>
  <c r="E172" i="3" a="1"/>
  <c r="E172" i="3" s="1"/>
  <c r="H172" i="13" s="1"/>
  <c r="E173" i="3" a="1"/>
  <c r="E173" i="3" s="1"/>
  <c r="H173" i="13" s="1"/>
  <c r="E174" i="3" a="1"/>
  <c r="E174" i="3" s="1"/>
  <c r="H174" i="13" s="1"/>
  <c r="E175" i="3" a="1"/>
  <c r="E175" i="3" s="1"/>
  <c r="H175" i="13" s="1"/>
  <c r="E176" i="3" a="1"/>
  <c r="E176" i="3" s="1"/>
  <c r="H176" i="13" s="1"/>
  <c r="E177" i="3" a="1"/>
  <c r="E177" i="3" s="1"/>
  <c r="H177" i="13" s="1"/>
  <c r="E178" i="3" a="1"/>
  <c r="E178" i="3" s="1"/>
  <c r="H178" i="13" s="1"/>
  <c r="E179" i="3" a="1"/>
  <c r="E179" i="3" s="1"/>
  <c r="H179" i="13" s="1"/>
  <c r="E180" i="3" a="1"/>
  <c r="E180" i="3" s="1"/>
  <c r="H180" i="13" s="1"/>
  <c r="E181" i="3" a="1"/>
  <c r="E181" i="3" s="1"/>
  <c r="H181" i="13" s="1"/>
  <c r="E182" i="3" a="1"/>
  <c r="E182" i="3" s="1"/>
  <c r="H182" i="13" s="1"/>
  <c r="E183" i="3" a="1"/>
  <c r="E183" i="3" s="1"/>
  <c r="H183" i="13" s="1"/>
  <c r="E184" i="3" a="1"/>
  <c r="E184" i="3" s="1"/>
  <c r="H184" i="13" s="1"/>
  <c r="E185" i="3" a="1"/>
  <c r="E185" i="3" s="1"/>
  <c r="H185" i="13" s="1"/>
  <c r="E186" i="3" a="1"/>
  <c r="E186" i="3" s="1"/>
  <c r="H186" i="13" s="1"/>
  <c r="E187" i="3" a="1"/>
  <c r="E187" i="3" s="1"/>
  <c r="H187" i="13" s="1"/>
  <c r="E188" i="3" a="1"/>
  <c r="E188" i="3" s="1"/>
  <c r="H188" i="13" s="1"/>
  <c r="E189" i="3" a="1"/>
  <c r="E189" i="3" s="1"/>
  <c r="H189" i="13" s="1"/>
  <c r="E190" i="3" a="1"/>
  <c r="E190" i="3" s="1"/>
  <c r="H190" i="13" s="1"/>
  <c r="E191" i="3" a="1"/>
  <c r="E191" i="3" s="1"/>
  <c r="H191" i="13" s="1"/>
  <c r="E192" i="3" a="1"/>
  <c r="E192" i="3" s="1"/>
  <c r="H192" i="13" s="1"/>
  <c r="E193" i="3" a="1"/>
  <c r="E193" i="3" s="1"/>
  <c r="H193" i="13" s="1"/>
  <c r="E194" i="3" a="1"/>
  <c r="E194" i="3" s="1"/>
  <c r="H194" i="13" s="1"/>
  <c r="E195" i="3" a="1"/>
  <c r="E195" i="3" s="1"/>
  <c r="H195" i="13" s="1"/>
  <c r="E196" i="3" a="1"/>
  <c r="E196" i="3" s="1"/>
  <c r="H196" i="13" s="1"/>
  <c r="E197" i="3" a="1"/>
  <c r="E197" i="3" s="1"/>
  <c r="H197" i="13" s="1"/>
  <c r="E198" i="3" a="1"/>
  <c r="E198" i="3" s="1"/>
  <c r="H198" i="13" s="1"/>
  <c r="E199" i="3" a="1"/>
  <c r="E199" i="3" s="1"/>
  <c r="H199" i="13" s="1"/>
  <c r="E200" i="3" a="1"/>
  <c r="E200" i="3" s="1"/>
  <c r="H200" i="13" s="1"/>
  <c r="E201" i="3" a="1"/>
  <c r="E201" i="3" s="1"/>
  <c r="H201" i="13" s="1"/>
  <c r="E202" i="3" a="1"/>
  <c r="E202" i="3" s="1"/>
  <c r="H202" i="13" s="1"/>
  <c r="E203" i="3" a="1"/>
  <c r="E203" i="3" s="1"/>
  <c r="H203" i="13" s="1"/>
  <c r="E204" i="3" a="1"/>
  <c r="E204" i="3" s="1"/>
  <c r="H204" i="13" s="1"/>
  <c r="E205" i="3" a="1"/>
  <c r="E205" i="3" s="1"/>
  <c r="H205" i="13" s="1"/>
  <c r="E206" i="3" a="1"/>
  <c r="E206" i="3" s="1"/>
  <c r="H206" i="13" s="1"/>
  <c r="E207" i="3" a="1"/>
  <c r="E207" i="3" s="1"/>
  <c r="H207" i="13" s="1"/>
  <c r="E208" i="3" a="1"/>
  <c r="E208" i="3" s="1"/>
  <c r="H208" i="13" s="1"/>
  <c r="E209" i="3" a="1"/>
  <c r="E209" i="3" s="1"/>
  <c r="H209" i="13" s="1"/>
  <c r="E210" i="3" a="1"/>
  <c r="E210" i="3" s="1"/>
  <c r="H210" i="13" s="1"/>
  <c r="E211" i="3" a="1"/>
  <c r="E211" i="3" s="1"/>
  <c r="H211" i="13" s="1"/>
  <c r="E212" i="3" a="1"/>
  <c r="E212" i="3" s="1"/>
  <c r="H212" i="13" s="1"/>
  <c r="E213" i="3" a="1"/>
  <c r="E213" i="3" s="1"/>
  <c r="H213" i="13" s="1"/>
  <c r="E214" i="3" a="1"/>
  <c r="E214" i="3" s="1"/>
  <c r="H214" i="13" s="1"/>
  <c r="E215" i="3" a="1"/>
  <c r="E215" i="3" s="1"/>
  <c r="H215" i="13" s="1"/>
  <c r="E216" i="3" a="1"/>
  <c r="E216" i="3" s="1"/>
  <c r="H216" i="13" s="1"/>
  <c r="E217" i="3" a="1"/>
  <c r="E217" i="3" s="1"/>
  <c r="H217" i="13" s="1"/>
  <c r="E218" i="3" a="1"/>
  <c r="E218" i="3" s="1"/>
  <c r="H218" i="13" s="1"/>
  <c r="E219" i="3" a="1"/>
  <c r="E219" i="3" s="1"/>
  <c r="H219" i="13" s="1"/>
  <c r="E220" i="3" a="1"/>
  <c r="E220" i="3" s="1"/>
  <c r="H220" i="13" s="1"/>
  <c r="E221" i="3" a="1"/>
  <c r="E221" i="3" s="1"/>
  <c r="H221" i="13" s="1"/>
  <c r="E222" i="3" a="1"/>
  <c r="E222" i="3" s="1"/>
  <c r="H222" i="13" s="1"/>
  <c r="E223" i="3" a="1"/>
  <c r="E223" i="3" s="1"/>
  <c r="H223" i="13" s="1"/>
  <c r="E224" i="3" a="1"/>
  <c r="E224" i="3" s="1"/>
  <c r="H224" i="13" s="1"/>
  <c r="E225" i="3" a="1"/>
  <c r="E225" i="3" s="1"/>
  <c r="H225" i="13" s="1"/>
  <c r="E226" i="3" a="1"/>
  <c r="E226" i="3" s="1"/>
  <c r="H226" i="13" s="1"/>
  <c r="E227" i="3" a="1"/>
  <c r="E227" i="3" s="1"/>
  <c r="H227" i="13" s="1"/>
  <c r="E228" i="3" a="1"/>
  <c r="E228" i="3" s="1"/>
  <c r="H228" i="13" s="1"/>
  <c r="E229" i="3" a="1"/>
  <c r="E229" i="3" s="1"/>
  <c r="H229" i="13" s="1"/>
  <c r="E230" i="3" a="1"/>
  <c r="E230" i="3" s="1"/>
  <c r="H230" i="13" s="1"/>
  <c r="E231" i="3" a="1"/>
  <c r="E231" i="3" s="1"/>
  <c r="H231" i="13" s="1"/>
  <c r="E12" i="3" a="1"/>
  <c r="E12" i="3" s="1"/>
  <c r="H12" i="13" s="1"/>
  <c r="D12" i="3" a="1"/>
  <c r="D12" i="3" s="1"/>
  <c r="H168" i="21" l="1"/>
  <c r="H168" i="20"/>
  <c r="H168" i="19"/>
  <c r="H168" i="18"/>
  <c r="H168" i="17"/>
  <c r="H168" i="16"/>
  <c r="H136" i="21"/>
  <c r="H136" i="20"/>
  <c r="H136" i="19"/>
  <c r="H136" i="18"/>
  <c r="H136" i="17"/>
  <c r="H136" i="16"/>
  <c r="H104" i="21"/>
  <c r="H104" i="20"/>
  <c r="H104" i="19"/>
  <c r="H104" i="18"/>
  <c r="H104" i="17"/>
  <c r="H104" i="16"/>
  <c r="H72" i="21"/>
  <c r="H72" i="20"/>
  <c r="H72" i="19"/>
  <c r="H72" i="18"/>
  <c r="H72" i="16"/>
  <c r="H72" i="17"/>
  <c r="H40" i="21"/>
  <c r="H40" i="20"/>
  <c r="H40" i="19"/>
  <c r="H40" i="18"/>
  <c r="H40" i="16"/>
  <c r="H40" i="17"/>
  <c r="H160" i="21"/>
  <c r="H160" i="20"/>
  <c r="H160" i="19"/>
  <c r="H160" i="18"/>
  <c r="H160" i="17"/>
  <c r="H160" i="16"/>
  <c r="H128" i="21"/>
  <c r="H128" i="20"/>
  <c r="H128" i="19"/>
  <c r="H128" i="18"/>
  <c r="H128" i="17"/>
  <c r="H128" i="16"/>
  <c r="H96" i="21"/>
  <c r="H96" i="20"/>
  <c r="H96" i="19"/>
  <c r="H96" i="18"/>
  <c r="H96" i="17"/>
  <c r="H96" i="16"/>
  <c r="H64" i="21"/>
  <c r="H64" i="20"/>
  <c r="H64" i="19"/>
  <c r="H64" i="18"/>
  <c r="H64" i="16"/>
  <c r="H64" i="17"/>
  <c r="H32" i="21"/>
  <c r="H32" i="20"/>
  <c r="H32" i="19"/>
  <c r="H32" i="18"/>
  <c r="H32" i="17"/>
  <c r="H32" i="16"/>
  <c r="H18" i="21"/>
  <c r="H18" i="20"/>
  <c r="H18" i="19"/>
  <c r="H18" i="18"/>
  <c r="H18" i="17"/>
  <c r="H18" i="16"/>
  <c r="H152" i="21"/>
  <c r="H152" i="20"/>
  <c r="H152" i="19"/>
  <c r="H152" i="18"/>
  <c r="H152" i="16"/>
  <c r="H152" i="17"/>
  <c r="H120" i="21"/>
  <c r="H120" i="20"/>
  <c r="H120" i="19"/>
  <c r="H120" i="18"/>
  <c r="H120" i="17"/>
  <c r="H120" i="16"/>
  <c r="H88" i="21"/>
  <c r="H88" i="20"/>
  <c r="H88" i="19"/>
  <c r="H88" i="18"/>
  <c r="H88" i="17"/>
  <c r="H88" i="16"/>
  <c r="H56" i="21"/>
  <c r="H56" i="20"/>
  <c r="H56" i="19"/>
  <c r="H56" i="18"/>
  <c r="H56" i="17"/>
  <c r="H56" i="16"/>
  <c r="H24" i="21"/>
  <c r="H24" i="20"/>
  <c r="H24" i="19"/>
  <c r="H24" i="18"/>
  <c r="H24" i="17"/>
  <c r="H24" i="16"/>
  <c r="H14" i="21"/>
  <c r="H14" i="20"/>
  <c r="H14" i="19"/>
  <c r="H14" i="18"/>
  <c r="H14" i="17"/>
  <c r="H14" i="16"/>
  <c r="H176" i="21"/>
  <c r="H176" i="20"/>
  <c r="H176" i="19"/>
  <c r="H176" i="18"/>
  <c r="H176" i="16"/>
  <c r="H176" i="17"/>
  <c r="H144" i="21"/>
  <c r="H144" i="20"/>
  <c r="H144" i="19"/>
  <c r="H144" i="18"/>
  <c r="H144" i="17"/>
  <c r="H144" i="16"/>
  <c r="H112" i="21"/>
  <c r="H112" i="20"/>
  <c r="H112" i="19"/>
  <c r="H112" i="18"/>
  <c r="H112" i="17"/>
  <c r="H112" i="16"/>
  <c r="H80" i="21"/>
  <c r="H80" i="20"/>
  <c r="H80" i="19"/>
  <c r="H80" i="18"/>
  <c r="H80" i="17"/>
  <c r="H80" i="16"/>
  <c r="H48" i="21"/>
  <c r="H48" i="20"/>
  <c r="H48" i="19"/>
  <c r="H48" i="17"/>
  <c r="H48" i="18"/>
  <c r="H48" i="16"/>
  <c r="H220" i="21"/>
  <c r="H220" i="20"/>
  <c r="H220" i="19"/>
  <c r="H220" i="18"/>
  <c r="H220" i="17"/>
  <c r="H220" i="16"/>
  <c r="H204" i="21"/>
  <c r="H204" i="20"/>
  <c r="H204" i="19"/>
  <c r="H204" i="18"/>
  <c r="H204" i="17"/>
  <c r="H204" i="16"/>
  <c r="H188" i="21"/>
  <c r="H188" i="20"/>
  <c r="H188" i="19"/>
  <c r="H188" i="18"/>
  <c r="H188" i="17"/>
  <c r="H188" i="16"/>
  <c r="H171" i="21"/>
  <c r="H171" i="20"/>
  <c r="H171" i="19"/>
  <c r="H171" i="18"/>
  <c r="H171" i="16"/>
  <c r="H171" i="17"/>
  <c r="H155" i="21"/>
  <c r="H155" i="20"/>
  <c r="H155" i="19"/>
  <c r="H155" i="18"/>
  <c r="H155" i="17"/>
  <c r="H155" i="16"/>
  <c r="H139" i="21"/>
  <c r="H139" i="20"/>
  <c r="H139" i="19"/>
  <c r="H139" i="18"/>
  <c r="H139" i="17"/>
  <c r="H139" i="16"/>
  <c r="H123" i="21"/>
  <c r="H123" i="20"/>
  <c r="H123" i="19"/>
  <c r="H123" i="18"/>
  <c r="H123" i="17"/>
  <c r="H123" i="16"/>
  <c r="H110" i="21"/>
  <c r="H110" i="20"/>
  <c r="H110" i="19"/>
  <c r="H110" i="18"/>
  <c r="H110" i="17"/>
  <c r="H110" i="16"/>
  <c r="H100" i="21"/>
  <c r="H100" i="20"/>
  <c r="H100" i="19"/>
  <c r="H100" i="17"/>
  <c r="H100" i="18"/>
  <c r="H100" i="16"/>
  <c r="H94" i="21"/>
  <c r="H94" i="20"/>
  <c r="H94" i="19"/>
  <c r="H94" i="18"/>
  <c r="H94" i="17"/>
  <c r="H94" i="16"/>
  <c r="H84" i="21"/>
  <c r="H84" i="20"/>
  <c r="H84" i="19"/>
  <c r="H84" i="17"/>
  <c r="H84" i="18"/>
  <c r="H84" i="16"/>
  <c r="H78" i="21"/>
  <c r="H78" i="20"/>
  <c r="H78" i="19"/>
  <c r="H78" i="18"/>
  <c r="H78" i="17"/>
  <c r="H78" i="16"/>
  <c r="H68" i="21"/>
  <c r="H68" i="20"/>
  <c r="H68" i="19"/>
  <c r="H68" i="17"/>
  <c r="H68" i="18"/>
  <c r="H68" i="16"/>
  <c r="H62" i="21"/>
  <c r="H62" i="20"/>
  <c r="H62" i="19"/>
  <c r="H62" i="18"/>
  <c r="H62" i="17"/>
  <c r="H62" i="16"/>
  <c r="H52" i="21"/>
  <c r="H52" i="20"/>
  <c r="H52" i="19"/>
  <c r="H52" i="17"/>
  <c r="H52" i="18"/>
  <c r="H52" i="16"/>
  <c r="H46" i="21"/>
  <c r="H46" i="20"/>
  <c r="H46" i="19"/>
  <c r="H46" i="18"/>
  <c r="H46" i="17"/>
  <c r="H46" i="16"/>
  <c r="H36" i="21"/>
  <c r="H36" i="20"/>
  <c r="H36" i="19"/>
  <c r="H36" i="18"/>
  <c r="H36" i="17"/>
  <c r="H36" i="16"/>
  <c r="H30" i="21"/>
  <c r="H30" i="20"/>
  <c r="H30" i="19"/>
  <c r="H30" i="18"/>
  <c r="H30" i="17"/>
  <c r="H30" i="16"/>
  <c r="H20" i="21"/>
  <c r="H20" i="20"/>
  <c r="H20" i="19"/>
  <c r="H20" i="18"/>
  <c r="H20" i="17"/>
  <c r="H20" i="16"/>
  <c r="H15" i="21"/>
  <c r="H15" i="20"/>
  <c r="H15" i="19"/>
  <c r="H15" i="18"/>
  <c r="H15" i="17"/>
  <c r="H15" i="16"/>
  <c r="H228" i="21"/>
  <c r="H228" i="20"/>
  <c r="H228" i="19"/>
  <c r="H228" i="18"/>
  <c r="H228" i="17"/>
  <c r="H228" i="16"/>
  <c r="H212" i="21"/>
  <c r="H212" i="20"/>
  <c r="H212" i="19"/>
  <c r="H212" i="18"/>
  <c r="H212" i="17"/>
  <c r="H212" i="16"/>
  <c r="H196" i="21"/>
  <c r="H196" i="20"/>
  <c r="H196" i="19"/>
  <c r="H196" i="18"/>
  <c r="H196" i="16"/>
  <c r="H196" i="17"/>
  <c r="H177" i="21"/>
  <c r="H177" i="20"/>
  <c r="H177" i="19"/>
  <c r="H177" i="18"/>
  <c r="H177" i="17"/>
  <c r="H177" i="16"/>
  <c r="H161" i="21"/>
  <c r="H161" i="20"/>
  <c r="H161" i="19"/>
  <c r="H161" i="18"/>
  <c r="H161" i="16"/>
  <c r="H161" i="17"/>
  <c r="H145" i="21"/>
  <c r="H145" i="19"/>
  <c r="H145" i="20"/>
  <c r="H145" i="18"/>
  <c r="H145" i="17"/>
  <c r="H145" i="16"/>
  <c r="H129" i="21"/>
  <c r="H129" i="20"/>
  <c r="H129" i="19"/>
  <c r="H129" i="18"/>
  <c r="H129" i="17"/>
  <c r="H129" i="16"/>
  <c r="H113" i="21"/>
  <c r="H113" i="20"/>
  <c r="H113" i="19"/>
  <c r="H113" i="18"/>
  <c r="H113" i="17"/>
  <c r="H113" i="16"/>
  <c r="H107" i="21"/>
  <c r="H107" i="20"/>
  <c r="H107" i="19"/>
  <c r="H107" i="17"/>
  <c r="H107" i="18"/>
  <c r="H107" i="16"/>
  <c r="H97" i="21"/>
  <c r="H97" i="20"/>
  <c r="H97" i="19"/>
  <c r="H97" i="18"/>
  <c r="H97" i="17"/>
  <c r="H97" i="16"/>
  <c r="H91" i="21"/>
  <c r="H91" i="20"/>
  <c r="H91" i="19"/>
  <c r="H91" i="18"/>
  <c r="H91" i="17"/>
  <c r="H91" i="16"/>
  <c r="H81" i="21"/>
  <c r="H81" i="20"/>
  <c r="H81" i="19"/>
  <c r="H81" i="18"/>
  <c r="H81" i="17"/>
  <c r="H81" i="16"/>
  <c r="H75" i="21"/>
  <c r="H75" i="20"/>
  <c r="H75" i="19"/>
  <c r="H75" i="18"/>
  <c r="H75" i="16"/>
  <c r="H75" i="17"/>
  <c r="H65" i="21"/>
  <c r="H65" i="20"/>
  <c r="H65" i="19"/>
  <c r="H65" i="18"/>
  <c r="H65" i="17"/>
  <c r="H65" i="16"/>
  <c r="H59" i="20"/>
  <c r="H59" i="21"/>
  <c r="H59" i="19"/>
  <c r="H59" i="18"/>
  <c r="H59" i="17"/>
  <c r="H59" i="16"/>
  <c r="H49" i="21"/>
  <c r="H49" i="20"/>
  <c r="H49" i="19"/>
  <c r="H49" i="18"/>
  <c r="H49" i="17"/>
  <c r="H49" i="16"/>
  <c r="H43" i="21"/>
  <c r="H43" i="20"/>
  <c r="H43" i="19"/>
  <c r="H43" i="17"/>
  <c r="H43" i="18"/>
  <c r="H43" i="16"/>
  <c r="H33" i="21"/>
  <c r="H33" i="20"/>
  <c r="H33" i="19"/>
  <c r="H33" i="18"/>
  <c r="H33" i="17"/>
  <c r="H33" i="16"/>
  <c r="H27" i="21"/>
  <c r="H27" i="20"/>
  <c r="H27" i="19"/>
  <c r="H27" i="18"/>
  <c r="H27" i="17"/>
  <c r="H27" i="16"/>
  <c r="H231" i="21"/>
  <c r="H231" i="20"/>
  <c r="H231" i="19"/>
  <c r="H231" i="18"/>
  <c r="H231" i="17"/>
  <c r="H231" i="16"/>
  <c r="H227" i="21"/>
  <c r="H227" i="20"/>
  <c r="H227" i="19"/>
  <c r="H227" i="18"/>
  <c r="H227" i="17"/>
  <c r="H227" i="16"/>
  <c r="H223" i="21"/>
  <c r="H223" i="20"/>
  <c r="H223" i="19"/>
  <c r="H223" i="18"/>
  <c r="H223" i="17"/>
  <c r="H223" i="16"/>
  <c r="H219" i="21"/>
  <c r="H219" i="20"/>
  <c r="H219" i="19"/>
  <c r="H219" i="18"/>
  <c r="H219" i="17"/>
  <c r="H219" i="16"/>
  <c r="H215" i="21"/>
  <c r="H215" i="20"/>
  <c r="H215" i="19"/>
  <c r="H215" i="18"/>
  <c r="H215" i="17"/>
  <c r="H215" i="16"/>
  <c r="H211" i="21"/>
  <c r="H211" i="20"/>
  <c r="H211" i="19"/>
  <c r="H211" i="18"/>
  <c r="H211" i="17"/>
  <c r="H211" i="16"/>
  <c r="H207" i="21"/>
  <c r="H207" i="20"/>
  <c r="H207" i="19"/>
  <c r="H207" i="18"/>
  <c r="H207" i="17"/>
  <c r="H207" i="16"/>
  <c r="H203" i="21"/>
  <c r="H203" i="20"/>
  <c r="H203" i="19"/>
  <c r="H203" i="18"/>
  <c r="H203" i="17"/>
  <c r="H203" i="16"/>
  <c r="H199" i="21"/>
  <c r="H199" i="20"/>
  <c r="H199" i="19"/>
  <c r="H199" i="18"/>
  <c r="H199" i="16"/>
  <c r="H199" i="17"/>
  <c r="H195" i="21"/>
  <c r="H195" i="20"/>
  <c r="H195" i="19"/>
  <c r="H195" i="18"/>
  <c r="H195" i="16"/>
  <c r="H195" i="17"/>
  <c r="H191" i="21"/>
  <c r="H191" i="20"/>
  <c r="H191" i="19"/>
  <c r="H191" i="18"/>
  <c r="H191" i="16"/>
  <c r="H191" i="17"/>
  <c r="H187" i="21"/>
  <c r="H187" i="20"/>
  <c r="H187" i="19"/>
  <c r="H187" i="18"/>
  <c r="H187" i="17"/>
  <c r="H187" i="16"/>
  <c r="H183" i="21"/>
  <c r="H183" i="20"/>
  <c r="H183" i="19"/>
  <c r="H183" i="18"/>
  <c r="H183" i="17"/>
  <c r="H183" i="16"/>
  <c r="H173" i="21"/>
  <c r="H173" i="20"/>
  <c r="H173" i="19"/>
  <c r="H173" i="18"/>
  <c r="H173" i="17"/>
  <c r="H173" i="16"/>
  <c r="H170" i="21"/>
  <c r="H170" i="20"/>
  <c r="H170" i="19"/>
  <c r="H170" i="18"/>
  <c r="H170" i="17"/>
  <c r="H170" i="16"/>
  <c r="H167" i="21"/>
  <c r="H167" i="20"/>
  <c r="H167" i="19"/>
  <c r="H167" i="18"/>
  <c r="H167" i="17"/>
  <c r="H167" i="16"/>
  <c r="H157" i="21"/>
  <c r="H157" i="20"/>
  <c r="H157" i="19"/>
  <c r="H157" i="18"/>
  <c r="H157" i="17"/>
  <c r="H157" i="16"/>
  <c r="H154" i="21"/>
  <c r="H154" i="20"/>
  <c r="H154" i="19"/>
  <c r="H154" i="18"/>
  <c r="H154" i="17"/>
  <c r="H154" i="16"/>
  <c r="H151" i="21"/>
  <c r="H151" i="20"/>
  <c r="H151" i="19"/>
  <c r="H151" i="18"/>
  <c r="H151" i="17"/>
  <c r="H151" i="16"/>
  <c r="H141" i="21"/>
  <c r="H141" i="20"/>
  <c r="H141" i="19"/>
  <c r="H141" i="18"/>
  <c r="H141" i="17"/>
  <c r="H141" i="16"/>
  <c r="H138" i="21"/>
  <c r="H138" i="20"/>
  <c r="H138" i="19"/>
  <c r="H138" i="18"/>
  <c r="H138" i="17"/>
  <c r="H138" i="16"/>
  <c r="H135" i="21"/>
  <c r="H135" i="20"/>
  <c r="H135" i="19"/>
  <c r="H135" i="18"/>
  <c r="H135" i="17"/>
  <c r="H135" i="16"/>
  <c r="H125" i="21"/>
  <c r="H125" i="20"/>
  <c r="H125" i="19"/>
  <c r="H125" i="18"/>
  <c r="H125" i="17"/>
  <c r="H125" i="16"/>
  <c r="H122" i="21"/>
  <c r="H122" i="20"/>
  <c r="H122" i="19"/>
  <c r="H122" i="18"/>
  <c r="H122" i="16"/>
  <c r="H122" i="17"/>
  <c r="H119" i="21"/>
  <c r="H119" i="20"/>
  <c r="H119" i="19"/>
  <c r="H119" i="18"/>
  <c r="H119" i="17"/>
  <c r="H119" i="16"/>
  <c r="H109" i="21"/>
  <c r="H109" i="20"/>
  <c r="H109" i="19"/>
  <c r="H109" i="18"/>
  <c r="H109" i="17"/>
  <c r="H109" i="16"/>
  <c r="H106" i="21"/>
  <c r="H106" i="20"/>
  <c r="H106" i="19"/>
  <c r="H106" i="18"/>
  <c r="H106" i="17"/>
  <c r="H106" i="16"/>
  <c r="H103" i="21"/>
  <c r="H103" i="20"/>
  <c r="H103" i="19"/>
  <c r="H103" i="18"/>
  <c r="H103" i="17"/>
  <c r="H103" i="16"/>
  <c r="H93" i="21"/>
  <c r="H93" i="20"/>
  <c r="H93" i="19"/>
  <c r="H93" i="18"/>
  <c r="H93" i="17"/>
  <c r="H93" i="16"/>
  <c r="H90" i="21"/>
  <c r="H90" i="20"/>
  <c r="H90" i="19"/>
  <c r="H90" i="18"/>
  <c r="H90" i="17"/>
  <c r="H90" i="16"/>
  <c r="H87" i="21"/>
  <c r="H87" i="20"/>
  <c r="H87" i="19"/>
  <c r="H87" i="18"/>
  <c r="H87" i="17"/>
  <c r="H87" i="16"/>
  <c r="H77" i="21"/>
  <c r="H77" i="20"/>
  <c r="H77" i="19"/>
  <c r="H77" i="18"/>
  <c r="H77" i="17"/>
  <c r="H77" i="16"/>
  <c r="H74" i="21"/>
  <c r="H74" i="20"/>
  <c r="H74" i="19"/>
  <c r="H74" i="18"/>
  <c r="H74" i="16"/>
  <c r="H74" i="17"/>
  <c r="H71" i="21"/>
  <c r="H71" i="20"/>
  <c r="H71" i="19"/>
  <c r="H71" i="18"/>
  <c r="H71" i="17"/>
  <c r="H71" i="16"/>
  <c r="H61" i="21"/>
  <c r="H61" i="20"/>
  <c r="H61" i="19"/>
  <c r="H61" i="18"/>
  <c r="H61" i="17"/>
  <c r="H61" i="16"/>
  <c r="H58" i="21"/>
  <c r="H58" i="20"/>
  <c r="H58" i="19"/>
  <c r="H58" i="18"/>
  <c r="H58" i="17"/>
  <c r="H58" i="16"/>
  <c r="H55" i="21"/>
  <c r="H55" i="20"/>
  <c r="H55" i="19"/>
  <c r="H55" i="18"/>
  <c r="H55" i="17"/>
  <c r="H55" i="16"/>
  <c r="H45" i="21"/>
  <c r="H45" i="20"/>
  <c r="H45" i="19"/>
  <c r="H45" i="17"/>
  <c r="H45" i="18"/>
  <c r="H45" i="16"/>
  <c r="H42" i="21"/>
  <c r="H42" i="20"/>
  <c r="H42" i="19"/>
  <c r="H42" i="18"/>
  <c r="H42" i="17"/>
  <c r="H42" i="16"/>
  <c r="H39" i="21"/>
  <c r="H39" i="20"/>
  <c r="H39" i="19"/>
  <c r="H39" i="18"/>
  <c r="H39" i="17"/>
  <c r="H39" i="16"/>
  <c r="H29" i="21"/>
  <c r="H29" i="20"/>
  <c r="H29" i="19"/>
  <c r="H29" i="18"/>
  <c r="H29" i="17"/>
  <c r="H29" i="16"/>
  <c r="H26" i="21"/>
  <c r="H26" i="20"/>
  <c r="H26" i="19"/>
  <c r="H26" i="18"/>
  <c r="H26" i="17"/>
  <c r="H26" i="16"/>
  <c r="H23" i="21"/>
  <c r="H23" i="20"/>
  <c r="H23" i="19"/>
  <c r="H23" i="18"/>
  <c r="H23" i="17"/>
  <c r="H23" i="16"/>
  <c r="H17" i="21"/>
  <c r="H17" i="20"/>
  <c r="H17" i="19"/>
  <c r="H17" i="18"/>
  <c r="H17" i="17"/>
  <c r="H17" i="16"/>
  <c r="H12" i="21"/>
  <c r="H12" i="20"/>
  <c r="H12" i="19"/>
  <c r="H12" i="18"/>
  <c r="H12" i="17"/>
  <c r="H12" i="16"/>
  <c r="H216" i="21"/>
  <c r="H216" i="20"/>
  <c r="H216" i="19"/>
  <c r="H216" i="18"/>
  <c r="H216" i="17"/>
  <c r="H216" i="16"/>
  <c r="H200" i="21"/>
  <c r="H200" i="20"/>
  <c r="H200" i="19"/>
  <c r="H200" i="18"/>
  <c r="H200" i="17"/>
  <c r="H200" i="16"/>
  <c r="H184" i="21"/>
  <c r="H184" i="20"/>
  <c r="H184" i="19"/>
  <c r="H184" i="18"/>
  <c r="H184" i="17"/>
  <c r="H184" i="16"/>
  <c r="H180" i="21"/>
  <c r="H180" i="20"/>
  <c r="H180" i="19"/>
  <c r="H180" i="18"/>
  <c r="H180" i="17"/>
  <c r="H180" i="16"/>
  <c r="H164" i="21"/>
  <c r="H164" i="20"/>
  <c r="H164" i="19"/>
  <c r="H164" i="18"/>
  <c r="H164" i="17"/>
  <c r="H164" i="16"/>
  <c r="H148" i="21"/>
  <c r="H148" i="20"/>
  <c r="H148" i="19"/>
  <c r="H148" i="18"/>
  <c r="H148" i="17"/>
  <c r="H148" i="16"/>
  <c r="H132" i="21"/>
  <c r="H132" i="20"/>
  <c r="H132" i="19"/>
  <c r="H132" i="18"/>
  <c r="H132" i="17"/>
  <c r="H132" i="16"/>
  <c r="H116" i="21"/>
  <c r="H116" i="20"/>
  <c r="H116" i="19"/>
  <c r="H116" i="18"/>
  <c r="H116" i="17"/>
  <c r="H116" i="16"/>
  <c r="H226" i="21"/>
  <c r="H226" i="20"/>
  <c r="H226" i="19"/>
  <c r="H226" i="18"/>
  <c r="H226" i="17"/>
  <c r="H226" i="16"/>
  <c r="H218" i="21"/>
  <c r="H218" i="20"/>
  <c r="H218" i="19"/>
  <c r="H218" i="18"/>
  <c r="H218" i="16"/>
  <c r="H218" i="17"/>
  <c r="H210" i="21"/>
  <c r="H210" i="20"/>
  <c r="H210" i="19"/>
  <c r="H210" i="18"/>
  <c r="H210" i="17"/>
  <c r="H210" i="16"/>
  <c r="H202" i="21"/>
  <c r="H202" i="20"/>
  <c r="H202" i="19"/>
  <c r="H202" i="18"/>
  <c r="H202" i="17"/>
  <c r="H202" i="16"/>
  <c r="H194" i="20"/>
  <c r="H194" i="21"/>
  <c r="H194" i="19"/>
  <c r="H194" i="18"/>
  <c r="H194" i="17"/>
  <c r="H194" i="16"/>
  <c r="H186" i="21"/>
  <c r="H186" i="20"/>
  <c r="H186" i="19"/>
  <c r="H186" i="18"/>
  <c r="H186" i="17"/>
  <c r="H186" i="16"/>
  <c r="H179" i="21"/>
  <c r="H179" i="20"/>
  <c r="H179" i="19"/>
  <c r="H179" i="18"/>
  <c r="H179" i="17"/>
  <c r="H179" i="16"/>
  <c r="H169" i="21"/>
  <c r="H169" i="20"/>
  <c r="H169" i="19"/>
  <c r="H169" i="18"/>
  <c r="H169" i="17"/>
  <c r="H169" i="16"/>
  <c r="H163" i="21"/>
  <c r="H163" i="20"/>
  <c r="H163" i="19"/>
  <c r="H163" i="18"/>
  <c r="H163" i="17"/>
  <c r="H163" i="16"/>
  <c r="H153" i="21"/>
  <c r="H153" i="20"/>
  <c r="H153" i="19"/>
  <c r="H153" i="18"/>
  <c r="H153" i="17"/>
  <c r="H153" i="16"/>
  <c r="H147" i="21"/>
  <c r="H147" i="20"/>
  <c r="H147" i="19"/>
  <c r="H147" i="18"/>
  <c r="H147" i="17"/>
  <c r="H147" i="16"/>
  <c r="H137" i="21"/>
  <c r="H137" i="20"/>
  <c r="H137" i="19"/>
  <c r="H137" i="18"/>
  <c r="H137" i="17"/>
  <c r="H137" i="16"/>
  <c r="H134" i="21"/>
  <c r="H134" i="20"/>
  <c r="H134" i="19"/>
  <c r="H134" i="18"/>
  <c r="H134" i="17"/>
  <c r="H134" i="16"/>
  <c r="H131" i="21"/>
  <c r="H131" i="20"/>
  <c r="H131" i="19"/>
  <c r="H131" i="18"/>
  <c r="H131" i="17"/>
  <c r="H131" i="16"/>
  <c r="H124" i="21"/>
  <c r="H124" i="20"/>
  <c r="H124" i="19"/>
  <c r="H124" i="18"/>
  <c r="H124" i="17"/>
  <c r="H124" i="16"/>
  <c r="H121" i="21"/>
  <c r="H121" i="20"/>
  <c r="H121" i="19"/>
  <c r="H121" i="18"/>
  <c r="H121" i="17"/>
  <c r="H121" i="16"/>
  <c r="H118" i="21"/>
  <c r="H118" i="20"/>
  <c r="H118" i="19"/>
  <c r="H118" i="18"/>
  <c r="H118" i="17"/>
  <c r="H118" i="16"/>
  <c r="H115" i="21"/>
  <c r="H115" i="20"/>
  <c r="H115" i="19"/>
  <c r="H115" i="18"/>
  <c r="H115" i="17"/>
  <c r="H115" i="16"/>
  <c r="H108" i="21"/>
  <c r="H108" i="20"/>
  <c r="H108" i="19"/>
  <c r="H108" i="18"/>
  <c r="H108" i="17"/>
  <c r="H108" i="16"/>
  <c r="H105" i="21"/>
  <c r="H105" i="20"/>
  <c r="H105" i="19"/>
  <c r="H105" i="18"/>
  <c r="H105" i="17"/>
  <c r="H105" i="16"/>
  <c r="H102" i="21"/>
  <c r="H102" i="20"/>
  <c r="H102" i="19"/>
  <c r="H102" i="18"/>
  <c r="H102" i="17"/>
  <c r="H102" i="16"/>
  <c r="H99" i="21"/>
  <c r="H99" i="20"/>
  <c r="H99" i="19"/>
  <c r="H99" i="18"/>
  <c r="H99" i="17"/>
  <c r="H99" i="16"/>
  <c r="H92" i="21"/>
  <c r="H92" i="20"/>
  <c r="H92" i="19"/>
  <c r="H92" i="18"/>
  <c r="H92" i="17"/>
  <c r="H92" i="16"/>
  <c r="H89" i="21"/>
  <c r="H89" i="20"/>
  <c r="H89" i="19"/>
  <c r="H89" i="17"/>
  <c r="H89" i="18"/>
  <c r="H89" i="16"/>
  <c r="H86" i="21"/>
  <c r="H86" i="20"/>
  <c r="H86" i="19"/>
  <c r="H86" i="18"/>
  <c r="H86" i="17"/>
  <c r="H86" i="16"/>
  <c r="H83" i="21"/>
  <c r="H83" i="20"/>
  <c r="H83" i="19"/>
  <c r="H83" i="18"/>
  <c r="H83" i="16"/>
  <c r="H83" i="17"/>
  <c r="H76" i="21"/>
  <c r="H76" i="20"/>
  <c r="H76" i="19"/>
  <c r="H76" i="18"/>
  <c r="H76" i="17"/>
  <c r="H76" i="16"/>
  <c r="H73" i="21"/>
  <c r="H73" i="20"/>
  <c r="H73" i="19"/>
  <c r="H73" i="17"/>
  <c r="H73" i="18"/>
  <c r="H73" i="16"/>
  <c r="H70" i="21"/>
  <c r="H70" i="20"/>
  <c r="H70" i="19"/>
  <c r="H70" i="18"/>
  <c r="H70" i="17"/>
  <c r="H70" i="16"/>
  <c r="H67" i="21"/>
  <c r="H67" i="20"/>
  <c r="H67" i="19"/>
  <c r="H67" i="18"/>
  <c r="H67" i="17"/>
  <c r="H67" i="16"/>
  <c r="H60" i="21"/>
  <c r="H60" i="20"/>
  <c r="H60" i="19"/>
  <c r="H60" i="18"/>
  <c r="H60" i="17"/>
  <c r="H60" i="16"/>
  <c r="H57" i="21"/>
  <c r="H57" i="20"/>
  <c r="H57" i="19"/>
  <c r="H57" i="17"/>
  <c r="H57" i="18"/>
  <c r="H57" i="16"/>
  <c r="H54" i="21"/>
  <c r="H54" i="20"/>
  <c r="H54" i="19"/>
  <c r="H54" i="18"/>
  <c r="H54" i="17"/>
  <c r="H54" i="16"/>
  <c r="H51" i="21"/>
  <c r="H51" i="20"/>
  <c r="H51" i="19"/>
  <c r="H51" i="18"/>
  <c r="H51" i="17"/>
  <c r="H51" i="16"/>
  <c r="H44" i="21"/>
  <c r="H44" i="20"/>
  <c r="H44" i="19"/>
  <c r="H44" i="18"/>
  <c r="H44" i="17"/>
  <c r="H44" i="16"/>
  <c r="H41" i="21"/>
  <c r="H41" i="20"/>
  <c r="H41" i="19"/>
  <c r="H41" i="18"/>
  <c r="H41" i="17"/>
  <c r="H41" i="16"/>
  <c r="H38" i="21"/>
  <c r="H38" i="20"/>
  <c r="H38" i="19"/>
  <c r="H38" i="18"/>
  <c r="H38" i="16"/>
  <c r="H38" i="17"/>
  <c r="H35" i="21"/>
  <c r="H35" i="20"/>
  <c r="H35" i="19"/>
  <c r="H35" i="18"/>
  <c r="H35" i="17"/>
  <c r="H35" i="16"/>
  <c r="H28" i="21"/>
  <c r="H28" i="20"/>
  <c r="H28" i="19"/>
  <c r="H28" i="18"/>
  <c r="H28" i="17"/>
  <c r="H28" i="16"/>
  <c r="H25" i="21"/>
  <c r="H25" i="20"/>
  <c r="H25" i="19"/>
  <c r="H25" i="18"/>
  <c r="H25" i="17"/>
  <c r="H25" i="16"/>
  <c r="H22" i="21"/>
  <c r="H22" i="20"/>
  <c r="H22" i="19"/>
  <c r="H22" i="18"/>
  <c r="H22" i="17"/>
  <c r="H22" i="16"/>
  <c r="H19" i="21"/>
  <c r="H19" i="20"/>
  <c r="H19" i="19"/>
  <c r="H19" i="18"/>
  <c r="H19" i="17"/>
  <c r="H19" i="16"/>
  <c r="H16" i="21"/>
  <c r="H16" i="20"/>
  <c r="H16" i="19"/>
  <c r="H16" i="18"/>
  <c r="H16" i="17"/>
  <c r="H16" i="16"/>
  <c r="H224" i="21"/>
  <c r="H224" i="20"/>
  <c r="H224" i="19"/>
  <c r="H224" i="18"/>
  <c r="H224" i="17"/>
  <c r="H224" i="16"/>
  <c r="H208" i="21"/>
  <c r="H208" i="20"/>
  <c r="H208" i="19"/>
  <c r="H208" i="18"/>
  <c r="H208" i="17"/>
  <c r="H208" i="16"/>
  <c r="H192" i="21"/>
  <c r="H192" i="20"/>
  <c r="H192" i="19"/>
  <c r="H192" i="18"/>
  <c r="H192" i="17"/>
  <c r="H192" i="16"/>
  <c r="H174" i="21"/>
  <c r="H174" i="20"/>
  <c r="H174" i="19"/>
  <c r="H174" i="18"/>
  <c r="H174" i="17"/>
  <c r="H174" i="16"/>
  <c r="H158" i="21"/>
  <c r="H158" i="20"/>
  <c r="H158" i="19"/>
  <c r="H158" i="18"/>
  <c r="H158" i="17"/>
  <c r="H158" i="16"/>
  <c r="H142" i="21"/>
  <c r="H142" i="20"/>
  <c r="H142" i="19"/>
  <c r="H142" i="18"/>
  <c r="H142" i="17"/>
  <c r="H142" i="16"/>
  <c r="H126" i="21"/>
  <c r="H126" i="20"/>
  <c r="H126" i="19"/>
  <c r="H126" i="18"/>
  <c r="H126" i="16"/>
  <c r="H126" i="17"/>
  <c r="H230" i="21"/>
  <c r="H230" i="20"/>
  <c r="H230" i="19"/>
  <c r="H230" i="18"/>
  <c r="H230" i="17"/>
  <c r="H230" i="16"/>
  <c r="H222" i="21"/>
  <c r="H222" i="20"/>
  <c r="H222" i="19"/>
  <c r="H222" i="18"/>
  <c r="H222" i="17"/>
  <c r="H222" i="16"/>
  <c r="H214" i="21"/>
  <c r="H214" i="20"/>
  <c r="H214" i="19"/>
  <c r="H214" i="18"/>
  <c r="H214" i="17"/>
  <c r="H214" i="16"/>
  <c r="H206" i="21"/>
  <c r="H206" i="20"/>
  <c r="H206" i="19"/>
  <c r="H206" i="18"/>
  <c r="H206" i="17"/>
  <c r="H206" i="16"/>
  <c r="H198" i="21"/>
  <c r="H198" i="20"/>
  <c r="H198" i="19"/>
  <c r="H198" i="18"/>
  <c r="H198" i="17"/>
  <c r="H198" i="16"/>
  <c r="H190" i="21"/>
  <c r="H190" i="20"/>
  <c r="H190" i="19"/>
  <c r="H190" i="18"/>
  <c r="H190" i="17"/>
  <c r="H190" i="16"/>
  <c r="H182" i="21"/>
  <c r="H182" i="20"/>
  <c r="H182" i="19"/>
  <c r="H182" i="18"/>
  <c r="H182" i="17"/>
  <c r="H182" i="16"/>
  <c r="H172" i="21"/>
  <c r="H172" i="20"/>
  <c r="H172" i="19"/>
  <c r="H172" i="18"/>
  <c r="H172" i="17"/>
  <c r="H172" i="16"/>
  <c r="H166" i="21"/>
  <c r="H166" i="20"/>
  <c r="H166" i="19"/>
  <c r="H166" i="18"/>
  <c r="H166" i="17"/>
  <c r="H166" i="16"/>
  <c r="H156" i="21"/>
  <c r="H156" i="20"/>
  <c r="H156" i="19"/>
  <c r="H156" i="18"/>
  <c r="H156" i="17"/>
  <c r="H156" i="16"/>
  <c r="H150" i="21"/>
  <c r="H150" i="20"/>
  <c r="H150" i="19"/>
  <c r="H150" i="18"/>
  <c r="H150" i="17"/>
  <c r="H150" i="16"/>
  <c r="H140" i="21"/>
  <c r="H140" i="20"/>
  <c r="H140" i="19"/>
  <c r="H140" i="18"/>
  <c r="H140" i="17"/>
  <c r="H140" i="16"/>
  <c r="H229" i="21"/>
  <c r="H229" i="20"/>
  <c r="H229" i="19"/>
  <c r="H229" i="18"/>
  <c r="H229" i="17"/>
  <c r="H229" i="16"/>
  <c r="H225" i="21"/>
  <c r="H225" i="20"/>
  <c r="H225" i="19"/>
  <c r="H225" i="18"/>
  <c r="H225" i="17"/>
  <c r="H225" i="16"/>
  <c r="H221" i="21"/>
  <c r="H221" i="20"/>
  <c r="H221" i="19"/>
  <c r="H221" i="18"/>
  <c r="H221" i="17"/>
  <c r="H221" i="16"/>
  <c r="H217" i="21"/>
  <c r="H217" i="20"/>
  <c r="H217" i="19"/>
  <c r="H217" i="18"/>
  <c r="H217" i="17"/>
  <c r="H217" i="16"/>
  <c r="H213" i="21"/>
  <c r="H213" i="20"/>
  <c r="H213" i="19"/>
  <c r="H213" i="18"/>
  <c r="H213" i="16"/>
  <c r="H213" i="17"/>
  <c r="H209" i="21"/>
  <c r="H209" i="20"/>
  <c r="H209" i="19"/>
  <c r="H209" i="18"/>
  <c r="H209" i="17"/>
  <c r="H209" i="16"/>
  <c r="H205" i="21"/>
  <c r="H205" i="20"/>
  <c r="H205" i="19"/>
  <c r="H205" i="18"/>
  <c r="H205" i="17"/>
  <c r="H205" i="16"/>
  <c r="H201" i="21"/>
  <c r="H201" i="20"/>
  <c r="H201" i="19"/>
  <c r="H201" i="18"/>
  <c r="H201" i="17"/>
  <c r="H201" i="16"/>
  <c r="H197" i="21"/>
  <c r="H197" i="20"/>
  <c r="H197" i="19"/>
  <c r="H197" i="18"/>
  <c r="H197" i="17"/>
  <c r="H197" i="16"/>
  <c r="H193" i="21"/>
  <c r="H193" i="20"/>
  <c r="H193" i="19"/>
  <c r="H193" i="18"/>
  <c r="H193" i="17"/>
  <c r="H193" i="16"/>
  <c r="H189" i="21"/>
  <c r="H189" i="20"/>
  <c r="H189" i="19"/>
  <c r="H189" i="18"/>
  <c r="H189" i="17"/>
  <c r="H189" i="16"/>
  <c r="H185" i="21"/>
  <c r="H185" i="20"/>
  <c r="H185" i="19"/>
  <c r="H185" i="18"/>
  <c r="H185" i="17"/>
  <c r="H185" i="16"/>
  <c r="H181" i="21"/>
  <c r="H181" i="20"/>
  <c r="H181" i="19"/>
  <c r="H181" i="18"/>
  <c r="H181" i="17"/>
  <c r="H181" i="16"/>
  <c r="H178" i="21"/>
  <c r="H178" i="20"/>
  <c r="H178" i="19"/>
  <c r="H178" i="18"/>
  <c r="H178" i="17"/>
  <c r="H178" i="16"/>
  <c r="H175" i="21"/>
  <c r="H175" i="20"/>
  <c r="H175" i="19"/>
  <c r="H175" i="18"/>
  <c r="H175" i="17"/>
  <c r="H175" i="16"/>
  <c r="H165" i="20"/>
  <c r="H165" i="21"/>
  <c r="H165" i="19"/>
  <c r="H165" i="18"/>
  <c r="H165" i="17"/>
  <c r="H165" i="16"/>
  <c r="H162" i="21"/>
  <c r="H162" i="20"/>
  <c r="H162" i="19"/>
  <c r="H162" i="18"/>
  <c r="H162" i="17"/>
  <c r="H162" i="16"/>
  <c r="H159" i="21"/>
  <c r="H159" i="20"/>
  <c r="H159" i="19"/>
  <c r="H159" i="18"/>
  <c r="H159" i="17"/>
  <c r="H159" i="16"/>
  <c r="H149" i="21"/>
  <c r="H149" i="20"/>
  <c r="H149" i="19"/>
  <c r="H149" i="18"/>
  <c r="H149" i="17"/>
  <c r="H149" i="16"/>
  <c r="H146" i="21"/>
  <c r="H146" i="20"/>
  <c r="H146" i="19"/>
  <c r="H146" i="18"/>
  <c r="H146" i="17"/>
  <c r="H146" i="16"/>
  <c r="H143" i="21"/>
  <c r="H143" i="20"/>
  <c r="H143" i="19"/>
  <c r="H143" i="18"/>
  <c r="H143" i="17"/>
  <c r="H143" i="16"/>
  <c r="H133" i="21"/>
  <c r="H133" i="20"/>
  <c r="H133" i="19"/>
  <c r="H133" i="18"/>
  <c r="H133" i="17"/>
  <c r="H133" i="16"/>
  <c r="H130" i="21"/>
  <c r="H130" i="20"/>
  <c r="H130" i="19"/>
  <c r="H130" i="18"/>
  <c r="H130" i="16"/>
  <c r="H130" i="17"/>
  <c r="H127" i="21"/>
  <c r="H127" i="20"/>
  <c r="H127" i="19"/>
  <c r="H127" i="18"/>
  <c r="H127" i="17"/>
  <c r="H127" i="16"/>
  <c r="H117" i="21"/>
  <c r="H117" i="20"/>
  <c r="H117" i="19"/>
  <c r="H117" i="18"/>
  <c r="H117" i="17"/>
  <c r="H117" i="16"/>
  <c r="H114" i="21"/>
  <c r="H114" i="20"/>
  <c r="H114" i="19"/>
  <c r="H114" i="18"/>
  <c r="H114" i="16"/>
  <c r="H114" i="17"/>
  <c r="H111" i="21"/>
  <c r="H111" i="20"/>
  <c r="H111" i="19"/>
  <c r="H111" i="18"/>
  <c r="H111" i="17"/>
  <c r="H111" i="16"/>
  <c r="H101" i="21"/>
  <c r="H101" i="20"/>
  <c r="H101" i="19"/>
  <c r="H101" i="18"/>
  <c r="H101" i="17"/>
  <c r="H101" i="16"/>
  <c r="H98" i="21"/>
  <c r="H98" i="20"/>
  <c r="H98" i="19"/>
  <c r="H98" i="18"/>
  <c r="H98" i="16"/>
  <c r="H98" i="17"/>
  <c r="H95" i="21"/>
  <c r="H95" i="20"/>
  <c r="H95" i="19"/>
  <c r="H95" i="17"/>
  <c r="H95" i="18"/>
  <c r="H95" i="16"/>
  <c r="H85" i="21"/>
  <c r="H85" i="20"/>
  <c r="H85" i="19"/>
  <c r="H85" i="18"/>
  <c r="H85" i="17"/>
  <c r="H85" i="16"/>
  <c r="H82" i="21"/>
  <c r="H82" i="20"/>
  <c r="H82" i="19"/>
  <c r="H82" i="18"/>
  <c r="H82" i="16"/>
  <c r="H82" i="17"/>
  <c r="H79" i="21"/>
  <c r="H79" i="20"/>
  <c r="H79" i="19"/>
  <c r="H79" i="18"/>
  <c r="H79" i="17"/>
  <c r="H79" i="16"/>
  <c r="H69" i="21"/>
  <c r="H69" i="20"/>
  <c r="H69" i="19"/>
  <c r="H69" i="18"/>
  <c r="H69" i="16"/>
  <c r="H69" i="17"/>
  <c r="H66" i="21"/>
  <c r="H66" i="20"/>
  <c r="H66" i="19"/>
  <c r="H66" i="18"/>
  <c r="H66" i="17"/>
  <c r="H66" i="16"/>
  <c r="H63" i="21"/>
  <c r="H63" i="20"/>
  <c r="H63" i="19"/>
  <c r="H63" i="18"/>
  <c r="H63" i="17"/>
  <c r="H63" i="16"/>
  <c r="H53" i="21"/>
  <c r="H53" i="20"/>
  <c r="H53" i="19"/>
  <c r="H53" i="18"/>
  <c r="H53" i="17"/>
  <c r="H53" i="16"/>
  <c r="H50" i="21"/>
  <c r="H50" i="20"/>
  <c r="H50" i="19"/>
  <c r="H50" i="18"/>
  <c r="H50" i="16"/>
  <c r="H50" i="17"/>
  <c r="H47" i="21"/>
  <c r="H47" i="20"/>
  <c r="H47" i="19"/>
  <c r="H47" i="18"/>
  <c r="H47" i="17"/>
  <c r="H47" i="16"/>
  <c r="H37" i="21"/>
  <c r="H37" i="20"/>
  <c r="H37" i="19"/>
  <c r="H37" i="18"/>
  <c r="H37" i="17"/>
  <c r="H37" i="16"/>
  <c r="H34" i="21"/>
  <c r="H34" i="20"/>
  <c r="H34" i="19"/>
  <c r="H34" i="18"/>
  <c r="H34" i="17"/>
  <c r="H34" i="16"/>
  <c r="H31" i="21"/>
  <c r="H31" i="20"/>
  <c r="H31" i="19"/>
  <c r="H31" i="18"/>
  <c r="H31" i="17"/>
  <c r="H31" i="16"/>
  <c r="H21" i="21"/>
  <c r="H21" i="20"/>
  <c r="H21" i="19"/>
  <c r="H21" i="18"/>
  <c r="H21" i="17"/>
  <c r="H21" i="16"/>
  <c r="H13" i="21"/>
  <c r="H13" i="20"/>
  <c r="H13" i="19"/>
  <c r="H13" i="18"/>
  <c r="H13" i="17"/>
  <c r="H13" i="16"/>
  <c r="D13" i="10" a="1"/>
  <c r="D13" i="10" s="1"/>
  <c r="D14" i="10" a="1"/>
  <c r="D14" i="10" s="1"/>
  <c r="D16" i="10" a="1"/>
  <c r="D16" i="10" s="1"/>
  <c r="D17" i="10" a="1"/>
  <c r="D17" i="10" s="1"/>
  <c r="D18" i="10" a="1"/>
  <c r="D18" i="10" s="1"/>
  <c r="D19" i="10" a="1"/>
  <c r="D19" i="10" s="1"/>
  <c r="D20" i="10" a="1"/>
  <c r="D20" i="10" s="1"/>
  <c r="D21" i="10" a="1"/>
  <c r="D21" i="10" s="1"/>
  <c r="D22" i="10" a="1"/>
  <c r="D22" i="10" s="1"/>
  <c r="D23" i="10" a="1"/>
  <c r="D23" i="10" s="1"/>
  <c r="D24" i="10" a="1"/>
  <c r="D24" i="10" s="1"/>
  <c r="D25" i="10" a="1"/>
  <c r="D25" i="10" s="1"/>
  <c r="D26" i="10" a="1"/>
  <c r="D26" i="10" s="1"/>
  <c r="D27" i="10" a="1"/>
  <c r="D27" i="10" s="1"/>
  <c r="D28" i="10" a="1"/>
  <c r="D28" i="10" s="1"/>
  <c r="D29" i="10" a="1"/>
  <c r="D29" i="10" s="1"/>
  <c r="D30" i="10" a="1"/>
  <c r="D30" i="10" s="1"/>
  <c r="D31" i="10" a="1"/>
  <c r="D31" i="10" s="1"/>
  <c r="D32" i="10" a="1"/>
  <c r="D32" i="10" s="1"/>
  <c r="D33" i="10" a="1"/>
  <c r="D33" i="10" s="1"/>
  <c r="D34" i="10" a="1"/>
  <c r="D34" i="10" s="1"/>
  <c r="D35" i="10" a="1"/>
  <c r="D35" i="10" s="1"/>
  <c r="D36" i="10" a="1"/>
  <c r="D36" i="10" s="1"/>
  <c r="D37" i="10" a="1"/>
  <c r="D37" i="10" s="1"/>
  <c r="D38" i="10" a="1"/>
  <c r="D38" i="10" s="1"/>
  <c r="D39" i="10" a="1"/>
  <c r="D39" i="10" s="1"/>
  <c r="D40" i="10" a="1"/>
  <c r="D40" i="10" s="1"/>
  <c r="D41" i="10" a="1"/>
  <c r="D41" i="10" s="1"/>
  <c r="D42" i="10" a="1"/>
  <c r="D42" i="10" s="1"/>
  <c r="D43" i="10" a="1"/>
  <c r="D43" i="10" s="1"/>
  <c r="D44" i="10" a="1"/>
  <c r="D44" i="10" s="1"/>
  <c r="D45" i="10" a="1"/>
  <c r="D45" i="10" s="1"/>
  <c r="D46" i="10" a="1"/>
  <c r="D46" i="10" s="1"/>
  <c r="D47" i="10" a="1"/>
  <c r="D47" i="10" s="1"/>
  <c r="D48" i="10" a="1"/>
  <c r="D48" i="10" s="1"/>
  <c r="D49" i="10" a="1"/>
  <c r="D49" i="10" s="1"/>
  <c r="D50" i="10" a="1"/>
  <c r="D50" i="10" s="1"/>
  <c r="D51" i="10" a="1"/>
  <c r="D51" i="10" s="1"/>
  <c r="D52" i="10" a="1"/>
  <c r="D52" i="10" s="1"/>
  <c r="D53" i="10" a="1"/>
  <c r="D53" i="10" s="1"/>
  <c r="D54" i="10" a="1"/>
  <c r="D54" i="10" s="1"/>
  <c r="D55" i="10" a="1"/>
  <c r="D55" i="10" s="1"/>
  <c r="D56" i="10" a="1"/>
  <c r="D56" i="10" s="1"/>
  <c r="D57" i="10" a="1"/>
  <c r="D57" i="10" s="1"/>
  <c r="D58" i="10" a="1"/>
  <c r="D58" i="10" s="1"/>
  <c r="D59" i="10" a="1"/>
  <c r="D59" i="10" s="1"/>
  <c r="D60" i="10" a="1"/>
  <c r="D60" i="10" s="1"/>
  <c r="D61" i="10" a="1"/>
  <c r="D61" i="10" s="1"/>
  <c r="D62" i="10" a="1"/>
  <c r="D62" i="10" s="1"/>
  <c r="D63" i="10" a="1"/>
  <c r="D63" i="10" s="1"/>
  <c r="D64" i="10" a="1"/>
  <c r="D64" i="10" s="1"/>
  <c r="D65" i="10" a="1"/>
  <c r="D65" i="10" s="1"/>
  <c r="D66" i="10" a="1"/>
  <c r="D66" i="10" s="1"/>
  <c r="D67" i="10" a="1"/>
  <c r="D67" i="10" s="1"/>
  <c r="D68" i="10" a="1"/>
  <c r="D68" i="10" s="1"/>
  <c r="D69" i="10" a="1"/>
  <c r="D69" i="10" s="1"/>
  <c r="D70" i="10" a="1"/>
  <c r="D70" i="10" s="1"/>
  <c r="D71" i="10" a="1"/>
  <c r="D71" i="10" s="1"/>
  <c r="D72" i="10" a="1"/>
  <c r="D72" i="10" s="1"/>
  <c r="D73" i="10" a="1"/>
  <c r="D73" i="10" s="1"/>
  <c r="D74" i="10" a="1"/>
  <c r="D74" i="10" s="1"/>
  <c r="D75" i="10" a="1"/>
  <c r="D75" i="10" s="1"/>
  <c r="D76" i="10" a="1"/>
  <c r="D76" i="10" s="1"/>
  <c r="D77" i="10" a="1"/>
  <c r="D77" i="10" s="1"/>
  <c r="D78" i="10" a="1"/>
  <c r="D78" i="10" s="1"/>
  <c r="D79" i="10" a="1"/>
  <c r="D79" i="10" s="1"/>
  <c r="D80" i="10" a="1"/>
  <c r="D80" i="10" s="1"/>
  <c r="D81" i="10" a="1"/>
  <c r="D81" i="10" s="1"/>
  <c r="D82" i="10" a="1"/>
  <c r="D82" i="10" s="1"/>
  <c r="D83" i="10" a="1"/>
  <c r="D83" i="10" s="1"/>
  <c r="D84" i="10" a="1"/>
  <c r="D84" i="10" s="1"/>
  <c r="D85" i="10" a="1"/>
  <c r="D85" i="10" s="1"/>
  <c r="D86" i="10" a="1"/>
  <c r="D86" i="10" s="1"/>
  <c r="D87" i="10" a="1"/>
  <c r="D87" i="10" s="1"/>
  <c r="D88" i="10" a="1"/>
  <c r="D88" i="10" s="1"/>
  <c r="D89" i="10" a="1"/>
  <c r="D89" i="10" s="1"/>
  <c r="D90" i="10" a="1"/>
  <c r="D90" i="10" s="1"/>
  <c r="D91" i="10" a="1"/>
  <c r="D91" i="10" s="1"/>
  <c r="D92" i="10" a="1"/>
  <c r="D92" i="10" s="1"/>
  <c r="D93" i="10" a="1"/>
  <c r="D93" i="10" s="1"/>
  <c r="D94" i="10" a="1"/>
  <c r="D94" i="10" s="1"/>
  <c r="D95" i="10" a="1"/>
  <c r="D95" i="10" s="1"/>
  <c r="D96" i="10" a="1"/>
  <c r="D96" i="10" s="1"/>
  <c r="D97" i="10" a="1"/>
  <c r="D97" i="10" s="1"/>
  <c r="D98" i="10" a="1"/>
  <c r="D98" i="10" s="1"/>
  <c r="D99" i="10" a="1"/>
  <c r="D99" i="10" s="1"/>
  <c r="D100" i="10" a="1"/>
  <c r="D100" i="10" s="1"/>
  <c r="D101" i="10" a="1"/>
  <c r="D101" i="10" s="1"/>
  <c r="D102" i="10" a="1"/>
  <c r="D102" i="10" s="1"/>
  <c r="D103" i="10" a="1"/>
  <c r="D103" i="10" s="1"/>
  <c r="D104" i="10" a="1"/>
  <c r="D104" i="10" s="1"/>
  <c r="D105" i="10" a="1"/>
  <c r="D105" i="10" s="1"/>
  <c r="D106" i="10" a="1"/>
  <c r="D106" i="10" s="1"/>
  <c r="D107" i="10" a="1"/>
  <c r="D107" i="10" s="1"/>
  <c r="D108" i="10" a="1"/>
  <c r="D108" i="10" s="1"/>
  <c r="D109" i="10" a="1"/>
  <c r="D109" i="10" s="1"/>
  <c r="D110" i="10" a="1"/>
  <c r="D110" i="10" s="1"/>
  <c r="D111" i="10" a="1"/>
  <c r="D111" i="10" s="1"/>
  <c r="D112" i="10" a="1"/>
  <c r="D112" i="10" s="1"/>
  <c r="D113" i="10" a="1"/>
  <c r="D113" i="10" s="1"/>
  <c r="D114" i="10" a="1"/>
  <c r="D114" i="10" s="1"/>
  <c r="D115" i="10" a="1"/>
  <c r="D115" i="10" s="1"/>
  <c r="D116" i="10" a="1"/>
  <c r="D116" i="10" s="1"/>
  <c r="D117" i="10" a="1"/>
  <c r="D117" i="10" s="1"/>
  <c r="D118" i="10" a="1"/>
  <c r="D118" i="10" s="1"/>
  <c r="D119" i="10" a="1"/>
  <c r="D119" i="10" s="1"/>
  <c r="D120" i="10" a="1"/>
  <c r="D120" i="10" s="1"/>
  <c r="D121" i="10" a="1"/>
  <c r="D121" i="10" s="1"/>
  <c r="D122" i="10" a="1"/>
  <c r="D122" i="10" s="1"/>
  <c r="D123" i="10" a="1"/>
  <c r="D123" i="10" s="1"/>
  <c r="D124" i="10" a="1"/>
  <c r="D124" i="10" s="1"/>
  <c r="D125" i="10" a="1"/>
  <c r="D125" i="10" s="1"/>
  <c r="D126" i="10" a="1"/>
  <c r="D126" i="10" s="1"/>
  <c r="D127" i="10" a="1"/>
  <c r="D127" i="10" s="1"/>
  <c r="D128" i="10" a="1"/>
  <c r="D128" i="10" s="1"/>
  <c r="D129" i="10" a="1"/>
  <c r="D129" i="10" s="1"/>
  <c r="D130" i="10" a="1"/>
  <c r="D130" i="10" s="1"/>
  <c r="D131" i="10" a="1"/>
  <c r="D131" i="10" s="1"/>
  <c r="D132" i="10" a="1"/>
  <c r="D132" i="10" s="1"/>
  <c r="D133" i="10" a="1"/>
  <c r="D133" i="10" s="1"/>
  <c r="D134" i="10" a="1"/>
  <c r="D134" i="10" s="1"/>
  <c r="D135" i="10" a="1"/>
  <c r="D135" i="10" s="1"/>
  <c r="D136" i="10" a="1"/>
  <c r="D136" i="10" s="1"/>
  <c r="D137" i="10" a="1"/>
  <c r="D137" i="10" s="1"/>
  <c r="D138" i="10" a="1"/>
  <c r="D138" i="10" s="1"/>
  <c r="D139" i="10" a="1"/>
  <c r="D139" i="10" s="1"/>
  <c r="D140" i="10" a="1"/>
  <c r="D140" i="10" s="1"/>
  <c r="D141" i="10" a="1"/>
  <c r="D141" i="10" s="1"/>
  <c r="D142" i="10" a="1"/>
  <c r="D142" i="10" s="1"/>
  <c r="D143" i="10" a="1"/>
  <c r="D143" i="10" s="1"/>
  <c r="D144" i="10" a="1"/>
  <c r="D144" i="10" s="1"/>
  <c r="D145" i="10" a="1"/>
  <c r="D145" i="10" s="1"/>
  <c r="D146" i="10" a="1"/>
  <c r="D146" i="10" s="1"/>
  <c r="D147" i="10" a="1"/>
  <c r="D147" i="10" s="1"/>
  <c r="D148" i="10" a="1"/>
  <c r="D148" i="10" s="1"/>
  <c r="D149" i="10" a="1"/>
  <c r="D149" i="10" s="1"/>
  <c r="D150" i="10" a="1"/>
  <c r="D150" i="10" s="1"/>
  <c r="D151" i="10" a="1"/>
  <c r="D151" i="10" s="1"/>
  <c r="D152" i="10" a="1"/>
  <c r="D152" i="10" s="1"/>
  <c r="D153" i="10" a="1"/>
  <c r="D153" i="10" s="1"/>
  <c r="D154" i="10" a="1"/>
  <c r="D154" i="10" s="1"/>
  <c r="D155" i="10" a="1"/>
  <c r="D155" i="10" s="1"/>
  <c r="D156" i="10" a="1"/>
  <c r="D156" i="10" s="1"/>
  <c r="D157" i="10" a="1"/>
  <c r="D157" i="10" s="1"/>
  <c r="D158" i="10" a="1"/>
  <c r="D158" i="10" s="1"/>
  <c r="D159" i="10" a="1"/>
  <c r="D159" i="10" s="1"/>
  <c r="D160" i="10" a="1"/>
  <c r="D160" i="10" s="1"/>
  <c r="D161" i="10" a="1"/>
  <c r="D161" i="10" s="1"/>
  <c r="D162" i="10" a="1"/>
  <c r="D162" i="10" s="1"/>
  <c r="D163" i="10" a="1"/>
  <c r="D163" i="10" s="1"/>
  <c r="D164" i="10" a="1"/>
  <c r="D164" i="10" s="1"/>
  <c r="D165" i="10" a="1"/>
  <c r="D165" i="10" s="1"/>
  <c r="D166" i="10" a="1"/>
  <c r="D166" i="10" s="1"/>
  <c r="D167" i="10" a="1"/>
  <c r="D167" i="10" s="1"/>
  <c r="D168" i="10" a="1"/>
  <c r="D168" i="10" s="1"/>
  <c r="D169" i="10" a="1"/>
  <c r="D169" i="10" s="1"/>
  <c r="D170" i="10" a="1"/>
  <c r="D170" i="10" s="1"/>
  <c r="D171" i="10" a="1"/>
  <c r="D171" i="10" s="1"/>
  <c r="D172" i="10" a="1"/>
  <c r="D172" i="10" s="1"/>
  <c r="D173" i="10" a="1"/>
  <c r="D173" i="10" s="1"/>
  <c r="D174" i="10" a="1"/>
  <c r="D174" i="10" s="1"/>
  <c r="D175" i="10" a="1"/>
  <c r="D175" i="10" s="1"/>
  <c r="D176" i="10" a="1"/>
  <c r="D176" i="10" s="1"/>
  <c r="D177" i="10" a="1"/>
  <c r="D177" i="10" s="1"/>
  <c r="D178" i="10" a="1"/>
  <c r="D178" i="10" s="1"/>
  <c r="D179" i="10" a="1"/>
  <c r="D179" i="10" s="1"/>
  <c r="D180" i="10" a="1"/>
  <c r="D180" i="10" s="1"/>
  <c r="D181" i="10" a="1"/>
  <c r="D181" i="10" s="1"/>
  <c r="D182" i="10" a="1"/>
  <c r="D182" i="10" s="1"/>
  <c r="D183" i="10" a="1"/>
  <c r="D183" i="10" s="1"/>
  <c r="D184" i="10" a="1"/>
  <c r="D184" i="10" s="1"/>
  <c r="D185" i="10" a="1"/>
  <c r="D185" i="10" s="1"/>
  <c r="D186" i="10" a="1"/>
  <c r="D186" i="10" s="1"/>
  <c r="D187" i="10" a="1"/>
  <c r="D187" i="10" s="1"/>
  <c r="D188" i="10" a="1"/>
  <c r="D188" i="10" s="1"/>
  <c r="D189" i="10" a="1"/>
  <c r="D189" i="10" s="1"/>
  <c r="D190" i="10" a="1"/>
  <c r="D190" i="10" s="1"/>
  <c r="D191" i="10" a="1"/>
  <c r="D191" i="10" s="1"/>
  <c r="D192" i="10" a="1"/>
  <c r="D192" i="10" s="1"/>
  <c r="D193" i="10" a="1"/>
  <c r="D193" i="10" s="1"/>
  <c r="D194" i="10" a="1"/>
  <c r="D194" i="10" s="1"/>
  <c r="D195" i="10" a="1"/>
  <c r="D195" i="10" s="1"/>
  <c r="D196" i="10" a="1"/>
  <c r="D196" i="10" s="1"/>
  <c r="D197" i="10" a="1"/>
  <c r="D197" i="10" s="1"/>
  <c r="D198" i="10" a="1"/>
  <c r="D198" i="10" s="1"/>
  <c r="D199" i="10" a="1"/>
  <c r="D199" i="10" s="1"/>
  <c r="D200" i="10" a="1"/>
  <c r="D200" i="10" s="1"/>
  <c r="D201" i="10" a="1"/>
  <c r="D201" i="10" s="1"/>
  <c r="D202" i="10" a="1"/>
  <c r="D202" i="10" s="1"/>
  <c r="D203" i="10" a="1"/>
  <c r="D203" i="10" s="1"/>
  <c r="D204" i="10" a="1"/>
  <c r="D204" i="10" s="1"/>
  <c r="D205" i="10" a="1"/>
  <c r="D205" i="10" s="1"/>
  <c r="D206" i="10" a="1"/>
  <c r="D206" i="10" s="1"/>
  <c r="D207" i="10" a="1"/>
  <c r="D207" i="10" s="1"/>
  <c r="D208" i="10" a="1"/>
  <c r="D208" i="10" s="1"/>
  <c r="D209" i="10" a="1"/>
  <c r="D209" i="10" s="1"/>
  <c r="D210" i="10" a="1"/>
  <c r="D210" i="10" s="1"/>
  <c r="D211" i="10" a="1"/>
  <c r="D211" i="10" s="1"/>
  <c r="D212" i="10" a="1"/>
  <c r="D212" i="10" s="1"/>
  <c r="D213" i="10" a="1"/>
  <c r="D213" i="10" s="1"/>
  <c r="D214" i="10" a="1"/>
  <c r="D214" i="10" s="1"/>
  <c r="D215" i="10" a="1"/>
  <c r="D215" i="10" s="1"/>
  <c r="D216" i="10" a="1"/>
  <c r="D216" i="10" s="1"/>
  <c r="D217" i="10" a="1"/>
  <c r="D217" i="10" s="1"/>
  <c r="D218" i="10" a="1"/>
  <c r="D218" i="10" s="1"/>
  <c r="D219" i="10" a="1"/>
  <c r="D219" i="10" s="1"/>
  <c r="D220" i="10" a="1"/>
  <c r="D220" i="10" s="1"/>
  <c r="D221" i="10" a="1"/>
  <c r="D221" i="10" s="1"/>
  <c r="D222" i="10" a="1"/>
  <c r="D222" i="10" s="1"/>
  <c r="D223" i="10" a="1"/>
  <c r="D223" i="10" s="1"/>
  <c r="D224" i="10" a="1"/>
  <c r="D224" i="10" s="1"/>
  <c r="D225" i="10" a="1"/>
  <c r="D225" i="10" s="1"/>
  <c r="D226" i="10" a="1"/>
  <c r="D226" i="10" s="1"/>
  <c r="D227" i="10" a="1"/>
  <c r="D227" i="10" s="1"/>
  <c r="D228" i="10" a="1"/>
  <c r="D228" i="10" s="1"/>
  <c r="D229" i="10" a="1"/>
  <c r="D229" i="10" s="1"/>
  <c r="D230" i="10" a="1"/>
  <c r="D230" i="10" s="1"/>
  <c r="D231" i="10" a="1"/>
  <c r="D231" i="10" s="1"/>
  <c r="D12" i="10" a="1"/>
  <c r="D12" i="10" s="1"/>
  <c r="D13" i="9" a="1"/>
  <c r="D13" i="9" s="1"/>
  <c r="D14" i="9" a="1"/>
  <c r="D14" i="9" s="1"/>
  <c r="D15" i="9" a="1"/>
  <c r="D15" i="9" s="1"/>
  <c r="D16" i="9" a="1"/>
  <c r="D16" i="9" s="1"/>
  <c r="D17" i="9" a="1"/>
  <c r="D17" i="9" s="1"/>
  <c r="D18" i="9" a="1"/>
  <c r="D18" i="9" s="1"/>
  <c r="D19" i="9" a="1"/>
  <c r="D19" i="9" s="1"/>
  <c r="D20" i="9" a="1"/>
  <c r="D20" i="9" s="1"/>
  <c r="D21" i="9" a="1"/>
  <c r="D21" i="9" s="1"/>
  <c r="D22" i="9" a="1"/>
  <c r="D22" i="9" s="1"/>
  <c r="D23" i="9" a="1"/>
  <c r="D23" i="9" s="1"/>
  <c r="D24" i="9" a="1"/>
  <c r="D24" i="9" s="1"/>
  <c r="D25" i="9" a="1"/>
  <c r="D25" i="9" s="1"/>
  <c r="D26" i="9" a="1"/>
  <c r="D26" i="9" s="1"/>
  <c r="D27" i="9" a="1"/>
  <c r="D27" i="9" s="1"/>
  <c r="D28" i="9" a="1"/>
  <c r="D28" i="9" s="1"/>
  <c r="D29" i="9" a="1"/>
  <c r="D29" i="9" s="1"/>
  <c r="D30" i="9" a="1"/>
  <c r="D30" i="9" s="1"/>
  <c r="D31" i="9" a="1"/>
  <c r="D31" i="9" s="1"/>
  <c r="D32" i="9" a="1"/>
  <c r="D32" i="9" s="1"/>
  <c r="D33" i="9" a="1"/>
  <c r="D33" i="9" s="1"/>
  <c r="D34" i="9" a="1"/>
  <c r="D34" i="9" s="1"/>
  <c r="D35" i="9" a="1"/>
  <c r="D35" i="9" s="1"/>
  <c r="D36" i="9" a="1"/>
  <c r="D36" i="9" s="1"/>
  <c r="D37" i="9" a="1"/>
  <c r="D37" i="9" s="1"/>
  <c r="D38" i="9" a="1"/>
  <c r="D38" i="9" s="1"/>
  <c r="D39" i="9" a="1"/>
  <c r="D39" i="9" s="1"/>
  <c r="D40" i="9" a="1"/>
  <c r="D40" i="9" s="1"/>
  <c r="D41" i="9" a="1"/>
  <c r="D41" i="9" s="1"/>
  <c r="D42" i="9" a="1"/>
  <c r="D42" i="9" s="1"/>
  <c r="D43" i="9" a="1"/>
  <c r="D43" i="9" s="1"/>
  <c r="D44" i="9" a="1"/>
  <c r="D44" i="9" s="1"/>
  <c r="D45" i="9" a="1"/>
  <c r="D45" i="9" s="1"/>
  <c r="D46" i="9" a="1"/>
  <c r="D46" i="9" s="1"/>
  <c r="D47" i="9" a="1"/>
  <c r="D47" i="9" s="1"/>
  <c r="D48" i="9" a="1"/>
  <c r="D48" i="9" s="1"/>
  <c r="D49" i="9" a="1"/>
  <c r="D49" i="9" s="1"/>
  <c r="D50" i="9" a="1"/>
  <c r="D50" i="9" s="1"/>
  <c r="D51" i="9" a="1"/>
  <c r="D51" i="9" s="1"/>
  <c r="D52" i="9" a="1"/>
  <c r="D52" i="9" s="1"/>
  <c r="D53" i="9" a="1"/>
  <c r="D53" i="9" s="1"/>
  <c r="D54" i="9" a="1"/>
  <c r="D54" i="9" s="1"/>
  <c r="D55" i="9" a="1"/>
  <c r="D55" i="9" s="1"/>
  <c r="D56" i="9" a="1"/>
  <c r="D56" i="9" s="1"/>
  <c r="D57" i="9" a="1"/>
  <c r="D57" i="9" s="1"/>
  <c r="D58" i="9" a="1"/>
  <c r="D58" i="9" s="1"/>
  <c r="D59" i="9" a="1"/>
  <c r="D59" i="9" s="1"/>
  <c r="D60" i="9" a="1"/>
  <c r="D60" i="9" s="1"/>
  <c r="D61" i="9" a="1"/>
  <c r="D61" i="9" s="1"/>
  <c r="D62" i="9" a="1"/>
  <c r="D62" i="9" s="1"/>
  <c r="D63" i="9" a="1"/>
  <c r="D63" i="9" s="1"/>
  <c r="D64" i="9" a="1"/>
  <c r="D64" i="9" s="1"/>
  <c r="D65" i="9" a="1"/>
  <c r="D65" i="9" s="1"/>
  <c r="D66" i="9" a="1"/>
  <c r="D66" i="9" s="1"/>
  <c r="D67" i="9" a="1"/>
  <c r="D67" i="9" s="1"/>
  <c r="D68" i="9" a="1"/>
  <c r="D68" i="9" s="1"/>
  <c r="D69" i="9" a="1"/>
  <c r="D69" i="9" s="1"/>
  <c r="D70" i="9" a="1"/>
  <c r="D70" i="9" s="1"/>
  <c r="D71" i="9" a="1"/>
  <c r="D71" i="9" s="1"/>
  <c r="D72" i="9" a="1"/>
  <c r="D72" i="9" s="1"/>
  <c r="D73" i="9" a="1"/>
  <c r="D73" i="9" s="1"/>
  <c r="D74" i="9" a="1"/>
  <c r="D74" i="9" s="1"/>
  <c r="D75" i="9" a="1"/>
  <c r="D75" i="9" s="1"/>
  <c r="D76" i="9" a="1"/>
  <c r="D76" i="9" s="1"/>
  <c r="D77" i="9" a="1"/>
  <c r="D77" i="9" s="1"/>
  <c r="D78" i="9" a="1"/>
  <c r="D78" i="9" s="1"/>
  <c r="D79" i="9" a="1"/>
  <c r="D79" i="9" s="1"/>
  <c r="D80" i="9" a="1"/>
  <c r="D80" i="9" s="1"/>
  <c r="D81" i="9" a="1"/>
  <c r="D81" i="9" s="1"/>
  <c r="D82" i="9" a="1"/>
  <c r="D82" i="9" s="1"/>
  <c r="D83" i="9" a="1"/>
  <c r="D83" i="9" s="1"/>
  <c r="D84" i="9" a="1"/>
  <c r="D84" i="9" s="1"/>
  <c r="D85" i="9" a="1"/>
  <c r="D85" i="9" s="1"/>
  <c r="D86" i="9" a="1"/>
  <c r="D86" i="9" s="1"/>
  <c r="D87" i="9" a="1"/>
  <c r="D87" i="9" s="1"/>
  <c r="D88" i="9" a="1"/>
  <c r="D88" i="9" s="1"/>
  <c r="D89" i="9" a="1"/>
  <c r="D89" i="9" s="1"/>
  <c r="D90" i="9" a="1"/>
  <c r="D90" i="9" s="1"/>
  <c r="D91" i="9" a="1"/>
  <c r="D91" i="9" s="1"/>
  <c r="D92" i="9" a="1"/>
  <c r="D92" i="9" s="1"/>
  <c r="D93" i="9" a="1"/>
  <c r="D93" i="9" s="1"/>
  <c r="D94" i="9" a="1"/>
  <c r="D94" i="9" s="1"/>
  <c r="D95" i="9" a="1"/>
  <c r="D95" i="9" s="1"/>
  <c r="D96" i="9" a="1"/>
  <c r="D96" i="9" s="1"/>
  <c r="D97" i="9" a="1"/>
  <c r="D97" i="9" s="1"/>
  <c r="D98" i="9" a="1"/>
  <c r="D98" i="9" s="1"/>
  <c r="D99" i="9" a="1"/>
  <c r="D99" i="9" s="1"/>
  <c r="D100" i="9" a="1"/>
  <c r="D100" i="9" s="1"/>
  <c r="D101" i="9" a="1"/>
  <c r="D101" i="9" s="1"/>
  <c r="D102" i="9" a="1"/>
  <c r="D102" i="9" s="1"/>
  <c r="D103" i="9" a="1"/>
  <c r="D103" i="9" s="1"/>
  <c r="D104" i="9" a="1"/>
  <c r="D104" i="9" s="1"/>
  <c r="D105" i="9" a="1"/>
  <c r="D105" i="9" s="1"/>
  <c r="D106" i="9" a="1"/>
  <c r="D106" i="9" s="1"/>
  <c r="D107" i="9" a="1"/>
  <c r="D107" i="9" s="1"/>
  <c r="D108" i="9" a="1"/>
  <c r="D108" i="9" s="1"/>
  <c r="D109" i="9" a="1"/>
  <c r="D109" i="9" s="1"/>
  <c r="D110" i="9" a="1"/>
  <c r="D110" i="9" s="1"/>
  <c r="D111" i="9" a="1"/>
  <c r="D111" i="9" s="1"/>
  <c r="D112" i="9" a="1"/>
  <c r="D112" i="9" s="1"/>
  <c r="D113" i="9" a="1"/>
  <c r="D113" i="9" s="1"/>
  <c r="D114" i="9" a="1"/>
  <c r="D114" i="9" s="1"/>
  <c r="D115" i="9" a="1"/>
  <c r="D115" i="9" s="1"/>
  <c r="D116" i="9" a="1"/>
  <c r="D116" i="9" s="1"/>
  <c r="D117" i="9" a="1"/>
  <c r="D117" i="9" s="1"/>
  <c r="D118" i="9" a="1"/>
  <c r="D118" i="9" s="1"/>
  <c r="D119" i="9" a="1"/>
  <c r="D119" i="9" s="1"/>
  <c r="D120" i="9" a="1"/>
  <c r="D120" i="9" s="1"/>
  <c r="D121" i="9" a="1"/>
  <c r="D121" i="9" s="1"/>
  <c r="D122" i="9" a="1"/>
  <c r="D122" i="9" s="1"/>
  <c r="D123" i="9" a="1"/>
  <c r="D123" i="9" s="1"/>
  <c r="D124" i="9" a="1"/>
  <c r="D124" i="9" s="1"/>
  <c r="D125" i="9" a="1"/>
  <c r="D125" i="9" s="1"/>
  <c r="D126" i="9" a="1"/>
  <c r="D126" i="9" s="1"/>
  <c r="D127" i="9" a="1"/>
  <c r="D127" i="9" s="1"/>
  <c r="D128" i="9" a="1"/>
  <c r="D128" i="9" s="1"/>
  <c r="D129" i="9" a="1"/>
  <c r="D129" i="9" s="1"/>
  <c r="D130" i="9" a="1"/>
  <c r="D130" i="9" s="1"/>
  <c r="D131" i="9" a="1"/>
  <c r="D131" i="9" s="1"/>
  <c r="D132" i="9" a="1"/>
  <c r="D132" i="9" s="1"/>
  <c r="D133" i="9" a="1"/>
  <c r="D133" i="9" s="1"/>
  <c r="D134" i="9" a="1"/>
  <c r="D134" i="9" s="1"/>
  <c r="D135" i="9" a="1"/>
  <c r="D135" i="9" s="1"/>
  <c r="D136" i="9" a="1"/>
  <c r="D136" i="9" s="1"/>
  <c r="D137" i="9" a="1"/>
  <c r="D137" i="9" s="1"/>
  <c r="D138" i="9" a="1"/>
  <c r="D138" i="9" s="1"/>
  <c r="D139" i="9" a="1"/>
  <c r="D139" i="9" s="1"/>
  <c r="D140" i="9" a="1"/>
  <c r="D140" i="9" s="1"/>
  <c r="D141" i="9" a="1"/>
  <c r="D141" i="9" s="1"/>
  <c r="D142" i="9" a="1"/>
  <c r="D142" i="9" s="1"/>
  <c r="D143" i="9" a="1"/>
  <c r="D143" i="9" s="1"/>
  <c r="D144" i="9" a="1"/>
  <c r="D144" i="9" s="1"/>
  <c r="D145" i="9" a="1"/>
  <c r="D145" i="9" s="1"/>
  <c r="D146" i="9" a="1"/>
  <c r="D146" i="9" s="1"/>
  <c r="D147" i="9" a="1"/>
  <c r="D147" i="9" s="1"/>
  <c r="D148" i="9" a="1"/>
  <c r="D148" i="9" s="1"/>
  <c r="D149" i="9" a="1"/>
  <c r="D149" i="9" s="1"/>
  <c r="D150" i="9" a="1"/>
  <c r="D150" i="9" s="1"/>
  <c r="D151" i="9" a="1"/>
  <c r="D151" i="9" s="1"/>
  <c r="D152" i="9" a="1"/>
  <c r="D152" i="9" s="1"/>
  <c r="D153" i="9" a="1"/>
  <c r="D153" i="9" s="1"/>
  <c r="D154" i="9" a="1"/>
  <c r="D154" i="9" s="1"/>
  <c r="D155" i="9" a="1"/>
  <c r="D155" i="9" s="1"/>
  <c r="D156" i="9" a="1"/>
  <c r="D156" i="9" s="1"/>
  <c r="D157" i="9" a="1"/>
  <c r="D157" i="9" s="1"/>
  <c r="D158" i="9" a="1"/>
  <c r="D158" i="9" s="1"/>
  <c r="D159" i="9" a="1"/>
  <c r="D159" i="9" s="1"/>
  <c r="D160" i="9" a="1"/>
  <c r="D160" i="9" s="1"/>
  <c r="D161" i="9" a="1"/>
  <c r="D161" i="9" s="1"/>
  <c r="D162" i="9" a="1"/>
  <c r="D162" i="9" s="1"/>
  <c r="D163" i="9" a="1"/>
  <c r="D163" i="9" s="1"/>
  <c r="D164" i="9" a="1"/>
  <c r="D164" i="9" s="1"/>
  <c r="D165" i="9" a="1"/>
  <c r="D165" i="9" s="1"/>
  <c r="D166" i="9" a="1"/>
  <c r="D166" i="9" s="1"/>
  <c r="D167" i="9" a="1"/>
  <c r="D167" i="9" s="1"/>
  <c r="D168" i="9" a="1"/>
  <c r="D168" i="9" s="1"/>
  <c r="D169" i="9" a="1"/>
  <c r="D169" i="9" s="1"/>
  <c r="D170" i="9" a="1"/>
  <c r="D170" i="9" s="1"/>
  <c r="D171" i="9" a="1"/>
  <c r="D171" i="9" s="1"/>
  <c r="D172" i="9" a="1"/>
  <c r="D172" i="9" s="1"/>
  <c r="D173" i="9" a="1"/>
  <c r="D173" i="9" s="1"/>
  <c r="D174" i="9" a="1"/>
  <c r="D174" i="9" s="1"/>
  <c r="D175" i="9" a="1"/>
  <c r="D175" i="9" s="1"/>
  <c r="D176" i="9" a="1"/>
  <c r="D176" i="9" s="1"/>
  <c r="D177" i="9" a="1"/>
  <c r="D177" i="9" s="1"/>
  <c r="D178" i="9" a="1"/>
  <c r="D178" i="9" s="1"/>
  <c r="D179" i="9" a="1"/>
  <c r="D179" i="9" s="1"/>
  <c r="D180" i="9" a="1"/>
  <c r="D180" i="9" s="1"/>
  <c r="D181" i="9" a="1"/>
  <c r="D181" i="9" s="1"/>
  <c r="D182" i="9" a="1"/>
  <c r="D182" i="9" s="1"/>
  <c r="D183" i="9" a="1"/>
  <c r="D183" i="9" s="1"/>
  <c r="D184" i="9" a="1"/>
  <c r="D184" i="9" s="1"/>
  <c r="D185" i="9" a="1"/>
  <c r="D185" i="9" s="1"/>
  <c r="D186" i="9" a="1"/>
  <c r="D186" i="9" s="1"/>
  <c r="D187" i="9" a="1"/>
  <c r="D187" i="9" s="1"/>
  <c r="D188" i="9" a="1"/>
  <c r="D188" i="9" s="1"/>
  <c r="D189" i="9" a="1"/>
  <c r="D189" i="9" s="1"/>
  <c r="D190" i="9" a="1"/>
  <c r="D190" i="9" s="1"/>
  <c r="D191" i="9" a="1"/>
  <c r="D191" i="9" s="1"/>
  <c r="D192" i="9" a="1"/>
  <c r="D192" i="9" s="1"/>
  <c r="D193" i="9" a="1"/>
  <c r="D193" i="9" s="1"/>
  <c r="D194" i="9" a="1"/>
  <c r="D194" i="9" s="1"/>
  <c r="D195" i="9" a="1"/>
  <c r="D195" i="9" s="1"/>
  <c r="D196" i="9" a="1"/>
  <c r="D196" i="9" s="1"/>
  <c r="D197" i="9" a="1"/>
  <c r="D197" i="9" s="1"/>
  <c r="D198" i="9" a="1"/>
  <c r="D198" i="9" s="1"/>
  <c r="D199" i="9" a="1"/>
  <c r="D199" i="9" s="1"/>
  <c r="D200" i="9" a="1"/>
  <c r="D200" i="9" s="1"/>
  <c r="D201" i="9" a="1"/>
  <c r="D201" i="9" s="1"/>
  <c r="D202" i="9" a="1"/>
  <c r="D202" i="9" s="1"/>
  <c r="D203" i="9" a="1"/>
  <c r="D203" i="9" s="1"/>
  <c r="D204" i="9" a="1"/>
  <c r="D204" i="9" s="1"/>
  <c r="D205" i="9" a="1"/>
  <c r="D205" i="9" s="1"/>
  <c r="D206" i="9" a="1"/>
  <c r="D206" i="9" s="1"/>
  <c r="D207" i="9" a="1"/>
  <c r="D207" i="9" s="1"/>
  <c r="D208" i="9" a="1"/>
  <c r="D208" i="9" s="1"/>
  <c r="D209" i="9" a="1"/>
  <c r="D209" i="9" s="1"/>
  <c r="D210" i="9" a="1"/>
  <c r="D210" i="9" s="1"/>
  <c r="D211" i="9" a="1"/>
  <c r="D211" i="9" s="1"/>
  <c r="D212" i="9" a="1"/>
  <c r="D212" i="9" s="1"/>
  <c r="D213" i="9" a="1"/>
  <c r="D213" i="9" s="1"/>
  <c r="D214" i="9" a="1"/>
  <c r="D214" i="9" s="1"/>
  <c r="D215" i="9" a="1"/>
  <c r="D215" i="9" s="1"/>
  <c r="D216" i="9" a="1"/>
  <c r="D216" i="9" s="1"/>
  <c r="D217" i="9" a="1"/>
  <c r="D217" i="9" s="1"/>
  <c r="D218" i="9" a="1"/>
  <c r="D218" i="9" s="1"/>
  <c r="D219" i="9" a="1"/>
  <c r="D219" i="9" s="1"/>
  <c r="D220" i="9" a="1"/>
  <c r="D220" i="9" s="1"/>
  <c r="D221" i="9" a="1"/>
  <c r="D221" i="9" s="1"/>
  <c r="D222" i="9" a="1"/>
  <c r="D222" i="9" s="1"/>
  <c r="D223" i="9" a="1"/>
  <c r="D223" i="9" s="1"/>
  <c r="D224" i="9" a="1"/>
  <c r="D224" i="9" s="1"/>
  <c r="D225" i="9" a="1"/>
  <c r="D225" i="9" s="1"/>
  <c r="D226" i="9" a="1"/>
  <c r="D226" i="9" s="1"/>
  <c r="D227" i="9" a="1"/>
  <c r="D227" i="9" s="1"/>
  <c r="D228" i="9" a="1"/>
  <c r="D228" i="9" s="1"/>
  <c r="D229" i="9" a="1"/>
  <c r="D229" i="9" s="1"/>
  <c r="D230" i="9" a="1"/>
  <c r="D230" i="9" s="1"/>
  <c r="D231" i="9" a="1"/>
  <c r="D231" i="9" s="1"/>
  <c r="D12" i="9" a="1"/>
  <c r="D12" i="9" s="1"/>
  <c r="D13" i="8" a="1"/>
  <c r="D13" i="8" s="1"/>
  <c r="D14" i="8" a="1"/>
  <c r="D14" i="8" s="1"/>
  <c r="D15" i="8" a="1"/>
  <c r="D15" i="8" s="1"/>
  <c r="D16" i="8" a="1"/>
  <c r="D16" i="8" s="1"/>
  <c r="D17" i="8" a="1"/>
  <c r="D17" i="8" s="1"/>
  <c r="D18" i="8" a="1"/>
  <c r="D18" i="8" s="1"/>
  <c r="D19" i="8" a="1"/>
  <c r="D19" i="8" s="1"/>
  <c r="D20" i="8" a="1"/>
  <c r="D20" i="8" s="1"/>
  <c r="D21" i="8" a="1"/>
  <c r="D21" i="8" s="1"/>
  <c r="D22" i="8" a="1"/>
  <c r="D22" i="8" s="1"/>
  <c r="D23" i="8" a="1"/>
  <c r="D23" i="8" s="1"/>
  <c r="D24" i="8" a="1"/>
  <c r="D24" i="8" s="1"/>
  <c r="D25" i="8" a="1"/>
  <c r="D25" i="8" s="1"/>
  <c r="D26" i="8" a="1"/>
  <c r="D26" i="8" s="1"/>
  <c r="D27" i="8" a="1"/>
  <c r="D27" i="8" s="1"/>
  <c r="D28" i="8" a="1"/>
  <c r="D28" i="8" s="1"/>
  <c r="D29" i="8" a="1"/>
  <c r="D29" i="8" s="1"/>
  <c r="D30" i="8" a="1"/>
  <c r="D30" i="8" s="1"/>
  <c r="D31" i="8" a="1"/>
  <c r="D31" i="8" s="1"/>
  <c r="D32" i="8" a="1"/>
  <c r="D32" i="8" s="1"/>
  <c r="D33" i="8" a="1"/>
  <c r="D33" i="8" s="1"/>
  <c r="D34" i="8" a="1"/>
  <c r="D34" i="8" s="1"/>
  <c r="D35" i="8" a="1"/>
  <c r="D35" i="8" s="1"/>
  <c r="D36" i="8" a="1"/>
  <c r="D36" i="8" s="1"/>
  <c r="D37" i="8" a="1"/>
  <c r="D37" i="8" s="1"/>
  <c r="D38" i="8" a="1"/>
  <c r="D38" i="8" s="1"/>
  <c r="D39" i="8" a="1"/>
  <c r="D39" i="8" s="1"/>
  <c r="D40" i="8" a="1"/>
  <c r="D40" i="8" s="1"/>
  <c r="D41" i="8" a="1"/>
  <c r="D41" i="8" s="1"/>
  <c r="D42" i="8" a="1"/>
  <c r="D42" i="8" s="1"/>
  <c r="D43" i="8" a="1"/>
  <c r="D43" i="8" s="1"/>
  <c r="D44" i="8" a="1"/>
  <c r="D44" i="8" s="1"/>
  <c r="D45" i="8" a="1"/>
  <c r="D45" i="8" s="1"/>
  <c r="D46" i="8" a="1"/>
  <c r="D46" i="8" s="1"/>
  <c r="D47" i="8" a="1"/>
  <c r="D47" i="8" s="1"/>
  <c r="D48" i="8" a="1"/>
  <c r="D48" i="8" s="1"/>
  <c r="D49" i="8" a="1"/>
  <c r="D49" i="8" s="1"/>
  <c r="D50" i="8" a="1"/>
  <c r="D50" i="8" s="1"/>
  <c r="D51" i="8" a="1"/>
  <c r="D51" i="8" s="1"/>
  <c r="D52" i="8" a="1"/>
  <c r="D52" i="8" s="1"/>
  <c r="D53" i="8" a="1"/>
  <c r="D53" i="8" s="1"/>
  <c r="D54" i="8" a="1"/>
  <c r="D54" i="8" s="1"/>
  <c r="D55" i="8" a="1"/>
  <c r="D55" i="8" s="1"/>
  <c r="D56" i="8" a="1"/>
  <c r="D56" i="8" s="1"/>
  <c r="D57" i="8" a="1"/>
  <c r="D57" i="8" s="1"/>
  <c r="D58" i="8" a="1"/>
  <c r="D58" i="8" s="1"/>
  <c r="D59" i="8" a="1"/>
  <c r="D59" i="8" s="1"/>
  <c r="D60" i="8" a="1"/>
  <c r="D60" i="8" s="1"/>
  <c r="D61" i="8" a="1"/>
  <c r="D61" i="8" s="1"/>
  <c r="D62" i="8" a="1"/>
  <c r="D62" i="8" s="1"/>
  <c r="D63" i="8" a="1"/>
  <c r="D63" i="8" s="1"/>
  <c r="D64" i="8" a="1"/>
  <c r="D64" i="8" s="1"/>
  <c r="D65" i="8" a="1"/>
  <c r="D65" i="8" s="1"/>
  <c r="D66" i="8" a="1"/>
  <c r="D66" i="8" s="1"/>
  <c r="D67" i="8" a="1"/>
  <c r="D67" i="8" s="1"/>
  <c r="D68" i="8" a="1"/>
  <c r="D68" i="8" s="1"/>
  <c r="D69" i="8" a="1"/>
  <c r="D69" i="8" s="1"/>
  <c r="D70" i="8" a="1"/>
  <c r="D70" i="8" s="1"/>
  <c r="D71" i="8" a="1"/>
  <c r="D71" i="8" s="1"/>
  <c r="D72" i="8" a="1"/>
  <c r="D72" i="8" s="1"/>
  <c r="D73" i="8" a="1"/>
  <c r="D73" i="8" s="1"/>
  <c r="D74" i="8" a="1"/>
  <c r="D74" i="8" s="1"/>
  <c r="D75" i="8" a="1"/>
  <c r="D75" i="8" s="1"/>
  <c r="D76" i="8" a="1"/>
  <c r="D76" i="8" s="1"/>
  <c r="D77" i="8" a="1"/>
  <c r="D77" i="8" s="1"/>
  <c r="D78" i="8" a="1"/>
  <c r="D78" i="8" s="1"/>
  <c r="D79" i="8" a="1"/>
  <c r="D79" i="8" s="1"/>
  <c r="D80" i="8" a="1"/>
  <c r="D80" i="8" s="1"/>
  <c r="D81" i="8" a="1"/>
  <c r="D81" i="8" s="1"/>
  <c r="D82" i="8" a="1"/>
  <c r="D82" i="8" s="1"/>
  <c r="D83" i="8" a="1"/>
  <c r="D83" i="8" s="1"/>
  <c r="D84" i="8" a="1"/>
  <c r="D84" i="8" s="1"/>
  <c r="D85" i="8" a="1"/>
  <c r="D85" i="8" s="1"/>
  <c r="D86" i="8" a="1"/>
  <c r="D86" i="8" s="1"/>
  <c r="D87" i="8" a="1"/>
  <c r="D87" i="8" s="1"/>
  <c r="D88" i="8" a="1"/>
  <c r="D88" i="8" s="1"/>
  <c r="D89" i="8" a="1"/>
  <c r="D89" i="8" s="1"/>
  <c r="D90" i="8" a="1"/>
  <c r="D90" i="8" s="1"/>
  <c r="D91" i="8" a="1"/>
  <c r="D91" i="8" s="1"/>
  <c r="D92" i="8" a="1"/>
  <c r="D92" i="8" s="1"/>
  <c r="D93" i="8" a="1"/>
  <c r="D93" i="8" s="1"/>
  <c r="D94" i="8" a="1"/>
  <c r="D94" i="8" s="1"/>
  <c r="D95" i="8" a="1"/>
  <c r="D95" i="8" s="1"/>
  <c r="D96" i="8" a="1"/>
  <c r="D96" i="8" s="1"/>
  <c r="D97" i="8" a="1"/>
  <c r="D97" i="8" s="1"/>
  <c r="D98" i="8" a="1"/>
  <c r="D98" i="8" s="1"/>
  <c r="D99" i="8" a="1"/>
  <c r="D99" i="8" s="1"/>
  <c r="D100" i="8" a="1"/>
  <c r="D100" i="8" s="1"/>
  <c r="D101" i="8" a="1"/>
  <c r="D101" i="8" s="1"/>
  <c r="D102" i="8" a="1"/>
  <c r="D102" i="8" s="1"/>
  <c r="D103" i="8" a="1"/>
  <c r="D103" i="8" s="1"/>
  <c r="D104" i="8" a="1"/>
  <c r="D104" i="8" s="1"/>
  <c r="D105" i="8" a="1"/>
  <c r="D105" i="8" s="1"/>
  <c r="D106" i="8" a="1"/>
  <c r="D106" i="8" s="1"/>
  <c r="D107" i="8" a="1"/>
  <c r="D107" i="8" s="1"/>
  <c r="D108" i="8" a="1"/>
  <c r="D108" i="8" s="1"/>
  <c r="D109" i="8" a="1"/>
  <c r="D109" i="8" s="1"/>
  <c r="D110" i="8" a="1"/>
  <c r="D110" i="8" s="1"/>
  <c r="D111" i="8" a="1"/>
  <c r="D111" i="8" s="1"/>
  <c r="D112" i="8" a="1"/>
  <c r="D112" i="8" s="1"/>
  <c r="D113" i="8" a="1"/>
  <c r="D113" i="8" s="1"/>
  <c r="D114" i="8" a="1"/>
  <c r="D114" i="8" s="1"/>
  <c r="D115" i="8" a="1"/>
  <c r="D115" i="8" s="1"/>
  <c r="D116" i="8" a="1"/>
  <c r="D116" i="8" s="1"/>
  <c r="D117" i="8" a="1"/>
  <c r="D117" i="8" s="1"/>
  <c r="D118" i="8" a="1"/>
  <c r="D118" i="8" s="1"/>
  <c r="D119" i="8" a="1"/>
  <c r="D119" i="8" s="1"/>
  <c r="D120" i="8" a="1"/>
  <c r="D120" i="8" s="1"/>
  <c r="D121" i="8" a="1"/>
  <c r="D121" i="8" s="1"/>
  <c r="D122" i="8" a="1"/>
  <c r="D122" i="8" s="1"/>
  <c r="D123" i="8" a="1"/>
  <c r="D123" i="8" s="1"/>
  <c r="D124" i="8" a="1"/>
  <c r="D124" i="8" s="1"/>
  <c r="D125" i="8" a="1"/>
  <c r="D125" i="8" s="1"/>
  <c r="D126" i="8" a="1"/>
  <c r="D126" i="8" s="1"/>
  <c r="D127" i="8" a="1"/>
  <c r="D127" i="8" s="1"/>
  <c r="D128" i="8" a="1"/>
  <c r="D128" i="8" s="1"/>
  <c r="D129" i="8" a="1"/>
  <c r="D129" i="8" s="1"/>
  <c r="D130" i="8" a="1"/>
  <c r="D130" i="8" s="1"/>
  <c r="D131" i="8" a="1"/>
  <c r="D131" i="8" s="1"/>
  <c r="D132" i="8" a="1"/>
  <c r="D132" i="8" s="1"/>
  <c r="D133" i="8" a="1"/>
  <c r="D133" i="8" s="1"/>
  <c r="D134" i="8" a="1"/>
  <c r="D134" i="8" s="1"/>
  <c r="D135" i="8" a="1"/>
  <c r="D135" i="8" s="1"/>
  <c r="D136" i="8" a="1"/>
  <c r="D136" i="8" s="1"/>
  <c r="D137" i="8" a="1"/>
  <c r="D137" i="8" s="1"/>
  <c r="D138" i="8" a="1"/>
  <c r="D138" i="8" s="1"/>
  <c r="D139" i="8" a="1"/>
  <c r="D139" i="8" s="1"/>
  <c r="D140" i="8" a="1"/>
  <c r="D140" i="8" s="1"/>
  <c r="D141" i="8" a="1"/>
  <c r="D141" i="8" s="1"/>
  <c r="D142" i="8" a="1"/>
  <c r="D142" i="8" s="1"/>
  <c r="D143" i="8" a="1"/>
  <c r="D143" i="8" s="1"/>
  <c r="D144" i="8" a="1"/>
  <c r="D144" i="8" s="1"/>
  <c r="D145" i="8" a="1"/>
  <c r="D145" i="8" s="1"/>
  <c r="D146" i="8" a="1"/>
  <c r="D146" i="8" s="1"/>
  <c r="D147" i="8" a="1"/>
  <c r="D147" i="8" s="1"/>
  <c r="D148" i="8" a="1"/>
  <c r="D148" i="8" s="1"/>
  <c r="D149" i="8" a="1"/>
  <c r="D149" i="8" s="1"/>
  <c r="D150" i="8" a="1"/>
  <c r="D150" i="8" s="1"/>
  <c r="D151" i="8" a="1"/>
  <c r="D151" i="8" s="1"/>
  <c r="D152" i="8" a="1"/>
  <c r="D152" i="8" s="1"/>
  <c r="D153" i="8" a="1"/>
  <c r="D153" i="8" s="1"/>
  <c r="D154" i="8" a="1"/>
  <c r="D154" i="8" s="1"/>
  <c r="D155" i="8" a="1"/>
  <c r="D155" i="8" s="1"/>
  <c r="D156" i="8" a="1"/>
  <c r="D156" i="8" s="1"/>
  <c r="D157" i="8" a="1"/>
  <c r="D157" i="8" s="1"/>
  <c r="D158" i="8" a="1"/>
  <c r="D158" i="8" s="1"/>
  <c r="D159" i="8" a="1"/>
  <c r="D159" i="8" s="1"/>
  <c r="D160" i="8" a="1"/>
  <c r="D160" i="8" s="1"/>
  <c r="D161" i="8" a="1"/>
  <c r="D161" i="8" s="1"/>
  <c r="D162" i="8" a="1"/>
  <c r="D162" i="8" s="1"/>
  <c r="D163" i="8" a="1"/>
  <c r="D163" i="8" s="1"/>
  <c r="D164" i="8" a="1"/>
  <c r="D164" i="8" s="1"/>
  <c r="D165" i="8" a="1"/>
  <c r="D165" i="8" s="1"/>
  <c r="D166" i="8" a="1"/>
  <c r="D166" i="8" s="1"/>
  <c r="D167" i="8" a="1"/>
  <c r="D167" i="8" s="1"/>
  <c r="D168" i="8" a="1"/>
  <c r="D168" i="8" s="1"/>
  <c r="D169" i="8" a="1"/>
  <c r="D169" i="8" s="1"/>
  <c r="D170" i="8" a="1"/>
  <c r="D170" i="8" s="1"/>
  <c r="D171" i="8" a="1"/>
  <c r="D171" i="8" s="1"/>
  <c r="D172" i="8" a="1"/>
  <c r="D172" i="8" s="1"/>
  <c r="D173" i="8" a="1"/>
  <c r="D173" i="8" s="1"/>
  <c r="D174" i="8" a="1"/>
  <c r="D174" i="8" s="1"/>
  <c r="D175" i="8" a="1"/>
  <c r="D175" i="8" s="1"/>
  <c r="D176" i="8" a="1"/>
  <c r="D176" i="8" s="1"/>
  <c r="D177" i="8" a="1"/>
  <c r="D177" i="8" s="1"/>
  <c r="D178" i="8" a="1"/>
  <c r="D178" i="8" s="1"/>
  <c r="D179" i="8" a="1"/>
  <c r="D179" i="8" s="1"/>
  <c r="D180" i="8" a="1"/>
  <c r="D180" i="8" s="1"/>
  <c r="D181" i="8" a="1"/>
  <c r="D181" i="8" s="1"/>
  <c r="D182" i="8" a="1"/>
  <c r="D182" i="8" s="1"/>
  <c r="D183" i="8" a="1"/>
  <c r="D183" i="8" s="1"/>
  <c r="D184" i="8" a="1"/>
  <c r="D184" i="8" s="1"/>
  <c r="D185" i="8" a="1"/>
  <c r="D185" i="8" s="1"/>
  <c r="D186" i="8" a="1"/>
  <c r="D186" i="8" s="1"/>
  <c r="D187" i="8" a="1"/>
  <c r="D187" i="8" s="1"/>
  <c r="D188" i="8" a="1"/>
  <c r="D188" i="8" s="1"/>
  <c r="D189" i="8" a="1"/>
  <c r="D189" i="8" s="1"/>
  <c r="D190" i="8" a="1"/>
  <c r="D190" i="8" s="1"/>
  <c r="D191" i="8" a="1"/>
  <c r="D191" i="8" s="1"/>
  <c r="D192" i="8" a="1"/>
  <c r="D192" i="8" s="1"/>
  <c r="D193" i="8" a="1"/>
  <c r="D193" i="8" s="1"/>
  <c r="D194" i="8" a="1"/>
  <c r="D194" i="8" s="1"/>
  <c r="D195" i="8" a="1"/>
  <c r="D195" i="8" s="1"/>
  <c r="D196" i="8" a="1"/>
  <c r="D196" i="8" s="1"/>
  <c r="D197" i="8" a="1"/>
  <c r="D197" i="8" s="1"/>
  <c r="D198" i="8" a="1"/>
  <c r="D198" i="8" s="1"/>
  <c r="D199" i="8" a="1"/>
  <c r="D199" i="8" s="1"/>
  <c r="D200" i="8" a="1"/>
  <c r="D200" i="8" s="1"/>
  <c r="D201" i="8" a="1"/>
  <c r="D201" i="8" s="1"/>
  <c r="D202" i="8" a="1"/>
  <c r="D202" i="8" s="1"/>
  <c r="D203" i="8" a="1"/>
  <c r="D203" i="8" s="1"/>
  <c r="D204" i="8" a="1"/>
  <c r="D204" i="8" s="1"/>
  <c r="D205" i="8" a="1"/>
  <c r="D205" i="8" s="1"/>
  <c r="D206" i="8" a="1"/>
  <c r="D206" i="8" s="1"/>
  <c r="D207" i="8" a="1"/>
  <c r="D207" i="8" s="1"/>
  <c r="D208" i="8" a="1"/>
  <c r="D208" i="8" s="1"/>
  <c r="D209" i="8" a="1"/>
  <c r="D209" i="8" s="1"/>
  <c r="D210" i="8" a="1"/>
  <c r="D210" i="8" s="1"/>
  <c r="D211" i="8" a="1"/>
  <c r="D211" i="8" s="1"/>
  <c r="D212" i="8" a="1"/>
  <c r="D212" i="8" s="1"/>
  <c r="D213" i="8" a="1"/>
  <c r="D213" i="8" s="1"/>
  <c r="D214" i="8" a="1"/>
  <c r="D214" i="8" s="1"/>
  <c r="D215" i="8" a="1"/>
  <c r="D215" i="8" s="1"/>
  <c r="D216" i="8" a="1"/>
  <c r="D216" i="8" s="1"/>
  <c r="D217" i="8" a="1"/>
  <c r="D217" i="8" s="1"/>
  <c r="D218" i="8" a="1"/>
  <c r="D218" i="8" s="1"/>
  <c r="D219" i="8" a="1"/>
  <c r="D219" i="8" s="1"/>
  <c r="D220" i="8" a="1"/>
  <c r="D220" i="8" s="1"/>
  <c r="D221" i="8" a="1"/>
  <c r="D221" i="8" s="1"/>
  <c r="D222" i="8" a="1"/>
  <c r="D222" i="8" s="1"/>
  <c r="D223" i="8" a="1"/>
  <c r="D223" i="8" s="1"/>
  <c r="D224" i="8" a="1"/>
  <c r="D224" i="8" s="1"/>
  <c r="D225" i="8" a="1"/>
  <c r="D225" i="8" s="1"/>
  <c r="D226" i="8" a="1"/>
  <c r="D226" i="8" s="1"/>
  <c r="D227" i="8" a="1"/>
  <c r="D227" i="8" s="1"/>
  <c r="D228" i="8" a="1"/>
  <c r="D228" i="8" s="1"/>
  <c r="D229" i="8" a="1"/>
  <c r="D229" i="8" s="1"/>
  <c r="D230" i="8" a="1"/>
  <c r="D230" i="8" s="1"/>
  <c r="D231" i="8" a="1"/>
  <c r="D231" i="8" s="1"/>
  <c r="D12" i="8" a="1"/>
  <c r="D12" i="8" s="1"/>
  <c r="D13" i="7" a="1"/>
  <c r="D13" i="7" s="1"/>
  <c r="D14" i="7" a="1"/>
  <c r="D14" i="7" s="1"/>
  <c r="D15" i="7" a="1"/>
  <c r="D15" i="7" s="1"/>
  <c r="D16" i="7" a="1"/>
  <c r="D16" i="7" s="1"/>
  <c r="D17" i="7" a="1"/>
  <c r="D17" i="7" s="1"/>
  <c r="D18" i="7" a="1"/>
  <c r="D18" i="7" s="1"/>
  <c r="D19" i="7" a="1"/>
  <c r="D19" i="7" s="1"/>
  <c r="D20" i="7" a="1"/>
  <c r="D20" i="7" s="1"/>
  <c r="D21" i="7" a="1"/>
  <c r="D21" i="7" s="1"/>
  <c r="D22" i="7" a="1"/>
  <c r="D22" i="7" s="1"/>
  <c r="D23" i="7" a="1"/>
  <c r="D23" i="7" s="1"/>
  <c r="D24" i="7" a="1"/>
  <c r="D24" i="7" s="1"/>
  <c r="D25" i="7" a="1"/>
  <c r="D25" i="7" s="1"/>
  <c r="D26" i="7" a="1"/>
  <c r="D26" i="7" s="1"/>
  <c r="D27" i="7" a="1"/>
  <c r="D27" i="7" s="1"/>
  <c r="D28" i="7" a="1"/>
  <c r="D28" i="7" s="1"/>
  <c r="D29" i="7" a="1"/>
  <c r="D29" i="7" s="1"/>
  <c r="D30" i="7" a="1"/>
  <c r="D30" i="7" s="1"/>
  <c r="D31" i="7" a="1"/>
  <c r="D31" i="7" s="1"/>
  <c r="D32" i="7" a="1"/>
  <c r="D32" i="7" s="1"/>
  <c r="D33" i="7" a="1"/>
  <c r="D33" i="7" s="1"/>
  <c r="D34" i="7" a="1"/>
  <c r="D34" i="7" s="1"/>
  <c r="D35" i="7" a="1"/>
  <c r="D35" i="7" s="1"/>
  <c r="D36" i="7" a="1"/>
  <c r="D36" i="7" s="1"/>
  <c r="D37" i="7" a="1"/>
  <c r="D37" i="7" s="1"/>
  <c r="D38" i="7" a="1"/>
  <c r="D38" i="7" s="1"/>
  <c r="D39" i="7" a="1"/>
  <c r="D39" i="7" s="1"/>
  <c r="D40" i="7" a="1"/>
  <c r="D40" i="7" s="1"/>
  <c r="D41" i="7" a="1"/>
  <c r="D41" i="7" s="1"/>
  <c r="D42" i="7" a="1"/>
  <c r="D42" i="7" s="1"/>
  <c r="D43" i="7" a="1"/>
  <c r="D43" i="7" s="1"/>
  <c r="D44" i="7" a="1"/>
  <c r="D44" i="7" s="1"/>
  <c r="D45" i="7" a="1"/>
  <c r="D45" i="7" s="1"/>
  <c r="D46" i="7" a="1"/>
  <c r="D46" i="7" s="1"/>
  <c r="D47" i="7" a="1"/>
  <c r="D47" i="7" s="1"/>
  <c r="D48" i="7" a="1"/>
  <c r="D48" i="7" s="1"/>
  <c r="D49" i="7" a="1"/>
  <c r="D49" i="7" s="1"/>
  <c r="D50" i="7" a="1"/>
  <c r="D50" i="7" s="1"/>
  <c r="D51" i="7" a="1"/>
  <c r="D51" i="7" s="1"/>
  <c r="D52" i="7" a="1"/>
  <c r="D52" i="7" s="1"/>
  <c r="D53" i="7" a="1"/>
  <c r="D53" i="7" s="1"/>
  <c r="D54" i="7" a="1"/>
  <c r="D54" i="7" s="1"/>
  <c r="D55" i="7" a="1"/>
  <c r="D55" i="7" s="1"/>
  <c r="D56" i="7" a="1"/>
  <c r="D56" i="7" s="1"/>
  <c r="D57" i="7" a="1"/>
  <c r="D57" i="7" s="1"/>
  <c r="D58" i="7" a="1"/>
  <c r="D58" i="7" s="1"/>
  <c r="D59" i="7" a="1"/>
  <c r="D59" i="7" s="1"/>
  <c r="D60" i="7" a="1"/>
  <c r="D60" i="7" s="1"/>
  <c r="D61" i="7" a="1"/>
  <c r="D61" i="7" s="1"/>
  <c r="D62" i="7" a="1"/>
  <c r="D62" i="7" s="1"/>
  <c r="D63" i="7" a="1"/>
  <c r="D63" i="7" s="1"/>
  <c r="D64" i="7" a="1"/>
  <c r="D64" i="7" s="1"/>
  <c r="D65" i="7" a="1"/>
  <c r="D65" i="7" s="1"/>
  <c r="D66" i="7" a="1"/>
  <c r="D66" i="7" s="1"/>
  <c r="D67" i="7" a="1"/>
  <c r="D67" i="7" s="1"/>
  <c r="D68" i="7" a="1"/>
  <c r="D68" i="7" s="1"/>
  <c r="D69" i="7" a="1"/>
  <c r="D69" i="7" s="1"/>
  <c r="D70" i="7" a="1"/>
  <c r="D70" i="7" s="1"/>
  <c r="D71" i="7" a="1"/>
  <c r="D71" i="7" s="1"/>
  <c r="D72" i="7" a="1"/>
  <c r="D72" i="7" s="1"/>
  <c r="D73" i="7" a="1"/>
  <c r="D73" i="7" s="1"/>
  <c r="D74" i="7" a="1"/>
  <c r="D74" i="7" s="1"/>
  <c r="D75" i="7" a="1"/>
  <c r="D75" i="7" s="1"/>
  <c r="D76" i="7" a="1"/>
  <c r="D76" i="7" s="1"/>
  <c r="D77" i="7" a="1"/>
  <c r="D77" i="7" s="1"/>
  <c r="D78" i="7" a="1"/>
  <c r="D78" i="7" s="1"/>
  <c r="D79" i="7" a="1"/>
  <c r="D79" i="7" s="1"/>
  <c r="D80" i="7" a="1"/>
  <c r="D80" i="7" s="1"/>
  <c r="D81" i="7" a="1"/>
  <c r="D81" i="7" s="1"/>
  <c r="D82" i="7" a="1"/>
  <c r="D82" i="7" s="1"/>
  <c r="D83" i="7" a="1"/>
  <c r="D83" i="7" s="1"/>
  <c r="D84" i="7" a="1"/>
  <c r="D84" i="7" s="1"/>
  <c r="D85" i="7" a="1"/>
  <c r="D85" i="7" s="1"/>
  <c r="D86" i="7" a="1"/>
  <c r="D86" i="7" s="1"/>
  <c r="D87" i="7" a="1"/>
  <c r="D87" i="7" s="1"/>
  <c r="D88" i="7" a="1"/>
  <c r="D88" i="7" s="1"/>
  <c r="D89" i="7" a="1"/>
  <c r="D89" i="7" s="1"/>
  <c r="D90" i="7" a="1"/>
  <c r="D90" i="7" s="1"/>
  <c r="D91" i="7" a="1"/>
  <c r="D91" i="7" s="1"/>
  <c r="D92" i="7" a="1"/>
  <c r="D92" i="7" s="1"/>
  <c r="D93" i="7" a="1"/>
  <c r="D93" i="7" s="1"/>
  <c r="D94" i="7" a="1"/>
  <c r="D94" i="7" s="1"/>
  <c r="D95" i="7" a="1"/>
  <c r="D95" i="7" s="1"/>
  <c r="D96" i="7" a="1"/>
  <c r="D96" i="7" s="1"/>
  <c r="D97" i="7" a="1"/>
  <c r="D97" i="7" s="1"/>
  <c r="D98" i="7" a="1"/>
  <c r="D98" i="7" s="1"/>
  <c r="D99" i="7" a="1"/>
  <c r="D99" i="7" s="1"/>
  <c r="D100" i="7" a="1"/>
  <c r="D100" i="7" s="1"/>
  <c r="D101" i="7" a="1"/>
  <c r="D101" i="7" s="1"/>
  <c r="D102" i="7" a="1"/>
  <c r="D102" i="7" s="1"/>
  <c r="D103" i="7" a="1"/>
  <c r="D103" i="7" s="1"/>
  <c r="D104" i="7" a="1"/>
  <c r="D104" i="7" s="1"/>
  <c r="D105" i="7" a="1"/>
  <c r="D105" i="7" s="1"/>
  <c r="D106" i="7" a="1"/>
  <c r="D106" i="7" s="1"/>
  <c r="D107" i="7" a="1"/>
  <c r="D107" i="7" s="1"/>
  <c r="D108" i="7" a="1"/>
  <c r="D108" i="7" s="1"/>
  <c r="D109" i="7" a="1"/>
  <c r="D109" i="7" s="1"/>
  <c r="D110" i="7" a="1"/>
  <c r="D110" i="7" s="1"/>
  <c r="D111" i="7" a="1"/>
  <c r="D111" i="7" s="1"/>
  <c r="D112" i="7" a="1"/>
  <c r="D112" i="7" s="1"/>
  <c r="D113" i="7" a="1"/>
  <c r="D113" i="7" s="1"/>
  <c r="D114" i="7" a="1"/>
  <c r="D114" i="7" s="1"/>
  <c r="D115" i="7" a="1"/>
  <c r="D115" i="7" s="1"/>
  <c r="D116" i="7" a="1"/>
  <c r="D116" i="7" s="1"/>
  <c r="D117" i="7" a="1"/>
  <c r="D117" i="7" s="1"/>
  <c r="D118" i="7" a="1"/>
  <c r="D118" i="7" s="1"/>
  <c r="D119" i="7" a="1"/>
  <c r="D119" i="7" s="1"/>
  <c r="D120" i="7" a="1"/>
  <c r="D120" i="7" s="1"/>
  <c r="D121" i="7" a="1"/>
  <c r="D121" i="7" s="1"/>
  <c r="D122" i="7" a="1"/>
  <c r="D122" i="7" s="1"/>
  <c r="D123" i="7" a="1"/>
  <c r="D123" i="7" s="1"/>
  <c r="D124" i="7" a="1"/>
  <c r="D124" i="7" s="1"/>
  <c r="D125" i="7" a="1"/>
  <c r="D125" i="7" s="1"/>
  <c r="D126" i="7" a="1"/>
  <c r="D126" i="7" s="1"/>
  <c r="D127" i="7" a="1"/>
  <c r="D127" i="7" s="1"/>
  <c r="D128" i="7" a="1"/>
  <c r="D128" i="7" s="1"/>
  <c r="D129" i="7" a="1"/>
  <c r="D129" i="7" s="1"/>
  <c r="D130" i="7" a="1"/>
  <c r="D130" i="7" s="1"/>
  <c r="D131" i="7" a="1"/>
  <c r="D131" i="7" s="1"/>
  <c r="D132" i="7" a="1"/>
  <c r="D132" i="7" s="1"/>
  <c r="D133" i="7" a="1"/>
  <c r="D133" i="7" s="1"/>
  <c r="D134" i="7" a="1"/>
  <c r="D134" i="7" s="1"/>
  <c r="D135" i="7" a="1"/>
  <c r="D135" i="7" s="1"/>
  <c r="D136" i="7" a="1"/>
  <c r="D136" i="7" s="1"/>
  <c r="D137" i="7" a="1"/>
  <c r="D137" i="7" s="1"/>
  <c r="D138" i="7" a="1"/>
  <c r="D138" i="7" s="1"/>
  <c r="D139" i="7" a="1"/>
  <c r="D139" i="7" s="1"/>
  <c r="D140" i="7" a="1"/>
  <c r="D140" i="7" s="1"/>
  <c r="D141" i="7" a="1"/>
  <c r="D141" i="7" s="1"/>
  <c r="D142" i="7" a="1"/>
  <c r="D142" i="7" s="1"/>
  <c r="D143" i="7" a="1"/>
  <c r="D143" i="7" s="1"/>
  <c r="D144" i="7" a="1"/>
  <c r="D144" i="7" s="1"/>
  <c r="D145" i="7" a="1"/>
  <c r="D145" i="7" s="1"/>
  <c r="D146" i="7" a="1"/>
  <c r="D146" i="7" s="1"/>
  <c r="D147" i="7" a="1"/>
  <c r="D147" i="7" s="1"/>
  <c r="D148" i="7" a="1"/>
  <c r="D148" i="7" s="1"/>
  <c r="D149" i="7" a="1"/>
  <c r="D149" i="7" s="1"/>
  <c r="D150" i="7" a="1"/>
  <c r="D150" i="7" s="1"/>
  <c r="D151" i="7" a="1"/>
  <c r="D151" i="7" s="1"/>
  <c r="D152" i="7" a="1"/>
  <c r="D152" i="7" s="1"/>
  <c r="D153" i="7" a="1"/>
  <c r="D153" i="7" s="1"/>
  <c r="D154" i="7" a="1"/>
  <c r="D154" i="7" s="1"/>
  <c r="D155" i="7" a="1"/>
  <c r="D155" i="7" s="1"/>
  <c r="D156" i="7" a="1"/>
  <c r="D156" i="7" s="1"/>
  <c r="D157" i="7" a="1"/>
  <c r="D157" i="7" s="1"/>
  <c r="D158" i="7" a="1"/>
  <c r="D158" i="7" s="1"/>
  <c r="D159" i="7" a="1"/>
  <c r="D159" i="7" s="1"/>
  <c r="D160" i="7" a="1"/>
  <c r="D160" i="7" s="1"/>
  <c r="D161" i="7" a="1"/>
  <c r="D161" i="7" s="1"/>
  <c r="D162" i="7" a="1"/>
  <c r="D162" i="7" s="1"/>
  <c r="D163" i="7" a="1"/>
  <c r="D163" i="7" s="1"/>
  <c r="D164" i="7" a="1"/>
  <c r="D164" i="7" s="1"/>
  <c r="D165" i="7" a="1"/>
  <c r="D165" i="7" s="1"/>
  <c r="D166" i="7" a="1"/>
  <c r="D166" i="7" s="1"/>
  <c r="D167" i="7" a="1"/>
  <c r="D167" i="7" s="1"/>
  <c r="D168" i="7" a="1"/>
  <c r="D168" i="7" s="1"/>
  <c r="D169" i="7" a="1"/>
  <c r="D169" i="7" s="1"/>
  <c r="D170" i="7" a="1"/>
  <c r="D170" i="7" s="1"/>
  <c r="D171" i="7" a="1"/>
  <c r="D171" i="7" s="1"/>
  <c r="D172" i="7" a="1"/>
  <c r="D172" i="7" s="1"/>
  <c r="D173" i="7" a="1"/>
  <c r="D173" i="7" s="1"/>
  <c r="D174" i="7" a="1"/>
  <c r="D174" i="7" s="1"/>
  <c r="D175" i="7" a="1"/>
  <c r="D175" i="7" s="1"/>
  <c r="D176" i="7" a="1"/>
  <c r="D176" i="7" s="1"/>
  <c r="D177" i="7" a="1"/>
  <c r="D177" i="7" s="1"/>
  <c r="D178" i="7" a="1"/>
  <c r="D178" i="7" s="1"/>
  <c r="D179" i="7" a="1"/>
  <c r="D179" i="7" s="1"/>
  <c r="D180" i="7" a="1"/>
  <c r="D180" i="7" s="1"/>
  <c r="D181" i="7" a="1"/>
  <c r="D181" i="7" s="1"/>
  <c r="D182" i="7" a="1"/>
  <c r="D182" i="7" s="1"/>
  <c r="D183" i="7" a="1"/>
  <c r="D183" i="7" s="1"/>
  <c r="D184" i="7" a="1"/>
  <c r="D184" i="7" s="1"/>
  <c r="D185" i="7" a="1"/>
  <c r="D185" i="7" s="1"/>
  <c r="D186" i="7" a="1"/>
  <c r="D186" i="7" s="1"/>
  <c r="D187" i="7" a="1"/>
  <c r="D187" i="7" s="1"/>
  <c r="D188" i="7" a="1"/>
  <c r="D188" i="7" s="1"/>
  <c r="D189" i="7" a="1"/>
  <c r="D189" i="7" s="1"/>
  <c r="D190" i="7" a="1"/>
  <c r="D190" i="7" s="1"/>
  <c r="D191" i="7" a="1"/>
  <c r="D191" i="7" s="1"/>
  <c r="D192" i="7" a="1"/>
  <c r="D192" i="7" s="1"/>
  <c r="D193" i="7" a="1"/>
  <c r="D193" i="7" s="1"/>
  <c r="D194" i="7" a="1"/>
  <c r="D194" i="7" s="1"/>
  <c r="D195" i="7" a="1"/>
  <c r="D195" i="7" s="1"/>
  <c r="D196" i="7" a="1"/>
  <c r="D196" i="7" s="1"/>
  <c r="D197" i="7" a="1"/>
  <c r="D197" i="7" s="1"/>
  <c r="D198" i="7" a="1"/>
  <c r="D198" i="7" s="1"/>
  <c r="D199" i="7" a="1"/>
  <c r="D199" i="7" s="1"/>
  <c r="D200" i="7" a="1"/>
  <c r="D200" i="7" s="1"/>
  <c r="D201" i="7" a="1"/>
  <c r="D201" i="7" s="1"/>
  <c r="D202" i="7" a="1"/>
  <c r="D202" i="7" s="1"/>
  <c r="D203" i="7" a="1"/>
  <c r="D203" i="7" s="1"/>
  <c r="D204" i="7" a="1"/>
  <c r="D204" i="7" s="1"/>
  <c r="D205" i="7" a="1"/>
  <c r="D205" i="7" s="1"/>
  <c r="D206" i="7" a="1"/>
  <c r="D206" i="7" s="1"/>
  <c r="D207" i="7" a="1"/>
  <c r="D207" i="7" s="1"/>
  <c r="D208" i="7" a="1"/>
  <c r="D208" i="7" s="1"/>
  <c r="D209" i="7" a="1"/>
  <c r="D209" i="7" s="1"/>
  <c r="D210" i="7" a="1"/>
  <c r="D210" i="7" s="1"/>
  <c r="D211" i="7" a="1"/>
  <c r="D211" i="7" s="1"/>
  <c r="D212" i="7" a="1"/>
  <c r="D212" i="7" s="1"/>
  <c r="D213" i="7" a="1"/>
  <c r="D213" i="7" s="1"/>
  <c r="D214" i="7" a="1"/>
  <c r="D214" i="7" s="1"/>
  <c r="D215" i="7" a="1"/>
  <c r="D215" i="7" s="1"/>
  <c r="D216" i="7" a="1"/>
  <c r="D216" i="7" s="1"/>
  <c r="D217" i="7" a="1"/>
  <c r="D217" i="7" s="1"/>
  <c r="D218" i="7" a="1"/>
  <c r="D218" i="7" s="1"/>
  <c r="D219" i="7" a="1"/>
  <c r="D219" i="7" s="1"/>
  <c r="D220" i="7" a="1"/>
  <c r="D220" i="7" s="1"/>
  <c r="D221" i="7" a="1"/>
  <c r="D221" i="7" s="1"/>
  <c r="D222" i="7" a="1"/>
  <c r="D222" i="7" s="1"/>
  <c r="D223" i="7" a="1"/>
  <c r="D223" i="7" s="1"/>
  <c r="D224" i="7" a="1"/>
  <c r="D224" i="7" s="1"/>
  <c r="D225" i="7" a="1"/>
  <c r="D225" i="7" s="1"/>
  <c r="D226" i="7" a="1"/>
  <c r="D226" i="7" s="1"/>
  <c r="D227" i="7" a="1"/>
  <c r="D227" i="7" s="1"/>
  <c r="D228" i="7" a="1"/>
  <c r="D228" i="7" s="1"/>
  <c r="D229" i="7" a="1"/>
  <c r="D229" i="7" s="1"/>
  <c r="D230" i="7" a="1"/>
  <c r="D230" i="7" s="1"/>
  <c r="D231" i="7" a="1"/>
  <c r="D231" i="7" s="1"/>
  <c r="D12" i="7" a="1"/>
  <c r="D12" i="7" s="1"/>
  <c r="D13" i="11" a="1"/>
  <c r="D13" i="11" s="1"/>
  <c r="D14" i="11" a="1"/>
  <c r="D14" i="11" s="1"/>
  <c r="D15" i="11" a="1"/>
  <c r="D15" i="11" s="1"/>
  <c r="D16" i="11" a="1"/>
  <c r="D16" i="11" s="1"/>
  <c r="D17" i="11" a="1"/>
  <c r="D17" i="11" s="1"/>
  <c r="D18" i="11" a="1"/>
  <c r="D18" i="11" s="1"/>
  <c r="D19" i="11" a="1"/>
  <c r="D19" i="11" s="1"/>
  <c r="D20" i="11" a="1"/>
  <c r="D20" i="11" s="1"/>
  <c r="D21" i="11" a="1"/>
  <c r="D21" i="11" s="1"/>
  <c r="D22" i="11" a="1"/>
  <c r="D22" i="11" s="1"/>
  <c r="D23" i="11" a="1"/>
  <c r="D23" i="11" s="1"/>
  <c r="D24" i="11" a="1"/>
  <c r="D24" i="11" s="1"/>
  <c r="D25" i="11" a="1"/>
  <c r="D25" i="11" s="1"/>
  <c r="D26" i="11" a="1"/>
  <c r="D26" i="11" s="1"/>
  <c r="D27" i="11" a="1"/>
  <c r="D27" i="11" s="1"/>
  <c r="D28" i="11" a="1"/>
  <c r="D28" i="11" s="1"/>
  <c r="D29" i="11" a="1"/>
  <c r="D29" i="11" s="1"/>
  <c r="D30" i="11" a="1"/>
  <c r="D30" i="11" s="1"/>
  <c r="D31" i="11" a="1"/>
  <c r="D31" i="11" s="1"/>
  <c r="D32" i="11" a="1"/>
  <c r="D32" i="11" s="1"/>
  <c r="D33" i="11" a="1"/>
  <c r="D33" i="11" s="1"/>
  <c r="D34" i="11" a="1"/>
  <c r="D34" i="11" s="1"/>
  <c r="D35" i="11" a="1"/>
  <c r="D35" i="11" s="1"/>
  <c r="D36" i="11" a="1"/>
  <c r="D36" i="11" s="1"/>
  <c r="D37" i="11" a="1"/>
  <c r="D37" i="11" s="1"/>
  <c r="D38" i="11" a="1"/>
  <c r="D38" i="11" s="1"/>
  <c r="D39" i="11" a="1"/>
  <c r="D39" i="11" s="1"/>
  <c r="D40" i="11" a="1"/>
  <c r="D40" i="11" s="1"/>
  <c r="D41" i="11" a="1"/>
  <c r="D41" i="11" s="1"/>
  <c r="D42" i="11" a="1"/>
  <c r="D42" i="11" s="1"/>
  <c r="D43" i="11" a="1"/>
  <c r="D43" i="11" s="1"/>
  <c r="D44" i="11" a="1"/>
  <c r="D44" i="11" s="1"/>
  <c r="D45" i="11" a="1"/>
  <c r="D45" i="11" s="1"/>
  <c r="D46" i="11" a="1"/>
  <c r="D46" i="11" s="1"/>
  <c r="D47" i="11" a="1"/>
  <c r="D47" i="11" s="1"/>
  <c r="D48" i="11" a="1"/>
  <c r="D48" i="11" s="1"/>
  <c r="D49" i="11" a="1"/>
  <c r="D49" i="11" s="1"/>
  <c r="D50" i="11" a="1"/>
  <c r="D50" i="11" s="1"/>
  <c r="D51" i="11" a="1"/>
  <c r="D51" i="11" s="1"/>
  <c r="D52" i="11" a="1"/>
  <c r="D52" i="11" s="1"/>
  <c r="D53" i="11" a="1"/>
  <c r="D53" i="11" s="1"/>
  <c r="D54" i="11" a="1"/>
  <c r="D54" i="11" s="1"/>
  <c r="D55" i="11" a="1"/>
  <c r="D55" i="11" s="1"/>
  <c r="D56" i="11" a="1"/>
  <c r="D56" i="11" s="1"/>
  <c r="D57" i="11" a="1"/>
  <c r="D57" i="11" s="1"/>
  <c r="D58" i="11" a="1"/>
  <c r="D58" i="11" s="1"/>
  <c r="D59" i="11" a="1"/>
  <c r="D59" i="11" s="1"/>
  <c r="D60" i="11" a="1"/>
  <c r="D60" i="11" s="1"/>
  <c r="D61" i="11" a="1"/>
  <c r="D61" i="11" s="1"/>
  <c r="D62" i="11" a="1"/>
  <c r="D62" i="11" s="1"/>
  <c r="D63" i="11" a="1"/>
  <c r="D63" i="11" s="1"/>
  <c r="D64" i="11" a="1"/>
  <c r="D64" i="11" s="1"/>
  <c r="D65" i="11" a="1"/>
  <c r="D65" i="11" s="1"/>
  <c r="D66" i="11" a="1"/>
  <c r="D66" i="11" s="1"/>
  <c r="D67" i="11" a="1"/>
  <c r="D67" i="11" s="1"/>
  <c r="D68" i="11" a="1"/>
  <c r="D68" i="11" s="1"/>
  <c r="D69" i="11" a="1"/>
  <c r="D69" i="11" s="1"/>
  <c r="D70" i="11" a="1"/>
  <c r="D70" i="11" s="1"/>
  <c r="D71" i="11" a="1"/>
  <c r="D71" i="11" s="1"/>
  <c r="D72" i="11" a="1"/>
  <c r="D72" i="11" s="1"/>
  <c r="D73" i="11" a="1"/>
  <c r="D73" i="11" s="1"/>
  <c r="D74" i="11" a="1"/>
  <c r="D74" i="11" s="1"/>
  <c r="D75" i="11" a="1"/>
  <c r="D75" i="11" s="1"/>
  <c r="D76" i="11" a="1"/>
  <c r="D76" i="11" s="1"/>
  <c r="D77" i="11" a="1"/>
  <c r="D77" i="11" s="1"/>
  <c r="D78" i="11" a="1"/>
  <c r="D78" i="11" s="1"/>
  <c r="D79" i="11" a="1"/>
  <c r="D79" i="11" s="1"/>
  <c r="D80" i="11" a="1"/>
  <c r="D80" i="11" s="1"/>
  <c r="D81" i="11" a="1"/>
  <c r="D81" i="11" s="1"/>
  <c r="D82" i="11" a="1"/>
  <c r="D82" i="11" s="1"/>
  <c r="D83" i="11" a="1"/>
  <c r="D83" i="11" s="1"/>
  <c r="D84" i="11" a="1"/>
  <c r="D84" i="11" s="1"/>
  <c r="D85" i="11" a="1"/>
  <c r="D85" i="11" s="1"/>
  <c r="D86" i="11" a="1"/>
  <c r="D86" i="11" s="1"/>
  <c r="D87" i="11" a="1"/>
  <c r="D87" i="11" s="1"/>
  <c r="D88" i="11" a="1"/>
  <c r="D88" i="11" s="1"/>
  <c r="D89" i="11" a="1"/>
  <c r="D89" i="11" s="1"/>
  <c r="D90" i="11" a="1"/>
  <c r="D90" i="11" s="1"/>
  <c r="D91" i="11" a="1"/>
  <c r="D91" i="11" s="1"/>
  <c r="D92" i="11" a="1"/>
  <c r="D92" i="11" s="1"/>
  <c r="D93" i="11" a="1"/>
  <c r="D93" i="11" s="1"/>
  <c r="D94" i="11" a="1"/>
  <c r="D94" i="11" s="1"/>
  <c r="D95" i="11" a="1"/>
  <c r="D95" i="11" s="1"/>
  <c r="D96" i="11" a="1"/>
  <c r="D96" i="11" s="1"/>
  <c r="D97" i="11" a="1"/>
  <c r="D97" i="11" s="1"/>
  <c r="D98" i="11" a="1"/>
  <c r="D98" i="11" s="1"/>
  <c r="D99" i="11" a="1"/>
  <c r="D99" i="11" s="1"/>
  <c r="D100" i="11" a="1"/>
  <c r="D100" i="11" s="1"/>
  <c r="D101" i="11" a="1"/>
  <c r="D101" i="11" s="1"/>
  <c r="D102" i="11" a="1"/>
  <c r="D102" i="11" s="1"/>
  <c r="D103" i="11" a="1"/>
  <c r="D103" i="11" s="1"/>
  <c r="D104" i="11" a="1"/>
  <c r="D104" i="11" s="1"/>
  <c r="D105" i="11" a="1"/>
  <c r="D105" i="11" s="1"/>
  <c r="D106" i="11" a="1"/>
  <c r="D106" i="11" s="1"/>
  <c r="D107" i="11" a="1"/>
  <c r="D107" i="11" s="1"/>
  <c r="D108" i="11" a="1"/>
  <c r="D108" i="11" s="1"/>
  <c r="D109" i="11" a="1"/>
  <c r="D109" i="11" s="1"/>
  <c r="D110" i="11" a="1"/>
  <c r="D110" i="11" s="1"/>
  <c r="D111" i="11" a="1"/>
  <c r="D111" i="11" s="1"/>
  <c r="D112" i="11" a="1"/>
  <c r="D112" i="11" s="1"/>
  <c r="D113" i="11" a="1"/>
  <c r="D113" i="11" s="1"/>
  <c r="D114" i="11" a="1"/>
  <c r="D114" i="11" s="1"/>
  <c r="D115" i="11" a="1"/>
  <c r="D115" i="11" s="1"/>
  <c r="D116" i="11" a="1"/>
  <c r="D116" i="11" s="1"/>
  <c r="D117" i="11" a="1"/>
  <c r="D117" i="11" s="1"/>
  <c r="D118" i="11" a="1"/>
  <c r="D118" i="11" s="1"/>
  <c r="D119" i="11" a="1"/>
  <c r="D119" i="11" s="1"/>
  <c r="D120" i="11" a="1"/>
  <c r="D120" i="11" s="1"/>
  <c r="D121" i="11" a="1"/>
  <c r="D121" i="11" s="1"/>
  <c r="D122" i="11" a="1"/>
  <c r="D122" i="11" s="1"/>
  <c r="D123" i="11" a="1"/>
  <c r="D123" i="11" s="1"/>
  <c r="D124" i="11" a="1"/>
  <c r="D124" i="11" s="1"/>
  <c r="D125" i="11" a="1"/>
  <c r="D125" i="11" s="1"/>
  <c r="D126" i="11" a="1"/>
  <c r="D126" i="11" s="1"/>
  <c r="D127" i="11" a="1"/>
  <c r="D127" i="11" s="1"/>
  <c r="D128" i="11" a="1"/>
  <c r="D128" i="11" s="1"/>
  <c r="D129" i="11" a="1"/>
  <c r="D129" i="11" s="1"/>
  <c r="D130" i="11" a="1"/>
  <c r="D130" i="11" s="1"/>
  <c r="D131" i="11" a="1"/>
  <c r="D131" i="11" s="1"/>
  <c r="D132" i="11" a="1"/>
  <c r="D132" i="11" s="1"/>
  <c r="D133" i="11" a="1"/>
  <c r="D133" i="11" s="1"/>
  <c r="D134" i="11" a="1"/>
  <c r="D134" i="11" s="1"/>
  <c r="D135" i="11" a="1"/>
  <c r="D135" i="11" s="1"/>
  <c r="D136" i="11" a="1"/>
  <c r="D136" i="11" s="1"/>
  <c r="D137" i="11" a="1"/>
  <c r="D137" i="11" s="1"/>
  <c r="D138" i="11" a="1"/>
  <c r="D138" i="11" s="1"/>
  <c r="D139" i="11" a="1"/>
  <c r="D139" i="11" s="1"/>
  <c r="D140" i="11" a="1"/>
  <c r="D140" i="11" s="1"/>
  <c r="D141" i="11" a="1"/>
  <c r="D141" i="11" s="1"/>
  <c r="D142" i="11" a="1"/>
  <c r="D142" i="11" s="1"/>
  <c r="D143" i="11" a="1"/>
  <c r="D143" i="11" s="1"/>
  <c r="D144" i="11" a="1"/>
  <c r="D144" i="11" s="1"/>
  <c r="D145" i="11" a="1"/>
  <c r="D145" i="11" s="1"/>
  <c r="D146" i="11" a="1"/>
  <c r="D146" i="11" s="1"/>
  <c r="D147" i="11" a="1"/>
  <c r="D147" i="11" s="1"/>
  <c r="D148" i="11" a="1"/>
  <c r="D148" i="11" s="1"/>
  <c r="D149" i="11" a="1"/>
  <c r="D149" i="11" s="1"/>
  <c r="D150" i="11" a="1"/>
  <c r="D150" i="11" s="1"/>
  <c r="D151" i="11" a="1"/>
  <c r="D151" i="11" s="1"/>
  <c r="D152" i="11" a="1"/>
  <c r="D152" i="11" s="1"/>
  <c r="D153" i="11" a="1"/>
  <c r="D153" i="11" s="1"/>
  <c r="D154" i="11" a="1"/>
  <c r="D154" i="11" s="1"/>
  <c r="D155" i="11" a="1"/>
  <c r="D155" i="11" s="1"/>
  <c r="D156" i="11" a="1"/>
  <c r="D156" i="11" s="1"/>
  <c r="D157" i="11" a="1"/>
  <c r="D157" i="11" s="1"/>
  <c r="D158" i="11" a="1"/>
  <c r="D158" i="11" s="1"/>
  <c r="D159" i="11" a="1"/>
  <c r="D159" i="11" s="1"/>
  <c r="D160" i="11" a="1"/>
  <c r="D160" i="11" s="1"/>
  <c r="D161" i="11" a="1"/>
  <c r="D161" i="11" s="1"/>
  <c r="D162" i="11" a="1"/>
  <c r="D162" i="11" s="1"/>
  <c r="D163" i="11" a="1"/>
  <c r="D163" i="11" s="1"/>
  <c r="D164" i="11" a="1"/>
  <c r="D164" i="11" s="1"/>
  <c r="D165" i="11" a="1"/>
  <c r="D165" i="11" s="1"/>
  <c r="D166" i="11" a="1"/>
  <c r="D166" i="11" s="1"/>
  <c r="D167" i="11" a="1"/>
  <c r="D167" i="11" s="1"/>
  <c r="D168" i="11" a="1"/>
  <c r="D168" i="11" s="1"/>
  <c r="D169" i="11" a="1"/>
  <c r="D169" i="11" s="1"/>
  <c r="D170" i="11" a="1"/>
  <c r="D170" i="11" s="1"/>
  <c r="D171" i="11" a="1"/>
  <c r="D171" i="11" s="1"/>
  <c r="D172" i="11" a="1"/>
  <c r="D172" i="11" s="1"/>
  <c r="D173" i="11" a="1"/>
  <c r="D173" i="11" s="1"/>
  <c r="D174" i="11" a="1"/>
  <c r="D174" i="11" s="1"/>
  <c r="D175" i="11" a="1"/>
  <c r="D175" i="11" s="1"/>
  <c r="D176" i="11" a="1"/>
  <c r="D176" i="11" s="1"/>
  <c r="D177" i="11" a="1"/>
  <c r="D177" i="11" s="1"/>
  <c r="D178" i="11" a="1"/>
  <c r="D178" i="11" s="1"/>
  <c r="D179" i="11" a="1"/>
  <c r="D179" i="11" s="1"/>
  <c r="D180" i="11" a="1"/>
  <c r="D180" i="11" s="1"/>
  <c r="D181" i="11" a="1"/>
  <c r="D181" i="11" s="1"/>
  <c r="D182" i="11" a="1"/>
  <c r="D182" i="11" s="1"/>
  <c r="D183" i="11" a="1"/>
  <c r="D183" i="11" s="1"/>
  <c r="D184" i="11" a="1"/>
  <c r="D184" i="11" s="1"/>
  <c r="D185" i="11" a="1"/>
  <c r="D185" i="11" s="1"/>
  <c r="D186" i="11" a="1"/>
  <c r="D186" i="11" s="1"/>
  <c r="D187" i="11" a="1"/>
  <c r="D187" i="11" s="1"/>
  <c r="D188" i="11" a="1"/>
  <c r="D188" i="11" s="1"/>
  <c r="D189" i="11" a="1"/>
  <c r="D189" i="11" s="1"/>
  <c r="D190" i="11" a="1"/>
  <c r="D190" i="11" s="1"/>
  <c r="D191" i="11" a="1"/>
  <c r="D191" i="11" s="1"/>
  <c r="D192" i="11" a="1"/>
  <c r="D192" i="11" s="1"/>
  <c r="D193" i="11" a="1"/>
  <c r="D193" i="11" s="1"/>
  <c r="D194" i="11" a="1"/>
  <c r="D194" i="11" s="1"/>
  <c r="D195" i="11" a="1"/>
  <c r="D195" i="11" s="1"/>
  <c r="D196" i="11" a="1"/>
  <c r="D196" i="11" s="1"/>
  <c r="D197" i="11" a="1"/>
  <c r="D197" i="11" s="1"/>
  <c r="D198" i="11" a="1"/>
  <c r="D198" i="11" s="1"/>
  <c r="D199" i="11" a="1"/>
  <c r="D199" i="11" s="1"/>
  <c r="D200" i="11" a="1"/>
  <c r="D200" i="11" s="1"/>
  <c r="D201" i="11" a="1"/>
  <c r="D201" i="11" s="1"/>
  <c r="D202" i="11" a="1"/>
  <c r="D202" i="11" s="1"/>
  <c r="D203" i="11" a="1"/>
  <c r="D203" i="11" s="1"/>
  <c r="D204" i="11" a="1"/>
  <c r="D204" i="11" s="1"/>
  <c r="D205" i="11" a="1"/>
  <c r="D205" i="11" s="1"/>
  <c r="D206" i="11" a="1"/>
  <c r="D206" i="11" s="1"/>
  <c r="D207" i="11" a="1"/>
  <c r="D207" i="11" s="1"/>
  <c r="D208" i="11" a="1"/>
  <c r="D208" i="11" s="1"/>
  <c r="D209" i="11" a="1"/>
  <c r="D209" i="11" s="1"/>
  <c r="D210" i="11" a="1"/>
  <c r="D210" i="11" s="1"/>
  <c r="D211" i="11" a="1"/>
  <c r="D211" i="11" s="1"/>
  <c r="D212" i="11" a="1"/>
  <c r="D212" i="11" s="1"/>
  <c r="D213" i="11" a="1"/>
  <c r="D213" i="11" s="1"/>
  <c r="D214" i="11" a="1"/>
  <c r="D214" i="11" s="1"/>
  <c r="D215" i="11" a="1"/>
  <c r="D215" i="11" s="1"/>
  <c r="D216" i="11" a="1"/>
  <c r="D216" i="11" s="1"/>
  <c r="D217" i="11" a="1"/>
  <c r="D217" i="11" s="1"/>
  <c r="D218" i="11" a="1"/>
  <c r="D218" i="11" s="1"/>
  <c r="D219" i="11" a="1"/>
  <c r="D219" i="11" s="1"/>
  <c r="D220" i="11" a="1"/>
  <c r="D220" i="11" s="1"/>
  <c r="D221" i="11" a="1"/>
  <c r="D221" i="11" s="1"/>
  <c r="D222" i="11" a="1"/>
  <c r="D222" i="11" s="1"/>
  <c r="D223" i="11" a="1"/>
  <c r="D223" i="11" s="1"/>
  <c r="D224" i="11" a="1"/>
  <c r="D224" i="11" s="1"/>
  <c r="D225" i="11" a="1"/>
  <c r="D225" i="11" s="1"/>
  <c r="D226" i="11" a="1"/>
  <c r="D226" i="11" s="1"/>
  <c r="D227" i="11" a="1"/>
  <c r="D227" i="11" s="1"/>
  <c r="D228" i="11" a="1"/>
  <c r="D228" i="11" s="1"/>
  <c r="D229" i="11" a="1"/>
  <c r="D229" i="11" s="1"/>
  <c r="D230" i="11" a="1"/>
  <c r="D230" i="11" s="1"/>
  <c r="D231" i="11" a="1"/>
  <c r="D231" i="11" s="1"/>
  <c r="D12" i="11" a="1"/>
  <c r="D12" i="11" s="1"/>
  <c r="D13" i="6" a="1"/>
  <c r="D13" i="6" s="1"/>
  <c r="D14" i="6" a="1"/>
  <c r="D14" i="6" s="1"/>
  <c r="D15" i="6" a="1"/>
  <c r="D15" i="6" s="1"/>
  <c r="D16" i="6" a="1"/>
  <c r="D16" i="6" s="1"/>
  <c r="D17" i="6" a="1"/>
  <c r="D17" i="6" s="1"/>
  <c r="D18" i="6" a="1"/>
  <c r="D18" i="6" s="1"/>
  <c r="D19" i="6" a="1"/>
  <c r="D19" i="6" s="1"/>
  <c r="D20" i="6" a="1"/>
  <c r="D20" i="6" s="1"/>
  <c r="D21" i="6" a="1"/>
  <c r="D21" i="6" s="1"/>
  <c r="D22" i="6" a="1"/>
  <c r="D22" i="6" s="1"/>
  <c r="D23" i="6" a="1"/>
  <c r="D23" i="6" s="1"/>
  <c r="D24" i="6" a="1"/>
  <c r="D24" i="6" s="1"/>
  <c r="D25" i="6" a="1"/>
  <c r="D25" i="6" s="1"/>
  <c r="D26" i="6" a="1"/>
  <c r="D26" i="6" s="1"/>
  <c r="D27" i="6" a="1"/>
  <c r="D27" i="6" s="1"/>
  <c r="D28" i="6" a="1"/>
  <c r="D28" i="6" s="1"/>
  <c r="D29" i="6" a="1"/>
  <c r="D29" i="6" s="1"/>
  <c r="D30" i="6" a="1"/>
  <c r="D30" i="6" s="1"/>
  <c r="D31" i="6" a="1"/>
  <c r="D31" i="6" s="1"/>
  <c r="D32" i="6" a="1"/>
  <c r="D32" i="6" s="1"/>
  <c r="D33" i="6" a="1"/>
  <c r="D33" i="6" s="1"/>
  <c r="D34" i="6" a="1"/>
  <c r="D34" i="6" s="1"/>
  <c r="D35" i="6" a="1"/>
  <c r="D35" i="6" s="1"/>
  <c r="D36" i="6" a="1"/>
  <c r="D36" i="6" s="1"/>
  <c r="D37" i="6" a="1"/>
  <c r="D37" i="6" s="1"/>
  <c r="D38" i="6" a="1"/>
  <c r="D38" i="6" s="1"/>
  <c r="D39" i="6" a="1"/>
  <c r="D39" i="6" s="1"/>
  <c r="D40" i="6" a="1"/>
  <c r="D40" i="6" s="1"/>
  <c r="D41" i="6" a="1"/>
  <c r="D41" i="6" s="1"/>
  <c r="D42" i="6" a="1"/>
  <c r="D42" i="6" s="1"/>
  <c r="D43" i="6" a="1"/>
  <c r="D43" i="6" s="1"/>
  <c r="D44" i="6" a="1"/>
  <c r="D44" i="6" s="1"/>
  <c r="D45" i="6" a="1"/>
  <c r="D45" i="6" s="1"/>
  <c r="D46" i="6" a="1"/>
  <c r="D46" i="6" s="1"/>
  <c r="D47" i="6" a="1"/>
  <c r="D47" i="6" s="1"/>
  <c r="D48" i="6" a="1"/>
  <c r="D48" i="6" s="1"/>
  <c r="D49" i="6" a="1"/>
  <c r="D49" i="6" s="1"/>
  <c r="D50" i="6" a="1"/>
  <c r="D50" i="6" s="1"/>
  <c r="D51" i="6" a="1"/>
  <c r="D51" i="6" s="1"/>
  <c r="D52" i="6" a="1"/>
  <c r="D52" i="6" s="1"/>
  <c r="D53" i="6" a="1"/>
  <c r="D53" i="6" s="1"/>
  <c r="D54" i="6" a="1"/>
  <c r="D54" i="6" s="1"/>
  <c r="D55" i="6" a="1"/>
  <c r="D55" i="6" s="1"/>
  <c r="D56" i="6" a="1"/>
  <c r="D56" i="6" s="1"/>
  <c r="D57" i="6" a="1"/>
  <c r="D57" i="6" s="1"/>
  <c r="D58" i="6" a="1"/>
  <c r="D58" i="6" s="1"/>
  <c r="D59" i="6" a="1"/>
  <c r="D59" i="6" s="1"/>
  <c r="D60" i="6" a="1"/>
  <c r="D60" i="6" s="1"/>
  <c r="D61" i="6" a="1"/>
  <c r="D61" i="6" s="1"/>
  <c r="D62" i="6" a="1"/>
  <c r="D62" i="6" s="1"/>
  <c r="D63" i="6" a="1"/>
  <c r="D63" i="6" s="1"/>
  <c r="D64" i="6" a="1"/>
  <c r="D64" i="6" s="1"/>
  <c r="D65" i="6" a="1"/>
  <c r="D65" i="6" s="1"/>
  <c r="D66" i="6" a="1"/>
  <c r="D66" i="6" s="1"/>
  <c r="D67" i="6" a="1"/>
  <c r="D67" i="6" s="1"/>
  <c r="D68" i="6" a="1"/>
  <c r="D68" i="6" s="1"/>
  <c r="D69" i="6" a="1"/>
  <c r="D69" i="6" s="1"/>
  <c r="D70" i="6" a="1"/>
  <c r="D70" i="6" s="1"/>
  <c r="D71" i="6" a="1"/>
  <c r="D71" i="6" s="1"/>
  <c r="D72" i="6" a="1"/>
  <c r="D72" i="6" s="1"/>
  <c r="D73" i="6" a="1"/>
  <c r="D73" i="6" s="1"/>
  <c r="D74" i="6" a="1"/>
  <c r="D74" i="6" s="1"/>
  <c r="D75" i="6" a="1"/>
  <c r="D75" i="6" s="1"/>
  <c r="D76" i="6" a="1"/>
  <c r="D76" i="6" s="1"/>
  <c r="D77" i="6" a="1"/>
  <c r="D77" i="6" s="1"/>
  <c r="D78" i="6" a="1"/>
  <c r="D78" i="6" s="1"/>
  <c r="D79" i="6" a="1"/>
  <c r="D79" i="6" s="1"/>
  <c r="D80" i="6" a="1"/>
  <c r="D80" i="6" s="1"/>
  <c r="D81" i="6" a="1"/>
  <c r="D81" i="6" s="1"/>
  <c r="D82" i="6" a="1"/>
  <c r="D82" i="6" s="1"/>
  <c r="D83" i="6" a="1"/>
  <c r="D83" i="6" s="1"/>
  <c r="D84" i="6" a="1"/>
  <c r="D84" i="6" s="1"/>
  <c r="D85" i="6" a="1"/>
  <c r="D85" i="6" s="1"/>
  <c r="D86" i="6" a="1"/>
  <c r="D86" i="6" s="1"/>
  <c r="D87" i="6" a="1"/>
  <c r="D87" i="6" s="1"/>
  <c r="D88" i="6" a="1"/>
  <c r="D88" i="6" s="1"/>
  <c r="D89" i="6" a="1"/>
  <c r="D89" i="6" s="1"/>
  <c r="D90" i="6" a="1"/>
  <c r="D90" i="6" s="1"/>
  <c r="D91" i="6" a="1"/>
  <c r="D91" i="6" s="1"/>
  <c r="D92" i="6" a="1"/>
  <c r="D92" i="6" s="1"/>
  <c r="D93" i="6" a="1"/>
  <c r="D93" i="6" s="1"/>
  <c r="D94" i="6" a="1"/>
  <c r="D94" i="6" s="1"/>
  <c r="D95" i="6" a="1"/>
  <c r="D95" i="6" s="1"/>
  <c r="D96" i="6" a="1"/>
  <c r="D96" i="6" s="1"/>
  <c r="D97" i="6" a="1"/>
  <c r="D97" i="6" s="1"/>
  <c r="D98" i="6" a="1"/>
  <c r="D98" i="6" s="1"/>
  <c r="D99" i="6" a="1"/>
  <c r="D99" i="6" s="1"/>
  <c r="D100" i="6" a="1"/>
  <c r="D100" i="6" s="1"/>
  <c r="D101" i="6" a="1"/>
  <c r="D101" i="6" s="1"/>
  <c r="D102" i="6" a="1"/>
  <c r="D102" i="6" s="1"/>
  <c r="D103" i="6" a="1"/>
  <c r="D103" i="6" s="1"/>
  <c r="D104" i="6" a="1"/>
  <c r="D104" i="6" s="1"/>
  <c r="D105" i="6" a="1"/>
  <c r="D105" i="6" s="1"/>
  <c r="D106" i="6" a="1"/>
  <c r="D106" i="6" s="1"/>
  <c r="D107" i="6" a="1"/>
  <c r="D107" i="6" s="1"/>
  <c r="D108" i="6" a="1"/>
  <c r="D108" i="6" s="1"/>
  <c r="D109" i="6" a="1"/>
  <c r="D109" i="6" s="1"/>
  <c r="D110" i="6" a="1"/>
  <c r="D110" i="6" s="1"/>
  <c r="D111" i="6" a="1"/>
  <c r="D111" i="6" s="1"/>
  <c r="D112" i="6" a="1"/>
  <c r="D112" i="6" s="1"/>
  <c r="D113" i="6" a="1"/>
  <c r="D113" i="6" s="1"/>
  <c r="D114" i="6" a="1"/>
  <c r="D114" i="6" s="1"/>
  <c r="D115" i="6" a="1"/>
  <c r="D115" i="6" s="1"/>
  <c r="D116" i="6" a="1"/>
  <c r="D116" i="6" s="1"/>
  <c r="D117" i="6" a="1"/>
  <c r="D117" i="6" s="1"/>
  <c r="D118" i="6" a="1"/>
  <c r="D118" i="6" s="1"/>
  <c r="D119" i="6" a="1"/>
  <c r="D119" i="6" s="1"/>
  <c r="D120" i="6" a="1"/>
  <c r="D120" i="6" s="1"/>
  <c r="D121" i="6" a="1"/>
  <c r="D121" i="6" s="1"/>
  <c r="D122" i="6" a="1"/>
  <c r="D122" i="6" s="1"/>
  <c r="D123" i="6" a="1"/>
  <c r="D123" i="6" s="1"/>
  <c r="D124" i="6" a="1"/>
  <c r="D124" i="6" s="1"/>
  <c r="D125" i="6" a="1"/>
  <c r="D125" i="6" s="1"/>
  <c r="D126" i="6" a="1"/>
  <c r="D126" i="6" s="1"/>
  <c r="D127" i="6" a="1"/>
  <c r="D127" i="6" s="1"/>
  <c r="D128" i="6" a="1"/>
  <c r="D128" i="6" s="1"/>
  <c r="D129" i="6" a="1"/>
  <c r="D129" i="6" s="1"/>
  <c r="D130" i="6" a="1"/>
  <c r="D130" i="6" s="1"/>
  <c r="D131" i="6" a="1"/>
  <c r="D131" i="6" s="1"/>
  <c r="D132" i="6" a="1"/>
  <c r="D132" i="6" s="1"/>
  <c r="D133" i="6" a="1"/>
  <c r="D133" i="6" s="1"/>
  <c r="D134" i="6" a="1"/>
  <c r="D134" i="6" s="1"/>
  <c r="D135" i="6" a="1"/>
  <c r="D135" i="6" s="1"/>
  <c r="D136" i="6" a="1"/>
  <c r="D136" i="6" s="1"/>
  <c r="D137" i="6" a="1"/>
  <c r="D137" i="6" s="1"/>
  <c r="D138" i="6" a="1"/>
  <c r="D138" i="6" s="1"/>
  <c r="D139" i="6" a="1"/>
  <c r="D139" i="6" s="1"/>
  <c r="D140" i="6" a="1"/>
  <c r="D140" i="6" s="1"/>
  <c r="D141" i="6" a="1"/>
  <c r="D141" i="6" s="1"/>
  <c r="D142" i="6" a="1"/>
  <c r="D142" i="6" s="1"/>
  <c r="D143" i="6" a="1"/>
  <c r="D143" i="6" s="1"/>
  <c r="D144" i="6" a="1"/>
  <c r="D144" i="6" s="1"/>
  <c r="D145" i="6" a="1"/>
  <c r="D145" i="6" s="1"/>
  <c r="D146" i="6" a="1"/>
  <c r="D146" i="6" s="1"/>
  <c r="D147" i="6" a="1"/>
  <c r="D147" i="6" s="1"/>
  <c r="D148" i="6" a="1"/>
  <c r="D148" i="6" s="1"/>
  <c r="D149" i="6" a="1"/>
  <c r="D149" i="6" s="1"/>
  <c r="D150" i="6" a="1"/>
  <c r="D150" i="6" s="1"/>
  <c r="D151" i="6" a="1"/>
  <c r="D151" i="6" s="1"/>
  <c r="D152" i="6" a="1"/>
  <c r="D152" i="6" s="1"/>
  <c r="D153" i="6" a="1"/>
  <c r="D153" i="6" s="1"/>
  <c r="D154" i="6" a="1"/>
  <c r="D154" i="6" s="1"/>
  <c r="D155" i="6" a="1"/>
  <c r="D155" i="6" s="1"/>
  <c r="D156" i="6" a="1"/>
  <c r="D156" i="6" s="1"/>
  <c r="D157" i="6" a="1"/>
  <c r="D157" i="6" s="1"/>
  <c r="D158" i="6" a="1"/>
  <c r="D158" i="6" s="1"/>
  <c r="D159" i="6" a="1"/>
  <c r="D159" i="6" s="1"/>
  <c r="D160" i="6" a="1"/>
  <c r="D160" i="6" s="1"/>
  <c r="D161" i="6" a="1"/>
  <c r="D161" i="6" s="1"/>
  <c r="D162" i="6" a="1"/>
  <c r="D162" i="6" s="1"/>
  <c r="D163" i="6" a="1"/>
  <c r="D163" i="6" s="1"/>
  <c r="D164" i="6" a="1"/>
  <c r="D164" i="6" s="1"/>
  <c r="D165" i="6" a="1"/>
  <c r="D165" i="6" s="1"/>
  <c r="D166" i="6" a="1"/>
  <c r="D166" i="6" s="1"/>
  <c r="D167" i="6" a="1"/>
  <c r="D167" i="6" s="1"/>
  <c r="D168" i="6" a="1"/>
  <c r="D168" i="6" s="1"/>
  <c r="D169" i="6" a="1"/>
  <c r="D169" i="6" s="1"/>
  <c r="D170" i="6" a="1"/>
  <c r="D170" i="6" s="1"/>
  <c r="D171" i="6" a="1"/>
  <c r="D171" i="6" s="1"/>
  <c r="D172" i="6" a="1"/>
  <c r="D172" i="6" s="1"/>
  <c r="D173" i="6" a="1"/>
  <c r="D173" i="6" s="1"/>
  <c r="D174" i="6" a="1"/>
  <c r="D174" i="6" s="1"/>
  <c r="D175" i="6" a="1"/>
  <c r="D175" i="6" s="1"/>
  <c r="D176" i="6" a="1"/>
  <c r="D176" i="6" s="1"/>
  <c r="D177" i="6" a="1"/>
  <c r="D177" i="6" s="1"/>
  <c r="D178" i="6" a="1"/>
  <c r="D178" i="6" s="1"/>
  <c r="D179" i="6" a="1"/>
  <c r="D179" i="6" s="1"/>
  <c r="D180" i="6" a="1"/>
  <c r="D180" i="6" s="1"/>
  <c r="D181" i="6" a="1"/>
  <c r="D181" i="6" s="1"/>
  <c r="D182" i="6" a="1"/>
  <c r="D182" i="6" s="1"/>
  <c r="D183" i="6" a="1"/>
  <c r="D183" i="6" s="1"/>
  <c r="D184" i="6" a="1"/>
  <c r="D184" i="6" s="1"/>
  <c r="D185" i="6" a="1"/>
  <c r="D185" i="6" s="1"/>
  <c r="D186" i="6" a="1"/>
  <c r="D186" i="6" s="1"/>
  <c r="D187" i="6" a="1"/>
  <c r="D187" i="6" s="1"/>
  <c r="D188" i="6" a="1"/>
  <c r="D188" i="6" s="1"/>
  <c r="D189" i="6" a="1"/>
  <c r="D189" i="6" s="1"/>
  <c r="D190" i="6" a="1"/>
  <c r="D190" i="6" s="1"/>
  <c r="D191" i="6" a="1"/>
  <c r="D191" i="6" s="1"/>
  <c r="D192" i="6" a="1"/>
  <c r="D192" i="6" s="1"/>
  <c r="D193" i="6" a="1"/>
  <c r="D193" i="6" s="1"/>
  <c r="D194" i="6" a="1"/>
  <c r="D194" i="6" s="1"/>
  <c r="D195" i="6" a="1"/>
  <c r="D195" i="6" s="1"/>
  <c r="D196" i="6" a="1"/>
  <c r="D196" i="6" s="1"/>
  <c r="D197" i="6" a="1"/>
  <c r="D197" i="6" s="1"/>
  <c r="D198" i="6" a="1"/>
  <c r="D198" i="6" s="1"/>
  <c r="D199" i="6" a="1"/>
  <c r="D199" i="6" s="1"/>
  <c r="D200" i="6" a="1"/>
  <c r="D200" i="6" s="1"/>
  <c r="D201" i="6" a="1"/>
  <c r="D201" i="6" s="1"/>
  <c r="D202" i="6" a="1"/>
  <c r="D202" i="6" s="1"/>
  <c r="D203" i="6" a="1"/>
  <c r="D203" i="6" s="1"/>
  <c r="D204" i="6" a="1"/>
  <c r="D204" i="6" s="1"/>
  <c r="D205" i="6" a="1"/>
  <c r="D205" i="6" s="1"/>
  <c r="D206" i="6" a="1"/>
  <c r="D206" i="6" s="1"/>
  <c r="D207" i="6" a="1"/>
  <c r="D207" i="6" s="1"/>
  <c r="D208" i="6" a="1"/>
  <c r="D208" i="6" s="1"/>
  <c r="D209" i="6" a="1"/>
  <c r="D209" i="6" s="1"/>
  <c r="D210" i="6" a="1"/>
  <c r="D210" i="6" s="1"/>
  <c r="D211" i="6" a="1"/>
  <c r="D211" i="6" s="1"/>
  <c r="D212" i="6" a="1"/>
  <c r="D212" i="6" s="1"/>
  <c r="D213" i="6" a="1"/>
  <c r="D213" i="6" s="1"/>
  <c r="D214" i="6" a="1"/>
  <c r="D214" i="6" s="1"/>
  <c r="D215" i="6" a="1"/>
  <c r="D215" i="6" s="1"/>
  <c r="D216" i="6" a="1"/>
  <c r="D216" i="6" s="1"/>
  <c r="D217" i="6" a="1"/>
  <c r="D217" i="6" s="1"/>
  <c r="D218" i="6" a="1"/>
  <c r="D218" i="6" s="1"/>
  <c r="D219" i="6" a="1"/>
  <c r="D219" i="6" s="1"/>
  <c r="D220" i="6" a="1"/>
  <c r="D220" i="6" s="1"/>
  <c r="D221" i="6" a="1"/>
  <c r="D221" i="6" s="1"/>
  <c r="D222" i="6" a="1"/>
  <c r="D222" i="6" s="1"/>
  <c r="D223" i="6" a="1"/>
  <c r="D223" i="6" s="1"/>
  <c r="D224" i="6" a="1"/>
  <c r="D224" i="6" s="1"/>
  <c r="D225" i="6" a="1"/>
  <c r="D225" i="6" s="1"/>
  <c r="D226" i="6" a="1"/>
  <c r="D226" i="6" s="1"/>
  <c r="D227" i="6" a="1"/>
  <c r="D227" i="6" s="1"/>
  <c r="D228" i="6" a="1"/>
  <c r="D228" i="6" s="1"/>
  <c r="D229" i="6" a="1"/>
  <c r="D229" i="6" s="1"/>
  <c r="D230" i="6" a="1"/>
  <c r="D230" i="6" s="1"/>
  <c r="D231" i="6" a="1"/>
  <c r="D231" i="6" s="1"/>
  <c r="D12" i="6" a="1"/>
  <c r="D12" i="6" s="1"/>
  <c r="D13" i="12" a="1"/>
  <c r="D13" i="12" s="1"/>
  <c r="D14" i="12" a="1"/>
  <c r="D14" i="12" s="1"/>
  <c r="D15" i="12" a="1"/>
  <c r="D15" i="12" s="1"/>
  <c r="D16" i="12" a="1"/>
  <c r="D16" i="12" s="1"/>
  <c r="D17" i="12" a="1"/>
  <c r="D17" i="12" s="1"/>
  <c r="D18" i="12" a="1"/>
  <c r="D18" i="12" s="1"/>
  <c r="D19" i="12" a="1"/>
  <c r="D19" i="12" s="1"/>
  <c r="D20" i="12" a="1"/>
  <c r="D20" i="12" s="1"/>
  <c r="D21" i="12" a="1"/>
  <c r="D21" i="12" s="1"/>
  <c r="D22" i="12" a="1"/>
  <c r="D22" i="12" s="1"/>
  <c r="D23" i="12" a="1"/>
  <c r="D23" i="12" s="1"/>
  <c r="D24" i="12" a="1"/>
  <c r="D24" i="12" s="1"/>
  <c r="D25" i="12" a="1"/>
  <c r="D25" i="12" s="1"/>
  <c r="D26" i="12" a="1"/>
  <c r="D26" i="12" s="1"/>
  <c r="D27" i="12" a="1"/>
  <c r="D27" i="12" s="1"/>
  <c r="D28" i="12" a="1"/>
  <c r="D28" i="12" s="1"/>
  <c r="D29" i="12" a="1"/>
  <c r="D29" i="12" s="1"/>
  <c r="D30" i="12" a="1"/>
  <c r="D30" i="12" s="1"/>
  <c r="D31" i="12" a="1"/>
  <c r="D31" i="12" s="1"/>
  <c r="D32" i="12" a="1"/>
  <c r="D32" i="12" s="1"/>
  <c r="D33" i="12" a="1"/>
  <c r="D33" i="12" s="1"/>
  <c r="D34" i="12" a="1"/>
  <c r="D34" i="12" s="1"/>
  <c r="D35" i="12" a="1"/>
  <c r="D35" i="12" s="1"/>
  <c r="D36" i="12" a="1"/>
  <c r="D36" i="12" s="1"/>
  <c r="D37" i="12" a="1"/>
  <c r="D37" i="12" s="1"/>
  <c r="D38" i="12" a="1"/>
  <c r="D38" i="12" s="1"/>
  <c r="D39" i="12" a="1"/>
  <c r="D39" i="12" s="1"/>
  <c r="D40" i="12" a="1"/>
  <c r="D40" i="12" s="1"/>
  <c r="D41" i="12" a="1"/>
  <c r="D41" i="12" s="1"/>
  <c r="D42" i="12" a="1"/>
  <c r="D42" i="12" s="1"/>
  <c r="D43" i="12" a="1"/>
  <c r="D43" i="12" s="1"/>
  <c r="D44" i="12" a="1"/>
  <c r="D44" i="12" s="1"/>
  <c r="D45" i="12" a="1"/>
  <c r="D45" i="12" s="1"/>
  <c r="D46" i="12" a="1"/>
  <c r="D46" i="12" s="1"/>
  <c r="D47" i="12" a="1"/>
  <c r="D47" i="12" s="1"/>
  <c r="D48" i="12" a="1"/>
  <c r="D48" i="12" s="1"/>
  <c r="D49" i="12" a="1"/>
  <c r="D49" i="12" s="1"/>
  <c r="D50" i="12" a="1"/>
  <c r="D50" i="12" s="1"/>
  <c r="D51" i="12" a="1"/>
  <c r="D51" i="12" s="1"/>
  <c r="D52" i="12" a="1"/>
  <c r="D52" i="12" s="1"/>
  <c r="D53" i="12" a="1"/>
  <c r="D53" i="12" s="1"/>
  <c r="D54" i="12" a="1"/>
  <c r="D54" i="12" s="1"/>
  <c r="D55" i="12" a="1"/>
  <c r="D55" i="12" s="1"/>
  <c r="D56" i="12" a="1"/>
  <c r="D56" i="12" s="1"/>
  <c r="D57" i="12" a="1"/>
  <c r="D57" i="12" s="1"/>
  <c r="D58" i="12" a="1"/>
  <c r="D58" i="12" s="1"/>
  <c r="D59" i="12" a="1"/>
  <c r="D59" i="12" s="1"/>
  <c r="D60" i="12" a="1"/>
  <c r="D60" i="12" s="1"/>
  <c r="D61" i="12" a="1"/>
  <c r="D61" i="12" s="1"/>
  <c r="D62" i="12" a="1"/>
  <c r="D62" i="12" s="1"/>
  <c r="D63" i="12" a="1"/>
  <c r="D63" i="12" s="1"/>
  <c r="D64" i="12" a="1"/>
  <c r="D64" i="12" s="1"/>
  <c r="D65" i="12" a="1"/>
  <c r="D65" i="12" s="1"/>
  <c r="D66" i="12" a="1"/>
  <c r="D66" i="12" s="1"/>
  <c r="D67" i="12" a="1"/>
  <c r="D67" i="12" s="1"/>
  <c r="D68" i="12" a="1"/>
  <c r="D68" i="12" s="1"/>
  <c r="D69" i="12" a="1"/>
  <c r="D69" i="12" s="1"/>
  <c r="D70" i="12" a="1"/>
  <c r="D70" i="12" s="1"/>
  <c r="D71" i="12" a="1"/>
  <c r="D71" i="12" s="1"/>
  <c r="D72" i="12" a="1"/>
  <c r="D72" i="12" s="1"/>
  <c r="D73" i="12" a="1"/>
  <c r="D73" i="12" s="1"/>
  <c r="D74" i="12" a="1"/>
  <c r="D74" i="12" s="1"/>
  <c r="D75" i="12" a="1"/>
  <c r="D75" i="12" s="1"/>
  <c r="D76" i="12" a="1"/>
  <c r="D76" i="12" s="1"/>
  <c r="D77" i="12" a="1"/>
  <c r="D77" i="12" s="1"/>
  <c r="D78" i="12" a="1"/>
  <c r="D78" i="12" s="1"/>
  <c r="D79" i="12" a="1"/>
  <c r="D79" i="12" s="1"/>
  <c r="D80" i="12" a="1"/>
  <c r="D80" i="12" s="1"/>
  <c r="D81" i="12" a="1"/>
  <c r="D81" i="12" s="1"/>
  <c r="D82" i="12" a="1"/>
  <c r="D82" i="12" s="1"/>
  <c r="D83" i="12" a="1"/>
  <c r="D83" i="12" s="1"/>
  <c r="D84" i="12" a="1"/>
  <c r="D84" i="12" s="1"/>
  <c r="D85" i="12" a="1"/>
  <c r="D85" i="12" s="1"/>
  <c r="D86" i="12" a="1"/>
  <c r="D86" i="12" s="1"/>
  <c r="D87" i="12" a="1"/>
  <c r="D87" i="12" s="1"/>
  <c r="D88" i="12" a="1"/>
  <c r="D88" i="12" s="1"/>
  <c r="D89" i="12" a="1"/>
  <c r="D89" i="12" s="1"/>
  <c r="D90" i="12" a="1"/>
  <c r="D90" i="12" s="1"/>
  <c r="D91" i="12" a="1"/>
  <c r="D91" i="12" s="1"/>
  <c r="D92" i="12" a="1"/>
  <c r="D92" i="12" s="1"/>
  <c r="D93" i="12" a="1"/>
  <c r="D93" i="12" s="1"/>
  <c r="D94" i="12" a="1"/>
  <c r="D94" i="12" s="1"/>
  <c r="D95" i="12" a="1"/>
  <c r="D95" i="12" s="1"/>
  <c r="D96" i="12" a="1"/>
  <c r="D96" i="12" s="1"/>
  <c r="D97" i="12" a="1"/>
  <c r="D97" i="12" s="1"/>
  <c r="D98" i="12" a="1"/>
  <c r="D98" i="12" s="1"/>
  <c r="D99" i="12" a="1"/>
  <c r="D99" i="12" s="1"/>
  <c r="D100" i="12" a="1"/>
  <c r="D100" i="12" s="1"/>
  <c r="D101" i="12" a="1"/>
  <c r="D101" i="12" s="1"/>
  <c r="D102" i="12" a="1"/>
  <c r="D102" i="12" s="1"/>
  <c r="D103" i="12" a="1"/>
  <c r="D103" i="12" s="1"/>
  <c r="D104" i="12" a="1"/>
  <c r="D104" i="12" s="1"/>
  <c r="D105" i="12" a="1"/>
  <c r="D105" i="12" s="1"/>
  <c r="D106" i="12" a="1"/>
  <c r="D106" i="12" s="1"/>
  <c r="D107" i="12" a="1"/>
  <c r="D107" i="12" s="1"/>
  <c r="D108" i="12" a="1"/>
  <c r="D108" i="12" s="1"/>
  <c r="D109" i="12" a="1"/>
  <c r="D109" i="12" s="1"/>
  <c r="D110" i="12" a="1"/>
  <c r="D110" i="12" s="1"/>
  <c r="D111" i="12" a="1"/>
  <c r="D111" i="12" s="1"/>
  <c r="D112" i="12" a="1"/>
  <c r="D112" i="12" s="1"/>
  <c r="D113" i="12" a="1"/>
  <c r="D113" i="12" s="1"/>
  <c r="D114" i="12" a="1"/>
  <c r="D114" i="12" s="1"/>
  <c r="D115" i="12" a="1"/>
  <c r="D115" i="12" s="1"/>
  <c r="D116" i="12" a="1"/>
  <c r="D116" i="12" s="1"/>
  <c r="D117" i="12" a="1"/>
  <c r="D117" i="12" s="1"/>
  <c r="D118" i="12" a="1"/>
  <c r="D118" i="12" s="1"/>
  <c r="D119" i="12" a="1"/>
  <c r="D119" i="12" s="1"/>
  <c r="D120" i="12" a="1"/>
  <c r="D120" i="12" s="1"/>
  <c r="D121" i="12" a="1"/>
  <c r="D121" i="12" s="1"/>
  <c r="D122" i="12" a="1"/>
  <c r="D122" i="12" s="1"/>
  <c r="D123" i="12" a="1"/>
  <c r="D123" i="12" s="1"/>
  <c r="D124" i="12" a="1"/>
  <c r="D124" i="12" s="1"/>
  <c r="D125" i="12" a="1"/>
  <c r="D125" i="12" s="1"/>
  <c r="D126" i="12" a="1"/>
  <c r="D126" i="12" s="1"/>
  <c r="D127" i="12" a="1"/>
  <c r="D127" i="12" s="1"/>
  <c r="D128" i="12" a="1"/>
  <c r="D128" i="12" s="1"/>
  <c r="D129" i="12" a="1"/>
  <c r="D129" i="12" s="1"/>
  <c r="D130" i="12" a="1"/>
  <c r="D130" i="12" s="1"/>
  <c r="D131" i="12" a="1"/>
  <c r="D131" i="12" s="1"/>
  <c r="D132" i="12" a="1"/>
  <c r="D132" i="12" s="1"/>
  <c r="D133" i="12" a="1"/>
  <c r="D133" i="12" s="1"/>
  <c r="D134" i="12" a="1"/>
  <c r="D134" i="12" s="1"/>
  <c r="D135" i="12" a="1"/>
  <c r="D135" i="12" s="1"/>
  <c r="D136" i="12" a="1"/>
  <c r="D136" i="12" s="1"/>
  <c r="D137" i="12" a="1"/>
  <c r="D137" i="12" s="1"/>
  <c r="D138" i="12" a="1"/>
  <c r="D138" i="12" s="1"/>
  <c r="D139" i="12" a="1"/>
  <c r="D139" i="12" s="1"/>
  <c r="D140" i="12" a="1"/>
  <c r="D140" i="12" s="1"/>
  <c r="D141" i="12" a="1"/>
  <c r="D141" i="12" s="1"/>
  <c r="D142" i="12" a="1"/>
  <c r="D142" i="12" s="1"/>
  <c r="D143" i="12" a="1"/>
  <c r="D143" i="12" s="1"/>
  <c r="D144" i="12" a="1"/>
  <c r="D144" i="12" s="1"/>
  <c r="D145" i="12" a="1"/>
  <c r="D145" i="12" s="1"/>
  <c r="D146" i="12" a="1"/>
  <c r="D146" i="12" s="1"/>
  <c r="D147" i="12" a="1"/>
  <c r="D147" i="12" s="1"/>
  <c r="D148" i="12" a="1"/>
  <c r="D148" i="12" s="1"/>
  <c r="D149" i="12" a="1"/>
  <c r="D149" i="12" s="1"/>
  <c r="D150" i="12" a="1"/>
  <c r="D150" i="12" s="1"/>
  <c r="D151" i="12" a="1"/>
  <c r="D151" i="12" s="1"/>
  <c r="D152" i="12" a="1"/>
  <c r="D152" i="12" s="1"/>
  <c r="D153" i="12" a="1"/>
  <c r="D153" i="12" s="1"/>
  <c r="D154" i="12" a="1"/>
  <c r="D154" i="12" s="1"/>
  <c r="D155" i="12" a="1"/>
  <c r="D155" i="12" s="1"/>
  <c r="D156" i="12" a="1"/>
  <c r="D156" i="12" s="1"/>
  <c r="D157" i="12" a="1"/>
  <c r="D157" i="12" s="1"/>
  <c r="D158" i="12" a="1"/>
  <c r="D158" i="12" s="1"/>
  <c r="D159" i="12" a="1"/>
  <c r="D159" i="12" s="1"/>
  <c r="D160" i="12" a="1"/>
  <c r="D160" i="12" s="1"/>
  <c r="D161" i="12" a="1"/>
  <c r="D161" i="12" s="1"/>
  <c r="D162" i="12" a="1"/>
  <c r="D162" i="12" s="1"/>
  <c r="D163" i="12" a="1"/>
  <c r="D163" i="12" s="1"/>
  <c r="D164" i="12" a="1"/>
  <c r="D164" i="12" s="1"/>
  <c r="D165" i="12" a="1"/>
  <c r="D165" i="12" s="1"/>
  <c r="D166" i="12" a="1"/>
  <c r="D166" i="12" s="1"/>
  <c r="D167" i="12" a="1"/>
  <c r="D167" i="12" s="1"/>
  <c r="D168" i="12" a="1"/>
  <c r="D168" i="12" s="1"/>
  <c r="D169" i="12" a="1"/>
  <c r="D169" i="12" s="1"/>
  <c r="D170" i="12" a="1"/>
  <c r="D170" i="12" s="1"/>
  <c r="D171" i="12" a="1"/>
  <c r="D171" i="12" s="1"/>
  <c r="D172" i="12" a="1"/>
  <c r="D172" i="12" s="1"/>
  <c r="D173" i="12" a="1"/>
  <c r="D173" i="12" s="1"/>
  <c r="D174" i="12" a="1"/>
  <c r="D174" i="12" s="1"/>
  <c r="D175" i="12" a="1"/>
  <c r="D175" i="12" s="1"/>
  <c r="D176" i="12" a="1"/>
  <c r="D176" i="12" s="1"/>
  <c r="D177" i="12" a="1"/>
  <c r="D177" i="12" s="1"/>
  <c r="D178" i="12" a="1"/>
  <c r="D178" i="12" s="1"/>
  <c r="D179" i="12" a="1"/>
  <c r="D179" i="12" s="1"/>
  <c r="D180" i="12" a="1"/>
  <c r="D180" i="12" s="1"/>
  <c r="D181" i="12" a="1"/>
  <c r="D181" i="12" s="1"/>
  <c r="D182" i="12" a="1"/>
  <c r="D182" i="12" s="1"/>
  <c r="D183" i="12" a="1"/>
  <c r="D183" i="12" s="1"/>
  <c r="D184" i="12" a="1"/>
  <c r="D184" i="12" s="1"/>
  <c r="D185" i="12" a="1"/>
  <c r="D185" i="12" s="1"/>
  <c r="D186" i="12" a="1"/>
  <c r="D186" i="12" s="1"/>
  <c r="D187" i="12" a="1"/>
  <c r="D187" i="12" s="1"/>
  <c r="D188" i="12" a="1"/>
  <c r="D188" i="12" s="1"/>
  <c r="D189" i="12" a="1"/>
  <c r="D189" i="12" s="1"/>
  <c r="D190" i="12" a="1"/>
  <c r="D190" i="12" s="1"/>
  <c r="D191" i="12" a="1"/>
  <c r="D191" i="12" s="1"/>
  <c r="D192" i="12" a="1"/>
  <c r="D192" i="12" s="1"/>
  <c r="D193" i="12" a="1"/>
  <c r="D193" i="12" s="1"/>
  <c r="D194" i="12" a="1"/>
  <c r="D194" i="12" s="1"/>
  <c r="D195" i="12" a="1"/>
  <c r="D195" i="12" s="1"/>
  <c r="D196" i="12" a="1"/>
  <c r="D196" i="12" s="1"/>
  <c r="D197" i="12" a="1"/>
  <c r="D197" i="12" s="1"/>
  <c r="D198" i="12" a="1"/>
  <c r="D198" i="12" s="1"/>
  <c r="D199" i="12" a="1"/>
  <c r="D199" i="12" s="1"/>
  <c r="D200" i="12" a="1"/>
  <c r="D200" i="12" s="1"/>
  <c r="D201" i="12" a="1"/>
  <c r="D201" i="12" s="1"/>
  <c r="D202" i="12" a="1"/>
  <c r="D202" i="12" s="1"/>
  <c r="D203" i="12" a="1"/>
  <c r="D203" i="12" s="1"/>
  <c r="D204" i="12" a="1"/>
  <c r="D204" i="12" s="1"/>
  <c r="D205" i="12" a="1"/>
  <c r="D205" i="12" s="1"/>
  <c r="D206" i="12" a="1"/>
  <c r="D206" i="12" s="1"/>
  <c r="D207" i="12" a="1"/>
  <c r="D207" i="12" s="1"/>
  <c r="D208" i="12" a="1"/>
  <c r="D208" i="12" s="1"/>
  <c r="D209" i="12" a="1"/>
  <c r="D209" i="12" s="1"/>
  <c r="D210" i="12" a="1"/>
  <c r="D210" i="12" s="1"/>
  <c r="D211" i="12" a="1"/>
  <c r="D211" i="12" s="1"/>
  <c r="D212" i="12" a="1"/>
  <c r="D212" i="12" s="1"/>
  <c r="D213" i="12" a="1"/>
  <c r="D213" i="12" s="1"/>
  <c r="D214" i="12" a="1"/>
  <c r="D214" i="12" s="1"/>
  <c r="D215" i="12" a="1"/>
  <c r="D215" i="12" s="1"/>
  <c r="D216" i="12" a="1"/>
  <c r="D216" i="12" s="1"/>
  <c r="D217" i="12" a="1"/>
  <c r="D217" i="12" s="1"/>
  <c r="D218" i="12" a="1"/>
  <c r="D218" i="12" s="1"/>
  <c r="D219" i="12" a="1"/>
  <c r="D219" i="12" s="1"/>
  <c r="D220" i="12" a="1"/>
  <c r="D220" i="12" s="1"/>
  <c r="D221" i="12" a="1"/>
  <c r="D221" i="12" s="1"/>
  <c r="D222" i="12" a="1"/>
  <c r="D222" i="12" s="1"/>
  <c r="D223" i="12" a="1"/>
  <c r="D223" i="12" s="1"/>
  <c r="D224" i="12" a="1"/>
  <c r="D224" i="12" s="1"/>
  <c r="D225" i="12" a="1"/>
  <c r="D225" i="12" s="1"/>
  <c r="D226" i="12" a="1"/>
  <c r="D226" i="12" s="1"/>
  <c r="D227" i="12" a="1"/>
  <c r="D227" i="12" s="1"/>
  <c r="D228" i="12" a="1"/>
  <c r="D228" i="12" s="1"/>
  <c r="D229" i="12" a="1"/>
  <c r="D229" i="12" s="1"/>
  <c r="D230" i="12" a="1"/>
  <c r="D230" i="12" s="1"/>
  <c r="D231" i="12" a="1"/>
  <c r="D231" i="12" s="1"/>
  <c r="D12" i="12" a="1"/>
  <c r="D12" i="12" s="1"/>
  <c r="D13" i="3" a="1"/>
  <c r="D13" i="3" s="1"/>
  <c r="D14" i="3" a="1"/>
  <c r="D14" i="3" s="1"/>
  <c r="D15" i="3" a="1"/>
  <c r="D15" i="3" s="1"/>
  <c r="D16" i="3" a="1"/>
  <c r="D16" i="3" s="1"/>
  <c r="D17" i="3" a="1"/>
  <c r="D17" i="3" s="1"/>
  <c r="D18" i="3" a="1"/>
  <c r="D18" i="3" s="1"/>
  <c r="D19" i="3" a="1"/>
  <c r="D19" i="3" s="1"/>
  <c r="D20" i="3" a="1"/>
  <c r="D20" i="3" s="1"/>
  <c r="D21" i="3" a="1"/>
  <c r="D21" i="3" s="1"/>
  <c r="D22" i="3" a="1"/>
  <c r="D22" i="3" s="1"/>
  <c r="D23" i="3" a="1"/>
  <c r="D23" i="3" s="1"/>
  <c r="D24" i="3" a="1"/>
  <c r="D24" i="3" s="1"/>
  <c r="D25" i="3" a="1"/>
  <c r="D25" i="3" s="1"/>
  <c r="D26" i="3" a="1"/>
  <c r="D26" i="3" s="1"/>
  <c r="D27" i="3" a="1"/>
  <c r="D27" i="3" s="1"/>
  <c r="D28" i="3" a="1"/>
  <c r="D28" i="3" s="1"/>
  <c r="D29" i="3" a="1"/>
  <c r="D29" i="3" s="1"/>
  <c r="D30" i="3" a="1"/>
  <c r="D30" i="3" s="1"/>
  <c r="D31" i="3" a="1"/>
  <c r="D31" i="3" s="1"/>
  <c r="D32" i="3" a="1"/>
  <c r="D32" i="3" s="1"/>
  <c r="D33" i="3" a="1"/>
  <c r="D33" i="3" s="1"/>
  <c r="D34" i="3" a="1"/>
  <c r="D34" i="3" s="1"/>
  <c r="D35" i="3" a="1"/>
  <c r="D35" i="3" s="1"/>
  <c r="D36" i="3" a="1"/>
  <c r="D36" i="3" s="1"/>
  <c r="D37" i="3" a="1"/>
  <c r="D37" i="3" s="1"/>
  <c r="D38" i="3" a="1"/>
  <c r="D38" i="3" s="1"/>
  <c r="D39" i="3" a="1"/>
  <c r="D39" i="3" s="1"/>
  <c r="D40" i="3" a="1"/>
  <c r="D40" i="3" s="1"/>
  <c r="D41" i="3" a="1"/>
  <c r="D41" i="3" s="1"/>
  <c r="D42" i="3" a="1"/>
  <c r="D42" i="3" s="1"/>
  <c r="D43" i="3" a="1"/>
  <c r="D43" i="3" s="1"/>
  <c r="D44" i="3" a="1"/>
  <c r="D44" i="3" s="1"/>
  <c r="D45" i="3" a="1"/>
  <c r="D45" i="3" s="1"/>
  <c r="D46" i="3" a="1"/>
  <c r="D46" i="3" s="1"/>
  <c r="D47" i="3" a="1"/>
  <c r="D47" i="3" s="1"/>
  <c r="D48" i="3" a="1"/>
  <c r="D48" i="3" s="1"/>
  <c r="D49" i="3" a="1"/>
  <c r="D49" i="3" s="1"/>
  <c r="D50" i="3" a="1"/>
  <c r="D50" i="3" s="1"/>
  <c r="D51" i="3" a="1"/>
  <c r="D51" i="3" s="1"/>
  <c r="D52" i="3" a="1"/>
  <c r="D52" i="3" s="1"/>
  <c r="D53" i="3" a="1"/>
  <c r="D53" i="3" s="1"/>
  <c r="D54" i="3" a="1"/>
  <c r="D54" i="3" s="1"/>
  <c r="D55" i="3" a="1"/>
  <c r="D55" i="3" s="1"/>
  <c r="D56" i="3" a="1"/>
  <c r="D56" i="3" s="1"/>
  <c r="D57" i="3" a="1"/>
  <c r="D57" i="3" s="1"/>
  <c r="D58" i="3" a="1"/>
  <c r="D58" i="3" s="1"/>
  <c r="D59" i="3" a="1"/>
  <c r="D59" i="3" s="1"/>
  <c r="D60" i="3" a="1"/>
  <c r="D60" i="3" s="1"/>
  <c r="D61" i="3" a="1"/>
  <c r="D61" i="3" s="1"/>
  <c r="D62" i="3" a="1"/>
  <c r="D62" i="3" s="1"/>
  <c r="D63" i="3" a="1"/>
  <c r="D63" i="3" s="1"/>
  <c r="D64" i="3" a="1"/>
  <c r="D64" i="3" s="1"/>
  <c r="D65" i="3" a="1"/>
  <c r="D65" i="3" s="1"/>
  <c r="D66" i="3" a="1"/>
  <c r="D66" i="3" s="1"/>
  <c r="D67" i="3" a="1"/>
  <c r="D67" i="3" s="1"/>
  <c r="D68" i="3" a="1"/>
  <c r="D68" i="3" s="1"/>
  <c r="D69" i="3" a="1"/>
  <c r="D69" i="3" s="1"/>
  <c r="D70" i="3" a="1"/>
  <c r="D70" i="3" s="1"/>
  <c r="D71" i="3" a="1"/>
  <c r="D71" i="3" s="1"/>
  <c r="D72" i="3" a="1"/>
  <c r="D72" i="3" s="1"/>
  <c r="D73" i="3" a="1"/>
  <c r="D73" i="3" s="1"/>
  <c r="D74" i="3" a="1"/>
  <c r="D74" i="3" s="1"/>
  <c r="D75" i="3" a="1"/>
  <c r="D75" i="3" s="1"/>
  <c r="D76" i="3" a="1"/>
  <c r="D76" i="3" s="1"/>
  <c r="D77" i="3" a="1"/>
  <c r="D77" i="3" s="1"/>
  <c r="D78" i="3" a="1"/>
  <c r="D78" i="3" s="1"/>
  <c r="D79" i="3" a="1"/>
  <c r="D79" i="3" s="1"/>
  <c r="D80" i="3" a="1"/>
  <c r="D80" i="3" s="1"/>
  <c r="D81" i="3" a="1"/>
  <c r="D81" i="3" s="1"/>
  <c r="D82" i="3" a="1"/>
  <c r="D82" i="3" s="1"/>
  <c r="D83" i="3" a="1"/>
  <c r="D83" i="3" s="1"/>
  <c r="D84" i="3" a="1"/>
  <c r="D84" i="3" s="1"/>
  <c r="D85" i="3" a="1"/>
  <c r="D85" i="3" s="1"/>
  <c r="D86" i="3" a="1"/>
  <c r="D86" i="3" s="1"/>
  <c r="D87" i="3" a="1"/>
  <c r="D87" i="3" s="1"/>
  <c r="D88" i="3" a="1"/>
  <c r="D88" i="3" s="1"/>
  <c r="D89" i="3" a="1"/>
  <c r="D89" i="3" s="1"/>
  <c r="D90" i="3" a="1"/>
  <c r="D90" i="3" s="1"/>
  <c r="D91" i="3" a="1"/>
  <c r="D91" i="3" s="1"/>
  <c r="D92" i="3" a="1"/>
  <c r="D92" i="3" s="1"/>
  <c r="D93" i="3" a="1"/>
  <c r="D93" i="3" s="1"/>
  <c r="D94" i="3" a="1"/>
  <c r="D94" i="3" s="1"/>
  <c r="D95" i="3" a="1"/>
  <c r="D95" i="3" s="1"/>
  <c r="D96" i="3" a="1"/>
  <c r="D96" i="3" s="1"/>
  <c r="D97" i="3" a="1"/>
  <c r="D97" i="3" s="1"/>
  <c r="D98" i="3" a="1"/>
  <c r="D98" i="3" s="1"/>
  <c r="D99" i="3" a="1"/>
  <c r="D99" i="3" s="1"/>
  <c r="D100" i="3" a="1"/>
  <c r="D100" i="3" s="1"/>
  <c r="D101" i="3" a="1"/>
  <c r="D101" i="3" s="1"/>
  <c r="D102" i="3" a="1"/>
  <c r="D102" i="3" s="1"/>
  <c r="D103" i="3" a="1"/>
  <c r="D103" i="3" s="1"/>
  <c r="D104" i="3" a="1"/>
  <c r="D104" i="3" s="1"/>
  <c r="D105" i="3" a="1"/>
  <c r="D105" i="3" s="1"/>
  <c r="D106" i="3" a="1"/>
  <c r="D106" i="3" s="1"/>
  <c r="D107" i="3" a="1"/>
  <c r="D107" i="3" s="1"/>
  <c r="D108" i="3" a="1"/>
  <c r="D108" i="3" s="1"/>
  <c r="D109" i="3" a="1"/>
  <c r="D109" i="3" s="1"/>
  <c r="D110" i="3" a="1"/>
  <c r="D110" i="3" s="1"/>
  <c r="D111" i="3" a="1"/>
  <c r="D111" i="3" s="1"/>
  <c r="D112" i="3" a="1"/>
  <c r="D112" i="3" s="1"/>
  <c r="D113" i="3" a="1"/>
  <c r="D113" i="3" s="1"/>
  <c r="D114" i="3" a="1"/>
  <c r="D114" i="3" s="1"/>
  <c r="D115" i="3" a="1"/>
  <c r="D115" i="3" s="1"/>
  <c r="D116" i="3" a="1"/>
  <c r="D116" i="3" s="1"/>
  <c r="D117" i="3" a="1"/>
  <c r="D117" i="3" s="1"/>
  <c r="D118" i="3" a="1"/>
  <c r="D118" i="3" s="1"/>
  <c r="D119" i="3" a="1"/>
  <c r="D119" i="3" s="1"/>
  <c r="D120" i="3" a="1"/>
  <c r="D120" i="3" s="1"/>
  <c r="D121" i="3" a="1"/>
  <c r="D121" i="3" s="1"/>
  <c r="D122" i="3" a="1"/>
  <c r="D122" i="3" s="1"/>
  <c r="D123" i="3" a="1"/>
  <c r="D123" i="3" s="1"/>
  <c r="D124" i="3" a="1"/>
  <c r="D124" i="3" s="1"/>
  <c r="D125" i="3" a="1"/>
  <c r="D125" i="3" s="1"/>
  <c r="D126" i="3" a="1"/>
  <c r="D126" i="3" s="1"/>
  <c r="D127" i="3" a="1"/>
  <c r="D127" i="3" s="1"/>
  <c r="D128" i="3" a="1"/>
  <c r="D128" i="3" s="1"/>
  <c r="D129" i="3" a="1"/>
  <c r="D129" i="3" s="1"/>
  <c r="D130" i="3" a="1"/>
  <c r="D130" i="3" s="1"/>
  <c r="D131" i="3" a="1"/>
  <c r="D131" i="3" s="1"/>
  <c r="D132" i="3" a="1"/>
  <c r="D132" i="3" s="1"/>
  <c r="D133" i="3" a="1"/>
  <c r="D133" i="3" s="1"/>
  <c r="D134" i="3" a="1"/>
  <c r="D134" i="3" s="1"/>
  <c r="D135" i="3" a="1"/>
  <c r="D135" i="3" s="1"/>
  <c r="D136" i="3" a="1"/>
  <c r="D136" i="3" s="1"/>
  <c r="D137" i="3" a="1"/>
  <c r="D137" i="3" s="1"/>
  <c r="D138" i="3" a="1"/>
  <c r="D138" i="3" s="1"/>
  <c r="D139" i="3" a="1"/>
  <c r="D139" i="3" s="1"/>
  <c r="D140" i="3" a="1"/>
  <c r="D140" i="3" s="1"/>
  <c r="D141" i="3" a="1"/>
  <c r="D141" i="3" s="1"/>
  <c r="D142" i="3" a="1"/>
  <c r="D142" i="3" s="1"/>
  <c r="D143" i="3" a="1"/>
  <c r="D143" i="3" s="1"/>
  <c r="D144" i="3" a="1"/>
  <c r="D144" i="3" s="1"/>
  <c r="D145" i="3" a="1"/>
  <c r="D145" i="3" s="1"/>
  <c r="D146" i="3" a="1"/>
  <c r="D146" i="3" s="1"/>
  <c r="D147" i="3" a="1"/>
  <c r="D147" i="3" s="1"/>
  <c r="D148" i="3" a="1"/>
  <c r="D148" i="3" s="1"/>
  <c r="D149" i="3" a="1"/>
  <c r="D149" i="3" s="1"/>
  <c r="D150" i="3" a="1"/>
  <c r="D150" i="3" s="1"/>
  <c r="D151" i="3" a="1"/>
  <c r="D151" i="3" s="1"/>
  <c r="D152" i="3" a="1"/>
  <c r="D152" i="3" s="1"/>
  <c r="D153" i="3" a="1"/>
  <c r="D153" i="3" s="1"/>
  <c r="D154" i="3" a="1"/>
  <c r="D154" i="3" s="1"/>
  <c r="D155" i="3" a="1"/>
  <c r="D155" i="3" s="1"/>
  <c r="D156" i="3" a="1"/>
  <c r="D156" i="3" s="1"/>
  <c r="D157" i="3" a="1"/>
  <c r="D157" i="3" s="1"/>
  <c r="D158" i="3" a="1"/>
  <c r="D158" i="3" s="1"/>
  <c r="D159" i="3" a="1"/>
  <c r="D159" i="3" s="1"/>
  <c r="D160" i="3" a="1"/>
  <c r="D160" i="3" s="1"/>
  <c r="D161" i="3" a="1"/>
  <c r="D161" i="3" s="1"/>
  <c r="D162" i="3" a="1"/>
  <c r="D162" i="3" s="1"/>
  <c r="D163" i="3" a="1"/>
  <c r="D163" i="3" s="1"/>
  <c r="D164" i="3" a="1"/>
  <c r="D164" i="3" s="1"/>
  <c r="D165" i="3" a="1"/>
  <c r="D165" i="3" s="1"/>
  <c r="D166" i="3" a="1"/>
  <c r="D166" i="3" s="1"/>
  <c r="D167" i="3" a="1"/>
  <c r="D167" i="3" s="1"/>
  <c r="D168" i="3" a="1"/>
  <c r="D168" i="3" s="1"/>
  <c r="D169" i="3" a="1"/>
  <c r="D169" i="3" s="1"/>
  <c r="D170" i="3" a="1"/>
  <c r="D170" i="3" s="1"/>
  <c r="D171" i="3" a="1"/>
  <c r="D171" i="3" s="1"/>
  <c r="D172" i="3" a="1"/>
  <c r="D172" i="3" s="1"/>
  <c r="D173" i="3" a="1"/>
  <c r="D173" i="3" s="1"/>
  <c r="D174" i="3" a="1"/>
  <c r="D174" i="3" s="1"/>
  <c r="D175" i="3" a="1"/>
  <c r="D175" i="3" s="1"/>
  <c r="D176" i="3" a="1"/>
  <c r="D176" i="3" s="1"/>
  <c r="D177" i="3" a="1"/>
  <c r="D177" i="3" s="1"/>
  <c r="D178" i="3" a="1"/>
  <c r="D178" i="3" s="1"/>
  <c r="D179" i="3" a="1"/>
  <c r="D179" i="3" s="1"/>
  <c r="D180" i="3" a="1"/>
  <c r="D180" i="3" s="1"/>
  <c r="D181" i="3" a="1"/>
  <c r="D181" i="3" s="1"/>
  <c r="D182" i="3" a="1"/>
  <c r="D182" i="3" s="1"/>
  <c r="D183" i="3" a="1"/>
  <c r="D183" i="3" s="1"/>
  <c r="D184" i="3" a="1"/>
  <c r="D184" i="3" s="1"/>
  <c r="D185" i="3" a="1"/>
  <c r="D185" i="3" s="1"/>
  <c r="D186" i="3" a="1"/>
  <c r="D186" i="3" s="1"/>
  <c r="D187" i="3" a="1"/>
  <c r="D187" i="3" s="1"/>
  <c r="D188" i="3" a="1"/>
  <c r="D188" i="3" s="1"/>
  <c r="D189" i="3" a="1"/>
  <c r="D189" i="3" s="1"/>
  <c r="D190" i="3" a="1"/>
  <c r="D190" i="3" s="1"/>
  <c r="D191" i="3" a="1"/>
  <c r="D191" i="3" s="1"/>
  <c r="D192" i="3" a="1"/>
  <c r="D192" i="3" s="1"/>
  <c r="D193" i="3" a="1"/>
  <c r="D193" i="3" s="1"/>
  <c r="D194" i="3" a="1"/>
  <c r="D194" i="3" s="1"/>
  <c r="D195" i="3" a="1"/>
  <c r="D195" i="3" s="1"/>
  <c r="D196" i="3" a="1"/>
  <c r="D196" i="3" s="1"/>
  <c r="D197" i="3" a="1"/>
  <c r="D197" i="3" s="1"/>
  <c r="D198" i="3" a="1"/>
  <c r="D198" i="3" s="1"/>
  <c r="D199" i="3" a="1"/>
  <c r="D199" i="3" s="1"/>
  <c r="D200" i="3" a="1"/>
  <c r="D200" i="3" s="1"/>
  <c r="D201" i="3" a="1"/>
  <c r="D201" i="3" s="1"/>
  <c r="D202" i="3" a="1"/>
  <c r="D202" i="3" s="1"/>
  <c r="D203" i="3" a="1"/>
  <c r="D203" i="3" s="1"/>
  <c r="D204" i="3" a="1"/>
  <c r="D204" i="3" s="1"/>
  <c r="D205" i="3" a="1"/>
  <c r="D205" i="3" s="1"/>
  <c r="D206" i="3" a="1"/>
  <c r="D206" i="3" s="1"/>
  <c r="D207" i="3" a="1"/>
  <c r="D207" i="3" s="1"/>
  <c r="D208" i="3" a="1"/>
  <c r="D208" i="3" s="1"/>
  <c r="D209" i="3" a="1"/>
  <c r="D209" i="3" s="1"/>
  <c r="D210" i="3" a="1"/>
  <c r="D210" i="3" s="1"/>
  <c r="D211" i="3" a="1"/>
  <c r="D211" i="3" s="1"/>
  <c r="D212" i="3" a="1"/>
  <c r="D212" i="3" s="1"/>
  <c r="D213" i="3" a="1"/>
  <c r="D213" i="3" s="1"/>
  <c r="D214" i="3" a="1"/>
  <c r="D214" i="3" s="1"/>
  <c r="D215" i="3" a="1"/>
  <c r="D215" i="3" s="1"/>
  <c r="D216" i="3" a="1"/>
  <c r="D216" i="3" s="1"/>
  <c r="D217" i="3" a="1"/>
  <c r="D217" i="3" s="1"/>
  <c r="D218" i="3" a="1"/>
  <c r="D218" i="3" s="1"/>
  <c r="D219" i="3" a="1"/>
  <c r="D219" i="3" s="1"/>
  <c r="D220" i="3" a="1"/>
  <c r="D220" i="3" s="1"/>
  <c r="D221" i="3" a="1"/>
  <c r="D221" i="3" s="1"/>
  <c r="D222" i="3" a="1"/>
  <c r="D222" i="3" s="1"/>
  <c r="D223" i="3" a="1"/>
  <c r="D223" i="3" s="1"/>
  <c r="D224" i="3" a="1"/>
  <c r="D224" i="3" s="1"/>
  <c r="D225" i="3" a="1"/>
  <c r="D225" i="3" s="1"/>
  <c r="D226" i="3" a="1"/>
  <c r="D226" i="3" s="1"/>
  <c r="D227" i="3" a="1"/>
  <c r="D227" i="3" s="1"/>
  <c r="D228" i="3" a="1"/>
  <c r="D228" i="3" s="1"/>
  <c r="D229" i="3" a="1"/>
  <c r="D229" i="3" s="1"/>
  <c r="D230" i="3" a="1"/>
  <c r="D230" i="3" s="1"/>
  <c r="D12" i="5"/>
  <c r="I13" i="10"/>
  <c r="I14" i="10"/>
  <c r="I15" i="10"/>
  <c r="I16" i="10"/>
  <c r="I17" i="10"/>
  <c r="I18" i="10"/>
  <c r="I19" i="10"/>
  <c r="I20" i="10"/>
  <c r="I21" i="10"/>
  <c r="I22" i="10"/>
  <c r="I23" i="10"/>
  <c r="I24" i="10"/>
  <c r="I25" i="10"/>
  <c r="I26" i="10"/>
  <c r="I27" i="10"/>
  <c r="I28" i="10"/>
  <c r="I29" i="10"/>
  <c r="I30" i="10"/>
  <c r="I31" i="10"/>
  <c r="I32" i="10"/>
  <c r="I33" i="10"/>
  <c r="I34" i="10"/>
  <c r="I35" i="10"/>
  <c r="I36" i="10"/>
  <c r="I37" i="10"/>
  <c r="I38" i="10"/>
  <c r="I39" i="10"/>
  <c r="I40" i="10"/>
  <c r="I41" i="10"/>
  <c r="I42" i="10"/>
  <c r="I43" i="10"/>
  <c r="I44" i="10"/>
  <c r="I45" i="10"/>
  <c r="I46" i="10"/>
  <c r="I47" i="10"/>
  <c r="I48" i="10"/>
  <c r="I49" i="10"/>
  <c r="I50" i="10"/>
  <c r="I51" i="10"/>
  <c r="I52" i="10"/>
  <c r="I53" i="10"/>
  <c r="I54" i="10"/>
  <c r="I55" i="10"/>
  <c r="I56" i="10"/>
  <c r="I57" i="10"/>
  <c r="I58" i="10"/>
  <c r="I59" i="10"/>
  <c r="I60" i="10"/>
  <c r="I61" i="10"/>
  <c r="I62" i="10"/>
  <c r="I63" i="10"/>
  <c r="I64" i="10"/>
  <c r="I65" i="10"/>
  <c r="I66" i="10"/>
  <c r="I67" i="10"/>
  <c r="I68" i="10"/>
  <c r="I69" i="10"/>
  <c r="I70" i="10"/>
  <c r="I71" i="10"/>
  <c r="I72" i="10"/>
  <c r="I73" i="10"/>
  <c r="I74" i="10"/>
  <c r="I75" i="10"/>
  <c r="I76" i="10"/>
  <c r="I77" i="10"/>
  <c r="I78" i="10"/>
  <c r="I79" i="10"/>
  <c r="I80" i="10"/>
  <c r="I81" i="10"/>
  <c r="I82" i="10"/>
  <c r="I83" i="10"/>
  <c r="I84" i="10"/>
  <c r="I85" i="10"/>
  <c r="I86" i="10"/>
  <c r="I87" i="10"/>
  <c r="I88" i="10"/>
  <c r="I89" i="10"/>
  <c r="I90" i="10"/>
  <c r="I91" i="10"/>
  <c r="I92" i="10"/>
  <c r="I93" i="10"/>
  <c r="I94" i="10"/>
  <c r="I95" i="10"/>
  <c r="I96" i="10"/>
  <c r="I97" i="10"/>
  <c r="I98" i="10"/>
  <c r="I99" i="10"/>
  <c r="I100" i="10"/>
  <c r="I101" i="10"/>
  <c r="I102" i="10"/>
  <c r="I103" i="10"/>
  <c r="I104" i="10"/>
  <c r="I105" i="10"/>
  <c r="I106" i="10"/>
  <c r="I107" i="10"/>
  <c r="I108" i="10"/>
  <c r="I109" i="10"/>
  <c r="I110" i="10"/>
  <c r="I111" i="10"/>
  <c r="I112" i="10"/>
  <c r="I113" i="10"/>
  <c r="I114" i="10"/>
  <c r="I115" i="10"/>
  <c r="I116" i="10"/>
  <c r="I117" i="10"/>
  <c r="I118" i="10"/>
  <c r="I119" i="10"/>
  <c r="I120" i="10"/>
  <c r="I121" i="10"/>
  <c r="I122" i="10"/>
  <c r="I123" i="10"/>
  <c r="I124" i="10"/>
  <c r="I125" i="10"/>
  <c r="I126" i="10"/>
  <c r="I127" i="10"/>
  <c r="I128" i="10"/>
  <c r="I129" i="10"/>
  <c r="I130" i="10"/>
  <c r="I131" i="10"/>
  <c r="I132" i="10"/>
  <c r="I133" i="10"/>
  <c r="I134" i="10"/>
  <c r="I135" i="10"/>
  <c r="I136" i="10"/>
  <c r="I137" i="10"/>
  <c r="I138" i="10"/>
  <c r="I139" i="10"/>
  <c r="I140" i="10"/>
  <c r="I141" i="10"/>
  <c r="I142" i="10"/>
  <c r="I143" i="10"/>
  <c r="I144" i="10"/>
  <c r="I145" i="10"/>
  <c r="I146" i="10"/>
  <c r="I147" i="10"/>
  <c r="I148" i="10"/>
  <c r="I149" i="10"/>
  <c r="I150" i="10"/>
  <c r="I151" i="10"/>
  <c r="I152" i="10"/>
  <c r="I153" i="10"/>
  <c r="I154" i="10"/>
  <c r="I155" i="10"/>
  <c r="I156" i="10"/>
  <c r="I157" i="10"/>
  <c r="I158" i="10"/>
  <c r="I159" i="10"/>
  <c r="I160" i="10"/>
  <c r="I161" i="10"/>
  <c r="I162" i="10"/>
  <c r="I163" i="10"/>
  <c r="I164" i="10"/>
  <c r="I165" i="10"/>
  <c r="I166" i="10"/>
  <c r="I167" i="10"/>
  <c r="I168" i="10"/>
  <c r="I169" i="10"/>
  <c r="I170" i="10"/>
  <c r="I171" i="10"/>
  <c r="I172" i="10"/>
  <c r="I173" i="10"/>
  <c r="I174" i="10"/>
  <c r="I175" i="10"/>
  <c r="I176" i="10"/>
  <c r="I177" i="10"/>
  <c r="I178" i="10"/>
  <c r="I179" i="10"/>
  <c r="I180" i="10"/>
  <c r="I181" i="10"/>
  <c r="I182" i="10"/>
  <c r="I183" i="10"/>
  <c r="I184" i="10"/>
  <c r="I185" i="10"/>
  <c r="I186" i="10"/>
  <c r="I187" i="10"/>
  <c r="I188" i="10"/>
  <c r="I189" i="10"/>
  <c r="I190" i="10"/>
  <c r="I191" i="10"/>
  <c r="I192" i="10"/>
  <c r="I193" i="10"/>
  <c r="I194" i="10"/>
  <c r="I195" i="10"/>
  <c r="I196" i="10"/>
  <c r="I197" i="10"/>
  <c r="I198" i="10"/>
  <c r="I199" i="10"/>
  <c r="I200" i="10"/>
  <c r="I201" i="10"/>
  <c r="I202" i="10"/>
  <c r="I203" i="10"/>
  <c r="I204" i="10"/>
  <c r="I205" i="10"/>
  <c r="I206" i="10"/>
  <c r="I207" i="10"/>
  <c r="I208" i="10"/>
  <c r="I209" i="10"/>
  <c r="I210" i="10"/>
  <c r="I211" i="10"/>
  <c r="I212" i="10"/>
  <c r="I213" i="10"/>
  <c r="I214" i="10"/>
  <c r="I215" i="10"/>
  <c r="I216" i="10"/>
  <c r="I217" i="10"/>
  <c r="I218" i="10"/>
  <c r="I219" i="10"/>
  <c r="I220" i="10"/>
  <c r="I221" i="10"/>
  <c r="I222" i="10"/>
  <c r="I223" i="10"/>
  <c r="I224" i="10"/>
  <c r="I225" i="10"/>
  <c r="I226" i="10"/>
  <c r="I227" i="10"/>
  <c r="I228" i="10"/>
  <c r="I229" i="10"/>
  <c r="I230" i="10"/>
  <c r="I231" i="10"/>
  <c r="I235" i="10"/>
  <c r="I236" i="10"/>
  <c r="I237" i="10"/>
  <c r="I238" i="10"/>
  <c r="I239" i="10"/>
  <c r="I12" i="10"/>
  <c r="I11" i="10"/>
  <c r="I13" i="8"/>
  <c r="I14" i="8"/>
  <c r="I15" i="8"/>
  <c r="I16" i="8"/>
  <c r="I17" i="8"/>
  <c r="I18" i="8"/>
  <c r="I19" i="8"/>
  <c r="I20" i="8"/>
  <c r="I21" i="8"/>
  <c r="I22" i="8"/>
  <c r="I23" i="8"/>
  <c r="I24" i="8"/>
  <c r="I25" i="8"/>
  <c r="I26" i="8"/>
  <c r="I27" i="8"/>
  <c r="I28" i="8"/>
  <c r="I29" i="8"/>
  <c r="I30" i="8"/>
  <c r="I31" i="8"/>
  <c r="I32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47" i="8"/>
  <c r="I48" i="8"/>
  <c r="I49" i="8"/>
  <c r="I50" i="8"/>
  <c r="I51" i="8"/>
  <c r="I52" i="8"/>
  <c r="I53" i="8"/>
  <c r="I54" i="8"/>
  <c r="I55" i="8"/>
  <c r="I56" i="8"/>
  <c r="I57" i="8"/>
  <c r="I58" i="8"/>
  <c r="I59" i="8"/>
  <c r="I60" i="8"/>
  <c r="I61" i="8"/>
  <c r="I62" i="8"/>
  <c r="I63" i="8"/>
  <c r="I64" i="8"/>
  <c r="I65" i="8"/>
  <c r="I66" i="8"/>
  <c r="I67" i="8"/>
  <c r="I68" i="8"/>
  <c r="I69" i="8"/>
  <c r="I70" i="8"/>
  <c r="I71" i="8"/>
  <c r="I72" i="8"/>
  <c r="I73" i="8"/>
  <c r="I74" i="8"/>
  <c r="I75" i="8"/>
  <c r="I76" i="8"/>
  <c r="I77" i="8"/>
  <c r="I78" i="8"/>
  <c r="I79" i="8"/>
  <c r="I80" i="8"/>
  <c r="I81" i="8"/>
  <c r="I82" i="8"/>
  <c r="I83" i="8"/>
  <c r="I84" i="8"/>
  <c r="I85" i="8"/>
  <c r="I86" i="8"/>
  <c r="I87" i="8"/>
  <c r="I88" i="8"/>
  <c r="I89" i="8"/>
  <c r="I90" i="8"/>
  <c r="I91" i="8"/>
  <c r="I92" i="8"/>
  <c r="I93" i="8"/>
  <c r="I94" i="8"/>
  <c r="I95" i="8"/>
  <c r="I96" i="8"/>
  <c r="I97" i="8"/>
  <c r="I98" i="8"/>
  <c r="I99" i="8"/>
  <c r="I100" i="8"/>
  <c r="I101" i="8"/>
  <c r="I102" i="8"/>
  <c r="I103" i="8"/>
  <c r="I104" i="8"/>
  <c r="I105" i="8"/>
  <c r="I106" i="8"/>
  <c r="I107" i="8"/>
  <c r="I108" i="8"/>
  <c r="I109" i="8"/>
  <c r="I110" i="8"/>
  <c r="I111" i="8"/>
  <c r="I112" i="8"/>
  <c r="I113" i="8"/>
  <c r="I114" i="8"/>
  <c r="I115" i="8"/>
  <c r="I116" i="8"/>
  <c r="I117" i="8"/>
  <c r="I118" i="8"/>
  <c r="I119" i="8"/>
  <c r="I120" i="8"/>
  <c r="I121" i="8"/>
  <c r="I122" i="8"/>
  <c r="I123" i="8"/>
  <c r="I124" i="8"/>
  <c r="I125" i="8"/>
  <c r="I126" i="8"/>
  <c r="I127" i="8"/>
  <c r="I128" i="8"/>
  <c r="I129" i="8"/>
  <c r="I130" i="8"/>
  <c r="I131" i="8"/>
  <c r="I132" i="8"/>
  <c r="I133" i="8"/>
  <c r="I134" i="8"/>
  <c r="I135" i="8"/>
  <c r="I136" i="8"/>
  <c r="I137" i="8"/>
  <c r="I138" i="8"/>
  <c r="I139" i="8"/>
  <c r="I140" i="8"/>
  <c r="I141" i="8"/>
  <c r="I142" i="8"/>
  <c r="I143" i="8"/>
  <c r="I144" i="8"/>
  <c r="I145" i="8"/>
  <c r="I146" i="8"/>
  <c r="I147" i="8"/>
  <c r="I148" i="8"/>
  <c r="I149" i="8"/>
  <c r="I150" i="8"/>
  <c r="I151" i="8"/>
  <c r="I152" i="8"/>
  <c r="I153" i="8"/>
  <c r="I154" i="8"/>
  <c r="I155" i="8"/>
  <c r="I156" i="8"/>
  <c r="I157" i="8"/>
  <c r="I158" i="8"/>
  <c r="I159" i="8"/>
  <c r="I160" i="8"/>
  <c r="I161" i="8"/>
  <c r="I162" i="8"/>
  <c r="I163" i="8"/>
  <c r="I164" i="8"/>
  <c r="I165" i="8"/>
  <c r="I166" i="8"/>
  <c r="I167" i="8"/>
  <c r="I168" i="8"/>
  <c r="I169" i="8"/>
  <c r="I170" i="8"/>
  <c r="I171" i="8"/>
  <c r="I172" i="8"/>
  <c r="I173" i="8"/>
  <c r="I174" i="8"/>
  <c r="I175" i="8"/>
  <c r="I176" i="8"/>
  <c r="I177" i="8"/>
  <c r="I178" i="8"/>
  <c r="I179" i="8"/>
  <c r="I180" i="8"/>
  <c r="I181" i="8"/>
  <c r="I182" i="8"/>
  <c r="I183" i="8"/>
  <c r="I184" i="8"/>
  <c r="I185" i="8"/>
  <c r="I186" i="8"/>
  <c r="I187" i="8"/>
  <c r="I188" i="8"/>
  <c r="I189" i="8"/>
  <c r="I190" i="8"/>
  <c r="I191" i="8"/>
  <c r="I192" i="8"/>
  <c r="I193" i="8"/>
  <c r="I194" i="8"/>
  <c r="I195" i="8"/>
  <c r="I196" i="8"/>
  <c r="I197" i="8"/>
  <c r="I198" i="8"/>
  <c r="I199" i="8"/>
  <c r="I200" i="8"/>
  <c r="I201" i="8"/>
  <c r="I202" i="8"/>
  <c r="I203" i="8"/>
  <c r="I204" i="8"/>
  <c r="I205" i="8"/>
  <c r="I206" i="8"/>
  <c r="I207" i="8"/>
  <c r="I208" i="8"/>
  <c r="I209" i="8"/>
  <c r="I210" i="8"/>
  <c r="I211" i="8"/>
  <c r="I212" i="8"/>
  <c r="I213" i="8"/>
  <c r="I214" i="8"/>
  <c r="I215" i="8"/>
  <c r="I216" i="8"/>
  <c r="I217" i="8"/>
  <c r="I218" i="8"/>
  <c r="I219" i="8"/>
  <c r="I220" i="8"/>
  <c r="I221" i="8"/>
  <c r="I222" i="8"/>
  <c r="I223" i="8"/>
  <c r="I224" i="8"/>
  <c r="I225" i="8"/>
  <c r="I226" i="8"/>
  <c r="I227" i="8"/>
  <c r="I228" i="8"/>
  <c r="I229" i="8"/>
  <c r="I230" i="8"/>
  <c r="I231" i="8"/>
  <c r="I235" i="8"/>
  <c r="I236" i="8"/>
  <c r="I237" i="8"/>
  <c r="I238" i="8"/>
  <c r="I239" i="8"/>
  <c r="I12" i="8"/>
  <c r="I11" i="8"/>
  <c r="G12" i="3" a="1"/>
  <c r="G12" i="3" s="1"/>
  <c r="C13" i="19"/>
  <c r="C13" i="16"/>
  <c r="C13" i="18"/>
  <c r="C13" i="17"/>
  <c r="C13" i="20"/>
  <c r="C13" i="21"/>
  <c r="C14" i="19"/>
  <c r="C14" i="16"/>
  <c r="C14" i="18"/>
  <c r="C14" i="17"/>
  <c r="C14" i="20"/>
  <c r="C14" i="21"/>
  <c r="C15" i="19"/>
  <c r="C15" i="16"/>
  <c r="C15" i="18"/>
  <c r="C15" i="17"/>
  <c r="C15" i="20"/>
  <c r="C15" i="21"/>
  <c r="C16" i="19"/>
  <c r="C16" i="16"/>
  <c r="C16" i="18"/>
  <c r="C16" i="17"/>
  <c r="C16" i="20"/>
  <c r="C16" i="21"/>
  <c r="C17" i="19"/>
  <c r="C17" i="16"/>
  <c r="C17" i="18"/>
  <c r="C17" i="17"/>
  <c r="C17" i="20"/>
  <c r="C17" i="21"/>
  <c r="C18" i="19"/>
  <c r="C18" i="16"/>
  <c r="C18" i="18"/>
  <c r="C18" i="17"/>
  <c r="C18" i="20"/>
  <c r="C18" i="21"/>
  <c r="C19" i="19"/>
  <c r="C19" i="16"/>
  <c r="C19" i="18"/>
  <c r="C19" i="17"/>
  <c r="C19" i="20"/>
  <c r="C19" i="21"/>
  <c r="C20" i="19"/>
  <c r="C20" i="16"/>
  <c r="C20" i="18"/>
  <c r="C20" i="17"/>
  <c r="C20" i="20"/>
  <c r="C20" i="21"/>
  <c r="C21" i="19"/>
  <c r="C21" i="16"/>
  <c r="C21" i="18"/>
  <c r="C21" i="17"/>
  <c r="C21" i="20"/>
  <c r="C21" i="21"/>
  <c r="C22" i="19"/>
  <c r="C22" i="16"/>
  <c r="C22" i="18"/>
  <c r="C22" i="17"/>
  <c r="C22" i="20"/>
  <c r="C22" i="21"/>
  <c r="C23" i="19"/>
  <c r="C23" i="16"/>
  <c r="C23" i="18"/>
  <c r="C23" i="17"/>
  <c r="C23" i="20"/>
  <c r="C23" i="21"/>
  <c r="C24" i="19"/>
  <c r="C24" i="16"/>
  <c r="C24" i="18"/>
  <c r="C24" i="17"/>
  <c r="C24" i="20"/>
  <c r="C24" i="21"/>
  <c r="C25" i="19"/>
  <c r="C25" i="16"/>
  <c r="C25" i="18"/>
  <c r="C25" i="17"/>
  <c r="C25" i="20"/>
  <c r="C25" i="21"/>
  <c r="C26" i="19"/>
  <c r="C26" i="16"/>
  <c r="C26" i="18"/>
  <c r="C26" i="17"/>
  <c r="C26" i="20"/>
  <c r="C26" i="21"/>
  <c r="C27" i="19"/>
  <c r="C27" i="16"/>
  <c r="C27" i="18"/>
  <c r="C27" i="17"/>
  <c r="C27" i="20"/>
  <c r="C27" i="21"/>
  <c r="C28" i="19"/>
  <c r="C28" i="16"/>
  <c r="C28" i="18"/>
  <c r="C28" i="17"/>
  <c r="C28" i="20"/>
  <c r="C28" i="21"/>
  <c r="C29" i="19"/>
  <c r="C29" i="16"/>
  <c r="C29" i="18"/>
  <c r="C29" i="17"/>
  <c r="C29" i="20"/>
  <c r="C29" i="21"/>
  <c r="C30" i="19"/>
  <c r="C30" i="16"/>
  <c r="C30" i="18"/>
  <c r="C30" i="17"/>
  <c r="C30" i="20"/>
  <c r="C30" i="21"/>
  <c r="C31" i="19"/>
  <c r="C31" i="16"/>
  <c r="C31" i="18"/>
  <c r="C31" i="17"/>
  <c r="C31" i="20"/>
  <c r="C31" i="21"/>
  <c r="C32" i="19"/>
  <c r="C32" i="16"/>
  <c r="C32" i="18"/>
  <c r="C32" i="17"/>
  <c r="C32" i="20"/>
  <c r="C32" i="21"/>
  <c r="C33" i="19"/>
  <c r="C33" i="16"/>
  <c r="C33" i="18"/>
  <c r="C33" i="17"/>
  <c r="C33" i="20"/>
  <c r="C33" i="21"/>
  <c r="C34" i="19"/>
  <c r="C34" i="16"/>
  <c r="C34" i="18"/>
  <c r="C34" i="17"/>
  <c r="C34" i="20"/>
  <c r="C34" i="21"/>
  <c r="C35" i="19"/>
  <c r="C35" i="16"/>
  <c r="C35" i="18"/>
  <c r="C35" i="17"/>
  <c r="C35" i="20"/>
  <c r="C35" i="21"/>
  <c r="C36" i="19"/>
  <c r="C36" i="16"/>
  <c r="C36" i="18"/>
  <c r="C36" i="17"/>
  <c r="C36" i="20"/>
  <c r="C36" i="21"/>
  <c r="C37" i="19"/>
  <c r="C37" i="16"/>
  <c r="C37" i="18"/>
  <c r="C37" i="17"/>
  <c r="C37" i="20"/>
  <c r="C37" i="21"/>
  <c r="C38" i="19"/>
  <c r="C38" i="16"/>
  <c r="C38" i="18"/>
  <c r="C38" i="17"/>
  <c r="C38" i="20"/>
  <c r="C38" i="21"/>
  <c r="C39" i="19"/>
  <c r="C39" i="16"/>
  <c r="C39" i="18"/>
  <c r="C39" i="17"/>
  <c r="C39" i="20"/>
  <c r="C39" i="21"/>
  <c r="C40" i="19"/>
  <c r="C40" i="16"/>
  <c r="C40" i="18"/>
  <c r="C40" i="17"/>
  <c r="C40" i="20"/>
  <c r="C40" i="21"/>
  <c r="C41" i="19"/>
  <c r="C41" i="16"/>
  <c r="C41" i="18"/>
  <c r="C41" i="17"/>
  <c r="C41" i="20"/>
  <c r="C41" i="21"/>
  <c r="C42" i="19"/>
  <c r="C42" i="16"/>
  <c r="C42" i="18"/>
  <c r="C42" i="17"/>
  <c r="C42" i="20"/>
  <c r="C42" i="21"/>
  <c r="C43" i="19"/>
  <c r="C43" i="16"/>
  <c r="C43" i="18"/>
  <c r="C43" i="17"/>
  <c r="C43" i="20"/>
  <c r="C43" i="21"/>
  <c r="C44" i="19"/>
  <c r="C44" i="16"/>
  <c r="C44" i="18"/>
  <c r="C44" i="17"/>
  <c r="C44" i="20"/>
  <c r="C44" i="21"/>
  <c r="C45" i="19"/>
  <c r="C45" i="16"/>
  <c r="C45" i="18"/>
  <c r="C45" i="17"/>
  <c r="C45" i="20"/>
  <c r="C45" i="21"/>
  <c r="C46" i="19"/>
  <c r="C46" i="16"/>
  <c r="C46" i="18"/>
  <c r="C46" i="17"/>
  <c r="C46" i="20"/>
  <c r="C46" i="21"/>
  <c r="C47" i="19"/>
  <c r="C47" i="16"/>
  <c r="C47" i="18"/>
  <c r="C47" i="17"/>
  <c r="C47" i="20"/>
  <c r="C47" i="21"/>
  <c r="C48" i="19"/>
  <c r="C48" i="16"/>
  <c r="C48" i="18"/>
  <c r="C48" i="17"/>
  <c r="C48" i="20"/>
  <c r="C48" i="21"/>
  <c r="C49" i="19"/>
  <c r="C49" i="16"/>
  <c r="C49" i="18"/>
  <c r="C49" i="17"/>
  <c r="C49" i="20"/>
  <c r="C49" i="21"/>
  <c r="C50" i="19"/>
  <c r="C50" i="16"/>
  <c r="C50" i="18"/>
  <c r="C50" i="17"/>
  <c r="C50" i="20"/>
  <c r="C50" i="21"/>
  <c r="C51" i="19"/>
  <c r="C51" i="16"/>
  <c r="C51" i="18"/>
  <c r="C51" i="17"/>
  <c r="C51" i="20"/>
  <c r="C51" i="21"/>
  <c r="C52" i="19"/>
  <c r="C52" i="16"/>
  <c r="C52" i="18"/>
  <c r="C52" i="17"/>
  <c r="C52" i="20"/>
  <c r="C52" i="21"/>
  <c r="C53" i="19"/>
  <c r="C53" i="16"/>
  <c r="C53" i="18"/>
  <c r="C53" i="17"/>
  <c r="C53" i="20"/>
  <c r="C53" i="21"/>
  <c r="C54" i="19"/>
  <c r="C54" i="16"/>
  <c r="C54" i="18"/>
  <c r="C54" i="17"/>
  <c r="C54" i="20"/>
  <c r="C54" i="21"/>
  <c r="C55" i="19"/>
  <c r="C55" i="16"/>
  <c r="C55" i="18"/>
  <c r="C55" i="17"/>
  <c r="C55" i="20"/>
  <c r="C55" i="21"/>
  <c r="C56" i="19"/>
  <c r="C56" i="16"/>
  <c r="C56" i="18"/>
  <c r="C56" i="17"/>
  <c r="C56" i="20"/>
  <c r="C56" i="21"/>
  <c r="C57" i="19"/>
  <c r="C57" i="16"/>
  <c r="C57" i="18"/>
  <c r="C57" i="17"/>
  <c r="C57" i="20"/>
  <c r="C57" i="21"/>
  <c r="C58" i="19"/>
  <c r="C58" i="16"/>
  <c r="C58" i="18"/>
  <c r="C58" i="17"/>
  <c r="C58" i="20"/>
  <c r="C58" i="21"/>
  <c r="C59" i="19"/>
  <c r="C59" i="16"/>
  <c r="C59" i="18"/>
  <c r="C59" i="17"/>
  <c r="C59" i="20"/>
  <c r="C59" i="21"/>
  <c r="C60" i="19"/>
  <c r="C60" i="16"/>
  <c r="C60" i="18"/>
  <c r="C60" i="17"/>
  <c r="C60" i="20"/>
  <c r="C60" i="21"/>
  <c r="C61" i="19"/>
  <c r="C61" i="16"/>
  <c r="C61" i="18"/>
  <c r="C61" i="17"/>
  <c r="C61" i="20"/>
  <c r="C61" i="21"/>
  <c r="C62" i="19"/>
  <c r="C62" i="16"/>
  <c r="C62" i="18"/>
  <c r="C62" i="17"/>
  <c r="C62" i="20"/>
  <c r="C62" i="21"/>
  <c r="C63" i="19"/>
  <c r="C63" i="16"/>
  <c r="C63" i="18"/>
  <c r="C63" i="17"/>
  <c r="C63" i="20"/>
  <c r="C63" i="21"/>
  <c r="C64" i="19"/>
  <c r="C64" i="16"/>
  <c r="C64" i="18"/>
  <c r="C64" i="17"/>
  <c r="C64" i="20"/>
  <c r="C64" i="21"/>
  <c r="C65" i="19"/>
  <c r="C65" i="16"/>
  <c r="C65" i="18"/>
  <c r="C65" i="17"/>
  <c r="C65" i="20"/>
  <c r="C65" i="21"/>
  <c r="C66" i="19"/>
  <c r="C66" i="16"/>
  <c r="C66" i="18"/>
  <c r="C66" i="17"/>
  <c r="C66" i="20"/>
  <c r="C66" i="21"/>
  <c r="C67" i="19"/>
  <c r="C67" i="16"/>
  <c r="C67" i="18"/>
  <c r="C67" i="17"/>
  <c r="C67" i="20"/>
  <c r="C67" i="21"/>
  <c r="C68" i="19"/>
  <c r="C68" i="16"/>
  <c r="C68" i="18"/>
  <c r="C68" i="17"/>
  <c r="C68" i="20"/>
  <c r="C68" i="21"/>
  <c r="C69" i="19"/>
  <c r="C69" i="16"/>
  <c r="C69" i="18"/>
  <c r="C69" i="17"/>
  <c r="C69" i="20"/>
  <c r="C69" i="21"/>
  <c r="C70" i="19"/>
  <c r="C70" i="16"/>
  <c r="C70" i="18"/>
  <c r="C70" i="17"/>
  <c r="C70" i="20"/>
  <c r="C70" i="21"/>
  <c r="C71" i="19"/>
  <c r="C71" i="16"/>
  <c r="C71" i="18"/>
  <c r="C71" i="17"/>
  <c r="C71" i="20"/>
  <c r="C71" i="21"/>
  <c r="C72" i="19"/>
  <c r="C72" i="16"/>
  <c r="C72" i="18"/>
  <c r="C72" i="17"/>
  <c r="C72" i="20"/>
  <c r="C72" i="21"/>
  <c r="C73" i="19"/>
  <c r="C73" i="16"/>
  <c r="C73" i="18"/>
  <c r="C73" i="17"/>
  <c r="C73" i="20"/>
  <c r="C73" i="21"/>
  <c r="C74" i="19"/>
  <c r="C74" i="16"/>
  <c r="C74" i="18"/>
  <c r="C74" i="17"/>
  <c r="C74" i="20"/>
  <c r="C74" i="21"/>
  <c r="C75" i="19"/>
  <c r="C75" i="16"/>
  <c r="C75" i="18"/>
  <c r="C75" i="17"/>
  <c r="C75" i="20"/>
  <c r="C75" i="21"/>
  <c r="C76" i="19"/>
  <c r="C76" i="16"/>
  <c r="C76" i="18"/>
  <c r="C76" i="17"/>
  <c r="C76" i="20"/>
  <c r="C76" i="21"/>
  <c r="C77" i="19"/>
  <c r="C77" i="16"/>
  <c r="C77" i="18"/>
  <c r="C77" i="17"/>
  <c r="C77" i="20"/>
  <c r="C77" i="21"/>
  <c r="C78" i="19"/>
  <c r="C78" i="16"/>
  <c r="C78" i="18"/>
  <c r="C78" i="17"/>
  <c r="C78" i="20"/>
  <c r="C78" i="21"/>
  <c r="C79" i="19"/>
  <c r="C79" i="16"/>
  <c r="C79" i="18"/>
  <c r="C79" i="17"/>
  <c r="C79" i="20"/>
  <c r="C79" i="21"/>
  <c r="C80" i="19"/>
  <c r="C80" i="16"/>
  <c r="C80" i="18"/>
  <c r="C80" i="17"/>
  <c r="C80" i="20"/>
  <c r="C80" i="21"/>
  <c r="C81" i="19"/>
  <c r="C81" i="16"/>
  <c r="C81" i="18"/>
  <c r="C81" i="17"/>
  <c r="C81" i="20"/>
  <c r="C81" i="21"/>
  <c r="C82" i="19"/>
  <c r="C82" i="16"/>
  <c r="C82" i="18"/>
  <c r="C82" i="17"/>
  <c r="C82" i="20"/>
  <c r="C82" i="21"/>
  <c r="C83" i="19"/>
  <c r="C83" i="16"/>
  <c r="C83" i="18"/>
  <c r="C83" i="17"/>
  <c r="C83" i="20"/>
  <c r="C83" i="21"/>
  <c r="C84" i="19"/>
  <c r="C84" i="16"/>
  <c r="C84" i="18"/>
  <c r="C84" i="17"/>
  <c r="C84" i="20"/>
  <c r="C84" i="21"/>
  <c r="C85" i="19"/>
  <c r="C85" i="16"/>
  <c r="C85" i="18"/>
  <c r="C85" i="17"/>
  <c r="C85" i="20"/>
  <c r="C85" i="21"/>
  <c r="C86" i="19"/>
  <c r="C86" i="16"/>
  <c r="C86" i="18"/>
  <c r="C86" i="17"/>
  <c r="C86" i="20"/>
  <c r="C86" i="21"/>
  <c r="C87" i="19"/>
  <c r="C87" i="16"/>
  <c r="C87" i="18"/>
  <c r="C87" i="17"/>
  <c r="C87" i="20"/>
  <c r="C87" i="21"/>
  <c r="C88" i="19"/>
  <c r="C88" i="16"/>
  <c r="C88" i="18"/>
  <c r="C88" i="17"/>
  <c r="C88" i="20"/>
  <c r="C88" i="21"/>
  <c r="C89" i="19"/>
  <c r="C89" i="16"/>
  <c r="C89" i="18"/>
  <c r="C89" i="17"/>
  <c r="C89" i="20"/>
  <c r="C89" i="21"/>
  <c r="C90" i="19"/>
  <c r="C90" i="16"/>
  <c r="C90" i="18"/>
  <c r="C90" i="17"/>
  <c r="C90" i="20"/>
  <c r="C90" i="21"/>
  <c r="C91" i="19"/>
  <c r="C91" i="16"/>
  <c r="C91" i="18"/>
  <c r="C91" i="17"/>
  <c r="C91" i="20"/>
  <c r="C91" i="21"/>
  <c r="C92" i="19"/>
  <c r="C92" i="16"/>
  <c r="C92" i="18"/>
  <c r="C92" i="17"/>
  <c r="C92" i="20"/>
  <c r="C92" i="21"/>
  <c r="C93" i="19"/>
  <c r="C93" i="16"/>
  <c r="C93" i="18"/>
  <c r="C93" i="17"/>
  <c r="C93" i="20"/>
  <c r="C93" i="21"/>
  <c r="C94" i="19"/>
  <c r="C94" i="16"/>
  <c r="C94" i="18"/>
  <c r="C94" i="17"/>
  <c r="C94" i="20"/>
  <c r="C94" i="21"/>
  <c r="C95" i="19"/>
  <c r="C95" i="16"/>
  <c r="C95" i="18"/>
  <c r="C95" i="17"/>
  <c r="C95" i="20"/>
  <c r="C95" i="21"/>
  <c r="C96" i="19"/>
  <c r="C96" i="16"/>
  <c r="C96" i="18"/>
  <c r="C96" i="17"/>
  <c r="C96" i="20"/>
  <c r="C96" i="21"/>
  <c r="C97" i="19"/>
  <c r="C97" i="16"/>
  <c r="C97" i="18"/>
  <c r="C97" i="17"/>
  <c r="C97" i="20"/>
  <c r="C97" i="21"/>
  <c r="C98" i="19"/>
  <c r="C98" i="16"/>
  <c r="C98" i="18"/>
  <c r="C98" i="17"/>
  <c r="C98" i="20"/>
  <c r="C98" i="21"/>
  <c r="C99" i="19"/>
  <c r="C99" i="16"/>
  <c r="C99" i="18"/>
  <c r="C99" i="17"/>
  <c r="C99" i="20"/>
  <c r="C99" i="21"/>
  <c r="C100" i="19"/>
  <c r="C100" i="16"/>
  <c r="C100" i="18"/>
  <c r="C100" i="17"/>
  <c r="C100" i="20"/>
  <c r="C100" i="21"/>
  <c r="C101" i="19"/>
  <c r="C101" i="16"/>
  <c r="C101" i="18"/>
  <c r="C101" i="17"/>
  <c r="C101" i="20"/>
  <c r="C101" i="21"/>
  <c r="C102" i="19"/>
  <c r="C102" i="16"/>
  <c r="C102" i="18"/>
  <c r="C102" i="17"/>
  <c r="C102" i="20"/>
  <c r="C102" i="21"/>
  <c r="C103" i="19"/>
  <c r="C103" i="16"/>
  <c r="C103" i="18"/>
  <c r="C103" i="17"/>
  <c r="C103" i="20"/>
  <c r="C103" i="21"/>
  <c r="C104" i="19"/>
  <c r="C104" i="16"/>
  <c r="C104" i="18"/>
  <c r="C104" i="17"/>
  <c r="C104" i="20"/>
  <c r="C104" i="21"/>
  <c r="C105" i="19"/>
  <c r="C105" i="16"/>
  <c r="C105" i="18"/>
  <c r="C105" i="17"/>
  <c r="C105" i="20"/>
  <c r="C105" i="21"/>
  <c r="C106" i="19"/>
  <c r="C106" i="16"/>
  <c r="C106" i="18"/>
  <c r="C106" i="17"/>
  <c r="C106" i="20"/>
  <c r="C106" i="21"/>
  <c r="C107" i="19"/>
  <c r="C107" i="16"/>
  <c r="C107" i="18"/>
  <c r="C107" i="17"/>
  <c r="C107" i="20"/>
  <c r="C107" i="21"/>
  <c r="C108" i="19"/>
  <c r="C108" i="16"/>
  <c r="C108" i="18"/>
  <c r="C108" i="17"/>
  <c r="C108" i="20"/>
  <c r="C108" i="21"/>
  <c r="C109" i="19"/>
  <c r="C109" i="16"/>
  <c r="C109" i="18"/>
  <c r="C109" i="17"/>
  <c r="C109" i="20"/>
  <c r="C109" i="21"/>
  <c r="C110" i="19"/>
  <c r="C110" i="16"/>
  <c r="C110" i="18"/>
  <c r="C110" i="17"/>
  <c r="C110" i="20"/>
  <c r="C110" i="21"/>
  <c r="C111" i="19"/>
  <c r="C111" i="16"/>
  <c r="C111" i="18"/>
  <c r="C111" i="17"/>
  <c r="C111" i="20"/>
  <c r="C111" i="21"/>
  <c r="C112" i="19"/>
  <c r="C112" i="16"/>
  <c r="C112" i="18"/>
  <c r="C112" i="17"/>
  <c r="C112" i="20"/>
  <c r="C112" i="21"/>
  <c r="C113" i="19"/>
  <c r="C113" i="16"/>
  <c r="C113" i="18"/>
  <c r="C113" i="17"/>
  <c r="C113" i="20"/>
  <c r="C113" i="21"/>
  <c r="C114" i="19"/>
  <c r="C114" i="16"/>
  <c r="C114" i="18"/>
  <c r="C114" i="17"/>
  <c r="C114" i="20"/>
  <c r="C114" i="21"/>
  <c r="C115" i="19"/>
  <c r="C115" i="16"/>
  <c r="C115" i="18"/>
  <c r="C115" i="17"/>
  <c r="C115" i="20"/>
  <c r="C115" i="21"/>
  <c r="C116" i="19"/>
  <c r="C116" i="16"/>
  <c r="C116" i="18"/>
  <c r="C116" i="17"/>
  <c r="C116" i="20"/>
  <c r="C116" i="21"/>
  <c r="C117" i="19"/>
  <c r="C117" i="16"/>
  <c r="C117" i="18"/>
  <c r="C117" i="17"/>
  <c r="C117" i="20"/>
  <c r="C117" i="21"/>
  <c r="C118" i="19"/>
  <c r="C118" i="16"/>
  <c r="C118" i="18"/>
  <c r="C118" i="17"/>
  <c r="C118" i="20"/>
  <c r="C118" i="21"/>
  <c r="C119" i="19"/>
  <c r="C119" i="16"/>
  <c r="C119" i="18"/>
  <c r="C119" i="17"/>
  <c r="C119" i="20"/>
  <c r="C119" i="21"/>
  <c r="C120" i="19"/>
  <c r="C120" i="16"/>
  <c r="C120" i="18"/>
  <c r="C120" i="17"/>
  <c r="C120" i="20"/>
  <c r="C120" i="21"/>
  <c r="C121" i="19"/>
  <c r="C121" i="16"/>
  <c r="C121" i="18"/>
  <c r="C121" i="17"/>
  <c r="C121" i="20"/>
  <c r="C121" i="21"/>
  <c r="C122" i="19"/>
  <c r="C122" i="16"/>
  <c r="C122" i="18"/>
  <c r="C122" i="17"/>
  <c r="C122" i="20"/>
  <c r="C122" i="21"/>
  <c r="C123" i="19"/>
  <c r="C123" i="16"/>
  <c r="C123" i="18"/>
  <c r="C123" i="17"/>
  <c r="C123" i="20"/>
  <c r="C123" i="21"/>
  <c r="C124" i="19"/>
  <c r="C124" i="16"/>
  <c r="C124" i="18"/>
  <c r="C124" i="17"/>
  <c r="C124" i="20"/>
  <c r="C124" i="21"/>
  <c r="C125" i="19"/>
  <c r="C125" i="16"/>
  <c r="C125" i="18"/>
  <c r="C125" i="17"/>
  <c r="C125" i="20"/>
  <c r="C125" i="21"/>
  <c r="C126" i="19"/>
  <c r="C126" i="16"/>
  <c r="C126" i="18"/>
  <c r="C126" i="17"/>
  <c r="C126" i="20"/>
  <c r="C126" i="21"/>
  <c r="C127" i="19"/>
  <c r="C127" i="16"/>
  <c r="C127" i="18"/>
  <c r="C127" i="17"/>
  <c r="C127" i="20"/>
  <c r="C127" i="21"/>
  <c r="C128" i="19"/>
  <c r="C128" i="16"/>
  <c r="C128" i="18"/>
  <c r="C128" i="17"/>
  <c r="C128" i="20"/>
  <c r="C128" i="21"/>
  <c r="C129" i="19"/>
  <c r="C129" i="16"/>
  <c r="C129" i="18"/>
  <c r="C129" i="17"/>
  <c r="C129" i="20"/>
  <c r="C129" i="21"/>
  <c r="C130" i="19"/>
  <c r="C130" i="16"/>
  <c r="C130" i="18"/>
  <c r="C130" i="17"/>
  <c r="C130" i="20"/>
  <c r="C130" i="21"/>
  <c r="C131" i="19"/>
  <c r="C131" i="16"/>
  <c r="C131" i="18"/>
  <c r="C131" i="17"/>
  <c r="C131" i="20"/>
  <c r="C131" i="21"/>
  <c r="C132" i="19"/>
  <c r="C132" i="16"/>
  <c r="C132" i="18"/>
  <c r="C132" i="17"/>
  <c r="C132" i="20"/>
  <c r="C132" i="21"/>
  <c r="C133" i="19"/>
  <c r="C133" i="16"/>
  <c r="C133" i="18"/>
  <c r="C133" i="17"/>
  <c r="C133" i="20"/>
  <c r="C133" i="21"/>
  <c r="C134" i="19"/>
  <c r="C134" i="16"/>
  <c r="C134" i="18"/>
  <c r="C134" i="17"/>
  <c r="C134" i="20"/>
  <c r="C134" i="21"/>
  <c r="C135" i="19"/>
  <c r="C135" i="16"/>
  <c r="C135" i="18"/>
  <c r="C135" i="17"/>
  <c r="C135" i="20"/>
  <c r="C135" i="21"/>
  <c r="C136" i="19"/>
  <c r="C136" i="16"/>
  <c r="C136" i="18"/>
  <c r="C136" i="17"/>
  <c r="C136" i="20"/>
  <c r="C136" i="21"/>
  <c r="C137" i="19"/>
  <c r="C137" i="16"/>
  <c r="C137" i="18"/>
  <c r="C137" i="17"/>
  <c r="C137" i="20"/>
  <c r="C137" i="21"/>
  <c r="C138" i="19"/>
  <c r="C138" i="16"/>
  <c r="C138" i="18"/>
  <c r="C138" i="17"/>
  <c r="C138" i="20"/>
  <c r="C138" i="21"/>
  <c r="C139" i="19"/>
  <c r="C139" i="16"/>
  <c r="C139" i="18"/>
  <c r="C139" i="17"/>
  <c r="C139" i="20"/>
  <c r="C139" i="21"/>
  <c r="C140" i="19"/>
  <c r="C140" i="16"/>
  <c r="C140" i="18"/>
  <c r="C140" i="17"/>
  <c r="C140" i="20"/>
  <c r="C140" i="21"/>
  <c r="C141" i="19"/>
  <c r="C141" i="16"/>
  <c r="C141" i="18"/>
  <c r="C141" i="17"/>
  <c r="C141" i="20"/>
  <c r="C141" i="21"/>
  <c r="C142" i="19"/>
  <c r="C142" i="16"/>
  <c r="C142" i="18"/>
  <c r="C142" i="17"/>
  <c r="C142" i="20"/>
  <c r="C142" i="21"/>
  <c r="C143" i="19"/>
  <c r="C143" i="16"/>
  <c r="C143" i="18"/>
  <c r="C143" i="17"/>
  <c r="C143" i="20"/>
  <c r="C143" i="21"/>
  <c r="C144" i="19"/>
  <c r="C144" i="16"/>
  <c r="C144" i="18"/>
  <c r="C144" i="17"/>
  <c r="C144" i="20"/>
  <c r="C144" i="21"/>
  <c r="C145" i="19"/>
  <c r="C145" i="16"/>
  <c r="C145" i="18"/>
  <c r="C145" i="17"/>
  <c r="C145" i="20"/>
  <c r="C145" i="21"/>
  <c r="C146" i="19"/>
  <c r="C146" i="16"/>
  <c r="C146" i="18"/>
  <c r="C146" i="17"/>
  <c r="C146" i="20"/>
  <c r="C146" i="21"/>
  <c r="C147" i="19"/>
  <c r="C147" i="16"/>
  <c r="C147" i="18"/>
  <c r="C147" i="17"/>
  <c r="C147" i="20"/>
  <c r="C147" i="21"/>
  <c r="C148" i="19"/>
  <c r="C148" i="16"/>
  <c r="C148" i="18"/>
  <c r="C148" i="17"/>
  <c r="C148" i="20"/>
  <c r="C148" i="21"/>
  <c r="C149" i="19"/>
  <c r="C149" i="16"/>
  <c r="C149" i="18"/>
  <c r="C149" i="17"/>
  <c r="C149" i="20"/>
  <c r="C149" i="21"/>
  <c r="C150" i="19"/>
  <c r="C150" i="16"/>
  <c r="C150" i="18"/>
  <c r="C150" i="17"/>
  <c r="C150" i="20"/>
  <c r="C150" i="21"/>
  <c r="C151" i="19"/>
  <c r="C151" i="16"/>
  <c r="C151" i="18"/>
  <c r="C151" i="17"/>
  <c r="C151" i="20"/>
  <c r="C151" i="21"/>
  <c r="C152" i="19"/>
  <c r="C152" i="16"/>
  <c r="C152" i="18"/>
  <c r="C152" i="17"/>
  <c r="C152" i="20"/>
  <c r="C152" i="21"/>
  <c r="C153" i="19"/>
  <c r="C153" i="16"/>
  <c r="C153" i="18"/>
  <c r="C153" i="17"/>
  <c r="C153" i="20"/>
  <c r="C153" i="21"/>
  <c r="C154" i="19"/>
  <c r="C154" i="16"/>
  <c r="C154" i="18"/>
  <c r="C154" i="17"/>
  <c r="C154" i="20"/>
  <c r="C154" i="21"/>
  <c r="C155" i="19"/>
  <c r="C155" i="16"/>
  <c r="C155" i="18"/>
  <c r="C155" i="17"/>
  <c r="C155" i="20"/>
  <c r="C155" i="21"/>
  <c r="C156" i="19"/>
  <c r="C156" i="16"/>
  <c r="C156" i="18"/>
  <c r="C156" i="17"/>
  <c r="C156" i="20"/>
  <c r="C156" i="21"/>
  <c r="C157" i="19"/>
  <c r="C157" i="16"/>
  <c r="C157" i="18"/>
  <c r="C157" i="17"/>
  <c r="C157" i="20"/>
  <c r="C157" i="21"/>
  <c r="C158" i="19"/>
  <c r="C158" i="16"/>
  <c r="C158" i="18"/>
  <c r="C158" i="17"/>
  <c r="C158" i="20"/>
  <c r="C158" i="21"/>
  <c r="C159" i="19"/>
  <c r="C159" i="16"/>
  <c r="C159" i="18"/>
  <c r="C159" i="17"/>
  <c r="C159" i="20"/>
  <c r="C159" i="21"/>
  <c r="C160" i="19"/>
  <c r="C160" i="16"/>
  <c r="C160" i="18"/>
  <c r="C160" i="17"/>
  <c r="C160" i="20"/>
  <c r="C160" i="21"/>
  <c r="C161" i="19"/>
  <c r="C161" i="16"/>
  <c r="C161" i="18"/>
  <c r="C161" i="17"/>
  <c r="C161" i="20"/>
  <c r="C161" i="21"/>
  <c r="C162" i="19"/>
  <c r="C162" i="16"/>
  <c r="C162" i="18"/>
  <c r="C162" i="17"/>
  <c r="C162" i="20"/>
  <c r="C162" i="21"/>
  <c r="C163" i="19"/>
  <c r="C163" i="16"/>
  <c r="C163" i="18"/>
  <c r="C163" i="17"/>
  <c r="C163" i="20"/>
  <c r="C163" i="21"/>
  <c r="C164" i="19"/>
  <c r="C164" i="16"/>
  <c r="C164" i="18"/>
  <c r="C164" i="17"/>
  <c r="C164" i="20"/>
  <c r="C164" i="21"/>
  <c r="C165" i="19"/>
  <c r="C165" i="16"/>
  <c r="C165" i="18"/>
  <c r="C165" i="17"/>
  <c r="C165" i="20"/>
  <c r="C165" i="21"/>
  <c r="C166" i="19"/>
  <c r="C166" i="16"/>
  <c r="C166" i="18"/>
  <c r="C166" i="17"/>
  <c r="C166" i="20"/>
  <c r="C166" i="21"/>
  <c r="C167" i="19"/>
  <c r="C167" i="16"/>
  <c r="C167" i="18"/>
  <c r="C167" i="17"/>
  <c r="C167" i="20"/>
  <c r="C167" i="21"/>
  <c r="C168" i="19"/>
  <c r="C168" i="16"/>
  <c r="C168" i="18"/>
  <c r="C168" i="17"/>
  <c r="C168" i="20"/>
  <c r="C168" i="21"/>
  <c r="C169" i="19"/>
  <c r="C169" i="16"/>
  <c r="C169" i="18"/>
  <c r="C169" i="17"/>
  <c r="C169" i="20"/>
  <c r="C169" i="21"/>
  <c r="C170" i="19"/>
  <c r="C170" i="16"/>
  <c r="C170" i="18"/>
  <c r="C170" i="17"/>
  <c r="C170" i="20"/>
  <c r="C170" i="21"/>
  <c r="C171" i="19"/>
  <c r="C171" i="16"/>
  <c r="C171" i="18"/>
  <c r="C171" i="17"/>
  <c r="C171" i="20"/>
  <c r="C171" i="21"/>
  <c r="C172" i="19"/>
  <c r="C172" i="16"/>
  <c r="C172" i="18"/>
  <c r="C172" i="17"/>
  <c r="C172" i="20"/>
  <c r="C172" i="21"/>
  <c r="C173" i="19"/>
  <c r="C173" i="16"/>
  <c r="C173" i="18"/>
  <c r="C173" i="17"/>
  <c r="C173" i="20"/>
  <c r="C173" i="21"/>
  <c r="C174" i="19"/>
  <c r="C174" i="16"/>
  <c r="C174" i="18"/>
  <c r="C174" i="17"/>
  <c r="C174" i="20"/>
  <c r="C174" i="21"/>
  <c r="C175" i="19"/>
  <c r="C175" i="16"/>
  <c r="C175" i="18"/>
  <c r="C175" i="17"/>
  <c r="C175" i="20"/>
  <c r="C175" i="21"/>
  <c r="C176" i="19"/>
  <c r="C176" i="16"/>
  <c r="C176" i="18"/>
  <c r="C176" i="17"/>
  <c r="C176" i="20"/>
  <c r="C176" i="21"/>
  <c r="C177" i="19"/>
  <c r="C177" i="16"/>
  <c r="C177" i="18"/>
  <c r="C177" i="17"/>
  <c r="C177" i="20"/>
  <c r="C177" i="21"/>
  <c r="C178" i="19"/>
  <c r="C178" i="16"/>
  <c r="C178" i="18"/>
  <c r="C178" i="17"/>
  <c r="C178" i="20"/>
  <c r="C178" i="21"/>
  <c r="C179" i="19"/>
  <c r="C179" i="16"/>
  <c r="C179" i="18"/>
  <c r="C179" i="17"/>
  <c r="C179" i="20"/>
  <c r="C179" i="21"/>
  <c r="C180" i="19"/>
  <c r="C180" i="16"/>
  <c r="C180" i="18"/>
  <c r="C180" i="17"/>
  <c r="C180" i="20"/>
  <c r="C180" i="21"/>
  <c r="C181" i="19"/>
  <c r="C181" i="16"/>
  <c r="C181" i="18"/>
  <c r="C181" i="17"/>
  <c r="C181" i="20"/>
  <c r="C181" i="21"/>
  <c r="C182" i="19"/>
  <c r="C182" i="16"/>
  <c r="C182" i="18"/>
  <c r="C182" i="17"/>
  <c r="C182" i="20"/>
  <c r="C182" i="21"/>
  <c r="C183" i="19"/>
  <c r="C183" i="16"/>
  <c r="C183" i="18"/>
  <c r="C183" i="17"/>
  <c r="C183" i="20"/>
  <c r="C183" i="21"/>
  <c r="C184" i="19"/>
  <c r="C184" i="16"/>
  <c r="C184" i="18"/>
  <c r="C184" i="17"/>
  <c r="C184" i="20"/>
  <c r="C184" i="21"/>
  <c r="C185" i="19"/>
  <c r="C185" i="16"/>
  <c r="C185" i="18"/>
  <c r="C185" i="17"/>
  <c r="C185" i="20"/>
  <c r="C185" i="21"/>
  <c r="C186" i="19"/>
  <c r="C186" i="16"/>
  <c r="C186" i="18"/>
  <c r="C186" i="17"/>
  <c r="C186" i="20"/>
  <c r="C186" i="21"/>
  <c r="C187" i="19"/>
  <c r="C187" i="16"/>
  <c r="C187" i="18"/>
  <c r="C187" i="17"/>
  <c r="C187" i="20"/>
  <c r="C187" i="21"/>
  <c r="C188" i="19"/>
  <c r="C188" i="16"/>
  <c r="C188" i="18"/>
  <c r="C188" i="17"/>
  <c r="C188" i="20"/>
  <c r="C188" i="21"/>
  <c r="C189" i="19"/>
  <c r="C189" i="16"/>
  <c r="C189" i="18"/>
  <c r="C189" i="17"/>
  <c r="C189" i="20"/>
  <c r="C189" i="21"/>
  <c r="C190" i="19"/>
  <c r="C190" i="16"/>
  <c r="C190" i="18"/>
  <c r="C190" i="17"/>
  <c r="C190" i="20"/>
  <c r="C190" i="21"/>
  <c r="C191" i="19"/>
  <c r="C191" i="16"/>
  <c r="C191" i="18"/>
  <c r="C191" i="17"/>
  <c r="C191" i="20"/>
  <c r="C191" i="21"/>
  <c r="C192" i="19"/>
  <c r="C192" i="16"/>
  <c r="C192" i="18"/>
  <c r="C192" i="17"/>
  <c r="C192" i="20"/>
  <c r="C192" i="21"/>
  <c r="C193" i="19"/>
  <c r="C193" i="16"/>
  <c r="C193" i="18"/>
  <c r="C193" i="17"/>
  <c r="C193" i="20"/>
  <c r="C193" i="21"/>
  <c r="C194" i="19"/>
  <c r="C194" i="16"/>
  <c r="C194" i="18"/>
  <c r="C194" i="17"/>
  <c r="C194" i="20"/>
  <c r="C194" i="21"/>
  <c r="C195" i="19"/>
  <c r="C195" i="16"/>
  <c r="C195" i="18"/>
  <c r="C195" i="17"/>
  <c r="C195" i="20"/>
  <c r="C195" i="21"/>
  <c r="C196" i="19"/>
  <c r="C196" i="16"/>
  <c r="C196" i="18"/>
  <c r="C196" i="17"/>
  <c r="C196" i="20"/>
  <c r="C196" i="21"/>
  <c r="C197" i="19"/>
  <c r="C197" i="16"/>
  <c r="C197" i="18"/>
  <c r="C197" i="17"/>
  <c r="C197" i="20"/>
  <c r="C197" i="21"/>
  <c r="C198" i="19"/>
  <c r="C198" i="16"/>
  <c r="C198" i="18"/>
  <c r="C198" i="17"/>
  <c r="C198" i="20"/>
  <c r="C198" i="21"/>
  <c r="C199" i="19"/>
  <c r="C199" i="16"/>
  <c r="C199" i="18"/>
  <c r="C199" i="17"/>
  <c r="C199" i="20"/>
  <c r="C199" i="21"/>
  <c r="C200" i="19"/>
  <c r="C200" i="16"/>
  <c r="C200" i="18"/>
  <c r="C200" i="17"/>
  <c r="C200" i="20"/>
  <c r="C200" i="21"/>
  <c r="C201" i="19"/>
  <c r="C201" i="16"/>
  <c r="C201" i="18"/>
  <c r="C201" i="17"/>
  <c r="C201" i="20"/>
  <c r="C201" i="21"/>
  <c r="C202" i="19"/>
  <c r="C202" i="16"/>
  <c r="C202" i="18"/>
  <c r="C202" i="17"/>
  <c r="C202" i="20"/>
  <c r="C202" i="21"/>
  <c r="C203" i="19"/>
  <c r="C203" i="16"/>
  <c r="C203" i="18"/>
  <c r="C203" i="17"/>
  <c r="C203" i="20"/>
  <c r="C203" i="21"/>
  <c r="C204" i="19"/>
  <c r="C204" i="16"/>
  <c r="C204" i="18"/>
  <c r="C204" i="17"/>
  <c r="C204" i="20"/>
  <c r="C204" i="21"/>
  <c r="C205" i="19"/>
  <c r="C205" i="16"/>
  <c r="C205" i="18"/>
  <c r="C205" i="17"/>
  <c r="C205" i="20"/>
  <c r="C205" i="21"/>
  <c r="C206" i="19"/>
  <c r="C206" i="16"/>
  <c r="C206" i="18"/>
  <c r="C206" i="17"/>
  <c r="C206" i="20"/>
  <c r="C206" i="21"/>
  <c r="C207" i="19"/>
  <c r="C207" i="16"/>
  <c r="C207" i="18"/>
  <c r="C207" i="17"/>
  <c r="C207" i="20"/>
  <c r="C207" i="21"/>
  <c r="C208" i="19"/>
  <c r="C208" i="16"/>
  <c r="C208" i="18"/>
  <c r="C208" i="17"/>
  <c r="C208" i="20"/>
  <c r="C208" i="21"/>
  <c r="C209" i="19"/>
  <c r="C209" i="16"/>
  <c r="C209" i="18"/>
  <c r="C209" i="17"/>
  <c r="C209" i="20"/>
  <c r="C209" i="21"/>
  <c r="C210" i="19"/>
  <c r="C210" i="16"/>
  <c r="C210" i="18"/>
  <c r="C210" i="17"/>
  <c r="C210" i="20"/>
  <c r="C210" i="21"/>
  <c r="C211" i="19"/>
  <c r="C211" i="16"/>
  <c r="C211" i="18"/>
  <c r="C211" i="17"/>
  <c r="C211" i="20"/>
  <c r="C211" i="21"/>
  <c r="C212" i="19"/>
  <c r="C212" i="16"/>
  <c r="C212" i="18"/>
  <c r="C212" i="17"/>
  <c r="C212" i="20"/>
  <c r="C212" i="21"/>
  <c r="C213" i="19"/>
  <c r="C213" i="16"/>
  <c r="C213" i="18"/>
  <c r="C213" i="17"/>
  <c r="C213" i="20"/>
  <c r="C213" i="21"/>
  <c r="C214" i="19"/>
  <c r="C214" i="16"/>
  <c r="C214" i="18"/>
  <c r="C214" i="17"/>
  <c r="C214" i="20"/>
  <c r="C214" i="21"/>
  <c r="C215" i="19"/>
  <c r="C215" i="16"/>
  <c r="C215" i="18"/>
  <c r="C215" i="17"/>
  <c r="C215" i="20"/>
  <c r="C215" i="21"/>
  <c r="C216" i="19"/>
  <c r="C216" i="16"/>
  <c r="C216" i="18"/>
  <c r="C216" i="17"/>
  <c r="C216" i="20"/>
  <c r="C216" i="21"/>
  <c r="C217" i="19"/>
  <c r="C217" i="16"/>
  <c r="C217" i="18"/>
  <c r="C217" i="17"/>
  <c r="C217" i="20"/>
  <c r="C217" i="21"/>
  <c r="C218" i="19"/>
  <c r="C218" i="16"/>
  <c r="C218" i="18"/>
  <c r="C218" i="17"/>
  <c r="C218" i="20"/>
  <c r="C218" i="21"/>
  <c r="C219" i="19"/>
  <c r="C219" i="16"/>
  <c r="C219" i="18"/>
  <c r="C219" i="17"/>
  <c r="C219" i="20"/>
  <c r="C219" i="21"/>
  <c r="C220" i="19"/>
  <c r="C220" i="16"/>
  <c r="C220" i="18"/>
  <c r="C220" i="17"/>
  <c r="C220" i="20"/>
  <c r="C220" i="21"/>
  <c r="C221" i="19"/>
  <c r="C221" i="16"/>
  <c r="C221" i="18"/>
  <c r="C221" i="17"/>
  <c r="C221" i="20"/>
  <c r="C221" i="21"/>
  <c r="C222" i="19"/>
  <c r="C222" i="16"/>
  <c r="C222" i="18"/>
  <c r="C222" i="17"/>
  <c r="C222" i="20"/>
  <c r="C222" i="21"/>
  <c r="C223" i="19"/>
  <c r="C223" i="16"/>
  <c r="C223" i="18"/>
  <c r="C223" i="17"/>
  <c r="C223" i="20"/>
  <c r="C223" i="21"/>
  <c r="C224" i="19"/>
  <c r="C224" i="16"/>
  <c r="C224" i="18"/>
  <c r="C224" i="17"/>
  <c r="C224" i="20"/>
  <c r="C224" i="21"/>
  <c r="C225" i="19"/>
  <c r="C225" i="16"/>
  <c r="C225" i="18"/>
  <c r="C225" i="17"/>
  <c r="C225" i="20"/>
  <c r="C225" i="21"/>
  <c r="C226" i="19"/>
  <c r="C226" i="16"/>
  <c r="C226" i="18"/>
  <c r="C226" i="17"/>
  <c r="C226" i="20"/>
  <c r="C226" i="21"/>
  <c r="C227" i="19"/>
  <c r="C227" i="16"/>
  <c r="C227" i="18"/>
  <c r="C227" i="17"/>
  <c r="C227" i="20"/>
  <c r="C227" i="21"/>
  <c r="C228" i="19"/>
  <c r="C228" i="16"/>
  <c r="C228" i="18"/>
  <c r="C228" i="17"/>
  <c r="C228" i="20"/>
  <c r="C228" i="21"/>
  <c r="C229" i="19"/>
  <c r="C229" i="16"/>
  <c r="C229" i="18"/>
  <c r="C229" i="17"/>
  <c r="C229" i="20"/>
  <c r="C229" i="21"/>
  <c r="C230" i="19"/>
  <c r="C230" i="16"/>
  <c r="C230" i="18"/>
  <c r="C230" i="17"/>
  <c r="C230" i="20"/>
  <c r="C230" i="21"/>
  <c r="C231" i="19"/>
  <c r="C231" i="16"/>
  <c r="C231" i="18"/>
  <c r="C231" i="17"/>
  <c r="C231" i="20"/>
  <c r="C231" i="21"/>
  <c r="C11" i="21"/>
  <c r="C12" i="17"/>
  <c r="C12" i="20"/>
  <c r="C12" i="21"/>
  <c r="C11" i="17"/>
  <c r="C11" i="20"/>
  <c r="C11" i="18"/>
  <c r="C12" i="16"/>
  <c r="C12" i="18"/>
  <c r="C11" i="16"/>
  <c r="C11" i="19"/>
  <c r="C12" i="19"/>
  <c r="N181" i="5" l="1" a="1"/>
  <c r="N181" i="5" s="1"/>
  <c r="O181" i="5" a="1"/>
  <c r="O181" i="5" s="1"/>
  <c r="N182" i="5" a="1"/>
  <c r="N182" i="5" s="1"/>
  <c r="O182" i="5" a="1"/>
  <c r="O182" i="5" s="1"/>
  <c r="N183" i="5" a="1"/>
  <c r="N183" i="5" s="1"/>
  <c r="O183" i="5" a="1"/>
  <c r="O183" i="5" s="1"/>
  <c r="N184" i="5" a="1"/>
  <c r="N184" i="5" s="1"/>
  <c r="O184" i="5" a="1"/>
  <c r="O184" i="5" s="1"/>
  <c r="N185" i="5" a="1"/>
  <c r="N185" i="5" s="1"/>
  <c r="O185" i="5" a="1"/>
  <c r="O185" i="5" s="1"/>
  <c r="N186" i="5" a="1"/>
  <c r="N186" i="5" s="1"/>
  <c r="O186" i="5" a="1"/>
  <c r="O186" i="5" s="1"/>
  <c r="N187" i="5" a="1"/>
  <c r="N187" i="5" s="1"/>
  <c r="O187" i="5" a="1"/>
  <c r="O187" i="5" s="1"/>
  <c r="N188" i="5" a="1"/>
  <c r="N188" i="5" s="1"/>
  <c r="O188" i="5" a="1"/>
  <c r="O188" i="5" s="1"/>
  <c r="N189" i="5" a="1"/>
  <c r="N189" i="5" s="1"/>
  <c r="O189" i="5" a="1"/>
  <c r="O189" i="5" s="1"/>
  <c r="N190" i="5" a="1"/>
  <c r="N190" i="5" s="1"/>
  <c r="O190" i="5" a="1"/>
  <c r="O190" i="5" s="1"/>
  <c r="N191" i="5" a="1"/>
  <c r="N191" i="5" s="1"/>
  <c r="O191" i="5" a="1"/>
  <c r="O191" i="5" s="1"/>
  <c r="N192" i="5" a="1"/>
  <c r="N192" i="5" s="1"/>
  <c r="O192" i="5" a="1"/>
  <c r="O192" i="5" s="1"/>
  <c r="N193" i="5" a="1"/>
  <c r="N193" i="5" s="1"/>
  <c r="O193" i="5" a="1"/>
  <c r="O193" i="5" s="1"/>
  <c r="N194" i="5" a="1"/>
  <c r="N194" i="5" s="1"/>
  <c r="O194" i="5" a="1"/>
  <c r="O194" i="5" s="1"/>
  <c r="N195" i="5" a="1"/>
  <c r="N195" i="5" s="1"/>
  <c r="O195" i="5" a="1"/>
  <c r="O195" i="5" s="1"/>
  <c r="N196" i="5" a="1"/>
  <c r="N196" i="5" s="1"/>
  <c r="O196" i="5" a="1"/>
  <c r="O196" i="5" s="1"/>
  <c r="N197" i="5" a="1"/>
  <c r="N197" i="5" s="1"/>
  <c r="O197" i="5" a="1"/>
  <c r="O197" i="5" s="1"/>
  <c r="N198" i="5" a="1"/>
  <c r="N198" i="5" s="1"/>
  <c r="O198" i="5" a="1"/>
  <c r="O198" i="5" s="1"/>
  <c r="N199" i="5" a="1"/>
  <c r="N199" i="5" s="1"/>
  <c r="O199" i="5" a="1"/>
  <c r="O199" i="5" s="1"/>
  <c r="N200" i="5" a="1"/>
  <c r="N200" i="5" s="1"/>
  <c r="O200" i="5" a="1"/>
  <c r="O200" i="5" s="1"/>
  <c r="N201" i="5" a="1"/>
  <c r="N201" i="5" s="1"/>
  <c r="O201" i="5" a="1"/>
  <c r="O201" i="5" s="1"/>
  <c r="N202" i="5" a="1"/>
  <c r="N202" i="5" s="1"/>
  <c r="O202" i="5" a="1"/>
  <c r="O202" i="5" s="1"/>
  <c r="N203" i="5" a="1"/>
  <c r="N203" i="5" s="1"/>
  <c r="O203" i="5" a="1"/>
  <c r="O203" i="5" s="1"/>
  <c r="N204" i="5" a="1"/>
  <c r="N204" i="5" s="1"/>
  <c r="O204" i="5" a="1"/>
  <c r="O204" i="5" s="1"/>
  <c r="N205" i="5" a="1"/>
  <c r="N205" i="5" s="1"/>
  <c r="O205" i="5" a="1"/>
  <c r="O205" i="5" s="1"/>
  <c r="N206" i="5" a="1"/>
  <c r="N206" i="5" s="1"/>
  <c r="O206" i="5" a="1"/>
  <c r="O206" i="5" s="1"/>
  <c r="N207" i="5" a="1"/>
  <c r="N207" i="5" s="1"/>
  <c r="O207" i="5" a="1"/>
  <c r="O207" i="5" s="1"/>
  <c r="N208" i="5" a="1"/>
  <c r="N208" i="5" s="1"/>
  <c r="O208" i="5" a="1"/>
  <c r="O208" i="5" s="1"/>
  <c r="N209" i="5" a="1"/>
  <c r="N209" i="5" s="1"/>
  <c r="O209" i="5" a="1"/>
  <c r="O209" i="5" s="1"/>
  <c r="N210" i="5" a="1"/>
  <c r="N210" i="5" s="1"/>
  <c r="O210" i="5" a="1"/>
  <c r="O210" i="5" s="1"/>
  <c r="N211" i="5" a="1"/>
  <c r="N211" i="5" s="1"/>
  <c r="O211" i="5" a="1"/>
  <c r="O211" i="5" s="1"/>
  <c r="N212" i="5" a="1"/>
  <c r="N212" i="5" s="1"/>
  <c r="O212" i="5" a="1"/>
  <c r="O212" i="5" s="1"/>
  <c r="N213" i="5" a="1"/>
  <c r="N213" i="5" s="1"/>
  <c r="O213" i="5" a="1"/>
  <c r="O213" i="5" s="1"/>
  <c r="N214" i="5" a="1"/>
  <c r="N214" i="5" s="1"/>
  <c r="O214" i="5" a="1"/>
  <c r="O214" i="5" s="1"/>
  <c r="N215" i="5" a="1"/>
  <c r="N215" i="5" s="1"/>
  <c r="O215" i="5" a="1"/>
  <c r="O215" i="5" s="1"/>
  <c r="N216" i="5" a="1"/>
  <c r="N216" i="5" s="1"/>
  <c r="O216" i="5" a="1"/>
  <c r="O216" i="5" s="1"/>
  <c r="N217" i="5" a="1"/>
  <c r="N217" i="5" s="1"/>
  <c r="O217" i="5" a="1"/>
  <c r="O217" i="5" s="1"/>
  <c r="N218" i="5" a="1"/>
  <c r="N218" i="5" s="1"/>
  <c r="O218" i="5" a="1"/>
  <c r="O218" i="5" s="1"/>
  <c r="N219" i="5" a="1"/>
  <c r="N219" i="5" s="1"/>
  <c r="O219" i="5" a="1"/>
  <c r="O219" i="5" s="1"/>
  <c r="N220" i="5" a="1"/>
  <c r="N220" i="5" s="1"/>
  <c r="O220" i="5" a="1"/>
  <c r="O220" i="5" s="1"/>
  <c r="N221" i="5" a="1"/>
  <c r="N221" i="5" s="1"/>
  <c r="O221" i="5" a="1"/>
  <c r="O221" i="5" s="1"/>
  <c r="N222" i="5" a="1"/>
  <c r="N222" i="5" s="1"/>
  <c r="O222" i="5" a="1"/>
  <c r="O222" i="5" s="1"/>
  <c r="N223" i="5" a="1"/>
  <c r="N223" i="5" s="1"/>
  <c r="O223" i="5" a="1"/>
  <c r="O223" i="5" s="1"/>
  <c r="N224" i="5" a="1"/>
  <c r="N224" i="5" s="1"/>
  <c r="O224" i="5" a="1"/>
  <c r="O224" i="5" s="1"/>
  <c r="N225" i="5" a="1"/>
  <c r="N225" i="5" s="1"/>
  <c r="O225" i="5" a="1"/>
  <c r="O225" i="5" s="1"/>
  <c r="N226" i="5" a="1"/>
  <c r="N226" i="5" s="1"/>
  <c r="O226" i="5" a="1"/>
  <c r="O226" i="5" s="1"/>
  <c r="N227" i="5" a="1"/>
  <c r="N227" i="5" s="1"/>
  <c r="O227" i="5" a="1"/>
  <c r="O227" i="5" s="1"/>
  <c r="N228" i="5" a="1"/>
  <c r="N228" i="5" s="1"/>
  <c r="O228" i="5" a="1"/>
  <c r="O228" i="5" s="1"/>
  <c r="N229" i="5" a="1"/>
  <c r="N229" i="5" s="1"/>
  <c r="O229" i="5" a="1"/>
  <c r="O229" i="5" s="1"/>
  <c r="N230" i="5" a="1"/>
  <c r="N230" i="5" s="1"/>
  <c r="O230" i="5" a="1"/>
  <c r="O230" i="5" s="1"/>
  <c r="N231" i="5" a="1"/>
  <c r="N231" i="5" s="1"/>
  <c r="O231" i="5" a="1"/>
  <c r="O231" i="5" s="1"/>
  <c r="N235" i="5" a="1"/>
  <c r="N235" i="5" s="1"/>
  <c r="O235" i="5" a="1"/>
  <c r="O235" i="5" s="1"/>
  <c r="N236" i="5" a="1"/>
  <c r="N236" i="5" s="1"/>
  <c r="O236" i="5" a="1"/>
  <c r="O236" i="5" s="1"/>
  <c r="N237" i="5" a="1"/>
  <c r="N237" i="5" s="1"/>
  <c r="O237" i="5" a="1"/>
  <c r="O237" i="5" s="1"/>
  <c r="N238" i="5" a="1"/>
  <c r="N238" i="5" s="1"/>
  <c r="O238" i="5" a="1"/>
  <c r="O238" i="5" s="1"/>
  <c r="N239" i="5" a="1"/>
  <c r="N239" i="5" s="1"/>
  <c r="O239" i="5" a="1"/>
  <c r="O239" i="5" s="1"/>
  <c r="O180" i="5" a="1"/>
  <c r="O180" i="5" s="1"/>
  <c r="N180" i="5" a="1"/>
  <c r="N180" i="5" s="1"/>
  <c r="L179" i="5" a="1"/>
  <c r="L179" i="5" s="1"/>
  <c r="K179" i="5" a="1"/>
  <c r="K179" i="5" s="1"/>
  <c r="L178" i="5" a="1"/>
  <c r="L178" i="5" s="1"/>
  <c r="K178" i="5" a="1"/>
  <c r="K178" i="5" s="1"/>
  <c r="L177" i="5" a="1"/>
  <c r="L177" i="5" s="1"/>
  <c r="K177" i="5" a="1"/>
  <c r="K177" i="5" s="1"/>
  <c r="L176" i="5" a="1"/>
  <c r="L176" i="5" s="1"/>
  <c r="K176" i="5" a="1"/>
  <c r="K176" i="5" s="1"/>
  <c r="L175" i="5" a="1"/>
  <c r="L175" i="5" s="1"/>
  <c r="K175" i="5" a="1"/>
  <c r="K175" i="5" s="1"/>
  <c r="L174" i="5" a="1"/>
  <c r="L174" i="5" s="1"/>
  <c r="K174" i="5" a="1"/>
  <c r="K174" i="5" s="1"/>
  <c r="L173" i="5" a="1"/>
  <c r="L173" i="5" s="1"/>
  <c r="K173" i="5" a="1"/>
  <c r="K173" i="5" s="1"/>
  <c r="L172" i="5" a="1"/>
  <c r="L172" i="5" s="1"/>
  <c r="K172" i="5" a="1"/>
  <c r="K172" i="5" s="1"/>
  <c r="L171" i="5" a="1"/>
  <c r="L171" i="5" s="1"/>
  <c r="K171" i="5" a="1"/>
  <c r="K171" i="5" s="1"/>
  <c r="L170" i="5" a="1"/>
  <c r="L170" i="5" s="1"/>
  <c r="K170" i="5" a="1"/>
  <c r="K170" i="5" s="1"/>
  <c r="L169" i="5" a="1"/>
  <c r="L169" i="5" s="1"/>
  <c r="K169" i="5" a="1"/>
  <c r="K169" i="5" s="1"/>
  <c r="L168" i="5" a="1"/>
  <c r="L168" i="5" s="1"/>
  <c r="K168" i="5" a="1"/>
  <c r="K168" i="5" s="1"/>
  <c r="L167" i="5" a="1"/>
  <c r="L167" i="5" s="1"/>
  <c r="K167" i="5" a="1"/>
  <c r="K167" i="5" s="1"/>
  <c r="L166" i="5" a="1"/>
  <c r="L166" i="5" s="1"/>
  <c r="K166" i="5" a="1"/>
  <c r="K166" i="5" s="1"/>
  <c r="L165" i="5" a="1"/>
  <c r="L165" i="5" s="1"/>
  <c r="K165" i="5" a="1"/>
  <c r="K165" i="5" s="1"/>
  <c r="L164" i="5" a="1"/>
  <c r="L164" i="5" s="1"/>
  <c r="K164" i="5" a="1"/>
  <c r="K164" i="5" s="1"/>
  <c r="L163" i="5" a="1"/>
  <c r="L163" i="5" s="1"/>
  <c r="K163" i="5" a="1"/>
  <c r="K163" i="5" s="1"/>
  <c r="L162" i="5" a="1"/>
  <c r="L162" i="5" s="1"/>
  <c r="K162" i="5" a="1"/>
  <c r="K162" i="5" s="1"/>
  <c r="L161" i="5" a="1"/>
  <c r="L161" i="5" s="1"/>
  <c r="K161" i="5" a="1"/>
  <c r="K161" i="5" s="1"/>
  <c r="L160" i="5" a="1"/>
  <c r="L160" i="5" s="1"/>
  <c r="K160" i="5" a="1"/>
  <c r="K160" i="5" s="1"/>
  <c r="L159" i="5" a="1"/>
  <c r="L159" i="5" s="1"/>
  <c r="K159" i="5" a="1"/>
  <c r="K159" i="5" s="1"/>
  <c r="L158" i="5" a="1"/>
  <c r="L158" i="5" s="1"/>
  <c r="K158" i="5" a="1"/>
  <c r="K158" i="5" s="1"/>
  <c r="L157" i="5" a="1"/>
  <c r="L157" i="5" s="1"/>
  <c r="K157" i="5" a="1"/>
  <c r="K157" i="5" s="1"/>
  <c r="L156" i="5" a="1"/>
  <c r="L156" i="5" s="1"/>
  <c r="K156" i="5" a="1"/>
  <c r="K156" i="5" s="1"/>
  <c r="L155" i="5" a="1"/>
  <c r="L155" i="5" s="1"/>
  <c r="K155" i="5" a="1"/>
  <c r="K155" i="5" s="1"/>
  <c r="L154" i="5" a="1"/>
  <c r="L154" i="5" s="1"/>
  <c r="K154" i="5" a="1"/>
  <c r="K154" i="5" s="1"/>
  <c r="L153" i="5" a="1"/>
  <c r="L153" i="5" s="1"/>
  <c r="K153" i="5" a="1"/>
  <c r="K153" i="5" s="1"/>
  <c r="L152" i="5" a="1"/>
  <c r="L152" i="5" s="1"/>
  <c r="K152" i="5" a="1"/>
  <c r="K152" i="5" s="1"/>
  <c r="L151" i="5" a="1"/>
  <c r="L151" i="5" s="1"/>
  <c r="K151" i="5" a="1"/>
  <c r="K151" i="5" s="1"/>
  <c r="L150" i="5" a="1"/>
  <c r="L150" i="5" s="1"/>
  <c r="K150" i="5" a="1"/>
  <c r="K150" i="5" s="1"/>
  <c r="L149" i="5" a="1"/>
  <c r="L149" i="5" s="1"/>
  <c r="K149" i="5" a="1"/>
  <c r="K149" i="5" s="1"/>
  <c r="L148" i="5" a="1"/>
  <c r="L148" i="5" s="1"/>
  <c r="K148" i="5" a="1"/>
  <c r="K148" i="5" s="1"/>
  <c r="L147" i="5" a="1"/>
  <c r="L147" i="5" s="1"/>
  <c r="K147" i="5" a="1"/>
  <c r="K147" i="5" s="1"/>
  <c r="L146" i="5" a="1"/>
  <c r="L146" i="5" s="1"/>
  <c r="K146" i="5" a="1"/>
  <c r="K146" i="5" s="1"/>
  <c r="L145" i="5" a="1"/>
  <c r="L145" i="5" s="1"/>
  <c r="K145" i="5" a="1"/>
  <c r="K145" i="5" s="1"/>
  <c r="L144" i="5" a="1"/>
  <c r="L144" i="5" s="1"/>
  <c r="K144" i="5" a="1"/>
  <c r="K144" i="5" s="1"/>
  <c r="L143" i="5" a="1"/>
  <c r="L143" i="5" s="1"/>
  <c r="K143" i="5" a="1"/>
  <c r="K143" i="5" s="1"/>
  <c r="L142" i="5" a="1"/>
  <c r="L142" i="5" s="1"/>
  <c r="K142" i="5" a="1"/>
  <c r="K142" i="5" s="1"/>
  <c r="L141" i="5" a="1"/>
  <c r="L141" i="5" s="1"/>
  <c r="K141" i="5" a="1"/>
  <c r="K141" i="5" s="1"/>
  <c r="L140" i="5" a="1"/>
  <c r="L140" i="5" s="1"/>
  <c r="K140" i="5" a="1"/>
  <c r="K140" i="5" s="1"/>
  <c r="L139" i="5" a="1"/>
  <c r="L139" i="5" s="1"/>
  <c r="K139" i="5" a="1"/>
  <c r="K139" i="5" s="1"/>
  <c r="L138" i="5" a="1"/>
  <c r="L138" i="5" s="1"/>
  <c r="K138" i="5" a="1"/>
  <c r="K138" i="5" s="1"/>
  <c r="L137" i="5" a="1"/>
  <c r="L137" i="5" s="1"/>
  <c r="K137" i="5" a="1"/>
  <c r="K137" i="5" s="1"/>
  <c r="L136" i="5" a="1"/>
  <c r="L136" i="5" s="1"/>
  <c r="K136" i="5" a="1"/>
  <c r="K136" i="5" s="1"/>
  <c r="L135" i="5" a="1"/>
  <c r="L135" i="5" s="1"/>
  <c r="K135" i="5" a="1"/>
  <c r="K135" i="5" s="1"/>
  <c r="L134" i="5" a="1"/>
  <c r="L134" i="5" s="1"/>
  <c r="K134" i="5" a="1"/>
  <c r="K134" i="5" s="1"/>
  <c r="L133" i="5" a="1"/>
  <c r="L133" i="5" s="1"/>
  <c r="K133" i="5" a="1"/>
  <c r="K133" i="5" s="1"/>
  <c r="L132" i="5" a="1"/>
  <c r="L132" i="5" s="1"/>
  <c r="K132" i="5" a="1"/>
  <c r="K132" i="5" s="1"/>
  <c r="L131" i="5" a="1"/>
  <c r="L131" i="5" s="1"/>
  <c r="K131" i="5" a="1"/>
  <c r="K131" i="5" s="1"/>
  <c r="L130" i="5" a="1"/>
  <c r="L130" i="5" s="1"/>
  <c r="K130" i="5" a="1"/>
  <c r="K130" i="5" s="1"/>
  <c r="L129" i="5" a="1"/>
  <c r="L129" i="5" s="1"/>
  <c r="K129" i="5" a="1"/>
  <c r="K129" i="5" s="1"/>
  <c r="L128" i="5" a="1"/>
  <c r="L128" i="5" s="1"/>
  <c r="K128" i="5" a="1"/>
  <c r="K128" i="5" s="1"/>
  <c r="L127" i="5" a="1"/>
  <c r="L127" i="5" s="1"/>
  <c r="K127" i="5" a="1"/>
  <c r="K127" i="5" s="1"/>
  <c r="L126" i="5" a="1"/>
  <c r="L126" i="5" s="1"/>
  <c r="K126" i="5" a="1"/>
  <c r="K126" i="5" s="1"/>
  <c r="L125" i="5" a="1"/>
  <c r="L125" i="5" s="1"/>
  <c r="K125" i="5" a="1"/>
  <c r="K125" i="5" s="1"/>
  <c r="L124" i="5" a="1"/>
  <c r="L124" i="5" s="1"/>
  <c r="K124" i="5" a="1"/>
  <c r="K124" i="5" s="1"/>
  <c r="L123" i="5" a="1"/>
  <c r="L123" i="5" s="1"/>
  <c r="K123" i="5" a="1"/>
  <c r="K123" i="5" s="1"/>
  <c r="L122" i="5" a="1"/>
  <c r="L122" i="5" s="1"/>
  <c r="K122" i="5" a="1"/>
  <c r="K122" i="5" s="1"/>
  <c r="L121" i="5" a="1"/>
  <c r="L121" i="5" s="1"/>
  <c r="K121" i="5" a="1"/>
  <c r="K121" i="5" s="1"/>
  <c r="L120" i="5" a="1"/>
  <c r="L120" i="5" s="1"/>
  <c r="K120" i="5" a="1"/>
  <c r="K120" i="5" s="1"/>
  <c r="L119" i="5" a="1"/>
  <c r="L119" i="5" s="1"/>
  <c r="K119" i="5" a="1"/>
  <c r="K119" i="5" s="1"/>
  <c r="L118" i="5" a="1"/>
  <c r="L118" i="5" s="1"/>
  <c r="K118" i="5" a="1"/>
  <c r="K118" i="5" s="1"/>
  <c r="L117" i="5" a="1"/>
  <c r="L117" i="5" s="1"/>
  <c r="K117" i="5" a="1"/>
  <c r="K117" i="5" s="1"/>
  <c r="L116" i="5" a="1"/>
  <c r="L116" i="5" s="1"/>
  <c r="K116" i="5" a="1"/>
  <c r="K116" i="5" s="1"/>
  <c r="L115" i="5" a="1"/>
  <c r="L115" i="5" s="1"/>
  <c r="K115" i="5" a="1"/>
  <c r="K115" i="5" s="1"/>
  <c r="L114" i="5" a="1"/>
  <c r="L114" i="5" s="1"/>
  <c r="K114" i="5" a="1"/>
  <c r="K114" i="5" s="1"/>
  <c r="L113" i="5" a="1"/>
  <c r="L113" i="5" s="1"/>
  <c r="K113" i="5" a="1"/>
  <c r="K113" i="5" s="1"/>
  <c r="L112" i="5" a="1"/>
  <c r="L112" i="5" s="1"/>
  <c r="K112" i="5" a="1"/>
  <c r="K112" i="5" s="1"/>
  <c r="L111" i="5" a="1"/>
  <c r="L111" i="5" s="1"/>
  <c r="K111" i="5" a="1"/>
  <c r="K111" i="5" s="1"/>
  <c r="L110" i="5" a="1"/>
  <c r="L110" i="5" s="1"/>
  <c r="K110" i="5" a="1"/>
  <c r="K110" i="5" s="1"/>
  <c r="L109" i="5" a="1"/>
  <c r="L109" i="5" s="1"/>
  <c r="K109" i="5" a="1"/>
  <c r="K109" i="5" s="1"/>
  <c r="L108" i="5" a="1"/>
  <c r="L108" i="5" s="1"/>
  <c r="K108" i="5" a="1"/>
  <c r="K108" i="5" s="1"/>
  <c r="L107" i="5" a="1"/>
  <c r="L107" i="5" s="1"/>
  <c r="K107" i="5" a="1"/>
  <c r="K107" i="5" s="1"/>
  <c r="L106" i="5" a="1"/>
  <c r="L106" i="5" s="1"/>
  <c r="K106" i="5" a="1"/>
  <c r="K106" i="5" s="1"/>
  <c r="L105" i="5" a="1"/>
  <c r="L105" i="5" s="1"/>
  <c r="K105" i="5" a="1"/>
  <c r="K105" i="5" s="1"/>
  <c r="L104" i="5" a="1"/>
  <c r="L104" i="5" s="1"/>
  <c r="K104" i="5" a="1"/>
  <c r="K104" i="5" s="1"/>
  <c r="L103" i="5" a="1"/>
  <c r="L103" i="5" s="1"/>
  <c r="K103" i="5" a="1"/>
  <c r="K103" i="5" s="1"/>
  <c r="L102" i="5" a="1"/>
  <c r="L102" i="5" s="1"/>
  <c r="K102" i="5" a="1"/>
  <c r="K102" i="5" s="1"/>
  <c r="L101" i="5" a="1"/>
  <c r="L101" i="5" s="1"/>
  <c r="K101" i="5" a="1"/>
  <c r="K101" i="5" s="1"/>
  <c r="L100" i="5" a="1"/>
  <c r="L100" i="5" s="1"/>
  <c r="K100" i="5" a="1"/>
  <c r="K100" i="5" s="1"/>
  <c r="L99" i="5" a="1"/>
  <c r="L99" i="5" s="1"/>
  <c r="K99" i="5" a="1"/>
  <c r="K99" i="5" s="1"/>
  <c r="L98" i="5" a="1"/>
  <c r="L98" i="5" s="1"/>
  <c r="K98" i="5" a="1"/>
  <c r="K98" i="5" s="1"/>
  <c r="L97" i="5" a="1"/>
  <c r="L97" i="5" s="1"/>
  <c r="K97" i="5" a="1"/>
  <c r="K97" i="5" s="1"/>
  <c r="L96" i="5" a="1"/>
  <c r="L96" i="5" s="1"/>
  <c r="K96" i="5" a="1"/>
  <c r="K96" i="5" s="1"/>
  <c r="L95" i="5" a="1"/>
  <c r="L95" i="5" s="1"/>
  <c r="K95" i="5" a="1"/>
  <c r="K95" i="5" s="1"/>
  <c r="L94" i="5" a="1"/>
  <c r="L94" i="5" s="1"/>
  <c r="K94" i="5" a="1"/>
  <c r="K94" i="5" s="1"/>
  <c r="L93" i="5" a="1"/>
  <c r="L93" i="5" s="1"/>
  <c r="K93" i="5" a="1"/>
  <c r="K93" i="5" s="1"/>
  <c r="L92" i="5" a="1"/>
  <c r="L92" i="5" s="1"/>
  <c r="K92" i="5" a="1"/>
  <c r="K92" i="5" s="1"/>
  <c r="L91" i="5" a="1"/>
  <c r="L91" i="5" s="1"/>
  <c r="K91" i="5" a="1"/>
  <c r="K91" i="5" s="1"/>
  <c r="L90" i="5" a="1"/>
  <c r="L90" i="5" s="1"/>
  <c r="K90" i="5" a="1"/>
  <c r="K90" i="5" s="1"/>
  <c r="L89" i="5" a="1"/>
  <c r="L89" i="5" s="1"/>
  <c r="K89" i="5" a="1"/>
  <c r="K89" i="5" s="1"/>
  <c r="L88" i="5" a="1"/>
  <c r="L88" i="5" s="1"/>
  <c r="K88" i="5" a="1"/>
  <c r="K88" i="5" s="1"/>
  <c r="L87" i="5" a="1"/>
  <c r="L87" i="5" s="1"/>
  <c r="K87" i="5" a="1"/>
  <c r="K87" i="5" s="1"/>
  <c r="L86" i="5" a="1"/>
  <c r="L86" i="5" s="1"/>
  <c r="K86" i="5" a="1"/>
  <c r="K86" i="5" s="1"/>
  <c r="L85" i="5" a="1"/>
  <c r="L85" i="5" s="1"/>
  <c r="K85" i="5" a="1"/>
  <c r="K85" i="5" s="1"/>
  <c r="L84" i="5" a="1"/>
  <c r="L84" i="5" s="1"/>
  <c r="K84" i="5" a="1"/>
  <c r="K84" i="5" s="1"/>
  <c r="L83" i="5" a="1"/>
  <c r="L83" i="5" s="1"/>
  <c r="K83" i="5" a="1"/>
  <c r="K83" i="5" s="1"/>
  <c r="L82" i="5" a="1"/>
  <c r="L82" i="5" s="1"/>
  <c r="K82" i="5" a="1"/>
  <c r="K82" i="5" s="1"/>
  <c r="L81" i="5" a="1"/>
  <c r="L81" i="5" s="1"/>
  <c r="K81" i="5" a="1"/>
  <c r="K81" i="5" s="1"/>
  <c r="L80" i="5" a="1"/>
  <c r="L80" i="5" s="1"/>
  <c r="K80" i="5" a="1"/>
  <c r="K80" i="5" s="1"/>
  <c r="L79" i="5" a="1"/>
  <c r="L79" i="5" s="1"/>
  <c r="K79" i="5" a="1"/>
  <c r="K79" i="5" s="1"/>
  <c r="L78" i="5" a="1"/>
  <c r="L78" i="5" s="1"/>
  <c r="K78" i="5" a="1"/>
  <c r="K78" i="5" s="1"/>
  <c r="L77" i="5" a="1"/>
  <c r="L77" i="5" s="1"/>
  <c r="K77" i="5" a="1"/>
  <c r="K77" i="5" s="1"/>
  <c r="L76" i="5" a="1"/>
  <c r="L76" i="5" s="1"/>
  <c r="K76" i="5" a="1"/>
  <c r="K76" i="5" s="1"/>
  <c r="L75" i="5" a="1"/>
  <c r="L75" i="5" s="1"/>
  <c r="K75" i="5" a="1"/>
  <c r="K75" i="5" s="1"/>
  <c r="L74" i="5" a="1"/>
  <c r="L74" i="5" s="1"/>
  <c r="K74" i="5" a="1"/>
  <c r="K74" i="5" s="1"/>
  <c r="L73" i="5" a="1"/>
  <c r="L73" i="5" s="1"/>
  <c r="K73" i="5" a="1"/>
  <c r="K73" i="5" s="1"/>
  <c r="L72" i="5" a="1"/>
  <c r="L72" i="5" s="1"/>
  <c r="K72" i="5" a="1"/>
  <c r="K72" i="5" s="1"/>
  <c r="L71" i="5" a="1"/>
  <c r="L71" i="5" s="1"/>
  <c r="K71" i="5" a="1"/>
  <c r="K71" i="5" s="1"/>
  <c r="L70" i="5" a="1"/>
  <c r="L70" i="5" s="1"/>
  <c r="K70" i="5" a="1"/>
  <c r="K70" i="5" s="1"/>
  <c r="L69" i="5" a="1"/>
  <c r="L69" i="5" s="1"/>
  <c r="K69" i="5" a="1"/>
  <c r="K69" i="5" s="1"/>
  <c r="L68" i="5" a="1"/>
  <c r="L68" i="5" s="1"/>
  <c r="K68" i="5" a="1"/>
  <c r="K68" i="5" s="1"/>
  <c r="L67" i="5" a="1"/>
  <c r="L67" i="5" s="1"/>
  <c r="K67" i="5" a="1"/>
  <c r="K67" i="5" s="1"/>
  <c r="L66" i="5" a="1"/>
  <c r="L66" i="5" s="1"/>
  <c r="K66" i="5" a="1"/>
  <c r="K66" i="5" s="1"/>
  <c r="L65" i="5" a="1"/>
  <c r="L65" i="5" s="1"/>
  <c r="K65" i="5" a="1"/>
  <c r="K65" i="5" s="1"/>
  <c r="L64" i="5" a="1"/>
  <c r="L64" i="5" s="1"/>
  <c r="K64" i="5" a="1"/>
  <c r="K64" i="5" s="1"/>
  <c r="L63" i="5" a="1"/>
  <c r="L63" i="5" s="1"/>
  <c r="K63" i="5" a="1"/>
  <c r="K63" i="5" s="1"/>
  <c r="L62" i="5" a="1"/>
  <c r="L62" i="5" s="1"/>
  <c r="K62" i="5" a="1"/>
  <c r="K62" i="5" s="1"/>
  <c r="L61" i="5" a="1"/>
  <c r="L61" i="5" s="1"/>
  <c r="K61" i="5" a="1"/>
  <c r="K61" i="5" s="1"/>
  <c r="L60" i="5" a="1"/>
  <c r="L60" i="5" s="1"/>
  <c r="K60" i="5" a="1"/>
  <c r="K60" i="5" s="1"/>
  <c r="L59" i="5" a="1"/>
  <c r="L59" i="5" s="1"/>
  <c r="K59" i="5" a="1"/>
  <c r="K59" i="5" s="1"/>
  <c r="L58" i="5" a="1"/>
  <c r="L58" i="5" s="1"/>
  <c r="K58" i="5" a="1"/>
  <c r="K58" i="5" s="1"/>
  <c r="L57" i="5" a="1"/>
  <c r="L57" i="5" s="1"/>
  <c r="K57" i="5" a="1"/>
  <c r="K57" i="5" s="1"/>
  <c r="L56" i="5" a="1"/>
  <c r="L56" i="5" s="1"/>
  <c r="K56" i="5" a="1"/>
  <c r="K56" i="5" s="1"/>
  <c r="L55" i="5" a="1"/>
  <c r="L55" i="5" s="1"/>
  <c r="K55" i="5" a="1"/>
  <c r="K55" i="5" s="1"/>
  <c r="L54" i="5" a="1"/>
  <c r="L54" i="5" s="1"/>
  <c r="K54" i="5" a="1"/>
  <c r="K54" i="5" s="1"/>
  <c r="L53" i="5" a="1"/>
  <c r="L53" i="5" s="1"/>
  <c r="K53" i="5" a="1"/>
  <c r="K53" i="5" s="1"/>
  <c r="L52" i="5" a="1"/>
  <c r="L52" i="5" s="1"/>
  <c r="K52" i="5" a="1"/>
  <c r="K52" i="5" s="1"/>
  <c r="L51" i="5" a="1"/>
  <c r="L51" i="5" s="1"/>
  <c r="K51" i="5" a="1"/>
  <c r="K51" i="5" s="1"/>
  <c r="L50" i="5" a="1"/>
  <c r="L50" i="5" s="1"/>
  <c r="K50" i="5" a="1"/>
  <c r="K50" i="5" s="1"/>
  <c r="L49" i="5" a="1"/>
  <c r="L49" i="5" s="1"/>
  <c r="K49" i="5" a="1"/>
  <c r="K49" i="5" s="1"/>
  <c r="L48" i="5" a="1"/>
  <c r="L48" i="5" s="1"/>
  <c r="K48" i="5" a="1"/>
  <c r="K48" i="5" s="1"/>
  <c r="L47" i="5" a="1"/>
  <c r="L47" i="5" s="1"/>
  <c r="K47" i="5" a="1"/>
  <c r="K47" i="5" s="1"/>
  <c r="L46" i="5" a="1"/>
  <c r="L46" i="5" s="1"/>
  <c r="K46" i="5" a="1"/>
  <c r="K46" i="5" s="1"/>
  <c r="L45" i="5" a="1"/>
  <c r="L45" i="5" s="1"/>
  <c r="K45" i="5" a="1"/>
  <c r="K45" i="5" s="1"/>
  <c r="L44" i="5" a="1"/>
  <c r="L44" i="5" s="1"/>
  <c r="K44" i="5" a="1"/>
  <c r="K44" i="5" s="1"/>
  <c r="L43" i="5" a="1"/>
  <c r="L43" i="5" s="1"/>
  <c r="K43" i="5" a="1"/>
  <c r="K43" i="5" s="1"/>
  <c r="L42" i="5" a="1"/>
  <c r="L42" i="5" s="1"/>
  <c r="K42" i="5" a="1"/>
  <c r="K42" i="5" s="1"/>
  <c r="L41" i="5" a="1"/>
  <c r="L41" i="5" s="1"/>
  <c r="K41" i="5" a="1"/>
  <c r="K41" i="5" s="1"/>
  <c r="L40" i="5" a="1"/>
  <c r="L40" i="5" s="1"/>
  <c r="K40" i="5" a="1"/>
  <c r="K40" i="5" s="1"/>
  <c r="L39" i="5" a="1"/>
  <c r="L39" i="5" s="1"/>
  <c r="K39" i="5" a="1"/>
  <c r="K39" i="5" s="1"/>
  <c r="L38" i="5" a="1"/>
  <c r="L38" i="5" s="1"/>
  <c r="K38" i="5" a="1"/>
  <c r="K38" i="5" s="1"/>
  <c r="L37" i="5" a="1"/>
  <c r="L37" i="5" s="1"/>
  <c r="K37" i="5" a="1"/>
  <c r="K37" i="5" s="1"/>
  <c r="L36" i="5" a="1"/>
  <c r="L36" i="5" s="1"/>
  <c r="K36" i="5" a="1"/>
  <c r="K36" i="5" s="1"/>
  <c r="L35" i="5" a="1"/>
  <c r="L35" i="5" s="1"/>
  <c r="K35" i="5" a="1"/>
  <c r="K35" i="5" s="1"/>
  <c r="L34" i="5" a="1"/>
  <c r="L34" i="5" s="1"/>
  <c r="K34" i="5" a="1"/>
  <c r="K34" i="5" s="1"/>
  <c r="L33" i="5" a="1"/>
  <c r="L33" i="5" s="1"/>
  <c r="K33" i="5" a="1"/>
  <c r="K33" i="5" s="1"/>
  <c r="L32" i="5" a="1"/>
  <c r="L32" i="5" s="1"/>
  <c r="K32" i="5" a="1"/>
  <c r="K32" i="5" s="1"/>
  <c r="L31" i="5" a="1"/>
  <c r="L31" i="5" s="1"/>
  <c r="K31" i="5" a="1"/>
  <c r="K31" i="5" s="1"/>
  <c r="L30" i="5" a="1"/>
  <c r="L30" i="5" s="1"/>
  <c r="K30" i="5" a="1"/>
  <c r="K30" i="5" s="1"/>
  <c r="L29" i="5" a="1"/>
  <c r="L29" i="5" s="1"/>
  <c r="K29" i="5" a="1"/>
  <c r="K29" i="5" s="1"/>
  <c r="L28" i="5" a="1"/>
  <c r="L28" i="5" s="1"/>
  <c r="K28" i="5" a="1"/>
  <c r="K28" i="5" s="1"/>
  <c r="L27" i="5" a="1"/>
  <c r="L27" i="5" s="1"/>
  <c r="K27" i="5" a="1"/>
  <c r="K27" i="5" s="1"/>
  <c r="L26" i="5" a="1"/>
  <c r="L26" i="5" s="1"/>
  <c r="K26" i="5" a="1"/>
  <c r="K26" i="5" s="1"/>
  <c r="L25" i="5" a="1"/>
  <c r="L25" i="5" s="1"/>
  <c r="K25" i="5" a="1"/>
  <c r="K25" i="5" s="1"/>
  <c r="L24" i="5" a="1"/>
  <c r="L24" i="5" s="1"/>
  <c r="K24" i="5" a="1"/>
  <c r="K24" i="5" s="1"/>
  <c r="L23" i="5" a="1"/>
  <c r="L23" i="5" s="1"/>
  <c r="K23" i="5" a="1"/>
  <c r="K23" i="5" s="1"/>
  <c r="L22" i="5" a="1"/>
  <c r="L22" i="5" s="1"/>
  <c r="K22" i="5" a="1"/>
  <c r="K22" i="5" s="1"/>
  <c r="L21" i="5" a="1"/>
  <c r="L21" i="5" s="1"/>
  <c r="K21" i="5" a="1"/>
  <c r="K21" i="5" s="1"/>
  <c r="L20" i="5" a="1"/>
  <c r="L20" i="5" s="1"/>
  <c r="K20" i="5" a="1"/>
  <c r="K20" i="5" s="1"/>
  <c r="L19" i="5" a="1"/>
  <c r="L19" i="5" s="1"/>
  <c r="K19" i="5" a="1"/>
  <c r="K19" i="5" s="1"/>
  <c r="L18" i="5" a="1"/>
  <c r="L18" i="5" s="1"/>
  <c r="K18" i="5" a="1"/>
  <c r="K18" i="5" s="1"/>
  <c r="L17" i="5" a="1"/>
  <c r="L17" i="5" s="1"/>
  <c r="K17" i="5" a="1"/>
  <c r="K17" i="5" s="1"/>
  <c r="L16" i="5" a="1"/>
  <c r="L16" i="5" s="1"/>
  <c r="K16" i="5" a="1"/>
  <c r="K16" i="5" s="1"/>
  <c r="L15" i="5" a="1"/>
  <c r="L15" i="5" s="1"/>
  <c r="K15" i="5" a="1"/>
  <c r="K15" i="5" s="1"/>
  <c r="L14" i="5" a="1"/>
  <c r="L14" i="5" s="1"/>
  <c r="K14" i="5" a="1"/>
  <c r="K14" i="5" s="1"/>
  <c r="L13" i="5" a="1"/>
  <c r="L13" i="5" s="1"/>
  <c r="K13" i="5" a="1"/>
  <c r="K13" i="5" s="1"/>
  <c r="L12" i="5" a="1"/>
  <c r="L12" i="5" s="1"/>
  <c r="K12" i="5" a="1"/>
  <c r="K12" i="5" s="1"/>
  <c r="I13" i="6" l="1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5" i="6"/>
  <c r="I236" i="6"/>
  <c r="I237" i="6"/>
  <c r="I238" i="6"/>
  <c r="I239" i="6"/>
  <c r="I12" i="6"/>
  <c r="I11" i="6"/>
  <c r="H232" i="4"/>
  <c r="H233" i="4"/>
  <c r="H234" i="4"/>
  <c r="H235" i="4"/>
  <c r="H236" i="4"/>
  <c r="H237" i="4"/>
  <c r="H238" i="4"/>
  <c r="H239" i="4"/>
  <c r="G54" i="3" a="1"/>
  <c r="G54" i="3" s="1"/>
  <c r="G53" i="3" a="1"/>
  <c r="G53" i="3" s="1"/>
  <c r="G52" i="3" a="1"/>
  <c r="G52" i="3" s="1"/>
  <c r="G51" i="3" a="1"/>
  <c r="G51" i="3" s="1"/>
  <c r="G50" i="3" a="1"/>
  <c r="G50" i="3" s="1"/>
  <c r="G49" i="3" a="1"/>
  <c r="G49" i="3" s="1"/>
  <c r="G48" i="3" a="1"/>
  <c r="G48" i="3" s="1"/>
  <c r="G47" i="3" a="1"/>
  <c r="G47" i="3" s="1"/>
  <c r="G46" i="3" a="1"/>
  <c r="G46" i="3" s="1"/>
  <c r="G45" i="3" a="1"/>
  <c r="G45" i="3" s="1"/>
  <c r="G44" i="3" a="1"/>
  <c r="G44" i="3" s="1"/>
  <c r="G43" i="3" a="1"/>
  <c r="G43" i="3" s="1"/>
  <c r="G42" i="3" a="1"/>
  <c r="G42" i="3" s="1"/>
  <c r="G41" i="3" a="1"/>
  <c r="G41" i="3" s="1"/>
  <c r="G40" i="3" a="1"/>
  <c r="G40" i="3" s="1"/>
  <c r="G39" i="3" a="1"/>
  <c r="G39" i="3" s="1"/>
  <c r="G38" i="3" a="1"/>
  <c r="G38" i="3" s="1"/>
  <c r="G37" i="3" a="1"/>
  <c r="G37" i="3" s="1"/>
  <c r="G36" i="3" a="1"/>
  <c r="G36" i="3" s="1"/>
  <c r="G35" i="3" a="1"/>
  <c r="G35" i="3" s="1"/>
  <c r="G34" i="3" a="1"/>
  <c r="G34" i="3" s="1"/>
  <c r="G33" i="3" a="1"/>
  <c r="G33" i="3" s="1"/>
  <c r="G32" i="3" a="1"/>
  <c r="G32" i="3" s="1"/>
  <c r="G31" i="3" a="1"/>
  <c r="G31" i="3" s="1"/>
  <c r="G30" i="3" a="1"/>
  <c r="G30" i="3" s="1"/>
  <c r="G29" i="3" a="1"/>
  <c r="G29" i="3" s="1"/>
  <c r="G28" i="3" a="1"/>
  <c r="G28" i="3" s="1"/>
  <c r="G27" i="3" a="1"/>
  <c r="G27" i="3" s="1"/>
  <c r="G26" i="3" a="1"/>
  <c r="G26" i="3" s="1"/>
  <c r="G25" i="3" a="1"/>
  <c r="G25" i="3" s="1"/>
  <c r="G24" i="3" a="1"/>
  <c r="G24" i="3" s="1"/>
  <c r="G23" i="3" a="1"/>
  <c r="G23" i="3" s="1"/>
  <c r="G22" i="3" a="1"/>
  <c r="G22" i="3" s="1"/>
  <c r="G21" i="3" a="1"/>
  <c r="G21" i="3" s="1"/>
  <c r="G20" i="3" a="1"/>
  <c r="G20" i="3" s="1"/>
  <c r="G19" i="3" a="1"/>
  <c r="G19" i="3" s="1"/>
  <c r="G18" i="3" a="1"/>
  <c r="G18" i="3" s="1"/>
  <c r="G17" i="3" a="1"/>
  <c r="G17" i="3" s="1"/>
  <c r="G16" i="3" a="1"/>
  <c r="G16" i="3" s="1"/>
  <c r="G15" i="3" a="1"/>
  <c r="G15" i="3" s="1"/>
  <c r="G14" i="3" a="1"/>
  <c r="G14" i="3" s="1"/>
  <c r="G13" i="3" a="1"/>
  <c r="G13" i="3" s="1"/>
  <c r="B231" i="1"/>
  <c r="A231" i="1"/>
  <c r="B230" i="1"/>
  <c r="A230" i="1"/>
  <c r="B229" i="1"/>
  <c r="A229" i="1"/>
  <c r="B228" i="1"/>
  <c r="A228" i="1"/>
  <c r="B227" i="1"/>
  <c r="A227" i="1"/>
  <c r="B226" i="1"/>
  <c r="A226" i="1"/>
  <c r="B225" i="1"/>
  <c r="A225" i="1"/>
  <c r="B224" i="1"/>
  <c r="A224" i="1"/>
  <c r="B223" i="1"/>
  <c r="A223" i="1"/>
  <c r="B222" i="1"/>
  <c r="A222" i="1"/>
  <c r="B221" i="1"/>
  <c r="A221" i="1"/>
  <c r="B220" i="1"/>
  <c r="A220" i="1"/>
  <c r="B219" i="1"/>
  <c r="A219" i="1"/>
  <c r="B218" i="1"/>
  <c r="A218" i="1"/>
  <c r="B217" i="1"/>
  <c r="A217" i="1"/>
  <c r="B216" i="1"/>
  <c r="A216" i="1"/>
  <c r="B215" i="1"/>
  <c r="A215" i="1"/>
  <c r="B214" i="1"/>
  <c r="A214" i="1"/>
  <c r="B213" i="1"/>
  <c r="A213" i="1"/>
  <c r="B212" i="1"/>
  <c r="A212" i="1"/>
  <c r="B211" i="1"/>
  <c r="A211" i="1"/>
  <c r="B210" i="1"/>
  <c r="A210" i="1"/>
  <c r="B209" i="1"/>
  <c r="A209" i="1"/>
  <c r="B208" i="1"/>
  <c r="A208" i="1"/>
  <c r="B207" i="1"/>
  <c r="A207" i="1"/>
  <c r="B206" i="1"/>
  <c r="A206" i="1"/>
  <c r="B205" i="1"/>
  <c r="A205" i="1"/>
  <c r="B204" i="1"/>
  <c r="A204" i="1"/>
  <c r="B203" i="1"/>
  <c r="A203" i="1"/>
  <c r="B202" i="1"/>
  <c r="A202" i="1"/>
  <c r="B201" i="1"/>
  <c r="A201" i="1"/>
  <c r="B200" i="1"/>
  <c r="A200" i="1"/>
  <c r="B199" i="1"/>
  <c r="A199" i="1"/>
  <c r="B198" i="1"/>
  <c r="A198" i="1"/>
  <c r="B197" i="1"/>
  <c r="A197" i="1"/>
  <c r="B196" i="1"/>
  <c r="A196" i="1"/>
  <c r="B195" i="1"/>
  <c r="A195" i="1"/>
  <c r="B194" i="1"/>
  <c r="A194" i="1"/>
  <c r="B193" i="1"/>
  <c r="A193" i="1"/>
  <c r="B192" i="1"/>
  <c r="A192" i="1"/>
  <c r="B191" i="1"/>
  <c r="A191" i="1"/>
  <c r="B190" i="1"/>
  <c r="A190" i="1"/>
  <c r="B189" i="1"/>
  <c r="A189" i="1"/>
  <c r="B188" i="1"/>
  <c r="A188" i="1"/>
  <c r="B187" i="1"/>
  <c r="A187" i="1"/>
  <c r="B186" i="1"/>
  <c r="A186" i="1"/>
  <c r="B185" i="1"/>
  <c r="A185" i="1"/>
  <c r="B184" i="1"/>
  <c r="A184" i="1"/>
  <c r="B183" i="1"/>
  <c r="A183" i="1"/>
  <c r="B182" i="1"/>
  <c r="A182" i="1"/>
  <c r="B181" i="1"/>
  <c r="A181" i="1"/>
  <c r="B180" i="1"/>
  <c r="A180" i="1"/>
  <c r="B179" i="1"/>
  <c r="A179" i="1"/>
  <c r="B178" i="1"/>
  <c r="A178" i="1"/>
  <c r="B177" i="1"/>
  <c r="A177" i="1"/>
  <c r="B176" i="1"/>
  <c r="A176" i="1"/>
  <c r="B175" i="1"/>
  <c r="A175" i="1"/>
  <c r="B174" i="1"/>
  <c r="A174" i="1"/>
  <c r="B173" i="1"/>
  <c r="A173" i="1"/>
  <c r="B172" i="1"/>
  <c r="A172" i="1"/>
  <c r="B171" i="1"/>
  <c r="A171" i="1"/>
  <c r="B170" i="1"/>
  <c r="A170" i="1"/>
  <c r="B169" i="1"/>
  <c r="A169" i="1"/>
  <c r="B168" i="1"/>
  <c r="A168" i="1"/>
  <c r="B167" i="1"/>
  <c r="A167" i="1"/>
  <c r="B166" i="1"/>
  <c r="A166" i="1"/>
  <c r="B165" i="1"/>
  <c r="A165" i="1"/>
  <c r="B164" i="1"/>
  <c r="A164" i="1"/>
  <c r="B163" i="1"/>
  <c r="A163" i="1"/>
  <c r="B162" i="1"/>
  <c r="A162" i="1"/>
  <c r="B161" i="1"/>
  <c r="A161" i="1"/>
  <c r="B160" i="1"/>
  <c r="A160" i="1"/>
  <c r="B159" i="1"/>
  <c r="A159" i="1"/>
  <c r="B158" i="1"/>
  <c r="A158" i="1"/>
  <c r="B157" i="1"/>
  <c r="A157" i="1"/>
  <c r="B156" i="1"/>
  <c r="A156" i="1"/>
  <c r="B155" i="1"/>
  <c r="A155" i="1"/>
  <c r="B154" i="1"/>
  <c r="A154" i="1"/>
  <c r="B153" i="1"/>
  <c r="A153" i="1"/>
  <c r="B152" i="1"/>
  <c r="A152" i="1"/>
  <c r="B151" i="1"/>
  <c r="A151" i="1"/>
  <c r="B150" i="1"/>
  <c r="A150" i="1"/>
  <c r="B149" i="1"/>
  <c r="A149" i="1"/>
  <c r="B148" i="1"/>
  <c r="A148" i="1"/>
  <c r="B147" i="1"/>
  <c r="A147" i="1"/>
  <c r="B146" i="1"/>
  <c r="A146" i="1"/>
  <c r="B145" i="1"/>
  <c r="A145" i="1"/>
  <c r="B144" i="1"/>
  <c r="A144" i="1"/>
  <c r="B143" i="1"/>
  <c r="A143" i="1"/>
  <c r="B142" i="1"/>
  <c r="A142" i="1"/>
  <c r="B141" i="1"/>
  <c r="A141" i="1"/>
  <c r="B140" i="1"/>
  <c r="A140" i="1"/>
  <c r="B139" i="1"/>
  <c r="A139" i="1"/>
  <c r="B138" i="1"/>
  <c r="A138" i="1"/>
  <c r="B137" i="1"/>
  <c r="A137" i="1"/>
  <c r="B136" i="1"/>
  <c r="A136" i="1"/>
  <c r="B135" i="1"/>
  <c r="A135" i="1"/>
  <c r="B134" i="1"/>
  <c r="A134" i="1"/>
  <c r="B133" i="1"/>
  <c r="A133" i="1"/>
  <c r="B132" i="1"/>
  <c r="A132" i="1"/>
  <c r="B131" i="1"/>
  <c r="A131" i="1"/>
  <c r="B130" i="1"/>
  <c r="A130" i="1"/>
  <c r="B129" i="1"/>
  <c r="A129" i="1"/>
  <c r="B128" i="1"/>
  <c r="A128" i="1"/>
  <c r="B127" i="1"/>
  <c r="A127" i="1"/>
  <c r="B126" i="1"/>
  <c r="A126" i="1"/>
  <c r="B125" i="1"/>
  <c r="A125" i="1"/>
  <c r="B124" i="1"/>
  <c r="A124" i="1"/>
  <c r="B123" i="1"/>
  <c r="A123" i="1"/>
  <c r="B122" i="1"/>
  <c r="A122" i="1"/>
  <c r="B121" i="1"/>
  <c r="A121" i="1"/>
  <c r="B120" i="1"/>
  <c r="A120" i="1"/>
  <c r="B119" i="1"/>
  <c r="A119" i="1"/>
  <c r="B118" i="1"/>
  <c r="A118" i="1"/>
  <c r="B117" i="1"/>
  <c r="A117" i="1"/>
  <c r="B116" i="1"/>
  <c r="A116" i="1"/>
  <c r="B115" i="1"/>
  <c r="A115" i="1"/>
  <c r="B114" i="1"/>
  <c r="A114" i="1"/>
  <c r="B113" i="1"/>
  <c r="A113" i="1"/>
  <c r="B112" i="1"/>
  <c r="A112" i="1"/>
  <c r="B111" i="1"/>
  <c r="A111" i="1"/>
  <c r="B110" i="1"/>
  <c r="A110" i="1"/>
  <c r="B109" i="1"/>
  <c r="A109" i="1"/>
  <c r="B108" i="1"/>
  <c r="A108" i="1"/>
  <c r="B107" i="1"/>
  <c r="A107" i="1"/>
  <c r="B106" i="1"/>
  <c r="A106" i="1"/>
  <c r="B105" i="1"/>
  <c r="A105" i="1"/>
  <c r="B104" i="1"/>
  <c r="A104" i="1"/>
  <c r="B103" i="1"/>
  <c r="A103" i="1"/>
  <c r="B102" i="1"/>
  <c r="A102" i="1"/>
  <c r="B101" i="1"/>
  <c r="A101" i="1"/>
  <c r="B100" i="1"/>
  <c r="A100" i="1"/>
  <c r="B99" i="1"/>
  <c r="A99" i="1"/>
  <c r="B98" i="1"/>
  <c r="A98" i="1"/>
  <c r="B97" i="1"/>
  <c r="A97" i="1"/>
  <c r="B96" i="1"/>
  <c r="A96" i="1"/>
  <c r="B95" i="1"/>
  <c r="A95" i="1"/>
  <c r="B94" i="1"/>
  <c r="A94" i="1"/>
  <c r="B93" i="1"/>
  <c r="A93" i="1"/>
  <c r="B92" i="1"/>
  <c r="A92" i="1"/>
  <c r="B91" i="1"/>
  <c r="A91" i="1"/>
  <c r="B90" i="1"/>
  <c r="A90" i="1"/>
  <c r="B89" i="1"/>
  <c r="A89" i="1"/>
  <c r="B88" i="1"/>
  <c r="A88" i="1"/>
  <c r="B87" i="1"/>
  <c r="A87" i="1"/>
  <c r="B86" i="1"/>
  <c r="A86" i="1"/>
  <c r="B85" i="1"/>
  <c r="A85" i="1"/>
  <c r="B84" i="1"/>
  <c r="A84" i="1"/>
  <c r="B83" i="1"/>
  <c r="A83" i="1"/>
  <c r="B82" i="1"/>
  <c r="A82" i="1"/>
  <c r="B81" i="1"/>
  <c r="A81" i="1"/>
  <c r="B80" i="1"/>
  <c r="A80" i="1"/>
  <c r="B79" i="1"/>
  <c r="A79" i="1"/>
  <c r="B78" i="1"/>
  <c r="A78" i="1"/>
  <c r="B77" i="1"/>
  <c r="A77" i="1"/>
  <c r="B76" i="1"/>
  <c r="A76" i="1"/>
  <c r="B75" i="1"/>
  <c r="A75" i="1"/>
  <c r="B74" i="1"/>
  <c r="A74" i="1"/>
  <c r="B73" i="1"/>
  <c r="A73" i="1"/>
  <c r="B72" i="1"/>
  <c r="A72" i="1"/>
  <c r="B71" i="1"/>
  <c r="A71" i="1"/>
  <c r="B70" i="1"/>
  <c r="A70" i="1"/>
  <c r="B69" i="1"/>
  <c r="A69" i="1"/>
  <c r="B68" i="1"/>
  <c r="A68" i="1"/>
  <c r="B67" i="1"/>
  <c r="A67" i="1"/>
  <c r="B66" i="1"/>
  <c r="A66" i="1"/>
  <c r="B65" i="1"/>
  <c r="A65" i="1"/>
  <c r="B64" i="1"/>
  <c r="A64" i="1"/>
  <c r="B63" i="1"/>
  <c r="A63" i="1"/>
  <c r="B62" i="1"/>
  <c r="A62" i="1"/>
  <c r="B61" i="1"/>
  <c r="A61" i="1"/>
  <c r="B60" i="1"/>
  <c r="A60" i="1"/>
  <c r="B59" i="1"/>
  <c r="A59" i="1"/>
  <c r="B58" i="1"/>
  <c r="A58" i="1"/>
  <c r="B57" i="1"/>
  <c r="A57" i="1"/>
  <c r="B56" i="1"/>
  <c r="A56" i="1"/>
  <c r="B55" i="1"/>
  <c r="A55" i="1"/>
  <c r="B54" i="1"/>
  <c r="A54" i="1"/>
  <c r="B53" i="1"/>
  <c r="A53" i="1"/>
  <c r="B52" i="1"/>
  <c r="A52" i="1"/>
  <c r="B51" i="1"/>
  <c r="A51" i="1"/>
  <c r="B50" i="1"/>
  <c r="A50" i="1"/>
  <c r="B49" i="1"/>
  <c r="A49" i="1"/>
  <c r="B48" i="1"/>
  <c r="A48" i="1"/>
  <c r="B47" i="1"/>
  <c r="A47" i="1"/>
  <c r="B46" i="1"/>
  <c r="A46" i="1"/>
  <c r="B45" i="1"/>
  <c r="A45" i="1"/>
  <c r="B44" i="1"/>
  <c r="A44" i="1"/>
  <c r="B43" i="1"/>
  <c r="A43" i="1"/>
  <c r="B42" i="1"/>
  <c r="A42" i="1"/>
  <c r="B41" i="1"/>
  <c r="A41" i="1"/>
  <c r="B40" i="1"/>
  <c r="A40" i="1"/>
  <c r="B39" i="1"/>
  <c r="A39" i="1"/>
  <c r="B38" i="1"/>
  <c r="A38" i="1"/>
  <c r="B37" i="1"/>
  <c r="A37" i="1"/>
  <c r="B36" i="1"/>
  <c r="A36" i="1"/>
  <c r="B35" i="1"/>
  <c r="A35" i="1"/>
  <c r="B34" i="1"/>
  <c r="A34" i="1"/>
  <c r="B33" i="1"/>
  <c r="A33" i="1"/>
  <c r="B32" i="1"/>
  <c r="A32" i="1"/>
  <c r="B31" i="1"/>
  <c r="A31" i="1"/>
  <c r="B30" i="1"/>
  <c r="A30" i="1"/>
  <c r="B29" i="1"/>
  <c r="A29" i="1"/>
  <c r="B28" i="1"/>
  <c r="A28" i="1"/>
  <c r="B27" i="1"/>
  <c r="A27" i="1"/>
  <c r="B26" i="1"/>
  <c r="A26" i="1"/>
  <c r="B25" i="1"/>
  <c r="A25" i="1"/>
  <c r="B24" i="1"/>
  <c r="A24" i="1"/>
  <c r="B23" i="1"/>
  <c r="A23" i="1"/>
  <c r="B22" i="1"/>
  <c r="A22" i="1"/>
  <c r="B21" i="1"/>
  <c r="A21" i="1"/>
  <c r="B20" i="1"/>
  <c r="A20" i="1"/>
  <c r="B19" i="1"/>
  <c r="A19" i="1"/>
  <c r="B18" i="1"/>
  <c r="A18" i="1"/>
  <c r="B17" i="1"/>
  <c r="A17" i="1"/>
  <c r="B16" i="1"/>
  <c r="A16" i="1"/>
  <c r="B15" i="1"/>
  <c r="A15" i="1"/>
  <c r="B14" i="1"/>
  <c r="A14" i="1"/>
  <c r="B13" i="1"/>
  <c r="A13" i="1"/>
  <c r="C12" i="6"/>
  <c r="C12" i="3"/>
  <c r="B12" i="1"/>
  <c r="A12" i="1"/>
  <c r="C12" i="4" l="1"/>
  <c r="B13" i="21"/>
  <c r="B13" i="20"/>
  <c r="B13" i="19"/>
  <c r="B13" i="18"/>
  <c r="B13" i="17"/>
  <c r="B13" i="16"/>
  <c r="A14" i="21"/>
  <c r="A14" i="20"/>
  <c r="A14" i="19"/>
  <c r="A14" i="18"/>
  <c r="A14" i="17"/>
  <c r="A14" i="16"/>
  <c r="A18" i="21"/>
  <c r="A18" i="20"/>
  <c r="A18" i="19"/>
  <c r="A18" i="18"/>
  <c r="A18" i="17"/>
  <c r="A18" i="16"/>
  <c r="A22" i="21"/>
  <c r="A22" i="20"/>
  <c r="A22" i="19"/>
  <c r="A22" i="18"/>
  <c r="A22" i="17"/>
  <c r="A22" i="16"/>
  <c r="B25" i="5"/>
  <c r="B25" i="21"/>
  <c r="B25" i="20"/>
  <c r="B25" i="19"/>
  <c r="B25" i="18"/>
  <c r="B25" i="17"/>
  <c r="B25" i="16"/>
  <c r="A30" i="10"/>
  <c r="A30" i="21"/>
  <c r="A30" i="20"/>
  <c r="A30" i="19"/>
  <c r="A30" i="18"/>
  <c r="A30" i="17"/>
  <c r="A30" i="16"/>
  <c r="A34" i="21"/>
  <c r="A34" i="20"/>
  <c r="A34" i="19"/>
  <c r="A34" i="18"/>
  <c r="A34" i="17"/>
  <c r="A34" i="16"/>
  <c r="B49" i="3"/>
  <c r="B49" i="21"/>
  <c r="B49" i="20"/>
  <c r="B49" i="19"/>
  <c r="B49" i="17"/>
  <c r="B49" i="18"/>
  <c r="B49" i="16"/>
  <c r="A54" i="21"/>
  <c r="A54" i="20"/>
  <c r="A54" i="19"/>
  <c r="A54" i="18"/>
  <c r="A54" i="17"/>
  <c r="A54" i="16"/>
  <c r="B57" i="5"/>
  <c r="B57" i="21"/>
  <c r="B57" i="20"/>
  <c r="B57" i="19"/>
  <c r="B57" i="18"/>
  <c r="B57" i="17"/>
  <c r="B57" i="16"/>
  <c r="A58" i="21"/>
  <c r="A58" i="20"/>
  <c r="A58" i="19"/>
  <c r="A58" i="18"/>
  <c r="A58" i="17"/>
  <c r="A58" i="16"/>
  <c r="A62" i="10"/>
  <c r="A62" i="21"/>
  <c r="A62" i="20"/>
  <c r="A62" i="19"/>
  <c r="A62" i="18"/>
  <c r="A62" i="17"/>
  <c r="A62" i="16"/>
  <c r="B65" i="3"/>
  <c r="B65" i="21"/>
  <c r="B65" i="20"/>
  <c r="B65" i="19"/>
  <c r="B65" i="18"/>
  <c r="B65" i="17"/>
  <c r="B65" i="16"/>
  <c r="A70" i="21"/>
  <c r="A70" i="20"/>
  <c r="A70" i="19"/>
  <c r="A70" i="18"/>
  <c r="A70" i="16"/>
  <c r="A70" i="17"/>
  <c r="A86" i="21"/>
  <c r="A86" i="20"/>
  <c r="A86" i="19"/>
  <c r="A86" i="18"/>
  <c r="A86" i="17"/>
  <c r="A86" i="16"/>
  <c r="A94" i="21"/>
  <c r="A94" i="20"/>
  <c r="A94" i="19"/>
  <c r="A94" i="18"/>
  <c r="A94" i="17"/>
  <c r="A94" i="16"/>
  <c r="A102" i="21"/>
  <c r="A102" i="20"/>
  <c r="A102" i="19"/>
  <c r="A102" i="18"/>
  <c r="A102" i="17"/>
  <c r="A102" i="16"/>
  <c r="A110" i="21"/>
  <c r="A110" i="20"/>
  <c r="A110" i="19"/>
  <c r="A110" i="18"/>
  <c r="A110" i="17"/>
  <c r="A110" i="16"/>
  <c r="A118" i="21"/>
  <c r="A118" i="20"/>
  <c r="A118" i="19"/>
  <c r="A118" i="18"/>
  <c r="A118" i="17"/>
  <c r="A118" i="16"/>
  <c r="B121" i="5"/>
  <c r="B121" i="21"/>
  <c r="B121" i="20"/>
  <c r="B121" i="19"/>
  <c r="B121" i="18"/>
  <c r="B121" i="17"/>
  <c r="B121" i="16"/>
  <c r="B125" i="21"/>
  <c r="B125" i="20"/>
  <c r="B125" i="19"/>
  <c r="B125" i="18"/>
  <c r="B125" i="17"/>
  <c r="B125" i="16"/>
  <c r="B15" i="3"/>
  <c r="B15" i="21"/>
  <c r="B15" i="20"/>
  <c r="B15" i="19"/>
  <c r="B15" i="18"/>
  <c r="B15" i="17"/>
  <c r="B15" i="16"/>
  <c r="B19" i="12"/>
  <c r="B19" i="21"/>
  <c r="B19" i="20"/>
  <c r="B19" i="19"/>
  <c r="B19" i="18"/>
  <c r="B19" i="17"/>
  <c r="B19" i="16"/>
  <c r="A20" i="5"/>
  <c r="A20" i="21"/>
  <c r="A20" i="20"/>
  <c r="A20" i="19"/>
  <c r="A20" i="18"/>
  <c r="A20" i="17"/>
  <c r="A20" i="16"/>
  <c r="A24" i="5"/>
  <c r="A24" i="21"/>
  <c r="A24" i="20"/>
  <c r="A24" i="19"/>
  <c r="A24" i="18"/>
  <c r="A24" i="17"/>
  <c r="A24" i="16"/>
  <c r="A40" i="6"/>
  <c r="A40" i="21"/>
  <c r="A40" i="20"/>
  <c r="A40" i="19"/>
  <c r="A40" i="18"/>
  <c r="A40" i="17"/>
  <c r="A40" i="16"/>
  <c r="B43" i="21"/>
  <c r="B43" i="20"/>
  <c r="B43" i="19"/>
  <c r="B43" i="18"/>
  <c r="B43" i="17"/>
  <c r="B43" i="16"/>
  <c r="A44" i="21"/>
  <c r="A44" i="20"/>
  <c r="A44" i="19"/>
  <c r="A44" i="18"/>
  <c r="A44" i="17"/>
  <c r="A44" i="16"/>
  <c r="A48" i="7"/>
  <c r="A48" i="21"/>
  <c r="A48" i="20"/>
  <c r="A48" i="19"/>
  <c r="A48" i="18"/>
  <c r="A48" i="17"/>
  <c r="A48" i="16"/>
  <c r="A52" i="11"/>
  <c r="A52" i="21"/>
  <c r="A52" i="20"/>
  <c r="A52" i="19"/>
  <c r="A52" i="18"/>
  <c r="A52" i="17"/>
  <c r="A52" i="16"/>
  <c r="B55" i="6"/>
  <c r="B55" i="21"/>
  <c r="B55" i="20"/>
  <c r="B55" i="19"/>
  <c r="B55" i="18"/>
  <c r="B55" i="17"/>
  <c r="B55" i="16"/>
  <c r="A56" i="5"/>
  <c r="A56" i="21"/>
  <c r="A56" i="20"/>
  <c r="A56" i="19"/>
  <c r="A56" i="18"/>
  <c r="A56" i="16"/>
  <c r="A56" i="17"/>
  <c r="B59" i="3"/>
  <c r="B59" i="21"/>
  <c r="B59" i="20"/>
  <c r="B59" i="19"/>
  <c r="B59" i="18"/>
  <c r="B59" i="17"/>
  <c r="B59" i="16"/>
  <c r="B63" i="12"/>
  <c r="B63" i="21"/>
  <c r="B63" i="20"/>
  <c r="B63" i="19"/>
  <c r="B63" i="18"/>
  <c r="B63" i="17"/>
  <c r="B63" i="16"/>
  <c r="A64" i="11"/>
  <c r="A64" i="21"/>
  <c r="A64" i="20"/>
  <c r="A64" i="19"/>
  <c r="A64" i="18"/>
  <c r="A64" i="16"/>
  <c r="A64" i="17"/>
  <c r="A68" i="5"/>
  <c r="A68" i="21"/>
  <c r="A68" i="20"/>
  <c r="A68" i="19"/>
  <c r="A68" i="18"/>
  <c r="A68" i="17"/>
  <c r="A68" i="16"/>
  <c r="B71" i="3"/>
  <c r="B71" i="21"/>
  <c r="B71" i="20"/>
  <c r="B71" i="19"/>
  <c r="B71" i="18"/>
  <c r="B71" i="17"/>
  <c r="B71" i="16"/>
  <c r="B75" i="10"/>
  <c r="B75" i="21"/>
  <c r="B75" i="20"/>
  <c r="B75" i="19"/>
  <c r="B75" i="18"/>
  <c r="B75" i="16"/>
  <c r="B75" i="17"/>
  <c r="A76" i="8"/>
  <c r="A76" i="21"/>
  <c r="A76" i="20"/>
  <c r="A76" i="19"/>
  <c r="A76" i="17"/>
  <c r="A76" i="18"/>
  <c r="A76" i="16"/>
  <c r="B79" i="21"/>
  <c r="B79" i="20"/>
  <c r="B79" i="19"/>
  <c r="B79" i="18"/>
  <c r="B79" i="17"/>
  <c r="B79" i="16"/>
  <c r="B83" i="10"/>
  <c r="B83" i="21"/>
  <c r="B83" i="20"/>
  <c r="B83" i="19"/>
  <c r="B83" i="18"/>
  <c r="B83" i="17"/>
  <c r="B83" i="16"/>
  <c r="A84" i="5"/>
  <c r="A84" i="21"/>
  <c r="A84" i="20"/>
  <c r="A84" i="19"/>
  <c r="A84" i="18"/>
  <c r="A84" i="17"/>
  <c r="A84" i="16"/>
  <c r="A88" i="5"/>
  <c r="A88" i="21"/>
  <c r="A88" i="20"/>
  <c r="A88" i="19"/>
  <c r="A88" i="18"/>
  <c r="A88" i="17"/>
  <c r="A88" i="16"/>
  <c r="B91" i="10"/>
  <c r="B91" i="21"/>
  <c r="B91" i="20"/>
  <c r="B91" i="19"/>
  <c r="B91" i="18"/>
  <c r="B91" i="17"/>
  <c r="B91" i="16"/>
  <c r="B95" i="3"/>
  <c r="B95" i="21"/>
  <c r="B95" i="20"/>
  <c r="B95" i="19"/>
  <c r="B95" i="18"/>
  <c r="B95" i="17"/>
  <c r="B95" i="16"/>
  <c r="A96" i="8"/>
  <c r="A96" i="21"/>
  <c r="A96" i="20"/>
  <c r="A96" i="19"/>
  <c r="A96" i="18"/>
  <c r="A96" i="16"/>
  <c r="A96" i="17"/>
  <c r="A100" i="5"/>
  <c r="A100" i="21"/>
  <c r="A100" i="20"/>
  <c r="A100" i="19"/>
  <c r="A100" i="18"/>
  <c r="A100" i="17"/>
  <c r="A100" i="16"/>
  <c r="A104" i="5"/>
  <c r="A104" i="21"/>
  <c r="A104" i="20"/>
  <c r="A104" i="19"/>
  <c r="A104" i="18"/>
  <c r="A104" i="16"/>
  <c r="A104" i="17"/>
  <c r="B107" i="12"/>
  <c r="B107" i="21"/>
  <c r="B107" i="20"/>
  <c r="B107" i="19"/>
  <c r="B107" i="18"/>
  <c r="B107" i="17"/>
  <c r="B107" i="16"/>
  <c r="A108" i="21"/>
  <c r="A108" i="20"/>
  <c r="A108" i="19"/>
  <c r="A108" i="18"/>
  <c r="A108" i="17"/>
  <c r="A108" i="16"/>
  <c r="B111" i="3"/>
  <c r="B111" i="21"/>
  <c r="B111" i="20"/>
  <c r="B111" i="19"/>
  <c r="B111" i="18"/>
  <c r="B111" i="16"/>
  <c r="B111" i="17"/>
  <c r="B115" i="10"/>
  <c r="B115" i="21"/>
  <c r="B115" i="20"/>
  <c r="B115" i="19"/>
  <c r="B115" i="18"/>
  <c r="B115" i="17"/>
  <c r="B115" i="16"/>
  <c r="A116" i="5"/>
  <c r="A116" i="21"/>
  <c r="A116" i="20"/>
  <c r="A116" i="19"/>
  <c r="A116" i="18"/>
  <c r="A116" i="17"/>
  <c r="A116" i="16"/>
  <c r="B119" i="21"/>
  <c r="B119" i="20"/>
  <c r="B119" i="19"/>
  <c r="B119" i="18"/>
  <c r="B119" i="17"/>
  <c r="B119" i="16"/>
  <c r="B123" i="4"/>
  <c r="B123" i="21"/>
  <c r="B123" i="20"/>
  <c r="B123" i="19"/>
  <c r="B123" i="18"/>
  <c r="B123" i="16"/>
  <c r="B123" i="17"/>
  <c r="A128" i="3"/>
  <c r="A128" i="21"/>
  <c r="A128" i="20"/>
  <c r="A128" i="19"/>
  <c r="A128" i="18"/>
  <c r="A128" i="17"/>
  <c r="A128" i="16"/>
  <c r="A132" i="21"/>
  <c r="A132" i="20"/>
  <c r="A132" i="19"/>
  <c r="A132" i="18"/>
  <c r="A132" i="17"/>
  <c r="A132" i="16"/>
  <c r="B135" i="12"/>
  <c r="B135" i="21"/>
  <c r="B135" i="20"/>
  <c r="B135" i="19"/>
  <c r="B135" i="18"/>
  <c r="B135" i="16"/>
  <c r="B135" i="17"/>
  <c r="B139" i="4"/>
  <c r="B139" i="21"/>
  <c r="B139" i="20"/>
  <c r="B139" i="19"/>
  <c r="B139" i="18"/>
  <c r="B139" i="17"/>
  <c r="B139" i="16"/>
  <c r="A140" i="21"/>
  <c r="A140" i="20"/>
  <c r="A140" i="19"/>
  <c r="A140" i="18"/>
  <c r="A140" i="17"/>
  <c r="A140" i="16"/>
  <c r="B143" i="21"/>
  <c r="B143" i="20"/>
  <c r="B143" i="19"/>
  <c r="B143" i="18"/>
  <c r="B143" i="17"/>
  <c r="B143" i="16"/>
  <c r="A144" i="6"/>
  <c r="A144" i="21"/>
  <c r="A144" i="20"/>
  <c r="A144" i="19"/>
  <c r="A144" i="18"/>
  <c r="A144" i="17"/>
  <c r="A144" i="16"/>
  <c r="A148" i="3"/>
  <c r="A148" i="21"/>
  <c r="A148" i="20"/>
  <c r="A148" i="19"/>
  <c r="A148" i="18"/>
  <c r="A148" i="16"/>
  <c r="A148" i="17"/>
  <c r="B151" i="21"/>
  <c r="B151" i="20"/>
  <c r="B151" i="19"/>
  <c r="B151" i="18"/>
  <c r="B151" i="17"/>
  <c r="B151" i="16"/>
  <c r="B155" i="21"/>
  <c r="B155" i="20"/>
  <c r="B155" i="19"/>
  <c r="B155" i="18"/>
  <c r="B155" i="17"/>
  <c r="B155" i="16"/>
  <c r="A156" i="3"/>
  <c r="A156" i="21"/>
  <c r="A156" i="20"/>
  <c r="A156" i="19"/>
  <c r="A156" i="18"/>
  <c r="A156" i="17"/>
  <c r="A156" i="16"/>
  <c r="B159" i="4"/>
  <c r="B159" i="21"/>
  <c r="B159" i="20"/>
  <c r="B159" i="19"/>
  <c r="B159" i="18"/>
  <c r="B159" i="16"/>
  <c r="B159" i="17"/>
  <c r="A160" i="6"/>
  <c r="A160" i="21"/>
  <c r="A160" i="20"/>
  <c r="A160" i="19"/>
  <c r="A160" i="18"/>
  <c r="A160" i="17"/>
  <c r="A160" i="16"/>
  <c r="B163" i="12"/>
  <c r="B163" i="20"/>
  <c r="B163" i="21"/>
  <c r="B163" i="19"/>
  <c r="B163" i="18"/>
  <c r="B163" i="17"/>
  <c r="B163" i="16"/>
  <c r="A164" i="21"/>
  <c r="A164" i="20"/>
  <c r="A164" i="19"/>
  <c r="A164" i="18"/>
  <c r="A164" i="17"/>
  <c r="A164" i="16"/>
  <c r="B167" i="12"/>
  <c r="B167" i="21"/>
  <c r="B167" i="20"/>
  <c r="B167" i="19"/>
  <c r="B167" i="18"/>
  <c r="B167" i="17"/>
  <c r="B167" i="16"/>
  <c r="A168" i="3"/>
  <c r="A168" i="21"/>
  <c r="A168" i="20"/>
  <c r="A168" i="19"/>
  <c r="A168" i="18"/>
  <c r="A168" i="17"/>
  <c r="A168" i="16"/>
  <c r="B171" i="3"/>
  <c r="B171" i="21"/>
  <c r="B171" i="20"/>
  <c r="B171" i="19"/>
  <c r="B171" i="18"/>
  <c r="B171" i="17"/>
  <c r="B171" i="16"/>
  <c r="B175" i="3"/>
  <c r="B175" i="21"/>
  <c r="B175" i="20"/>
  <c r="B175" i="19"/>
  <c r="B175" i="18"/>
  <c r="B175" i="17"/>
  <c r="B175" i="16"/>
  <c r="A176" i="21"/>
  <c r="A176" i="20"/>
  <c r="A176" i="19"/>
  <c r="A176" i="18"/>
  <c r="A176" i="17"/>
  <c r="A176" i="16"/>
  <c r="B179" i="21"/>
  <c r="B179" i="20"/>
  <c r="B179" i="19"/>
  <c r="B179" i="18"/>
  <c r="B179" i="17"/>
  <c r="B179" i="16"/>
  <c r="A180" i="7"/>
  <c r="A180" i="21"/>
  <c r="A180" i="20"/>
  <c r="A180" i="19"/>
  <c r="A180" i="18"/>
  <c r="A180" i="17"/>
  <c r="A180" i="16"/>
  <c r="B183" i="3"/>
  <c r="B183" i="21"/>
  <c r="B183" i="20"/>
  <c r="B183" i="19"/>
  <c r="B183" i="18"/>
  <c r="B183" i="17"/>
  <c r="B183" i="16"/>
  <c r="A184" i="5"/>
  <c r="A184" i="21"/>
  <c r="A184" i="20"/>
  <c r="A184" i="19"/>
  <c r="A184" i="18"/>
  <c r="A184" i="17"/>
  <c r="A184" i="16"/>
  <c r="B187" i="4"/>
  <c r="B187" i="21"/>
  <c r="B187" i="20"/>
  <c r="B187" i="19"/>
  <c r="B187" i="18"/>
  <c r="B187" i="17"/>
  <c r="B187" i="16"/>
  <c r="A188" i="8"/>
  <c r="A188" i="21"/>
  <c r="A188" i="20"/>
  <c r="A188" i="19"/>
  <c r="A188" i="18"/>
  <c r="A188" i="17"/>
  <c r="A188" i="16"/>
  <c r="B12" i="9"/>
  <c r="B12" i="21"/>
  <c r="B12" i="20"/>
  <c r="B12" i="19"/>
  <c r="B12" i="18"/>
  <c r="B12" i="17"/>
  <c r="B12" i="16"/>
  <c r="A13" i="21"/>
  <c r="A13" i="20"/>
  <c r="A13" i="19"/>
  <c r="A13" i="18"/>
  <c r="A13" i="17"/>
  <c r="A13" i="16"/>
  <c r="B16" i="10"/>
  <c r="B16" i="21"/>
  <c r="B16" i="20"/>
  <c r="B16" i="19"/>
  <c r="B16" i="18"/>
  <c r="B16" i="17"/>
  <c r="B16" i="16"/>
  <c r="A17" i="12"/>
  <c r="A17" i="21"/>
  <c r="A17" i="20"/>
  <c r="A17" i="19"/>
  <c r="A17" i="18"/>
  <c r="A17" i="17"/>
  <c r="A17" i="16"/>
  <c r="B20" i="4"/>
  <c r="B20" i="21"/>
  <c r="B20" i="20"/>
  <c r="B20" i="19"/>
  <c r="B20" i="18"/>
  <c r="B20" i="17"/>
  <c r="B20" i="16"/>
  <c r="A21" i="21"/>
  <c r="A21" i="20"/>
  <c r="A21" i="19"/>
  <c r="A21" i="18"/>
  <c r="A21" i="17"/>
  <c r="A21" i="16"/>
  <c r="B24" i="4"/>
  <c r="B24" i="21"/>
  <c r="B24" i="20"/>
  <c r="B24" i="19"/>
  <c r="B24" i="18"/>
  <c r="B24" i="17"/>
  <c r="B24" i="16"/>
  <c r="A25" i="21"/>
  <c r="A25" i="20"/>
  <c r="A25" i="19"/>
  <c r="A25" i="18"/>
  <c r="A25" i="17"/>
  <c r="A25" i="16"/>
  <c r="B28" i="4"/>
  <c r="B28" i="21"/>
  <c r="B28" i="20"/>
  <c r="B28" i="19"/>
  <c r="B28" i="18"/>
  <c r="B28" i="17"/>
  <c r="B28" i="16"/>
  <c r="A29" i="12"/>
  <c r="A29" i="21"/>
  <c r="A29" i="20"/>
  <c r="A29" i="19"/>
  <c r="A29" i="18"/>
  <c r="A29" i="17"/>
  <c r="A29" i="16"/>
  <c r="B32" i="4"/>
  <c r="B32" i="21"/>
  <c r="B32" i="20"/>
  <c r="B32" i="19"/>
  <c r="B32" i="18"/>
  <c r="B32" i="17"/>
  <c r="B32" i="16"/>
  <c r="A33" i="21"/>
  <c r="A33" i="20"/>
  <c r="A33" i="19"/>
  <c r="A33" i="18"/>
  <c r="A33" i="17"/>
  <c r="A33" i="16"/>
  <c r="B36" i="4"/>
  <c r="B36" i="21"/>
  <c r="B36" i="20"/>
  <c r="B36" i="19"/>
  <c r="B36" i="18"/>
  <c r="B36" i="17"/>
  <c r="B36" i="16"/>
  <c r="A37" i="21"/>
  <c r="A37" i="20"/>
  <c r="A37" i="19"/>
  <c r="A37" i="18"/>
  <c r="A37" i="17"/>
  <c r="A37" i="16"/>
  <c r="B40" i="4"/>
  <c r="B40" i="21"/>
  <c r="B40" i="20"/>
  <c r="B40" i="19"/>
  <c r="B40" i="17"/>
  <c r="B40" i="18"/>
  <c r="B40" i="16"/>
  <c r="A41" i="21"/>
  <c r="A41" i="20"/>
  <c r="A41" i="19"/>
  <c r="A41" i="18"/>
  <c r="A41" i="17"/>
  <c r="A41" i="16"/>
  <c r="B44" i="9"/>
  <c r="B44" i="21"/>
  <c r="B44" i="20"/>
  <c r="B44" i="19"/>
  <c r="B44" i="18"/>
  <c r="B44" i="17"/>
  <c r="B44" i="16"/>
  <c r="A45" i="21"/>
  <c r="A45" i="20"/>
  <c r="A45" i="19"/>
  <c r="A45" i="18"/>
  <c r="A45" i="17"/>
  <c r="A45" i="16"/>
  <c r="B48" i="10"/>
  <c r="B48" i="21"/>
  <c r="B48" i="20"/>
  <c r="B48" i="19"/>
  <c r="B48" i="18"/>
  <c r="B48" i="17"/>
  <c r="B48" i="16"/>
  <c r="A49" i="21"/>
  <c r="A49" i="20"/>
  <c r="A49" i="19"/>
  <c r="A49" i="18"/>
  <c r="A49" i="17"/>
  <c r="A49" i="16"/>
  <c r="B52" i="4"/>
  <c r="B52" i="21"/>
  <c r="B52" i="20"/>
  <c r="B52" i="19"/>
  <c r="B52" i="18"/>
  <c r="B52" i="17"/>
  <c r="B52" i="16"/>
  <c r="A53" i="21"/>
  <c r="A53" i="20"/>
  <c r="A53" i="19"/>
  <c r="A53" i="18"/>
  <c r="A53" i="17"/>
  <c r="A53" i="16"/>
  <c r="B56" i="4"/>
  <c r="B56" i="21"/>
  <c r="B56" i="20"/>
  <c r="B56" i="19"/>
  <c r="B56" i="18"/>
  <c r="B56" i="17"/>
  <c r="B56" i="16"/>
  <c r="A57" i="20"/>
  <c r="A57" i="21"/>
  <c r="A57" i="19"/>
  <c r="A57" i="18"/>
  <c r="A57" i="17"/>
  <c r="A57" i="16"/>
  <c r="B60" i="4"/>
  <c r="B60" i="21"/>
  <c r="B60" i="20"/>
  <c r="B60" i="19"/>
  <c r="B60" i="18"/>
  <c r="B60" i="16"/>
  <c r="B60" i="17"/>
  <c r="A61" i="12"/>
  <c r="A61" i="21"/>
  <c r="A61" i="20"/>
  <c r="A61" i="19"/>
  <c r="A61" i="18"/>
  <c r="A61" i="17"/>
  <c r="A61" i="16"/>
  <c r="B64" i="4"/>
  <c r="B64" i="21"/>
  <c r="B64" i="20"/>
  <c r="B64" i="19"/>
  <c r="B64" i="18"/>
  <c r="B64" i="17"/>
  <c r="B64" i="16"/>
  <c r="A65" i="21"/>
  <c r="A65" i="20"/>
  <c r="A65" i="19"/>
  <c r="A65" i="17"/>
  <c r="A65" i="18"/>
  <c r="A65" i="16"/>
  <c r="B68" i="4"/>
  <c r="B68" i="21"/>
  <c r="B68" i="20"/>
  <c r="B68" i="19"/>
  <c r="B68" i="18"/>
  <c r="B68" i="17"/>
  <c r="B68" i="16"/>
  <c r="A69" i="21"/>
  <c r="A69" i="20"/>
  <c r="A69" i="19"/>
  <c r="A69" i="18"/>
  <c r="A69" i="17"/>
  <c r="A69" i="16"/>
  <c r="B72" i="4"/>
  <c r="B72" i="21"/>
  <c r="B72" i="20"/>
  <c r="B72" i="19"/>
  <c r="B72" i="18"/>
  <c r="B72" i="17"/>
  <c r="B72" i="16"/>
  <c r="A73" i="12"/>
  <c r="A73" i="21"/>
  <c r="A73" i="20"/>
  <c r="A73" i="19"/>
  <c r="A73" i="18"/>
  <c r="A73" i="17"/>
  <c r="A73" i="16"/>
  <c r="B76" i="4"/>
  <c r="B76" i="21"/>
  <c r="B76" i="20"/>
  <c r="B76" i="19"/>
  <c r="B76" i="18"/>
  <c r="B76" i="16"/>
  <c r="B76" i="17"/>
  <c r="A77" i="12"/>
  <c r="A77" i="21"/>
  <c r="A77" i="20"/>
  <c r="A77" i="19"/>
  <c r="A77" i="18"/>
  <c r="A77" i="17"/>
  <c r="A77" i="16"/>
  <c r="B80" i="3"/>
  <c r="B80" i="21"/>
  <c r="B80" i="20"/>
  <c r="B80" i="19"/>
  <c r="B80" i="17"/>
  <c r="B80" i="18"/>
  <c r="B80" i="16"/>
  <c r="A81" i="21"/>
  <c r="A81" i="20"/>
  <c r="A81" i="19"/>
  <c r="A81" i="17"/>
  <c r="A81" i="18"/>
  <c r="A81" i="16"/>
  <c r="B84" i="3"/>
  <c r="B84" i="21"/>
  <c r="B84" i="20"/>
  <c r="B84" i="19"/>
  <c r="B84" i="18"/>
  <c r="B84" i="17"/>
  <c r="B84" i="16"/>
  <c r="A85" i="8"/>
  <c r="A85" i="21"/>
  <c r="A85" i="20"/>
  <c r="A85" i="19"/>
  <c r="A85" i="18"/>
  <c r="A85" i="17"/>
  <c r="A85" i="16"/>
  <c r="B88" i="4"/>
  <c r="B88" i="21"/>
  <c r="B88" i="20"/>
  <c r="B88" i="19"/>
  <c r="B88" i="18"/>
  <c r="B88" i="17"/>
  <c r="B88" i="16"/>
  <c r="A89" i="12"/>
  <c r="A89" i="21"/>
  <c r="A89" i="20"/>
  <c r="A89" i="19"/>
  <c r="A89" i="18"/>
  <c r="A89" i="17"/>
  <c r="A89" i="16"/>
  <c r="B92" i="9"/>
  <c r="B92" i="21"/>
  <c r="B92" i="20"/>
  <c r="B92" i="19"/>
  <c r="B92" i="18"/>
  <c r="B92" i="17"/>
  <c r="B92" i="16"/>
  <c r="A93" i="12"/>
  <c r="A93" i="21"/>
  <c r="A93" i="20"/>
  <c r="A93" i="19"/>
  <c r="A93" i="18"/>
  <c r="A93" i="16"/>
  <c r="A93" i="17"/>
  <c r="B96" i="3"/>
  <c r="B96" i="21"/>
  <c r="B96" i="20"/>
  <c r="B96" i="19"/>
  <c r="B96" i="18"/>
  <c r="B96" i="17"/>
  <c r="B96" i="16"/>
  <c r="A97" i="12"/>
  <c r="A97" i="21"/>
  <c r="A97" i="20"/>
  <c r="A97" i="19"/>
  <c r="A97" i="18"/>
  <c r="A97" i="17"/>
  <c r="A97" i="16"/>
  <c r="B100" i="3"/>
  <c r="B100" i="21"/>
  <c r="B100" i="20"/>
  <c r="B100" i="19"/>
  <c r="B100" i="17"/>
  <c r="B100" i="18"/>
  <c r="B100" i="16"/>
  <c r="A101" i="21"/>
  <c r="A101" i="20"/>
  <c r="A101" i="19"/>
  <c r="A101" i="17"/>
  <c r="A101" i="18"/>
  <c r="A101" i="16"/>
  <c r="B104" i="10"/>
  <c r="B104" i="21"/>
  <c r="B104" i="20"/>
  <c r="B104" i="19"/>
  <c r="B104" i="18"/>
  <c r="B104" i="17"/>
  <c r="B104" i="16"/>
  <c r="A105" i="12"/>
  <c r="A105" i="21"/>
  <c r="A105" i="20"/>
  <c r="A105" i="19"/>
  <c r="A105" i="18"/>
  <c r="A105" i="17"/>
  <c r="A105" i="16"/>
  <c r="B108" i="9"/>
  <c r="B108" i="21"/>
  <c r="B108" i="20"/>
  <c r="B108" i="19"/>
  <c r="B108" i="18"/>
  <c r="B108" i="17"/>
  <c r="B108" i="16"/>
  <c r="A109" i="7"/>
  <c r="A109" i="21"/>
  <c r="A109" i="20"/>
  <c r="A109" i="19"/>
  <c r="A109" i="18"/>
  <c r="A109" i="17"/>
  <c r="A109" i="16"/>
  <c r="B112" i="21"/>
  <c r="B112" i="20"/>
  <c r="B112" i="19"/>
  <c r="B112" i="18"/>
  <c r="B112" i="17"/>
  <c r="B112" i="16"/>
  <c r="A113" i="8"/>
  <c r="A113" i="21"/>
  <c r="A113" i="20"/>
  <c r="A113" i="19"/>
  <c r="A113" i="18"/>
  <c r="A113" i="17"/>
  <c r="A113" i="16"/>
  <c r="B116" i="3"/>
  <c r="B116" i="21"/>
  <c r="B116" i="20"/>
  <c r="B116" i="19"/>
  <c r="B116" i="18"/>
  <c r="B116" i="17"/>
  <c r="B116" i="16"/>
  <c r="A117" i="21"/>
  <c r="A117" i="20"/>
  <c r="A117" i="19"/>
  <c r="A117" i="18"/>
  <c r="A117" i="17"/>
  <c r="A117" i="16"/>
  <c r="B120" i="4"/>
  <c r="B120" i="21"/>
  <c r="B120" i="20"/>
  <c r="B120" i="19"/>
  <c r="B120" i="18"/>
  <c r="B120" i="17"/>
  <c r="B120" i="16"/>
  <c r="A121" i="12"/>
  <c r="A121" i="21"/>
  <c r="A121" i="20"/>
  <c r="A121" i="19"/>
  <c r="A121" i="18"/>
  <c r="A121" i="17"/>
  <c r="A121" i="16"/>
  <c r="B124" i="4"/>
  <c r="B124" i="21"/>
  <c r="B124" i="20"/>
  <c r="B124" i="19"/>
  <c r="B124" i="18"/>
  <c r="B124" i="17"/>
  <c r="B124" i="16"/>
  <c r="A125" i="12"/>
  <c r="A125" i="21"/>
  <c r="A125" i="20"/>
  <c r="A125" i="19"/>
  <c r="A125" i="18"/>
  <c r="A125" i="17"/>
  <c r="A125" i="16"/>
  <c r="B128" i="21"/>
  <c r="B128" i="20"/>
  <c r="B128" i="19"/>
  <c r="B128" i="18"/>
  <c r="B128" i="17"/>
  <c r="B128" i="16"/>
  <c r="A129" i="12"/>
  <c r="A129" i="21"/>
  <c r="A129" i="20"/>
  <c r="A129" i="19"/>
  <c r="A129" i="18"/>
  <c r="A129" i="17"/>
  <c r="A129" i="16"/>
  <c r="B132" i="3"/>
  <c r="B132" i="21"/>
  <c r="B132" i="20"/>
  <c r="B132" i="19"/>
  <c r="B132" i="18"/>
  <c r="B132" i="17"/>
  <c r="B132" i="16"/>
  <c r="A133" i="21"/>
  <c r="A133" i="20"/>
  <c r="A133" i="19"/>
  <c r="A133" i="18"/>
  <c r="A133" i="17"/>
  <c r="A133" i="16"/>
  <c r="B136" i="3"/>
  <c r="B136" i="21"/>
  <c r="B136" i="20"/>
  <c r="B136" i="19"/>
  <c r="B136" i="18"/>
  <c r="B136" i="17"/>
  <c r="B136" i="16"/>
  <c r="A137" i="21"/>
  <c r="A137" i="20"/>
  <c r="A137" i="19"/>
  <c r="A137" i="18"/>
  <c r="A137" i="17"/>
  <c r="A137" i="16"/>
  <c r="B140" i="4"/>
  <c r="B140" i="21"/>
  <c r="B140" i="20"/>
  <c r="B140" i="19"/>
  <c r="B140" i="18"/>
  <c r="B140" i="17"/>
  <c r="B140" i="16"/>
  <c r="A141" i="12"/>
  <c r="A141" i="21"/>
  <c r="A141" i="20"/>
  <c r="A141" i="19"/>
  <c r="A141" i="18"/>
  <c r="A141" i="17"/>
  <c r="A141" i="16"/>
  <c r="B144" i="3"/>
  <c r="B144" i="21"/>
  <c r="B144" i="20"/>
  <c r="B144" i="19"/>
  <c r="B144" i="18"/>
  <c r="B144" i="17"/>
  <c r="B144" i="16"/>
  <c r="A145" i="21"/>
  <c r="A145" i="20"/>
  <c r="A145" i="19"/>
  <c r="A145" i="18"/>
  <c r="A145" i="17"/>
  <c r="A145" i="16"/>
  <c r="B148" i="3"/>
  <c r="B148" i="21"/>
  <c r="B148" i="20"/>
  <c r="B148" i="19"/>
  <c r="B148" i="18"/>
  <c r="B148" i="17"/>
  <c r="B148" i="16"/>
  <c r="A149" i="8"/>
  <c r="A149" i="21"/>
  <c r="A149" i="20"/>
  <c r="A149" i="19"/>
  <c r="A149" i="18"/>
  <c r="A149" i="17"/>
  <c r="A149" i="16"/>
  <c r="B152" i="10"/>
  <c r="B152" i="21"/>
  <c r="B152" i="20"/>
  <c r="B152" i="19"/>
  <c r="B152" i="18"/>
  <c r="B152" i="17"/>
  <c r="B152" i="16"/>
  <c r="A153" i="12"/>
  <c r="A153" i="21"/>
  <c r="A153" i="20"/>
  <c r="A153" i="19"/>
  <c r="A153" i="18"/>
  <c r="A153" i="17"/>
  <c r="A153" i="16"/>
  <c r="B156" i="21"/>
  <c r="B156" i="20"/>
  <c r="B156" i="19"/>
  <c r="B156" i="18"/>
  <c r="B156" i="17"/>
  <c r="B156" i="16"/>
  <c r="A157" i="12"/>
  <c r="A157" i="21"/>
  <c r="A157" i="20"/>
  <c r="A157" i="19"/>
  <c r="A157" i="18"/>
  <c r="A157" i="17"/>
  <c r="A157" i="16"/>
  <c r="B160" i="10"/>
  <c r="B160" i="21"/>
  <c r="B160" i="20"/>
  <c r="B160" i="19"/>
  <c r="B160" i="18"/>
  <c r="B160" i="16"/>
  <c r="B160" i="17"/>
  <c r="A161" i="12"/>
  <c r="A161" i="21"/>
  <c r="A161" i="20"/>
  <c r="A161" i="19"/>
  <c r="A161" i="18"/>
  <c r="A161" i="16"/>
  <c r="A161" i="17"/>
  <c r="B164" i="3"/>
  <c r="B164" i="21"/>
  <c r="B164" i="20"/>
  <c r="B164" i="19"/>
  <c r="B164" i="18"/>
  <c r="B164" i="16"/>
  <c r="B164" i="17"/>
  <c r="A165" i="21"/>
  <c r="A165" i="20"/>
  <c r="A165" i="19"/>
  <c r="A165" i="18"/>
  <c r="A165" i="16"/>
  <c r="A165" i="17"/>
  <c r="B168" i="4"/>
  <c r="B168" i="21"/>
  <c r="B168" i="20"/>
  <c r="B168" i="19"/>
  <c r="B168" i="18"/>
  <c r="B168" i="17"/>
  <c r="B168" i="16"/>
  <c r="A169" i="21"/>
  <c r="A169" i="20"/>
  <c r="A169" i="19"/>
  <c r="A169" i="18"/>
  <c r="A169" i="17"/>
  <c r="A169" i="16"/>
  <c r="B172" i="4"/>
  <c r="B172" i="21"/>
  <c r="B172" i="20"/>
  <c r="B172" i="19"/>
  <c r="B172" i="18"/>
  <c r="B172" i="16"/>
  <c r="B172" i="17"/>
  <c r="A173" i="12"/>
  <c r="A173" i="21"/>
  <c r="A173" i="20"/>
  <c r="A173" i="19"/>
  <c r="A173" i="18"/>
  <c r="A173" i="17"/>
  <c r="A173" i="16"/>
  <c r="B176" i="3"/>
  <c r="B176" i="21"/>
  <c r="B176" i="20"/>
  <c r="B176" i="19"/>
  <c r="B176" i="18"/>
  <c r="B176" i="17"/>
  <c r="B176" i="16"/>
  <c r="A177" i="8"/>
  <c r="A177" i="21"/>
  <c r="A177" i="20"/>
  <c r="A177" i="19"/>
  <c r="A177" i="18"/>
  <c r="A177" i="17"/>
  <c r="A177" i="16"/>
  <c r="B180" i="4"/>
  <c r="B180" i="21"/>
  <c r="B180" i="20"/>
  <c r="B180" i="19"/>
  <c r="B180" i="18"/>
  <c r="B180" i="17"/>
  <c r="B180" i="16"/>
  <c r="A181" i="21"/>
  <c r="A181" i="20"/>
  <c r="A181" i="19"/>
  <c r="A181" i="18"/>
  <c r="A181" i="17"/>
  <c r="A181" i="16"/>
  <c r="B184" i="10"/>
  <c r="B184" i="21"/>
  <c r="B184" i="20"/>
  <c r="B184" i="19"/>
  <c r="B184" i="18"/>
  <c r="B184" i="16"/>
  <c r="B184" i="17"/>
  <c r="A185" i="12"/>
  <c r="A185" i="21"/>
  <c r="A185" i="20"/>
  <c r="A185" i="19"/>
  <c r="A185" i="18"/>
  <c r="A185" i="17"/>
  <c r="A185" i="16"/>
  <c r="B188" i="21"/>
  <c r="B188" i="20"/>
  <c r="B188" i="19"/>
  <c r="B188" i="18"/>
  <c r="B188" i="17"/>
  <c r="B188" i="16"/>
  <c r="A189" i="12"/>
  <c r="A189" i="21"/>
  <c r="A189" i="20"/>
  <c r="A189" i="19"/>
  <c r="A189" i="18"/>
  <c r="A189" i="17"/>
  <c r="A189" i="16"/>
  <c r="B192" i="4"/>
  <c r="B192" i="21"/>
  <c r="B192" i="20"/>
  <c r="B192" i="19"/>
  <c r="B192" i="18"/>
  <c r="B192" i="16"/>
  <c r="B192" i="17"/>
  <c r="A193" i="12"/>
  <c r="A193" i="21"/>
  <c r="A193" i="20"/>
  <c r="A193" i="19"/>
  <c r="A193" i="18"/>
  <c r="A193" i="17"/>
  <c r="A193" i="16"/>
  <c r="B196" i="3"/>
  <c r="B196" i="21"/>
  <c r="B196" i="20"/>
  <c r="B196" i="19"/>
  <c r="B196" i="18"/>
  <c r="B196" i="17"/>
  <c r="B196" i="16"/>
  <c r="A197" i="21"/>
  <c r="A197" i="20"/>
  <c r="A197" i="19"/>
  <c r="A197" i="18"/>
  <c r="A197" i="17"/>
  <c r="A197" i="16"/>
  <c r="B200" i="10"/>
  <c r="B200" i="21"/>
  <c r="B200" i="20"/>
  <c r="B200" i="19"/>
  <c r="B200" i="18"/>
  <c r="B200" i="17"/>
  <c r="B200" i="16"/>
  <c r="A201" i="12"/>
  <c r="A201" i="21"/>
  <c r="A201" i="20"/>
  <c r="A201" i="19"/>
  <c r="A201" i="18"/>
  <c r="A201" i="17"/>
  <c r="A201" i="16"/>
  <c r="B204" i="3"/>
  <c r="B204" i="21"/>
  <c r="B204" i="20"/>
  <c r="B204" i="19"/>
  <c r="B204" i="18"/>
  <c r="B204" i="17"/>
  <c r="B204" i="16"/>
  <c r="A205" i="12"/>
  <c r="A205" i="21"/>
  <c r="A205" i="20"/>
  <c r="A205" i="19"/>
  <c r="A205" i="18"/>
  <c r="A205" i="17"/>
  <c r="A205" i="16"/>
  <c r="B208" i="3"/>
  <c r="B208" i="21"/>
  <c r="B208" i="20"/>
  <c r="B208" i="19"/>
  <c r="B208" i="18"/>
  <c r="B208" i="17"/>
  <c r="B208" i="16"/>
  <c r="A209" i="21"/>
  <c r="A209" i="20"/>
  <c r="A209" i="19"/>
  <c r="A209" i="18"/>
  <c r="A209" i="17"/>
  <c r="A209" i="16"/>
  <c r="B212" i="4"/>
  <c r="B212" i="21"/>
  <c r="B212" i="20"/>
  <c r="B212" i="19"/>
  <c r="B212" i="18"/>
  <c r="B212" i="17"/>
  <c r="B212" i="16"/>
  <c r="A213" i="11"/>
  <c r="A213" i="21"/>
  <c r="A213" i="20"/>
  <c r="A213" i="19"/>
  <c r="A213" i="18"/>
  <c r="A213" i="17"/>
  <c r="A213" i="16"/>
  <c r="B216" i="10"/>
  <c r="B216" i="21"/>
  <c r="B216" i="20"/>
  <c r="B216" i="19"/>
  <c r="B216" i="18"/>
  <c r="B216" i="17"/>
  <c r="B216" i="16"/>
  <c r="A217" i="12"/>
  <c r="A217" i="21"/>
  <c r="A217" i="20"/>
  <c r="A217" i="19"/>
  <c r="A217" i="18"/>
  <c r="A217" i="17"/>
  <c r="A217" i="16"/>
  <c r="B220" i="10"/>
  <c r="B220" i="21"/>
  <c r="B220" i="20"/>
  <c r="B220" i="19"/>
  <c r="B220" i="18"/>
  <c r="B220" i="17"/>
  <c r="B220" i="16"/>
  <c r="A221" i="12"/>
  <c r="A221" i="21"/>
  <c r="A221" i="20"/>
  <c r="A221" i="19"/>
  <c r="A221" i="18"/>
  <c r="A221" i="17"/>
  <c r="A221" i="16"/>
  <c r="B21" i="3"/>
  <c r="B21" i="21"/>
  <c r="B21" i="20"/>
  <c r="B21" i="19"/>
  <c r="B21" i="18"/>
  <c r="B21" i="17"/>
  <c r="B21" i="16"/>
  <c r="B33" i="3"/>
  <c r="B33" i="21"/>
  <c r="B33" i="20"/>
  <c r="B33" i="19"/>
  <c r="B33" i="17"/>
  <c r="B33" i="18"/>
  <c r="B33" i="16"/>
  <c r="B37" i="3"/>
  <c r="B37" i="21"/>
  <c r="B37" i="20"/>
  <c r="B37" i="19"/>
  <c r="B37" i="18"/>
  <c r="B37" i="17"/>
  <c r="B37" i="16"/>
  <c r="B41" i="5"/>
  <c r="B41" i="21"/>
  <c r="B41" i="20"/>
  <c r="B41" i="19"/>
  <c r="B41" i="18"/>
  <c r="B41" i="17"/>
  <c r="B41" i="16"/>
  <c r="B45" i="3"/>
  <c r="B45" i="21"/>
  <c r="B45" i="20"/>
  <c r="B45" i="19"/>
  <c r="B45" i="18"/>
  <c r="B45" i="17"/>
  <c r="B45" i="16"/>
  <c r="A50" i="21"/>
  <c r="A50" i="20"/>
  <c r="A50" i="19"/>
  <c r="A50" i="18"/>
  <c r="A50" i="17"/>
  <c r="A50" i="16"/>
  <c r="B61" i="3"/>
  <c r="B61" i="21"/>
  <c r="B61" i="20"/>
  <c r="B61" i="19"/>
  <c r="B61" i="18"/>
  <c r="B61" i="17"/>
  <c r="B61" i="16"/>
  <c r="A66" i="21"/>
  <c r="A66" i="20"/>
  <c r="A66" i="19"/>
  <c r="A66" i="18"/>
  <c r="A66" i="17"/>
  <c r="A66" i="16"/>
  <c r="A74" i="10"/>
  <c r="A74" i="21"/>
  <c r="A74" i="20"/>
  <c r="A74" i="19"/>
  <c r="A74" i="17"/>
  <c r="A74" i="18"/>
  <c r="A74" i="16"/>
  <c r="A78" i="21"/>
  <c r="A78" i="20"/>
  <c r="A78" i="19"/>
  <c r="A78" i="18"/>
  <c r="A78" i="17"/>
  <c r="A78" i="16"/>
  <c r="B81" i="3"/>
  <c r="B81" i="21"/>
  <c r="B81" i="20"/>
  <c r="B81" i="19"/>
  <c r="B81" i="18"/>
  <c r="B81" i="17"/>
  <c r="B81" i="16"/>
  <c r="B85" i="3"/>
  <c r="B85" i="21"/>
  <c r="B85" i="20"/>
  <c r="B85" i="19"/>
  <c r="B85" i="17"/>
  <c r="B85" i="18"/>
  <c r="B85" i="16"/>
  <c r="B93" i="3"/>
  <c r="B93" i="21"/>
  <c r="B93" i="20"/>
  <c r="B93" i="19"/>
  <c r="B93" i="18"/>
  <c r="B93" i="17"/>
  <c r="B93" i="16"/>
  <c r="B101" i="3"/>
  <c r="B101" i="21"/>
  <c r="B101" i="20"/>
  <c r="B101" i="19"/>
  <c r="B101" i="17"/>
  <c r="B101" i="18"/>
  <c r="B101" i="16"/>
  <c r="A106" i="21"/>
  <c r="A106" i="20"/>
  <c r="A106" i="19"/>
  <c r="A106" i="18"/>
  <c r="A106" i="17"/>
  <c r="A106" i="16"/>
  <c r="B113" i="21"/>
  <c r="B113" i="20"/>
  <c r="B113" i="19"/>
  <c r="B113" i="17"/>
  <c r="B113" i="18"/>
  <c r="B113" i="16"/>
  <c r="A122" i="21"/>
  <c r="A122" i="20"/>
  <c r="A122" i="19"/>
  <c r="A122" i="18"/>
  <c r="A122" i="17"/>
  <c r="A122" i="16"/>
  <c r="A126" i="21"/>
  <c r="A126" i="20"/>
  <c r="A126" i="19"/>
  <c r="A126" i="18"/>
  <c r="A126" i="17"/>
  <c r="A126" i="16"/>
  <c r="B137" i="9"/>
  <c r="B137" i="21"/>
  <c r="B137" i="20"/>
  <c r="B137" i="19"/>
  <c r="B137" i="18"/>
  <c r="B137" i="17"/>
  <c r="B137" i="16"/>
  <c r="A142" i="8"/>
  <c r="A142" i="21"/>
  <c r="A142" i="20"/>
  <c r="A142" i="19"/>
  <c r="A142" i="18"/>
  <c r="A142" i="17"/>
  <c r="A142" i="16"/>
  <c r="A146" i="21"/>
  <c r="A146" i="20"/>
  <c r="A146" i="19"/>
  <c r="A146" i="18"/>
  <c r="A146" i="17"/>
  <c r="A146" i="16"/>
  <c r="B153" i="21"/>
  <c r="B153" i="20"/>
  <c r="B153" i="19"/>
  <c r="B153" i="18"/>
  <c r="B153" i="17"/>
  <c r="B153" i="16"/>
  <c r="B157" i="4"/>
  <c r="B157" i="21"/>
  <c r="B157" i="20"/>
  <c r="B157" i="19"/>
  <c r="B157" i="18"/>
  <c r="B157" i="16"/>
  <c r="B157" i="17"/>
  <c r="A162" i="21"/>
  <c r="A162" i="20"/>
  <c r="A162" i="19"/>
  <c r="A162" i="18"/>
  <c r="A162" i="17"/>
  <c r="A162" i="16"/>
  <c r="A166" i="10"/>
  <c r="A166" i="21"/>
  <c r="A166" i="20"/>
  <c r="A166" i="19"/>
  <c r="A166" i="18"/>
  <c r="A166" i="17"/>
  <c r="A166" i="16"/>
  <c r="A170" i="21"/>
  <c r="A170" i="20"/>
  <c r="A170" i="19"/>
  <c r="A170" i="18"/>
  <c r="A170" i="16"/>
  <c r="A170" i="17"/>
  <c r="B181" i="9"/>
  <c r="B181" i="21"/>
  <c r="B181" i="20"/>
  <c r="B181" i="19"/>
  <c r="B181" i="18"/>
  <c r="B181" i="17"/>
  <c r="B181" i="16"/>
  <c r="B185" i="5"/>
  <c r="B185" i="21"/>
  <c r="B185" i="20"/>
  <c r="B185" i="19"/>
  <c r="B185" i="18"/>
  <c r="B185" i="17"/>
  <c r="B185" i="16"/>
  <c r="B17" i="21"/>
  <c r="B17" i="20"/>
  <c r="B17" i="19"/>
  <c r="B17" i="18"/>
  <c r="B17" i="17"/>
  <c r="B17" i="16"/>
  <c r="B29" i="3"/>
  <c r="B29" i="21"/>
  <c r="B29" i="20"/>
  <c r="B29" i="19"/>
  <c r="B29" i="18"/>
  <c r="B29" i="17"/>
  <c r="B29" i="16"/>
  <c r="B69" i="3"/>
  <c r="B69" i="21"/>
  <c r="B69" i="20"/>
  <c r="B69" i="19"/>
  <c r="B69" i="17"/>
  <c r="B69" i="18"/>
  <c r="B69" i="16"/>
  <c r="B77" i="3"/>
  <c r="B77" i="21"/>
  <c r="B77" i="20"/>
  <c r="B77" i="19"/>
  <c r="B77" i="18"/>
  <c r="B77" i="17"/>
  <c r="B77" i="16"/>
  <c r="A82" i="21"/>
  <c r="A82" i="20"/>
  <c r="A82" i="19"/>
  <c r="A82" i="18"/>
  <c r="A82" i="17"/>
  <c r="A82" i="16"/>
  <c r="B89" i="5"/>
  <c r="B89" i="21"/>
  <c r="B89" i="20"/>
  <c r="B89" i="19"/>
  <c r="B89" i="18"/>
  <c r="B89" i="17"/>
  <c r="B89" i="16"/>
  <c r="A98" i="21"/>
  <c r="A98" i="20"/>
  <c r="A98" i="19"/>
  <c r="A98" i="18"/>
  <c r="A98" i="17"/>
  <c r="A98" i="16"/>
  <c r="B117" i="3"/>
  <c r="B117" i="21"/>
  <c r="B117" i="20"/>
  <c r="B117" i="19"/>
  <c r="B117" i="18"/>
  <c r="B117" i="17"/>
  <c r="B117" i="16"/>
  <c r="A130" i="7"/>
  <c r="A130" i="21"/>
  <c r="A130" i="20"/>
  <c r="A130" i="19"/>
  <c r="A130" i="18"/>
  <c r="A130" i="17"/>
  <c r="A130" i="16"/>
  <c r="B133" i="3"/>
  <c r="B133" i="21"/>
  <c r="B133" i="20"/>
  <c r="B133" i="19"/>
  <c r="B133" i="18"/>
  <c r="B133" i="17"/>
  <c r="B133" i="16"/>
  <c r="B141" i="21"/>
  <c r="B141" i="20"/>
  <c r="B141" i="19"/>
  <c r="B141" i="18"/>
  <c r="B141" i="17"/>
  <c r="B141" i="16"/>
  <c r="B145" i="21"/>
  <c r="B145" i="20"/>
  <c r="B145" i="19"/>
  <c r="B145" i="18"/>
  <c r="B145" i="17"/>
  <c r="B145" i="16"/>
  <c r="A150" i="21"/>
  <c r="A150" i="20"/>
  <c r="A150" i="19"/>
  <c r="A150" i="18"/>
  <c r="A150" i="17"/>
  <c r="A150" i="16"/>
  <c r="A154" i="21"/>
  <c r="A154" i="20"/>
  <c r="A154" i="19"/>
  <c r="A154" i="18"/>
  <c r="A154" i="17"/>
  <c r="A154" i="16"/>
  <c r="B165" i="4"/>
  <c r="B165" i="21"/>
  <c r="B165" i="20"/>
  <c r="B165" i="19"/>
  <c r="B165" i="18"/>
  <c r="B165" i="17"/>
  <c r="B165" i="16"/>
  <c r="B169" i="3"/>
  <c r="B169" i="21"/>
  <c r="B169" i="20"/>
  <c r="B169" i="19"/>
  <c r="B169" i="18"/>
  <c r="B169" i="17"/>
  <c r="B169" i="16"/>
  <c r="A174" i="6"/>
  <c r="A174" i="21"/>
  <c r="A174" i="20"/>
  <c r="A174" i="19"/>
  <c r="A174" i="18"/>
  <c r="A174" i="17"/>
  <c r="A174" i="16"/>
  <c r="B177" i="21"/>
  <c r="B177" i="20"/>
  <c r="B177" i="19"/>
  <c r="B177" i="18"/>
  <c r="B177" i="16"/>
  <c r="B177" i="17"/>
  <c r="A182" i="21"/>
  <c r="A182" i="20"/>
  <c r="A182" i="19"/>
  <c r="A182" i="18"/>
  <c r="A182" i="17"/>
  <c r="A182" i="16"/>
  <c r="B189" i="21"/>
  <c r="B189" i="20"/>
  <c r="B189" i="19"/>
  <c r="B189" i="18"/>
  <c r="B189" i="16"/>
  <c r="B189" i="17"/>
  <c r="B193" i="21"/>
  <c r="B193" i="20"/>
  <c r="B193" i="19"/>
  <c r="B193" i="18"/>
  <c r="B193" i="17"/>
  <c r="B193" i="16"/>
  <c r="A198" i="21"/>
  <c r="A198" i="20"/>
  <c r="A198" i="19"/>
  <c r="A198" i="18"/>
  <c r="A198" i="17"/>
  <c r="A198" i="16"/>
  <c r="B14" i="21"/>
  <c r="B14" i="20"/>
  <c r="B14" i="19"/>
  <c r="B14" i="18"/>
  <c r="B14" i="17"/>
  <c r="B14" i="16"/>
  <c r="A15" i="21"/>
  <c r="A15" i="20"/>
  <c r="A15" i="19"/>
  <c r="A15" i="18"/>
  <c r="A15" i="17"/>
  <c r="A15" i="16"/>
  <c r="B18" i="21"/>
  <c r="B18" i="20"/>
  <c r="B18" i="19"/>
  <c r="B18" i="18"/>
  <c r="B18" i="17"/>
  <c r="B18" i="16"/>
  <c r="A19" i="21"/>
  <c r="A19" i="20"/>
  <c r="A19" i="19"/>
  <c r="A19" i="18"/>
  <c r="A19" i="17"/>
  <c r="A19" i="16"/>
  <c r="B22" i="21"/>
  <c r="B22" i="20"/>
  <c r="B22" i="19"/>
  <c r="B22" i="18"/>
  <c r="B22" i="17"/>
  <c r="B22" i="16"/>
  <c r="A23" i="9"/>
  <c r="A23" i="21"/>
  <c r="A23" i="20"/>
  <c r="A23" i="19"/>
  <c r="A23" i="18"/>
  <c r="A23" i="17"/>
  <c r="A23" i="16"/>
  <c r="B26" i="21"/>
  <c r="B26" i="20"/>
  <c r="B26" i="19"/>
  <c r="B26" i="18"/>
  <c r="B26" i="17"/>
  <c r="B26" i="16"/>
  <c r="A27" i="21"/>
  <c r="A27" i="20"/>
  <c r="A27" i="19"/>
  <c r="A27" i="18"/>
  <c r="A27" i="17"/>
  <c r="A27" i="16"/>
  <c r="B30" i="21"/>
  <c r="B30" i="20"/>
  <c r="B30" i="19"/>
  <c r="B30" i="18"/>
  <c r="B30" i="17"/>
  <c r="B30" i="16"/>
  <c r="A31" i="21"/>
  <c r="A31" i="20"/>
  <c r="A31" i="19"/>
  <c r="A31" i="17"/>
  <c r="A31" i="18"/>
  <c r="A31" i="16"/>
  <c r="B34" i="12"/>
  <c r="B34" i="21"/>
  <c r="B34" i="20"/>
  <c r="B34" i="19"/>
  <c r="B34" i="18"/>
  <c r="B34" i="17"/>
  <c r="B34" i="16"/>
  <c r="A35" i="11"/>
  <c r="A35" i="21"/>
  <c r="A35" i="20"/>
  <c r="A35" i="19"/>
  <c r="A35" i="18"/>
  <c r="A35" i="17"/>
  <c r="A35" i="16"/>
  <c r="B38" i="21"/>
  <c r="B38" i="20"/>
  <c r="B38" i="19"/>
  <c r="B38" i="18"/>
  <c r="B38" i="17"/>
  <c r="B38" i="16"/>
  <c r="A39" i="21"/>
  <c r="A39" i="20"/>
  <c r="A39" i="19"/>
  <c r="A39" i="18"/>
  <c r="A39" i="17"/>
  <c r="A39" i="16"/>
  <c r="B42" i="21"/>
  <c r="B42" i="20"/>
  <c r="B42" i="19"/>
  <c r="B42" i="18"/>
  <c r="B42" i="16"/>
  <c r="B42" i="17"/>
  <c r="A43" i="21"/>
  <c r="A43" i="20"/>
  <c r="A43" i="19"/>
  <c r="A43" i="18"/>
  <c r="A43" i="16"/>
  <c r="A43" i="17"/>
  <c r="B46" i="21"/>
  <c r="B46" i="20"/>
  <c r="B46" i="19"/>
  <c r="B46" i="18"/>
  <c r="B46" i="17"/>
  <c r="B46" i="16"/>
  <c r="A47" i="21"/>
  <c r="A47" i="20"/>
  <c r="A47" i="19"/>
  <c r="A47" i="18"/>
  <c r="A47" i="17"/>
  <c r="A47" i="16"/>
  <c r="B50" i="21"/>
  <c r="B50" i="20"/>
  <c r="B50" i="19"/>
  <c r="B50" i="18"/>
  <c r="B50" i="17"/>
  <c r="B50" i="16"/>
  <c r="A51" i="21"/>
  <c r="A51" i="20"/>
  <c r="A51" i="19"/>
  <c r="A51" i="17"/>
  <c r="A51" i="18"/>
  <c r="A51" i="16"/>
  <c r="B54" i="21"/>
  <c r="B54" i="20"/>
  <c r="B54" i="19"/>
  <c r="B54" i="18"/>
  <c r="B54" i="17"/>
  <c r="B54" i="16"/>
  <c r="A55" i="21"/>
  <c r="A55" i="20"/>
  <c r="A55" i="19"/>
  <c r="A55" i="18"/>
  <c r="A55" i="17"/>
  <c r="A55" i="16"/>
  <c r="B58" i="21"/>
  <c r="B58" i="20"/>
  <c r="B58" i="19"/>
  <c r="B58" i="18"/>
  <c r="B58" i="17"/>
  <c r="B58" i="16"/>
  <c r="A59" i="21"/>
  <c r="A59" i="20"/>
  <c r="A59" i="19"/>
  <c r="A59" i="18"/>
  <c r="A59" i="17"/>
  <c r="A59" i="16"/>
  <c r="B62" i="21"/>
  <c r="B62" i="20"/>
  <c r="B62" i="19"/>
  <c r="B62" i="18"/>
  <c r="B62" i="17"/>
  <c r="B62" i="16"/>
  <c r="A63" i="21"/>
  <c r="A63" i="20"/>
  <c r="A63" i="19"/>
  <c r="A63" i="18"/>
  <c r="A63" i="17"/>
  <c r="A63" i="16"/>
  <c r="B66" i="12"/>
  <c r="B66" i="21"/>
  <c r="B66" i="20"/>
  <c r="B66" i="19"/>
  <c r="B66" i="18"/>
  <c r="B66" i="17"/>
  <c r="B66" i="16"/>
  <c r="A67" i="21"/>
  <c r="A67" i="20"/>
  <c r="A67" i="19"/>
  <c r="A67" i="17"/>
  <c r="A67" i="18"/>
  <c r="A67" i="16"/>
  <c r="B70" i="8"/>
  <c r="B70" i="21"/>
  <c r="B70" i="20"/>
  <c r="B70" i="19"/>
  <c r="B70" i="18"/>
  <c r="B70" i="17"/>
  <c r="B70" i="16"/>
  <c r="A71" i="21"/>
  <c r="A71" i="20"/>
  <c r="A71" i="19"/>
  <c r="A71" i="18"/>
  <c r="A71" i="17"/>
  <c r="A71" i="16"/>
  <c r="B74" i="21"/>
  <c r="B74" i="20"/>
  <c r="B74" i="19"/>
  <c r="B74" i="18"/>
  <c r="B74" i="17"/>
  <c r="B74" i="16"/>
  <c r="A75" i="21"/>
  <c r="A75" i="20"/>
  <c r="A75" i="19"/>
  <c r="A75" i="18"/>
  <c r="A75" i="17"/>
  <c r="A75" i="16"/>
  <c r="B78" i="21"/>
  <c r="B78" i="20"/>
  <c r="B78" i="19"/>
  <c r="B78" i="18"/>
  <c r="B78" i="17"/>
  <c r="B78" i="16"/>
  <c r="A79" i="21"/>
  <c r="A79" i="20"/>
  <c r="A79" i="19"/>
  <c r="A79" i="18"/>
  <c r="A79" i="17"/>
  <c r="A79" i="16"/>
  <c r="B82" i="21"/>
  <c r="B82" i="20"/>
  <c r="B82" i="19"/>
  <c r="B82" i="18"/>
  <c r="B82" i="17"/>
  <c r="B82" i="16"/>
  <c r="A83" i="21"/>
  <c r="A83" i="20"/>
  <c r="A83" i="19"/>
  <c r="A83" i="17"/>
  <c r="A83" i="18"/>
  <c r="A83" i="16"/>
  <c r="B86" i="21"/>
  <c r="B86" i="20"/>
  <c r="B86" i="19"/>
  <c r="B86" i="18"/>
  <c r="B86" i="17"/>
  <c r="B86" i="16"/>
  <c r="A87" i="21"/>
  <c r="A87" i="20"/>
  <c r="A87" i="19"/>
  <c r="A87" i="18"/>
  <c r="A87" i="16"/>
  <c r="A87" i="17"/>
  <c r="B90" i="21"/>
  <c r="B90" i="20"/>
  <c r="B90" i="19"/>
  <c r="B90" i="18"/>
  <c r="B90" i="17"/>
  <c r="B90" i="16"/>
  <c r="A91" i="21"/>
  <c r="A91" i="20"/>
  <c r="A91" i="19"/>
  <c r="A91" i="18"/>
  <c r="A91" i="17"/>
  <c r="A91" i="16"/>
  <c r="B94" i="21"/>
  <c r="B94" i="20"/>
  <c r="B94" i="19"/>
  <c r="B94" i="18"/>
  <c r="B94" i="17"/>
  <c r="B94" i="16"/>
  <c r="A95" i="21"/>
  <c r="A95" i="20"/>
  <c r="A95" i="19"/>
  <c r="A95" i="18"/>
  <c r="A95" i="17"/>
  <c r="A95" i="16"/>
  <c r="B98" i="21"/>
  <c r="B98" i="20"/>
  <c r="B98" i="19"/>
  <c r="B98" i="18"/>
  <c r="B98" i="17"/>
  <c r="B98" i="16"/>
  <c r="A99" i="21"/>
  <c r="A99" i="20"/>
  <c r="A99" i="19"/>
  <c r="A99" i="18"/>
  <c r="A99" i="17"/>
  <c r="A99" i="16"/>
  <c r="B102" i="12"/>
  <c r="B102" i="21"/>
  <c r="B102" i="20"/>
  <c r="B102" i="19"/>
  <c r="B102" i="18"/>
  <c r="B102" i="17"/>
  <c r="B102" i="16"/>
  <c r="A103" i="21"/>
  <c r="A103" i="20"/>
  <c r="A103" i="19"/>
  <c r="A103" i="18"/>
  <c r="A103" i="17"/>
  <c r="A103" i="16"/>
  <c r="B106" i="21"/>
  <c r="B106" i="20"/>
  <c r="B106" i="19"/>
  <c r="B106" i="18"/>
  <c r="B106" i="17"/>
  <c r="B106" i="16"/>
  <c r="A107" i="21"/>
  <c r="A107" i="20"/>
  <c r="A107" i="19"/>
  <c r="A107" i="18"/>
  <c r="A107" i="17"/>
  <c r="A107" i="16"/>
  <c r="B110" i="4"/>
  <c r="B110" i="21"/>
  <c r="B110" i="20"/>
  <c r="B110" i="19"/>
  <c r="B110" i="18"/>
  <c r="B110" i="17"/>
  <c r="B110" i="16"/>
  <c r="A111" i="21"/>
  <c r="A111" i="20"/>
  <c r="A111" i="19"/>
  <c r="A111" i="18"/>
  <c r="A111" i="17"/>
  <c r="A111" i="16"/>
  <c r="B114" i="21"/>
  <c r="B114" i="20"/>
  <c r="B114" i="19"/>
  <c r="B114" i="18"/>
  <c r="B114" i="17"/>
  <c r="B114" i="16"/>
  <c r="A115" i="21"/>
  <c r="A115" i="20"/>
  <c r="A115" i="19"/>
  <c r="A115" i="18"/>
  <c r="A115" i="17"/>
  <c r="A115" i="16"/>
  <c r="B118" i="21"/>
  <c r="B118" i="20"/>
  <c r="B118" i="19"/>
  <c r="B118" i="18"/>
  <c r="B118" i="17"/>
  <c r="B118" i="16"/>
  <c r="A119" i="9"/>
  <c r="A119" i="21"/>
  <c r="A119" i="20"/>
  <c r="A119" i="19"/>
  <c r="A119" i="18"/>
  <c r="A119" i="17"/>
  <c r="A119" i="16"/>
  <c r="B122" i="3"/>
  <c r="B122" i="21"/>
  <c r="B122" i="20"/>
  <c r="B122" i="19"/>
  <c r="B122" i="18"/>
  <c r="B122" i="17"/>
  <c r="B122" i="16"/>
  <c r="A123" i="7"/>
  <c r="A123" i="21"/>
  <c r="A123" i="20"/>
  <c r="A123" i="19"/>
  <c r="A123" i="18"/>
  <c r="A123" i="17"/>
  <c r="A123" i="16"/>
  <c r="B126" i="21"/>
  <c r="B126" i="20"/>
  <c r="B126" i="19"/>
  <c r="B126" i="18"/>
  <c r="B126" i="17"/>
  <c r="B126" i="16"/>
  <c r="A127" i="21"/>
  <c r="A127" i="20"/>
  <c r="A127" i="19"/>
  <c r="A127" i="18"/>
  <c r="A127" i="17"/>
  <c r="A127" i="16"/>
  <c r="B130" i="21"/>
  <c r="B130" i="20"/>
  <c r="B130" i="19"/>
  <c r="B130" i="18"/>
  <c r="B130" i="17"/>
  <c r="B130" i="16"/>
  <c r="A131" i="21"/>
  <c r="A131" i="20"/>
  <c r="A131" i="19"/>
  <c r="A131" i="18"/>
  <c r="A131" i="17"/>
  <c r="A131" i="16"/>
  <c r="B134" i="12"/>
  <c r="B134" i="21"/>
  <c r="B134" i="20"/>
  <c r="B134" i="19"/>
  <c r="B134" i="18"/>
  <c r="B134" i="17"/>
  <c r="B134" i="16"/>
  <c r="A135" i="21"/>
  <c r="A135" i="20"/>
  <c r="A135" i="19"/>
  <c r="A135" i="18"/>
  <c r="A135" i="17"/>
  <c r="A135" i="16"/>
  <c r="B138" i="3"/>
  <c r="B138" i="21"/>
  <c r="B138" i="20"/>
  <c r="B138" i="19"/>
  <c r="B138" i="18"/>
  <c r="B138" i="17"/>
  <c r="B138" i="16"/>
  <c r="A139" i="21"/>
  <c r="A139" i="20"/>
  <c r="A139" i="19"/>
  <c r="A139" i="18"/>
  <c r="A139" i="17"/>
  <c r="A139" i="16"/>
  <c r="B142" i="21"/>
  <c r="B142" i="20"/>
  <c r="B142" i="19"/>
  <c r="B142" i="18"/>
  <c r="B142" i="17"/>
  <c r="B142" i="16"/>
  <c r="A143" i="21"/>
  <c r="A143" i="20"/>
  <c r="A143" i="19"/>
  <c r="A143" i="18"/>
  <c r="A143" i="17"/>
  <c r="A143" i="16"/>
  <c r="B146" i="21"/>
  <c r="B146" i="20"/>
  <c r="B146" i="19"/>
  <c r="B146" i="18"/>
  <c r="B146" i="17"/>
  <c r="B146" i="16"/>
  <c r="A147" i="21"/>
  <c r="A147" i="20"/>
  <c r="A147" i="19"/>
  <c r="A147" i="18"/>
  <c r="A147" i="17"/>
  <c r="A147" i="16"/>
  <c r="B150" i="21"/>
  <c r="B150" i="20"/>
  <c r="B150" i="19"/>
  <c r="B150" i="18"/>
  <c r="B150" i="17"/>
  <c r="B150" i="16"/>
  <c r="A151" i="21"/>
  <c r="A151" i="20"/>
  <c r="A151" i="19"/>
  <c r="A151" i="18"/>
  <c r="A151" i="17"/>
  <c r="A151" i="16"/>
  <c r="B154" i="3"/>
  <c r="B154" i="21"/>
  <c r="B154" i="20"/>
  <c r="B154" i="19"/>
  <c r="B154" i="18"/>
  <c r="B154" i="17"/>
  <c r="B154" i="16"/>
  <c r="A155" i="21"/>
  <c r="A155" i="20"/>
  <c r="A155" i="19"/>
  <c r="A155" i="18"/>
  <c r="A155" i="17"/>
  <c r="A155" i="16"/>
  <c r="B158" i="21"/>
  <c r="B158" i="20"/>
  <c r="B158" i="19"/>
  <c r="B158" i="18"/>
  <c r="B158" i="17"/>
  <c r="B158" i="16"/>
  <c r="A159" i="21"/>
  <c r="A159" i="20"/>
  <c r="A159" i="19"/>
  <c r="A159" i="18"/>
  <c r="A159" i="17"/>
  <c r="A159" i="16"/>
  <c r="B162" i="5"/>
  <c r="B162" i="21"/>
  <c r="B162" i="20"/>
  <c r="B162" i="19"/>
  <c r="B162" i="18"/>
  <c r="B162" i="17"/>
  <c r="B162" i="16"/>
  <c r="A163" i="21"/>
  <c r="A163" i="20"/>
  <c r="A163" i="19"/>
  <c r="A163" i="18"/>
  <c r="A163" i="17"/>
  <c r="A163" i="16"/>
  <c r="B166" i="12"/>
  <c r="B166" i="21"/>
  <c r="B166" i="20"/>
  <c r="B166" i="19"/>
  <c r="B166" i="18"/>
  <c r="B166" i="17"/>
  <c r="B166" i="16"/>
  <c r="A167" i="21"/>
  <c r="A167" i="20"/>
  <c r="A167" i="19"/>
  <c r="A167" i="18"/>
  <c r="A167" i="17"/>
  <c r="A167" i="16"/>
  <c r="B170" i="21"/>
  <c r="B170" i="20"/>
  <c r="B170" i="19"/>
  <c r="B170" i="18"/>
  <c r="B170" i="17"/>
  <c r="B170" i="16"/>
  <c r="A171" i="21"/>
  <c r="A171" i="20"/>
  <c r="A171" i="19"/>
  <c r="A171" i="18"/>
  <c r="A171" i="17"/>
  <c r="A171" i="16"/>
  <c r="B174" i="5"/>
  <c r="B174" i="21"/>
  <c r="B174" i="20"/>
  <c r="B174" i="19"/>
  <c r="B174" i="18"/>
  <c r="B174" i="17"/>
  <c r="B174" i="16"/>
  <c r="A175" i="21"/>
  <c r="A175" i="20"/>
  <c r="A175" i="19"/>
  <c r="A175" i="18"/>
  <c r="A175" i="17"/>
  <c r="A175" i="16"/>
  <c r="B178" i="12"/>
  <c r="B178" i="21"/>
  <c r="B178" i="20"/>
  <c r="B178" i="19"/>
  <c r="B178" i="18"/>
  <c r="B178" i="16"/>
  <c r="B178" i="17"/>
  <c r="A179" i="3"/>
  <c r="A179" i="21"/>
  <c r="A179" i="20"/>
  <c r="A179" i="19"/>
  <c r="A179" i="18"/>
  <c r="A179" i="16"/>
  <c r="A179" i="17"/>
  <c r="B182" i="21"/>
  <c r="B182" i="20"/>
  <c r="B182" i="19"/>
  <c r="B182" i="18"/>
  <c r="B182" i="17"/>
  <c r="B182" i="16"/>
  <c r="A183" i="21"/>
  <c r="A183" i="20"/>
  <c r="A183" i="19"/>
  <c r="A183" i="18"/>
  <c r="A183" i="17"/>
  <c r="A183" i="16"/>
  <c r="B186" i="4"/>
  <c r="B186" i="21"/>
  <c r="B186" i="20"/>
  <c r="B186" i="19"/>
  <c r="B186" i="18"/>
  <c r="B186" i="16"/>
  <c r="B186" i="17"/>
  <c r="A187" i="21"/>
  <c r="A187" i="20"/>
  <c r="A187" i="19"/>
  <c r="A187" i="18"/>
  <c r="A187" i="17"/>
  <c r="A187" i="16"/>
  <c r="B190" i="21"/>
  <c r="B190" i="20"/>
  <c r="B190" i="19"/>
  <c r="B190" i="18"/>
  <c r="B190" i="17"/>
  <c r="B190" i="16"/>
  <c r="A191" i="3"/>
  <c r="A191" i="21"/>
  <c r="A191" i="20"/>
  <c r="A191" i="19"/>
  <c r="A191" i="18"/>
  <c r="A191" i="17"/>
  <c r="A191" i="16"/>
  <c r="B194" i="5"/>
  <c r="B194" i="21"/>
  <c r="B194" i="20"/>
  <c r="B194" i="19"/>
  <c r="B194" i="18"/>
  <c r="B194" i="17"/>
  <c r="B194" i="16"/>
  <c r="A195" i="3"/>
  <c r="A195" i="21"/>
  <c r="A195" i="20"/>
  <c r="A195" i="19"/>
  <c r="A195" i="18"/>
  <c r="A195" i="17"/>
  <c r="A195" i="16"/>
  <c r="B198" i="12"/>
  <c r="B198" i="21"/>
  <c r="B198" i="20"/>
  <c r="B198" i="19"/>
  <c r="B198" i="18"/>
  <c r="B198" i="16"/>
  <c r="B198" i="17"/>
  <c r="A199" i="21"/>
  <c r="A199" i="20"/>
  <c r="A199" i="19"/>
  <c r="A199" i="18"/>
  <c r="A199" i="17"/>
  <c r="A199" i="16"/>
  <c r="B202" i="4"/>
  <c r="B202" i="21"/>
  <c r="B202" i="20"/>
  <c r="B202" i="19"/>
  <c r="B202" i="18"/>
  <c r="B202" i="17"/>
  <c r="B202" i="16"/>
  <c r="A203" i="21"/>
  <c r="A203" i="20"/>
  <c r="A203" i="19"/>
  <c r="A203" i="18"/>
  <c r="A203" i="17"/>
  <c r="A203" i="16"/>
  <c r="B206" i="5"/>
  <c r="B206" i="21"/>
  <c r="B206" i="20"/>
  <c r="B206" i="19"/>
  <c r="B206" i="18"/>
  <c r="B206" i="16"/>
  <c r="B206" i="17"/>
  <c r="A207" i="7"/>
  <c r="A207" i="21"/>
  <c r="A207" i="20"/>
  <c r="A207" i="19"/>
  <c r="A207" i="18"/>
  <c r="A207" i="17"/>
  <c r="A207" i="16"/>
  <c r="B210" i="12"/>
  <c r="B210" i="21"/>
  <c r="B210" i="20"/>
  <c r="B210" i="19"/>
  <c r="B210" i="18"/>
  <c r="B210" i="17"/>
  <c r="B210" i="16"/>
  <c r="A211" i="3"/>
  <c r="A211" i="21"/>
  <c r="A211" i="20"/>
  <c r="A211" i="19"/>
  <c r="A211" i="18"/>
  <c r="A211" i="17"/>
  <c r="A211" i="16"/>
  <c r="B214" i="21"/>
  <c r="B214" i="20"/>
  <c r="B214" i="19"/>
  <c r="B214" i="18"/>
  <c r="B214" i="17"/>
  <c r="B214" i="16"/>
  <c r="A215" i="21"/>
  <c r="A215" i="20"/>
  <c r="A215" i="19"/>
  <c r="A215" i="18"/>
  <c r="A215" i="17"/>
  <c r="A215" i="16"/>
  <c r="B218" i="4"/>
  <c r="B218" i="21"/>
  <c r="B218" i="20"/>
  <c r="B218" i="19"/>
  <c r="B218" i="18"/>
  <c r="B218" i="17"/>
  <c r="B218" i="16"/>
  <c r="A219" i="21"/>
  <c r="A219" i="20"/>
  <c r="A219" i="19"/>
  <c r="A219" i="18"/>
  <c r="A219" i="17"/>
  <c r="A219" i="16"/>
  <c r="B222" i="21"/>
  <c r="B222" i="20"/>
  <c r="B222" i="19"/>
  <c r="B222" i="18"/>
  <c r="B222" i="17"/>
  <c r="B222" i="16"/>
  <c r="A26" i="21"/>
  <c r="A26" i="20"/>
  <c r="A26" i="19"/>
  <c r="A26" i="18"/>
  <c r="A26" i="17"/>
  <c r="A26" i="16"/>
  <c r="A38" i="21"/>
  <c r="A38" i="20"/>
  <c r="A38" i="19"/>
  <c r="A38" i="18"/>
  <c r="A38" i="17"/>
  <c r="A38" i="16"/>
  <c r="A42" i="10"/>
  <c r="A42" i="21"/>
  <c r="A42" i="20"/>
  <c r="A42" i="19"/>
  <c r="A42" i="18"/>
  <c r="A42" i="17"/>
  <c r="A42" i="16"/>
  <c r="A46" i="21"/>
  <c r="A46" i="20"/>
  <c r="A46" i="19"/>
  <c r="A46" i="17"/>
  <c r="A46" i="18"/>
  <c r="A46" i="16"/>
  <c r="B53" i="3"/>
  <c r="B53" i="21"/>
  <c r="B53" i="20"/>
  <c r="B53" i="19"/>
  <c r="B53" i="18"/>
  <c r="B53" i="17"/>
  <c r="B53" i="16"/>
  <c r="B73" i="3"/>
  <c r="B73" i="21"/>
  <c r="B73" i="20"/>
  <c r="B73" i="19"/>
  <c r="B73" i="18"/>
  <c r="B73" i="17"/>
  <c r="B73" i="16"/>
  <c r="A90" i="21"/>
  <c r="A90" i="20"/>
  <c r="A90" i="19"/>
  <c r="A90" i="17"/>
  <c r="A90" i="18"/>
  <c r="A90" i="16"/>
  <c r="B97" i="3"/>
  <c r="B97" i="21"/>
  <c r="B97" i="20"/>
  <c r="B97" i="19"/>
  <c r="B97" i="18"/>
  <c r="B97" i="16"/>
  <c r="B97" i="17"/>
  <c r="B105" i="5"/>
  <c r="B105" i="21"/>
  <c r="B105" i="20"/>
  <c r="B105" i="19"/>
  <c r="B105" i="18"/>
  <c r="B105" i="17"/>
  <c r="B105" i="16"/>
  <c r="B109" i="21"/>
  <c r="B109" i="20"/>
  <c r="B109" i="19"/>
  <c r="B109" i="18"/>
  <c r="B109" i="17"/>
  <c r="B109" i="16"/>
  <c r="A114" i="21"/>
  <c r="A114" i="20"/>
  <c r="A114" i="19"/>
  <c r="A114" i="18"/>
  <c r="A114" i="17"/>
  <c r="A114" i="16"/>
  <c r="B129" i="21"/>
  <c r="B129" i="20"/>
  <c r="B129" i="19"/>
  <c r="B129" i="18"/>
  <c r="B129" i="17"/>
  <c r="B129" i="16"/>
  <c r="A134" i="21"/>
  <c r="A134" i="20"/>
  <c r="A134" i="19"/>
  <c r="A134" i="18"/>
  <c r="A134" i="17"/>
  <c r="A134" i="16"/>
  <c r="A138" i="21"/>
  <c r="A138" i="20"/>
  <c r="A138" i="19"/>
  <c r="A138" i="18"/>
  <c r="A138" i="17"/>
  <c r="A138" i="16"/>
  <c r="B149" i="7"/>
  <c r="B149" i="21"/>
  <c r="B149" i="20"/>
  <c r="B149" i="19"/>
  <c r="B149" i="18"/>
  <c r="B149" i="17"/>
  <c r="B149" i="16"/>
  <c r="A158" i="21"/>
  <c r="A158" i="20"/>
  <c r="A158" i="19"/>
  <c r="A158" i="18"/>
  <c r="A158" i="17"/>
  <c r="A158" i="16"/>
  <c r="B161" i="9"/>
  <c r="B161" i="21"/>
  <c r="B161" i="20"/>
  <c r="B161" i="19"/>
  <c r="B161" i="18"/>
  <c r="B161" i="17"/>
  <c r="B161" i="16"/>
  <c r="B173" i="4"/>
  <c r="B173" i="21"/>
  <c r="B173" i="20"/>
  <c r="B173" i="19"/>
  <c r="B173" i="18"/>
  <c r="B173" i="17"/>
  <c r="B173" i="16"/>
  <c r="A178" i="4"/>
  <c r="A178" i="21"/>
  <c r="A178" i="20"/>
  <c r="A178" i="19"/>
  <c r="A178" i="18"/>
  <c r="A178" i="17"/>
  <c r="A178" i="16"/>
  <c r="A186" i="21"/>
  <c r="A186" i="20"/>
  <c r="A186" i="19"/>
  <c r="A186" i="18"/>
  <c r="A186" i="17"/>
  <c r="A186" i="16"/>
  <c r="A190" i="10"/>
  <c r="A190" i="21"/>
  <c r="A190" i="20"/>
  <c r="A190" i="19"/>
  <c r="A190" i="18"/>
  <c r="A190" i="17"/>
  <c r="A190" i="16"/>
  <c r="A194" i="21"/>
  <c r="A194" i="20"/>
  <c r="A194" i="19"/>
  <c r="A194" i="18"/>
  <c r="A194" i="17"/>
  <c r="A194" i="16"/>
  <c r="B197" i="6"/>
  <c r="B197" i="21"/>
  <c r="B197" i="20"/>
  <c r="B197" i="19"/>
  <c r="B197" i="18"/>
  <c r="B197" i="17"/>
  <c r="B197" i="16"/>
  <c r="B201" i="4"/>
  <c r="B201" i="21"/>
  <c r="B201" i="20"/>
  <c r="B201" i="19"/>
  <c r="B201" i="18"/>
  <c r="B201" i="17"/>
  <c r="B201" i="16"/>
  <c r="A202" i="21"/>
  <c r="A202" i="20"/>
  <c r="A202" i="19"/>
  <c r="A202" i="18"/>
  <c r="A202" i="17"/>
  <c r="A202" i="16"/>
  <c r="B205" i="21"/>
  <c r="B205" i="20"/>
  <c r="B205" i="19"/>
  <c r="B205" i="18"/>
  <c r="B205" i="17"/>
  <c r="B205" i="16"/>
  <c r="A206" i="8"/>
  <c r="A206" i="21"/>
  <c r="A206" i="20"/>
  <c r="A206" i="19"/>
  <c r="A206" i="18"/>
  <c r="A206" i="17"/>
  <c r="A206" i="16"/>
  <c r="B209" i="5"/>
  <c r="B209" i="21"/>
  <c r="B209" i="20"/>
  <c r="B209" i="19"/>
  <c r="B209" i="18"/>
  <c r="B209" i="16"/>
  <c r="B209" i="17"/>
  <c r="A210" i="21"/>
  <c r="A210" i="20"/>
  <c r="A210" i="19"/>
  <c r="A210" i="18"/>
  <c r="A210" i="17"/>
  <c r="A210" i="16"/>
  <c r="B213" i="3"/>
  <c r="B213" i="21"/>
  <c r="B213" i="20"/>
  <c r="B213" i="19"/>
  <c r="B213" i="18"/>
  <c r="B213" i="17"/>
  <c r="B213" i="16"/>
  <c r="A214" i="21"/>
  <c r="A214" i="20"/>
  <c r="A214" i="19"/>
  <c r="A214" i="18"/>
  <c r="A214" i="17"/>
  <c r="A214" i="16"/>
  <c r="B217" i="9"/>
  <c r="B217" i="21"/>
  <c r="B217" i="20"/>
  <c r="B217" i="19"/>
  <c r="B217" i="18"/>
  <c r="B217" i="17"/>
  <c r="B217" i="16"/>
  <c r="A218" i="6"/>
  <c r="A218" i="21"/>
  <c r="A218" i="20"/>
  <c r="A218" i="19"/>
  <c r="A218" i="18"/>
  <c r="A218" i="17"/>
  <c r="A218" i="16"/>
  <c r="B221" i="4"/>
  <c r="B221" i="21"/>
  <c r="B221" i="20"/>
  <c r="B221" i="19"/>
  <c r="B221" i="18"/>
  <c r="B221" i="17"/>
  <c r="B221" i="16"/>
  <c r="A222" i="21"/>
  <c r="A222" i="20"/>
  <c r="A222" i="19"/>
  <c r="A222" i="18"/>
  <c r="A222" i="16"/>
  <c r="A222" i="17"/>
  <c r="A12" i="11"/>
  <c r="A12" i="21"/>
  <c r="A12" i="20"/>
  <c r="A12" i="19"/>
  <c r="A12" i="18"/>
  <c r="A12" i="17"/>
  <c r="A12" i="16"/>
  <c r="A16" i="21"/>
  <c r="A16" i="20"/>
  <c r="A16" i="19"/>
  <c r="A16" i="18"/>
  <c r="A16" i="17"/>
  <c r="A16" i="16"/>
  <c r="B23" i="21"/>
  <c r="B23" i="20"/>
  <c r="B23" i="19"/>
  <c r="B23" i="18"/>
  <c r="B23" i="17"/>
  <c r="B23" i="16"/>
  <c r="B27" i="3"/>
  <c r="B27" i="21"/>
  <c r="B27" i="20"/>
  <c r="B27" i="19"/>
  <c r="B27" i="18"/>
  <c r="B27" i="17"/>
  <c r="B27" i="16"/>
  <c r="A28" i="21"/>
  <c r="A28" i="20"/>
  <c r="A28" i="19"/>
  <c r="A28" i="18"/>
  <c r="A28" i="17"/>
  <c r="A28" i="16"/>
  <c r="B31" i="4"/>
  <c r="B31" i="21"/>
  <c r="B31" i="20"/>
  <c r="B31" i="19"/>
  <c r="B31" i="18"/>
  <c r="B31" i="17"/>
  <c r="B31" i="16"/>
  <c r="A32" i="21"/>
  <c r="A32" i="20"/>
  <c r="A32" i="19"/>
  <c r="A32" i="18"/>
  <c r="A32" i="17"/>
  <c r="A32" i="16"/>
  <c r="B35" i="3"/>
  <c r="B35" i="21"/>
  <c r="B35" i="20"/>
  <c r="B35" i="19"/>
  <c r="B35" i="18"/>
  <c r="B35" i="17"/>
  <c r="B35" i="16"/>
  <c r="A36" i="5"/>
  <c r="A36" i="21"/>
  <c r="A36" i="20"/>
  <c r="A36" i="19"/>
  <c r="A36" i="18"/>
  <c r="A36" i="17"/>
  <c r="A36" i="16"/>
  <c r="B39" i="7"/>
  <c r="B39" i="21"/>
  <c r="B39" i="20"/>
  <c r="B39" i="19"/>
  <c r="B39" i="18"/>
  <c r="B39" i="17"/>
  <c r="B39" i="16"/>
  <c r="B47" i="21"/>
  <c r="B47" i="20"/>
  <c r="B47" i="19"/>
  <c r="B47" i="18"/>
  <c r="B47" i="17"/>
  <c r="B47" i="16"/>
  <c r="B51" i="6"/>
  <c r="B51" i="21"/>
  <c r="B51" i="20"/>
  <c r="B51" i="19"/>
  <c r="B51" i="18"/>
  <c r="B51" i="17"/>
  <c r="B51" i="16"/>
  <c r="A60" i="8"/>
  <c r="A60" i="21"/>
  <c r="A60" i="20"/>
  <c r="A60" i="19"/>
  <c r="A60" i="17"/>
  <c r="A60" i="18"/>
  <c r="A60" i="16"/>
  <c r="B67" i="21"/>
  <c r="B67" i="20"/>
  <c r="B67" i="19"/>
  <c r="B67" i="18"/>
  <c r="B67" i="17"/>
  <c r="B67" i="16"/>
  <c r="A72" i="5"/>
  <c r="A72" i="21"/>
  <c r="A72" i="20"/>
  <c r="A72" i="19"/>
  <c r="A72" i="18"/>
  <c r="A72" i="17"/>
  <c r="A72" i="16"/>
  <c r="A80" i="21"/>
  <c r="A80" i="20"/>
  <c r="A80" i="19"/>
  <c r="A80" i="18"/>
  <c r="A80" i="17"/>
  <c r="A80" i="16"/>
  <c r="B87" i="21"/>
  <c r="B87" i="20"/>
  <c r="B87" i="19"/>
  <c r="B87" i="18"/>
  <c r="B87" i="17"/>
  <c r="B87" i="16"/>
  <c r="A92" i="11"/>
  <c r="A92" i="21"/>
  <c r="A92" i="20"/>
  <c r="A92" i="19"/>
  <c r="A92" i="17"/>
  <c r="A92" i="18"/>
  <c r="A92" i="16"/>
  <c r="B99" i="7"/>
  <c r="B99" i="21"/>
  <c r="B99" i="20"/>
  <c r="B99" i="19"/>
  <c r="B99" i="18"/>
  <c r="B99" i="17"/>
  <c r="B99" i="16"/>
  <c r="B103" i="3"/>
  <c r="B103" i="21"/>
  <c r="B103" i="20"/>
  <c r="B103" i="19"/>
  <c r="B103" i="18"/>
  <c r="B103" i="17"/>
  <c r="B103" i="16"/>
  <c r="A112" i="3"/>
  <c r="A112" i="21"/>
  <c r="A112" i="20"/>
  <c r="A112" i="19"/>
  <c r="A112" i="18"/>
  <c r="A112" i="17"/>
  <c r="A112" i="16"/>
  <c r="A120" i="5"/>
  <c r="A120" i="21"/>
  <c r="A120" i="20"/>
  <c r="A120" i="19"/>
  <c r="A120" i="18"/>
  <c r="A120" i="16"/>
  <c r="A120" i="17"/>
  <c r="A124" i="11"/>
  <c r="A124" i="21"/>
  <c r="A124" i="20"/>
  <c r="A124" i="19"/>
  <c r="A124" i="18"/>
  <c r="A124" i="16"/>
  <c r="A124" i="17"/>
  <c r="B127" i="3"/>
  <c r="B127" i="21"/>
  <c r="B127" i="20"/>
  <c r="B127" i="19"/>
  <c r="B127" i="18"/>
  <c r="B127" i="16"/>
  <c r="B127" i="17"/>
  <c r="B131" i="12"/>
  <c r="B131" i="21"/>
  <c r="B131" i="20"/>
  <c r="B131" i="19"/>
  <c r="B131" i="18"/>
  <c r="B131" i="17"/>
  <c r="B131" i="16"/>
  <c r="A136" i="3"/>
  <c r="A136" i="21"/>
  <c r="A136" i="20"/>
  <c r="A136" i="19"/>
  <c r="A136" i="18"/>
  <c r="A136" i="16"/>
  <c r="A136" i="17"/>
  <c r="B147" i="7"/>
  <c r="B147" i="21"/>
  <c r="B147" i="20"/>
  <c r="B147" i="19"/>
  <c r="B147" i="18"/>
  <c r="B147" i="17"/>
  <c r="B147" i="16"/>
  <c r="A152" i="5"/>
  <c r="A152" i="21"/>
  <c r="A152" i="20"/>
  <c r="A152" i="19"/>
  <c r="A152" i="18"/>
  <c r="A152" i="17"/>
  <c r="A152" i="16"/>
  <c r="A172" i="3"/>
  <c r="A172" i="21"/>
  <c r="A172" i="20"/>
  <c r="A172" i="19"/>
  <c r="A172" i="18"/>
  <c r="A172" i="17"/>
  <c r="A172" i="16"/>
  <c r="B191" i="21"/>
  <c r="B191" i="20"/>
  <c r="B191" i="19"/>
  <c r="B191" i="18"/>
  <c r="B191" i="16"/>
  <c r="B191" i="17"/>
  <c r="A192" i="6"/>
  <c r="A192" i="21"/>
  <c r="A192" i="20"/>
  <c r="A192" i="19"/>
  <c r="A192" i="18"/>
  <c r="A192" i="17"/>
  <c r="A192" i="16"/>
  <c r="B195" i="4"/>
  <c r="B195" i="21"/>
  <c r="B195" i="20"/>
  <c r="B195" i="19"/>
  <c r="B195" i="18"/>
  <c r="B195" i="17"/>
  <c r="B195" i="16"/>
  <c r="A196" i="21"/>
  <c r="A196" i="20"/>
  <c r="A196" i="19"/>
  <c r="A196" i="18"/>
  <c r="A196" i="17"/>
  <c r="A196" i="16"/>
  <c r="B199" i="12"/>
  <c r="B199" i="21"/>
  <c r="B199" i="20"/>
  <c r="B199" i="19"/>
  <c r="B199" i="18"/>
  <c r="B199" i="17"/>
  <c r="B199" i="16"/>
  <c r="A200" i="9"/>
  <c r="A200" i="21"/>
  <c r="A200" i="20"/>
  <c r="A200" i="19"/>
  <c r="A200" i="18"/>
  <c r="A200" i="17"/>
  <c r="A200" i="16"/>
  <c r="B203" i="4"/>
  <c r="B203" i="21"/>
  <c r="B203" i="20"/>
  <c r="B203" i="19"/>
  <c r="B203" i="18"/>
  <c r="B203" i="17"/>
  <c r="B203" i="16"/>
  <c r="A204" i="7"/>
  <c r="A204" i="21"/>
  <c r="A204" i="20"/>
  <c r="A204" i="19"/>
  <c r="A204" i="18"/>
  <c r="A204" i="17"/>
  <c r="A204" i="16"/>
  <c r="B207" i="12"/>
  <c r="B207" i="21"/>
  <c r="B207" i="20"/>
  <c r="B207" i="19"/>
  <c r="B207" i="18"/>
  <c r="B207" i="17"/>
  <c r="B207" i="16"/>
  <c r="A208" i="8"/>
  <c r="A208" i="21"/>
  <c r="A208" i="20"/>
  <c r="A208" i="19"/>
  <c r="A208" i="18"/>
  <c r="A208" i="17"/>
  <c r="A208" i="16"/>
  <c r="B211" i="4"/>
  <c r="B211" i="21"/>
  <c r="B211" i="20"/>
  <c r="B211" i="19"/>
  <c r="B211" i="18"/>
  <c r="B211" i="17"/>
  <c r="B211" i="16"/>
  <c r="A212" i="21"/>
  <c r="A212" i="20"/>
  <c r="A212" i="19"/>
  <c r="A212" i="18"/>
  <c r="A212" i="17"/>
  <c r="A212" i="16"/>
  <c r="B215" i="3"/>
  <c r="B215" i="21"/>
  <c r="B215" i="20"/>
  <c r="B215" i="19"/>
  <c r="B215" i="18"/>
  <c r="B215" i="17"/>
  <c r="B215" i="16"/>
  <c r="A216" i="5"/>
  <c r="A216" i="21"/>
  <c r="A216" i="20"/>
  <c r="A216" i="19"/>
  <c r="A216" i="18"/>
  <c r="A216" i="17"/>
  <c r="A216" i="16"/>
  <c r="B219" i="4"/>
  <c r="B219" i="21"/>
  <c r="B219" i="20"/>
  <c r="B219" i="19"/>
  <c r="B219" i="18"/>
  <c r="B219" i="16"/>
  <c r="B219" i="17"/>
  <c r="A220" i="5"/>
  <c r="A220" i="21"/>
  <c r="A220" i="20"/>
  <c r="A220" i="19"/>
  <c r="A220" i="18"/>
  <c r="A220" i="17"/>
  <c r="A220" i="16"/>
  <c r="U13" i="1"/>
  <c r="C13" i="4" s="1"/>
  <c r="U17" i="1"/>
  <c r="U25" i="1"/>
  <c r="U29" i="1"/>
  <c r="U37" i="1"/>
  <c r="C37" i="4" s="1"/>
  <c r="U41" i="1"/>
  <c r="U57" i="1"/>
  <c r="C57" i="4" s="1"/>
  <c r="U61" i="1"/>
  <c r="U65" i="1"/>
  <c r="C65" i="4" s="1"/>
  <c r="U69" i="1"/>
  <c r="U73" i="1"/>
  <c r="C73" i="4" s="1"/>
  <c r="U77" i="1"/>
  <c r="U89" i="1"/>
  <c r="C89" i="4" s="1"/>
  <c r="U97" i="1"/>
  <c r="U101" i="1"/>
  <c r="U105" i="1"/>
  <c r="U109" i="1"/>
  <c r="C109" i="4" s="1"/>
  <c r="U113" i="1"/>
  <c r="U93" i="1"/>
  <c r="U85" i="1"/>
  <c r="C85" i="4" s="1"/>
  <c r="U81" i="1"/>
  <c r="C81" i="4" s="1"/>
  <c r="U49" i="1"/>
  <c r="U53" i="1"/>
  <c r="U21" i="1"/>
  <c r="U33" i="1"/>
  <c r="C33" i="4" s="1"/>
  <c r="U45" i="1"/>
  <c r="U119" i="1"/>
  <c r="U123" i="1"/>
  <c r="U127" i="1"/>
  <c r="C127" i="4" s="1"/>
  <c r="U131" i="1"/>
  <c r="U135" i="1"/>
  <c r="U139" i="1"/>
  <c r="U143" i="1"/>
  <c r="C143" i="4" s="1"/>
  <c r="U147" i="1"/>
  <c r="U151" i="1"/>
  <c r="U155" i="1"/>
  <c r="U159" i="1"/>
  <c r="C159" i="4" s="1"/>
  <c r="U163" i="1"/>
  <c r="U167" i="1"/>
  <c r="U171" i="1"/>
  <c r="U175" i="1"/>
  <c r="C175" i="4" s="1"/>
  <c r="U179" i="1"/>
  <c r="U183" i="1"/>
  <c r="U187" i="1"/>
  <c r="U191" i="1"/>
  <c r="C191" i="4" s="1"/>
  <c r="U195" i="1"/>
  <c r="C195" i="4" s="1"/>
  <c r="U199" i="1"/>
  <c r="U203" i="1"/>
  <c r="U207" i="1"/>
  <c r="C207" i="4" s="1"/>
  <c r="U211" i="1"/>
  <c r="U215" i="1"/>
  <c r="U219" i="1"/>
  <c r="U223" i="1"/>
  <c r="C223" i="4" s="1"/>
  <c r="U227" i="1"/>
  <c r="C227" i="4" s="1"/>
  <c r="U231" i="1"/>
  <c r="C231" i="4" s="1"/>
  <c r="U15" i="1"/>
  <c r="U19" i="1"/>
  <c r="C19" i="4" s="1"/>
  <c r="U23" i="1"/>
  <c r="U27" i="1"/>
  <c r="U31" i="1"/>
  <c r="U35" i="1"/>
  <c r="C35" i="4" s="1"/>
  <c r="U39" i="1"/>
  <c r="U43" i="1"/>
  <c r="U47" i="1"/>
  <c r="U51" i="1"/>
  <c r="C51" i="4" s="1"/>
  <c r="U55" i="1"/>
  <c r="U59" i="1"/>
  <c r="U63" i="1"/>
  <c r="U67" i="1"/>
  <c r="C67" i="4" s="1"/>
  <c r="U71" i="1"/>
  <c r="U75" i="1"/>
  <c r="U79" i="1"/>
  <c r="U83" i="1"/>
  <c r="C83" i="4" s="1"/>
  <c r="U87" i="1"/>
  <c r="U91" i="1"/>
  <c r="U95" i="1"/>
  <c r="U99" i="1"/>
  <c r="C99" i="4" s="1"/>
  <c r="U103" i="1"/>
  <c r="U107" i="1"/>
  <c r="U111" i="1"/>
  <c r="U115" i="1"/>
  <c r="C115" i="4" s="1"/>
  <c r="U16" i="1"/>
  <c r="U20" i="1"/>
  <c r="U24" i="1"/>
  <c r="U28" i="1"/>
  <c r="U32" i="1"/>
  <c r="U36" i="1"/>
  <c r="U40" i="1"/>
  <c r="U44" i="1"/>
  <c r="C44" i="4" s="1"/>
  <c r="U48" i="1"/>
  <c r="U52" i="1"/>
  <c r="U56" i="1"/>
  <c r="C56" i="4" s="1"/>
  <c r="U60" i="1"/>
  <c r="U64" i="1"/>
  <c r="U68" i="1"/>
  <c r="U72" i="1"/>
  <c r="U76" i="1"/>
  <c r="C76" i="4" s="1"/>
  <c r="U80" i="1"/>
  <c r="U84" i="1"/>
  <c r="U88" i="1"/>
  <c r="U92" i="1"/>
  <c r="U96" i="1"/>
  <c r="U100" i="1"/>
  <c r="U104" i="1"/>
  <c r="C104" i="4" s="1"/>
  <c r="U108" i="1"/>
  <c r="U112" i="1"/>
  <c r="U116" i="1"/>
  <c r="U120" i="1"/>
  <c r="U124" i="1"/>
  <c r="U128" i="1"/>
  <c r="U132" i="1"/>
  <c r="U136" i="1"/>
  <c r="U140" i="1"/>
  <c r="U144" i="1"/>
  <c r="U148" i="1"/>
  <c r="U152" i="1"/>
  <c r="U156" i="1"/>
  <c r="U160" i="1"/>
  <c r="U164" i="1"/>
  <c r="C164" i="4" s="1"/>
  <c r="U168" i="1"/>
  <c r="U172" i="1"/>
  <c r="U176" i="1"/>
  <c r="U180" i="1"/>
  <c r="U184" i="1"/>
  <c r="U188" i="1"/>
  <c r="C188" i="4" s="1"/>
  <c r="U192" i="1"/>
  <c r="U196" i="1"/>
  <c r="C196" i="4" s="1"/>
  <c r="U200" i="1"/>
  <c r="C200" i="4" s="1"/>
  <c r="U204" i="1"/>
  <c r="U208" i="1"/>
  <c r="U212" i="1"/>
  <c r="U216" i="1"/>
  <c r="U220" i="1"/>
  <c r="U224" i="1"/>
  <c r="U228" i="1"/>
  <c r="C228" i="4" s="1"/>
  <c r="U14" i="1"/>
  <c r="U18" i="1"/>
  <c r="U22" i="1"/>
  <c r="U26" i="1"/>
  <c r="U30" i="1"/>
  <c r="C30" i="4" s="1"/>
  <c r="U34" i="1"/>
  <c r="C34" i="4" s="1"/>
  <c r="U38" i="1"/>
  <c r="U42" i="1"/>
  <c r="U46" i="1"/>
  <c r="U50" i="1"/>
  <c r="U54" i="1"/>
  <c r="U58" i="1"/>
  <c r="U62" i="1"/>
  <c r="U66" i="1"/>
  <c r="U70" i="1"/>
  <c r="U74" i="1"/>
  <c r="U78" i="1"/>
  <c r="C78" i="4" s="1"/>
  <c r="U82" i="1"/>
  <c r="U86" i="1"/>
  <c r="U90" i="1"/>
  <c r="U94" i="1"/>
  <c r="U98" i="1"/>
  <c r="U102" i="1"/>
  <c r="U106" i="1"/>
  <c r="U110" i="1"/>
  <c r="U114" i="1"/>
  <c r="U118" i="1"/>
  <c r="U122" i="1"/>
  <c r="U126" i="1"/>
  <c r="U130" i="1"/>
  <c r="U134" i="1"/>
  <c r="U138" i="1"/>
  <c r="U142" i="1"/>
  <c r="C142" i="4" s="1"/>
  <c r="U146" i="1"/>
  <c r="C146" i="4" s="1"/>
  <c r="U150" i="1"/>
  <c r="U154" i="1"/>
  <c r="U158" i="1"/>
  <c r="U162" i="1"/>
  <c r="U166" i="1"/>
  <c r="U170" i="1"/>
  <c r="U174" i="1"/>
  <c r="U178" i="1"/>
  <c r="C178" i="4" s="1"/>
  <c r="U182" i="1"/>
  <c r="U186" i="1"/>
  <c r="C186" i="4" s="1"/>
  <c r="U190" i="1"/>
  <c r="U194" i="1"/>
  <c r="U198" i="1"/>
  <c r="U202" i="1"/>
  <c r="U206" i="1"/>
  <c r="U210" i="1"/>
  <c r="U214" i="1"/>
  <c r="U218" i="1"/>
  <c r="U222" i="1"/>
  <c r="C222" i="4" s="1"/>
  <c r="U226" i="1"/>
  <c r="C226" i="4" s="1"/>
  <c r="U230" i="1"/>
  <c r="C230" i="4" s="1"/>
  <c r="U117" i="1"/>
  <c r="U121" i="1"/>
  <c r="U125" i="1"/>
  <c r="U129" i="1"/>
  <c r="U133" i="1"/>
  <c r="U137" i="1"/>
  <c r="U141" i="1"/>
  <c r="U145" i="1"/>
  <c r="U149" i="1"/>
  <c r="U153" i="1"/>
  <c r="C153" i="4" s="1"/>
  <c r="U157" i="1"/>
  <c r="U161" i="1"/>
  <c r="U165" i="1"/>
  <c r="U169" i="1"/>
  <c r="U173" i="1"/>
  <c r="U177" i="1"/>
  <c r="U181" i="1"/>
  <c r="U185" i="1"/>
  <c r="U189" i="1"/>
  <c r="U193" i="1"/>
  <c r="U197" i="1"/>
  <c r="C197" i="4" s="1"/>
  <c r="U201" i="1"/>
  <c r="U205" i="1"/>
  <c r="U209" i="1"/>
  <c r="U213" i="1"/>
  <c r="U217" i="1"/>
  <c r="U221" i="1"/>
  <c r="U225" i="1"/>
  <c r="C225" i="4" s="1"/>
  <c r="U229" i="1"/>
  <c r="C229" i="4" s="1"/>
  <c r="V85" i="1"/>
  <c r="V30" i="1"/>
  <c r="V78" i="1"/>
  <c r="V56" i="1"/>
  <c r="V104" i="1"/>
  <c r="V200" i="1"/>
  <c r="B216" i="4"/>
  <c r="B196" i="4"/>
  <c r="B220" i="3"/>
  <c r="B108" i="4"/>
  <c r="B200" i="4"/>
  <c r="B63" i="4"/>
  <c r="B99" i="4"/>
  <c r="B131" i="4"/>
  <c r="B160" i="4"/>
  <c r="B208" i="4"/>
  <c r="B31" i="3"/>
  <c r="B63" i="3"/>
  <c r="B135" i="3"/>
  <c r="B162" i="3"/>
  <c r="B199" i="3"/>
  <c r="B110" i="5"/>
  <c r="A172" i="5"/>
  <c r="B103" i="12"/>
  <c r="B203" i="10"/>
  <c r="A172" i="8"/>
  <c r="A200" i="7"/>
  <c r="B75" i="4"/>
  <c r="B107" i="4"/>
  <c r="B39" i="3"/>
  <c r="A120" i="3"/>
  <c r="A144" i="3"/>
  <c r="A207" i="3"/>
  <c r="A48" i="5"/>
  <c r="A136" i="5"/>
  <c r="A188" i="5"/>
  <c r="B35" i="12"/>
  <c r="B35" i="10"/>
  <c r="B123" i="10"/>
  <c r="A12" i="8"/>
  <c r="B19" i="7"/>
  <c r="B35" i="4"/>
  <c r="B147" i="4"/>
  <c r="B175" i="4"/>
  <c r="B19" i="3"/>
  <c r="B51" i="3"/>
  <c r="B83" i="3"/>
  <c r="A104" i="3"/>
  <c r="B147" i="3"/>
  <c r="A52" i="5"/>
  <c r="A156" i="5"/>
  <c r="A200" i="5"/>
  <c r="B39" i="12"/>
  <c r="B39" i="10"/>
  <c r="B147" i="10"/>
  <c r="A92" i="8"/>
  <c r="B35" i="7"/>
  <c r="B19" i="4"/>
  <c r="B51" i="4"/>
  <c r="B91" i="3"/>
  <c r="A76" i="5"/>
  <c r="A168" i="5"/>
  <c r="B75" i="12"/>
  <c r="B15" i="10"/>
  <c r="B15" i="12"/>
  <c r="B15" i="4"/>
  <c r="A16" i="8"/>
  <c r="A16" i="5"/>
  <c r="A16" i="7"/>
  <c r="B23" i="6"/>
  <c r="B23" i="7"/>
  <c r="B23" i="10"/>
  <c r="B27" i="10"/>
  <c r="B27" i="12"/>
  <c r="B27" i="4"/>
  <c r="A28" i="8"/>
  <c r="A28" i="5"/>
  <c r="B31" i="10"/>
  <c r="B31" i="12"/>
  <c r="A32" i="7"/>
  <c r="A32" i="8"/>
  <c r="A32" i="5"/>
  <c r="B43" i="10"/>
  <c r="B43" i="12"/>
  <c r="A44" i="8"/>
  <c r="A44" i="5"/>
  <c r="B47" i="10"/>
  <c r="B47" i="12"/>
  <c r="B47" i="4"/>
  <c r="B51" i="7"/>
  <c r="B51" i="10"/>
  <c r="B51" i="12"/>
  <c r="B55" i="10"/>
  <c r="B55" i="7"/>
  <c r="B59" i="12"/>
  <c r="B59" i="4"/>
  <c r="B67" i="10"/>
  <c r="B67" i="12"/>
  <c r="B71" i="6"/>
  <c r="B71" i="7"/>
  <c r="B71" i="12"/>
  <c r="B71" i="10"/>
  <c r="B79" i="10"/>
  <c r="B79" i="12"/>
  <c r="B79" i="4"/>
  <c r="A80" i="8"/>
  <c r="A80" i="6"/>
  <c r="A80" i="7"/>
  <c r="A80" i="5"/>
  <c r="B83" i="6"/>
  <c r="B83" i="7"/>
  <c r="B83" i="12"/>
  <c r="B87" i="10"/>
  <c r="B87" i="4"/>
  <c r="B87" i="6"/>
  <c r="B87" i="7"/>
  <c r="B87" i="12"/>
  <c r="B95" i="12"/>
  <c r="B95" i="4"/>
  <c r="B95" i="10"/>
  <c r="A96" i="7"/>
  <c r="A96" i="11"/>
  <c r="A96" i="5"/>
  <c r="B99" i="6"/>
  <c r="B99" i="10"/>
  <c r="B99" i="12"/>
  <c r="B103" i="7"/>
  <c r="B103" i="4"/>
  <c r="B107" i="10"/>
  <c r="B107" i="3"/>
  <c r="A108" i="8"/>
  <c r="A108" i="5"/>
  <c r="B111" i="10"/>
  <c r="B111" i="12"/>
  <c r="B111" i="4"/>
  <c r="A112" i="7"/>
  <c r="A112" i="8"/>
  <c r="A112" i="5"/>
  <c r="A112" i="11"/>
  <c r="B115" i="6"/>
  <c r="B115" i="7"/>
  <c r="B115" i="12"/>
  <c r="B119" i="10"/>
  <c r="B119" i="3"/>
  <c r="B119" i="4"/>
  <c r="B119" i="7"/>
  <c r="A124" i="8"/>
  <c r="A124" i="3"/>
  <c r="B127" i="12"/>
  <c r="B127" i="10"/>
  <c r="B127" i="4"/>
  <c r="A128" i="6"/>
  <c r="A128" i="11"/>
  <c r="A128" i="5"/>
  <c r="B131" i="10"/>
  <c r="B131" i="7"/>
  <c r="B131" i="6"/>
  <c r="B131" i="3"/>
  <c r="A132" i="5"/>
  <c r="A132" i="3"/>
  <c r="B135" i="4"/>
  <c r="B135" i="6"/>
  <c r="B139" i="10"/>
  <c r="B139" i="12"/>
  <c r="A140" i="11"/>
  <c r="A140" i="8"/>
  <c r="A140" i="5"/>
  <c r="A140" i="3"/>
  <c r="B143" i="10"/>
  <c r="B143" i="12"/>
  <c r="A144" i="7"/>
  <c r="A144" i="8"/>
  <c r="A144" i="11"/>
  <c r="B151" i="7"/>
  <c r="B151" i="10"/>
  <c r="B151" i="4"/>
  <c r="B151" i="3"/>
  <c r="B155" i="10"/>
  <c r="B155" i="12"/>
  <c r="B155" i="3"/>
  <c r="A156" i="11"/>
  <c r="A156" i="8"/>
  <c r="B159" i="12"/>
  <c r="B159" i="5"/>
  <c r="B159" i="3"/>
  <c r="A160" i="8"/>
  <c r="A160" i="5"/>
  <c r="A160" i="3"/>
  <c r="B163" i="10"/>
  <c r="B163" i="6"/>
  <c r="B163" i="3"/>
  <c r="A164" i="7"/>
  <c r="A164" i="5"/>
  <c r="A164" i="3"/>
  <c r="B167" i="10"/>
  <c r="B167" i="4"/>
  <c r="B167" i="5"/>
  <c r="B171" i="10"/>
  <c r="B171" i="12"/>
  <c r="B171" i="7"/>
  <c r="B175" i="10"/>
  <c r="B175" i="12"/>
  <c r="B175" i="6"/>
  <c r="B175" i="5"/>
  <c r="A176" i="11"/>
  <c r="A176" i="5"/>
  <c r="A176" i="8"/>
  <c r="B179" i="10"/>
  <c r="B179" i="12"/>
  <c r="B183" i="10"/>
  <c r="B183" i="5"/>
  <c r="B183" i="4"/>
  <c r="B187" i="9"/>
  <c r="B187" i="7"/>
  <c r="B191" i="10"/>
  <c r="B191" i="12"/>
  <c r="B191" i="5"/>
  <c r="B195" i="10"/>
  <c r="B195" i="12"/>
  <c r="A196" i="9"/>
  <c r="A196" i="5"/>
  <c r="B199" i="10"/>
  <c r="B199" i="5"/>
  <c r="B199" i="4"/>
  <c r="B203" i="12"/>
  <c r="B203" i="6"/>
  <c r="A204" i="8"/>
  <c r="A204" i="5"/>
  <c r="B207" i="6"/>
  <c r="B207" i="10"/>
  <c r="B207" i="5"/>
  <c r="B211" i="10"/>
  <c r="B211" i="7"/>
  <c r="B211" i="12"/>
  <c r="A212" i="9"/>
  <c r="A212" i="5"/>
  <c r="B215" i="4"/>
  <c r="B215" i="12"/>
  <c r="B215" i="5"/>
  <c r="A216" i="7"/>
  <c r="A216" i="11"/>
  <c r="A216" i="9"/>
  <c r="B219" i="9"/>
  <c r="B219" i="12"/>
  <c r="B219" i="10"/>
  <c r="A220" i="10"/>
  <c r="A220" i="8"/>
  <c r="B12" i="4"/>
  <c r="B43" i="4"/>
  <c r="B55" i="4"/>
  <c r="B71" i="4"/>
  <c r="B83" i="4"/>
  <c r="B92" i="4"/>
  <c r="B104" i="4"/>
  <c r="B115" i="4"/>
  <c r="B136" i="4"/>
  <c r="B143" i="4"/>
  <c r="B149" i="4"/>
  <c r="B164" i="4"/>
  <c r="B171" i="4"/>
  <c r="B179" i="4"/>
  <c r="B185" i="4"/>
  <c r="B207" i="4"/>
  <c r="B213" i="4"/>
  <c r="B25" i="3"/>
  <c r="B47" i="3"/>
  <c r="B57" i="3"/>
  <c r="B67" i="3"/>
  <c r="B79" i="3"/>
  <c r="B89" i="3"/>
  <c r="B99" i="3"/>
  <c r="A108" i="3"/>
  <c r="A116" i="3"/>
  <c r="B123" i="3"/>
  <c r="B143" i="3"/>
  <c r="A152" i="3"/>
  <c r="B161" i="3"/>
  <c r="B181" i="3"/>
  <c r="B197" i="3"/>
  <c r="A12" i="5"/>
  <c r="A40" i="5"/>
  <c r="A64" i="5"/>
  <c r="A92" i="5"/>
  <c r="A124" i="5"/>
  <c r="A148" i="5"/>
  <c r="A180" i="5"/>
  <c r="B23" i="12"/>
  <c r="B123" i="12"/>
  <c r="B151" i="12"/>
  <c r="B187" i="12"/>
  <c r="B19" i="10"/>
  <c r="B63" i="10"/>
  <c r="B103" i="10"/>
  <c r="B136" i="10"/>
  <c r="A218" i="10"/>
  <c r="B203" i="9"/>
  <c r="A64" i="8"/>
  <c r="B67" i="7"/>
  <c r="B135" i="7"/>
  <c r="A176" i="7"/>
  <c r="A204" i="11"/>
  <c r="A112" i="6"/>
  <c r="B76" i="3"/>
  <c r="B76" i="9"/>
  <c r="B88" i="3"/>
  <c r="B88" i="10"/>
  <c r="B112" i="3"/>
  <c r="B112" i="10"/>
  <c r="B120" i="10"/>
  <c r="B120" i="8"/>
  <c r="B128" i="3"/>
  <c r="B128" i="10"/>
  <c r="A137" i="7"/>
  <c r="A137" i="12"/>
  <c r="B156" i="9"/>
  <c r="B156" i="4"/>
  <c r="B168" i="10"/>
  <c r="B168" i="3"/>
  <c r="A169" i="7"/>
  <c r="A169" i="12"/>
  <c r="B188" i="4"/>
  <c r="B188" i="3"/>
  <c r="B192" i="10"/>
  <c r="B192" i="3"/>
  <c r="B44" i="4"/>
  <c r="B84" i="4"/>
  <c r="B96" i="4"/>
  <c r="B116" i="4"/>
  <c r="B128" i="4"/>
  <c r="B137" i="4"/>
  <c r="B144" i="4"/>
  <c r="B152" i="4"/>
  <c r="B152" i="3"/>
  <c r="B73" i="5"/>
  <c r="B80" i="10"/>
  <c r="A174" i="10"/>
  <c r="B33" i="9"/>
  <c r="A134" i="7"/>
  <c r="A134" i="10"/>
  <c r="A138" i="7"/>
  <c r="A138" i="10"/>
  <c r="B141" i="7"/>
  <c r="B141" i="9"/>
  <c r="B141" i="5"/>
  <c r="B141" i="3"/>
  <c r="A142" i="6"/>
  <c r="A142" i="10"/>
  <c r="A142" i="7"/>
  <c r="B145" i="5"/>
  <c r="B145" i="3"/>
  <c r="B145" i="4"/>
  <c r="B145" i="9"/>
  <c r="A146" i="4"/>
  <c r="A146" i="10"/>
  <c r="A146" i="7"/>
  <c r="B149" i="6"/>
  <c r="B149" i="5"/>
  <c r="B149" i="3"/>
  <c r="A150" i="8"/>
  <c r="A150" i="6"/>
  <c r="B153" i="9"/>
  <c r="B153" i="5"/>
  <c r="B153" i="3"/>
  <c r="A154" i="4"/>
  <c r="A154" i="10"/>
  <c r="A154" i="6"/>
  <c r="B157" i="10"/>
  <c r="B157" i="9"/>
  <c r="A158" i="11"/>
  <c r="A158" i="8"/>
  <c r="A158" i="10"/>
  <c r="B161" i="7"/>
  <c r="B161" i="4"/>
  <c r="A162" i="4"/>
  <c r="A162" i="10"/>
  <c r="B165" i="7"/>
  <c r="B165" i="6"/>
  <c r="B165" i="9"/>
  <c r="B165" i="5"/>
  <c r="A166" i="5"/>
  <c r="A166" i="7"/>
  <c r="A166" i="11"/>
  <c r="B169" i="7"/>
  <c r="B169" i="5"/>
  <c r="B169" i="9"/>
  <c r="A170" i="4"/>
  <c r="A170" i="10"/>
  <c r="B173" i="10"/>
  <c r="B173" i="9"/>
  <c r="B173" i="5"/>
  <c r="B173" i="3"/>
  <c r="B177" i="9"/>
  <c r="B177" i="3"/>
  <c r="B177" i="4"/>
  <c r="B181" i="10"/>
  <c r="B181" i="5"/>
  <c r="A182" i="8"/>
  <c r="A182" i="6"/>
  <c r="A182" i="10"/>
  <c r="B185" i="7"/>
  <c r="B185" i="3"/>
  <c r="A186" i="4"/>
  <c r="A186" i="10"/>
  <c r="B189" i="7"/>
  <c r="B189" i="5"/>
  <c r="B189" i="9"/>
  <c r="A190" i="11"/>
  <c r="A190" i="7"/>
  <c r="A190" i="8"/>
  <c r="B193" i="7"/>
  <c r="B193" i="5"/>
  <c r="B193" i="4"/>
  <c r="B193" i="3"/>
  <c r="A194" i="4"/>
  <c r="A194" i="6"/>
  <c r="A194" i="10"/>
  <c r="B197" i="9"/>
  <c r="B197" i="7"/>
  <c r="B197" i="5"/>
  <c r="A198" i="7"/>
  <c r="A198" i="9"/>
  <c r="A198" i="10"/>
  <c r="B201" i="7"/>
  <c r="B201" i="3"/>
  <c r="A202" i="4"/>
  <c r="A202" i="10"/>
  <c r="B205" i="10"/>
  <c r="B205" i="9"/>
  <c r="B205" i="5"/>
  <c r="B205" i="3"/>
  <c r="A206" i="6"/>
  <c r="A206" i="10"/>
  <c r="A206" i="11"/>
  <c r="B209" i="3"/>
  <c r="B209" i="4"/>
  <c r="A210" i="4"/>
  <c r="A210" i="10"/>
  <c r="B213" i="10"/>
  <c r="B213" i="6"/>
  <c r="B213" i="5"/>
  <c r="A214" i="8"/>
  <c r="A214" i="10"/>
  <c r="A214" i="9"/>
  <c r="A214" i="7"/>
  <c r="B217" i="7"/>
  <c r="B217" i="5"/>
  <c r="B217" i="3"/>
  <c r="B221" i="10"/>
  <c r="B221" i="7"/>
  <c r="B221" i="9"/>
  <c r="B221" i="5"/>
  <c r="A222" i="7"/>
  <c r="A222" i="8"/>
  <c r="A222" i="10"/>
  <c r="A222" i="6"/>
  <c r="B153" i="4"/>
  <c r="B181" i="4"/>
  <c r="B189" i="4"/>
  <c r="B217" i="4"/>
  <c r="B41" i="3"/>
  <c r="B137" i="3"/>
  <c r="B165" i="3"/>
  <c r="B189" i="3"/>
  <c r="B137" i="5"/>
  <c r="B157" i="5"/>
  <c r="B201" i="5"/>
  <c r="A150" i="10"/>
  <c r="A178" i="10"/>
  <c r="B97" i="9"/>
  <c r="B185" i="9"/>
  <c r="A174" i="8"/>
  <c r="B101" i="7"/>
  <c r="B157" i="7"/>
  <c r="A134" i="11"/>
  <c r="B98" i="4"/>
  <c r="B98" i="12"/>
  <c r="B106" i="3"/>
  <c r="B106" i="8"/>
  <c r="B114" i="12"/>
  <c r="B114" i="3"/>
  <c r="B118" i="5"/>
  <c r="B118" i="12"/>
  <c r="B126" i="4"/>
  <c r="B126" i="5"/>
  <c r="B130" i="4"/>
  <c r="B130" i="12"/>
  <c r="B142" i="4"/>
  <c r="B142" i="5"/>
  <c r="B146" i="12"/>
  <c r="B146" i="3"/>
  <c r="B150" i="5"/>
  <c r="B150" i="12"/>
  <c r="B158" i="4"/>
  <c r="B158" i="5"/>
  <c r="B162" i="4"/>
  <c r="B162" i="12"/>
  <c r="B170" i="3"/>
  <c r="B170" i="8"/>
  <c r="B182" i="4"/>
  <c r="B182" i="12"/>
  <c r="B190" i="4"/>
  <c r="B190" i="5"/>
  <c r="B194" i="4"/>
  <c r="B194" i="12"/>
  <c r="B214" i="4"/>
  <c r="B214" i="12"/>
  <c r="B222" i="4"/>
  <c r="B222" i="5"/>
  <c r="B23" i="4"/>
  <c r="B39" i="4"/>
  <c r="B67" i="4"/>
  <c r="B80" i="4"/>
  <c r="B91" i="4"/>
  <c r="B100" i="4"/>
  <c r="B112" i="4"/>
  <c r="B132" i="4"/>
  <c r="B141" i="4"/>
  <c r="B148" i="4"/>
  <c r="B155" i="4"/>
  <c r="B163" i="4"/>
  <c r="B169" i="4"/>
  <c r="B176" i="4"/>
  <c r="B184" i="4"/>
  <c r="B191" i="4"/>
  <c r="B197" i="4"/>
  <c r="B205" i="4"/>
  <c r="B23" i="3"/>
  <c r="B43" i="3"/>
  <c r="B55" i="3"/>
  <c r="B75" i="3"/>
  <c r="B87" i="3"/>
  <c r="B104" i="3"/>
  <c r="B115" i="3"/>
  <c r="B120" i="3"/>
  <c r="B130" i="3"/>
  <c r="B139" i="3"/>
  <c r="B157" i="3"/>
  <c r="B167" i="3"/>
  <c r="A176" i="3"/>
  <c r="B191" i="3"/>
  <c r="B207" i="3"/>
  <c r="B221" i="3"/>
  <c r="A60" i="5"/>
  <c r="A144" i="5"/>
  <c r="B161" i="5"/>
  <c r="B177" i="5"/>
  <c r="A192" i="5"/>
  <c r="A208" i="5"/>
  <c r="B55" i="12"/>
  <c r="B91" i="12"/>
  <c r="B119" i="12"/>
  <c r="B147" i="12"/>
  <c r="B183" i="12"/>
  <c r="B59" i="10"/>
  <c r="B96" i="10"/>
  <c r="B135" i="10"/>
  <c r="B159" i="10"/>
  <c r="B187" i="10"/>
  <c r="B215" i="10"/>
  <c r="B149" i="9"/>
  <c r="B201" i="9"/>
  <c r="A48" i="8"/>
  <c r="A128" i="8"/>
  <c r="A192" i="8"/>
  <c r="A64" i="7"/>
  <c r="A128" i="7"/>
  <c r="B173" i="7"/>
  <c r="A172" i="11"/>
  <c r="B103" i="6"/>
  <c r="B200" i="3"/>
  <c r="B200" i="11"/>
  <c r="B204" i="4"/>
  <c r="B220" i="4"/>
  <c r="H158" i="4"/>
  <c r="H158" i="11"/>
  <c r="H158" i="7"/>
  <c r="H158" i="12"/>
  <c r="H158" i="10"/>
  <c r="H158" i="6"/>
  <c r="H158" i="8"/>
  <c r="I158" i="5"/>
  <c r="H158" i="9"/>
  <c r="H190" i="4"/>
  <c r="H190" i="11"/>
  <c r="H190" i="7"/>
  <c r="H190" i="6"/>
  <c r="H190" i="9"/>
  <c r="H190" i="12"/>
  <c r="H190" i="10"/>
  <c r="H190" i="8"/>
  <c r="I190" i="5"/>
  <c r="H149" i="4"/>
  <c r="H149" i="7"/>
  <c r="H149" i="11"/>
  <c r="H149" i="8"/>
  <c r="H149" i="6"/>
  <c r="H149" i="12"/>
  <c r="H149" i="9"/>
  <c r="I149" i="5"/>
  <c r="H149" i="10"/>
  <c r="H162" i="4"/>
  <c r="H162" i="6"/>
  <c r="H162" i="11"/>
  <c r="H162" i="12"/>
  <c r="H162" i="8"/>
  <c r="H162" i="10"/>
  <c r="H162" i="9"/>
  <c r="I162" i="5"/>
  <c r="H162" i="7"/>
  <c r="H166" i="4"/>
  <c r="H166" i="11"/>
  <c r="H166" i="7"/>
  <c r="H166" i="12"/>
  <c r="H166" i="6"/>
  <c r="H166" i="10"/>
  <c r="H166" i="8"/>
  <c r="H166" i="9"/>
  <c r="I166" i="5"/>
  <c r="H181" i="4"/>
  <c r="H181" i="7"/>
  <c r="H181" i="11"/>
  <c r="H181" i="6"/>
  <c r="H181" i="8"/>
  <c r="H181" i="12"/>
  <c r="H181" i="9"/>
  <c r="I181" i="5"/>
  <c r="H181" i="10"/>
  <c r="H194" i="4"/>
  <c r="H194" i="6"/>
  <c r="H194" i="11"/>
  <c r="H194" i="12"/>
  <c r="H194" i="8"/>
  <c r="H194" i="10"/>
  <c r="I194" i="5"/>
  <c r="H194" i="7"/>
  <c r="H194" i="9"/>
  <c r="H198" i="4"/>
  <c r="H198" i="11"/>
  <c r="H198" i="7"/>
  <c r="H198" i="9"/>
  <c r="H198" i="12"/>
  <c r="H198" i="6"/>
  <c r="H198" i="10"/>
  <c r="H198" i="8"/>
  <c r="I198" i="5"/>
  <c r="H213" i="4"/>
  <c r="H213" i="7"/>
  <c r="H213" i="11"/>
  <c r="H213" i="6"/>
  <c r="H213" i="8"/>
  <c r="H213" i="9"/>
  <c r="H213" i="12"/>
  <c r="I213" i="5"/>
  <c r="H213" i="10"/>
  <c r="H217" i="4"/>
  <c r="H217" i="7"/>
  <c r="H217" i="6"/>
  <c r="H217" i="11"/>
  <c r="H217" i="8"/>
  <c r="H217" i="12"/>
  <c r="H217" i="9"/>
  <c r="H217" i="10"/>
  <c r="I217" i="5"/>
  <c r="H221" i="7"/>
  <c r="H221" i="11"/>
  <c r="H221" i="4"/>
  <c r="H221" i="8"/>
  <c r="H221" i="9"/>
  <c r="H221" i="12"/>
  <c r="I221" i="5"/>
  <c r="H221" i="6"/>
  <c r="H221" i="10"/>
  <c r="H173" i="7"/>
  <c r="H173" i="11"/>
  <c r="H173" i="8"/>
  <c r="H173" i="4"/>
  <c r="H173" i="6"/>
  <c r="H173" i="12"/>
  <c r="H173" i="9"/>
  <c r="I173" i="5"/>
  <c r="H173" i="10"/>
  <c r="H186" i="4"/>
  <c r="H186" i="6"/>
  <c r="H186" i="11"/>
  <c r="H186" i="7"/>
  <c r="H186" i="12"/>
  <c r="H186" i="8"/>
  <c r="H186" i="10"/>
  <c r="H186" i="9"/>
  <c r="I186" i="5"/>
  <c r="H157" i="6"/>
  <c r="H157" i="7"/>
  <c r="H157" i="11"/>
  <c r="H157" i="4"/>
  <c r="H157" i="8"/>
  <c r="H157" i="12"/>
  <c r="H157" i="9"/>
  <c r="I157" i="5"/>
  <c r="H157" i="10"/>
  <c r="H170" i="4"/>
  <c r="H170" i="6"/>
  <c r="H170" i="11"/>
  <c r="H170" i="7"/>
  <c r="H170" i="12"/>
  <c r="H170" i="8"/>
  <c r="H170" i="10"/>
  <c r="H170" i="9"/>
  <c r="I170" i="5"/>
  <c r="H174" i="4"/>
  <c r="H174" i="11"/>
  <c r="H174" i="7"/>
  <c r="H174" i="6"/>
  <c r="H174" i="12"/>
  <c r="H174" i="10"/>
  <c r="H174" i="8"/>
  <c r="H174" i="9"/>
  <c r="I174" i="5"/>
  <c r="H189" i="7"/>
  <c r="H189" i="11"/>
  <c r="H189" i="4"/>
  <c r="H189" i="8"/>
  <c r="H189" i="9"/>
  <c r="H189" i="12"/>
  <c r="I189" i="5"/>
  <c r="H189" i="10"/>
  <c r="H189" i="6"/>
  <c r="H202" i="4"/>
  <c r="H202" i="6"/>
  <c r="H202" i="11"/>
  <c r="H202" i="7"/>
  <c r="H202" i="12"/>
  <c r="H202" i="8"/>
  <c r="H202" i="10"/>
  <c r="H202" i="9"/>
  <c r="I202" i="5"/>
  <c r="H206" i="4"/>
  <c r="H206" i="11"/>
  <c r="H206" i="7"/>
  <c r="H206" i="6"/>
  <c r="H206" i="9"/>
  <c r="H206" i="12"/>
  <c r="H206" i="10"/>
  <c r="H206" i="8"/>
  <c r="I206" i="5"/>
  <c r="H205" i="7"/>
  <c r="H205" i="11"/>
  <c r="H205" i="8"/>
  <c r="H205" i="6"/>
  <c r="H205" i="9"/>
  <c r="H205" i="12"/>
  <c r="H205" i="4"/>
  <c r="I205" i="5"/>
  <c r="H205" i="10"/>
  <c r="H150" i="4"/>
  <c r="H150" i="11"/>
  <c r="H150" i="6"/>
  <c r="H150" i="7"/>
  <c r="H150" i="12"/>
  <c r="H150" i="10"/>
  <c r="H150" i="8"/>
  <c r="H150" i="9"/>
  <c r="I150" i="5"/>
  <c r="H152" i="4"/>
  <c r="H152" i="6"/>
  <c r="H152" i="7"/>
  <c r="H152" i="11"/>
  <c r="H152" i="8"/>
  <c r="H152" i="9"/>
  <c r="I152" i="5"/>
  <c r="H152" i="10"/>
  <c r="H152" i="12"/>
  <c r="H165" i="4"/>
  <c r="H165" i="7"/>
  <c r="H165" i="11"/>
  <c r="H165" i="6"/>
  <c r="H165" i="8"/>
  <c r="H165" i="12"/>
  <c r="H165" i="9"/>
  <c r="I165" i="5"/>
  <c r="H165" i="10"/>
  <c r="H178" i="4"/>
  <c r="H178" i="6"/>
  <c r="H178" i="11"/>
  <c r="H178" i="12"/>
  <c r="H178" i="8"/>
  <c r="H178" i="10"/>
  <c r="H178" i="7"/>
  <c r="H178" i="9"/>
  <c r="I178" i="5"/>
  <c r="H182" i="4"/>
  <c r="H182" i="11"/>
  <c r="H182" i="7"/>
  <c r="H182" i="12"/>
  <c r="H182" i="10"/>
  <c r="H182" i="6"/>
  <c r="H182" i="8"/>
  <c r="H182" i="9"/>
  <c r="I182" i="5"/>
  <c r="H197" i="4"/>
  <c r="H197" i="7"/>
  <c r="H197" i="11"/>
  <c r="H197" i="6"/>
  <c r="H197" i="8"/>
  <c r="H197" i="9"/>
  <c r="H197" i="12"/>
  <c r="I197" i="5"/>
  <c r="H197" i="10"/>
  <c r="H80" i="4"/>
  <c r="H80" i="6"/>
  <c r="H80" i="11"/>
  <c r="H80" i="8"/>
  <c r="H80" i="7"/>
  <c r="H80" i="9"/>
  <c r="I80" i="5"/>
  <c r="H80" i="10"/>
  <c r="H80" i="12"/>
  <c r="H92" i="4"/>
  <c r="H92" i="7"/>
  <c r="H92" i="8"/>
  <c r="H92" i="9"/>
  <c r="I92" i="5"/>
  <c r="H92" i="11"/>
  <c r="H92" i="6"/>
  <c r="H92" i="10"/>
  <c r="H92" i="12"/>
  <c r="H105" i="4"/>
  <c r="H105" i="7"/>
  <c r="H105" i="11"/>
  <c r="H105" i="8"/>
  <c r="H105" i="12"/>
  <c r="H105" i="6"/>
  <c r="H105" i="9"/>
  <c r="H105" i="10"/>
  <c r="I105" i="5"/>
  <c r="H121" i="4"/>
  <c r="H121" i="7"/>
  <c r="H121" i="11"/>
  <c r="H121" i="8"/>
  <c r="H121" i="12"/>
  <c r="H121" i="6"/>
  <c r="H121" i="9"/>
  <c r="H121" i="10"/>
  <c r="I121" i="5"/>
  <c r="H132" i="4"/>
  <c r="H132" i="7"/>
  <c r="H132" i="8"/>
  <c r="H132" i="6"/>
  <c r="H132" i="9"/>
  <c r="I132" i="5"/>
  <c r="H132" i="11"/>
  <c r="H132" i="10"/>
  <c r="H132" i="12"/>
  <c r="H16" i="4"/>
  <c r="H16" i="6"/>
  <c r="H16" i="11"/>
  <c r="H16" i="8"/>
  <c r="H16" i="7"/>
  <c r="H16" i="9"/>
  <c r="I16" i="5"/>
  <c r="H16" i="10"/>
  <c r="H16" i="12"/>
  <c r="H18" i="4"/>
  <c r="H18" i="11"/>
  <c r="H18" i="6"/>
  <c r="H18" i="7"/>
  <c r="H18" i="12"/>
  <c r="H18" i="8"/>
  <c r="H18" i="10"/>
  <c r="H18" i="9"/>
  <c r="I18" i="5"/>
  <c r="H28" i="4"/>
  <c r="H28" i="8"/>
  <c r="H28" i="9"/>
  <c r="I28" i="5"/>
  <c r="H28" i="11"/>
  <c r="H28" i="6"/>
  <c r="H28" i="7"/>
  <c r="H28" i="12"/>
  <c r="H28" i="10"/>
  <c r="H34" i="4"/>
  <c r="H34" i="11"/>
  <c r="H34" i="6"/>
  <c r="H34" i="7"/>
  <c r="H34" i="12"/>
  <c r="H34" i="8"/>
  <c r="H34" i="10"/>
  <c r="H34" i="9"/>
  <c r="I34" i="5"/>
  <c r="H38" i="4"/>
  <c r="H38" i="11"/>
  <c r="H38" i="6"/>
  <c r="H38" i="7"/>
  <c r="H38" i="12"/>
  <c r="H38" i="10"/>
  <c r="H38" i="8"/>
  <c r="H38" i="9"/>
  <c r="I38" i="5"/>
  <c r="H46" i="4"/>
  <c r="H46" i="11"/>
  <c r="H46" i="6"/>
  <c r="H46" i="7"/>
  <c r="H46" i="12"/>
  <c r="H46" i="10"/>
  <c r="H46" i="8"/>
  <c r="H46" i="9"/>
  <c r="I46" i="5"/>
  <c r="H52" i="4"/>
  <c r="H52" i="8"/>
  <c r="H52" i="6"/>
  <c r="H52" i="9"/>
  <c r="I52" i="5"/>
  <c r="H52" i="7"/>
  <c r="H52" i="11"/>
  <c r="H52" i="10"/>
  <c r="H52" i="12"/>
  <c r="H56" i="4"/>
  <c r="H56" i="6"/>
  <c r="H56" i="11"/>
  <c r="H56" i="8"/>
  <c r="H56" i="7"/>
  <c r="H56" i="9"/>
  <c r="I56" i="5"/>
  <c r="H56" i="10"/>
  <c r="H56" i="12"/>
  <c r="H62" i="4"/>
  <c r="H62" i="11"/>
  <c r="H62" i="6"/>
  <c r="H62" i="7"/>
  <c r="H62" i="12"/>
  <c r="H62" i="10"/>
  <c r="H62" i="8"/>
  <c r="I62" i="5"/>
  <c r="H62" i="9"/>
  <c r="H71" i="6"/>
  <c r="H71" i="4"/>
  <c r="H71" i="10"/>
  <c r="H71" i="7"/>
  <c r="H71" i="9"/>
  <c r="I71" i="5"/>
  <c r="H71" i="8"/>
  <c r="H71" i="12"/>
  <c r="H71" i="11"/>
  <c r="H79" i="6"/>
  <c r="H79" i="11"/>
  <c r="H79" i="10"/>
  <c r="H79" i="7"/>
  <c r="H79" i="9"/>
  <c r="I79" i="5"/>
  <c r="H79" i="4"/>
  <c r="H79" i="8"/>
  <c r="H79" i="12"/>
  <c r="H86" i="4"/>
  <c r="H86" i="11"/>
  <c r="H86" i="6"/>
  <c r="H86" i="7"/>
  <c r="H86" i="12"/>
  <c r="H86" i="10"/>
  <c r="H86" i="8"/>
  <c r="H86" i="9"/>
  <c r="I86" i="5"/>
  <c r="H99" i="4"/>
  <c r="H99" i="6"/>
  <c r="H99" i="11"/>
  <c r="H99" i="7"/>
  <c r="H99" i="8"/>
  <c r="H99" i="10"/>
  <c r="H99" i="9"/>
  <c r="I99" i="5"/>
  <c r="H99" i="12"/>
  <c r="H110" i="4"/>
  <c r="H110" i="11"/>
  <c r="H110" i="6"/>
  <c r="H110" i="7"/>
  <c r="H110" i="12"/>
  <c r="H110" i="10"/>
  <c r="H110" i="8"/>
  <c r="H110" i="9"/>
  <c r="I110" i="5"/>
  <c r="H123" i="4"/>
  <c r="H123" i="6"/>
  <c r="H123" i="11"/>
  <c r="H123" i="7"/>
  <c r="H123" i="8"/>
  <c r="H123" i="10"/>
  <c r="H123" i="9"/>
  <c r="I123" i="5"/>
  <c r="H123" i="12"/>
  <c r="H134" i="4"/>
  <c r="H134" i="11"/>
  <c r="H134" i="6"/>
  <c r="H134" i="7"/>
  <c r="H134" i="12"/>
  <c r="H134" i="10"/>
  <c r="H134" i="8"/>
  <c r="H134" i="9"/>
  <c r="I134" i="5"/>
  <c r="H142" i="4"/>
  <c r="H142" i="11"/>
  <c r="H142" i="6"/>
  <c r="H142" i="7"/>
  <c r="H142" i="12"/>
  <c r="H142" i="10"/>
  <c r="H142" i="8"/>
  <c r="H142" i="9"/>
  <c r="I142" i="5"/>
  <c r="H13" i="4"/>
  <c r="H13" i="11"/>
  <c r="H13" i="8"/>
  <c r="H13" i="6"/>
  <c r="H13" i="7"/>
  <c r="H13" i="12"/>
  <c r="H13" i="9"/>
  <c r="I13" i="5"/>
  <c r="H13" i="10"/>
  <c r="H15" i="4"/>
  <c r="H15" i="6"/>
  <c r="H15" i="11"/>
  <c r="H15" i="10"/>
  <c r="H15" i="7"/>
  <c r="H15" i="9"/>
  <c r="I15" i="5"/>
  <c r="H15" i="8"/>
  <c r="H15" i="12"/>
  <c r="H17" i="4"/>
  <c r="H17" i="11"/>
  <c r="H17" i="8"/>
  <c r="H17" i="7"/>
  <c r="H17" i="6"/>
  <c r="H17" i="12"/>
  <c r="H17" i="9"/>
  <c r="I17" i="5"/>
  <c r="H17" i="10"/>
  <c r="H19" i="4"/>
  <c r="H19" i="6"/>
  <c r="H19" i="11"/>
  <c r="H19" i="8"/>
  <c r="H19" i="10"/>
  <c r="H19" i="9"/>
  <c r="I19" i="5"/>
  <c r="H19" i="12"/>
  <c r="H19" i="7"/>
  <c r="H21" i="4"/>
  <c r="H21" i="11"/>
  <c r="H21" i="8"/>
  <c r="H21" i="6"/>
  <c r="H21" i="7"/>
  <c r="H21" i="12"/>
  <c r="H21" i="9"/>
  <c r="I21" i="5"/>
  <c r="H21" i="10"/>
  <c r="H23" i="6"/>
  <c r="H23" i="4"/>
  <c r="H23" i="10"/>
  <c r="H23" i="7"/>
  <c r="H23" i="9"/>
  <c r="I23" i="5"/>
  <c r="H23" i="11"/>
  <c r="H23" i="12"/>
  <c r="H23" i="8"/>
  <c r="H25" i="4"/>
  <c r="H25" i="11"/>
  <c r="H25" i="8"/>
  <c r="H25" i="7"/>
  <c r="H25" i="12"/>
  <c r="H25" i="6"/>
  <c r="H25" i="9"/>
  <c r="I25" i="5"/>
  <c r="H25" i="10"/>
  <c r="H27" i="4"/>
  <c r="H27" i="6"/>
  <c r="H27" i="11"/>
  <c r="H27" i="8"/>
  <c r="H27" i="10"/>
  <c r="H27" i="9"/>
  <c r="I27" i="5"/>
  <c r="H27" i="7"/>
  <c r="H27" i="12"/>
  <c r="H29" i="11"/>
  <c r="H29" i="4"/>
  <c r="H29" i="8"/>
  <c r="H29" i="6"/>
  <c r="H29" i="7"/>
  <c r="H29" i="12"/>
  <c r="H29" i="9"/>
  <c r="I29" i="5"/>
  <c r="H29" i="10"/>
  <c r="H31" i="6"/>
  <c r="H31" i="4"/>
  <c r="H31" i="11"/>
  <c r="H31" i="10"/>
  <c r="H31" i="7"/>
  <c r="H31" i="9"/>
  <c r="I31" i="5"/>
  <c r="H31" i="8"/>
  <c r="H31" i="12"/>
  <c r="H33" i="4"/>
  <c r="H33" i="11"/>
  <c r="H33" i="8"/>
  <c r="H33" i="7"/>
  <c r="H33" i="6"/>
  <c r="H33" i="12"/>
  <c r="H33" i="9"/>
  <c r="I33" i="5"/>
  <c r="H33" i="10"/>
  <c r="H35" i="4"/>
  <c r="H35" i="6"/>
  <c r="H35" i="11"/>
  <c r="H35" i="8"/>
  <c r="H35" i="10"/>
  <c r="H35" i="9"/>
  <c r="I35" i="5"/>
  <c r="H35" i="12"/>
  <c r="H35" i="7"/>
  <c r="H37" i="4"/>
  <c r="H37" i="11"/>
  <c r="H37" i="8"/>
  <c r="H37" i="6"/>
  <c r="H37" i="7"/>
  <c r="H37" i="12"/>
  <c r="H37" i="9"/>
  <c r="I37" i="5"/>
  <c r="H37" i="10"/>
  <c r="H39" i="6"/>
  <c r="H39" i="4"/>
  <c r="H39" i="10"/>
  <c r="H39" i="7"/>
  <c r="H39" i="9"/>
  <c r="I39" i="5"/>
  <c r="H39" i="11"/>
  <c r="H39" i="8"/>
  <c r="H39" i="12"/>
  <c r="H41" i="4"/>
  <c r="H41" i="11"/>
  <c r="H41" i="8"/>
  <c r="H41" i="7"/>
  <c r="H41" i="12"/>
  <c r="H41" i="6"/>
  <c r="H41" i="9"/>
  <c r="I41" i="5"/>
  <c r="H41" i="10"/>
  <c r="H43" i="4"/>
  <c r="H43" i="6"/>
  <c r="H43" i="11"/>
  <c r="H43" i="8"/>
  <c r="H43" i="10"/>
  <c r="H43" i="9"/>
  <c r="I43" i="5"/>
  <c r="H43" i="7"/>
  <c r="H43" i="12"/>
  <c r="H45" i="11"/>
  <c r="H45" i="8"/>
  <c r="H45" i="6"/>
  <c r="H45" i="7"/>
  <c r="H45" i="4"/>
  <c r="H45" i="12"/>
  <c r="H45" i="9"/>
  <c r="I45" i="5"/>
  <c r="H45" i="10"/>
  <c r="H47" i="6"/>
  <c r="H47" i="11"/>
  <c r="H47" i="10"/>
  <c r="H47" i="4"/>
  <c r="H47" i="7"/>
  <c r="H47" i="9"/>
  <c r="I47" i="5"/>
  <c r="H47" i="8"/>
  <c r="H47" i="12"/>
  <c r="H49" i="4"/>
  <c r="H49" i="11"/>
  <c r="H49" i="8"/>
  <c r="H49" i="7"/>
  <c r="H49" i="6"/>
  <c r="H49" i="12"/>
  <c r="H49" i="9"/>
  <c r="I49" i="5"/>
  <c r="H49" i="10"/>
  <c r="H51" i="4"/>
  <c r="H51" i="6"/>
  <c r="H51" i="11"/>
  <c r="H51" i="8"/>
  <c r="H51" i="10"/>
  <c r="H51" i="9"/>
  <c r="I51" i="5"/>
  <c r="H51" i="12"/>
  <c r="H51" i="7"/>
  <c r="H53" i="4"/>
  <c r="H53" i="11"/>
  <c r="H53" i="8"/>
  <c r="H53" i="6"/>
  <c r="H53" i="7"/>
  <c r="H53" i="12"/>
  <c r="H53" i="9"/>
  <c r="I53" i="5"/>
  <c r="H53" i="10"/>
  <c r="H55" i="6"/>
  <c r="H55" i="4"/>
  <c r="H55" i="10"/>
  <c r="H55" i="7"/>
  <c r="H55" i="9"/>
  <c r="I55" i="5"/>
  <c r="H55" i="11"/>
  <c r="H55" i="8"/>
  <c r="H55" i="12"/>
  <c r="H57" i="4"/>
  <c r="H57" i="11"/>
  <c r="H57" i="8"/>
  <c r="H57" i="7"/>
  <c r="H57" i="12"/>
  <c r="H57" i="6"/>
  <c r="H57" i="9"/>
  <c r="I57" i="5"/>
  <c r="H57" i="10"/>
  <c r="H59" i="4"/>
  <c r="H59" i="6"/>
  <c r="H59" i="11"/>
  <c r="H59" i="8"/>
  <c r="H59" i="10"/>
  <c r="H59" i="9"/>
  <c r="I59" i="5"/>
  <c r="H59" i="7"/>
  <c r="H59" i="12"/>
  <c r="H61" i="11"/>
  <c r="H61" i="4"/>
  <c r="H61" i="8"/>
  <c r="H61" i="6"/>
  <c r="H61" i="7"/>
  <c r="H61" i="12"/>
  <c r="H61" i="9"/>
  <c r="I61" i="5"/>
  <c r="H61" i="10"/>
  <c r="H63" i="6"/>
  <c r="H63" i="4"/>
  <c r="H63" i="11"/>
  <c r="H63" i="10"/>
  <c r="H63" i="7"/>
  <c r="H63" i="9"/>
  <c r="I63" i="5"/>
  <c r="H63" i="8"/>
  <c r="H63" i="12"/>
  <c r="H65" i="4"/>
  <c r="H65" i="11"/>
  <c r="H65" i="8"/>
  <c r="H65" i="7"/>
  <c r="H65" i="6"/>
  <c r="H65" i="12"/>
  <c r="H65" i="9"/>
  <c r="I65" i="5"/>
  <c r="H65" i="10"/>
  <c r="H67" i="4"/>
  <c r="H67" i="6"/>
  <c r="H67" i="11"/>
  <c r="H67" i="8"/>
  <c r="H67" i="10"/>
  <c r="H67" i="9"/>
  <c r="I67" i="5"/>
  <c r="H67" i="12"/>
  <c r="H67" i="7"/>
  <c r="H69" i="4"/>
  <c r="H69" i="11"/>
  <c r="H69" i="8"/>
  <c r="H69" i="6"/>
  <c r="H69" i="7"/>
  <c r="H69" i="12"/>
  <c r="H69" i="9"/>
  <c r="I69" i="5"/>
  <c r="H69" i="10"/>
  <c r="H73" i="4"/>
  <c r="H73" i="11"/>
  <c r="H73" i="8"/>
  <c r="H73" i="7"/>
  <c r="H73" i="12"/>
  <c r="H73" i="6"/>
  <c r="H73" i="9"/>
  <c r="H73" i="10"/>
  <c r="I73" i="5"/>
  <c r="H77" i="11"/>
  <c r="H77" i="8"/>
  <c r="H77" i="6"/>
  <c r="H77" i="7"/>
  <c r="H77" i="12"/>
  <c r="H77" i="4"/>
  <c r="H77" i="9"/>
  <c r="I77" i="5"/>
  <c r="H77" i="10"/>
  <c r="H81" i="4"/>
  <c r="H81" i="11"/>
  <c r="H81" i="8"/>
  <c r="H81" i="7"/>
  <c r="H81" i="6"/>
  <c r="H81" i="12"/>
  <c r="H81" i="9"/>
  <c r="I81" i="5"/>
  <c r="H81" i="10"/>
  <c r="H87" i="6"/>
  <c r="H87" i="4"/>
  <c r="H87" i="10"/>
  <c r="H87" i="7"/>
  <c r="H87" i="9"/>
  <c r="I87" i="5"/>
  <c r="H87" i="11"/>
  <c r="H87" i="12"/>
  <c r="H87" i="8"/>
  <c r="H90" i="4"/>
  <c r="H90" i="11"/>
  <c r="H90" i="6"/>
  <c r="H90" i="7"/>
  <c r="H90" i="12"/>
  <c r="H90" i="8"/>
  <c r="H90" i="10"/>
  <c r="H90" i="9"/>
  <c r="I90" i="5"/>
  <c r="H95" i="6"/>
  <c r="H95" i="4"/>
  <c r="H95" i="11"/>
  <c r="H95" i="10"/>
  <c r="H95" i="9"/>
  <c r="I95" i="5"/>
  <c r="H95" i="7"/>
  <c r="H95" i="8"/>
  <c r="H95" i="12"/>
  <c r="H98" i="4"/>
  <c r="H98" i="11"/>
  <c r="H98" i="6"/>
  <c r="H98" i="12"/>
  <c r="H98" i="8"/>
  <c r="H98" i="10"/>
  <c r="H98" i="9"/>
  <c r="I98" i="5"/>
  <c r="H98" i="7"/>
  <c r="H103" i="6"/>
  <c r="H103" i="4"/>
  <c r="H103" i="10"/>
  <c r="H103" i="7"/>
  <c r="H103" i="9"/>
  <c r="I103" i="5"/>
  <c r="H103" i="11"/>
  <c r="H103" i="8"/>
  <c r="H103" i="12"/>
  <c r="H106" i="4"/>
  <c r="H106" i="11"/>
  <c r="H106" i="6"/>
  <c r="H106" i="7"/>
  <c r="H106" i="12"/>
  <c r="H106" i="8"/>
  <c r="H106" i="10"/>
  <c r="H106" i="9"/>
  <c r="I106" i="5"/>
  <c r="H111" i="6"/>
  <c r="H111" i="11"/>
  <c r="H111" i="10"/>
  <c r="H111" i="4"/>
  <c r="H111" i="9"/>
  <c r="I111" i="5"/>
  <c r="H111" i="8"/>
  <c r="H111" i="7"/>
  <c r="H111" i="12"/>
  <c r="H114" i="4"/>
  <c r="H114" i="11"/>
  <c r="H114" i="6"/>
  <c r="H114" i="12"/>
  <c r="H114" i="8"/>
  <c r="H114" i="10"/>
  <c r="H114" i="7"/>
  <c r="H114" i="9"/>
  <c r="I114" i="5"/>
  <c r="H119" i="6"/>
  <c r="H119" i="4"/>
  <c r="H119" i="10"/>
  <c r="H119" i="7"/>
  <c r="H119" i="9"/>
  <c r="I119" i="5"/>
  <c r="H119" i="11"/>
  <c r="H119" i="8"/>
  <c r="H119" i="12"/>
  <c r="H122" i="4"/>
  <c r="H122" i="11"/>
  <c r="H122" i="6"/>
  <c r="H122" i="7"/>
  <c r="H122" i="12"/>
  <c r="H122" i="8"/>
  <c r="H122" i="10"/>
  <c r="H122" i="9"/>
  <c r="I122" i="5"/>
  <c r="H127" i="6"/>
  <c r="H127" i="4"/>
  <c r="H127" i="11"/>
  <c r="H127" i="10"/>
  <c r="H127" i="9"/>
  <c r="I127" i="5"/>
  <c r="H127" i="7"/>
  <c r="H127" i="8"/>
  <c r="H127" i="12"/>
  <c r="H130" i="4"/>
  <c r="H130" i="11"/>
  <c r="H130" i="6"/>
  <c r="H130" i="12"/>
  <c r="H130" i="8"/>
  <c r="H130" i="10"/>
  <c r="H130" i="9"/>
  <c r="I130" i="5"/>
  <c r="H130" i="7"/>
  <c r="H135" i="6"/>
  <c r="H135" i="4"/>
  <c r="H135" i="10"/>
  <c r="H135" i="7"/>
  <c r="H135" i="9"/>
  <c r="I135" i="5"/>
  <c r="H135" i="8"/>
  <c r="H135" i="11"/>
  <c r="H135" i="12"/>
  <c r="H138" i="4"/>
  <c r="H138" i="11"/>
  <c r="H138" i="6"/>
  <c r="H138" i="7"/>
  <c r="H138" i="12"/>
  <c r="H138" i="8"/>
  <c r="H138" i="10"/>
  <c r="H138" i="9"/>
  <c r="I138" i="5"/>
  <c r="H143" i="6"/>
  <c r="H143" i="11"/>
  <c r="H143" i="10"/>
  <c r="H143" i="9"/>
  <c r="I143" i="5"/>
  <c r="H143" i="8"/>
  <c r="H143" i="7"/>
  <c r="H143" i="4"/>
  <c r="H143" i="12"/>
  <c r="H146" i="4"/>
  <c r="H146" i="11"/>
  <c r="H146" i="6"/>
  <c r="H146" i="12"/>
  <c r="H146" i="8"/>
  <c r="H146" i="10"/>
  <c r="H146" i="7"/>
  <c r="H146" i="9"/>
  <c r="I146" i="5"/>
  <c r="H148" i="4"/>
  <c r="H148" i="7"/>
  <c r="H148" i="8"/>
  <c r="H148" i="6"/>
  <c r="H148" i="9"/>
  <c r="I148" i="5"/>
  <c r="H148" i="11"/>
  <c r="H148" i="10"/>
  <c r="H148" i="12"/>
  <c r="H151" i="6"/>
  <c r="H151" i="4"/>
  <c r="H151" i="10"/>
  <c r="H151" i="7"/>
  <c r="H151" i="9"/>
  <c r="I151" i="5"/>
  <c r="H151" i="11"/>
  <c r="H151" i="12"/>
  <c r="H151" i="8"/>
  <c r="H154" i="4"/>
  <c r="H154" i="11"/>
  <c r="H154" i="7"/>
  <c r="H154" i="12"/>
  <c r="H154" i="8"/>
  <c r="H154" i="10"/>
  <c r="H154" i="9"/>
  <c r="I154" i="5"/>
  <c r="H154" i="6"/>
  <c r="H156" i="4"/>
  <c r="H156" i="6"/>
  <c r="H156" i="7"/>
  <c r="H156" i="8"/>
  <c r="H156" i="9"/>
  <c r="I156" i="5"/>
  <c r="H156" i="11"/>
  <c r="H156" i="10"/>
  <c r="H156" i="12"/>
  <c r="H159" i="6"/>
  <c r="H159" i="4"/>
  <c r="H159" i="11"/>
  <c r="H159" i="10"/>
  <c r="H159" i="9"/>
  <c r="I159" i="5"/>
  <c r="H159" i="7"/>
  <c r="H159" i="8"/>
  <c r="H159" i="12"/>
  <c r="H164" i="4"/>
  <c r="H164" i="6"/>
  <c r="H164" i="7"/>
  <c r="H164" i="8"/>
  <c r="H164" i="9"/>
  <c r="I164" i="5"/>
  <c r="H164" i="11"/>
  <c r="H164" i="10"/>
  <c r="H164" i="12"/>
  <c r="H167" i="6"/>
  <c r="H167" i="4"/>
  <c r="H167" i="10"/>
  <c r="H167" i="7"/>
  <c r="H167" i="9"/>
  <c r="I167" i="5"/>
  <c r="H167" i="11"/>
  <c r="H167" i="8"/>
  <c r="H167" i="12"/>
  <c r="H172" i="4"/>
  <c r="H172" i="6"/>
  <c r="H172" i="7"/>
  <c r="H172" i="8"/>
  <c r="H172" i="9"/>
  <c r="I172" i="5"/>
  <c r="H172" i="11"/>
  <c r="H172" i="10"/>
  <c r="H172" i="12"/>
  <c r="H175" i="6"/>
  <c r="H175" i="11"/>
  <c r="H175" i="10"/>
  <c r="H175" i="4"/>
  <c r="H175" i="9"/>
  <c r="I175" i="5"/>
  <c r="H175" i="8"/>
  <c r="H175" i="7"/>
  <c r="H175" i="12"/>
  <c r="H180" i="4"/>
  <c r="H180" i="6"/>
  <c r="H180" i="7"/>
  <c r="H180" i="8"/>
  <c r="H180" i="9"/>
  <c r="I180" i="5"/>
  <c r="H180" i="11"/>
  <c r="H180" i="10"/>
  <c r="H180" i="12"/>
  <c r="H183" i="6"/>
  <c r="H183" i="4"/>
  <c r="H183" i="10"/>
  <c r="H183" i="7"/>
  <c r="H183" i="9"/>
  <c r="I183" i="5"/>
  <c r="H183" i="11"/>
  <c r="H183" i="8"/>
  <c r="H183" i="12"/>
  <c r="H188" i="4"/>
  <c r="H188" i="6"/>
  <c r="H188" i="7"/>
  <c r="H188" i="9"/>
  <c r="H188" i="8"/>
  <c r="I188" i="5"/>
  <c r="H188" i="11"/>
  <c r="H188" i="10"/>
  <c r="H188" i="12"/>
  <c r="H191" i="6"/>
  <c r="H191" i="4"/>
  <c r="H191" i="9"/>
  <c r="H191" i="11"/>
  <c r="H191" i="10"/>
  <c r="I191" i="5"/>
  <c r="H191" i="7"/>
  <c r="H191" i="8"/>
  <c r="H191" i="12"/>
  <c r="H196" i="4"/>
  <c r="H196" i="6"/>
  <c r="H196" i="7"/>
  <c r="H196" i="9"/>
  <c r="H196" i="8"/>
  <c r="I196" i="5"/>
  <c r="H196" i="11"/>
  <c r="H196" i="10"/>
  <c r="H196" i="12"/>
  <c r="H199" i="6"/>
  <c r="H199" i="4"/>
  <c r="H199" i="9"/>
  <c r="H199" i="10"/>
  <c r="H199" i="7"/>
  <c r="I199" i="5"/>
  <c r="H199" i="8"/>
  <c r="H199" i="12"/>
  <c r="H199" i="11"/>
  <c r="H204" i="4"/>
  <c r="H204" i="6"/>
  <c r="H204" i="7"/>
  <c r="H204" i="9"/>
  <c r="H204" i="8"/>
  <c r="I204" i="5"/>
  <c r="H204" i="11"/>
  <c r="H204" i="10"/>
  <c r="H204" i="12"/>
  <c r="H207" i="6"/>
  <c r="H207" i="9"/>
  <c r="H207" i="11"/>
  <c r="H207" i="10"/>
  <c r="I207" i="5"/>
  <c r="H207" i="4"/>
  <c r="H207" i="8"/>
  <c r="H207" i="7"/>
  <c r="H207" i="12"/>
  <c r="H214" i="4"/>
  <c r="H214" i="11"/>
  <c r="H214" i="7"/>
  <c r="H214" i="9"/>
  <c r="H214" i="12"/>
  <c r="H214" i="10"/>
  <c r="H214" i="8"/>
  <c r="H214" i="6"/>
  <c r="I214" i="5"/>
  <c r="H216" i="4"/>
  <c r="H216" i="6"/>
  <c r="H216" i="7"/>
  <c r="H216" i="9"/>
  <c r="H216" i="11"/>
  <c r="H216" i="8"/>
  <c r="I216" i="5"/>
  <c r="H216" i="10"/>
  <c r="H216" i="12"/>
  <c r="H223" i="6"/>
  <c r="H223" i="4"/>
  <c r="H223" i="9"/>
  <c r="H223" i="11"/>
  <c r="H223" i="10"/>
  <c r="I223" i="5"/>
  <c r="H223" i="7"/>
  <c r="H223" i="8"/>
  <c r="H223" i="12"/>
  <c r="B13" i="11"/>
  <c r="B13" i="6"/>
  <c r="B13" i="8"/>
  <c r="B13" i="7"/>
  <c r="B13" i="10"/>
  <c r="B13" i="12"/>
  <c r="B13" i="9"/>
  <c r="B13" i="4"/>
  <c r="B13" i="5"/>
  <c r="A14" i="9"/>
  <c r="A14" i="12"/>
  <c r="A14" i="11"/>
  <c r="A14" i="3"/>
  <c r="A14" i="5"/>
  <c r="A14" i="4"/>
  <c r="A14" i="7"/>
  <c r="A14" i="6"/>
  <c r="A14" i="8"/>
  <c r="A14" i="10"/>
  <c r="B17" i="11"/>
  <c r="B17" i="6"/>
  <c r="B17" i="8"/>
  <c r="B17" i="7"/>
  <c r="B17" i="10"/>
  <c r="B17" i="12"/>
  <c r="B17" i="4"/>
  <c r="B17" i="9"/>
  <c r="B17" i="5"/>
  <c r="A18" i="11"/>
  <c r="A18" i="8"/>
  <c r="A18" i="9"/>
  <c r="A18" i="12"/>
  <c r="A18" i="5"/>
  <c r="A18" i="3"/>
  <c r="A18" i="4"/>
  <c r="A18" i="6"/>
  <c r="A18" i="7"/>
  <c r="A18" i="10"/>
  <c r="B16" i="4"/>
  <c r="B48" i="4"/>
  <c r="A35" i="8"/>
  <c r="H76" i="4"/>
  <c r="H76" i="8"/>
  <c r="H76" i="9"/>
  <c r="I76" i="5"/>
  <c r="H76" i="11"/>
  <c r="H76" i="10"/>
  <c r="H76" i="6"/>
  <c r="H76" i="12"/>
  <c r="H76" i="7"/>
  <c r="H97" i="4"/>
  <c r="H97" i="7"/>
  <c r="H97" i="11"/>
  <c r="H97" i="8"/>
  <c r="H97" i="6"/>
  <c r="H97" i="12"/>
  <c r="H97" i="9"/>
  <c r="I97" i="5"/>
  <c r="H97" i="10"/>
  <c r="H113" i="4"/>
  <c r="H113" i="7"/>
  <c r="H113" i="11"/>
  <c r="H113" i="8"/>
  <c r="H113" i="6"/>
  <c r="H113" i="12"/>
  <c r="H113" i="9"/>
  <c r="I113" i="5"/>
  <c r="H113" i="10"/>
  <c r="H129" i="4"/>
  <c r="H129" i="7"/>
  <c r="H129" i="11"/>
  <c r="H129" i="8"/>
  <c r="H129" i="6"/>
  <c r="H129" i="12"/>
  <c r="H129" i="9"/>
  <c r="I129" i="5"/>
  <c r="H129" i="10"/>
  <c r="H140" i="4"/>
  <c r="H140" i="7"/>
  <c r="H140" i="8"/>
  <c r="H140" i="9"/>
  <c r="I140" i="5"/>
  <c r="H140" i="11"/>
  <c r="H140" i="10"/>
  <c r="H140" i="12"/>
  <c r="H140" i="6"/>
  <c r="H145" i="4"/>
  <c r="H145" i="7"/>
  <c r="H145" i="11"/>
  <c r="H145" i="8"/>
  <c r="H145" i="6"/>
  <c r="H145" i="12"/>
  <c r="H145" i="9"/>
  <c r="I145" i="5"/>
  <c r="H145" i="10"/>
  <c r="H153" i="4"/>
  <c r="H153" i="7"/>
  <c r="H153" i="11"/>
  <c r="H153" i="6"/>
  <c r="H153" i="8"/>
  <c r="H153" i="12"/>
  <c r="H153" i="9"/>
  <c r="H153" i="10"/>
  <c r="I153" i="5"/>
  <c r="H161" i="4"/>
  <c r="H161" i="7"/>
  <c r="H161" i="6"/>
  <c r="H161" i="11"/>
  <c r="H161" i="8"/>
  <c r="H161" i="12"/>
  <c r="H161" i="9"/>
  <c r="I161" i="5"/>
  <c r="H161" i="10"/>
  <c r="H169" i="4"/>
  <c r="H169" i="7"/>
  <c r="H169" i="6"/>
  <c r="H169" i="11"/>
  <c r="H169" i="8"/>
  <c r="H169" i="12"/>
  <c r="H169" i="9"/>
  <c r="H169" i="10"/>
  <c r="I169" i="5"/>
  <c r="H177" i="4"/>
  <c r="H177" i="7"/>
  <c r="H177" i="6"/>
  <c r="H177" i="11"/>
  <c r="H177" i="8"/>
  <c r="H177" i="12"/>
  <c r="H177" i="9"/>
  <c r="I177" i="5"/>
  <c r="H177" i="10"/>
  <c r="H185" i="4"/>
  <c r="H185" i="7"/>
  <c r="H185" i="6"/>
  <c r="H185" i="11"/>
  <c r="H185" i="8"/>
  <c r="H185" i="12"/>
  <c r="H185" i="9"/>
  <c r="H185" i="10"/>
  <c r="I185" i="5"/>
  <c r="H193" i="4"/>
  <c r="H193" i="7"/>
  <c r="H193" i="6"/>
  <c r="H193" i="11"/>
  <c r="H193" i="8"/>
  <c r="H193" i="12"/>
  <c r="H193" i="9"/>
  <c r="I193" i="5"/>
  <c r="H193" i="10"/>
  <c r="H201" i="4"/>
  <c r="H201" i="7"/>
  <c r="H201" i="6"/>
  <c r="H201" i="11"/>
  <c r="H201" i="8"/>
  <c r="H201" i="12"/>
  <c r="H201" i="9"/>
  <c r="H201" i="10"/>
  <c r="I201" i="5"/>
  <c r="H209" i="4"/>
  <c r="H209" i="7"/>
  <c r="H209" i="6"/>
  <c r="H209" i="11"/>
  <c r="H209" i="8"/>
  <c r="H209" i="12"/>
  <c r="H209" i="9"/>
  <c r="I209" i="5"/>
  <c r="H209" i="10"/>
  <c r="H211" i="4"/>
  <c r="H211" i="6"/>
  <c r="H211" i="11"/>
  <c r="H211" i="7"/>
  <c r="H211" i="9"/>
  <c r="H211" i="8"/>
  <c r="H211" i="10"/>
  <c r="I211" i="5"/>
  <c r="H211" i="12"/>
  <c r="H218" i="4"/>
  <c r="H218" i="6"/>
  <c r="H218" i="11"/>
  <c r="H218" i="7"/>
  <c r="H218" i="12"/>
  <c r="H218" i="8"/>
  <c r="H218" i="10"/>
  <c r="H218" i="9"/>
  <c r="I218" i="5"/>
  <c r="H220" i="4"/>
  <c r="H220" i="6"/>
  <c r="H220" i="7"/>
  <c r="H220" i="9"/>
  <c r="H220" i="8"/>
  <c r="I220" i="5"/>
  <c r="H220" i="11"/>
  <c r="H220" i="10"/>
  <c r="H220" i="12"/>
  <c r="H225" i="4"/>
  <c r="H225" i="7"/>
  <c r="H225" i="6"/>
  <c r="H225" i="11"/>
  <c r="H225" i="8"/>
  <c r="H225" i="12"/>
  <c r="H225" i="9"/>
  <c r="I225" i="5"/>
  <c r="H225" i="10"/>
  <c r="H227" i="4"/>
  <c r="H227" i="6"/>
  <c r="H227" i="11"/>
  <c r="H227" i="7"/>
  <c r="H227" i="9"/>
  <c r="H227" i="8"/>
  <c r="H227" i="10"/>
  <c r="I227" i="5"/>
  <c r="H227" i="12"/>
  <c r="H229" i="4"/>
  <c r="H229" i="7"/>
  <c r="H229" i="11"/>
  <c r="H229" i="6"/>
  <c r="H229" i="8"/>
  <c r="H229" i="9"/>
  <c r="H229" i="12"/>
  <c r="I229" i="5"/>
  <c r="H229" i="10"/>
  <c r="H231" i="6"/>
  <c r="H231" i="4"/>
  <c r="H231" i="9"/>
  <c r="H231" i="10"/>
  <c r="H231" i="7"/>
  <c r="I231" i="5"/>
  <c r="H231" i="11"/>
  <c r="H231" i="8"/>
  <c r="H231" i="12"/>
  <c r="B14" i="6"/>
  <c r="B14" i="7"/>
  <c r="B14" i="9"/>
  <c r="B14" i="10"/>
  <c r="B14" i="8"/>
  <c r="B14" i="3"/>
  <c r="B14" i="11"/>
  <c r="B14" i="12"/>
  <c r="B14" i="4"/>
  <c r="A15" i="6"/>
  <c r="A15" i="11"/>
  <c r="A15" i="7"/>
  <c r="A15" i="8"/>
  <c r="A15" i="10"/>
  <c r="A15" i="5"/>
  <c r="A15" i="12"/>
  <c r="A15" i="4"/>
  <c r="A15" i="3"/>
  <c r="A15" i="9"/>
  <c r="B18" i="6"/>
  <c r="B18" i="7"/>
  <c r="B18" i="11"/>
  <c r="B18" i="8"/>
  <c r="B18" i="9"/>
  <c r="B18" i="10"/>
  <c r="B18" i="12"/>
  <c r="B18" i="3"/>
  <c r="B18" i="5"/>
  <c r="B18" i="4"/>
  <c r="A19" i="10"/>
  <c r="A19" i="5"/>
  <c r="A19" i="6"/>
  <c r="A19" i="7"/>
  <c r="A19" i="4"/>
  <c r="A19" i="12"/>
  <c r="A19" i="3"/>
  <c r="A19" i="9"/>
  <c r="A19" i="8"/>
  <c r="A19" i="11"/>
  <c r="B22" i="6"/>
  <c r="B22" i="7"/>
  <c r="B22" i="11"/>
  <c r="B22" i="9"/>
  <c r="B22" i="10"/>
  <c r="B22" i="8"/>
  <c r="B22" i="3"/>
  <c r="B22" i="5"/>
  <c r="B22" i="4"/>
  <c r="A23" i="6"/>
  <c r="A23" i="11"/>
  <c r="A23" i="7"/>
  <c r="A23" i="8"/>
  <c r="A23" i="10"/>
  <c r="A23" i="5"/>
  <c r="A23" i="12"/>
  <c r="A23" i="4"/>
  <c r="A23" i="3"/>
  <c r="B26" i="6"/>
  <c r="B26" i="7"/>
  <c r="B26" i="9"/>
  <c r="B26" i="10"/>
  <c r="B26" i="11"/>
  <c r="B26" i="12"/>
  <c r="B26" i="8"/>
  <c r="B26" i="5"/>
  <c r="B26" i="3"/>
  <c r="B26" i="4"/>
  <c r="A27" i="11"/>
  <c r="A27" i="10"/>
  <c r="A27" i="5"/>
  <c r="A27" i="8"/>
  <c r="A27" i="4"/>
  <c r="A27" i="12"/>
  <c r="A27" i="3"/>
  <c r="A27" i="9"/>
  <c r="A27" i="7"/>
  <c r="A27" i="6"/>
  <c r="B30" i="6"/>
  <c r="B30" i="7"/>
  <c r="B30" i="8"/>
  <c r="B30" i="9"/>
  <c r="B30" i="10"/>
  <c r="B30" i="11"/>
  <c r="B30" i="12"/>
  <c r="B30" i="3"/>
  <c r="B30" i="4"/>
  <c r="A31" i="6"/>
  <c r="A31" i="11"/>
  <c r="A31" i="7"/>
  <c r="A31" i="8"/>
  <c r="A31" i="10"/>
  <c r="A31" i="5"/>
  <c r="A31" i="12"/>
  <c r="A31" i="4"/>
  <c r="A31" i="3"/>
  <c r="A31" i="9"/>
  <c r="B34" i="6"/>
  <c r="B34" i="7"/>
  <c r="B34" i="11"/>
  <c r="B34" i="8"/>
  <c r="B34" i="9"/>
  <c r="B34" i="10"/>
  <c r="B34" i="3"/>
  <c r="B34" i="5"/>
  <c r="B34" i="4"/>
  <c r="A35" i="6"/>
  <c r="A35" i="10"/>
  <c r="A35" i="5"/>
  <c r="A35" i="4"/>
  <c r="A35" i="7"/>
  <c r="A35" i="12"/>
  <c r="A35" i="3"/>
  <c r="A35" i="9"/>
  <c r="B38" i="6"/>
  <c r="B38" i="7"/>
  <c r="B38" i="9"/>
  <c r="B38" i="10"/>
  <c r="B38" i="11"/>
  <c r="B38" i="8"/>
  <c r="B38" i="3"/>
  <c r="B38" i="12"/>
  <c r="B38" i="5"/>
  <c r="B38" i="4"/>
  <c r="A39" i="6"/>
  <c r="A39" i="11"/>
  <c r="A39" i="7"/>
  <c r="A39" i="8"/>
  <c r="A39" i="10"/>
  <c r="A39" i="5"/>
  <c r="A39" i="12"/>
  <c r="A39" i="4"/>
  <c r="A39" i="3"/>
  <c r="A39" i="9"/>
  <c r="B42" i="6"/>
  <c r="B42" i="7"/>
  <c r="B42" i="9"/>
  <c r="B42" i="10"/>
  <c r="B42" i="12"/>
  <c r="B42" i="11"/>
  <c r="B42" i="8"/>
  <c r="B42" i="5"/>
  <c r="B42" i="3"/>
  <c r="B42" i="4"/>
  <c r="A43" i="11"/>
  <c r="A43" i="10"/>
  <c r="A43" i="5"/>
  <c r="A43" i="4"/>
  <c r="A43" i="8"/>
  <c r="A43" i="12"/>
  <c r="A43" i="3"/>
  <c r="A43" i="6"/>
  <c r="A43" i="7"/>
  <c r="A43" i="9"/>
  <c r="B46" i="6"/>
  <c r="B46" i="11"/>
  <c r="B46" i="7"/>
  <c r="B46" i="9"/>
  <c r="B46" i="10"/>
  <c r="B46" i="8"/>
  <c r="B46" i="3"/>
  <c r="B46" i="12"/>
  <c r="B46" i="4"/>
  <c r="A47" i="6"/>
  <c r="A47" i="11"/>
  <c r="A47" i="7"/>
  <c r="A47" i="8"/>
  <c r="A47" i="10"/>
  <c r="A47" i="5"/>
  <c r="A47" i="12"/>
  <c r="A47" i="4"/>
  <c r="A47" i="3"/>
  <c r="A47" i="9"/>
  <c r="B50" i="6"/>
  <c r="B50" i="11"/>
  <c r="B50" i="7"/>
  <c r="B50" i="8"/>
  <c r="B50" i="9"/>
  <c r="B50" i="10"/>
  <c r="B50" i="3"/>
  <c r="B50" i="5"/>
  <c r="B50" i="12"/>
  <c r="B50" i="4"/>
  <c r="A51" i="11"/>
  <c r="A51" i="10"/>
  <c r="A51" i="5"/>
  <c r="A51" i="6"/>
  <c r="A51" i="7"/>
  <c r="A51" i="4"/>
  <c r="A51" i="12"/>
  <c r="A51" i="3"/>
  <c r="A51" i="8"/>
  <c r="A51" i="9"/>
  <c r="B54" i="6"/>
  <c r="B54" i="7"/>
  <c r="B54" i="9"/>
  <c r="B54" i="10"/>
  <c r="B54" i="8"/>
  <c r="B54" i="11"/>
  <c r="B54" i="3"/>
  <c r="B54" i="5"/>
  <c r="B54" i="4"/>
  <c r="A55" i="6"/>
  <c r="A55" i="11"/>
  <c r="A55" i="7"/>
  <c r="A55" i="8"/>
  <c r="A55" i="10"/>
  <c r="A55" i="5"/>
  <c r="A55" i="12"/>
  <c r="A55" i="4"/>
  <c r="A55" i="3"/>
  <c r="B58" i="6"/>
  <c r="B58" i="7"/>
  <c r="B58" i="9"/>
  <c r="B58" i="10"/>
  <c r="B58" i="8"/>
  <c r="B58" i="12"/>
  <c r="B58" i="11"/>
  <c r="B58" i="5"/>
  <c r="B58" i="3"/>
  <c r="B58" i="4"/>
  <c r="A59" i="10"/>
  <c r="A59" i="5"/>
  <c r="A59" i="11"/>
  <c r="A59" i="8"/>
  <c r="A59" i="4"/>
  <c r="A59" i="12"/>
  <c r="A59" i="3"/>
  <c r="A59" i="9"/>
  <c r="A59" i="6"/>
  <c r="B62" i="6"/>
  <c r="B62" i="7"/>
  <c r="B62" i="8"/>
  <c r="B62" i="9"/>
  <c r="B62" i="10"/>
  <c r="B62" i="11"/>
  <c r="B62" i="12"/>
  <c r="B62" i="3"/>
  <c r="B62" i="4"/>
  <c r="A63" i="6"/>
  <c r="A63" i="11"/>
  <c r="A63" i="7"/>
  <c r="A63" i="8"/>
  <c r="A63" i="10"/>
  <c r="A63" i="5"/>
  <c r="A63" i="12"/>
  <c r="A63" i="4"/>
  <c r="A63" i="3"/>
  <c r="A63" i="9"/>
  <c r="B66" i="6"/>
  <c r="B66" i="7"/>
  <c r="B66" i="11"/>
  <c r="B66" i="8"/>
  <c r="B66" i="9"/>
  <c r="B66" i="10"/>
  <c r="B66" i="3"/>
  <c r="B66" i="5"/>
  <c r="B66" i="4"/>
  <c r="A67" i="6"/>
  <c r="A67" i="10"/>
  <c r="A67" i="5"/>
  <c r="A67" i="4"/>
  <c r="A67" i="7"/>
  <c r="A67" i="12"/>
  <c r="A67" i="3"/>
  <c r="A67" i="9"/>
  <c r="A67" i="11"/>
  <c r="A67" i="8"/>
  <c r="B70" i="6"/>
  <c r="B70" i="7"/>
  <c r="B70" i="9"/>
  <c r="B70" i="10"/>
  <c r="B70" i="11"/>
  <c r="B70" i="3"/>
  <c r="B70" i="12"/>
  <c r="B70" i="5"/>
  <c r="B70" i="4"/>
  <c r="A71" i="6"/>
  <c r="A71" i="11"/>
  <c r="A71" i="7"/>
  <c r="A71" i="8"/>
  <c r="A71" i="10"/>
  <c r="A71" i="5"/>
  <c r="A71" i="12"/>
  <c r="A71" i="4"/>
  <c r="A71" i="3"/>
  <c r="A71" i="9"/>
  <c r="B74" i="6"/>
  <c r="B74" i="7"/>
  <c r="B74" i="11"/>
  <c r="B74" i="9"/>
  <c r="B74" i="10"/>
  <c r="B74" i="12"/>
  <c r="B74" i="8"/>
  <c r="B74" i="5"/>
  <c r="B74" i="3"/>
  <c r="B74" i="4"/>
  <c r="A75" i="11"/>
  <c r="A75" i="10"/>
  <c r="A75" i="5"/>
  <c r="A75" i="4"/>
  <c r="A75" i="8"/>
  <c r="A75" i="12"/>
  <c r="A75" i="3"/>
  <c r="A75" i="7"/>
  <c r="A75" i="6"/>
  <c r="A75" i="9"/>
  <c r="B78" i="6"/>
  <c r="B78" i="11"/>
  <c r="B78" i="7"/>
  <c r="B78" i="9"/>
  <c r="B78" i="10"/>
  <c r="B78" i="8"/>
  <c r="B78" i="3"/>
  <c r="B78" i="12"/>
  <c r="B78" i="4"/>
  <c r="A79" i="6"/>
  <c r="A79" i="11"/>
  <c r="A79" i="7"/>
  <c r="A79" i="8"/>
  <c r="A79" i="10"/>
  <c r="A79" i="5"/>
  <c r="A79" i="12"/>
  <c r="A79" i="4"/>
  <c r="A79" i="3"/>
  <c r="A79" i="9"/>
  <c r="B82" i="6"/>
  <c r="B82" i="11"/>
  <c r="B82" i="7"/>
  <c r="B82" i="8"/>
  <c r="B82" i="9"/>
  <c r="B82" i="10"/>
  <c r="B82" i="3"/>
  <c r="B82" i="5"/>
  <c r="B82" i="12"/>
  <c r="B82" i="4"/>
  <c r="A83" i="10"/>
  <c r="A83" i="5"/>
  <c r="A83" i="6"/>
  <c r="A83" i="7"/>
  <c r="A83" i="4"/>
  <c r="A83" i="12"/>
  <c r="A83" i="3"/>
  <c r="A83" i="9"/>
  <c r="A83" i="11"/>
  <c r="A83" i="8"/>
  <c r="B86" i="6"/>
  <c r="B86" i="7"/>
  <c r="B86" i="9"/>
  <c r="B86" i="10"/>
  <c r="B86" i="8"/>
  <c r="B86" i="3"/>
  <c r="B86" i="11"/>
  <c r="B86" i="5"/>
  <c r="B86" i="4"/>
  <c r="A87" i="6"/>
  <c r="A87" i="11"/>
  <c r="A87" i="7"/>
  <c r="A87" i="8"/>
  <c r="A87" i="10"/>
  <c r="A87" i="5"/>
  <c r="A87" i="12"/>
  <c r="A87" i="4"/>
  <c r="A87" i="3"/>
  <c r="A87" i="9"/>
  <c r="B90" i="6"/>
  <c r="B90" i="7"/>
  <c r="B90" i="9"/>
  <c r="B90" i="10"/>
  <c r="B90" i="11"/>
  <c r="B90" i="12"/>
  <c r="B90" i="8"/>
  <c r="B90" i="5"/>
  <c r="B90" i="3"/>
  <c r="B90" i="4"/>
  <c r="A91" i="6"/>
  <c r="A91" i="10"/>
  <c r="A91" i="5"/>
  <c r="A91" i="11"/>
  <c r="A91" i="8"/>
  <c r="A91" i="4"/>
  <c r="A91" i="12"/>
  <c r="A91" i="3"/>
  <c r="A91" i="9"/>
  <c r="A91" i="7"/>
  <c r="B94" i="6"/>
  <c r="B94" i="7"/>
  <c r="B94" i="8"/>
  <c r="B94" i="9"/>
  <c r="B94" i="10"/>
  <c r="B94" i="11"/>
  <c r="B94" i="12"/>
  <c r="B94" i="3"/>
  <c r="B94" i="4"/>
  <c r="A95" i="6"/>
  <c r="A95" i="11"/>
  <c r="A95" i="7"/>
  <c r="A95" i="8"/>
  <c r="A95" i="10"/>
  <c r="A95" i="5"/>
  <c r="A95" i="12"/>
  <c r="A95" i="4"/>
  <c r="A95" i="3"/>
  <c r="A95" i="9"/>
  <c r="B13" i="3"/>
  <c r="B14" i="5"/>
  <c r="B46" i="5"/>
  <c r="B78" i="5"/>
  <c r="A55" i="9"/>
  <c r="H84" i="4"/>
  <c r="H84" i="8"/>
  <c r="H84" i="6"/>
  <c r="H84" i="9"/>
  <c r="I84" i="5"/>
  <c r="H84" i="7"/>
  <c r="H84" i="11"/>
  <c r="H84" i="10"/>
  <c r="H84" i="12"/>
  <c r="H100" i="4"/>
  <c r="H100" i="7"/>
  <c r="H100" i="8"/>
  <c r="H100" i="6"/>
  <c r="H100" i="9"/>
  <c r="I100" i="5"/>
  <c r="H100" i="11"/>
  <c r="H100" i="10"/>
  <c r="H100" i="12"/>
  <c r="H116" i="4"/>
  <c r="H116" i="7"/>
  <c r="H116" i="8"/>
  <c r="H116" i="6"/>
  <c r="H116" i="9"/>
  <c r="I116" i="5"/>
  <c r="H116" i="11"/>
  <c r="H116" i="10"/>
  <c r="H116" i="12"/>
  <c r="H14" i="4"/>
  <c r="H14" i="11"/>
  <c r="H14" i="6"/>
  <c r="H14" i="7"/>
  <c r="H14" i="12"/>
  <c r="H14" i="10"/>
  <c r="H14" i="8"/>
  <c r="H14" i="9"/>
  <c r="I14" i="5"/>
  <c r="H20" i="4"/>
  <c r="H20" i="8"/>
  <c r="H20" i="6"/>
  <c r="H20" i="9"/>
  <c r="I20" i="5"/>
  <c r="H20" i="7"/>
  <c r="H20" i="11"/>
  <c r="H20" i="10"/>
  <c r="H20" i="12"/>
  <c r="H26" i="4"/>
  <c r="H26" i="11"/>
  <c r="H26" i="6"/>
  <c r="H26" i="7"/>
  <c r="H26" i="12"/>
  <c r="H26" i="8"/>
  <c r="H26" i="10"/>
  <c r="H26" i="9"/>
  <c r="I26" i="5"/>
  <c r="H32" i="4"/>
  <c r="H32" i="6"/>
  <c r="H32" i="11"/>
  <c r="H32" i="8"/>
  <c r="H32" i="7"/>
  <c r="H32" i="9"/>
  <c r="I32" i="5"/>
  <c r="H32" i="10"/>
  <c r="H32" i="12"/>
  <c r="H40" i="4"/>
  <c r="H40" i="6"/>
  <c r="H40" i="11"/>
  <c r="H40" i="8"/>
  <c r="H40" i="7"/>
  <c r="H40" i="9"/>
  <c r="I40" i="5"/>
  <c r="H40" i="10"/>
  <c r="H40" i="12"/>
  <c r="H44" i="4"/>
  <c r="H44" i="8"/>
  <c r="H44" i="9"/>
  <c r="I44" i="5"/>
  <c r="H44" i="11"/>
  <c r="H44" i="7"/>
  <c r="H44" i="6"/>
  <c r="H44" i="12"/>
  <c r="H44" i="10"/>
  <c r="H50" i="4"/>
  <c r="H50" i="11"/>
  <c r="H50" i="6"/>
  <c r="H50" i="7"/>
  <c r="H50" i="12"/>
  <c r="H50" i="8"/>
  <c r="H50" i="10"/>
  <c r="H50" i="9"/>
  <c r="I50" i="5"/>
  <c r="H58" i="4"/>
  <c r="H58" i="11"/>
  <c r="H58" i="6"/>
  <c r="H58" i="7"/>
  <c r="H58" i="12"/>
  <c r="H58" i="8"/>
  <c r="H58" i="10"/>
  <c r="H58" i="9"/>
  <c r="I58" i="5"/>
  <c r="H64" i="4"/>
  <c r="H64" i="6"/>
  <c r="H64" i="11"/>
  <c r="H64" i="8"/>
  <c r="H64" i="7"/>
  <c r="H64" i="9"/>
  <c r="I64" i="5"/>
  <c r="H64" i="10"/>
  <c r="H64" i="12"/>
  <c r="H68" i="4"/>
  <c r="H68" i="8"/>
  <c r="H68" i="6"/>
  <c r="H68" i="9"/>
  <c r="I68" i="5"/>
  <c r="H68" i="11"/>
  <c r="H68" i="7"/>
  <c r="H68" i="10"/>
  <c r="H68" i="12"/>
  <c r="H83" i="4"/>
  <c r="H83" i="6"/>
  <c r="H83" i="11"/>
  <c r="H83" i="8"/>
  <c r="H83" i="10"/>
  <c r="H83" i="9"/>
  <c r="I83" i="5"/>
  <c r="H83" i="12"/>
  <c r="H83" i="7"/>
  <c r="H94" i="4"/>
  <c r="H94" i="11"/>
  <c r="H94" i="6"/>
  <c r="H94" i="7"/>
  <c r="H94" i="12"/>
  <c r="H94" i="10"/>
  <c r="H94" i="8"/>
  <c r="I94" i="5"/>
  <c r="H94" i="9"/>
  <c r="H107" i="4"/>
  <c r="H107" i="6"/>
  <c r="H107" i="11"/>
  <c r="H107" i="7"/>
  <c r="H107" i="8"/>
  <c r="H107" i="10"/>
  <c r="H107" i="9"/>
  <c r="I107" i="5"/>
  <c r="H107" i="12"/>
  <c r="H118" i="4"/>
  <c r="H118" i="11"/>
  <c r="H118" i="6"/>
  <c r="H118" i="7"/>
  <c r="H118" i="12"/>
  <c r="H118" i="10"/>
  <c r="H118" i="8"/>
  <c r="H118" i="9"/>
  <c r="I118" i="5"/>
  <c r="H131" i="4"/>
  <c r="H131" i="6"/>
  <c r="H131" i="11"/>
  <c r="H131" i="7"/>
  <c r="H131" i="8"/>
  <c r="H131" i="10"/>
  <c r="H131" i="9"/>
  <c r="I131" i="5"/>
  <c r="H131" i="12"/>
  <c r="H139" i="4"/>
  <c r="H139" i="6"/>
  <c r="H139" i="11"/>
  <c r="H139" i="7"/>
  <c r="H139" i="8"/>
  <c r="H139" i="10"/>
  <c r="H139" i="9"/>
  <c r="I139" i="5"/>
  <c r="H139" i="12"/>
  <c r="H147" i="4"/>
  <c r="H147" i="6"/>
  <c r="H147" i="11"/>
  <c r="H147" i="7"/>
  <c r="H147" i="8"/>
  <c r="H147" i="10"/>
  <c r="H147" i="9"/>
  <c r="I147" i="5"/>
  <c r="H147" i="12"/>
  <c r="H155" i="4"/>
  <c r="H155" i="6"/>
  <c r="H155" i="11"/>
  <c r="H155" i="7"/>
  <c r="H155" i="8"/>
  <c r="H155" i="10"/>
  <c r="H155" i="9"/>
  <c r="I155" i="5"/>
  <c r="H155" i="12"/>
  <c r="H160" i="4"/>
  <c r="H160" i="7"/>
  <c r="H160" i="6"/>
  <c r="H160" i="11"/>
  <c r="H160" i="8"/>
  <c r="H160" i="9"/>
  <c r="I160" i="5"/>
  <c r="H160" i="10"/>
  <c r="H160" i="12"/>
  <c r="H171" i="4"/>
  <c r="H171" i="6"/>
  <c r="H171" i="11"/>
  <c r="H171" i="7"/>
  <c r="H171" i="8"/>
  <c r="H171" i="10"/>
  <c r="H171" i="9"/>
  <c r="I171" i="5"/>
  <c r="H171" i="12"/>
  <c r="H176" i="4"/>
  <c r="H176" i="6"/>
  <c r="H176" i="7"/>
  <c r="H176" i="11"/>
  <c r="H176" i="8"/>
  <c r="H176" i="9"/>
  <c r="I176" i="5"/>
  <c r="H176" i="10"/>
  <c r="H176" i="12"/>
  <c r="H179" i="4"/>
  <c r="H179" i="6"/>
  <c r="H179" i="11"/>
  <c r="H179" i="7"/>
  <c r="H179" i="8"/>
  <c r="H179" i="10"/>
  <c r="H179" i="9"/>
  <c r="I179" i="5"/>
  <c r="H179" i="12"/>
  <c r="H184" i="4"/>
  <c r="H184" i="6"/>
  <c r="H184" i="7"/>
  <c r="H184" i="11"/>
  <c r="H184" i="8"/>
  <c r="H184" i="9"/>
  <c r="I184" i="5"/>
  <c r="H184" i="10"/>
  <c r="H184" i="12"/>
  <c r="H187" i="4"/>
  <c r="H187" i="6"/>
  <c r="H187" i="11"/>
  <c r="H187" i="7"/>
  <c r="H187" i="9"/>
  <c r="H187" i="8"/>
  <c r="H187" i="10"/>
  <c r="I187" i="5"/>
  <c r="H187" i="12"/>
  <c r="H192" i="4"/>
  <c r="H192" i="6"/>
  <c r="H192" i="7"/>
  <c r="H192" i="9"/>
  <c r="H192" i="11"/>
  <c r="H192" i="8"/>
  <c r="I192" i="5"/>
  <c r="H192" i="10"/>
  <c r="H192" i="12"/>
  <c r="H195" i="4"/>
  <c r="H195" i="6"/>
  <c r="H195" i="11"/>
  <c r="H195" i="7"/>
  <c r="H195" i="9"/>
  <c r="H195" i="8"/>
  <c r="H195" i="10"/>
  <c r="I195" i="5"/>
  <c r="H195" i="12"/>
  <c r="H200" i="4"/>
  <c r="H200" i="6"/>
  <c r="H200" i="7"/>
  <c r="H200" i="9"/>
  <c r="H200" i="11"/>
  <c r="H200" i="8"/>
  <c r="I200" i="5"/>
  <c r="H200" i="10"/>
  <c r="H200" i="12"/>
  <c r="H203" i="4"/>
  <c r="H203" i="6"/>
  <c r="H203" i="11"/>
  <c r="H203" i="7"/>
  <c r="H203" i="9"/>
  <c r="H203" i="8"/>
  <c r="H203" i="10"/>
  <c r="I203" i="5"/>
  <c r="H203" i="12"/>
  <c r="H208" i="4"/>
  <c r="H208" i="6"/>
  <c r="H208" i="7"/>
  <c r="H208" i="9"/>
  <c r="H208" i="11"/>
  <c r="H208" i="8"/>
  <c r="I208" i="5"/>
  <c r="H208" i="10"/>
  <c r="H208" i="12"/>
  <c r="H215" i="6"/>
  <c r="H215" i="4"/>
  <c r="H215" i="9"/>
  <c r="H215" i="10"/>
  <c r="H215" i="7"/>
  <c r="I215" i="5"/>
  <c r="H215" i="11"/>
  <c r="H215" i="12"/>
  <c r="H215" i="8"/>
  <c r="H222" i="4"/>
  <c r="H222" i="11"/>
  <c r="H222" i="7"/>
  <c r="H222" i="6"/>
  <c r="H222" i="9"/>
  <c r="H222" i="12"/>
  <c r="H222" i="10"/>
  <c r="H222" i="8"/>
  <c r="I222" i="5"/>
  <c r="H224" i="4"/>
  <c r="H224" i="6"/>
  <c r="H224" i="7"/>
  <c r="H224" i="9"/>
  <c r="H224" i="11"/>
  <c r="H224" i="8"/>
  <c r="I224" i="5"/>
  <c r="H224" i="10"/>
  <c r="H224" i="12"/>
  <c r="H72" i="4"/>
  <c r="H72" i="6"/>
  <c r="H72" i="11"/>
  <c r="H72" i="8"/>
  <c r="H72" i="7"/>
  <c r="H72" i="9"/>
  <c r="I72" i="5"/>
  <c r="H72" i="10"/>
  <c r="H72" i="12"/>
  <c r="H89" i="4"/>
  <c r="H89" i="7"/>
  <c r="H89" i="11"/>
  <c r="H89" i="8"/>
  <c r="H89" i="12"/>
  <c r="H89" i="6"/>
  <c r="H89" i="9"/>
  <c r="H89" i="10"/>
  <c r="I89" i="5"/>
  <c r="H108" i="4"/>
  <c r="H108" i="7"/>
  <c r="H108" i="8"/>
  <c r="H108" i="9"/>
  <c r="I108" i="5"/>
  <c r="H108" i="11"/>
  <c r="H108" i="10"/>
  <c r="H108" i="12"/>
  <c r="H108" i="6"/>
  <c r="H124" i="4"/>
  <c r="H124" i="7"/>
  <c r="H124" i="8"/>
  <c r="H124" i="9"/>
  <c r="I124" i="5"/>
  <c r="H124" i="11"/>
  <c r="H124" i="6"/>
  <c r="H124" i="10"/>
  <c r="H124" i="12"/>
  <c r="H137" i="4"/>
  <c r="H137" i="7"/>
  <c r="H137" i="11"/>
  <c r="H137" i="8"/>
  <c r="H137" i="12"/>
  <c r="H137" i="6"/>
  <c r="H137" i="9"/>
  <c r="H137" i="10"/>
  <c r="I137" i="5"/>
  <c r="H12" i="4"/>
  <c r="H12" i="7"/>
  <c r="H12" i="12"/>
  <c r="I12" i="5"/>
  <c r="H12" i="8"/>
  <c r="H12" i="11"/>
  <c r="H12" i="9"/>
  <c r="H12" i="6"/>
  <c r="H12" i="10"/>
  <c r="H22" i="4"/>
  <c r="H22" i="11"/>
  <c r="H22" i="6"/>
  <c r="H22" i="7"/>
  <c r="H22" i="12"/>
  <c r="H22" i="10"/>
  <c r="H22" i="8"/>
  <c r="H22" i="9"/>
  <c r="I22" i="5"/>
  <c r="H24" i="4"/>
  <c r="H24" i="6"/>
  <c r="H24" i="11"/>
  <c r="H24" i="8"/>
  <c r="H24" i="7"/>
  <c r="H24" i="9"/>
  <c r="I24" i="5"/>
  <c r="H24" i="10"/>
  <c r="H24" i="12"/>
  <c r="H30" i="4"/>
  <c r="H30" i="11"/>
  <c r="H30" i="6"/>
  <c r="H30" i="7"/>
  <c r="H30" i="12"/>
  <c r="H30" i="10"/>
  <c r="H30" i="8"/>
  <c r="I30" i="5"/>
  <c r="H30" i="9"/>
  <c r="H36" i="4"/>
  <c r="H36" i="8"/>
  <c r="H36" i="6"/>
  <c r="H36" i="9"/>
  <c r="I36" i="5"/>
  <c r="H36" i="11"/>
  <c r="H36" i="7"/>
  <c r="H36" i="10"/>
  <c r="H36" i="12"/>
  <c r="H42" i="4"/>
  <c r="H42" i="11"/>
  <c r="H42" i="6"/>
  <c r="H42" i="7"/>
  <c r="H42" i="12"/>
  <c r="H42" i="8"/>
  <c r="H42" i="10"/>
  <c r="H42" i="9"/>
  <c r="I42" i="5"/>
  <c r="H48" i="4"/>
  <c r="H48" i="6"/>
  <c r="H48" i="11"/>
  <c r="H48" i="8"/>
  <c r="H48" i="7"/>
  <c r="H48" i="9"/>
  <c r="I48" i="5"/>
  <c r="H48" i="10"/>
  <c r="H48" i="12"/>
  <c r="H54" i="4"/>
  <c r="H54" i="11"/>
  <c r="H54" i="6"/>
  <c r="H54" i="7"/>
  <c r="H54" i="12"/>
  <c r="H54" i="10"/>
  <c r="H54" i="8"/>
  <c r="H54" i="9"/>
  <c r="I54" i="5"/>
  <c r="H60" i="4"/>
  <c r="H60" i="8"/>
  <c r="H60" i="9"/>
  <c r="I60" i="5"/>
  <c r="H60" i="11"/>
  <c r="H60" i="6"/>
  <c r="H60" i="12"/>
  <c r="H60" i="10"/>
  <c r="H60" i="7"/>
  <c r="H66" i="4"/>
  <c r="H66" i="11"/>
  <c r="H66" i="6"/>
  <c r="H66" i="7"/>
  <c r="H66" i="12"/>
  <c r="H66" i="8"/>
  <c r="H66" i="10"/>
  <c r="H66" i="9"/>
  <c r="I66" i="5"/>
  <c r="H75" i="4"/>
  <c r="H75" i="6"/>
  <c r="H75" i="11"/>
  <c r="H75" i="8"/>
  <c r="H75" i="10"/>
  <c r="H75" i="9"/>
  <c r="I75" i="5"/>
  <c r="H75" i="7"/>
  <c r="H75" i="12"/>
  <c r="H91" i="4"/>
  <c r="H91" i="6"/>
  <c r="H91" i="11"/>
  <c r="H91" i="7"/>
  <c r="H91" i="8"/>
  <c r="H91" i="10"/>
  <c r="H91" i="9"/>
  <c r="I91" i="5"/>
  <c r="H91" i="12"/>
  <c r="H102" i="4"/>
  <c r="H102" i="11"/>
  <c r="H102" i="6"/>
  <c r="H102" i="7"/>
  <c r="H102" i="12"/>
  <c r="H102" i="10"/>
  <c r="H102" i="8"/>
  <c r="H102" i="9"/>
  <c r="I102" i="5"/>
  <c r="H115" i="4"/>
  <c r="H115" i="6"/>
  <c r="H115" i="11"/>
  <c r="H115" i="7"/>
  <c r="H115" i="8"/>
  <c r="H115" i="10"/>
  <c r="H115" i="9"/>
  <c r="I115" i="5"/>
  <c r="H115" i="12"/>
  <c r="H126" i="4"/>
  <c r="H126" i="11"/>
  <c r="H126" i="6"/>
  <c r="H126" i="7"/>
  <c r="H126" i="12"/>
  <c r="H126" i="10"/>
  <c r="H126" i="8"/>
  <c r="I126" i="5"/>
  <c r="H126" i="9"/>
  <c r="H163" i="4"/>
  <c r="H163" i="6"/>
  <c r="H163" i="11"/>
  <c r="H163" i="7"/>
  <c r="H163" i="8"/>
  <c r="H163" i="10"/>
  <c r="H163" i="9"/>
  <c r="I163" i="5"/>
  <c r="H163" i="12"/>
  <c r="H168" i="4"/>
  <c r="H168" i="6"/>
  <c r="H168" i="7"/>
  <c r="H168" i="11"/>
  <c r="H168" i="8"/>
  <c r="H168" i="9"/>
  <c r="I168" i="5"/>
  <c r="H168" i="10"/>
  <c r="H168" i="12"/>
  <c r="H70" i="4"/>
  <c r="H70" i="11"/>
  <c r="H70" i="6"/>
  <c r="H70" i="7"/>
  <c r="H70" i="12"/>
  <c r="H70" i="10"/>
  <c r="H70" i="8"/>
  <c r="H70" i="9"/>
  <c r="I70" i="5"/>
  <c r="H74" i="4"/>
  <c r="H74" i="11"/>
  <c r="H74" i="6"/>
  <c r="H74" i="7"/>
  <c r="H74" i="12"/>
  <c r="H74" i="8"/>
  <c r="H74" i="10"/>
  <c r="H74" i="9"/>
  <c r="I74" i="5"/>
  <c r="H78" i="4"/>
  <c r="H78" i="11"/>
  <c r="H78" i="6"/>
  <c r="H78" i="7"/>
  <c r="H78" i="12"/>
  <c r="H78" i="10"/>
  <c r="H78" i="8"/>
  <c r="H78" i="9"/>
  <c r="I78" i="5"/>
  <c r="H82" i="4"/>
  <c r="H82" i="11"/>
  <c r="H82" i="6"/>
  <c r="H82" i="7"/>
  <c r="H82" i="12"/>
  <c r="H82" i="8"/>
  <c r="H82" i="10"/>
  <c r="H82" i="9"/>
  <c r="I82" i="5"/>
  <c r="H85" i="4"/>
  <c r="H85" i="11"/>
  <c r="H85" i="8"/>
  <c r="H85" i="6"/>
  <c r="H85" i="7"/>
  <c r="H85" i="12"/>
  <c r="H85" i="9"/>
  <c r="I85" i="5"/>
  <c r="H85" i="10"/>
  <c r="H88" i="4"/>
  <c r="H88" i="7"/>
  <c r="H88" i="6"/>
  <c r="H88" i="11"/>
  <c r="H88" i="8"/>
  <c r="H88" i="9"/>
  <c r="I88" i="5"/>
  <c r="H88" i="10"/>
  <c r="H88" i="12"/>
  <c r="H93" i="7"/>
  <c r="H93" i="11"/>
  <c r="H93" i="4"/>
  <c r="H93" i="8"/>
  <c r="H93" i="6"/>
  <c r="H93" i="12"/>
  <c r="H93" i="9"/>
  <c r="I93" i="5"/>
  <c r="H93" i="10"/>
  <c r="H96" i="4"/>
  <c r="H96" i="7"/>
  <c r="H96" i="6"/>
  <c r="H96" i="11"/>
  <c r="H96" i="8"/>
  <c r="H96" i="9"/>
  <c r="I96" i="5"/>
  <c r="H96" i="10"/>
  <c r="H96" i="12"/>
  <c r="H101" i="4"/>
  <c r="H101" i="7"/>
  <c r="H101" i="11"/>
  <c r="H101" i="8"/>
  <c r="H101" i="6"/>
  <c r="H101" i="12"/>
  <c r="H101" i="9"/>
  <c r="I101" i="5"/>
  <c r="H101" i="10"/>
  <c r="H104" i="4"/>
  <c r="H104" i="7"/>
  <c r="H104" i="6"/>
  <c r="H104" i="11"/>
  <c r="H104" i="8"/>
  <c r="H104" i="9"/>
  <c r="I104" i="5"/>
  <c r="H104" i="10"/>
  <c r="H104" i="12"/>
  <c r="H109" i="7"/>
  <c r="H109" i="11"/>
  <c r="H109" i="8"/>
  <c r="H109" i="6"/>
  <c r="H109" i="4"/>
  <c r="H109" i="12"/>
  <c r="H109" i="9"/>
  <c r="I109" i="5"/>
  <c r="H109" i="10"/>
  <c r="H112" i="4"/>
  <c r="H112" i="7"/>
  <c r="H112" i="6"/>
  <c r="H112" i="11"/>
  <c r="H112" i="8"/>
  <c r="H112" i="9"/>
  <c r="I112" i="5"/>
  <c r="H112" i="10"/>
  <c r="H112" i="12"/>
  <c r="H117" i="4"/>
  <c r="H117" i="7"/>
  <c r="H117" i="11"/>
  <c r="H117" i="8"/>
  <c r="H117" i="6"/>
  <c r="H117" i="12"/>
  <c r="H117" i="9"/>
  <c r="I117" i="5"/>
  <c r="H117" i="10"/>
  <c r="H120" i="4"/>
  <c r="H120" i="7"/>
  <c r="H120" i="6"/>
  <c r="H120" i="11"/>
  <c r="H120" i="8"/>
  <c r="H120" i="9"/>
  <c r="I120" i="5"/>
  <c r="H120" i="10"/>
  <c r="H120" i="12"/>
  <c r="H125" i="7"/>
  <c r="H125" i="11"/>
  <c r="H125" i="4"/>
  <c r="H125" i="8"/>
  <c r="H125" i="6"/>
  <c r="H125" i="12"/>
  <c r="H125" i="9"/>
  <c r="I125" i="5"/>
  <c r="H125" i="10"/>
  <c r="H128" i="4"/>
  <c r="H128" i="7"/>
  <c r="H128" i="6"/>
  <c r="H128" i="11"/>
  <c r="H128" i="8"/>
  <c r="H128" i="9"/>
  <c r="I128" i="5"/>
  <c r="H128" i="10"/>
  <c r="H128" i="12"/>
  <c r="H133" i="4"/>
  <c r="H133" i="7"/>
  <c r="H133" i="11"/>
  <c r="H133" i="8"/>
  <c r="H133" i="6"/>
  <c r="H133" i="12"/>
  <c r="H133" i="9"/>
  <c r="I133" i="5"/>
  <c r="H133" i="10"/>
  <c r="H136" i="4"/>
  <c r="H136" i="7"/>
  <c r="H136" i="6"/>
  <c r="H136" i="11"/>
  <c r="H136" i="8"/>
  <c r="H136" i="9"/>
  <c r="I136" i="5"/>
  <c r="H136" i="10"/>
  <c r="H136" i="12"/>
  <c r="H141" i="7"/>
  <c r="H141" i="11"/>
  <c r="H141" i="8"/>
  <c r="H141" i="6"/>
  <c r="H141" i="12"/>
  <c r="H141" i="9"/>
  <c r="I141" i="5"/>
  <c r="H141" i="10"/>
  <c r="H141" i="4"/>
  <c r="H144" i="4"/>
  <c r="H144" i="7"/>
  <c r="H144" i="6"/>
  <c r="H144" i="11"/>
  <c r="H144" i="8"/>
  <c r="H144" i="9"/>
  <c r="I144" i="5"/>
  <c r="H144" i="10"/>
  <c r="H144" i="12"/>
  <c r="H210" i="4"/>
  <c r="H210" i="6"/>
  <c r="H210" i="11"/>
  <c r="H210" i="12"/>
  <c r="H210" i="8"/>
  <c r="H210" i="10"/>
  <c r="H210" i="7"/>
  <c r="I210" i="5"/>
  <c r="H210" i="9"/>
  <c r="H212" i="4"/>
  <c r="H212" i="6"/>
  <c r="H212" i="7"/>
  <c r="H212" i="9"/>
  <c r="H212" i="8"/>
  <c r="I212" i="5"/>
  <c r="H212" i="11"/>
  <c r="H212" i="10"/>
  <c r="H212" i="12"/>
  <c r="H219" i="4"/>
  <c r="H219" i="6"/>
  <c r="H219" i="11"/>
  <c r="H219" i="7"/>
  <c r="H219" i="9"/>
  <c r="H219" i="8"/>
  <c r="H219" i="10"/>
  <c r="I219" i="5"/>
  <c r="H219" i="12"/>
  <c r="H226" i="4"/>
  <c r="H226" i="6"/>
  <c r="H226" i="11"/>
  <c r="H226" i="12"/>
  <c r="H226" i="8"/>
  <c r="H226" i="10"/>
  <c r="I226" i="5"/>
  <c r="H226" i="9"/>
  <c r="H226" i="7"/>
  <c r="H228" i="4"/>
  <c r="H228" i="6"/>
  <c r="H228" i="7"/>
  <c r="H228" i="9"/>
  <c r="H228" i="8"/>
  <c r="I228" i="5"/>
  <c r="H228" i="11"/>
  <c r="H228" i="10"/>
  <c r="H228" i="12"/>
  <c r="H230" i="4"/>
  <c r="H230" i="11"/>
  <c r="H230" i="7"/>
  <c r="H230" i="9"/>
  <c r="H230" i="12"/>
  <c r="H230" i="6"/>
  <c r="H230" i="10"/>
  <c r="H230" i="8"/>
  <c r="I230" i="5"/>
  <c r="B12" i="6"/>
  <c r="B12" i="11"/>
  <c r="B12" i="7"/>
  <c r="B12" i="8"/>
  <c r="B12" i="12"/>
  <c r="B12" i="5"/>
  <c r="B12" i="10"/>
  <c r="B12" i="3"/>
  <c r="A13" i="11"/>
  <c r="A13" i="10"/>
  <c r="A13" i="5"/>
  <c r="A13" i="6"/>
  <c r="A13" i="8"/>
  <c r="A13" i="4"/>
  <c r="A13" i="9"/>
  <c r="A13" i="3"/>
  <c r="A13" i="7"/>
  <c r="A13" i="12"/>
  <c r="B16" i="6"/>
  <c r="B16" i="7"/>
  <c r="B16" i="11"/>
  <c r="B16" i="8"/>
  <c r="B16" i="12"/>
  <c r="B16" i="5"/>
  <c r="B16" i="9"/>
  <c r="B16" i="3"/>
  <c r="A17" i="6"/>
  <c r="A17" i="10"/>
  <c r="A17" i="5"/>
  <c r="A17" i="9"/>
  <c r="A17" i="4"/>
  <c r="A17" i="7"/>
  <c r="A17" i="3"/>
  <c r="A17" i="11"/>
  <c r="A17" i="8"/>
  <c r="B20" i="6"/>
  <c r="B20" i="11"/>
  <c r="B20" i="7"/>
  <c r="B20" i="8"/>
  <c r="B20" i="12"/>
  <c r="B20" i="5"/>
  <c r="B20" i="9"/>
  <c r="B20" i="3"/>
  <c r="B20" i="10"/>
  <c r="A21" i="6"/>
  <c r="A21" i="10"/>
  <c r="A21" i="5"/>
  <c r="A21" i="4"/>
  <c r="A21" i="11"/>
  <c r="A21" i="7"/>
  <c r="A21" i="9"/>
  <c r="A21" i="3"/>
  <c r="A21" i="8"/>
  <c r="A21" i="12"/>
  <c r="B24" i="6"/>
  <c r="B24" i="7"/>
  <c r="B24" i="12"/>
  <c r="B24" i="5"/>
  <c r="B24" i="9"/>
  <c r="B24" i="8"/>
  <c r="B24" i="10"/>
  <c r="B24" i="11"/>
  <c r="B24" i="3"/>
  <c r="A25" i="6"/>
  <c r="A25" i="10"/>
  <c r="A25" i="5"/>
  <c r="A25" i="9"/>
  <c r="A25" i="4"/>
  <c r="A25" i="11"/>
  <c r="A25" i="8"/>
  <c r="A25" i="3"/>
  <c r="A25" i="7"/>
  <c r="A25" i="12"/>
  <c r="B28" i="6"/>
  <c r="B28" i="11"/>
  <c r="B28" i="7"/>
  <c r="B28" i="8"/>
  <c r="B28" i="12"/>
  <c r="B28" i="5"/>
  <c r="B28" i="10"/>
  <c r="B28" i="3"/>
  <c r="B28" i="9"/>
  <c r="A29" i="11"/>
  <c r="A29" i="10"/>
  <c r="A29" i="5"/>
  <c r="A29" i="4"/>
  <c r="A29" i="6"/>
  <c r="A29" i="8"/>
  <c r="A29" i="9"/>
  <c r="A29" i="3"/>
  <c r="A29" i="7"/>
  <c r="B32" i="6"/>
  <c r="B32" i="11"/>
  <c r="B32" i="7"/>
  <c r="B32" i="8"/>
  <c r="B32" i="12"/>
  <c r="B32" i="5"/>
  <c r="B32" i="9"/>
  <c r="B32" i="3"/>
  <c r="B32" i="10"/>
  <c r="A33" i="10"/>
  <c r="A33" i="5"/>
  <c r="A33" i="7"/>
  <c r="A33" i="9"/>
  <c r="A33" i="4"/>
  <c r="A33" i="3"/>
  <c r="A33" i="11"/>
  <c r="A33" i="8"/>
  <c r="A33" i="6"/>
  <c r="A33" i="12"/>
  <c r="B36" i="6"/>
  <c r="B36" i="11"/>
  <c r="B36" i="7"/>
  <c r="B36" i="8"/>
  <c r="B36" i="12"/>
  <c r="B36" i="5"/>
  <c r="B36" i="9"/>
  <c r="B36" i="3"/>
  <c r="A37" i="11"/>
  <c r="A37" i="10"/>
  <c r="A37" i="5"/>
  <c r="A37" i="7"/>
  <c r="A37" i="4"/>
  <c r="A37" i="9"/>
  <c r="A37" i="3"/>
  <c r="A37" i="8"/>
  <c r="A37" i="12"/>
  <c r="A37" i="6"/>
  <c r="B40" i="6"/>
  <c r="B40" i="7"/>
  <c r="B40" i="11"/>
  <c r="B40" i="12"/>
  <c r="B40" i="5"/>
  <c r="B40" i="9"/>
  <c r="B40" i="8"/>
  <c r="B40" i="10"/>
  <c r="B40" i="3"/>
  <c r="A41" i="11"/>
  <c r="A41" i="10"/>
  <c r="A41" i="5"/>
  <c r="A41" i="8"/>
  <c r="A41" i="9"/>
  <c r="A41" i="4"/>
  <c r="A41" i="6"/>
  <c r="A41" i="3"/>
  <c r="A41" i="7"/>
  <c r="B44" i="6"/>
  <c r="B44" i="11"/>
  <c r="B44" i="7"/>
  <c r="B44" i="8"/>
  <c r="B44" i="12"/>
  <c r="B44" i="5"/>
  <c r="B44" i="10"/>
  <c r="B44" i="3"/>
  <c r="A45" i="10"/>
  <c r="A45" i="5"/>
  <c r="A45" i="6"/>
  <c r="A45" i="8"/>
  <c r="A45" i="4"/>
  <c r="A45" i="9"/>
  <c r="A45" i="3"/>
  <c r="A45" i="11"/>
  <c r="A45" i="12"/>
  <c r="B48" i="6"/>
  <c r="B48" i="7"/>
  <c r="B48" i="8"/>
  <c r="B48" i="12"/>
  <c r="B48" i="5"/>
  <c r="B48" i="9"/>
  <c r="B48" i="11"/>
  <c r="B48" i="3"/>
  <c r="A49" i="6"/>
  <c r="A49" i="10"/>
  <c r="A49" i="5"/>
  <c r="A49" i="9"/>
  <c r="A49" i="4"/>
  <c r="A49" i="11"/>
  <c r="A49" i="7"/>
  <c r="A49" i="3"/>
  <c r="A49" i="12"/>
  <c r="B52" i="6"/>
  <c r="B52" i="11"/>
  <c r="B52" i="7"/>
  <c r="B52" i="8"/>
  <c r="B52" i="12"/>
  <c r="B52" i="5"/>
  <c r="B52" i="9"/>
  <c r="B52" i="3"/>
  <c r="B52" i="10"/>
  <c r="A53" i="6"/>
  <c r="A53" i="10"/>
  <c r="A53" i="5"/>
  <c r="A53" i="11"/>
  <c r="A53" i="4"/>
  <c r="A53" i="7"/>
  <c r="A53" i="9"/>
  <c r="A53" i="3"/>
  <c r="A53" i="12"/>
  <c r="A53" i="8"/>
  <c r="B56" i="6"/>
  <c r="B56" i="7"/>
  <c r="B56" i="11"/>
  <c r="B56" i="12"/>
  <c r="B56" i="5"/>
  <c r="B56" i="9"/>
  <c r="B56" i="8"/>
  <c r="B56" i="10"/>
  <c r="B56" i="3"/>
  <c r="A57" i="11"/>
  <c r="A57" i="10"/>
  <c r="A57" i="5"/>
  <c r="A57" i="6"/>
  <c r="A57" i="9"/>
  <c r="A57" i="4"/>
  <c r="A57" i="8"/>
  <c r="A57" i="3"/>
  <c r="A57" i="7"/>
  <c r="A57" i="12"/>
  <c r="B60" i="6"/>
  <c r="B60" i="11"/>
  <c r="B60" i="7"/>
  <c r="B60" i="8"/>
  <c r="B60" i="12"/>
  <c r="B60" i="5"/>
  <c r="B60" i="10"/>
  <c r="B60" i="9"/>
  <c r="B60" i="3"/>
  <c r="A61" i="11"/>
  <c r="A61" i="10"/>
  <c r="A61" i="5"/>
  <c r="A61" i="4"/>
  <c r="A61" i="6"/>
  <c r="A61" i="8"/>
  <c r="A61" i="9"/>
  <c r="A61" i="3"/>
  <c r="A61" i="7"/>
  <c r="B64" i="6"/>
  <c r="B64" i="11"/>
  <c r="B64" i="7"/>
  <c r="B64" i="8"/>
  <c r="B64" i="12"/>
  <c r="B64" i="5"/>
  <c r="B64" i="9"/>
  <c r="B64" i="3"/>
  <c r="B64" i="10"/>
  <c r="A65" i="11"/>
  <c r="A65" i="10"/>
  <c r="A65" i="5"/>
  <c r="A65" i="7"/>
  <c r="A65" i="9"/>
  <c r="A65" i="4"/>
  <c r="A65" i="3"/>
  <c r="A65" i="8"/>
  <c r="A65" i="6"/>
  <c r="A65" i="12"/>
  <c r="B68" i="6"/>
  <c r="B68" i="11"/>
  <c r="B68" i="7"/>
  <c r="B68" i="8"/>
  <c r="B68" i="12"/>
  <c r="B68" i="5"/>
  <c r="B68" i="9"/>
  <c r="B68" i="3"/>
  <c r="A69" i="10"/>
  <c r="A69" i="5"/>
  <c r="A69" i="7"/>
  <c r="A69" i="4"/>
  <c r="A69" i="11"/>
  <c r="A69" i="9"/>
  <c r="A69" i="3"/>
  <c r="A69" i="6"/>
  <c r="A69" i="12"/>
  <c r="A69" i="8"/>
  <c r="B72" i="6"/>
  <c r="B72" i="7"/>
  <c r="B72" i="11"/>
  <c r="B72" i="12"/>
  <c r="B72" i="5"/>
  <c r="B72" i="8"/>
  <c r="B72" i="9"/>
  <c r="B72" i="10"/>
  <c r="B72" i="3"/>
  <c r="B17" i="3"/>
  <c r="B30" i="5"/>
  <c r="B62" i="5"/>
  <c r="B94" i="5"/>
  <c r="B22" i="12"/>
  <c r="A41" i="12"/>
  <c r="B54" i="12"/>
  <c r="B86" i="12"/>
  <c r="B36" i="10"/>
  <c r="B68" i="10"/>
  <c r="A49" i="8"/>
  <c r="A45" i="7"/>
  <c r="A59" i="7"/>
  <c r="B21" i="11"/>
  <c r="B21" i="8"/>
  <c r="B21" i="10"/>
  <c r="B21" i="12"/>
  <c r="B21" i="7"/>
  <c r="B21" i="9"/>
  <c r="B21" i="6"/>
  <c r="A22" i="9"/>
  <c r="A22" i="12"/>
  <c r="A22" i="7"/>
  <c r="A22" i="3"/>
  <c r="A22" i="6"/>
  <c r="A22" i="8"/>
  <c r="A22" i="5"/>
  <c r="A22" i="4"/>
  <c r="A22" i="11"/>
  <c r="B25" i="11"/>
  <c r="B25" i="6"/>
  <c r="B25" i="8"/>
  <c r="B25" i="7"/>
  <c r="B25" i="10"/>
  <c r="B25" i="12"/>
  <c r="A26" i="11"/>
  <c r="A26" i="8"/>
  <c r="A26" i="9"/>
  <c r="A26" i="12"/>
  <c r="A26" i="6"/>
  <c r="A26" i="7"/>
  <c r="A26" i="5"/>
  <c r="A26" i="3"/>
  <c r="A26" i="4"/>
  <c r="B29" i="11"/>
  <c r="B29" i="8"/>
  <c r="B29" i="6"/>
  <c r="B29" i="7"/>
  <c r="B29" i="10"/>
  <c r="B29" i="12"/>
  <c r="B29" i="9"/>
  <c r="A30" i="9"/>
  <c r="A30" i="12"/>
  <c r="A30" i="3"/>
  <c r="A30" i="5"/>
  <c r="A30" i="4"/>
  <c r="A30" i="6"/>
  <c r="A30" i="8"/>
  <c r="A30" i="11"/>
  <c r="B33" i="11"/>
  <c r="B33" i="6"/>
  <c r="B33" i="8"/>
  <c r="B33" i="7"/>
  <c r="B33" i="10"/>
  <c r="B33" i="12"/>
  <c r="A34" i="11"/>
  <c r="A34" i="6"/>
  <c r="A34" i="8"/>
  <c r="A34" i="9"/>
  <c r="A34" i="12"/>
  <c r="A34" i="5"/>
  <c r="A34" i="3"/>
  <c r="A34" i="4"/>
  <c r="A34" i="10"/>
  <c r="A34" i="7"/>
  <c r="B37" i="11"/>
  <c r="B37" i="8"/>
  <c r="B37" i="6"/>
  <c r="B37" i="10"/>
  <c r="B37" i="12"/>
  <c r="B37" i="9"/>
  <c r="A38" i="6"/>
  <c r="A38" i="9"/>
  <c r="A38" i="12"/>
  <c r="A38" i="8"/>
  <c r="A38" i="3"/>
  <c r="A38" i="11"/>
  <c r="A38" i="7"/>
  <c r="A38" i="5"/>
  <c r="A38" i="4"/>
  <c r="B41" i="11"/>
  <c r="B41" i="6"/>
  <c r="B41" i="8"/>
  <c r="B41" i="7"/>
  <c r="B41" i="10"/>
  <c r="B41" i="12"/>
  <c r="A42" i="11"/>
  <c r="A42" i="6"/>
  <c r="A42" i="8"/>
  <c r="A42" i="9"/>
  <c r="A42" i="12"/>
  <c r="A42" i="5"/>
  <c r="A42" i="3"/>
  <c r="A42" i="7"/>
  <c r="A42" i="4"/>
  <c r="B45" i="11"/>
  <c r="B45" i="6"/>
  <c r="B45" i="8"/>
  <c r="B45" i="7"/>
  <c r="B45" i="10"/>
  <c r="B45" i="12"/>
  <c r="B45" i="9"/>
  <c r="A46" i="11"/>
  <c r="A46" i="9"/>
  <c r="A46" i="12"/>
  <c r="A46" i="3"/>
  <c r="A46" i="5"/>
  <c r="A46" i="4"/>
  <c r="A46" i="7"/>
  <c r="A46" i="6"/>
  <c r="A46" i="8"/>
  <c r="B49" i="11"/>
  <c r="B49" i="6"/>
  <c r="B49" i="8"/>
  <c r="B49" i="7"/>
  <c r="B49" i="10"/>
  <c r="B49" i="12"/>
  <c r="A50" i="11"/>
  <c r="A50" i="8"/>
  <c r="A50" i="9"/>
  <c r="A50" i="12"/>
  <c r="A50" i="5"/>
  <c r="A50" i="3"/>
  <c r="A50" i="4"/>
  <c r="A50" i="10"/>
  <c r="A50" i="6"/>
  <c r="A50" i="7"/>
  <c r="B53" i="11"/>
  <c r="B53" i="8"/>
  <c r="B53" i="6"/>
  <c r="B53" i="10"/>
  <c r="B53" i="12"/>
  <c r="B53" i="7"/>
  <c r="B53" i="9"/>
  <c r="A54" i="11"/>
  <c r="A54" i="9"/>
  <c r="A54" i="12"/>
  <c r="A54" i="7"/>
  <c r="A54" i="3"/>
  <c r="A54" i="6"/>
  <c r="A54" i="8"/>
  <c r="A54" i="5"/>
  <c r="A54" i="4"/>
  <c r="B57" i="11"/>
  <c r="B57" i="6"/>
  <c r="B57" i="8"/>
  <c r="B57" i="7"/>
  <c r="B57" i="10"/>
  <c r="B57" i="12"/>
  <c r="B57" i="9"/>
  <c r="A58" i="11"/>
  <c r="A58" i="6"/>
  <c r="A58" i="8"/>
  <c r="A58" i="9"/>
  <c r="A58" i="12"/>
  <c r="A58" i="7"/>
  <c r="A58" i="5"/>
  <c r="A58" i="3"/>
  <c r="A58" i="4"/>
  <c r="B61" i="11"/>
  <c r="B61" i="8"/>
  <c r="B61" i="7"/>
  <c r="B61" i="10"/>
  <c r="B61" i="12"/>
  <c r="B61" i="9"/>
  <c r="B61" i="6"/>
  <c r="A62" i="6"/>
  <c r="A62" i="9"/>
  <c r="A62" i="12"/>
  <c r="A62" i="3"/>
  <c r="A62" i="5"/>
  <c r="A62" i="4"/>
  <c r="A62" i="8"/>
  <c r="A62" i="7"/>
  <c r="B65" i="11"/>
  <c r="B65" i="6"/>
  <c r="B65" i="8"/>
  <c r="B65" i="7"/>
  <c r="B65" i="10"/>
  <c r="B65" i="12"/>
  <c r="A66" i="11"/>
  <c r="A66" i="8"/>
  <c r="A66" i="9"/>
  <c r="A66" i="12"/>
  <c r="A66" i="5"/>
  <c r="A66" i="3"/>
  <c r="A66" i="6"/>
  <c r="A66" i="4"/>
  <c r="A66" i="10"/>
  <c r="B69" i="11"/>
  <c r="B69" i="8"/>
  <c r="B69" i="6"/>
  <c r="B69" i="10"/>
  <c r="B69" i="12"/>
  <c r="B69" i="9"/>
  <c r="B69" i="7"/>
  <c r="A70" i="6"/>
  <c r="A70" i="11"/>
  <c r="A70" i="9"/>
  <c r="A70" i="12"/>
  <c r="A70" i="8"/>
  <c r="A70" i="3"/>
  <c r="A70" i="7"/>
  <c r="A70" i="5"/>
  <c r="A70" i="4"/>
  <c r="B73" i="11"/>
  <c r="B73" i="6"/>
  <c r="B73" i="8"/>
  <c r="B73" i="7"/>
  <c r="B73" i="10"/>
  <c r="B73" i="12"/>
  <c r="B73" i="9"/>
  <c r="A74" i="11"/>
  <c r="A74" i="6"/>
  <c r="A74" i="8"/>
  <c r="A74" i="9"/>
  <c r="A74" i="12"/>
  <c r="A74" i="5"/>
  <c r="A74" i="3"/>
  <c r="A74" i="7"/>
  <c r="A74" i="4"/>
  <c r="B77" i="11"/>
  <c r="B77" i="6"/>
  <c r="B77" i="8"/>
  <c r="B77" i="7"/>
  <c r="B77" i="10"/>
  <c r="B77" i="12"/>
  <c r="B77" i="9"/>
  <c r="A78" i="9"/>
  <c r="A78" i="12"/>
  <c r="A78" i="11"/>
  <c r="A78" i="3"/>
  <c r="A78" i="5"/>
  <c r="A78" i="4"/>
  <c r="A78" i="7"/>
  <c r="B81" i="11"/>
  <c r="B81" i="6"/>
  <c r="B81" i="8"/>
  <c r="B81" i="7"/>
  <c r="B81" i="10"/>
  <c r="B81" i="12"/>
  <c r="A82" i="11"/>
  <c r="A82" i="6"/>
  <c r="A82" i="8"/>
  <c r="A82" i="9"/>
  <c r="A82" i="12"/>
  <c r="A82" i="5"/>
  <c r="A82" i="3"/>
  <c r="A82" i="4"/>
  <c r="A82" i="7"/>
  <c r="A82" i="10"/>
  <c r="B85" i="11"/>
  <c r="B85" i="8"/>
  <c r="B85" i="6"/>
  <c r="B85" i="10"/>
  <c r="B85" i="12"/>
  <c r="B85" i="7"/>
  <c r="B85" i="9"/>
  <c r="A86" i="11"/>
  <c r="A86" i="6"/>
  <c r="A86" i="9"/>
  <c r="A86" i="12"/>
  <c r="A86" i="7"/>
  <c r="A86" i="3"/>
  <c r="A86" i="8"/>
  <c r="A86" i="5"/>
  <c r="A86" i="4"/>
  <c r="B89" i="11"/>
  <c r="B89" i="6"/>
  <c r="B89" i="8"/>
  <c r="B89" i="7"/>
  <c r="B89" i="10"/>
  <c r="B89" i="12"/>
  <c r="B89" i="9"/>
  <c r="A90" i="11"/>
  <c r="A90" i="8"/>
  <c r="A90" i="9"/>
  <c r="A90" i="12"/>
  <c r="A90" i="7"/>
  <c r="A90" i="5"/>
  <c r="A90" i="3"/>
  <c r="A90" i="4"/>
  <c r="A90" i="10"/>
  <c r="B93" i="11"/>
  <c r="B93" i="8"/>
  <c r="B93" i="7"/>
  <c r="B93" i="10"/>
  <c r="B93" i="12"/>
  <c r="B93" i="6"/>
  <c r="B93" i="9"/>
  <c r="A94" i="11"/>
  <c r="A94" i="9"/>
  <c r="A94" i="12"/>
  <c r="A94" i="6"/>
  <c r="A94" i="3"/>
  <c r="A94" i="5"/>
  <c r="A94" i="4"/>
  <c r="A94" i="8"/>
  <c r="B97" i="11"/>
  <c r="B97" i="6"/>
  <c r="B97" i="8"/>
  <c r="B97" i="7"/>
  <c r="B97" i="10"/>
  <c r="B97" i="12"/>
  <c r="A98" i="11"/>
  <c r="A98" i="8"/>
  <c r="A98" i="9"/>
  <c r="A98" i="12"/>
  <c r="A98" i="5"/>
  <c r="A98" i="3"/>
  <c r="A98" i="6"/>
  <c r="A98" i="4"/>
  <c r="A98" i="10"/>
  <c r="A98" i="7"/>
  <c r="B101" i="11"/>
  <c r="B101" i="8"/>
  <c r="B101" i="6"/>
  <c r="B101" i="10"/>
  <c r="B101" i="12"/>
  <c r="B101" i="9"/>
  <c r="A102" i="6"/>
  <c r="A102" i="9"/>
  <c r="A102" i="12"/>
  <c r="A102" i="8"/>
  <c r="A102" i="3"/>
  <c r="A102" i="7"/>
  <c r="A102" i="5"/>
  <c r="A102" i="4"/>
  <c r="A102" i="11"/>
  <c r="B105" i="11"/>
  <c r="B105" i="6"/>
  <c r="B105" i="8"/>
  <c r="B105" i="7"/>
  <c r="B105" i="10"/>
  <c r="B105" i="12"/>
  <c r="B105" i="9"/>
  <c r="A106" i="11"/>
  <c r="A106" i="6"/>
  <c r="A106" i="8"/>
  <c r="A106" i="9"/>
  <c r="A106" i="12"/>
  <c r="A106" i="5"/>
  <c r="A106" i="3"/>
  <c r="A106" i="7"/>
  <c r="A106" i="4"/>
  <c r="A106" i="10"/>
  <c r="B109" i="11"/>
  <c r="B109" i="6"/>
  <c r="B109" i="8"/>
  <c r="B109" i="7"/>
  <c r="B109" i="10"/>
  <c r="B109" i="12"/>
  <c r="B109" i="9"/>
  <c r="A110" i="6"/>
  <c r="A110" i="9"/>
  <c r="A110" i="12"/>
  <c r="A110" i="11"/>
  <c r="A110" i="3"/>
  <c r="A110" i="5"/>
  <c r="A110" i="4"/>
  <c r="A110" i="7"/>
  <c r="A110" i="8"/>
  <c r="B113" i="11"/>
  <c r="B113" i="6"/>
  <c r="B113" i="8"/>
  <c r="B113" i="7"/>
  <c r="B113" i="10"/>
  <c r="B113" i="12"/>
  <c r="A114" i="11"/>
  <c r="A114" i="8"/>
  <c r="A114" i="9"/>
  <c r="A114" i="12"/>
  <c r="A114" i="6"/>
  <c r="A114" i="5"/>
  <c r="A114" i="3"/>
  <c r="A114" i="4"/>
  <c r="A114" i="10"/>
  <c r="A114" i="7"/>
  <c r="B117" i="11"/>
  <c r="B117" i="8"/>
  <c r="B117" i="6"/>
  <c r="B117" i="10"/>
  <c r="B117" i="12"/>
  <c r="B117" i="7"/>
  <c r="B117" i="9"/>
  <c r="A118" i="11"/>
  <c r="A118" i="9"/>
  <c r="A118" i="12"/>
  <c r="A118" i="7"/>
  <c r="A118" i="3"/>
  <c r="A118" i="8"/>
  <c r="A118" i="5"/>
  <c r="A118" i="4"/>
  <c r="A118" i="6"/>
  <c r="B121" i="11"/>
  <c r="B121" i="6"/>
  <c r="B121" i="8"/>
  <c r="B121" i="7"/>
  <c r="B121" i="10"/>
  <c r="B121" i="12"/>
  <c r="B121" i="9"/>
  <c r="A122" i="11"/>
  <c r="A122" i="8"/>
  <c r="A122" i="9"/>
  <c r="A122" i="12"/>
  <c r="A122" i="7"/>
  <c r="A122" i="5"/>
  <c r="A122" i="3"/>
  <c r="A122" i="4"/>
  <c r="A122" i="10"/>
  <c r="A122" i="6"/>
  <c r="B125" i="11"/>
  <c r="B125" i="8"/>
  <c r="B125" i="7"/>
  <c r="B125" i="10"/>
  <c r="B125" i="12"/>
  <c r="B125" i="9"/>
  <c r="B125" i="6"/>
  <c r="A126" i="9"/>
  <c r="A126" i="12"/>
  <c r="A126" i="6"/>
  <c r="A126" i="3"/>
  <c r="A126" i="11"/>
  <c r="A126" i="5"/>
  <c r="A126" i="4"/>
  <c r="A126" i="8"/>
  <c r="A126" i="7"/>
  <c r="B129" i="11"/>
  <c r="B129" i="6"/>
  <c r="B129" i="8"/>
  <c r="B129" i="7"/>
  <c r="B129" i="10"/>
  <c r="B129" i="12"/>
  <c r="A130" i="11"/>
  <c r="A130" i="8"/>
  <c r="A130" i="9"/>
  <c r="A130" i="12"/>
  <c r="A130" i="5"/>
  <c r="A130" i="3"/>
  <c r="A130" i="6"/>
  <c r="A130" i="4"/>
  <c r="A130" i="10"/>
  <c r="B133" i="11"/>
  <c r="B133" i="8"/>
  <c r="B133" i="6"/>
  <c r="B133" i="10"/>
  <c r="B133" i="12"/>
  <c r="B133" i="9"/>
  <c r="B133" i="7"/>
  <c r="B102" i="4"/>
  <c r="B106" i="4"/>
  <c r="B114" i="4"/>
  <c r="B118" i="4"/>
  <c r="B122" i="4"/>
  <c r="B134" i="4"/>
  <c r="B138" i="4"/>
  <c r="B146" i="4"/>
  <c r="B150" i="4"/>
  <c r="B154" i="4"/>
  <c r="B166" i="4"/>
  <c r="B170" i="4"/>
  <c r="B174" i="4"/>
  <c r="B178" i="4"/>
  <c r="B198" i="4"/>
  <c r="B206" i="4"/>
  <c r="B210" i="4"/>
  <c r="B109" i="3"/>
  <c r="B125" i="3"/>
  <c r="B160" i="3"/>
  <c r="B33" i="5"/>
  <c r="B49" i="5"/>
  <c r="B65" i="5"/>
  <c r="B81" i="5"/>
  <c r="B97" i="5"/>
  <c r="B102" i="5"/>
  <c r="B113" i="5"/>
  <c r="B129" i="5"/>
  <c r="B134" i="5"/>
  <c r="B178" i="5"/>
  <c r="B210" i="5"/>
  <c r="A109" i="12"/>
  <c r="A26" i="10"/>
  <c r="A46" i="10"/>
  <c r="A58" i="10"/>
  <c r="A78" i="10"/>
  <c r="A86" i="10"/>
  <c r="A94" i="10"/>
  <c r="A102" i="10"/>
  <c r="A110" i="10"/>
  <c r="A118" i="10"/>
  <c r="A126" i="10"/>
  <c r="B49" i="9"/>
  <c r="B65" i="9"/>
  <c r="B129" i="9"/>
  <c r="A78" i="8"/>
  <c r="B37" i="7"/>
  <c r="A66" i="7"/>
  <c r="A137" i="11"/>
  <c r="B98" i="6"/>
  <c r="B98" i="7"/>
  <c r="B98" i="11"/>
  <c r="B98" i="8"/>
  <c r="B98" i="9"/>
  <c r="B98" i="10"/>
  <c r="A99" i="6"/>
  <c r="A99" i="10"/>
  <c r="A99" i="5"/>
  <c r="A99" i="4"/>
  <c r="A99" i="7"/>
  <c r="A99" i="12"/>
  <c r="A99" i="3"/>
  <c r="A99" i="9"/>
  <c r="B102" i="6"/>
  <c r="B102" i="7"/>
  <c r="B102" i="11"/>
  <c r="B102" i="9"/>
  <c r="B102" i="10"/>
  <c r="B102" i="8"/>
  <c r="A103" i="6"/>
  <c r="A103" i="11"/>
  <c r="A103" i="7"/>
  <c r="A103" i="8"/>
  <c r="A103" i="10"/>
  <c r="A103" i="5"/>
  <c r="A103" i="12"/>
  <c r="A103" i="4"/>
  <c r="A103" i="3"/>
  <c r="B106" i="6"/>
  <c r="B106" i="7"/>
  <c r="B106" i="11"/>
  <c r="B106" i="9"/>
  <c r="B106" i="10"/>
  <c r="B106" i="12"/>
  <c r="A107" i="11"/>
  <c r="A107" i="10"/>
  <c r="A107" i="5"/>
  <c r="A107" i="4"/>
  <c r="A107" i="8"/>
  <c r="A107" i="12"/>
  <c r="A107" i="3"/>
  <c r="A107" i="6"/>
  <c r="A107" i="7"/>
  <c r="A107" i="9"/>
  <c r="B110" i="6"/>
  <c r="B110" i="11"/>
  <c r="B110" i="7"/>
  <c r="B110" i="9"/>
  <c r="B110" i="10"/>
  <c r="B110" i="8"/>
  <c r="A111" i="6"/>
  <c r="A111" i="11"/>
  <c r="A111" i="7"/>
  <c r="A111" i="8"/>
  <c r="A111" i="10"/>
  <c r="A111" i="5"/>
  <c r="A111" i="12"/>
  <c r="A111" i="4"/>
  <c r="A111" i="3"/>
  <c r="A111" i="9"/>
  <c r="B114" i="6"/>
  <c r="B114" i="11"/>
  <c r="B114" i="7"/>
  <c r="B114" i="8"/>
  <c r="B114" i="9"/>
  <c r="B114" i="10"/>
  <c r="A115" i="6"/>
  <c r="A115" i="10"/>
  <c r="A115" i="5"/>
  <c r="A115" i="7"/>
  <c r="A115" i="4"/>
  <c r="A115" i="12"/>
  <c r="A115" i="3"/>
  <c r="A115" i="11"/>
  <c r="A115" i="8"/>
  <c r="A115" i="9"/>
  <c r="B118" i="6"/>
  <c r="B118" i="7"/>
  <c r="B118" i="9"/>
  <c r="B118" i="10"/>
  <c r="B118" i="8"/>
  <c r="B118" i="11"/>
  <c r="A119" i="6"/>
  <c r="A119" i="11"/>
  <c r="A119" i="7"/>
  <c r="A119" i="8"/>
  <c r="A119" i="10"/>
  <c r="A119" i="5"/>
  <c r="A119" i="12"/>
  <c r="A119" i="4"/>
  <c r="A119" i="3"/>
  <c r="B122" i="6"/>
  <c r="B122" i="7"/>
  <c r="B122" i="11"/>
  <c r="B122" i="9"/>
  <c r="B122" i="10"/>
  <c r="B122" i="8"/>
  <c r="B122" i="12"/>
  <c r="A123" i="10"/>
  <c r="A123" i="5"/>
  <c r="A123" i="11"/>
  <c r="A123" i="8"/>
  <c r="A123" i="4"/>
  <c r="A123" i="6"/>
  <c r="A123" i="12"/>
  <c r="A123" i="3"/>
  <c r="A123" i="9"/>
  <c r="B126" i="6"/>
  <c r="B126" i="7"/>
  <c r="B126" i="11"/>
  <c r="B126" i="8"/>
  <c r="B126" i="9"/>
  <c r="B126" i="10"/>
  <c r="A127" i="6"/>
  <c r="A127" i="11"/>
  <c r="A127" i="7"/>
  <c r="A127" i="8"/>
  <c r="A127" i="10"/>
  <c r="A127" i="5"/>
  <c r="A127" i="12"/>
  <c r="A127" i="4"/>
  <c r="A127" i="3"/>
  <c r="A127" i="9"/>
  <c r="B130" i="6"/>
  <c r="B130" i="7"/>
  <c r="B130" i="8"/>
  <c r="B130" i="9"/>
  <c r="B130" i="10"/>
  <c r="B130" i="11"/>
  <c r="A131" i="6"/>
  <c r="A131" i="11"/>
  <c r="A131" i="10"/>
  <c r="A131" i="5"/>
  <c r="A131" i="4"/>
  <c r="A131" i="7"/>
  <c r="A131" i="12"/>
  <c r="A131" i="3"/>
  <c r="A131" i="9"/>
  <c r="A131" i="8"/>
  <c r="B134" i="6"/>
  <c r="B134" i="7"/>
  <c r="B134" i="11"/>
  <c r="B134" i="9"/>
  <c r="B134" i="10"/>
  <c r="A135" i="6"/>
  <c r="A135" i="11"/>
  <c r="A135" i="7"/>
  <c r="A135" i="8"/>
  <c r="A135" i="10"/>
  <c r="A135" i="5"/>
  <c r="A135" i="12"/>
  <c r="A135" i="4"/>
  <c r="A135" i="3"/>
  <c r="B138" i="6"/>
  <c r="B138" i="7"/>
  <c r="B138" i="11"/>
  <c r="B138" i="9"/>
  <c r="B138" i="10"/>
  <c r="B138" i="12"/>
  <c r="B138" i="8"/>
  <c r="A139" i="11"/>
  <c r="A139" i="6"/>
  <c r="A139" i="10"/>
  <c r="A139" i="5"/>
  <c r="A139" i="4"/>
  <c r="A139" i="8"/>
  <c r="A139" i="12"/>
  <c r="A139" i="3"/>
  <c r="A139" i="7"/>
  <c r="A139" i="9"/>
  <c r="B142" i="6"/>
  <c r="B142" i="11"/>
  <c r="B142" i="7"/>
  <c r="B142" i="9"/>
  <c r="B142" i="10"/>
  <c r="B142" i="8"/>
  <c r="A143" i="6"/>
  <c r="A143" i="11"/>
  <c r="A143" i="7"/>
  <c r="A143" i="8"/>
  <c r="A143" i="10"/>
  <c r="A143" i="5"/>
  <c r="A143" i="12"/>
  <c r="A143" i="4"/>
  <c r="A143" i="3"/>
  <c r="A143" i="9"/>
  <c r="B146" i="6"/>
  <c r="B146" i="11"/>
  <c r="B146" i="7"/>
  <c r="B146" i="8"/>
  <c r="B146" i="9"/>
  <c r="B146" i="10"/>
  <c r="A147" i="10"/>
  <c r="A147" i="5"/>
  <c r="A147" i="7"/>
  <c r="A147" i="4"/>
  <c r="A147" i="12"/>
  <c r="A147" i="3"/>
  <c r="A147" i="9"/>
  <c r="A147" i="11"/>
  <c r="A147" i="8"/>
  <c r="A147" i="6"/>
  <c r="B150" i="6"/>
  <c r="B150" i="7"/>
  <c r="B150" i="11"/>
  <c r="B150" i="9"/>
  <c r="B150" i="10"/>
  <c r="B150" i="8"/>
  <c r="A151" i="6"/>
  <c r="A151" i="11"/>
  <c r="A151" i="7"/>
  <c r="A151" i="8"/>
  <c r="A151" i="10"/>
  <c r="A151" i="5"/>
  <c r="A151" i="12"/>
  <c r="A151" i="4"/>
  <c r="A151" i="3"/>
  <c r="B154" i="6"/>
  <c r="B154" i="7"/>
  <c r="B154" i="11"/>
  <c r="B154" i="9"/>
  <c r="B154" i="10"/>
  <c r="B154" i="12"/>
  <c r="B154" i="8"/>
  <c r="A155" i="11"/>
  <c r="A155" i="10"/>
  <c r="A155" i="5"/>
  <c r="A155" i="8"/>
  <c r="A155" i="4"/>
  <c r="A155" i="6"/>
  <c r="A155" i="12"/>
  <c r="A155" i="3"/>
  <c r="A155" i="9"/>
  <c r="A155" i="7"/>
  <c r="B158" i="6"/>
  <c r="B158" i="7"/>
  <c r="B158" i="8"/>
  <c r="B158" i="9"/>
  <c r="B158" i="10"/>
  <c r="B158" i="11"/>
  <c r="A159" i="6"/>
  <c r="A159" i="11"/>
  <c r="A159" i="8"/>
  <c r="A159" i="10"/>
  <c r="A159" i="5"/>
  <c r="A159" i="12"/>
  <c r="A159" i="4"/>
  <c r="A159" i="3"/>
  <c r="A159" i="9"/>
  <c r="B162" i="6"/>
  <c r="B162" i="7"/>
  <c r="B162" i="8"/>
  <c r="B162" i="9"/>
  <c r="B162" i="10"/>
  <c r="A163" i="6"/>
  <c r="A163" i="10"/>
  <c r="A163" i="5"/>
  <c r="A163" i="7"/>
  <c r="A163" i="4"/>
  <c r="A163" i="11"/>
  <c r="A163" i="12"/>
  <c r="A163" i="3"/>
  <c r="A163" i="9"/>
  <c r="B166" i="6"/>
  <c r="B166" i="7"/>
  <c r="B166" i="11"/>
  <c r="B166" i="9"/>
  <c r="B166" i="10"/>
  <c r="B166" i="8"/>
  <c r="A167" i="6"/>
  <c r="A167" i="11"/>
  <c r="A167" i="7"/>
  <c r="A167" i="8"/>
  <c r="A167" i="10"/>
  <c r="A167" i="5"/>
  <c r="A167" i="12"/>
  <c r="A167" i="4"/>
  <c r="A167" i="3"/>
  <c r="B170" i="6"/>
  <c r="B170" i="7"/>
  <c r="B170" i="11"/>
  <c r="B170" i="9"/>
  <c r="B170" i="10"/>
  <c r="B170" i="12"/>
  <c r="A171" i="11"/>
  <c r="A171" i="7"/>
  <c r="A171" i="10"/>
  <c r="A171" i="5"/>
  <c r="A171" i="6"/>
  <c r="A171" i="4"/>
  <c r="A171" i="8"/>
  <c r="A171" i="12"/>
  <c r="A171" i="3"/>
  <c r="A171" i="9"/>
  <c r="B174" i="6"/>
  <c r="B174" i="7"/>
  <c r="B174" i="11"/>
  <c r="B174" i="9"/>
  <c r="B174" i="10"/>
  <c r="B174" i="8"/>
  <c r="A175" i="6"/>
  <c r="A175" i="11"/>
  <c r="A175" i="8"/>
  <c r="A175" i="10"/>
  <c r="A175" i="5"/>
  <c r="A175" i="12"/>
  <c r="A175" i="4"/>
  <c r="A175" i="7"/>
  <c r="A175" i="3"/>
  <c r="A175" i="9"/>
  <c r="B178" i="6"/>
  <c r="B178" i="7"/>
  <c r="B178" i="11"/>
  <c r="B178" i="3"/>
  <c r="B178" i="8"/>
  <c r="B178" i="9"/>
  <c r="B178" i="10"/>
  <c r="A179" i="11"/>
  <c r="A179" i="10"/>
  <c r="A179" i="5"/>
  <c r="A179" i="4"/>
  <c r="A179" i="12"/>
  <c r="A179" i="8"/>
  <c r="A179" i="9"/>
  <c r="B182" i="6"/>
  <c r="B182" i="7"/>
  <c r="B182" i="9"/>
  <c r="B182" i="10"/>
  <c r="B182" i="11"/>
  <c r="B182" i="3"/>
  <c r="B182" i="8"/>
  <c r="A183" i="6"/>
  <c r="A183" i="11"/>
  <c r="A183" i="8"/>
  <c r="A183" i="10"/>
  <c r="A183" i="5"/>
  <c r="A183" i="12"/>
  <c r="A183" i="4"/>
  <c r="A183" i="7"/>
  <c r="B186" i="6"/>
  <c r="B186" i="7"/>
  <c r="B186" i="9"/>
  <c r="B186" i="11"/>
  <c r="B186" i="3"/>
  <c r="B186" i="10"/>
  <c r="B186" i="8"/>
  <c r="B186" i="12"/>
  <c r="A187" i="10"/>
  <c r="A187" i="5"/>
  <c r="A187" i="7"/>
  <c r="A187" i="8"/>
  <c r="A187" i="4"/>
  <c r="A187" i="6"/>
  <c r="A187" i="9"/>
  <c r="A187" i="12"/>
  <c r="B190" i="6"/>
  <c r="B190" i="7"/>
  <c r="B190" i="9"/>
  <c r="B190" i="8"/>
  <c r="B190" i="10"/>
  <c r="B190" i="3"/>
  <c r="B190" i="11"/>
  <c r="A191" i="6"/>
  <c r="A191" i="11"/>
  <c r="A191" i="8"/>
  <c r="A191" i="10"/>
  <c r="A191" i="5"/>
  <c r="A191" i="7"/>
  <c r="A191" i="12"/>
  <c r="A191" i="4"/>
  <c r="A191" i="9"/>
  <c r="B194" i="6"/>
  <c r="B194" i="7"/>
  <c r="B194" i="9"/>
  <c r="B194" i="8"/>
  <c r="B194" i="3"/>
  <c r="B194" i="10"/>
  <c r="B194" i="11"/>
  <c r="A195" i="6"/>
  <c r="A195" i="10"/>
  <c r="A195" i="5"/>
  <c r="A195" i="4"/>
  <c r="A195" i="11"/>
  <c r="A195" i="12"/>
  <c r="A195" i="7"/>
  <c r="A195" i="9"/>
  <c r="A195" i="8"/>
  <c r="B198" i="6"/>
  <c r="B198" i="7"/>
  <c r="B198" i="9"/>
  <c r="B198" i="11"/>
  <c r="B198" i="10"/>
  <c r="B198" i="3"/>
  <c r="A199" i="6"/>
  <c r="A199" i="11"/>
  <c r="A199" i="7"/>
  <c r="A199" i="8"/>
  <c r="A199" i="10"/>
  <c r="A199" i="5"/>
  <c r="A199" i="9"/>
  <c r="A199" i="12"/>
  <c r="A199" i="4"/>
  <c r="B202" i="6"/>
  <c r="B202" i="7"/>
  <c r="B202" i="9"/>
  <c r="B202" i="11"/>
  <c r="B202" i="3"/>
  <c r="B202" i="10"/>
  <c r="B202" i="12"/>
  <c r="B202" i="8"/>
  <c r="A203" i="11"/>
  <c r="A203" i="7"/>
  <c r="A203" i="10"/>
  <c r="A203" i="5"/>
  <c r="A203" i="6"/>
  <c r="A203" i="9"/>
  <c r="A203" i="4"/>
  <c r="A203" i="8"/>
  <c r="A203" i="12"/>
  <c r="B206" i="6"/>
  <c r="B206" i="7"/>
  <c r="B206" i="11"/>
  <c r="B206" i="9"/>
  <c r="B206" i="10"/>
  <c r="B206" i="8"/>
  <c r="B206" i="3"/>
  <c r="A207" i="6"/>
  <c r="A207" i="11"/>
  <c r="A207" i="8"/>
  <c r="A207" i="10"/>
  <c r="A207" i="5"/>
  <c r="A207" i="12"/>
  <c r="A207" i="4"/>
  <c r="A207" i="9"/>
  <c r="B210" i="6"/>
  <c r="B210" i="7"/>
  <c r="B210" i="11"/>
  <c r="B210" i="9"/>
  <c r="B210" i="3"/>
  <c r="B210" i="8"/>
  <c r="B210" i="10"/>
  <c r="A211" i="10"/>
  <c r="A211" i="5"/>
  <c r="A211" i="11"/>
  <c r="A211" i="7"/>
  <c r="A211" i="4"/>
  <c r="A211" i="12"/>
  <c r="A211" i="8"/>
  <c r="A211" i="6"/>
  <c r="B214" i="6"/>
  <c r="B214" i="7"/>
  <c r="B214" i="9"/>
  <c r="B214" i="10"/>
  <c r="B214" i="11"/>
  <c r="B214" i="3"/>
  <c r="B214" i="8"/>
  <c r="A215" i="6"/>
  <c r="A215" i="11"/>
  <c r="A215" i="8"/>
  <c r="A215" i="10"/>
  <c r="A215" i="5"/>
  <c r="A215" i="7"/>
  <c r="A215" i="12"/>
  <c r="A215" i="4"/>
  <c r="A215" i="9"/>
  <c r="B218" i="6"/>
  <c r="B218" i="7"/>
  <c r="B218" i="9"/>
  <c r="B218" i="11"/>
  <c r="B218" i="3"/>
  <c r="B218" i="10"/>
  <c r="B218" i="12"/>
  <c r="B218" i="8"/>
  <c r="A219" i="6"/>
  <c r="A219" i="10"/>
  <c r="A219" i="5"/>
  <c r="A219" i="8"/>
  <c r="A219" i="4"/>
  <c r="A219" i="9"/>
  <c r="A219" i="12"/>
  <c r="A219" i="7"/>
  <c r="A219" i="11"/>
  <c r="B222" i="6"/>
  <c r="B222" i="7"/>
  <c r="B222" i="9"/>
  <c r="B222" i="8"/>
  <c r="B222" i="10"/>
  <c r="B222" i="3"/>
  <c r="B222" i="11"/>
  <c r="B92" i="3"/>
  <c r="B110" i="3"/>
  <c r="B113" i="3"/>
  <c r="B126" i="3"/>
  <c r="B129" i="3"/>
  <c r="B142" i="3"/>
  <c r="B158" i="3"/>
  <c r="B174" i="3"/>
  <c r="A183" i="3"/>
  <c r="A187" i="3"/>
  <c r="A215" i="3"/>
  <c r="A219" i="3"/>
  <c r="B29" i="5"/>
  <c r="B45" i="5"/>
  <c r="B61" i="5"/>
  <c r="B77" i="5"/>
  <c r="B93" i="5"/>
  <c r="B98" i="5"/>
  <c r="B109" i="5"/>
  <c r="B114" i="5"/>
  <c r="B125" i="5"/>
  <c r="B130" i="5"/>
  <c r="B146" i="5"/>
  <c r="B166" i="5"/>
  <c r="B170" i="5"/>
  <c r="B198" i="5"/>
  <c r="B202" i="5"/>
  <c r="B110" i="12"/>
  <c r="B142" i="12"/>
  <c r="B174" i="12"/>
  <c r="B206" i="12"/>
  <c r="A22" i="10"/>
  <c r="A54" i="10"/>
  <c r="B41" i="9"/>
  <c r="B113" i="9"/>
  <c r="A135" i="9"/>
  <c r="A167" i="9"/>
  <c r="A211" i="9"/>
  <c r="A99" i="8"/>
  <c r="B134" i="8"/>
  <c r="A163" i="8"/>
  <c r="A30" i="7"/>
  <c r="A159" i="7"/>
  <c r="A179" i="7"/>
  <c r="A62" i="11"/>
  <c r="B162" i="11"/>
  <c r="A187" i="11"/>
  <c r="A73" i="10"/>
  <c r="A73" i="5"/>
  <c r="A73" i="8"/>
  <c r="A73" i="9"/>
  <c r="A73" i="4"/>
  <c r="A73" i="6"/>
  <c r="A73" i="3"/>
  <c r="B76" i="6"/>
  <c r="B76" i="11"/>
  <c r="B76" i="7"/>
  <c r="B76" i="8"/>
  <c r="B76" i="12"/>
  <c r="B76" i="5"/>
  <c r="B76" i="10"/>
  <c r="A77" i="6"/>
  <c r="A77" i="10"/>
  <c r="A77" i="5"/>
  <c r="A77" i="8"/>
  <c r="A77" i="4"/>
  <c r="A77" i="9"/>
  <c r="A77" i="3"/>
  <c r="A77" i="11"/>
  <c r="A77" i="7"/>
  <c r="B80" i="6"/>
  <c r="B80" i="7"/>
  <c r="B80" i="8"/>
  <c r="B80" i="12"/>
  <c r="B80" i="5"/>
  <c r="B80" i="9"/>
  <c r="B80" i="11"/>
  <c r="A81" i="6"/>
  <c r="A81" i="10"/>
  <c r="A81" i="5"/>
  <c r="A81" i="9"/>
  <c r="A81" i="4"/>
  <c r="A81" i="11"/>
  <c r="A81" i="7"/>
  <c r="A81" i="3"/>
  <c r="A81" i="8"/>
  <c r="B84" i="6"/>
  <c r="B84" i="11"/>
  <c r="B84" i="7"/>
  <c r="B84" i="8"/>
  <c r="B84" i="12"/>
  <c r="B84" i="5"/>
  <c r="B84" i="10"/>
  <c r="B84" i="9"/>
  <c r="A85" i="6"/>
  <c r="A85" i="10"/>
  <c r="A85" i="5"/>
  <c r="A85" i="11"/>
  <c r="A85" i="4"/>
  <c r="A85" i="7"/>
  <c r="A85" i="9"/>
  <c r="A85" i="3"/>
  <c r="A85" i="12"/>
  <c r="B88" i="6"/>
  <c r="B88" i="7"/>
  <c r="B88" i="11"/>
  <c r="B88" i="12"/>
  <c r="B88" i="5"/>
  <c r="B88" i="9"/>
  <c r="B88" i="8"/>
  <c r="A89" i="11"/>
  <c r="A89" i="10"/>
  <c r="A89" i="5"/>
  <c r="A89" i="6"/>
  <c r="A89" i="9"/>
  <c r="A89" i="4"/>
  <c r="A89" i="8"/>
  <c r="A89" i="3"/>
  <c r="A89" i="7"/>
  <c r="B92" i="6"/>
  <c r="B92" i="11"/>
  <c r="B92" i="7"/>
  <c r="B92" i="8"/>
  <c r="B92" i="12"/>
  <c r="B92" i="5"/>
  <c r="B92" i="10"/>
  <c r="A93" i="11"/>
  <c r="A93" i="10"/>
  <c r="A93" i="5"/>
  <c r="A93" i="4"/>
  <c r="A93" i="6"/>
  <c r="A93" i="8"/>
  <c r="A93" i="9"/>
  <c r="A93" i="3"/>
  <c r="A93" i="7"/>
  <c r="B96" i="6"/>
  <c r="B96" i="11"/>
  <c r="B96" i="7"/>
  <c r="B96" i="8"/>
  <c r="B96" i="12"/>
  <c r="B96" i="5"/>
  <c r="B96" i="9"/>
  <c r="A97" i="10"/>
  <c r="A97" i="5"/>
  <c r="A97" i="11"/>
  <c r="A97" i="7"/>
  <c r="A97" i="9"/>
  <c r="A97" i="4"/>
  <c r="A97" i="3"/>
  <c r="A97" i="8"/>
  <c r="A97" i="6"/>
  <c r="B100" i="6"/>
  <c r="B100" i="11"/>
  <c r="B100" i="7"/>
  <c r="B100" i="8"/>
  <c r="B100" i="12"/>
  <c r="B100" i="5"/>
  <c r="B100" i="10"/>
  <c r="B100" i="9"/>
  <c r="A101" i="6"/>
  <c r="A101" i="10"/>
  <c r="A101" i="5"/>
  <c r="A101" i="7"/>
  <c r="A101" i="4"/>
  <c r="A101" i="11"/>
  <c r="A101" i="9"/>
  <c r="A101" i="3"/>
  <c r="A101" i="8"/>
  <c r="A101" i="12"/>
  <c r="B104" i="6"/>
  <c r="B104" i="7"/>
  <c r="B104" i="11"/>
  <c r="B104" i="12"/>
  <c r="B104" i="5"/>
  <c r="B104" i="9"/>
  <c r="B104" i="8"/>
  <c r="A105" i="6"/>
  <c r="A105" i="10"/>
  <c r="A105" i="5"/>
  <c r="A105" i="8"/>
  <c r="A105" i="9"/>
  <c r="A105" i="4"/>
  <c r="A105" i="3"/>
  <c r="A105" i="11"/>
  <c r="A105" i="7"/>
  <c r="B108" i="6"/>
  <c r="B108" i="11"/>
  <c r="B108" i="7"/>
  <c r="B108" i="8"/>
  <c r="B108" i="12"/>
  <c r="B108" i="5"/>
  <c r="B108" i="10"/>
  <c r="A109" i="10"/>
  <c r="A109" i="5"/>
  <c r="A109" i="8"/>
  <c r="A109" i="4"/>
  <c r="A109" i="9"/>
  <c r="A109" i="3"/>
  <c r="A109" i="11"/>
  <c r="A109" i="6"/>
  <c r="B112" i="6"/>
  <c r="B112" i="7"/>
  <c r="B112" i="11"/>
  <c r="B112" i="8"/>
  <c r="B112" i="12"/>
  <c r="B112" i="5"/>
  <c r="B112" i="9"/>
  <c r="A113" i="6"/>
  <c r="A113" i="10"/>
  <c r="A113" i="5"/>
  <c r="A113" i="9"/>
  <c r="A113" i="4"/>
  <c r="A113" i="11"/>
  <c r="A113" i="7"/>
  <c r="A113" i="3"/>
  <c r="B116" i="6"/>
  <c r="B116" i="11"/>
  <c r="B116" i="7"/>
  <c r="B116" i="8"/>
  <c r="B116" i="12"/>
  <c r="B116" i="5"/>
  <c r="B116" i="10"/>
  <c r="B116" i="9"/>
  <c r="A117" i="6"/>
  <c r="A117" i="11"/>
  <c r="A117" i="10"/>
  <c r="A117" i="5"/>
  <c r="A117" i="4"/>
  <c r="A117" i="7"/>
  <c r="A117" i="9"/>
  <c r="A117" i="3"/>
  <c r="A117" i="12"/>
  <c r="A117" i="8"/>
  <c r="B120" i="6"/>
  <c r="B120" i="7"/>
  <c r="B120" i="12"/>
  <c r="B120" i="5"/>
  <c r="B120" i="9"/>
  <c r="B120" i="11"/>
  <c r="A121" i="11"/>
  <c r="A121" i="10"/>
  <c r="A121" i="5"/>
  <c r="A121" i="6"/>
  <c r="A121" i="9"/>
  <c r="A121" i="4"/>
  <c r="A121" i="8"/>
  <c r="A121" i="3"/>
  <c r="A121" i="7"/>
  <c r="B124" i="6"/>
  <c r="B124" i="11"/>
  <c r="B124" i="7"/>
  <c r="B124" i="8"/>
  <c r="B124" i="12"/>
  <c r="B124" i="5"/>
  <c r="B124" i="10"/>
  <c r="A125" i="11"/>
  <c r="A125" i="6"/>
  <c r="A125" i="10"/>
  <c r="A125" i="5"/>
  <c r="A125" i="4"/>
  <c r="A125" i="8"/>
  <c r="A125" i="9"/>
  <c r="A125" i="3"/>
  <c r="A125" i="7"/>
  <c r="B128" i="6"/>
  <c r="B128" i="11"/>
  <c r="B128" i="7"/>
  <c r="B128" i="8"/>
  <c r="B128" i="12"/>
  <c r="B128" i="5"/>
  <c r="B128" i="9"/>
  <c r="A129" i="6"/>
  <c r="A129" i="10"/>
  <c r="A129" i="5"/>
  <c r="A129" i="11"/>
  <c r="A129" i="7"/>
  <c r="A129" i="9"/>
  <c r="A129" i="4"/>
  <c r="A129" i="3"/>
  <c r="A129" i="8"/>
  <c r="B132" i="6"/>
  <c r="B132" i="11"/>
  <c r="B132" i="7"/>
  <c r="B132" i="8"/>
  <c r="B132" i="12"/>
  <c r="B132" i="5"/>
  <c r="B132" i="10"/>
  <c r="B132" i="9"/>
  <c r="A133" i="10"/>
  <c r="A133" i="5"/>
  <c r="A133" i="6"/>
  <c r="A133" i="7"/>
  <c r="A133" i="4"/>
  <c r="A133" i="11"/>
  <c r="A133" i="9"/>
  <c r="A133" i="3"/>
  <c r="A133" i="12"/>
  <c r="A133" i="8"/>
  <c r="B136" i="6"/>
  <c r="B136" i="7"/>
  <c r="B136" i="11"/>
  <c r="B136" i="12"/>
  <c r="B136" i="5"/>
  <c r="B136" i="8"/>
  <c r="B136" i="9"/>
  <c r="A137" i="10"/>
  <c r="A137" i="5"/>
  <c r="A137" i="8"/>
  <c r="A137" i="9"/>
  <c r="A137" i="4"/>
  <c r="A137" i="3"/>
  <c r="A137" i="6"/>
  <c r="B140" i="6"/>
  <c r="B140" i="11"/>
  <c r="B140" i="7"/>
  <c r="B140" i="8"/>
  <c r="B140" i="12"/>
  <c r="B140" i="5"/>
  <c r="B140" i="10"/>
  <c r="A141" i="11"/>
  <c r="A141" i="10"/>
  <c r="A141" i="5"/>
  <c r="A141" i="8"/>
  <c r="A141" i="4"/>
  <c r="A141" i="9"/>
  <c r="A141" i="3"/>
  <c r="A141" i="7"/>
  <c r="B144" i="6"/>
  <c r="B144" i="7"/>
  <c r="B144" i="8"/>
  <c r="B144" i="11"/>
  <c r="B144" i="12"/>
  <c r="B144" i="5"/>
  <c r="B144" i="9"/>
  <c r="A145" i="6"/>
  <c r="A145" i="11"/>
  <c r="A145" i="10"/>
  <c r="A145" i="5"/>
  <c r="A145" i="9"/>
  <c r="A145" i="4"/>
  <c r="A145" i="7"/>
  <c r="A145" i="3"/>
  <c r="A145" i="8"/>
  <c r="B148" i="6"/>
  <c r="B148" i="11"/>
  <c r="B148" i="7"/>
  <c r="B148" i="8"/>
  <c r="B148" i="12"/>
  <c r="B148" i="5"/>
  <c r="B148" i="10"/>
  <c r="B148" i="9"/>
  <c r="A149" i="6"/>
  <c r="A149" i="10"/>
  <c r="A149" i="5"/>
  <c r="A149" i="4"/>
  <c r="A149" i="7"/>
  <c r="A149" i="9"/>
  <c r="A149" i="3"/>
  <c r="A149" i="12"/>
  <c r="B152" i="6"/>
  <c r="B152" i="7"/>
  <c r="B152" i="12"/>
  <c r="B152" i="5"/>
  <c r="B152" i="11"/>
  <c r="B152" i="9"/>
  <c r="B152" i="8"/>
  <c r="A153" i="11"/>
  <c r="A153" i="6"/>
  <c r="A153" i="10"/>
  <c r="A153" i="5"/>
  <c r="A153" i="9"/>
  <c r="A153" i="4"/>
  <c r="A153" i="8"/>
  <c r="A153" i="3"/>
  <c r="A153" i="7"/>
  <c r="B156" i="6"/>
  <c r="B156" i="7"/>
  <c r="B156" i="11"/>
  <c r="B156" i="8"/>
  <c r="B156" i="12"/>
  <c r="B156" i="5"/>
  <c r="B156" i="10"/>
  <c r="A157" i="11"/>
  <c r="A157" i="7"/>
  <c r="A157" i="10"/>
  <c r="A157" i="5"/>
  <c r="A157" i="4"/>
  <c r="A157" i="8"/>
  <c r="A157" i="9"/>
  <c r="A157" i="3"/>
  <c r="A157" i="6"/>
  <c r="B160" i="6"/>
  <c r="B160" i="7"/>
  <c r="B160" i="11"/>
  <c r="B160" i="8"/>
  <c r="B160" i="12"/>
  <c r="B160" i="5"/>
  <c r="B160" i="9"/>
  <c r="A161" i="10"/>
  <c r="A161" i="5"/>
  <c r="A161" i="11"/>
  <c r="A161" i="9"/>
  <c r="A161" i="4"/>
  <c r="A161" i="6"/>
  <c r="A161" i="7"/>
  <c r="A161" i="3"/>
  <c r="A161" i="8"/>
  <c r="B164" i="6"/>
  <c r="B164" i="7"/>
  <c r="B164" i="11"/>
  <c r="B164" i="8"/>
  <c r="B164" i="12"/>
  <c r="B164" i="5"/>
  <c r="B164" i="10"/>
  <c r="B164" i="9"/>
  <c r="A165" i="7"/>
  <c r="A165" i="11"/>
  <c r="A165" i="10"/>
  <c r="A165" i="5"/>
  <c r="A165" i="6"/>
  <c r="A165" i="4"/>
  <c r="A165" i="9"/>
  <c r="A165" i="3"/>
  <c r="A165" i="8"/>
  <c r="A165" i="12"/>
  <c r="B168" i="6"/>
  <c r="B168" i="7"/>
  <c r="B168" i="12"/>
  <c r="B168" i="5"/>
  <c r="B168" i="9"/>
  <c r="B168" i="8"/>
  <c r="B168" i="11"/>
  <c r="A169" i="11"/>
  <c r="A169" i="10"/>
  <c r="A169" i="5"/>
  <c r="A169" i="8"/>
  <c r="A169" i="9"/>
  <c r="A169" i="4"/>
  <c r="A169" i="3"/>
  <c r="A169" i="6"/>
  <c r="B172" i="6"/>
  <c r="B172" i="7"/>
  <c r="B172" i="11"/>
  <c r="B172" i="8"/>
  <c r="B172" i="12"/>
  <c r="B172" i="5"/>
  <c r="B172" i="10"/>
  <c r="A173" i="7"/>
  <c r="A173" i="10"/>
  <c r="A173" i="5"/>
  <c r="A173" i="11"/>
  <c r="A173" i="8"/>
  <c r="A173" i="4"/>
  <c r="A173" i="9"/>
  <c r="A173" i="3"/>
  <c r="A173" i="6"/>
  <c r="B176" i="6"/>
  <c r="B176" i="7"/>
  <c r="B176" i="8"/>
  <c r="B176" i="11"/>
  <c r="B176" i="12"/>
  <c r="B176" i="5"/>
  <c r="B176" i="9"/>
  <c r="A177" i="6"/>
  <c r="A177" i="10"/>
  <c r="A177" i="5"/>
  <c r="A177" i="7"/>
  <c r="A177" i="9"/>
  <c r="A177" i="4"/>
  <c r="A177" i="3"/>
  <c r="A177" i="11"/>
  <c r="B180" i="6"/>
  <c r="B180" i="7"/>
  <c r="B180" i="11"/>
  <c r="B180" i="8"/>
  <c r="B180" i="12"/>
  <c r="B180" i="5"/>
  <c r="B180" i="10"/>
  <c r="B180" i="9"/>
  <c r="A181" i="6"/>
  <c r="A181" i="7"/>
  <c r="A181" i="10"/>
  <c r="A181" i="5"/>
  <c r="A181" i="3"/>
  <c r="A181" i="4"/>
  <c r="A181" i="9"/>
  <c r="A181" i="12"/>
  <c r="A181" i="11"/>
  <c r="A181" i="8"/>
  <c r="B184" i="6"/>
  <c r="B184" i="7"/>
  <c r="B184" i="12"/>
  <c r="B184" i="5"/>
  <c r="B184" i="9"/>
  <c r="B184" i="11"/>
  <c r="A185" i="11"/>
  <c r="A185" i="7"/>
  <c r="A185" i="10"/>
  <c r="A185" i="5"/>
  <c r="A185" i="9"/>
  <c r="A185" i="4"/>
  <c r="A185" i="8"/>
  <c r="A185" i="3"/>
  <c r="A185" i="6"/>
  <c r="B188" i="6"/>
  <c r="B188" i="7"/>
  <c r="B188" i="11"/>
  <c r="B188" i="9"/>
  <c r="B188" i="8"/>
  <c r="B188" i="12"/>
  <c r="B188" i="5"/>
  <c r="B188" i="10"/>
  <c r="A189" i="11"/>
  <c r="A189" i="7"/>
  <c r="A189" i="9"/>
  <c r="A189" i="10"/>
  <c r="A189" i="5"/>
  <c r="A189" i="3"/>
  <c r="A189" i="4"/>
  <c r="A189" i="8"/>
  <c r="A189" i="6"/>
  <c r="B192" i="6"/>
  <c r="B192" i="7"/>
  <c r="B192" i="11"/>
  <c r="B192" i="9"/>
  <c r="B192" i="8"/>
  <c r="B192" i="12"/>
  <c r="B192" i="5"/>
  <c r="A193" i="11"/>
  <c r="A193" i="10"/>
  <c r="A193" i="5"/>
  <c r="A193" i="4"/>
  <c r="A193" i="6"/>
  <c r="A193" i="3"/>
  <c r="A193" i="8"/>
  <c r="A193" i="7"/>
  <c r="A193" i="9"/>
  <c r="B196" i="6"/>
  <c r="B196" i="7"/>
  <c r="B196" i="11"/>
  <c r="B196" i="9"/>
  <c r="B196" i="8"/>
  <c r="B196" i="12"/>
  <c r="B196" i="5"/>
  <c r="B196" i="10"/>
  <c r="A197" i="7"/>
  <c r="A197" i="9"/>
  <c r="A197" i="10"/>
  <c r="A197" i="5"/>
  <c r="A197" i="6"/>
  <c r="A197" i="3"/>
  <c r="A197" i="4"/>
  <c r="A197" i="12"/>
  <c r="A197" i="11"/>
  <c r="A197" i="8"/>
  <c r="B200" i="6"/>
  <c r="B200" i="7"/>
  <c r="B200" i="9"/>
  <c r="B200" i="12"/>
  <c r="B200" i="5"/>
  <c r="B200" i="8"/>
  <c r="A201" i="10"/>
  <c r="A201" i="5"/>
  <c r="A201" i="7"/>
  <c r="A201" i="8"/>
  <c r="A201" i="4"/>
  <c r="A201" i="11"/>
  <c r="A201" i="9"/>
  <c r="A201" i="3"/>
  <c r="A201" i="6"/>
  <c r="B204" i="6"/>
  <c r="B204" i="7"/>
  <c r="B204" i="11"/>
  <c r="B204" i="9"/>
  <c r="B204" i="8"/>
  <c r="B204" i="12"/>
  <c r="B204" i="5"/>
  <c r="B204" i="10"/>
  <c r="A205" i="7"/>
  <c r="A205" i="6"/>
  <c r="A205" i="9"/>
  <c r="A205" i="10"/>
  <c r="A205" i="5"/>
  <c r="A205" i="11"/>
  <c r="A205" i="8"/>
  <c r="A205" i="3"/>
  <c r="A205" i="4"/>
  <c r="B208" i="6"/>
  <c r="B208" i="7"/>
  <c r="B208" i="9"/>
  <c r="B208" i="8"/>
  <c r="B208" i="11"/>
  <c r="B208" i="12"/>
  <c r="B208" i="5"/>
  <c r="A209" i="6"/>
  <c r="A209" i="10"/>
  <c r="A209" i="5"/>
  <c r="A209" i="4"/>
  <c r="A209" i="3"/>
  <c r="A209" i="7"/>
  <c r="A209" i="11"/>
  <c r="A209" i="9"/>
  <c r="A209" i="8"/>
  <c r="B212" i="6"/>
  <c r="B212" i="7"/>
  <c r="B212" i="11"/>
  <c r="B212" i="9"/>
  <c r="B212" i="8"/>
  <c r="B212" i="12"/>
  <c r="B212" i="5"/>
  <c r="B212" i="10"/>
  <c r="A213" i="6"/>
  <c r="A213" i="7"/>
  <c r="A213" i="9"/>
  <c r="A213" i="10"/>
  <c r="A213" i="5"/>
  <c r="A213" i="3"/>
  <c r="A213" i="4"/>
  <c r="A213" i="12"/>
  <c r="B216" i="6"/>
  <c r="B216" i="7"/>
  <c r="B216" i="9"/>
  <c r="B216" i="11"/>
  <c r="B216" i="12"/>
  <c r="B216" i="5"/>
  <c r="B216" i="8"/>
  <c r="A217" i="11"/>
  <c r="A217" i="7"/>
  <c r="A217" i="10"/>
  <c r="A217" i="5"/>
  <c r="A217" i="9"/>
  <c r="A217" i="4"/>
  <c r="A217" i="8"/>
  <c r="A217" i="3"/>
  <c r="B220" i="6"/>
  <c r="B220" i="7"/>
  <c r="B220" i="11"/>
  <c r="B220" i="9"/>
  <c r="B220" i="8"/>
  <c r="B220" i="12"/>
  <c r="B220" i="5"/>
  <c r="A221" i="11"/>
  <c r="A221" i="7"/>
  <c r="A221" i="9"/>
  <c r="A221" i="10"/>
  <c r="A221" i="5"/>
  <c r="A221" i="3"/>
  <c r="A221" i="4"/>
  <c r="A221" i="8"/>
  <c r="A221" i="6"/>
  <c r="B21" i="4"/>
  <c r="B25" i="4"/>
  <c r="B29" i="4"/>
  <c r="B33" i="4"/>
  <c r="B37" i="4"/>
  <c r="B41" i="4"/>
  <c r="B45" i="4"/>
  <c r="B49" i="4"/>
  <c r="B53" i="4"/>
  <c r="B57" i="4"/>
  <c r="B61" i="4"/>
  <c r="B65" i="4"/>
  <c r="B69" i="4"/>
  <c r="B73" i="4"/>
  <c r="B77" i="4"/>
  <c r="B81" i="4"/>
  <c r="B85" i="4"/>
  <c r="B89" i="4"/>
  <c r="B93" i="4"/>
  <c r="B97" i="4"/>
  <c r="B101" i="4"/>
  <c r="B105" i="4"/>
  <c r="B109" i="4"/>
  <c r="B113" i="4"/>
  <c r="B117" i="4"/>
  <c r="B121" i="4"/>
  <c r="B125" i="4"/>
  <c r="B129" i="4"/>
  <c r="B133" i="4"/>
  <c r="B98" i="3"/>
  <c r="B102" i="3"/>
  <c r="B105" i="3"/>
  <c r="B108" i="3"/>
  <c r="B118" i="3"/>
  <c r="B121" i="3"/>
  <c r="B124" i="3"/>
  <c r="B134" i="3"/>
  <c r="B140" i="3"/>
  <c r="B150" i="3"/>
  <c r="B156" i="3"/>
  <c r="B166" i="3"/>
  <c r="B172" i="3"/>
  <c r="B180" i="3"/>
  <c r="B184" i="3"/>
  <c r="A199" i="3"/>
  <c r="A203" i="3"/>
  <c r="B212" i="3"/>
  <c r="B216" i="3"/>
  <c r="B21" i="5"/>
  <c r="B37" i="5"/>
  <c r="B53" i="5"/>
  <c r="B69" i="5"/>
  <c r="B85" i="5"/>
  <c r="B101" i="5"/>
  <c r="B106" i="5"/>
  <c r="B117" i="5"/>
  <c r="B122" i="5"/>
  <c r="B133" i="5"/>
  <c r="B138" i="5"/>
  <c r="B154" i="5"/>
  <c r="B182" i="5"/>
  <c r="B186" i="5"/>
  <c r="B214" i="5"/>
  <c r="B218" i="5"/>
  <c r="A81" i="12"/>
  <c r="A113" i="12"/>
  <c r="B126" i="12"/>
  <c r="A145" i="12"/>
  <c r="B158" i="12"/>
  <c r="A177" i="12"/>
  <c r="B190" i="12"/>
  <c r="A209" i="12"/>
  <c r="B222" i="12"/>
  <c r="A38" i="10"/>
  <c r="A70" i="10"/>
  <c r="B144" i="10"/>
  <c r="B176" i="10"/>
  <c r="B208" i="10"/>
  <c r="B25" i="9"/>
  <c r="B81" i="9"/>
  <c r="A103" i="9"/>
  <c r="B124" i="9"/>
  <c r="B140" i="9"/>
  <c r="A151" i="9"/>
  <c r="B172" i="9"/>
  <c r="A183" i="9"/>
  <c r="B184" i="8"/>
  <c r="B198" i="8"/>
  <c r="A213" i="8"/>
  <c r="A73" i="7"/>
  <c r="A94" i="7"/>
  <c r="A73" i="11"/>
  <c r="A99" i="11"/>
  <c r="A149" i="11"/>
  <c r="A78" i="6"/>
  <c r="A90" i="6"/>
  <c r="A141" i="6"/>
  <c r="A179" i="6"/>
  <c r="A217" i="6"/>
  <c r="A12" i="6"/>
  <c r="A12" i="7"/>
  <c r="A12" i="9"/>
  <c r="A12" i="12"/>
  <c r="B15" i="11"/>
  <c r="B15" i="8"/>
  <c r="B15" i="6"/>
  <c r="A16" i="9"/>
  <c r="A16" i="12"/>
  <c r="B19" i="11"/>
  <c r="B19" i="8"/>
  <c r="B19" i="6"/>
  <c r="A20" i="6"/>
  <c r="A20" i="11"/>
  <c r="A20" i="7"/>
  <c r="A20" i="9"/>
  <c r="A20" i="12"/>
  <c r="B23" i="11"/>
  <c r="B23" i="8"/>
  <c r="A24" i="6"/>
  <c r="A24" i="11"/>
  <c r="A24" i="9"/>
  <c r="A24" i="12"/>
  <c r="B27" i="11"/>
  <c r="B27" i="6"/>
  <c r="B27" i="8"/>
  <c r="A28" i="6"/>
  <c r="A28" i="7"/>
  <c r="A28" i="9"/>
  <c r="A28" i="12"/>
  <c r="B31" i="11"/>
  <c r="B31" i="6"/>
  <c r="B31" i="8"/>
  <c r="A32" i="11"/>
  <c r="A32" i="9"/>
  <c r="A32" i="12"/>
  <c r="B35" i="11"/>
  <c r="B35" i="8"/>
  <c r="A36" i="6"/>
  <c r="A36" i="11"/>
  <c r="A36" i="7"/>
  <c r="A36" i="9"/>
  <c r="A36" i="12"/>
  <c r="B39" i="11"/>
  <c r="B39" i="8"/>
  <c r="B39" i="6"/>
  <c r="A40" i="11"/>
  <c r="A40" i="9"/>
  <c r="A40" i="12"/>
  <c r="B43" i="11"/>
  <c r="B43" i="8"/>
  <c r="B43" i="6"/>
  <c r="A44" i="6"/>
  <c r="A44" i="7"/>
  <c r="A44" i="9"/>
  <c r="A44" i="12"/>
  <c r="B47" i="11"/>
  <c r="B47" i="8"/>
  <c r="A48" i="6"/>
  <c r="A48" i="9"/>
  <c r="A48" i="12"/>
  <c r="B51" i="11"/>
  <c r="B51" i="8"/>
  <c r="A52" i="6"/>
  <c r="A52" i="7"/>
  <c r="A52" i="9"/>
  <c r="A52" i="12"/>
  <c r="B55" i="11"/>
  <c r="B55" i="8"/>
  <c r="A56" i="6"/>
  <c r="A56" i="11"/>
  <c r="A56" i="9"/>
  <c r="A56" i="12"/>
  <c r="B59" i="11"/>
  <c r="B59" i="6"/>
  <c r="B59" i="8"/>
  <c r="A60" i="6"/>
  <c r="A60" i="11"/>
  <c r="A60" i="7"/>
  <c r="A60" i="9"/>
  <c r="A60" i="12"/>
  <c r="B63" i="11"/>
  <c r="B63" i="6"/>
  <c r="B63" i="8"/>
  <c r="A64" i="9"/>
  <c r="A64" i="12"/>
  <c r="B67" i="11"/>
  <c r="B67" i="8"/>
  <c r="B67" i="6"/>
  <c r="A68" i="6"/>
  <c r="A68" i="11"/>
  <c r="A68" i="7"/>
  <c r="A68" i="9"/>
  <c r="A68" i="12"/>
  <c r="B71" i="11"/>
  <c r="B71" i="8"/>
  <c r="A72" i="11"/>
  <c r="A72" i="6"/>
  <c r="A72" i="9"/>
  <c r="A72" i="12"/>
  <c r="B75" i="11"/>
  <c r="B75" i="8"/>
  <c r="A76" i="6"/>
  <c r="A76" i="7"/>
  <c r="A76" i="9"/>
  <c r="A76" i="12"/>
  <c r="B79" i="11"/>
  <c r="B79" i="8"/>
  <c r="A80" i="11"/>
  <c r="A80" i="9"/>
  <c r="A80" i="12"/>
  <c r="B83" i="11"/>
  <c r="B83" i="8"/>
  <c r="A84" i="6"/>
  <c r="A84" i="11"/>
  <c r="A84" i="7"/>
  <c r="A84" i="9"/>
  <c r="A84" i="12"/>
  <c r="B87" i="11"/>
  <c r="B87" i="8"/>
  <c r="A88" i="6"/>
  <c r="A88" i="9"/>
  <c r="A88" i="12"/>
  <c r="B91" i="11"/>
  <c r="B91" i="6"/>
  <c r="B91" i="8"/>
  <c r="A92" i="6"/>
  <c r="A92" i="7"/>
  <c r="A92" i="9"/>
  <c r="A92" i="12"/>
  <c r="B95" i="11"/>
  <c r="B95" i="6"/>
  <c r="B95" i="8"/>
  <c r="A96" i="6"/>
  <c r="A96" i="9"/>
  <c r="A96" i="12"/>
  <c r="B99" i="11"/>
  <c r="B99" i="8"/>
  <c r="A100" i="6"/>
  <c r="A100" i="11"/>
  <c r="A100" i="7"/>
  <c r="A100" i="9"/>
  <c r="A100" i="12"/>
  <c r="B103" i="11"/>
  <c r="B103" i="8"/>
  <c r="A104" i="11"/>
  <c r="A104" i="9"/>
  <c r="A104" i="12"/>
  <c r="B107" i="11"/>
  <c r="B107" i="8"/>
  <c r="A108" i="6"/>
  <c r="A108" i="11"/>
  <c r="A108" i="7"/>
  <c r="A108" i="9"/>
  <c r="A108" i="12"/>
  <c r="B111" i="11"/>
  <c r="B111" i="8"/>
  <c r="A112" i="9"/>
  <c r="A112" i="12"/>
  <c r="B115" i="11"/>
  <c r="B115" i="8"/>
  <c r="A116" i="6"/>
  <c r="A116" i="7"/>
  <c r="A116" i="9"/>
  <c r="A116" i="12"/>
  <c r="B119" i="11"/>
  <c r="B119" i="8"/>
  <c r="B119" i="6"/>
  <c r="A120" i="6"/>
  <c r="A120" i="9"/>
  <c r="A120" i="12"/>
  <c r="B123" i="11"/>
  <c r="B123" i="6"/>
  <c r="B123" i="8"/>
  <c r="A124" i="6"/>
  <c r="A124" i="7"/>
  <c r="A124" i="9"/>
  <c r="A124" i="12"/>
  <c r="B127" i="11"/>
  <c r="B127" i="6"/>
  <c r="B127" i="8"/>
  <c r="A128" i="9"/>
  <c r="A128" i="12"/>
  <c r="B131" i="11"/>
  <c r="B131" i="8"/>
  <c r="A132" i="6"/>
  <c r="A132" i="11"/>
  <c r="A132" i="7"/>
  <c r="A132" i="9"/>
  <c r="A132" i="12"/>
  <c r="B135" i="11"/>
  <c r="B135" i="8"/>
  <c r="A136" i="11"/>
  <c r="A136" i="9"/>
  <c r="A136" i="12"/>
  <c r="B139" i="11"/>
  <c r="B139" i="8"/>
  <c r="A140" i="6"/>
  <c r="A140" i="7"/>
  <c r="A140" i="9"/>
  <c r="A140" i="12"/>
  <c r="B143" i="11"/>
  <c r="B143" i="8"/>
  <c r="B143" i="6"/>
  <c r="A144" i="9"/>
  <c r="A144" i="12"/>
  <c r="B147" i="11"/>
  <c r="B147" i="8"/>
  <c r="B147" i="6"/>
  <c r="A148" i="6"/>
  <c r="A148" i="7"/>
  <c r="A148" i="9"/>
  <c r="A148" i="12"/>
  <c r="B151" i="11"/>
  <c r="B151" i="8"/>
  <c r="A152" i="6"/>
  <c r="A152" i="9"/>
  <c r="A152" i="12"/>
  <c r="B155" i="11"/>
  <c r="B155" i="6"/>
  <c r="B155" i="8"/>
  <c r="A156" i="6"/>
  <c r="A156" i="7"/>
  <c r="A156" i="9"/>
  <c r="A156" i="12"/>
  <c r="B159" i="11"/>
  <c r="B159" i="6"/>
  <c r="B159" i="7"/>
  <c r="B159" i="8"/>
  <c r="A160" i="11"/>
  <c r="A160" i="7"/>
  <c r="A160" i="9"/>
  <c r="A160" i="12"/>
  <c r="B163" i="11"/>
  <c r="B163" i="8"/>
  <c r="B163" i="7"/>
  <c r="A164" i="6"/>
  <c r="A164" i="11"/>
  <c r="A164" i="9"/>
  <c r="A164" i="12"/>
  <c r="B167" i="11"/>
  <c r="B167" i="7"/>
  <c r="B167" i="8"/>
  <c r="B167" i="6"/>
  <c r="A168" i="11"/>
  <c r="A168" i="9"/>
  <c r="A168" i="12"/>
  <c r="B171" i="11"/>
  <c r="B171" i="8"/>
  <c r="B171" i="6"/>
  <c r="A172" i="6"/>
  <c r="A172" i="9"/>
  <c r="A172" i="12"/>
  <c r="B175" i="11"/>
  <c r="B175" i="7"/>
  <c r="B175" i="8"/>
  <c r="A176" i="6"/>
  <c r="A176" i="9"/>
  <c r="A176" i="12"/>
  <c r="B179" i="11"/>
  <c r="B179" i="8"/>
  <c r="A180" i="6"/>
  <c r="A180" i="9"/>
  <c r="A180" i="12"/>
  <c r="A180" i="3"/>
  <c r="B183" i="11"/>
  <c r="B183" i="7"/>
  <c r="B183" i="8"/>
  <c r="A184" i="6"/>
  <c r="A184" i="11"/>
  <c r="A184" i="9"/>
  <c r="A184" i="12"/>
  <c r="A184" i="3"/>
  <c r="B187" i="11"/>
  <c r="B187" i="6"/>
  <c r="B187" i="8"/>
  <c r="A188" i="6"/>
  <c r="A188" i="11"/>
  <c r="A188" i="7"/>
  <c r="A188" i="12"/>
  <c r="A188" i="3"/>
  <c r="B191" i="11"/>
  <c r="B191" i="6"/>
  <c r="B191" i="7"/>
  <c r="B191" i="8"/>
  <c r="B191" i="9"/>
  <c r="A192" i="7"/>
  <c r="A192" i="12"/>
  <c r="A192" i="3"/>
  <c r="B195" i="11"/>
  <c r="B195" i="8"/>
  <c r="B195" i="6"/>
  <c r="B195" i="7"/>
  <c r="A196" i="6"/>
  <c r="A196" i="11"/>
  <c r="A196" i="12"/>
  <c r="A196" i="3"/>
  <c r="B199" i="11"/>
  <c r="B199" i="7"/>
  <c r="B199" i="8"/>
  <c r="B199" i="9"/>
  <c r="A200" i="11"/>
  <c r="A200" i="6"/>
  <c r="A200" i="12"/>
  <c r="A200" i="3"/>
  <c r="B203" i="11"/>
  <c r="B203" i="8"/>
  <c r="A204" i="6"/>
  <c r="A204" i="12"/>
  <c r="A204" i="3"/>
  <c r="B207" i="11"/>
  <c r="B207" i="7"/>
  <c r="B207" i="8"/>
  <c r="B207" i="9"/>
  <c r="A208" i="11"/>
  <c r="A208" i="12"/>
  <c r="A208" i="3"/>
  <c r="B211" i="11"/>
  <c r="B211" i="8"/>
  <c r="A212" i="6"/>
  <c r="A212" i="11"/>
  <c r="A212" i="12"/>
  <c r="A212" i="3"/>
  <c r="B215" i="11"/>
  <c r="B215" i="7"/>
  <c r="B215" i="8"/>
  <c r="B215" i="9"/>
  <c r="A216" i="6"/>
  <c r="A216" i="12"/>
  <c r="A216" i="3"/>
  <c r="B219" i="11"/>
  <c r="B219" i="6"/>
  <c r="B219" i="8"/>
  <c r="A220" i="6"/>
  <c r="A220" i="7"/>
  <c r="A220" i="12"/>
  <c r="A220" i="3"/>
  <c r="A12" i="4"/>
  <c r="A16" i="4"/>
  <c r="A20" i="4"/>
  <c r="A24" i="4"/>
  <c r="A28" i="4"/>
  <c r="A32" i="4"/>
  <c r="A36" i="4"/>
  <c r="A40" i="4"/>
  <c r="A44" i="4"/>
  <c r="A48" i="4"/>
  <c r="A52" i="4"/>
  <c r="A56" i="4"/>
  <c r="A60" i="4"/>
  <c r="A64" i="4"/>
  <c r="A68" i="4"/>
  <c r="A72" i="4"/>
  <c r="A76" i="4"/>
  <c r="A80" i="4"/>
  <c r="A84" i="4"/>
  <c r="A88" i="4"/>
  <c r="A92" i="4"/>
  <c r="A96" i="4"/>
  <c r="A100" i="4"/>
  <c r="A104" i="4"/>
  <c r="A108" i="4"/>
  <c r="A112" i="4"/>
  <c r="A116" i="4"/>
  <c r="A120" i="4"/>
  <c r="A124" i="4"/>
  <c r="A128" i="4"/>
  <c r="A132" i="4"/>
  <c r="A134" i="4"/>
  <c r="A136" i="4"/>
  <c r="A138" i="4"/>
  <c r="A140" i="4"/>
  <c r="A142" i="4"/>
  <c r="A144" i="4"/>
  <c r="A148" i="4"/>
  <c r="A150" i="4"/>
  <c r="A152" i="4"/>
  <c r="A156" i="4"/>
  <c r="A158" i="4"/>
  <c r="A160" i="4"/>
  <c r="A164" i="4"/>
  <c r="A166" i="4"/>
  <c r="A168" i="4"/>
  <c r="A172" i="4"/>
  <c r="A174" i="4"/>
  <c r="A176" i="4"/>
  <c r="A180" i="4"/>
  <c r="A182" i="4"/>
  <c r="A184" i="4"/>
  <c r="A188" i="4"/>
  <c r="A190" i="4"/>
  <c r="A192" i="4"/>
  <c r="A196" i="4"/>
  <c r="A198" i="4"/>
  <c r="A200" i="4"/>
  <c r="A204" i="4"/>
  <c r="A206" i="4"/>
  <c r="A208" i="4"/>
  <c r="A212" i="4"/>
  <c r="A214" i="4"/>
  <c r="A216" i="4"/>
  <c r="A218" i="4"/>
  <c r="A220" i="4"/>
  <c r="A222" i="4"/>
  <c r="B179" i="3"/>
  <c r="B187" i="3"/>
  <c r="B195" i="3"/>
  <c r="B203" i="3"/>
  <c r="B211" i="3"/>
  <c r="B219" i="3"/>
  <c r="B19" i="5"/>
  <c r="B27" i="5"/>
  <c r="B35" i="5"/>
  <c r="B43" i="5"/>
  <c r="B51" i="5"/>
  <c r="B59" i="5"/>
  <c r="B67" i="5"/>
  <c r="B75" i="5"/>
  <c r="B83" i="5"/>
  <c r="B91" i="5"/>
  <c r="B99" i="5"/>
  <c r="B107" i="5"/>
  <c r="B115" i="5"/>
  <c r="B123" i="5"/>
  <c r="B131" i="5"/>
  <c r="A134" i="5"/>
  <c r="B139" i="5"/>
  <c r="A142" i="5"/>
  <c r="B147" i="5"/>
  <c r="A150" i="5"/>
  <c r="B155" i="5"/>
  <c r="A158" i="5"/>
  <c r="B163" i="5"/>
  <c r="B171" i="5"/>
  <c r="A174" i="5"/>
  <c r="B179" i="5"/>
  <c r="A182" i="5"/>
  <c r="B187" i="5"/>
  <c r="A190" i="5"/>
  <c r="B195" i="5"/>
  <c r="A198" i="5"/>
  <c r="B203" i="5"/>
  <c r="A206" i="5"/>
  <c r="B211" i="5"/>
  <c r="A214" i="5"/>
  <c r="B219" i="5"/>
  <c r="A222" i="5"/>
  <c r="B141" i="12"/>
  <c r="B149" i="12"/>
  <c r="B157" i="12"/>
  <c r="B165" i="12"/>
  <c r="B173" i="12"/>
  <c r="B181" i="12"/>
  <c r="B189" i="12"/>
  <c r="B197" i="12"/>
  <c r="B205" i="12"/>
  <c r="B213" i="12"/>
  <c r="B221" i="12"/>
  <c r="A16" i="10"/>
  <c r="A24" i="10"/>
  <c r="A32" i="10"/>
  <c r="A40" i="10"/>
  <c r="A48" i="10"/>
  <c r="A56" i="10"/>
  <c r="A64" i="10"/>
  <c r="A72" i="10"/>
  <c r="A80" i="10"/>
  <c r="A88" i="10"/>
  <c r="A96" i="10"/>
  <c r="A104" i="10"/>
  <c r="A112" i="10"/>
  <c r="A120" i="10"/>
  <c r="A128" i="10"/>
  <c r="A136" i="10"/>
  <c r="B141" i="10"/>
  <c r="A144" i="10"/>
  <c r="B149" i="10"/>
  <c r="A152" i="10"/>
  <c r="A160" i="10"/>
  <c r="B165" i="10"/>
  <c r="A168" i="10"/>
  <c r="A176" i="10"/>
  <c r="A184" i="10"/>
  <c r="B189" i="10"/>
  <c r="A192" i="10"/>
  <c r="B197" i="10"/>
  <c r="A200" i="10"/>
  <c r="A208" i="10"/>
  <c r="A216" i="10"/>
  <c r="B15" i="9"/>
  <c r="B23" i="9"/>
  <c r="B31" i="9"/>
  <c r="B39" i="9"/>
  <c r="B47" i="9"/>
  <c r="B55" i="9"/>
  <c r="B63" i="9"/>
  <c r="B71" i="9"/>
  <c r="B79" i="9"/>
  <c r="B87" i="9"/>
  <c r="B95" i="9"/>
  <c r="B103" i="9"/>
  <c r="B111" i="9"/>
  <c r="B119" i="9"/>
  <c r="B127" i="9"/>
  <c r="B135" i="9"/>
  <c r="B143" i="9"/>
  <c r="B151" i="9"/>
  <c r="B159" i="9"/>
  <c r="B167" i="9"/>
  <c r="B175" i="9"/>
  <c r="B183" i="9"/>
  <c r="A190" i="9"/>
  <c r="B193" i="9"/>
  <c r="A204" i="9"/>
  <c r="A208" i="9"/>
  <c r="B211" i="9"/>
  <c r="A222" i="9"/>
  <c r="A36" i="8"/>
  <c r="A40" i="8"/>
  <c r="A68" i="8"/>
  <c r="A72" i="8"/>
  <c r="A100" i="8"/>
  <c r="A104" i="8"/>
  <c r="A132" i="8"/>
  <c r="A136" i="8"/>
  <c r="A164" i="8"/>
  <c r="A168" i="8"/>
  <c r="A196" i="8"/>
  <c r="A200" i="8"/>
  <c r="A24" i="7"/>
  <c r="B27" i="7"/>
  <c r="B31" i="7"/>
  <c r="A56" i="7"/>
  <c r="B59" i="7"/>
  <c r="B63" i="7"/>
  <c r="A88" i="7"/>
  <c r="B91" i="7"/>
  <c r="B95" i="7"/>
  <c r="A120" i="7"/>
  <c r="B123" i="7"/>
  <c r="B127" i="7"/>
  <c r="A152" i="7"/>
  <c r="B155" i="7"/>
  <c r="B179" i="7"/>
  <c r="A184" i="7"/>
  <c r="B203" i="7"/>
  <c r="A208" i="7"/>
  <c r="A212" i="7"/>
  <c r="A16" i="11"/>
  <c r="A44" i="11"/>
  <c r="A76" i="11"/>
  <c r="A88" i="11"/>
  <c r="A120" i="11"/>
  <c r="A152" i="11"/>
  <c r="A220" i="11"/>
  <c r="A16" i="6"/>
  <c r="B35" i="6"/>
  <c r="B47" i="6"/>
  <c r="B79" i="6"/>
  <c r="A104" i="6"/>
  <c r="B111" i="6"/>
  <c r="A136" i="6"/>
  <c r="A168" i="6"/>
  <c r="B179" i="6"/>
  <c r="B199" i="6"/>
  <c r="B211" i="6"/>
  <c r="A134" i="6"/>
  <c r="A134" i="9"/>
  <c r="A134" i="12"/>
  <c r="B137" i="11"/>
  <c r="B137" i="6"/>
  <c r="B137" i="8"/>
  <c r="B137" i="7"/>
  <c r="A138" i="11"/>
  <c r="A138" i="6"/>
  <c r="A138" i="8"/>
  <c r="A138" i="9"/>
  <c r="A138" i="12"/>
  <c r="B141" i="11"/>
  <c r="B141" i="6"/>
  <c r="B141" i="8"/>
  <c r="A142" i="9"/>
  <c r="A142" i="12"/>
  <c r="B145" i="11"/>
  <c r="B145" i="6"/>
  <c r="B145" i="8"/>
  <c r="B145" i="7"/>
  <c r="A146" i="11"/>
  <c r="A146" i="8"/>
  <c r="A146" i="9"/>
  <c r="A146" i="12"/>
  <c r="B149" i="11"/>
  <c r="B149" i="8"/>
  <c r="A150" i="11"/>
  <c r="A150" i="9"/>
  <c r="A150" i="12"/>
  <c r="B153" i="11"/>
  <c r="B153" i="6"/>
  <c r="B153" i="8"/>
  <c r="B153" i="7"/>
  <c r="A154" i="11"/>
  <c r="A154" i="8"/>
  <c r="A154" i="9"/>
  <c r="A154" i="12"/>
  <c r="B157" i="11"/>
  <c r="B157" i="8"/>
  <c r="B157" i="6"/>
  <c r="A158" i="9"/>
  <c r="A158" i="12"/>
  <c r="B161" i="11"/>
  <c r="B161" i="6"/>
  <c r="B161" i="8"/>
  <c r="A162" i="11"/>
  <c r="A162" i="7"/>
  <c r="A162" i="6"/>
  <c r="A162" i="8"/>
  <c r="A162" i="9"/>
  <c r="A162" i="12"/>
  <c r="B165" i="11"/>
  <c r="B165" i="8"/>
  <c r="A166" i="6"/>
  <c r="A166" i="9"/>
  <c r="A166" i="12"/>
  <c r="B169" i="11"/>
  <c r="B169" i="6"/>
  <c r="B169" i="8"/>
  <c r="A170" i="11"/>
  <c r="A170" i="6"/>
  <c r="A170" i="7"/>
  <c r="A170" i="8"/>
  <c r="A170" i="9"/>
  <c r="A170" i="12"/>
  <c r="B173" i="11"/>
  <c r="B173" i="6"/>
  <c r="B173" i="8"/>
  <c r="A174" i="11"/>
  <c r="A174" i="7"/>
  <c r="A174" i="9"/>
  <c r="A174" i="12"/>
  <c r="B177" i="11"/>
  <c r="B177" i="6"/>
  <c r="B177" i="8"/>
  <c r="B177" i="7"/>
  <c r="A178" i="11"/>
  <c r="A178" i="7"/>
  <c r="A178" i="8"/>
  <c r="A178" i="9"/>
  <c r="A178" i="12"/>
  <c r="A178" i="3"/>
  <c r="B181" i="11"/>
  <c r="B181" i="8"/>
  <c r="B181" i="6"/>
  <c r="B181" i="7"/>
  <c r="A182" i="11"/>
  <c r="A182" i="9"/>
  <c r="A182" i="12"/>
  <c r="A182" i="3"/>
  <c r="B185" i="11"/>
  <c r="B185" i="6"/>
  <c r="B185" i="8"/>
  <c r="A186" i="11"/>
  <c r="A186" i="7"/>
  <c r="A186" i="6"/>
  <c r="A186" i="8"/>
  <c r="A186" i="9"/>
  <c r="A186" i="12"/>
  <c r="A186" i="3"/>
  <c r="B189" i="11"/>
  <c r="B189" i="8"/>
  <c r="A190" i="6"/>
  <c r="A190" i="12"/>
  <c r="A190" i="3"/>
  <c r="B193" i="11"/>
  <c r="B193" i="6"/>
  <c r="B193" i="8"/>
  <c r="A194" i="11"/>
  <c r="A194" i="7"/>
  <c r="A194" i="8"/>
  <c r="A194" i="9"/>
  <c r="A194" i="12"/>
  <c r="A194" i="3"/>
  <c r="B197" i="11"/>
  <c r="B197" i="8"/>
  <c r="A198" i="6"/>
  <c r="A198" i="11"/>
  <c r="A198" i="12"/>
  <c r="A198" i="3"/>
  <c r="B201" i="11"/>
  <c r="B201" i="6"/>
  <c r="B201" i="8"/>
  <c r="A202" i="11"/>
  <c r="A202" i="6"/>
  <c r="A202" i="7"/>
  <c r="A202" i="8"/>
  <c r="A202" i="9"/>
  <c r="A202" i="12"/>
  <c r="A202" i="3"/>
  <c r="B205" i="11"/>
  <c r="B205" i="6"/>
  <c r="B205" i="8"/>
  <c r="A206" i="7"/>
  <c r="A206" i="12"/>
  <c r="A206" i="3"/>
  <c r="B209" i="11"/>
  <c r="B209" i="6"/>
  <c r="B209" i="8"/>
  <c r="B209" i="7"/>
  <c r="A210" i="11"/>
  <c r="A210" i="7"/>
  <c r="A210" i="6"/>
  <c r="A210" i="8"/>
  <c r="A210" i="9"/>
  <c r="A210" i="12"/>
  <c r="A210" i="3"/>
  <c r="B213" i="11"/>
  <c r="B213" i="8"/>
  <c r="B213" i="7"/>
  <c r="A214" i="11"/>
  <c r="A214" i="6"/>
  <c r="A214" i="12"/>
  <c r="A214" i="3"/>
  <c r="B217" i="11"/>
  <c r="B217" i="6"/>
  <c r="B217" i="8"/>
  <c r="A218" i="11"/>
  <c r="A218" i="7"/>
  <c r="A218" i="8"/>
  <c r="A218" i="9"/>
  <c r="A218" i="12"/>
  <c r="A218" i="3"/>
  <c r="B221" i="11"/>
  <c r="B221" i="8"/>
  <c r="A222" i="11"/>
  <c r="A222" i="12"/>
  <c r="A222" i="3"/>
  <c r="A12" i="3"/>
  <c r="A16" i="3"/>
  <c r="A20" i="3"/>
  <c r="A24" i="3"/>
  <c r="A28" i="3"/>
  <c r="A32" i="3"/>
  <c r="A36" i="3"/>
  <c r="A40" i="3"/>
  <c r="A44" i="3"/>
  <c r="A48" i="3"/>
  <c r="A52" i="3"/>
  <c r="A56" i="3"/>
  <c r="A60" i="3"/>
  <c r="A64" i="3"/>
  <c r="A68" i="3"/>
  <c r="A72" i="3"/>
  <c r="A76" i="3"/>
  <c r="A80" i="3"/>
  <c r="A84" i="3"/>
  <c r="A88" i="3"/>
  <c r="A92" i="3"/>
  <c r="A96" i="3"/>
  <c r="A100" i="3"/>
  <c r="A134" i="3"/>
  <c r="A138" i="3"/>
  <c r="A142" i="3"/>
  <c r="A146" i="3"/>
  <c r="A150" i="3"/>
  <c r="A154" i="3"/>
  <c r="A158" i="3"/>
  <c r="A162" i="3"/>
  <c r="A166" i="3"/>
  <c r="A170" i="3"/>
  <c r="A174" i="3"/>
  <c r="B15" i="5"/>
  <c r="B23" i="5"/>
  <c r="B31" i="5"/>
  <c r="B39" i="5"/>
  <c r="B47" i="5"/>
  <c r="B55" i="5"/>
  <c r="B63" i="5"/>
  <c r="B71" i="5"/>
  <c r="B79" i="5"/>
  <c r="B87" i="5"/>
  <c r="B95" i="5"/>
  <c r="B103" i="5"/>
  <c r="B111" i="5"/>
  <c r="B119" i="5"/>
  <c r="B127" i="5"/>
  <c r="B135" i="5"/>
  <c r="A138" i="5"/>
  <c r="B143" i="5"/>
  <c r="A146" i="5"/>
  <c r="B151" i="5"/>
  <c r="A154" i="5"/>
  <c r="A162" i="5"/>
  <c r="A170" i="5"/>
  <c r="A178" i="5"/>
  <c r="A186" i="5"/>
  <c r="A194" i="5"/>
  <c r="A202" i="5"/>
  <c r="A210" i="5"/>
  <c r="A218" i="5"/>
  <c r="B137" i="12"/>
  <c r="B145" i="12"/>
  <c r="B153" i="12"/>
  <c r="B161" i="12"/>
  <c r="B169" i="12"/>
  <c r="B177" i="12"/>
  <c r="B185" i="12"/>
  <c r="B193" i="12"/>
  <c r="B201" i="12"/>
  <c r="B209" i="12"/>
  <c r="B217" i="12"/>
  <c r="A12" i="10"/>
  <c r="A20" i="10"/>
  <c r="A28" i="10"/>
  <c r="A36" i="10"/>
  <c r="A44" i="10"/>
  <c r="A52" i="10"/>
  <c r="A60" i="10"/>
  <c r="A68" i="10"/>
  <c r="A76" i="10"/>
  <c r="A84" i="10"/>
  <c r="A92" i="10"/>
  <c r="A100" i="10"/>
  <c r="A108" i="10"/>
  <c r="A116" i="10"/>
  <c r="A124" i="10"/>
  <c r="A132" i="10"/>
  <c r="B137" i="10"/>
  <c r="A140" i="10"/>
  <c r="B145" i="10"/>
  <c r="A148" i="10"/>
  <c r="B153" i="10"/>
  <c r="A156" i="10"/>
  <c r="B161" i="10"/>
  <c r="A164" i="10"/>
  <c r="B169" i="10"/>
  <c r="A172" i="10"/>
  <c r="B177" i="10"/>
  <c r="A180" i="10"/>
  <c r="B185" i="10"/>
  <c r="A188" i="10"/>
  <c r="B193" i="10"/>
  <c r="A196" i="10"/>
  <c r="B201" i="10"/>
  <c r="A204" i="10"/>
  <c r="B209" i="10"/>
  <c r="A212" i="10"/>
  <c r="B217" i="10"/>
  <c r="B19" i="9"/>
  <c r="B27" i="9"/>
  <c r="B35" i="9"/>
  <c r="B43" i="9"/>
  <c r="B51" i="9"/>
  <c r="B59" i="9"/>
  <c r="B67" i="9"/>
  <c r="B75" i="9"/>
  <c r="B83" i="9"/>
  <c r="B91" i="9"/>
  <c r="B99" i="9"/>
  <c r="B107" i="9"/>
  <c r="B115" i="9"/>
  <c r="B123" i="9"/>
  <c r="B131" i="9"/>
  <c r="B139" i="9"/>
  <c r="B147" i="9"/>
  <c r="B155" i="9"/>
  <c r="B163" i="9"/>
  <c r="B171" i="9"/>
  <c r="B179" i="9"/>
  <c r="A188" i="9"/>
  <c r="A192" i="9"/>
  <c r="B195" i="9"/>
  <c r="A206" i="9"/>
  <c r="B209" i="9"/>
  <c r="B213" i="9"/>
  <c r="A220" i="9"/>
  <c r="A20" i="8"/>
  <c r="A24" i="8"/>
  <c r="A52" i="8"/>
  <c r="A56" i="8"/>
  <c r="A84" i="8"/>
  <c r="A88" i="8"/>
  <c r="A116" i="8"/>
  <c r="A120" i="8"/>
  <c r="A134" i="8"/>
  <c r="A148" i="8"/>
  <c r="A152" i="8"/>
  <c r="A166" i="8"/>
  <c r="A180" i="8"/>
  <c r="A184" i="8"/>
  <c r="A198" i="8"/>
  <c r="A212" i="8"/>
  <c r="A216" i="8"/>
  <c r="B15" i="7"/>
  <c r="A40" i="7"/>
  <c r="B43" i="7"/>
  <c r="B47" i="7"/>
  <c r="A72" i="7"/>
  <c r="B75" i="7"/>
  <c r="B79" i="7"/>
  <c r="A104" i="7"/>
  <c r="B107" i="7"/>
  <c r="B111" i="7"/>
  <c r="A136" i="7"/>
  <c r="B139" i="7"/>
  <c r="B143" i="7"/>
  <c r="A150" i="7"/>
  <c r="A154" i="7"/>
  <c r="A158" i="7"/>
  <c r="A168" i="7"/>
  <c r="A172" i="7"/>
  <c r="A182" i="7"/>
  <c r="A196" i="7"/>
  <c r="B205" i="7"/>
  <c r="B219" i="7"/>
  <c r="A28" i="11"/>
  <c r="A48" i="11"/>
  <c r="A116" i="11"/>
  <c r="A142" i="11"/>
  <c r="A148" i="11"/>
  <c r="A180" i="11"/>
  <c r="A192" i="11"/>
  <c r="A32" i="6"/>
  <c r="A64" i="6"/>
  <c r="B75" i="6"/>
  <c r="B107" i="6"/>
  <c r="B139" i="6"/>
  <c r="A146" i="6"/>
  <c r="B151" i="6"/>
  <c r="A158" i="6"/>
  <c r="A178" i="6"/>
  <c r="B183" i="6"/>
  <c r="B189" i="6"/>
  <c r="A208" i="6"/>
  <c r="B215" i="6"/>
  <c r="B221" i="6"/>
  <c r="G231" i="5"/>
  <c r="F231" i="5"/>
  <c r="E231" i="5"/>
  <c r="G230" i="5"/>
  <c r="F230" i="5"/>
  <c r="E230" i="5"/>
  <c r="G229" i="5"/>
  <c r="F229" i="5"/>
  <c r="E229" i="5"/>
  <c r="G228" i="5"/>
  <c r="F228" i="5"/>
  <c r="E228" i="5"/>
  <c r="G227" i="5"/>
  <c r="F227" i="5"/>
  <c r="E227" i="5"/>
  <c r="G226" i="5"/>
  <c r="F226" i="5"/>
  <c r="E226" i="5"/>
  <c r="G225" i="5"/>
  <c r="F225" i="5"/>
  <c r="E225" i="5"/>
  <c r="G224" i="5"/>
  <c r="F224" i="5"/>
  <c r="E224" i="5"/>
  <c r="G223" i="5"/>
  <c r="F223" i="5"/>
  <c r="E223" i="5"/>
  <c r="G222" i="5"/>
  <c r="F222" i="5"/>
  <c r="E222" i="5"/>
  <c r="G221" i="5"/>
  <c r="F221" i="5"/>
  <c r="E221" i="5"/>
  <c r="G220" i="5"/>
  <c r="F220" i="5"/>
  <c r="E220" i="5"/>
  <c r="G219" i="5"/>
  <c r="F219" i="5"/>
  <c r="E219" i="5"/>
  <c r="G218" i="5"/>
  <c r="F218" i="5"/>
  <c r="E218" i="5"/>
  <c r="G217" i="5"/>
  <c r="F217" i="5"/>
  <c r="E217" i="5"/>
  <c r="G216" i="5"/>
  <c r="F216" i="5"/>
  <c r="E216" i="5"/>
  <c r="G215" i="5"/>
  <c r="F215" i="5"/>
  <c r="E215" i="5"/>
  <c r="G214" i="5"/>
  <c r="F214" i="5"/>
  <c r="E214" i="5"/>
  <c r="G213" i="5"/>
  <c r="F213" i="5"/>
  <c r="E213" i="5"/>
  <c r="G212" i="5"/>
  <c r="F212" i="5"/>
  <c r="E212" i="5"/>
  <c r="G211" i="5"/>
  <c r="F211" i="5"/>
  <c r="E211" i="5"/>
  <c r="G210" i="5"/>
  <c r="F210" i="5"/>
  <c r="E210" i="5"/>
  <c r="G209" i="5"/>
  <c r="F209" i="5"/>
  <c r="E209" i="5"/>
  <c r="G208" i="5"/>
  <c r="F208" i="5"/>
  <c r="E208" i="5"/>
  <c r="G207" i="5"/>
  <c r="F207" i="5"/>
  <c r="E207" i="5"/>
  <c r="G206" i="5"/>
  <c r="F206" i="5"/>
  <c r="E206" i="5"/>
  <c r="G205" i="5"/>
  <c r="F205" i="5"/>
  <c r="E205" i="5"/>
  <c r="G204" i="5"/>
  <c r="F204" i="5"/>
  <c r="E204" i="5"/>
  <c r="G203" i="5"/>
  <c r="F203" i="5"/>
  <c r="E203" i="5"/>
  <c r="G202" i="5"/>
  <c r="F202" i="5"/>
  <c r="E202" i="5"/>
  <c r="G201" i="5"/>
  <c r="F201" i="5"/>
  <c r="E201" i="5"/>
  <c r="G200" i="5"/>
  <c r="F200" i="5"/>
  <c r="E200" i="5"/>
  <c r="G199" i="5"/>
  <c r="F199" i="5"/>
  <c r="E199" i="5"/>
  <c r="G198" i="5"/>
  <c r="F198" i="5"/>
  <c r="E198" i="5"/>
  <c r="G197" i="5"/>
  <c r="F197" i="5"/>
  <c r="E197" i="5"/>
  <c r="G196" i="5"/>
  <c r="F196" i="5"/>
  <c r="E196" i="5"/>
  <c r="G195" i="5"/>
  <c r="F195" i="5"/>
  <c r="E195" i="5"/>
  <c r="G194" i="5"/>
  <c r="F194" i="5"/>
  <c r="E194" i="5"/>
  <c r="G193" i="5"/>
  <c r="F193" i="5"/>
  <c r="E193" i="5"/>
  <c r="G192" i="5"/>
  <c r="F192" i="5"/>
  <c r="E192" i="5"/>
  <c r="G191" i="5"/>
  <c r="F191" i="5"/>
  <c r="E191" i="5"/>
  <c r="G190" i="5"/>
  <c r="F190" i="5"/>
  <c r="E190" i="5"/>
  <c r="G189" i="5"/>
  <c r="F189" i="5"/>
  <c r="E189" i="5"/>
  <c r="G188" i="5"/>
  <c r="F188" i="5"/>
  <c r="E188" i="5"/>
  <c r="G187" i="5"/>
  <c r="F187" i="5"/>
  <c r="E187" i="5"/>
  <c r="G186" i="5"/>
  <c r="F186" i="5"/>
  <c r="E186" i="5"/>
  <c r="G185" i="5"/>
  <c r="F185" i="5"/>
  <c r="E185" i="5"/>
  <c r="G184" i="5"/>
  <c r="F184" i="5"/>
  <c r="E184" i="5"/>
  <c r="G183" i="5"/>
  <c r="F183" i="5"/>
  <c r="E183" i="5"/>
  <c r="G182" i="5"/>
  <c r="F182" i="5"/>
  <c r="E182" i="5"/>
  <c r="G181" i="5"/>
  <c r="F181" i="5"/>
  <c r="E181" i="5"/>
  <c r="G180" i="5"/>
  <c r="F180" i="5"/>
  <c r="E180" i="5"/>
  <c r="G179" i="5"/>
  <c r="F179" i="5"/>
  <c r="E179" i="5"/>
  <c r="G178" i="5"/>
  <c r="F178" i="5"/>
  <c r="E178" i="5"/>
  <c r="G177" i="5"/>
  <c r="F177" i="5"/>
  <c r="E177" i="5"/>
  <c r="G176" i="5"/>
  <c r="F176" i="5"/>
  <c r="E176" i="5"/>
  <c r="G175" i="5"/>
  <c r="F175" i="5"/>
  <c r="E175" i="5"/>
  <c r="G174" i="5"/>
  <c r="F174" i="5"/>
  <c r="E174" i="5"/>
  <c r="G173" i="5"/>
  <c r="F173" i="5"/>
  <c r="E173" i="5"/>
  <c r="G172" i="5"/>
  <c r="F172" i="5"/>
  <c r="E172" i="5"/>
  <c r="G171" i="5"/>
  <c r="F171" i="5"/>
  <c r="E171" i="5"/>
  <c r="G170" i="5"/>
  <c r="F170" i="5"/>
  <c r="E170" i="5"/>
  <c r="G169" i="5"/>
  <c r="F169" i="5"/>
  <c r="E169" i="5"/>
  <c r="G168" i="5"/>
  <c r="F168" i="5"/>
  <c r="E168" i="5"/>
  <c r="G167" i="5"/>
  <c r="F167" i="5"/>
  <c r="E167" i="5"/>
  <c r="G166" i="5"/>
  <c r="F166" i="5"/>
  <c r="E166" i="5"/>
  <c r="G165" i="5"/>
  <c r="F165" i="5"/>
  <c r="E165" i="5"/>
  <c r="G164" i="5"/>
  <c r="F164" i="5"/>
  <c r="E164" i="5"/>
  <c r="G163" i="5"/>
  <c r="F163" i="5"/>
  <c r="E163" i="5"/>
  <c r="G162" i="5"/>
  <c r="F162" i="5"/>
  <c r="E162" i="5"/>
  <c r="G161" i="5"/>
  <c r="F161" i="5"/>
  <c r="E161" i="5"/>
  <c r="G160" i="5"/>
  <c r="F160" i="5"/>
  <c r="E160" i="5"/>
  <c r="G159" i="5"/>
  <c r="F159" i="5"/>
  <c r="E159" i="5"/>
  <c r="G158" i="5"/>
  <c r="F158" i="5"/>
  <c r="E158" i="5"/>
  <c r="G157" i="5"/>
  <c r="F157" i="5"/>
  <c r="E157" i="5"/>
  <c r="G156" i="5"/>
  <c r="F156" i="5"/>
  <c r="E156" i="5"/>
  <c r="G155" i="5"/>
  <c r="F155" i="5"/>
  <c r="E155" i="5"/>
  <c r="G154" i="5"/>
  <c r="F154" i="5"/>
  <c r="E154" i="5"/>
  <c r="G153" i="5"/>
  <c r="F153" i="5"/>
  <c r="E153" i="5"/>
  <c r="G152" i="5"/>
  <c r="F152" i="5"/>
  <c r="E152" i="5"/>
  <c r="G151" i="5"/>
  <c r="F151" i="5"/>
  <c r="E151" i="5"/>
  <c r="G150" i="5"/>
  <c r="F150" i="5"/>
  <c r="E150" i="5"/>
  <c r="G149" i="5"/>
  <c r="F149" i="5"/>
  <c r="E149" i="5"/>
  <c r="G148" i="5"/>
  <c r="F148" i="5"/>
  <c r="E148" i="5"/>
  <c r="G147" i="5"/>
  <c r="F147" i="5"/>
  <c r="E147" i="5"/>
  <c r="G146" i="5"/>
  <c r="F146" i="5"/>
  <c r="E146" i="5"/>
  <c r="G145" i="5"/>
  <c r="F145" i="5"/>
  <c r="E145" i="5"/>
  <c r="G144" i="5"/>
  <c r="F144" i="5"/>
  <c r="E144" i="5"/>
  <c r="G143" i="5"/>
  <c r="F143" i="5"/>
  <c r="E143" i="5"/>
  <c r="G142" i="5"/>
  <c r="F142" i="5"/>
  <c r="E142" i="5"/>
  <c r="G141" i="5"/>
  <c r="F141" i="5"/>
  <c r="E141" i="5"/>
  <c r="G140" i="5"/>
  <c r="F140" i="5"/>
  <c r="E140" i="5"/>
  <c r="G139" i="5"/>
  <c r="F139" i="5"/>
  <c r="E139" i="5"/>
  <c r="G138" i="5"/>
  <c r="F138" i="5"/>
  <c r="E138" i="5"/>
  <c r="G137" i="5"/>
  <c r="F137" i="5"/>
  <c r="E137" i="5"/>
  <c r="G136" i="5"/>
  <c r="F136" i="5"/>
  <c r="E136" i="5"/>
  <c r="G135" i="5"/>
  <c r="F135" i="5"/>
  <c r="E135" i="5"/>
  <c r="G134" i="5"/>
  <c r="F134" i="5"/>
  <c r="E134" i="5"/>
  <c r="G133" i="5"/>
  <c r="F133" i="5"/>
  <c r="E133" i="5"/>
  <c r="G132" i="5"/>
  <c r="F132" i="5"/>
  <c r="E132" i="5"/>
  <c r="G131" i="5"/>
  <c r="F131" i="5"/>
  <c r="E131" i="5"/>
  <c r="G130" i="5"/>
  <c r="F130" i="5"/>
  <c r="E130" i="5"/>
  <c r="G129" i="5"/>
  <c r="F129" i="5"/>
  <c r="E129" i="5"/>
  <c r="G128" i="5"/>
  <c r="F128" i="5"/>
  <c r="E128" i="5"/>
  <c r="G127" i="5"/>
  <c r="F127" i="5"/>
  <c r="E127" i="5"/>
  <c r="G126" i="5"/>
  <c r="F126" i="5"/>
  <c r="E126" i="5"/>
  <c r="G125" i="5"/>
  <c r="F125" i="5"/>
  <c r="E125" i="5"/>
  <c r="G124" i="5"/>
  <c r="F124" i="5"/>
  <c r="E124" i="5"/>
  <c r="G123" i="5"/>
  <c r="F123" i="5"/>
  <c r="E123" i="5"/>
  <c r="G122" i="5"/>
  <c r="F122" i="5"/>
  <c r="E122" i="5"/>
  <c r="G121" i="5"/>
  <c r="F121" i="5"/>
  <c r="E121" i="5"/>
  <c r="G120" i="5"/>
  <c r="F120" i="5"/>
  <c r="E120" i="5"/>
  <c r="G119" i="5"/>
  <c r="F119" i="5"/>
  <c r="E119" i="5"/>
  <c r="G118" i="5"/>
  <c r="F118" i="5"/>
  <c r="E118" i="5"/>
  <c r="G117" i="5"/>
  <c r="F117" i="5"/>
  <c r="E117" i="5"/>
  <c r="G116" i="5"/>
  <c r="F116" i="5"/>
  <c r="E116" i="5"/>
  <c r="G115" i="5"/>
  <c r="F115" i="5"/>
  <c r="E115" i="5"/>
  <c r="G114" i="5"/>
  <c r="F114" i="5"/>
  <c r="E114" i="5"/>
  <c r="G113" i="5"/>
  <c r="F113" i="5"/>
  <c r="E113" i="5"/>
  <c r="G112" i="5"/>
  <c r="F112" i="5"/>
  <c r="E112" i="5"/>
  <c r="G111" i="5"/>
  <c r="F111" i="5"/>
  <c r="E111" i="5"/>
  <c r="G110" i="5"/>
  <c r="F110" i="5"/>
  <c r="E110" i="5"/>
  <c r="G109" i="5"/>
  <c r="F109" i="5"/>
  <c r="E109" i="5"/>
  <c r="G108" i="5"/>
  <c r="F108" i="5"/>
  <c r="E108" i="5"/>
  <c r="G107" i="5"/>
  <c r="F107" i="5"/>
  <c r="E107" i="5"/>
  <c r="G106" i="5"/>
  <c r="F106" i="5"/>
  <c r="E106" i="5"/>
  <c r="G105" i="5"/>
  <c r="F105" i="5"/>
  <c r="E105" i="5"/>
  <c r="G104" i="5"/>
  <c r="F104" i="5"/>
  <c r="E104" i="5"/>
  <c r="G103" i="5"/>
  <c r="F103" i="5"/>
  <c r="E103" i="5"/>
  <c r="G102" i="5"/>
  <c r="F102" i="5"/>
  <c r="E102" i="5"/>
  <c r="G101" i="5"/>
  <c r="F101" i="5"/>
  <c r="E101" i="5"/>
  <c r="G100" i="5"/>
  <c r="F100" i="5"/>
  <c r="E100" i="5"/>
  <c r="G99" i="5"/>
  <c r="F99" i="5"/>
  <c r="E99" i="5"/>
  <c r="G98" i="5"/>
  <c r="F98" i="5"/>
  <c r="E98" i="5"/>
  <c r="G97" i="5"/>
  <c r="F97" i="5"/>
  <c r="E97" i="5"/>
  <c r="G96" i="5"/>
  <c r="F96" i="5"/>
  <c r="E96" i="5"/>
  <c r="G95" i="5"/>
  <c r="F95" i="5"/>
  <c r="E95" i="5"/>
  <c r="G94" i="5"/>
  <c r="F94" i="5"/>
  <c r="E94" i="5"/>
  <c r="G93" i="5"/>
  <c r="F93" i="5"/>
  <c r="E93" i="5"/>
  <c r="G92" i="5"/>
  <c r="F92" i="5"/>
  <c r="E92" i="5"/>
  <c r="G91" i="5"/>
  <c r="F91" i="5"/>
  <c r="E91" i="5"/>
  <c r="G90" i="5"/>
  <c r="F90" i="5"/>
  <c r="E90" i="5"/>
  <c r="G89" i="5"/>
  <c r="F89" i="5"/>
  <c r="E89" i="5"/>
  <c r="G88" i="5"/>
  <c r="F88" i="5"/>
  <c r="E88" i="5"/>
  <c r="G87" i="5"/>
  <c r="F87" i="5"/>
  <c r="E87" i="5"/>
  <c r="G86" i="5"/>
  <c r="F86" i="5"/>
  <c r="E86" i="5"/>
  <c r="G85" i="5"/>
  <c r="F85" i="5"/>
  <c r="E85" i="5"/>
  <c r="G84" i="5"/>
  <c r="F84" i="5"/>
  <c r="E84" i="5"/>
  <c r="G83" i="5"/>
  <c r="F83" i="5"/>
  <c r="E83" i="5"/>
  <c r="G82" i="5"/>
  <c r="F82" i="5"/>
  <c r="E82" i="5"/>
  <c r="G81" i="5"/>
  <c r="F81" i="5"/>
  <c r="E81" i="5"/>
  <c r="G80" i="5"/>
  <c r="F80" i="5"/>
  <c r="E80" i="5"/>
  <c r="G79" i="5"/>
  <c r="F79" i="5"/>
  <c r="E79" i="5"/>
  <c r="G78" i="5"/>
  <c r="F78" i="5"/>
  <c r="E78" i="5"/>
  <c r="G77" i="5"/>
  <c r="F77" i="5"/>
  <c r="E77" i="5"/>
  <c r="G76" i="5"/>
  <c r="F76" i="5"/>
  <c r="E76" i="5"/>
  <c r="G75" i="5"/>
  <c r="F75" i="5"/>
  <c r="E75" i="5"/>
  <c r="G74" i="5"/>
  <c r="F74" i="5"/>
  <c r="E74" i="5"/>
  <c r="G73" i="5"/>
  <c r="F73" i="5"/>
  <c r="E73" i="5"/>
  <c r="G72" i="5"/>
  <c r="F72" i="5"/>
  <c r="E72" i="5"/>
  <c r="G71" i="5"/>
  <c r="F71" i="5"/>
  <c r="E71" i="5"/>
  <c r="G70" i="5"/>
  <c r="F70" i="5"/>
  <c r="E70" i="5"/>
  <c r="G69" i="5"/>
  <c r="F69" i="5"/>
  <c r="E69" i="5"/>
  <c r="G68" i="5"/>
  <c r="F68" i="5"/>
  <c r="E68" i="5"/>
  <c r="G67" i="5"/>
  <c r="F67" i="5"/>
  <c r="E67" i="5"/>
  <c r="G66" i="5"/>
  <c r="F66" i="5"/>
  <c r="E66" i="5"/>
  <c r="G65" i="5"/>
  <c r="F65" i="5"/>
  <c r="E65" i="5"/>
  <c r="G64" i="5"/>
  <c r="F64" i="5"/>
  <c r="E64" i="5"/>
  <c r="G63" i="5"/>
  <c r="F63" i="5"/>
  <c r="E63" i="5"/>
  <c r="G62" i="5"/>
  <c r="F62" i="5"/>
  <c r="E62" i="5"/>
  <c r="G61" i="5"/>
  <c r="F61" i="5"/>
  <c r="E61" i="5"/>
  <c r="G60" i="5"/>
  <c r="F60" i="5"/>
  <c r="E60" i="5"/>
  <c r="G59" i="5"/>
  <c r="F59" i="5"/>
  <c r="E59" i="5"/>
  <c r="G58" i="5"/>
  <c r="F58" i="5"/>
  <c r="E58" i="5"/>
  <c r="G57" i="5"/>
  <c r="F57" i="5"/>
  <c r="E57" i="5"/>
  <c r="G56" i="5"/>
  <c r="F56" i="5"/>
  <c r="E56" i="5"/>
  <c r="G55" i="5"/>
  <c r="F55" i="5"/>
  <c r="E55" i="5"/>
  <c r="G54" i="5"/>
  <c r="F54" i="5"/>
  <c r="E54" i="5"/>
  <c r="G53" i="5"/>
  <c r="F53" i="5"/>
  <c r="E53" i="5"/>
  <c r="G52" i="5"/>
  <c r="F52" i="5"/>
  <c r="E52" i="5"/>
  <c r="G51" i="5"/>
  <c r="F51" i="5"/>
  <c r="E51" i="5"/>
  <c r="G50" i="5"/>
  <c r="F50" i="5"/>
  <c r="E50" i="5"/>
  <c r="G49" i="5"/>
  <c r="F49" i="5"/>
  <c r="E49" i="5"/>
  <c r="G48" i="5"/>
  <c r="F48" i="5"/>
  <c r="E48" i="5"/>
  <c r="G47" i="5"/>
  <c r="F47" i="5"/>
  <c r="E47" i="5"/>
  <c r="G46" i="5"/>
  <c r="F46" i="5"/>
  <c r="E46" i="5"/>
  <c r="G45" i="5"/>
  <c r="F45" i="5"/>
  <c r="E45" i="5"/>
  <c r="G44" i="5"/>
  <c r="F44" i="5"/>
  <c r="E44" i="5"/>
  <c r="G43" i="5"/>
  <c r="F43" i="5"/>
  <c r="E43" i="5"/>
  <c r="G42" i="5"/>
  <c r="F42" i="5"/>
  <c r="E42" i="5"/>
  <c r="G41" i="5"/>
  <c r="F41" i="5"/>
  <c r="E41" i="5"/>
  <c r="G40" i="5"/>
  <c r="F40" i="5"/>
  <c r="E40" i="5"/>
  <c r="G39" i="5"/>
  <c r="F39" i="5"/>
  <c r="E39" i="5"/>
  <c r="G38" i="5"/>
  <c r="F38" i="5"/>
  <c r="E38" i="5"/>
  <c r="G37" i="5"/>
  <c r="F37" i="5"/>
  <c r="E37" i="5"/>
  <c r="G36" i="5"/>
  <c r="F36" i="5"/>
  <c r="E36" i="5"/>
  <c r="G35" i="5"/>
  <c r="F35" i="5"/>
  <c r="E35" i="5"/>
  <c r="G34" i="5"/>
  <c r="F34" i="5"/>
  <c r="E34" i="5"/>
  <c r="G33" i="5"/>
  <c r="F33" i="5"/>
  <c r="E33" i="5"/>
  <c r="G32" i="5"/>
  <c r="F32" i="5"/>
  <c r="E32" i="5"/>
  <c r="G31" i="5"/>
  <c r="F31" i="5"/>
  <c r="E31" i="5"/>
  <c r="G30" i="5"/>
  <c r="F30" i="5"/>
  <c r="E30" i="5"/>
  <c r="G29" i="5"/>
  <c r="F29" i="5"/>
  <c r="E29" i="5"/>
  <c r="G28" i="5"/>
  <c r="F28" i="5"/>
  <c r="E28" i="5"/>
  <c r="G27" i="5"/>
  <c r="F27" i="5"/>
  <c r="E27" i="5"/>
  <c r="G26" i="5"/>
  <c r="F26" i="5"/>
  <c r="E26" i="5"/>
  <c r="G25" i="5"/>
  <c r="F25" i="5"/>
  <c r="E25" i="5"/>
  <c r="G24" i="5"/>
  <c r="F24" i="5"/>
  <c r="E24" i="5"/>
  <c r="G23" i="5"/>
  <c r="F23" i="5"/>
  <c r="E23" i="5"/>
  <c r="G22" i="5"/>
  <c r="F22" i="5"/>
  <c r="E22" i="5"/>
  <c r="G21" i="5"/>
  <c r="F21" i="5"/>
  <c r="E21" i="5"/>
  <c r="G20" i="5"/>
  <c r="F20" i="5"/>
  <c r="E20" i="5"/>
  <c r="G19" i="5"/>
  <c r="F19" i="5"/>
  <c r="E19" i="5"/>
  <c r="G18" i="5"/>
  <c r="F18" i="5"/>
  <c r="E18" i="5"/>
  <c r="G17" i="5"/>
  <c r="F17" i="5"/>
  <c r="E17" i="5"/>
  <c r="G16" i="5"/>
  <c r="F16" i="5"/>
  <c r="E16" i="5"/>
  <c r="G15" i="5"/>
  <c r="F15" i="5"/>
  <c r="E15" i="5"/>
  <c r="G14" i="5"/>
  <c r="F14" i="5"/>
  <c r="E14" i="5"/>
  <c r="G13" i="5"/>
  <c r="F13" i="5"/>
  <c r="E13" i="5"/>
  <c r="E12" i="5"/>
  <c r="F12" i="5"/>
  <c r="G1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V153" i="1" l="1"/>
  <c r="V73" i="1"/>
  <c r="V146" i="1"/>
  <c r="V51" i="1"/>
  <c r="V44" i="1"/>
  <c r="V115" i="1"/>
  <c r="V191" i="1"/>
  <c r="V207" i="1"/>
  <c r="V164" i="1"/>
  <c r="V142" i="1"/>
  <c r="V222" i="1"/>
  <c r="V186" i="1"/>
  <c r="V57" i="1"/>
  <c r="V221" i="1"/>
  <c r="C221" i="4"/>
  <c r="V205" i="1"/>
  <c r="C205" i="4"/>
  <c r="V189" i="1"/>
  <c r="C189" i="4"/>
  <c r="V173" i="1"/>
  <c r="C173" i="4"/>
  <c r="V157" i="1"/>
  <c r="C157" i="4"/>
  <c r="V141" i="1"/>
  <c r="C141" i="4"/>
  <c r="V125" i="1"/>
  <c r="C125" i="4"/>
  <c r="V210" i="1"/>
  <c r="C210" i="4"/>
  <c r="V194" i="1"/>
  <c r="C194" i="4"/>
  <c r="V162" i="1"/>
  <c r="C162" i="4"/>
  <c r="V130" i="1"/>
  <c r="C130" i="4"/>
  <c r="V114" i="1"/>
  <c r="C114" i="4"/>
  <c r="V98" i="1"/>
  <c r="C98" i="4"/>
  <c r="V82" i="1"/>
  <c r="C82" i="4"/>
  <c r="V66" i="1"/>
  <c r="C66" i="4"/>
  <c r="V50" i="1"/>
  <c r="C50" i="4"/>
  <c r="V18" i="1"/>
  <c r="C18" i="4"/>
  <c r="V220" i="1"/>
  <c r="C220" i="4"/>
  <c r="V204" i="1"/>
  <c r="C204" i="4"/>
  <c r="V172" i="1"/>
  <c r="C172" i="4"/>
  <c r="V156" i="1"/>
  <c r="C156" i="4"/>
  <c r="V140" i="1"/>
  <c r="C140" i="4"/>
  <c r="V124" i="1"/>
  <c r="C124" i="4"/>
  <c r="V108" i="1"/>
  <c r="C108" i="4"/>
  <c r="V92" i="1"/>
  <c r="C92" i="4"/>
  <c r="V60" i="1"/>
  <c r="C60" i="4"/>
  <c r="V28" i="1"/>
  <c r="C28" i="4"/>
  <c r="V81" i="1"/>
  <c r="V37" i="1"/>
  <c r="V159" i="1"/>
  <c r="V99" i="1"/>
  <c r="V35" i="1"/>
  <c r="V175" i="1"/>
  <c r="V217" i="1"/>
  <c r="C217" i="4"/>
  <c r="V201" i="1"/>
  <c r="C201" i="4"/>
  <c r="V185" i="1"/>
  <c r="C185" i="4"/>
  <c r="V169" i="1"/>
  <c r="C169" i="4"/>
  <c r="V137" i="1"/>
  <c r="C137" i="4"/>
  <c r="V121" i="1"/>
  <c r="C121" i="4"/>
  <c r="V206" i="1"/>
  <c r="C206" i="4"/>
  <c r="V190" i="1"/>
  <c r="C190" i="4"/>
  <c r="V174" i="1"/>
  <c r="C174" i="4"/>
  <c r="V158" i="1"/>
  <c r="C158" i="4"/>
  <c r="V126" i="1"/>
  <c r="C126" i="4"/>
  <c r="V110" i="1"/>
  <c r="C110" i="4"/>
  <c r="V94" i="1"/>
  <c r="C94" i="4"/>
  <c r="V62" i="1"/>
  <c r="C62" i="4"/>
  <c r="V46" i="1"/>
  <c r="C46" i="4"/>
  <c r="V14" i="1"/>
  <c r="C14" i="4"/>
  <c r="V216" i="1"/>
  <c r="C216" i="4"/>
  <c r="V184" i="1"/>
  <c r="C184" i="4"/>
  <c r="V168" i="1"/>
  <c r="C168" i="4"/>
  <c r="V152" i="1"/>
  <c r="C152" i="4"/>
  <c r="V136" i="1"/>
  <c r="C136" i="4"/>
  <c r="V120" i="1"/>
  <c r="C120" i="4"/>
  <c r="V88" i="1"/>
  <c r="C88" i="4"/>
  <c r="V72" i="1"/>
  <c r="C72" i="4"/>
  <c r="V40" i="1"/>
  <c r="C40" i="4"/>
  <c r="V24" i="1"/>
  <c r="C24" i="4"/>
  <c r="V111" i="1"/>
  <c r="C111" i="4"/>
  <c r="V95" i="1"/>
  <c r="C95" i="4"/>
  <c r="V79" i="1"/>
  <c r="C79" i="4"/>
  <c r="V63" i="1"/>
  <c r="C63" i="4"/>
  <c r="V47" i="1"/>
  <c r="C47" i="4"/>
  <c r="V31" i="1"/>
  <c r="C31" i="4"/>
  <c r="V15" i="1"/>
  <c r="C15" i="4"/>
  <c r="V219" i="1"/>
  <c r="C219" i="4"/>
  <c r="V203" i="1"/>
  <c r="C203" i="4"/>
  <c r="V187" i="1"/>
  <c r="C187" i="4"/>
  <c r="V171" i="1"/>
  <c r="C171" i="4"/>
  <c r="V155" i="1"/>
  <c r="C155" i="4"/>
  <c r="V139" i="1"/>
  <c r="C139" i="4"/>
  <c r="V123" i="1"/>
  <c r="C123" i="4"/>
  <c r="V21" i="1"/>
  <c r="C21" i="4"/>
  <c r="V105" i="1"/>
  <c r="C105" i="4"/>
  <c r="V77" i="1"/>
  <c r="C77" i="4"/>
  <c r="V61" i="1"/>
  <c r="C61" i="4"/>
  <c r="V29" i="1"/>
  <c r="C29" i="4"/>
  <c r="V76" i="1"/>
  <c r="V109" i="1"/>
  <c r="V33" i="1"/>
  <c r="V143" i="1"/>
  <c r="V83" i="1"/>
  <c r="V19" i="1"/>
  <c r="V213" i="1"/>
  <c r="C213" i="4"/>
  <c r="V181" i="1"/>
  <c r="C181" i="4"/>
  <c r="V165" i="1"/>
  <c r="C165" i="4"/>
  <c r="V149" i="1"/>
  <c r="C149" i="4"/>
  <c r="V133" i="1"/>
  <c r="C133" i="4"/>
  <c r="V117" i="1"/>
  <c r="C117" i="4"/>
  <c r="V218" i="1"/>
  <c r="C218" i="4"/>
  <c r="V202" i="1"/>
  <c r="C202" i="4"/>
  <c r="V170" i="1"/>
  <c r="C170" i="4"/>
  <c r="V154" i="1"/>
  <c r="C154" i="4"/>
  <c r="V138" i="1"/>
  <c r="C138" i="4"/>
  <c r="V122" i="1"/>
  <c r="C122" i="4"/>
  <c r="V106" i="1"/>
  <c r="C106" i="4"/>
  <c r="V90" i="1"/>
  <c r="C90" i="4"/>
  <c r="V74" i="1"/>
  <c r="C74" i="4"/>
  <c r="V58" i="1"/>
  <c r="C58" i="4"/>
  <c r="V42" i="1"/>
  <c r="C42" i="4"/>
  <c r="V26" i="1"/>
  <c r="C26" i="4"/>
  <c r="V212" i="1"/>
  <c r="C212" i="4"/>
  <c r="V180" i="1"/>
  <c r="C180" i="4"/>
  <c r="V148" i="1"/>
  <c r="C148" i="4"/>
  <c r="V132" i="1"/>
  <c r="C132" i="4"/>
  <c r="V116" i="1"/>
  <c r="C116" i="4"/>
  <c r="V100" i="1"/>
  <c r="C100" i="4"/>
  <c r="V84" i="1"/>
  <c r="C84" i="4"/>
  <c r="V68" i="1"/>
  <c r="C68" i="4"/>
  <c r="V52" i="1"/>
  <c r="C52" i="4"/>
  <c r="V36" i="1"/>
  <c r="C36" i="4"/>
  <c r="V20" i="1"/>
  <c r="C20" i="4"/>
  <c r="V107" i="1"/>
  <c r="C107" i="4"/>
  <c r="V91" i="1"/>
  <c r="C91" i="4"/>
  <c r="V75" i="1"/>
  <c r="C75" i="4"/>
  <c r="V59" i="1"/>
  <c r="C59" i="4"/>
  <c r="V43" i="1"/>
  <c r="C43" i="4"/>
  <c r="V27" i="1"/>
  <c r="C27" i="4"/>
  <c r="V215" i="1"/>
  <c r="C215" i="4"/>
  <c r="V199" i="1"/>
  <c r="C199" i="4"/>
  <c r="V183" i="1"/>
  <c r="C183" i="4"/>
  <c r="V167" i="1"/>
  <c r="C167" i="4"/>
  <c r="V151" i="1"/>
  <c r="C151" i="4"/>
  <c r="V135" i="1"/>
  <c r="C135" i="4"/>
  <c r="V119" i="1"/>
  <c r="C119" i="4"/>
  <c r="V53" i="1"/>
  <c r="C53" i="4"/>
  <c r="V93" i="1"/>
  <c r="C93" i="4"/>
  <c r="V101" i="1"/>
  <c r="C101" i="4"/>
  <c r="V25" i="1"/>
  <c r="C25" i="4"/>
  <c r="V12" i="1"/>
  <c r="V188" i="1"/>
  <c r="V178" i="1"/>
  <c r="V34" i="1"/>
  <c r="V89" i="1"/>
  <c r="V65" i="1"/>
  <c r="V13" i="1"/>
  <c r="V127" i="1"/>
  <c r="V67" i="1"/>
  <c r="V223" i="1"/>
  <c r="V209" i="1"/>
  <c r="C209" i="4"/>
  <c r="V193" i="1"/>
  <c r="C193" i="4"/>
  <c r="V177" i="1"/>
  <c r="C177" i="4"/>
  <c r="V161" i="1"/>
  <c r="C161" i="4"/>
  <c r="V145" i="1"/>
  <c r="C145" i="4"/>
  <c r="V129" i="1"/>
  <c r="C129" i="4"/>
  <c r="V214" i="1"/>
  <c r="C214" i="4"/>
  <c r="V198" i="1"/>
  <c r="C198" i="4"/>
  <c r="V182" i="1"/>
  <c r="C182" i="4"/>
  <c r="V166" i="1"/>
  <c r="C166" i="4"/>
  <c r="V150" i="1"/>
  <c r="C150" i="4"/>
  <c r="V134" i="1"/>
  <c r="C134" i="4"/>
  <c r="V118" i="1"/>
  <c r="C118" i="4"/>
  <c r="V102" i="1"/>
  <c r="C102" i="4"/>
  <c r="V86" i="1"/>
  <c r="C86" i="4"/>
  <c r="V70" i="1"/>
  <c r="C70" i="4"/>
  <c r="V54" i="1"/>
  <c r="C54" i="4"/>
  <c r="V38" i="1"/>
  <c r="C38" i="4"/>
  <c r="V22" i="1"/>
  <c r="C22" i="4"/>
  <c r="V224" i="1"/>
  <c r="C224" i="4"/>
  <c r="V208" i="1"/>
  <c r="C208" i="4"/>
  <c r="V192" i="1"/>
  <c r="C192" i="4"/>
  <c r="V176" i="1"/>
  <c r="C176" i="4"/>
  <c r="V160" i="1"/>
  <c r="C160" i="4"/>
  <c r="V144" i="1"/>
  <c r="C144" i="4"/>
  <c r="V128" i="1"/>
  <c r="C128" i="4"/>
  <c r="V112" i="1"/>
  <c r="C112" i="4"/>
  <c r="V96" i="1"/>
  <c r="C96" i="4"/>
  <c r="V80" i="1"/>
  <c r="C80" i="4"/>
  <c r="V64" i="1"/>
  <c r="C64" i="4"/>
  <c r="V48" i="1"/>
  <c r="C48" i="4"/>
  <c r="V32" i="1"/>
  <c r="C32" i="4"/>
  <c r="V16" i="1"/>
  <c r="C16" i="4"/>
  <c r="V103" i="1"/>
  <c r="C103" i="4"/>
  <c r="V87" i="1"/>
  <c r="C87" i="4"/>
  <c r="V71" i="1"/>
  <c r="C71" i="4"/>
  <c r="V55" i="1"/>
  <c r="C55" i="4"/>
  <c r="V39" i="1"/>
  <c r="C39" i="4"/>
  <c r="V23" i="1"/>
  <c r="C23" i="4"/>
  <c r="V211" i="1"/>
  <c r="C211" i="4"/>
  <c r="V179" i="1"/>
  <c r="C179" i="4"/>
  <c r="V163" i="1"/>
  <c r="C163" i="4"/>
  <c r="V147" i="1"/>
  <c r="C147" i="4"/>
  <c r="V131" i="1"/>
  <c r="C131" i="4"/>
  <c r="V45" i="1"/>
  <c r="C45" i="4"/>
  <c r="V49" i="1"/>
  <c r="C49" i="4"/>
  <c r="V113" i="1"/>
  <c r="C113" i="4"/>
  <c r="V97" i="1"/>
  <c r="C97" i="4"/>
  <c r="V69" i="1"/>
  <c r="C69" i="4"/>
  <c r="V41" i="1"/>
  <c r="C41" i="4"/>
  <c r="V17" i="1"/>
  <c r="C17" i="4"/>
  <c r="A222" i="13"/>
  <c r="C222" i="13"/>
  <c r="C222" i="3"/>
  <c r="C222" i="5"/>
  <c r="C222" i="12"/>
  <c r="C222" i="6"/>
  <c r="C222" i="7"/>
  <c r="C222" i="8"/>
  <c r="C222" i="9"/>
  <c r="C222" i="10"/>
  <c r="C222" i="11"/>
  <c r="C223" i="13"/>
  <c r="C223" i="3"/>
  <c r="C223" i="5"/>
  <c r="C223" i="12"/>
  <c r="C223" i="6"/>
  <c r="C223" i="7"/>
  <c r="C223" i="8"/>
  <c r="C223" i="9"/>
  <c r="C223" i="10"/>
  <c r="C223" i="11"/>
  <c r="C224" i="13"/>
  <c r="C224" i="3"/>
  <c r="C224" i="5"/>
  <c r="C224" i="12"/>
  <c r="C224" i="6"/>
  <c r="C224" i="7"/>
  <c r="C224" i="8"/>
  <c r="C224" i="9"/>
  <c r="C224" i="10"/>
  <c r="C224" i="11"/>
  <c r="C225" i="13"/>
  <c r="C225" i="3"/>
  <c r="C225" i="5"/>
  <c r="C225" i="12"/>
  <c r="C225" i="6"/>
  <c r="C225" i="7"/>
  <c r="C225" i="8"/>
  <c r="C225" i="9"/>
  <c r="C225" i="10"/>
  <c r="C225" i="11"/>
  <c r="C226" i="13"/>
  <c r="C226" i="3"/>
  <c r="C226" i="5"/>
  <c r="C226" i="12"/>
  <c r="C226" i="6"/>
  <c r="C226" i="7"/>
  <c r="C226" i="8"/>
  <c r="C226" i="9"/>
  <c r="C226" i="10"/>
  <c r="C226" i="11"/>
  <c r="C227" i="13"/>
  <c r="C227" i="3"/>
  <c r="C227" i="5"/>
  <c r="C227" i="12"/>
  <c r="C227" i="6"/>
  <c r="C227" i="7"/>
  <c r="C227" i="8"/>
  <c r="C227" i="9"/>
  <c r="C227" i="10"/>
  <c r="C227" i="11"/>
  <c r="C228" i="13"/>
  <c r="C228" i="3"/>
  <c r="C228" i="5"/>
  <c r="C228" i="12"/>
  <c r="C228" i="6"/>
  <c r="C228" i="7"/>
  <c r="C228" i="8"/>
  <c r="C228" i="9"/>
  <c r="C228" i="10"/>
  <c r="C228" i="11"/>
  <c r="C229" i="13"/>
  <c r="C229" i="3"/>
  <c r="C229" i="5"/>
  <c r="C229" i="12"/>
  <c r="C229" i="6"/>
  <c r="C229" i="7"/>
  <c r="C229" i="8"/>
  <c r="C229" i="9"/>
  <c r="C229" i="10"/>
  <c r="C229" i="11"/>
  <c r="C230" i="13"/>
  <c r="C230" i="3"/>
  <c r="C230" i="5"/>
  <c r="C230" i="12"/>
  <c r="C230" i="6"/>
  <c r="C230" i="7"/>
  <c r="C230" i="8"/>
  <c r="C230" i="9"/>
  <c r="C230" i="10"/>
  <c r="C230" i="11"/>
  <c r="C231" i="13"/>
  <c r="C231" i="3"/>
  <c r="C231" i="5"/>
  <c r="C231" i="12"/>
  <c r="C231" i="6"/>
  <c r="C231" i="7"/>
  <c r="C231" i="8"/>
  <c r="C231" i="9"/>
  <c r="C231" i="10"/>
  <c r="C231" i="11"/>
  <c r="C109" i="13"/>
  <c r="C109" i="3"/>
  <c r="C109" i="5"/>
  <c r="C109" i="12"/>
  <c r="C109" i="6"/>
  <c r="C109" i="7"/>
  <c r="C109" i="8"/>
  <c r="C109" i="9"/>
  <c r="C109" i="10"/>
  <c r="C109" i="11"/>
  <c r="C110" i="13"/>
  <c r="C110" i="3"/>
  <c r="C110" i="5"/>
  <c r="C110" i="12"/>
  <c r="C110" i="6"/>
  <c r="C110" i="7"/>
  <c r="C110" i="8"/>
  <c r="C110" i="9"/>
  <c r="C110" i="10"/>
  <c r="C110" i="11"/>
  <c r="C111" i="13"/>
  <c r="C111" i="3"/>
  <c r="C111" i="5"/>
  <c r="C111" i="12"/>
  <c r="C111" i="6"/>
  <c r="C111" i="7"/>
  <c r="C111" i="8"/>
  <c r="C111" i="9"/>
  <c r="C111" i="10"/>
  <c r="C111" i="11"/>
  <c r="C112" i="13"/>
  <c r="C112" i="3"/>
  <c r="C112" i="5"/>
  <c r="C112" i="12"/>
  <c r="C112" i="6"/>
  <c r="C112" i="7"/>
  <c r="C112" i="8"/>
  <c r="C112" i="9"/>
  <c r="C112" i="10"/>
  <c r="C112" i="11"/>
  <c r="C113" i="13"/>
  <c r="C113" i="3"/>
  <c r="C113" i="5"/>
  <c r="C113" i="12"/>
  <c r="C113" i="6"/>
  <c r="C113" i="7"/>
  <c r="C113" i="8"/>
  <c r="C113" i="9"/>
  <c r="C113" i="10"/>
  <c r="C113" i="11"/>
  <c r="C114" i="13"/>
  <c r="C114" i="3"/>
  <c r="C114" i="5"/>
  <c r="C114" i="12"/>
  <c r="C114" i="6"/>
  <c r="C114" i="7"/>
  <c r="C114" i="8"/>
  <c r="C114" i="9"/>
  <c r="C114" i="10"/>
  <c r="C114" i="11"/>
  <c r="C115" i="13"/>
  <c r="C115" i="3"/>
  <c r="C115" i="5"/>
  <c r="C115" i="12"/>
  <c r="C115" i="6"/>
  <c r="C115" i="7"/>
  <c r="C115" i="8"/>
  <c r="C115" i="9"/>
  <c r="C115" i="10"/>
  <c r="C115" i="11"/>
  <c r="C116" i="13"/>
  <c r="C116" i="3"/>
  <c r="C116" i="5"/>
  <c r="C116" i="12"/>
  <c r="C116" i="6"/>
  <c r="C116" i="7"/>
  <c r="C116" i="8"/>
  <c r="C116" i="9"/>
  <c r="C116" i="10"/>
  <c r="C116" i="11"/>
  <c r="C117" i="13"/>
  <c r="C117" i="3"/>
  <c r="C117" i="5"/>
  <c r="C117" i="12"/>
  <c r="C117" i="6"/>
  <c r="C117" i="7"/>
  <c r="C117" i="8"/>
  <c r="C117" i="9"/>
  <c r="C117" i="10"/>
  <c r="C117" i="11"/>
  <c r="C118" i="13"/>
  <c r="C118" i="3"/>
  <c r="C118" i="5"/>
  <c r="C118" i="12"/>
  <c r="C118" i="6"/>
  <c r="C118" i="7"/>
  <c r="C118" i="8"/>
  <c r="C118" i="9"/>
  <c r="C118" i="10"/>
  <c r="C118" i="11"/>
  <c r="C119" i="13"/>
  <c r="C119" i="3"/>
  <c r="C119" i="5"/>
  <c r="C119" i="12"/>
  <c r="C119" i="6"/>
  <c r="C119" i="7"/>
  <c r="C119" i="8"/>
  <c r="C119" i="9"/>
  <c r="C119" i="10"/>
  <c r="C119" i="11"/>
  <c r="C120" i="13"/>
  <c r="C120" i="3"/>
  <c r="C120" i="5"/>
  <c r="C120" i="12"/>
  <c r="C120" i="6"/>
  <c r="C120" i="7"/>
  <c r="C120" i="8"/>
  <c r="C120" i="9"/>
  <c r="C120" i="10"/>
  <c r="C120" i="11"/>
  <c r="C121" i="13"/>
  <c r="C121" i="3"/>
  <c r="C121" i="5"/>
  <c r="C121" i="12"/>
  <c r="C121" i="6"/>
  <c r="C121" i="7"/>
  <c r="C121" i="8"/>
  <c r="C121" i="9"/>
  <c r="C121" i="10"/>
  <c r="C121" i="11"/>
  <c r="C122" i="13"/>
  <c r="C122" i="3"/>
  <c r="C122" i="5"/>
  <c r="C122" i="12"/>
  <c r="C122" i="6"/>
  <c r="C122" i="7"/>
  <c r="C122" i="8"/>
  <c r="C122" i="9"/>
  <c r="C122" i="10"/>
  <c r="C122" i="11"/>
  <c r="C123" i="13"/>
  <c r="C123" i="3"/>
  <c r="C123" i="5"/>
  <c r="C123" i="12"/>
  <c r="C123" i="6"/>
  <c r="C123" i="7"/>
  <c r="C123" i="8"/>
  <c r="C123" i="9"/>
  <c r="C123" i="10"/>
  <c r="C123" i="11"/>
  <c r="C124" i="13"/>
  <c r="C124" i="3"/>
  <c r="C124" i="5"/>
  <c r="C124" i="12"/>
  <c r="C124" i="6"/>
  <c r="C124" i="7"/>
  <c r="C124" i="8"/>
  <c r="C124" i="9"/>
  <c r="C124" i="10"/>
  <c r="C124" i="11"/>
  <c r="C125" i="13"/>
  <c r="C125" i="3"/>
  <c r="C125" i="5"/>
  <c r="C125" i="12"/>
  <c r="C125" i="6"/>
  <c r="C125" i="7"/>
  <c r="C125" i="8"/>
  <c r="C125" i="9"/>
  <c r="C125" i="10"/>
  <c r="C125" i="11"/>
  <c r="C126" i="13"/>
  <c r="C126" i="3"/>
  <c r="C126" i="5"/>
  <c r="C126" i="12"/>
  <c r="C126" i="6"/>
  <c r="C126" i="7"/>
  <c r="C126" i="8"/>
  <c r="C126" i="9"/>
  <c r="C126" i="10"/>
  <c r="C126" i="11"/>
  <c r="C127" i="13"/>
  <c r="C127" i="3"/>
  <c r="C127" i="5"/>
  <c r="C127" i="12"/>
  <c r="C127" i="6"/>
  <c r="C127" i="7"/>
  <c r="C127" i="8"/>
  <c r="C127" i="9"/>
  <c r="C127" i="10"/>
  <c r="C127" i="11"/>
  <c r="C128" i="13"/>
  <c r="C128" i="3"/>
  <c r="C128" i="5"/>
  <c r="C128" i="12"/>
  <c r="C128" i="6"/>
  <c r="C128" i="7"/>
  <c r="C128" i="8"/>
  <c r="C128" i="9"/>
  <c r="C128" i="10"/>
  <c r="C128" i="11"/>
  <c r="C129" i="13"/>
  <c r="C129" i="3"/>
  <c r="C129" i="5"/>
  <c r="C129" i="12"/>
  <c r="C129" i="6"/>
  <c r="C129" i="7"/>
  <c r="C129" i="8"/>
  <c r="C129" i="9"/>
  <c r="C129" i="10"/>
  <c r="C129" i="11"/>
  <c r="C130" i="13"/>
  <c r="C130" i="3"/>
  <c r="C130" i="5"/>
  <c r="C130" i="12"/>
  <c r="C130" i="6"/>
  <c r="C130" i="7"/>
  <c r="C130" i="8"/>
  <c r="C130" i="9"/>
  <c r="C130" i="10"/>
  <c r="C130" i="11"/>
  <c r="C131" i="13"/>
  <c r="C131" i="3"/>
  <c r="C131" i="5"/>
  <c r="C131" i="12"/>
  <c r="C131" i="6"/>
  <c r="C131" i="7"/>
  <c r="C131" i="8"/>
  <c r="C131" i="9"/>
  <c r="C131" i="10"/>
  <c r="C131" i="11"/>
  <c r="C132" i="13"/>
  <c r="C132" i="3"/>
  <c r="C132" i="5"/>
  <c r="C132" i="12"/>
  <c r="C132" i="6"/>
  <c r="C132" i="7"/>
  <c r="C132" i="8"/>
  <c r="C132" i="9"/>
  <c r="C132" i="10"/>
  <c r="C132" i="11"/>
  <c r="C133" i="13"/>
  <c r="C133" i="3"/>
  <c r="C133" i="5"/>
  <c r="C133" i="12"/>
  <c r="C133" i="6"/>
  <c r="C133" i="7"/>
  <c r="C133" i="8"/>
  <c r="C133" i="9"/>
  <c r="C133" i="10"/>
  <c r="C133" i="11"/>
  <c r="C134" i="13"/>
  <c r="C134" i="3"/>
  <c r="C134" i="5"/>
  <c r="C134" i="12"/>
  <c r="C134" i="6"/>
  <c r="C134" i="7"/>
  <c r="C134" i="8"/>
  <c r="C134" i="9"/>
  <c r="C134" i="10"/>
  <c r="C134" i="11"/>
  <c r="C135" i="13"/>
  <c r="C135" i="3"/>
  <c r="C135" i="5"/>
  <c r="C135" i="12"/>
  <c r="C135" i="6"/>
  <c r="C135" i="7"/>
  <c r="C135" i="8"/>
  <c r="C135" i="9"/>
  <c r="C135" i="10"/>
  <c r="C135" i="11"/>
  <c r="C136" i="13"/>
  <c r="C136" i="3"/>
  <c r="C136" i="5"/>
  <c r="C136" i="12"/>
  <c r="C136" i="6"/>
  <c r="C136" i="7"/>
  <c r="C136" i="8"/>
  <c r="C136" i="9"/>
  <c r="C136" i="10"/>
  <c r="C136" i="11"/>
  <c r="C137" i="13"/>
  <c r="C137" i="3"/>
  <c r="C137" i="5"/>
  <c r="C137" i="12"/>
  <c r="C137" i="6"/>
  <c r="C137" i="7"/>
  <c r="C137" i="8"/>
  <c r="C137" i="9"/>
  <c r="C137" i="10"/>
  <c r="C137" i="11"/>
  <c r="C138" i="13"/>
  <c r="C138" i="3"/>
  <c r="C138" i="5"/>
  <c r="C138" i="12"/>
  <c r="C138" i="6"/>
  <c r="C138" i="7"/>
  <c r="C138" i="8"/>
  <c r="C138" i="9"/>
  <c r="C138" i="10"/>
  <c r="C138" i="11"/>
  <c r="C139" i="13"/>
  <c r="C139" i="3"/>
  <c r="C139" i="5"/>
  <c r="C139" i="12"/>
  <c r="C139" i="6"/>
  <c r="C139" i="7"/>
  <c r="C139" i="8"/>
  <c r="C139" i="9"/>
  <c r="C139" i="10"/>
  <c r="C139" i="11"/>
  <c r="C140" i="13"/>
  <c r="C140" i="3"/>
  <c r="C140" i="5"/>
  <c r="C140" i="12"/>
  <c r="C140" i="6"/>
  <c r="C140" i="7"/>
  <c r="C140" i="8"/>
  <c r="C140" i="9"/>
  <c r="C140" i="10"/>
  <c r="C140" i="11"/>
  <c r="C141" i="13"/>
  <c r="C141" i="3"/>
  <c r="C141" i="5"/>
  <c r="C141" i="12"/>
  <c r="C141" i="6"/>
  <c r="C141" i="7"/>
  <c r="C141" i="8"/>
  <c r="C141" i="9"/>
  <c r="C141" i="10"/>
  <c r="C141" i="11"/>
  <c r="C142" i="13"/>
  <c r="C142" i="3"/>
  <c r="C142" i="5"/>
  <c r="C142" i="12"/>
  <c r="C142" i="6"/>
  <c r="C142" i="7"/>
  <c r="C142" i="8"/>
  <c r="C142" i="9"/>
  <c r="C142" i="10"/>
  <c r="C142" i="11"/>
  <c r="C143" i="13"/>
  <c r="C143" i="3"/>
  <c r="C143" i="5"/>
  <c r="C143" i="12"/>
  <c r="C143" i="6"/>
  <c r="C143" i="7"/>
  <c r="C143" i="8"/>
  <c r="C143" i="9"/>
  <c r="C143" i="10"/>
  <c r="C143" i="11"/>
  <c r="A144" i="13"/>
  <c r="C144" i="13"/>
  <c r="C144" i="3"/>
  <c r="C144" i="5"/>
  <c r="C144" i="12"/>
  <c r="C144" i="6"/>
  <c r="C144" i="7"/>
  <c r="C144" i="8"/>
  <c r="C144" i="9"/>
  <c r="C144" i="10"/>
  <c r="C144" i="11"/>
  <c r="C145" i="13"/>
  <c r="C145" i="3"/>
  <c r="C145" i="5"/>
  <c r="C145" i="12"/>
  <c r="C145" i="6"/>
  <c r="C145" i="7"/>
  <c r="C145" i="8"/>
  <c r="C145" i="9"/>
  <c r="C145" i="10"/>
  <c r="C145" i="11"/>
  <c r="C146" i="13"/>
  <c r="C146" i="3"/>
  <c r="C146" i="5"/>
  <c r="C146" i="12"/>
  <c r="C146" i="6"/>
  <c r="C146" i="7"/>
  <c r="C146" i="8"/>
  <c r="C146" i="9"/>
  <c r="C146" i="10"/>
  <c r="C146" i="11"/>
  <c r="C147" i="13"/>
  <c r="C147" i="3"/>
  <c r="C147" i="5"/>
  <c r="C147" i="12"/>
  <c r="C147" i="6"/>
  <c r="C147" i="7"/>
  <c r="C147" i="8"/>
  <c r="C147" i="9"/>
  <c r="C147" i="10"/>
  <c r="C147" i="11"/>
  <c r="C148" i="13"/>
  <c r="C148" i="3"/>
  <c r="C148" i="5"/>
  <c r="C148" i="12"/>
  <c r="C148" i="6"/>
  <c r="C148" i="7"/>
  <c r="C148" i="8"/>
  <c r="C148" i="9"/>
  <c r="C148" i="10"/>
  <c r="C148" i="11"/>
  <c r="C149" i="13"/>
  <c r="C149" i="3"/>
  <c r="C149" i="5"/>
  <c r="C149" i="12"/>
  <c r="C149" i="6"/>
  <c r="C149" i="7"/>
  <c r="C149" i="8"/>
  <c r="C149" i="9"/>
  <c r="C149" i="10"/>
  <c r="C149" i="11"/>
  <c r="C150" i="13"/>
  <c r="C150" i="3"/>
  <c r="C150" i="5"/>
  <c r="C150" i="12"/>
  <c r="C150" i="6"/>
  <c r="C150" i="7"/>
  <c r="C150" i="8"/>
  <c r="C150" i="9"/>
  <c r="C150" i="10"/>
  <c r="C150" i="11"/>
  <c r="C151" i="13"/>
  <c r="C151" i="3"/>
  <c r="C151" i="5"/>
  <c r="C151" i="12"/>
  <c r="C151" i="6"/>
  <c r="C151" i="7"/>
  <c r="C151" i="8"/>
  <c r="C151" i="9"/>
  <c r="C151" i="10"/>
  <c r="C151" i="11"/>
  <c r="A152" i="13"/>
  <c r="C152" i="13"/>
  <c r="C152" i="3"/>
  <c r="C152" i="5"/>
  <c r="C152" i="12"/>
  <c r="C152" i="6"/>
  <c r="C152" i="7"/>
  <c r="C152" i="8"/>
  <c r="C152" i="9"/>
  <c r="C152" i="10"/>
  <c r="C152" i="11"/>
  <c r="C153" i="13"/>
  <c r="C153" i="3"/>
  <c r="C153" i="5"/>
  <c r="C153" i="12"/>
  <c r="C153" i="6"/>
  <c r="C153" i="7"/>
  <c r="C153" i="8"/>
  <c r="C153" i="9"/>
  <c r="C153" i="10"/>
  <c r="C153" i="11"/>
  <c r="C154" i="13"/>
  <c r="C154" i="3"/>
  <c r="C154" i="5"/>
  <c r="C154" i="12"/>
  <c r="C154" i="6"/>
  <c r="C154" i="7"/>
  <c r="C154" i="8"/>
  <c r="C154" i="9"/>
  <c r="C154" i="10"/>
  <c r="C154" i="11"/>
  <c r="C155" i="13"/>
  <c r="C155" i="3"/>
  <c r="C155" i="5"/>
  <c r="C155" i="12"/>
  <c r="C155" i="6"/>
  <c r="C155" i="7"/>
  <c r="C155" i="8"/>
  <c r="C155" i="9"/>
  <c r="C155" i="10"/>
  <c r="C155" i="11"/>
  <c r="C156" i="13"/>
  <c r="C156" i="3"/>
  <c r="C156" i="5"/>
  <c r="C156" i="12"/>
  <c r="C156" i="6"/>
  <c r="C156" i="7"/>
  <c r="C156" i="8"/>
  <c r="C156" i="9"/>
  <c r="C156" i="10"/>
  <c r="C156" i="11"/>
  <c r="C157" i="13"/>
  <c r="C157" i="3"/>
  <c r="C157" i="5"/>
  <c r="C157" i="12"/>
  <c r="C157" i="6"/>
  <c r="C157" i="7"/>
  <c r="C157" i="8"/>
  <c r="C157" i="9"/>
  <c r="C157" i="10"/>
  <c r="C157" i="11"/>
  <c r="C158" i="13"/>
  <c r="C158" i="3"/>
  <c r="C158" i="5"/>
  <c r="C158" i="12"/>
  <c r="C158" i="6"/>
  <c r="C158" i="7"/>
  <c r="C158" i="8"/>
  <c r="C158" i="9"/>
  <c r="C158" i="10"/>
  <c r="C158" i="11"/>
  <c r="C159" i="13"/>
  <c r="C159" i="3"/>
  <c r="C159" i="5"/>
  <c r="C159" i="12"/>
  <c r="C159" i="6"/>
  <c r="C159" i="7"/>
  <c r="C159" i="8"/>
  <c r="C159" i="9"/>
  <c r="C159" i="10"/>
  <c r="C159" i="11"/>
  <c r="A160" i="13"/>
  <c r="C160" i="13"/>
  <c r="C160" i="3"/>
  <c r="C160" i="5"/>
  <c r="C160" i="12"/>
  <c r="C160" i="6"/>
  <c r="C160" i="7"/>
  <c r="C160" i="8"/>
  <c r="C160" i="9"/>
  <c r="C160" i="10"/>
  <c r="C160" i="11"/>
  <c r="C161" i="13"/>
  <c r="C161" i="3"/>
  <c r="C161" i="5"/>
  <c r="C161" i="12"/>
  <c r="C161" i="6"/>
  <c r="C161" i="7"/>
  <c r="C161" i="8"/>
  <c r="C161" i="9"/>
  <c r="C161" i="10"/>
  <c r="C161" i="11"/>
  <c r="C162" i="13"/>
  <c r="C162" i="3"/>
  <c r="C162" i="5"/>
  <c r="C162" i="12"/>
  <c r="C162" i="6"/>
  <c r="C162" i="7"/>
  <c r="C162" i="8"/>
  <c r="C162" i="9"/>
  <c r="C162" i="10"/>
  <c r="C162" i="11"/>
  <c r="C163" i="13"/>
  <c r="C163" i="3"/>
  <c r="C163" i="5"/>
  <c r="C163" i="12"/>
  <c r="C163" i="6"/>
  <c r="C163" i="7"/>
  <c r="C163" i="8"/>
  <c r="C163" i="9"/>
  <c r="C163" i="10"/>
  <c r="C163" i="11"/>
  <c r="C164" i="13"/>
  <c r="C164" i="3"/>
  <c r="C164" i="5"/>
  <c r="C164" i="12"/>
  <c r="C164" i="6"/>
  <c r="C164" i="7"/>
  <c r="C164" i="8"/>
  <c r="C164" i="9"/>
  <c r="C164" i="10"/>
  <c r="C164" i="11"/>
  <c r="C165" i="13"/>
  <c r="C165" i="3"/>
  <c r="C165" i="5"/>
  <c r="C165" i="12"/>
  <c r="C165" i="6"/>
  <c r="C165" i="7"/>
  <c r="C165" i="8"/>
  <c r="C165" i="9"/>
  <c r="C165" i="10"/>
  <c r="C165" i="11"/>
  <c r="C166" i="13"/>
  <c r="C166" i="3"/>
  <c r="C166" i="5"/>
  <c r="C166" i="12"/>
  <c r="C166" i="6"/>
  <c r="C166" i="7"/>
  <c r="C166" i="8"/>
  <c r="C166" i="9"/>
  <c r="C166" i="10"/>
  <c r="C166" i="11"/>
  <c r="C167" i="13"/>
  <c r="C167" i="3"/>
  <c r="C167" i="5"/>
  <c r="C167" i="12"/>
  <c r="C167" i="6"/>
  <c r="C167" i="7"/>
  <c r="C167" i="8"/>
  <c r="C167" i="9"/>
  <c r="C167" i="10"/>
  <c r="C167" i="11"/>
  <c r="A168" i="13"/>
  <c r="C168" i="13"/>
  <c r="C168" i="3"/>
  <c r="C168" i="5"/>
  <c r="C168" i="12"/>
  <c r="C168" i="6"/>
  <c r="C168" i="7"/>
  <c r="C168" i="8"/>
  <c r="C168" i="9"/>
  <c r="C168" i="10"/>
  <c r="C168" i="11"/>
  <c r="C169" i="13"/>
  <c r="C169" i="3"/>
  <c r="C169" i="5"/>
  <c r="C169" i="12"/>
  <c r="C169" i="6"/>
  <c r="C169" i="7"/>
  <c r="C169" i="8"/>
  <c r="C169" i="9"/>
  <c r="C169" i="10"/>
  <c r="C169" i="11"/>
  <c r="C170" i="13"/>
  <c r="C170" i="3"/>
  <c r="C170" i="5"/>
  <c r="C170" i="12"/>
  <c r="C170" i="6"/>
  <c r="C170" i="7"/>
  <c r="C170" i="8"/>
  <c r="C170" i="9"/>
  <c r="C170" i="10"/>
  <c r="C170" i="11"/>
  <c r="C171" i="13"/>
  <c r="C171" i="3"/>
  <c r="C171" i="5"/>
  <c r="C171" i="12"/>
  <c r="C171" i="6"/>
  <c r="C171" i="7"/>
  <c r="C171" i="8"/>
  <c r="C171" i="9"/>
  <c r="C171" i="10"/>
  <c r="C171" i="11"/>
  <c r="C172" i="13"/>
  <c r="C172" i="3"/>
  <c r="C172" i="5"/>
  <c r="C172" i="12"/>
  <c r="C172" i="6"/>
  <c r="C172" i="7"/>
  <c r="C172" i="8"/>
  <c r="C172" i="9"/>
  <c r="C172" i="10"/>
  <c r="C172" i="11"/>
  <c r="C173" i="13"/>
  <c r="C173" i="3"/>
  <c r="C173" i="5"/>
  <c r="C173" i="12"/>
  <c r="C173" i="6"/>
  <c r="C173" i="7"/>
  <c r="C173" i="8"/>
  <c r="C173" i="9"/>
  <c r="C173" i="10"/>
  <c r="C173" i="11"/>
  <c r="C174" i="13"/>
  <c r="C174" i="3"/>
  <c r="C174" i="5"/>
  <c r="C174" i="12"/>
  <c r="C174" i="6"/>
  <c r="C174" i="7"/>
  <c r="C174" i="8"/>
  <c r="C174" i="9"/>
  <c r="C174" i="10"/>
  <c r="C174" i="11"/>
  <c r="C175" i="13"/>
  <c r="C175" i="3"/>
  <c r="C175" i="5"/>
  <c r="C175" i="12"/>
  <c r="C175" i="6"/>
  <c r="C175" i="7"/>
  <c r="C175" i="8"/>
  <c r="C175" i="9"/>
  <c r="C175" i="10"/>
  <c r="C175" i="11"/>
  <c r="A176" i="13"/>
  <c r="C176" i="13"/>
  <c r="C176" i="3"/>
  <c r="C176" i="5"/>
  <c r="C176" i="12"/>
  <c r="C176" i="6"/>
  <c r="C176" i="7"/>
  <c r="C176" i="8"/>
  <c r="C176" i="9"/>
  <c r="C176" i="10"/>
  <c r="C176" i="11"/>
  <c r="C177" i="13"/>
  <c r="C177" i="3"/>
  <c r="C177" i="5"/>
  <c r="C177" i="12"/>
  <c r="C177" i="6"/>
  <c r="C177" i="7"/>
  <c r="C177" i="8"/>
  <c r="C177" i="9"/>
  <c r="C177" i="10"/>
  <c r="C177" i="11"/>
  <c r="C178" i="13"/>
  <c r="C178" i="3"/>
  <c r="C178" i="5"/>
  <c r="C178" i="12"/>
  <c r="C178" i="6"/>
  <c r="C178" i="7"/>
  <c r="C178" i="8"/>
  <c r="C178" i="9"/>
  <c r="C178" i="10"/>
  <c r="C178" i="11"/>
  <c r="C179" i="13"/>
  <c r="C179" i="3"/>
  <c r="C179" i="5"/>
  <c r="C179" i="12"/>
  <c r="C179" i="6"/>
  <c r="C179" i="7"/>
  <c r="C179" i="8"/>
  <c r="C179" i="9"/>
  <c r="C179" i="10"/>
  <c r="C179" i="11"/>
  <c r="C180" i="13"/>
  <c r="C180" i="3"/>
  <c r="C180" i="5"/>
  <c r="C180" i="12"/>
  <c r="C180" i="6"/>
  <c r="C180" i="7"/>
  <c r="C180" i="8"/>
  <c r="C180" i="9"/>
  <c r="C180" i="10"/>
  <c r="C180" i="11"/>
  <c r="C181" i="13"/>
  <c r="C181" i="3"/>
  <c r="C181" i="5"/>
  <c r="C181" i="12"/>
  <c r="C181" i="6"/>
  <c r="C181" i="7"/>
  <c r="C181" i="8"/>
  <c r="C181" i="9"/>
  <c r="C181" i="10"/>
  <c r="C181" i="11"/>
  <c r="C182" i="13"/>
  <c r="C182" i="3"/>
  <c r="C182" i="5"/>
  <c r="C182" i="12"/>
  <c r="C182" i="6"/>
  <c r="C182" i="7"/>
  <c r="C182" i="8"/>
  <c r="C182" i="9"/>
  <c r="C182" i="10"/>
  <c r="C182" i="11"/>
  <c r="C183" i="13"/>
  <c r="C183" i="3"/>
  <c r="C183" i="5"/>
  <c r="C183" i="12"/>
  <c r="C183" i="6"/>
  <c r="C183" i="7"/>
  <c r="C183" i="8"/>
  <c r="C183" i="9"/>
  <c r="C183" i="10"/>
  <c r="C183" i="11"/>
  <c r="A184" i="13"/>
  <c r="C184" i="13"/>
  <c r="C184" i="3"/>
  <c r="C184" i="5"/>
  <c r="C184" i="12"/>
  <c r="C184" i="6"/>
  <c r="C184" i="7"/>
  <c r="C184" i="8"/>
  <c r="C184" i="9"/>
  <c r="C184" i="10"/>
  <c r="C184" i="11"/>
  <c r="C185" i="13"/>
  <c r="C185" i="3"/>
  <c r="C185" i="5"/>
  <c r="C185" i="12"/>
  <c r="C185" i="6"/>
  <c r="C185" i="7"/>
  <c r="C185" i="8"/>
  <c r="C185" i="9"/>
  <c r="C185" i="10"/>
  <c r="C185" i="11"/>
  <c r="C186" i="13"/>
  <c r="C186" i="3"/>
  <c r="C186" i="5"/>
  <c r="C186" i="12"/>
  <c r="C186" i="6"/>
  <c r="C186" i="7"/>
  <c r="C186" i="8"/>
  <c r="C186" i="9"/>
  <c r="C186" i="10"/>
  <c r="C186" i="11"/>
  <c r="C187" i="13"/>
  <c r="C187" i="3"/>
  <c r="C187" i="5"/>
  <c r="C187" i="12"/>
  <c r="C187" i="6"/>
  <c r="C187" i="7"/>
  <c r="C187" i="8"/>
  <c r="C187" i="9"/>
  <c r="C187" i="10"/>
  <c r="C187" i="11"/>
  <c r="C188" i="13"/>
  <c r="C188" i="3"/>
  <c r="C188" i="5"/>
  <c r="C188" i="12"/>
  <c r="C188" i="6"/>
  <c r="C188" i="7"/>
  <c r="C188" i="8"/>
  <c r="C188" i="9"/>
  <c r="C188" i="10"/>
  <c r="C188" i="11"/>
  <c r="C189" i="13"/>
  <c r="C189" i="3"/>
  <c r="C189" i="5"/>
  <c r="C189" i="12"/>
  <c r="C189" i="6"/>
  <c r="C189" i="7"/>
  <c r="C189" i="8"/>
  <c r="C189" i="9"/>
  <c r="C189" i="10"/>
  <c r="C189" i="11"/>
  <c r="C190" i="13"/>
  <c r="C190" i="3"/>
  <c r="C190" i="5"/>
  <c r="C190" i="12"/>
  <c r="C190" i="6"/>
  <c r="C190" i="7"/>
  <c r="C190" i="8"/>
  <c r="C190" i="9"/>
  <c r="C190" i="10"/>
  <c r="C190" i="11"/>
  <c r="C191" i="13"/>
  <c r="C191" i="3"/>
  <c r="C191" i="5"/>
  <c r="C191" i="12"/>
  <c r="C191" i="6"/>
  <c r="C191" i="7"/>
  <c r="C191" i="8"/>
  <c r="C191" i="9"/>
  <c r="C191" i="10"/>
  <c r="C191" i="11"/>
  <c r="A192" i="13"/>
  <c r="C192" i="13"/>
  <c r="C192" i="3"/>
  <c r="C192" i="5"/>
  <c r="C192" i="12"/>
  <c r="C192" i="6"/>
  <c r="C192" i="7"/>
  <c r="C192" i="8"/>
  <c r="C192" i="9"/>
  <c r="C192" i="10"/>
  <c r="C192" i="11"/>
  <c r="C193" i="13"/>
  <c r="C193" i="3"/>
  <c r="C193" i="5"/>
  <c r="C193" i="12"/>
  <c r="C193" i="6"/>
  <c r="C193" i="7"/>
  <c r="C193" i="8"/>
  <c r="C193" i="9"/>
  <c r="C193" i="10"/>
  <c r="C193" i="11"/>
  <c r="C194" i="13"/>
  <c r="C194" i="3"/>
  <c r="C194" i="5"/>
  <c r="C194" i="12"/>
  <c r="C194" i="6"/>
  <c r="C194" i="7"/>
  <c r="C194" i="8"/>
  <c r="C194" i="9"/>
  <c r="C194" i="10"/>
  <c r="C194" i="11"/>
  <c r="C195" i="13"/>
  <c r="C195" i="3"/>
  <c r="C195" i="5"/>
  <c r="C195" i="12"/>
  <c r="C195" i="6"/>
  <c r="C195" i="7"/>
  <c r="C195" i="8"/>
  <c r="C195" i="9"/>
  <c r="C195" i="10"/>
  <c r="C195" i="11"/>
  <c r="C196" i="13"/>
  <c r="C196" i="3"/>
  <c r="C196" i="5"/>
  <c r="C196" i="12"/>
  <c r="C196" i="6"/>
  <c r="C196" i="7"/>
  <c r="C196" i="8"/>
  <c r="C196" i="9"/>
  <c r="C196" i="10"/>
  <c r="C196" i="11"/>
  <c r="C197" i="13"/>
  <c r="C197" i="3"/>
  <c r="C197" i="5"/>
  <c r="C197" i="12"/>
  <c r="C197" i="6"/>
  <c r="C197" i="7"/>
  <c r="C197" i="8"/>
  <c r="C197" i="9"/>
  <c r="C197" i="10"/>
  <c r="C197" i="11"/>
  <c r="C198" i="13"/>
  <c r="C198" i="3"/>
  <c r="C198" i="5"/>
  <c r="C198" i="12"/>
  <c r="C198" i="6"/>
  <c r="C198" i="7"/>
  <c r="C198" i="8"/>
  <c r="C198" i="9"/>
  <c r="C198" i="10"/>
  <c r="C198" i="11"/>
  <c r="C199" i="13"/>
  <c r="C199" i="3"/>
  <c r="C199" i="5"/>
  <c r="C199" i="12"/>
  <c r="C199" i="6"/>
  <c r="C199" i="7"/>
  <c r="C199" i="8"/>
  <c r="C199" i="9"/>
  <c r="C199" i="10"/>
  <c r="C199" i="11"/>
  <c r="A200" i="13"/>
  <c r="C200" i="13"/>
  <c r="C200" i="3"/>
  <c r="C200" i="5"/>
  <c r="C200" i="12"/>
  <c r="C200" i="6"/>
  <c r="C200" i="7"/>
  <c r="C200" i="8"/>
  <c r="C200" i="9"/>
  <c r="C200" i="10"/>
  <c r="C200" i="11"/>
  <c r="C201" i="13"/>
  <c r="C201" i="3"/>
  <c r="C201" i="5"/>
  <c r="C201" i="12"/>
  <c r="C201" i="6"/>
  <c r="C201" i="7"/>
  <c r="C201" i="8"/>
  <c r="C201" i="9"/>
  <c r="C201" i="10"/>
  <c r="C201" i="11"/>
  <c r="C202" i="13"/>
  <c r="C202" i="3"/>
  <c r="C202" i="5"/>
  <c r="C202" i="12"/>
  <c r="C202" i="6"/>
  <c r="C202" i="7"/>
  <c r="C202" i="8"/>
  <c r="C202" i="9"/>
  <c r="C202" i="10"/>
  <c r="C202" i="11"/>
  <c r="C203" i="13"/>
  <c r="C203" i="3"/>
  <c r="C203" i="5"/>
  <c r="C203" i="12"/>
  <c r="C203" i="6"/>
  <c r="C203" i="7"/>
  <c r="C203" i="8"/>
  <c r="C203" i="9"/>
  <c r="C203" i="10"/>
  <c r="C203" i="11"/>
  <c r="C204" i="13"/>
  <c r="C204" i="3"/>
  <c r="C204" i="5"/>
  <c r="C204" i="12"/>
  <c r="C204" i="6"/>
  <c r="C204" i="7"/>
  <c r="C204" i="8"/>
  <c r="C204" i="9"/>
  <c r="C204" i="10"/>
  <c r="C204" i="11"/>
  <c r="C205" i="13"/>
  <c r="C205" i="3"/>
  <c r="C205" i="5"/>
  <c r="C205" i="12"/>
  <c r="C205" i="6"/>
  <c r="C205" i="7"/>
  <c r="C205" i="8"/>
  <c r="C205" i="9"/>
  <c r="C205" i="10"/>
  <c r="C205" i="11"/>
  <c r="C206" i="13"/>
  <c r="C206" i="3"/>
  <c r="C206" i="5"/>
  <c r="C206" i="12"/>
  <c r="C206" i="6"/>
  <c r="C206" i="7"/>
  <c r="C206" i="8"/>
  <c r="C206" i="9"/>
  <c r="C206" i="10"/>
  <c r="C206" i="11"/>
  <c r="C207" i="13"/>
  <c r="C207" i="3"/>
  <c r="C207" i="5"/>
  <c r="C207" i="12"/>
  <c r="C207" i="6"/>
  <c r="C207" i="7"/>
  <c r="C207" i="8"/>
  <c r="C207" i="9"/>
  <c r="C207" i="10"/>
  <c r="C207" i="11"/>
  <c r="A208" i="13"/>
  <c r="C208" i="13"/>
  <c r="C208" i="3"/>
  <c r="C208" i="5"/>
  <c r="C208" i="12"/>
  <c r="C208" i="6"/>
  <c r="C208" i="7"/>
  <c r="C208" i="8"/>
  <c r="C208" i="9"/>
  <c r="C208" i="10"/>
  <c r="C208" i="11"/>
  <c r="C209" i="13"/>
  <c r="C209" i="3"/>
  <c r="C209" i="5"/>
  <c r="C209" i="12"/>
  <c r="C209" i="6"/>
  <c r="C209" i="7"/>
  <c r="C209" i="8"/>
  <c r="C209" i="9"/>
  <c r="C209" i="10"/>
  <c r="C209" i="11"/>
  <c r="C210" i="13"/>
  <c r="C210" i="3"/>
  <c r="C210" i="5"/>
  <c r="C210" i="12"/>
  <c r="C210" i="6"/>
  <c r="C210" i="7"/>
  <c r="C210" i="8"/>
  <c r="C210" i="9"/>
  <c r="C210" i="10"/>
  <c r="C210" i="11"/>
  <c r="C211" i="13"/>
  <c r="C211" i="3"/>
  <c r="C211" i="5"/>
  <c r="C211" i="12"/>
  <c r="C211" i="6"/>
  <c r="C211" i="7"/>
  <c r="C211" i="8"/>
  <c r="C211" i="9"/>
  <c r="C211" i="10"/>
  <c r="C211" i="11"/>
  <c r="C212" i="13"/>
  <c r="C212" i="3"/>
  <c r="C212" i="5"/>
  <c r="C212" i="12"/>
  <c r="C212" i="6"/>
  <c r="C212" i="7"/>
  <c r="C212" i="8"/>
  <c r="C212" i="9"/>
  <c r="C212" i="10"/>
  <c r="C212" i="11"/>
  <c r="C213" i="13"/>
  <c r="C213" i="3"/>
  <c r="C213" i="5"/>
  <c r="C213" i="12"/>
  <c r="C213" i="6"/>
  <c r="C213" i="7"/>
  <c r="C213" i="8"/>
  <c r="C213" i="9"/>
  <c r="C213" i="10"/>
  <c r="C213" i="11"/>
  <c r="C214" i="13"/>
  <c r="C214" i="3"/>
  <c r="C214" i="5"/>
  <c r="C214" i="12"/>
  <c r="C214" i="6"/>
  <c r="C214" i="7"/>
  <c r="C214" i="8"/>
  <c r="C214" i="9"/>
  <c r="C214" i="10"/>
  <c r="C214" i="11"/>
  <c r="C215" i="13"/>
  <c r="C215" i="3"/>
  <c r="C215" i="5"/>
  <c r="C215" i="12"/>
  <c r="C215" i="6"/>
  <c r="C215" i="7"/>
  <c r="C215" i="8"/>
  <c r="C215" i="9"/>
  <c r="C215" i="10"/>
  <c r="C215" i="11"/>
  <c r="A216" i="13"/>
  <c r="C216" i="13"/>
  <c r="C216" i="3"/>
  <c r="C216" i="5"/>
  <c r="C216" i="12"/>
  <c r="C216" i="6"/>
  <c r="C216" i="7"/>
  <c r="C216" i="8"/>
  <c r="C216" i="9"/>
  <c r="C216" i="10"/>
  <c r="C216" i="11"/>
  <c r="C217" i="13"/>
  <c r="C217" i="3"/>
  <c r="C217" i="5"/>
  <c r="C217" i="12"/>
  <c r="C217" i="6"/>
  <c r="C217" i="7"/>
  <c r="C217" i="8"/>
  <c r="C217" i="9"/>
  <c r="C217" i="10"/>
  <c r="C217" i="11"/>
  <c r="C218" i="13"/>
  <c r="C218" i="3"/>
  <c r="C218" i="5"/>
  <c r="C218" i="12"/>
  <c r="C218" i="6"/>
  <c r="C218" i="7"/>
  <c r="C218" i="8"/>
  <c r="C218" i="9"/>
  <c r="C218" i="10"/>
  <c r="C218" i="11"/>
  <c r="C219" i="13"/>
  <c r="C219" i="3"/>
  <c r="C219" i="5"/>
  <c r="C219" i="12"/>
  <c r="C219" i="6"/>
  <c r="C219" i="7"/>
  <c r="C219" i="8"/>
  <c r="C219" i="9"/>
  <c r="C219" i="10"/>
  <c r="C219" i="11"/>
  <c r="C220" i="13"/>
  <c r="C220" i="3"/>
  <c r="C220" i="5"/>
  <c r="C220" i="12"/>
  <c r="C220" i="6"/>
  <c r="C220" i="7"/>
  <c r="C220" i="8"/>
  <c r="C220" i="9"/>
  <c r="C220" i="10"/>
  <c r="C220" i="11"/>
  <c r="C221" i="13"/>
  <c r="C221" i="3"/>
  <c r="C221" i="5"/>
  <c r="C221" i="12"/>
  <c r="C221" i="6"/>
  <c r="C221" i="7"/>
  <c r="C221" i="8"/>
  <c r="C221" i="9"/>
  <c r="C221" i="10"/>
  <c r="C221" i="11"/>
  <c r="C13" i="13"/>
  <c r="C13" i="3"/>
  <c r="C13" i="5"/>
  <c r="C13" i="12"/>
  <c r="C13" i="6"/>
  <c r="C13" i="7"/>
  <c r="C13" i="8"/>
  <c r="C13" i="9"/>
  <c r="C13" i="10"/>
  <c r="C13" i="11"/>
  <c r="A14" i="13"/>
  <c r="C14" i="13"/>
  <c r="C14" i="3"/>
  <c r="C14" i="5"/>
  <c r="C14" i="12"/>
  <c r="C14" i="6"/>
  <c r="C14" i="7"/>
  <c r="C14" i="8"/>
  <c r="C14" i="9"/>
  <c r="C14" i="10"/>
  <c r="C14" i="11"/>
  <c r="C15" i="13"/>
  <c r="C15" i="3"/>
  <c r="C15" i="5"/>
  <c r="C15" i="12"/>
  <c r="C15" i="6"/>
  <c r="C15" i="7"/>
  <c r="C15" i="8"/>
  <c r="C15" i="9"/>
  <c r="C15" i="10"/>
  <c r="C15" i="11"/>
  <c r="C16" i="13"/>
  <c r="C16" i="3"/>
  <c r="C16" i="5"/>
  <c r="C16" i="12"/>
  <c r="C16" i="6"/>
  <c r="C16" i="7"/>
  <c r="C16" i="8"/>
  <c r="C16" i="9"/>
  <c r="C16" i="10"/>
  <c r="C16" i="11"/>
  <c r="C17" i="13"/>
  <c r="C17" i="3"/>
  <c r="C17" i="5"/>
  <c r="C17" i="12"/>
  <c r="C17" i="6"/>
  <c r="C17" i="7"/>
  <c r="C17" i="8"/>
  <c r="C17" i="9"/>
  <c r="C17" i="10"/>
  <c r="C17" i="11"/>
  <c r="C18" i="13"/>
  <c r="C18" i="3"/>
  <c r="C18" i="5"/>
  <c r="C18" i="12"/>
  <c r="C18" i="6"/>
  <c r="C18" i="7"/>
  <c r="C18" i="8"/>
  <c r="C18" i="9"/>
  <c r="C18" i="10"/>
  <c r="C18" i="11"/>
  <c r="C19" i="13"/>
  <c r="C19" i="3"/>
  <c r="C19" i="5"/>
  <c r="C19" i="12"/>
  <c r="C19" i="6"/>
  <c r="C19" i="7"/>
  <c r="C19" i="8"/>
  <c r="C19" i="9"/>
  <c r="C19" i="10"/>
  <c r="C19" i="11"/>
  <c r="C20" i="13"/>
  <c r="C20" i="3"/>
  <c r="C20" i="5"/>
  <c r="C20" i="12"/>
  <c r="C20" i="6"/>
  <c r="C20" i="7"/>
  <c r="C20" i="8"/>
  <c r="C20" i="9"/>
  <c r="C20" i="10"/>
  <c r="C20" i="11"/>
  <c r="C21" i="13"/>
  <c r="C21" i="3"/>
  <c r="C21" i="5"/>
  <c r="C21" i="12"/>
  <c r="C21" i="6"/>
  <c r="C21" i="7"/>
  <c r="C21" i="8"/>
  <c r="C21" i="9"/>
  <c r="C21" i="10"/>
  <c r="C21" i="11"/>
  <c r="A22" i="13"/>
  <c r="C22" i="13"/>
  <c r="C22" i="3"/>
  <c r="C22" i="5"/>
  <c r="C22" i="12"/>
  <c r="C22" i="6"/>
  <c r="C22" i="7"/>
  <c r="C22" i="8"/>
  <c r="C22" i="9"/>
  <c r="C22" i="10"/>
  <c r="C22" i="11"/>
  <c r="C23" i="13"/>
  <c r="C23" i="3"/>
  <c r="C23" i="5"/>
  <c r="C23" i="12"/>
  <c r="C23" i="6"/>
  <c r="C23" i="7"/>
  <c r="C23" i="8"/>
  <c r="C23" i="9"/>
  <c r="C23" i="10"/>
  <c r="C23" i="11"/>
  <c r="C24" i="13"/>
  <c r="C24" i="3"/>
  <c r="C24" i="5"/>
  <c r="C24" i="12"/>
  <c r="C24" i="6"/>
  <c r="C24" i="7"/>
  <c r="C24" i="8"/>
  <c r="C24" i="9"/>
  <c r="C24" i="10"/>
  <c r="C24" i="11"/>
  <c r="C25" i="13"/>
  <c r="C25" i="3"/>
  <c r="C25" i="5"/>
  <c r="C25" i="12"/>
  <c r="C25" i="6"/>
  <c r="C25" i="7"/>
  <c r="C25" i="8"/>
  <c r="C25" i="9"/>
  <c r="C25" i="10"/>
  <c r="C25" i="11"/>
  <c r="C26" i="13"/>
  <c r="C26" i="3"/>
  <c r="C26" i="5"/>
  <c r="C26" i="12"/>
  <c r="C26" i="6"/>
  <c r="C26" i="7"/>
  <c r="C26" i="8"/>
  <c r="C26" i="9"/>
  <c r="C26" i="10"/>
  <c r="C26" i="11"/>
  <c r="C27" i="13"/>
  <c r="C27" i="3"/>
  <c r="C27" i="5"/>
  <c r="C27" i="12"/>
  <c r="C27" i="6"/>
  <c r="C27" i="7"/>
  <c r="C27" i="8"/>
  <c r="C27" i="9"/>
  <c r="C27" i="10"/>
  <c r="C27" i="11"/>
  <c r="C28" i="13"/>
  <c r="C28" i="3"/>
  <c r="C28" i="5"/>
  <c r="C28" i="12"/>
  <c r="C28" i="6"/>
  <c r="C28" i="7"/>
  <c r="C28" i="8"/>
  <c r="C28" i="9"/>
  <c r="C28" i="10"/>
  <c r="C28" i="11"/>
  <c r="C29" i="13"/>
  <c r="C29" i="3"/>
  <c r="C29" i="5"/>
  <c r="C29" i="12"/>
  <c r="C29" i="6"/>
  <c r="C29" i="7"/>
  <c r="C29" i="8"/>
  <c r="C29" i="9"/>
  <c r="C29" i="10"/>
  <c r="C29" i="11"/>
  <c r="A30" i="13"/>
  <c r="C30" i="13"/>
  <c r="C30" i="3"/>
  <c r="C30" i="5"/>
  <c r="C30" i="12"/>
  <c r="C30" i="6"/>
  <c r="C30" i="7"/>
  <c r="C30" i="8"/>
  <c r="C30" i="9"/>
  <c r="C30" i="10"/>
  <c r="C30" i="11"/>
  <c r="C31" i="13"/>
  <c r="C31" i="3"/>
  <c r="C31" i="5"/>
  <c r="C31" i="12"/>
  <c r="C31" i="6"/>
  <c r="C31" i="7"/>
  <c r="C31" i="8"/>
  <c r="C31" i="9"/>
  <c r="C31" i="10"/>
  <c r="C31" i="11"/>
  <c r="C32" i="13"/>
  <c r="C32" i="3"/>
  <c r="C32" i="5"/>
  <c r="C32" i="12"/>
  <c r="C32" i="6"/>
  <c r="C32" i="7"/>
  <c r="C32" i="8"/>
  <c r="C32" i="9"/>
  <c r="C32" i="10"/>
  <c r="C32" i="11"/>
  <c r="C33" i="13"/>
  <c r="C33" i="3"/>
  <c r="C33" i="5"/>
  <c r="C33" i="12"/>
  <c r="C33" i="6"/>
  <c r="C33" i="7"/>
  <c r="C33" i="8"/>
  <c r="C33" i="9"/>
  <c r="C33" i="10"/>
  <c r="C33" i="11"/>
  <c r="C34" i="13"/>
  <c r="C34" i="3"/>
  <c r="C34" i="5"/>
  <c r="C34" i="12"/>
  <c r="C34" i="6"/>
  <c r="C34" i="7"/>
  <c r="C34" i="8"/>
  <c r="C34" i="9"/>
  <c r="C34" i="10"/>
  <c r="C34" i="11"/>
  <c r="C35" i="13"/>
  <c r="C35" i="3"/>
  <c r="C35" i="5"/>
  <c r="C35" i="12"/>
  <c r="C35" i="6"/>
  <c r="C35" i="7"/>
  <c r="C35" i="8"/>
  <c r="C35" i="9"/>
  <c r="C35" i="10"/>
  <c r="C35" i="11"/>
  <c r="C36" i="13"/>
  <c r="C36" i="3"/>
  <c r="C36" i="5"/>
  <c r="C36" i="12"/>
  <c r="C36" i="6"/>
  <c r="C36" i="7"/>
  <c r="C36" i="8"/>
  <c r="C36" i="9"/>
  <c r="C36" i="10"/>
  <c r="C36" i="11"/>
  <c r="C37" i="13"/>
  <c r="C37" i="3"/>
  <c r="C37" i="5"/>
  <c r="C37" i="12"/>
  <c r="C37" i="6"/>
  <c r="C37" i="7"/>
  <c r="C37" i="8"/>
  <c r="C37" i="9"/>
  <c r="C37" i="10"/>
  <c r="C37" i="11"/>
  <c r="A38" i="13"/>
  <c r="C38" i="13"/>
  <c r="C38" i="3"/>
  <c r="C38" i="5"/>
  <c r="C38" i="12"/>
  <c r="C38" i="6"/>
  <c r="C38" i="7"/>
  <c r="C38" i="8"/>
  <c r="C38" i="9"/>
  <c r="C38" i="10"/>
  <c r="C38" i="11"/>
  <c r="C39" i="13"/>
  <c r="C39" i="3"/>
  <c r="C39" i="5"/>
  <c r="C39" i="12"/>
  <c r="C39" i="6"/>
  <c r="C39" i="7"/>
  <c r="C39" i="8"/>
  <c r="C39" i="9"/>
  <c r="C39" i="10"/>
  <c r="C39" i="11"/>
  <c r="C40" i="13"/>
  <c r="C40" i="3"/>
  <c r="C40" i="5"/>
  <c r="C40" i="12"/>
  <c r="C40" i="6"/>
  <c r="C40" i="7"/>
  <c r="C40" i="8"/>
  <c r="C40" i="9"/>
  <c r="C40" i="10"/>
  <c r="C40" i="11"/>
  <c r="C41" i="13"/>
  <c r="C41" i="3"/>
  <c r="C41" i="5"/>
  <c r="C41" i="12"/>
  <c r="C41" i="6"/>
  <c r="C41" i="7"/>
  <c r="C41" i="8"/>
  <c r="C41" i="9"/>
  <c r="C41" i="10"/>
  <c r="C41" i="11"/>
  <c r="C42" i="13"/>
  <c r="C42" i="3"/>
  <c r="C42" i="5"/>
  <c r="C42" i="12"/>
  <c r="C42" i="6"/>
  <c r="C42" i="7"/>
  <c r="C42" i="8"/>
  <c r="C42" i="9"/>
  <c r="C42" i="10"/>
  <c r="C42" i="11"/>
  <c r="C43" i="13"/>
  <c r="C43" i="3"/>
  <c r="C43" i="5"/>
  <c r="C43" i="12"/>
  <c r="C43" i="6"/>
  <c r="C43" i="7"/>
  <c r="C43" i="8"/>
  <c r="C43" i="9"/>
  <c r="C43" i="10"/>
  <c r="C43" i="11"/>
  <c r="C44" i="13"/>
  <c r="C44" i="3"/>
  <c r="C44" i="5"/>
  <c r="C44" i="12"/>
  <c r="C44" i="6"/>
  <c r="C44" i="7"/>
  <c r="C44" i="8"/>
  <c r="C44" i="9"/>
  <c r="C44" i="10"/>
  <c r="C44" i="11"/>
  <c r="C45" i="13"/>
  <c r="C45" i="3"/>
  <c r="C45" i="5"/>
  <c r="C45" i="12"/>
  <c r="C45" i="6"/>
  <c r="C45" i="7"/>
  <c r="C45" i="8"/>
  <c r="C45" i="9"/>
  <c r="C45" i="10"/>
  <c r="C45" i="11"/>
  <c r="A46" i="13"/>
  <c r="C46" i="13"/>
  <c r="C46" i="3"/>
  <c r="C46" i="5"/>
  <c r="C46" i="12"/>
  <c r="C46" i="6"/>
  <c r="C46" i="7"/>
  <c r="C46" i="8"/>
  <c r="C46" i="9"/>
  <c r="C46" i="10"/>
  <c r="C46" i="11"/>
  <c r="C47" i="13"/>
  <c r="C47" i="3"/>
  <c r="C47" i="5"/>
  <c r="C47" i="12"/>
  <c r="C47" i="6"/>
  <c r="C47" i="7"/>
  <c r="C47" i="8"/>
  <c r="C47" i="9"/>
  <c r="C47" i="10"/>
  <c r="C47" i="11"/>
  <c r="C48" i="13"/>
  <c r="C48" i="3"/>
  <c r="C48" i="5"/>
  <c r="C48" i="12"/>
  <c r="C48" i="6"/>
  <c r="C48" i="7"/>
  <c r="C48" i="8"/>
  <c r="C48" i="9"/>
  <c r="C48" i="10"/>
  <c r="C48" i="11"/>
  <c r="C49" i="13"/>
  <c r="C49" i="3"/>
  <c r="C49" i="5"/>
  <c r="C49" i="12"/>
  <c r="C49" i="6"/>
  <c r="C49" i="7"/>
  <c r="C49" i="8"/>
  <c r="C49" i="9"/>
  <c r="C49" i="10"/>
  <c r="C49" i="11"/>
  <c r="C50" i="13"/>
  <c r="C50" i="3"/>
  <c r="C50" i="5"/>
  <c r="C50" i="12"/>
  <c r="C50" i="6"/>
  <c r="C50" i="7"/>
  <c r="C50" i="8"/>
  <c r="C50" i="9"/>
  <c r="C50" i="10"/>
  <c r="C50" i="11"/>
  <c r="C51" i="13"/>
  <c r="C51" i="3"/>
  <c r="C51" i="5"/>
  <c r="C51" i="12"/>
  <c r="C51" i="6"/>
  <c r="C51" i="7"/>
  <c r="C51" i="8"/>
  <c r="C51" i="9"/>
  <c r="C51" i="10"/>
  <c r="C51" i="11"/>
  <c r="C52" i="13"/>
  <c r="C52" i="3"/>
  <c r="C52" i="5"/>
  <c r="C52" i="12"/>
  <c r="C52" i="6"/>
  <c r="C52" i="7"/>
  <c r="C52" i="8"/>
  <c r="C52" i="9"/>
  <c r="C52" i="10"/>
  <c r="C52" i="11"/>
  <c r="C53" i="13"/>
  <c r="C53" i="3"/>
  <c r="C53" i="5"/>
  <c r="C53" i="12"/>
  <c r="C53" i="6"/>
  <c r="C53" i="7"/>
  <c r="C53" i="8"/>
  <c r="C53" i="9"/>
  <c r="C53" i="10"/>
  <c r="C53" i="11"/>
  <c r="A54" i="13"/>
  <c r="C54" i="13"/>
  <c r="C54" i="3"/>
  <c r="C54" i="5"/>
  <c r="C54" i="12"/>
  <c r="C54" i="6"/>
  <c r="C54" i="7"/>
  <c r="C54" i="8"/>
  <c r="C54" i="9"/>
  <c r="C54" i="10"/>
  <c r="C54" i="11"/>
  <c r="C55" i="13"/>
  <c r="C55" i="3"/>
  <c r="C55" i="5"/>
  <c r="C55" i="12"/>
  <c r="C55" i="6"/>
  <c r="C55" i="7"/>
  <c r="C55" i="8"/>
  <c r="C55" i="9"/>
  <c r="C55" i="10"/>
  <c r="C55" i="11"/>
  <c r="C56" i="13"/>
  <c r="C56" i="3"/>
  <c r="C56" i="5"/>
  <c r="C56" i="12"/>
  <c r="C56" i="6"/>
  <c r="C56" i="7"/>
  <c r="C56" i="8"/>
  <c r="C56" i="9"/>
  <c r="C56" i="10"/>
  <c r="C56" i="11"/>
  <c r="C57" i="13"/>
  <c r="C57" i="3"/>
  <c r="C57" i="5"/>
  <c r="C57" i="12"/>
  <c r="C57" i="6"/>
  <c r="C57" i="7"/>
  <c r="C57" i="8"/>
  <c r="C57" i="9"/>
  <c r="C57" i="10"/>
  <c r="C57" i="11"/>
  <c r="C58" i="13"/>
  <c r="C58" i="3"/>
  <c r="C58" i="5"/>
  <c r="C58" i="12"/>
  <c r="C58" i="6"/>
  <c r="C58" i="7"/>
  <c r="C58" i="8"/>
  <c r="C58" i="9"/>
  <c r="C58" i="10"/>
  <c r="C58" i="11"/>
  <c r="C59" i="13"/>
  <c r="C59" i="3"/>
  <c r="C59" i="5"/>
  <c r="C59" i="12"/>
  <c r="C59" i="6"/>
  <c r="C59" i="7"/>
  <c r="C59" i="8"/>
  <c r="C59" i="9"/>
  <c r="C59" i="10"/>
  <c r="C59" i="11"/>
  <c r="C60" i="13"/>
  <c r="C60" i="3"/>
  <c r="C60" i="5"/>
  <c r="C60" i="12"/>
  <c r="C60" i="6"/>
  <c r="C60" i="7"/>
  <c r="C60" i="8"/>
  <c r="C60" i="9"/>
  <c r="C60" i="10"/>
  <c r="C60" i="11"/>
  <c r="C61" i="13"/>
  <c r="C61" i="3"/>
  <c r="C61" i="5"/>
  <c r="C61" i="12"/>
  <c r="C61" i="6"/>
  <c r="C61" i="7"/>
  <c r="C61" i="8"/>
  <c r="C61" i="9"/>
  <c r="C61" i="10"/>
  <c r="C61" i="11"/>
  <c r="A62" i="13"/>
  <c r="C62" i="13"/>
  <c r="C62" i="3"/>
  <c r="C62" i="5"/>
  <c r="C62" i="12"/>
  <c r="C62" i="6"/>
  <c r="C62" i="7"/>
  <c r="C62" i="8"/>
  <c r="C62" i="9"/>
  <c r="C62" i="10"/>
  <c r="C62" i="11"/>
  <c r="C63" i="13"/>
  <c r="C63" i="3"/>
  <c r="C63" i="5"/>
  <c r="C63" i="12"/>
  <c r="C63" i="6"/>
  <c r="C63" i="7"/>
  <c r="C63" i="8"/>
  <c r="C63" i="9"/>
  <c r="C63" i="10"/>
  <c r="C63" i="11"/>
  <c r="C64" i="13"/>
  <c r="C64" i="3"/>
  <c r="C64" i="5"/>
  <c r="C64" i="12"/>
  <c r="C64" i="6"/>
  <c r="C64" i="7"/>
  <c r="C64" i="8"/>
  <c r="C64" i="9"/>
  <c r="C64" i="10"/>
  <c r="C64" i="11"/>
  <c r="C65" i="13"/>
  <c r="C65" i="3"/>
  <c r="C65" i="5"/>
  <c r="C65" i="12"/>
  <c r="C65" i="6"/>
  <c r="C65" i="7"/>
  <c r="C65" i="8"/>
  <c r="C65" i="9"/>
  <c r="C65" i="10"/>
  <c r="C65" i="11"/>
  <c r="C66" i="13"/>
  <c r="C66" i="3"/>
  <c r="C66" i="5"/>
  <c r="C66" i="12"/>
  <c r="C66" i="6"/>
  <c r="C66" i="7"/>
  <c r="C66" i="8"/>
  <c r="C66" i="9"/>
  <c r="C66" i="10"/>
  <c r="C66" i="11"/>
  <c r="C67" i="13"/>
  <c r="C67" i="3"/>
  <c r="C67" i="5"/>
  <c r="C67" i="12"/>
  <c r="C67" i="6"/>
  <c r="C67" i="7"/>
  <c r="C67" i="8"/>
  <c r="C67" i="9"/>
  <c r="C67" i="10"/>
  <c r="C67" i="11"/>
  <c r="C68" i="13"/>
  <c r="C68" i="3"/>
  <c r="C68" i="5"/>
  <c r="C68" i="12"/>
  <c r="C68" i="6"/>
  <c r="C68" i="7"/>
  <c r="C68" i="8"/>
  <c r="C68" i="9"/>
  <c r="C68" i="10"/>
  <c r="C68" i="11"/>
  <c r="C69" i="13"/>
  <c r="C69" i="3"/>
  <c r="C69" i="5"/>
  <c r="C69" i="12"/>
  <c r="C69" i="6"/>
  <c r="C69" i="7"/>
  <c r="C69" i="8"/>
  <c r="C69" i="9"/>
  <c r="C69" i="10"/>
  <c r="C69" i="11"/>
  <c r="A70" i="13"/>
  <c r="C70" i="13"/>
  <c r="C70" i="3"/>
  <c r="C70" i="5"/>
  <c r="C70" i="12"/>
  <c r="C70" i="6"/>
  <c r="C70" i="7"/>
  <c r="C70" i="8"/>
  <c r="C70" i="9"/>
  <c r="C70" i="10"/>
  <c r="C70" i="11"/>
  <c r="C71" i="13"/>
  <c r="C71" i="3"/>
  <c r="C71" i="5"/>
  <c r="C71" i="12"/>
  <c r="C71" i="6"/>
  <c r="C71" i="7"/>
  <c r="C71" i="8"/>
  <c r="C71" i="9"/>
  <c r="C71" i="10"/>
  <c r="C71" i="11"/>
  <c r="C72" i="13"/>
  <c r="C72" i="3"/>
  <c r="C72" i="5"/>
  <c r="C72" i="12"/>
  <c r="C72" i="6"/>
  <c r="C72" i="7"/>
  <c r="C72" i="8"/>
  <c r="C72" i="9"/>
  <c r="C72" i="10"/>
  <c r="C72" i="11"/>
  <c r="C73" i="13"/>
  <c r="C73" i="3"/>
  <c r="C73" i="5"/>
  <c r="C73" i="12"/>
  <c r="C73" i="6"/>
  <c r="C73" i="7"/>
  <c r="C73" i="8"/>
  <c r="C73" i="9"/>
  <c r="C73" i="10"/>
  <c r="C73" i="11"/>
  <c r="C74" i="13"/>
  <c r="C74" i="3"/>
  <c r="C74" i="5"/>
  <c r="C74" i="12"/>
  <c r="C74" i="6"/>
  <c r="C74" i="7"/>
  <c r="C74" i="8"/>
  <c r="C74" i="9"/>
  <c r="C74" i="10"/>
  <c r="C74" i="11"/>
  <c r="C75" i="13"/>
  <c r="C75" i="3"/>
  <c r="C75" i="5"/>
  <c r="C75" i="12"/>
  <c r="C75" i="6"/>
  <c r="C75" i="7"/>
  <c r="C75" i="8"/>
  <c r="C75" i="9"/>
  <c r="C75" i="10"/>
  <c r="C75" i="11"/>
  <c r="C76" i="13"/>
  <c r="C76" i="3"/>
  <c r="C76" i="5"/>
  <c r="C76" i="12"/>
  <c r="C76" i="6"/>
  <c r="C76" i="7"/>
  <c r="C76" i="8"/>
  <c r="C76" i="9"/>
  <c r="C76" i="10"/>
  <c r="C76" i="11"/>
  <c r="C77" i="13"/>
  <c r="C77" i="3"/>
  <c r="C77" i="5"/>
  <c r="C77" i="12"/>
  <c r="C77" i="6"/>
  <c r="C77" i="7"/>
  <c r="C77" i="8"/>
  <c r="C77" i="9"/>
  <c r="C77" i="10"/>
  <c r="C77" i="11"/>
  <c r="A78" i="13"/>
  <c r="C78" i="13"/>
  <c r="C78" i="3"/>
  <c r="C78" i="5"/>
  <c r="C78" i="12"/>
  <c r="C78" i="6"/>
  <c r="C78" i="7"/>
  <c r="C78" i="8"/>
  <c r="C78" i="9"/>
  <c r="C78" i="10"/>
  <c r="C78" i="11"/>
  <c r="C79" i="13"/>
  <c r="C79" i="3"/>
  <c r="C79" i="5"/>
  <c r="C79" i="12"/>
  <c r="C79" i="6"/>
  <c r="C79" i="7"/>
  <c r="C79" i="8"/>
  <c r="C79" i="9"/>
  <c r="C79" i="10"/>
  <c r="C79" i="11"/>
  <c r="C80" i="13"/>
  <c r="C80" i="3"/>
  <c r="C80" i="5"/>
  <c r="C80" i="12"/>
  <c r="C80" i="6"/>
  <c r="C80" i="7"/>
  <c r="C80" i="8"/>
  <c r="C80" i="9"/>
  <c r="C80" i="10"/>
  <c r="C80" i="11"/>
  <c r="C81" i="13"/>
  <c r="C81" i="3"/>
  <c r="C81" i="5"/>
  <c r="C81" i="12"/>
  <c r="C81" i="6"/>
  <c r="C81" i="7"/>
  <c r="C81" i="8"/>
  <c r="C81" i="9"/>
  <c r="C81" i="10"/>
  <c r="C81" i="11"/>
  <c r="C82" i="13"/>
  <c r="C82" i="3"/>
  <c r="C82" i="5"/>
  <c r="C82" i="12"/>
  <c r="C82" i="6"/>
  <c r="C82" i="7"/>
  <c r="C82" i="8"/>
  <c r="C82" i="9"/>
  <c r="C82" i="10"/>
  <c r="C82" i="11"/>
  <c r="C83" i="13"/>
  <c r="C83" i="3"/>
  <c r="C83" i="5"/>
  <c r="C83" i="12"/>
  <c r="C83" i="6"/>
  <c r="C83" i="7"/>
  <c r="C83" i="8"/>
  <c r="C83" i="9"/>
  <c r="C83" i="10"/>
  <c r="C83" i="11"/>
  <c r="C84" i="13"/>
  <c r="C84" i="3"/>
  <c r="C84" i="5"/>
  <c r="C84" i="12"/>
  <c r="C84" i="6"/>
  <c r="C84" i="7"/>
  <c r="C84" i="8"/>
  <c r="C84" i="9"/>
  <c r="C84" i="10"/>
  <c r="C84" i="11"/>
  <c r="C85" i="13"/>
  <c r="C85" i="3"/>
  <c r="C85" i="5"/>
  <c r="C85" i="12"/>
  <c r="C85" i="6"/>
  <c r="C85" i="7"/>
  <c r="C85" i="8"/>
  <c r="C85" i="9"/>
  <c r="C85" i="10"/>
  <c r="C85" i="11"/>
  <c r="A86" i="13"/>
  <c r="C86" i="13"/>
  <c r="C86" i="3"/>
  <c r="C86" i="5"/>
  <c r="C86" i="12"/>
  <c r="C86" i="6"/>
  <c r="C86" i="7"/>
  <c r="C86" i="8"/>
  <c r="C86" i="9"/>
  <c r="C86" i="10"/>
  <c r="C86" i="11"/>
  <c r="C87" i="13"/>
  <c r="C87" i="3"/>
  <c r="C87" i="5"/>
  <c r="C87" i="12"/>
  <c r="C87" i="6"/>
  <c r="C87" i="7"/>
  <c r="C87" i="8"/>
  <c r="C87" i="9"/>
  <c r="C87" i="10"/>
  <c r="C87" i="11"/>
  <c r="C88" i="13"/>
  <c r="C88" i="3"/>
  <c r="C88" i="5"/>
  <c r="C88" i="12"/>
  <c r="C88" i="6"/>
  <c r="C88" i="7"/>
  <c r="C88" i="8"/>
  <c r="C88" i="9"/>
  <c r="C88" i="10"/>
  <c r="C88" i="11"/>
  <c r="C89" i="13"/>
  <c r="C89" i="3"/>
  <c r="C89" i="5"/>
  <c r="C89" i="12"/>
  <c r="C89" i="6"/>
  <c r="C89" i="7"/>
  <c r="C89" i="8"/>
  <c r="C89" i="9"/>
  <c r="C89" i="10"/>
  <c r="C89" i="11"/>
  <c r="C90" i="13"/>
  <c r="C90" i="3"/>
  <c r="C90" i="5"/>
  <c r="C90" i="12"/>
  <c r="C90" i="6"/>
  <c r="C90" i="7"/>
  <c r="C90" i="8"/>
  <c r="C90" i="9"/>
  <c r="C90" i="10"/>
  <c r="C90" i="11"/>
  <c r="C91" i="13"/>
  <c r="C91" i="3"/>
  <c r="C91" i="5"/>
  <c r="C91" i="12"/>
  <c r="C91" i="6"/>
  <c r="C91" i="7"/>
  <c r="C91" i="8"/>
  <c r="C91" i="9"/>
  <c r="C91" i="10"/>
  <c r="C91" i="11"/>
  <c r="C92" i="13"/>
  <c r="C92" i="3"/>
  <c r="C92" i="5"/>
  <c r="C92" i="12"/>
  <c r="C92" i="6"/>
  <c r="C92" i="7"/>
  <c r="C92" i="8"/>
  <c r="C92" i="9"/>
  <c r="C92" i="10"/>
  <c r="C92" i="11"/>
  <c r="C93" i="13"/>
  <c r="C93" i="3"/>
  <c r="C93" i="5"/>
  <c r="C93" i="12"/>
  <c r="C93" i="6"/>
  <c r="C93" i="7"/>
  <c r="C93" i="8"/>
  <c r="C93" i="9"/>
  <c r="C93" i="10"/>
  <c r="C93" i="11"/>
  <c r="A94" i="13"/>
  <c r="C94" i="13"/>
  <c r="C94" i="3"/>
  <c r="C94" i="5"/>
  <c r="C94" i="12"/>
  <c r="C94" i="6"/>
  <c r="C94" i="7"/>
  <c r="C94" i="8"/>
  <c r="C94" i="9"/>
  <c r="C94" i="10"/>
  <c r="C94" i="11"/>
  <c r="C95" i="13"/>
  <c r="C95" i="3"/>
  <c r="C95" i="5"/>
  <c r="C95" i="12"/>
  <c r="C95" i="6"/>
  <c r="C95" i="7"/>
  <c r="C95" i="8"/>
  <c r="C95" i="9"/>
  <c r="C95" i="10"/>
  <c r="C95" i="11"/>
  <c r="C96" i="13"/>
  <c r="C96" i="3"/>
  <c r="C96" i="5"/>
  <c r="C96" i="12"/>
  <c r="C96" i="6"/>
  <c r="C96" i="7"/>
  <c r="C96" i="8"/>
  <c r="C96" i="9"/>
  <c r="C96" i="10"/>
  <c r="C96" i="11"/>
  <c r="C97" i="13"/>
  <c r="C97" i="3"/>
  <c r="C97" i="5"/>
  <c r="C97" i="12"/>
  <c r="C97" i="6"/>
  <c r="C97" i="7"/>
  <c r="C97" i="8"/>
  <c r="C97" i="9"/>
  <c r="C97" i="10"/>
  <c r="C97" i="11"/>
  <c r="C98" i="13"/>
  <c r="C98" i="3"/>
  <c r="C98" i="5"/>
  <c r="C98" i="12"/>
  <c r="C98" i="6"/>
  <c r="C98" i="7"/>
  <c r="C98" i="8"/>
  <c r="C98" i="9"/>
  <c r="C98" i="10"/>
  <c r="C98" i="11"/>
  <c r="C99" i="13"/>
  <c r="C99" i="3"/>
  <c r="C99" i="5"/>
  <c r="C99" i="12"/>
  <c r="C99" i="6"/>
  <c r="C99" i="7"/>
  <c r="C99" i="8"/>
  <c r="C99" i="9"/>
  <c r="C99" i="10"/>
  <c r="C99" i="11"/>
  <c r="C100" i="13"/>
  <c r="C100" i="3"/>
  <c r="C100" i="5"/>
  <c r="C100" i="12"/>
  <c r="C100" i="6"/>
  <c r="C100" i="7"/>
  <c r="C100" i="8"/>
  <c r="C100" i="9"/>
  <c r="C100" i="10"/>
  <c r="C100" i="11"/>
  <c r="C101" i="13"/>
  <c r="C101" i="3"/>
  <c r="C101" i="5"/>
  <c r="C101" i="12"/>
  <c r="C101" i="6"/>
  <c r="C101" i="7"/>
  <c r="C101" i="8"/>
  <c r="C101" i="9"/>
  <c r="C101" i="10"/>
  <c r="C101" i="11"/>
  <c r="A102" i="13"/>
  <c r="C102" i="13"/>
  <c r="C102" i="3"/>
  <c r="C102" i="5"/>
  <c r="C102" i="12"/>
  <c r="C102" i="6"/>
  <c r="C102" i="7"/>
  <c r="C102" i="8"/>
  <c r="C102" i="9"/>
  <c r="C102" i="10"/>
  <c r="C102" i="11"/>
  <c r="C103" i="13"/>
  <c r="C103" i="3"/>
  <c r="C103" i="5"/>
  <c r="C103" i="12"/>
  <c r="C103" i="6"/>
  <c r="C103" i="7"/>
  <c r="C103" i="8"/>
  <c r="C103" i="9"/>
  <c r="C103" i="10"/>
  <c r="C103" i="11"/>
  <c r="C104" i="13"/>
  <c r="C104" i="3"/>
  <c r="C104" i="5"/>
  <c r="C104" i="12"/>
  <c r="C104" i="6"/>
  <c r="C104" i="7"/>
  <c r="C104" i="8"/>
  <c r="C104" i="9"/>
  <c r="C104" i="10"/>
  <c r="C104" i="11"/>
  <c r="C105" i="13"/>
  <c r="C105" i="3"/>
  <c r="C105" i="5"/>
  <c r="C105" i="12"/>
  <c r="C105" i="6"/>
  <c r="C105" i="7"/>
  <c r="C105" i="8"/>
  <c r="C105" i="9"/>
  <c r="C105" i="10"/>
  <c r="C105" i="11"/>
  <c r="C106" i="13"/>
  <c r="C106" i="3"/>
  <c r="C106" i="5"/>
  <c r="C106" i="12"/>
  <c r="C106" i="6"/>
  <c r="C106" i="7"/>
  <c r="C106" i="8"/>
  <c r="C106" i="9"/>
  <c r="C106" i="10"/>
  <c r="C106" i="11"/>
  <c r="C107" i="13"/>
  <c r="C107" i="3"/>
  <c r="C107" i="5"/>
  <c r="C107" i="12"/>
  <c r="C107" i="6"/>
  <c r="C107" i="7"/>
  <c r="C107" i="8"/>
  <c r="C107" i="9"/>
  <c r="C107" i="10"/>
  <c r="C107" i="11"/>
  <c r="C108" i="13"/>
  <c r="C108" i="3"/>
  <c r="C108" i="5"/>
  <c r="C108" i="12"/>
  <c r="C108" i="6"/>
  <c r="C108" i="7"/>
  <c r="C108" i="8"/>
  <c r="C108" i="9"/>
  <c r="C108" i="10"/>
  <c r="C108" i="11"/>
  <c r="C12" i="11"/>
  <c r="C11" i="11"/>
  <c r="C12" i="10"/>
  <c r="C12" i="9"/>
  <c r="C12" i="8"/>
  <c r="C11" i="10"/>
  <c r="C11" i="9"/>
  <c r="C11" i="8"/>
  <c r="C12" i="7"/>
  <c r="C12" i="12"/>
  <c r="C12" i="5"/>
  <c r="C11" i="7"/>
  <c r="C11" i="6"/>
  <c r="C11" i="12"/>
  <c r="C11" i="5"/>
  <c r="C11" i="3"/>
  <c r="C12" i="13"/>
  <c r="B108" i="13" l="1"/>
  <c r="A105" i="13"/>
  <c r="B104" i="13"/>
  <c r="A101" i="13"/>
  <c r="B100" i="13"/>
  <c r="A97" i="13"/>
  <c r="B96" i="13"/>
  <c r="A93" i="13"/>
  <c r="B92" i="13"/>
  <c r="A89" i="13"/>
  <c r="B88" i="13"/>
  <c r="A85" i="13"/>
  <c r="B84" i="13"/>
  <c r="A81" i="13"/>
  <c r="B80" i="13"/>
  <c r="A77" i="13"/>
  <c r="B76" i="13"/>
  <c r="A73" i="13"/>
  <c r="B72" i="13"/>
  <c r="A69" i="13"/>
  <c r="B68" i="13"/>
  <c r="A65" i="13"/>
  <c r="B64" i="13"/>
  <c r="A61" i="13"/>
  <c r="B60" i="13"/>
  <c r="A57" i="13"/>
  <c r="B56" i="13"/>
  <c r="A53" i="13"/>
  <c r="B52" i="13"/>
  <c r="A49" i="13"/>
  <c r="B48" i="13"/>
  <c r="A45" i="13"/>
  <c r="B44" i="13"/>
  <c r="A41" i="13"/>
  <c r="B40" i="13"/>
  <c r="A37" i="13"/>
  <c r="B36" i="13"/>
  <c r="A33" i="13"/>
  <c r="B32" i="13"/>
  <c r="A29" i="13"/>
  <c r="B28" i="13"/>
  <c r="A25" i="13"/>
  <c r="B24" i="13"/>
  <c r="A21" i="13"/>
  <c r="B20" i="13"/>
  <c r="A17" i="13"/>
  <c r="B16" i="13"/>
  <c r="A13" i="13"/>
  <c r="B221" i="13"/>
  <c r="B217" i="13"/>
  <c r="B213" i="13"/>
  <c r="B209" i="13"/>
  <c r="B205" i="13"/>
  <c r="B201" i="13"/>
  <c r="B197" i="13"/>
  <c r="B193" i="13"/>
  <c r="B189" i="13"/>
  <c r="B185" i="13"/>
  <c r="B181" i="13"/>
  <c r="B177" i="13"/>
  <c r="B173" i="13"/>
  <c r="B169" i="13"/>
  <c r="B165" i="13"/>
  <c r="B161" i="13"/>
  <c r="B157" i="13"/>
  <c r="B153" i="13"/>
  <c r="B149" i="13"/>
  <c r="B145" i="13"/>
  <c r="B141" i="13"/>
  <c r="B137" i="13"/>
  <c r="B133" i="13"/>
  <c r="B129" i="13"/>
  <c r="B125" i="13"/>
  <c r="B121" i="13"/>
  <c r="B117" i="13"/>
  <c r="B113" i="13"/>
  <c r="B109" i="13"/>
  <c r="B12" i="13"/>
  <c r="A136" i="13"/>
  <c r="A128" i="13"/>
  <c r="A120" i="13"/>
  <c r="A112" i="13"/>
  <c r="A104" i="13"/>
  <c r="A96" i="13"/>
  <c r="A88" i="13"/>
  <c r="A80" i="13"/>
  <c r="A72" i="13"/>
  <c r="A64" i="13"/>
  <c r="A56" i="13"/>
  <c r="A48" i="13"/>
  <c r="A40" i="13"/>
  <c r="A32" i="13"/>
  <c r="A24" i="13"/>
  <c r="A16" i="13"/>
  <c r="A12" i="13"/>
  <c r="B107" i="13"/>
  <c r="B103" i="13"/>
  <c r="B99" i="13"/>
  <c r="B95" i="13"/>
  <c r="B91" i="13"/>
  <c r="B87" i="13"/>
  <c r="B83" i="13"/>
  <c r="B79" i="13"/>
  <c r="B75" i="13"/>
  <c r="B71" i="13"/>
  <c r="B67" i="13"/>
  <c r="B63" i="13"/>
  <c r="B59" i="13"/>
  <c r="B55" i="13"/>
  <c r="B51" i="13"/>
  <c r="B47" i="13"/>
  <c r="B43" i="13"/>
  <c r="B39" i="13"/>
  <c r="B35" i="13"/>
  <c r="B31" i="13"/>
  <c r="B27" i="13"/>
  <c r="B23" i="13"/>
  <c r="B19" i="13"/>
  <c r="B15" i="13"/>
  <c r="A221" i="13"/>
  <c r="B220" i="13"/>
  <c r="A217" i="13"/>
  <c r="B216" i="13"/>
  <c r="A213" i="13"/>
  <c r="B212" i="13"/>
  <c r="A209" i="13"/>
  <c r="B208" i="13"/>
  <c r="A205" i="13"/>
  <c r="B204" i="13"/>
  <c r="A201" i="13"/>
  <c r="B200" i="13"/>
  <c r="A197" i="13"/>
  <c r="B196" i="13"/>
  <c r="A193" i="13"/>
  <c r="B192" i="13"/>
  <c r="A189" i="13"/>
  <c r="B188" i="13"/>
  <c r="A185" i="13"/>
  <c r="B184" i="13"/>
  <c r="A181" i="13"/>
  <c r="B180" i="13"/>
  <c r="A177" i="13"/>
  <c r="B176" i="13"/>
  <c r="A173" i="13"/>
  <c r="B172" i="13"/>
  <c r="A169" i="13"/>
  <c r="B168" i="13"/>
  <c r="A165" i="13"/>
  <c r="B164" i="13"/>
  <c r="A161" i="13"/>
  <c r="B160" i="13"/>
  <c r="A157" i="13"/>
  <c r="B156" i="13"/>
  <c r="A153" i="13"/>
  <c r="B152" i="13"/>
  <c r="A149" i="13"/>
  <c r="B148" i="13"/>
  <c r="A145" i="13"/>
  <c r="B144" i="13"/>
  <c r="A141" i="13"/>
  <c r="B140" i="13"/>
  <c r="A137" i="13"/>
  <c r="B136" i="13"/>
  <c r="A133" i="13"/>
  <c r="B132" i="13"/>
  <c r="A129" i="13"/>
  <c r="B128" i="13"/>
  <c r="A125" i="13"/>
  <c r="B124" i="13"/>
  <c r="A121" i="13"/>
  <c r="B120" i="13"/>
  <c r="A117" i="13"/>
  <c r="B116" i="13"/>
  <c r="A113" i="13"/>
  <c r="B112" i="13"/>
  <c r="A109" i="13"/>
  <c r="A214" i="13"/>
  <c r="A206" i="13"/>
  <c r="A198" i="13"/>
  <c r="A190" i="13"/>
  <c r="A182" i="13"/>
  <c r="A174" i="13"/>
  <c r="A166" i="13"/>
  <c r="A158" i="13"/>
  <c r="A150" i="13"/>
  <c r="A142" i="13"/>
  <c r="A134" i="13"/>
  <c r="A126" i="13"/>
  <c r="A118" i="13"/>
  <c r="A110" i="13"/>
  <c r="A107" i="13"/>
  <c r="B106" i="13"/>
  <c r="A103" i="13"/>
  <c r="B102" i="13"/>
  <c r="A99" i="13"/>
  <c r="B98" i="13"/>
  <c r="A95" i="13"/>
  <c r="B94" i="13"/>
  <c r="A91" i="13"/>
  <c r="B90" i="13"/>
  <c r="A87" i="13"/>
  <c r="B86" i="13"/>
  <c r="A83" i="13"/>
  <c r="B82" i="13"/>
  <c r="A79" i="13"/>
  <c r="B78" i="13"/>
  <c r="A75" i="13"/>
  <c r="B74" i="13"/>
  <c r="A71" i="13"/>
  <c r="B70" i="13"/>
  <c r="A67" i="13"/>
  <c r="B66" i="13"/>
  <c r="A63" i="13"/>
  <c r="B62" i="13"/>
  <c r="A59" i="13"/>
  <c r="B58" i="13"/>
  <c r="A55" i="13"/>
  <c r="B54" i="13"/>
  <c r="A51" i="13"/>
  <c r="B50" i="13"/>
  <c r="A47" i="13"/>
  <c r="B46" i="13"/>
  <c r="A43" i="13"/>
  <c r="B42" i="13"/>
  <c r="A39" i="13"/>
  <c r="B38" i="13"/>
  <c r="A35" i="13"/>
  <c r="B34" i="13"/>
  <c r="A31" i="13"/>
  <c r="B30" i="13"/>
  <c r="A27" i="13"/>
  <c r="B26" i="13"/>
  <c r="A23" i="13"/>
  <c r="B22" i="13"/>
  <c r="A19" i="13"/>
  <c r="B18" i="13"/>
  <c r="A15" i="13"/>
  <c r="B14" i="13"/>
  <c r="B219" i="13"/>
  <c r="B215" i="13"/>
  <c r="B211" i="13"/>
  <c r="B207" i="13"/>
  <c r="B203" i="13"/>
  <c r="B199" i="13"/>
  <c r="B195" i="13"/>
  <c r="B191" i="13"/>
  <c r="B187" i="13"/>
  <c r="B183" i="13"/>
  <c r="B179" i="13"/>
  <c r="B175" i="13"/>
  <c r="B171" i="13"/>
  <c r="B167" i="13"/>
  <c r="B163" i="13"/>
  <c r="B159" i="13"/>
  <c r="B155" i="13"/>
  <c r="B151" i="13"/>
  <c r="B147" i="13"/>
  <c r="B143" i="13"/>
  <c r="B139" i="13"/>
  <c r="B135" i="13"/>
  <c r="B131" i="13"/>
  <c r="B127" i="13"/>
  <c r="B123" i="13"/>
  <c r="B119" i="13"/>
  <c r="B115" i="13"/>
  <c r="B111" i="13"/>
  <c r="B222" i="13"/>
  <c r="A220" i="13"/>
  <c r="A212" i="13"/>
  <c r="A204" i="13"/>
  <c r="A196" i="13"/>
  <c r="A188" i="13"/>
  <c r="A180" i="13"/>
  <c r="A172" i="13"/>
  <c r="A164" i="13"/>
  <c r="A156" i="13"/>
  <c r="A148" i="13"/>
  <c r="A140" i="13"/>
  <c r="A132" i="13"/>
  <c r="A124" i="13"/>
  <c r="A116" i="13"/>
  <c r="A108" i="13"/>
  <c r="A100" i="13"/>
  <c r="A92" i="13"/>
  <c r="A84" i="13"/>
  <c r="A76" i="13"/>
  <c r="A68" i="13"/>
  <c r="A60" i="13"/>
  <c r="A52" i="13"/>
  <c r="A44" i="13"/>
  <c r="A36" i="13"/>
  <c r="A28" i="13"/>
  <c r="A20" i="13"/>
  <c r="B105" i="13"/>
  <c r="B101" i="13"/>
  <c r="B97" i="13"/>
  <c r="B93" i="13"/>
  <c r="B89" i="13"/>
  <c r="B85" i="13"/>
  <c r="B81" i="13"/>
  <c r="B77" i="13"/>
  <c r="B73" i="13"/>
  <c r="B69" i="13"/>
  <c r="B65" i="13"/>
  <c r="B61" i="13"/>
  <c r="B57" i="13"/>
  <c r="B53" i="13"/>
  <c r="B49" i="13"/>
  <c r="B45" i="13"/>
  <c r="B41" i="13"/>
  <c r="B37" i="13"/>
  <c r="B33" i="13"/>
  <c r="B29" i="13"/>
  <c r="B25" i="13"/>
  <c r="B21" i="13"/>
  <c r="B17" i="13"/>
  <c r="B13" i="13"/>
  <c r="A219" i="13"/>
  <c r="B218" i="13"/>
  <c r="A215" i="13"/>
  <c r="B214" i="13"/>
  <c r="A211" i="13"/>
  <c r="B210" i="13"/>
  <c r="A207" i="13"/>
  <c r="B206" i="13"/>
  <c r="A203" i="13"/>
  <c r="B202" i="13"/>
  <c r="A199" i="13"/>
  <c r="B198" i="13"/>
  <c r="A195" i="13"/>
  <c r="B194" i="13"/>
  <c r="A191" i="13"/>
  <c r="B190" i="13"/>
  <c r="A187" i="13"/>
  <c r="B186" i="13"/>
  <c r="A183" i="13"/>
  <c r="B182" i="13"/>
  <c r="A179" i="13"/>
  <c r="B178" i="13"/>
  <c r="A175" i="13"/>
  <c r="B174" i="13"/>
  <c r="A171" i="13"/>
  <c r="B170" i="13"/>
  <c r="A167" i="13"/>
  <c r="B166" i="13"/>
  <c r="A163" i="13"/>
  <c r="B162" i="13"/>
  <c r="A159" i="13"/>
  <c r="B158" i="13"/>
  <c r="A155" i="13"/>
  <c r="B154" i="13"/>
  <c r="A151" i="13"/>
  <c r="B150" i="13"/>
  <c r="A147" i="13"/>
  <c r="B146" i="13"/>
  <c r="A143" i="13"/>
  <c r="B142" i="13"/>
  <c r="A139" i="13"/>
  <c r="B138" i="13"/>
  <c r="A135" i="13"/>
  <c r="B134" i="13"/>
  <c r="A131" i="13"/>
  <c r="B130" i="13"/>
  <c r="A127" i="13"/>
  <c r="B126" i="13"/>
  <c r="A123" i="13"/>
  <c r="B122" i="13"/>
  <c r="A119" i="13"/>
  <c r="B118" i="13"/>
  <c r="A115" i="13"/>
  <c r="B114" i="13"/>
  <c r="A111" i="13"/>
  <c r="B110" i="13"/>
  <c r="A218" i="13"/>
  <c r="A210" i="13"/>
  <c r="A202" i="13"/>
  <c r="A194" i="13"/>
  <c r="A186" i="13"/>
  <c r="A178" i="13"/>
  <c r="A170" i="13"/>
  <c r="A162" i="13"/>
  <c r="A154" i="13"/>
  <c r="A146" i="13"/>
  <c r="A138" i="13"/>
  <c r="A130" i="13"/>
  <c r="A122" i="13"/>
  <c r="A114" i="13"/>
  <c r="A106" i="13"/>
  <c r="A98" i="13"/>
  <c r="A90" i="13"/>
  <c r="A82" i="13"/>
  <c r="A74" i="13"/>
  <c r="A66" i="13"/>
  <c r="A58" i="13"/>
  <c r="A50" i="13"/>
  <c r="A42" i="13"/>
  <c r="A34" i="13"/>
  <c r="A26" i="13"/>
  <c r="A18" i="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<sst xmlns="http://schemas.openxmlformats.org/spreadsheetml/2006/main" count="9670" uniqueCount="793">
  <si>
    <t>Notas: Los datos proceden de nuestro Big Data, en concreto de la hoja Series Variables Dependiente_ Viajeros y Pernoctaciones</t>
  </si>
  <si>
    <t>Para actualizar al mes en curso, se ha de refrescar las tablas dinámicas de la anterior hoja</t>
  </si>
  <si>
    <t>Año</t>
  </si>
  <si>
    <t>Mes</t>
  </si>
  <si>
    <t xml:space="preserve">Variable Dependiente: </t>
  </si>
  <si>
    <t>Fecha de Inicio</t>
  </si>
  <si>
    <t>Fecha Fin:</t>
  </si>
  <si>
    <t>Agosto de 2022</t>
  </si>
  <si>
    <t>Enero de 2005</t>
  </si>
  <si>
    <t>Fuente</t>
  </si>
  <si>
    <t>Encuestas de Coyuntura de hoteles y apartamentos por Nacionalidad y explotación específica para Turismo y Planificación Costa del Sol</t>
  </si>
  <si>
    <t>Notas Variables Explicativas</t>
  </si>
  <si>
    <t xml:space="preserve">Las Variables explicativas que se introducen son </t>
  </si>
  <si>
    <t>1. Pib p.c.</t>
  </si>
  <si>
    <t>2. IPC Armonizado</t>
  </si>
  <si>
    <t>3. Desempleo Armonizado</t>
  </si>
  <si>
    <t>Granularidad Temporal</t>
  </si>
  <si>
    <t>Fecha Inicio</t>
  </si>
  <si>
    <t xml:space="preserve">Fecha Fin </t>
  </si>
  <si>
    <t>4. Tipo de Cambio de euros-libras (*)</t>
  </si>
  <si>
    <t>Nombre de la Variables Explicativas</t>
  </si>
  <si>
    <t>Trimestral</t>
  </si>
  <si>
    <t>Unidad</t>
  </si>
  <si>
    <t>€ a precios corrientes</t>
  </si>
  <si>
    <t>1T-2005</t>
  </si>
  <si>
    <t>2T-2022</t>
  </si>
  <si>
    <t>Eurostast</t>
  </si>
  <si>
    <r>
      <t xml:space="preserve">Main GDP aggregates per capita </t>
    </r>
    <r>
      <rPr>
        <b/>
        <sz val="11"/>
        <color theme="1"/>
        <rFont val="Calibri"/>
        <family val="2"/>
        <scheme val="minor"/>
      </rPr>
      <t>[NAMQ_10_PC</t>
    </r>
    <r>
      <rPr>
        <sz val="11"/>
        <color theme="1"/>
        <rFont val="Calibri"/>
        <family val="2"/>
        <scheme val="minor"/>
      </rPr>
      <t>]</t>
    </r>
  </si>
  <si>
    <t>Nombre de la serie</t>
  </si>
  <si>
    <t>Observaciones</t>
  </si>
  <si>
    <t>Países</t>
  </si>
  <si>
    <t>Países de la UE</t>
  </si>
  <si>
    <t>Reino Unido</t>
  </si>
  <si>
    <t>(*) Para el caso del Reino Unido, ver qué se hace para estimar extranjeros</t>
  </si>
  <si>
    <t>Mensual</t>
  </si>
  <si>
    <t>2005-1</t>
  </si>
  <si>
    <t>Indice 2015=100</t>
  </si>
  <si>
    <t xml:space="preserve">PRC_HICO_MIDX  </t>
  </si>
  <si>
    <r>
      <t>Unemployment rates by sex, age and citizenship [</t>
    </r>
    <r>
      <rPr>
        <b/>
        <sz val="11"/>
        <color theme="1"/>
        <rFont val="Calibri"/>
        <family val="2"/>
        <scheme val="minor"/>
      </rPr>
      <t>LFSQ_URGAN</t>
    </r>
    <r>
      <rPr>
        <sz val="11"/>
        <color theme="1"/>
        <rFont val="Calibri"/>
        <family val="2"/>
        <scheme val="minor"/>
      </rPr>
      <t xml:space="preserve">] </t>
    </r>
  </si>
  <si>
    <t>%</t>
  </si>
  <si>
    <t>https://ec.europa.eu/eurostat/databrowser/explore/all/popul?lang=en&amp;subtheme=labour.employ.lfsq.lfsq_unemp&amp;display=list&amp;sort=category</t>
  </si>
  <si>
    <t>Enlace a Eurostat</t>
  </si>
  <si>
    <t>Aunque existen datos para el Reino Unido, al salirse de la UE se rompe la serie</t>
  </si>
  <si>
    <t>Pib Pc</t>
  </si>
  <si>
    <t>IPC Armonizado</t>
  </si>
  <si>
    <t>Desempleo Armonizado</t>
  </si>
  <si>
    <t xml:space="preserve">Encuestas de Coyuntura de hoteles y apartamentos por Nacionalidad y explotación específica para Turismo y Planificación Costa del Sol </t>
  </si>
  <si>
    <t>2005-Q1</t>
  </si>
  <si>
    <t>2006-Q1</t>
  </si>
  <si>
    <t>2006-Q2</t>
  </si>
  <si>
    <t>2006-Q3</t>
  </si>
  <si>
    <t>2006-Q4</t>
  </si>
  <si>
    <t>2005-Q2</t>
  </si>
  <si>
    <t>2005-Q3</t>
  </si>
  <si>
    <t>2005-Q4</t>
  </si>
  <si>
    <t>2007-Q1</t>
  </si>
  <si>
    <t>2007-Q2</t>
  </si>
  <si>
    <t>2007-Q3</t>
  </si>
  <si>
    <t>2007-Q4</t>
  </si>
  <si>
    <t>2008-Q1</t>
  </si>
  <si>
    <t>2008-Q2</t>
  </si>
  <si>
    <t>2008-Q3</t>
  </si>
  <si>
    <t>2008-Q4</t>
  </si>
  <si>
    <t>2009-Q1</t>
  </si>
  <si>
    <t>2009-Q2</t>
  </si>
  <si>
    <t>2009-Q3</t>
  </si>
  <si>
    <t>2009-Q4</t>
  </si>
  <si>
    <t>2010-Q1</t>
  </si>
  <si>
    <t>2010-Q2</t>
  </si>
  <si>
    <t>2010-Q3</t>
  </si>
  <si>
    <t>2010-Q4</t>
  </si>
  <si>
    <t>2011-Q1</t>
  </si>
  <si>
    <t>2011-Q2</t>
  </si>
  <si>
    <t>2011-Q3</t>
  </si>
  <si>
    <t>2011-Q4</t>
  </si>
  <si>
    <t>2012-Q1</t>
  </si>
  <si>
    <t>2012-Q2</t>
  </si>
  <si>
    <t>2012-Q3</t>
  </si>
  <si>
    <t>2012-Q4</t>
  </si>
  <si>
    <t>2013-Q1</t>
  </si>
  <si>
    <t>2013-Q2</t>
  </si>
  <si>
    <t>2013-Q3</t>
  </si>
  <si>
    <t>2013-Q4</t>
  </si>
  <si>
    <t>2014-Q1</t>
  </si>
  <si>
    <t>2014-Q2</t>
  </si>
  <si>
    <t>2014-Q3</t>
  </si>
  <si>
    <t>2014-Q4</t>
  </si>
  <si>
    <t>2015-Q1</t>
  </si>
  <si>
    <t>2015-Q2</t>
  </si>
  <si>
    <t>2015-Q3</t>
  </si>
  <si>
    <t>2015-Q4</t>
  </si>
  <si>
    <t>2016-Q1</t>
  </si>
  <si>
    <t>2016-Q2</t>
  </si>
  <si>
    <t>2016-Q3</t>
  </si>
  <si>
    <t>2016-Q4</t>
  </si>
  <si>
    <t>2017-Q1</t>
  </si>
  <si>
    <t>2017-Q2</t>
  </si>
  <si>
    <t>2017-Q3</t>
  </si>
  <si>
    <t>2017-Q4</t>
  </si>
  <si>
    <t>2018-Q1</t>
  </si>
  <si>
    <t>2018-Q2</t>
  </si>
  <si>
    <t>2018-Q3</t>
  </si>
  <si>
    <t>2018-Q4</t>
  </si>
  <si>
    <t>2019-Q1</t>
  </si>
  <si>
    <t>2019-Q2</t>
  </si>
  <si>
    <t>2019-Q3</t>
  </si>
  <si>
    <t>2019-Q4</t>
  </si>
  <si>
    <t>2020-Q1</t>
  </si>
  <si>
    <t>2020-Q2</t>
  </si>
  <si>
    <t>2020-Q3</t>
  </si>
  <si>
    <t>2020-Q4</t>
  </si>
  <si>
    <t>2021-Q1</t>
  </si>
  <si>
    <t>2021-Q2</t>
  </si>
  <si>
    <t>2021-Q3</t>
  </si>
  <si>
    <t>2021-Q4</t>
  </si>
  <si>
    <t>2022-Q1</t>
  </si>
  <si>
    <t>2022-Q2</t>
  </si>
  <si>
    <t>2022-Q3</t>
  </si>
  <si>
    <t>2022-Q4</t>
  </si>
  <si>
    <t xml:space="preserve">País: </t>
  </si>
  <si>
    <t>Spain</t>
  </si>
  <si>
    <t>2023-Q1</t>
  </si>
  <si>
    <t>2023-Q2</t>
  </si>
  <si>
    <t>2023-Q3</t>
  </si>
  <si>
    <t>2023-Q4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</si>
  <si>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</si>
  <si>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</si>
  <si>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</si>
  <si>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</si>
  <si>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</si>
  <si>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</si>
  <si>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</si>
  <si>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</si>
  <si>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</si>
  <si>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</si>
  <si>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</si>
  <si>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</si>
  <si>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</si>
  <si>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</si>
  <si>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</si>
  <si>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</si>
  <si>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</si>
  <si>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</si>
  <si>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</si>
  <si>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</si>
  <si>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</si>
  <si>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</si>
  <si>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</si>
  <si>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</si>
  <si>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</si>
  <si>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</si>
  <si>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</si>
  <si>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</si>
  <si>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</si>
  <si>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</si>
  <si>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</si>
  <si>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</si>
  <si>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</si>
  <si>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</si>
  <si>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</si>
  <si>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</si>
  <si>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</si>
  <si>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</si>
  <si>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</si>
  <si>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</si>
  <si>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</si>
  <si>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</si>
  <si>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</si>
  <si>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</si>
  <si>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</si>
  <si>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</si>
  <si>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</si>
  <si>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</si>
  <si>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</si>
  <si>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</si>
  <si>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</si>
  <si>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</si>
  <si>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</si>
  <si>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</si>
  <si>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</si>
  <si>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</si>
  <si>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</si>
  <si>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</si>
  <si>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</si>
  <si>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</si>
  <si>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</si>
  <si>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</si>
  <si>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</si>
  <si>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</si>
  <si>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</si>
  <si>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</si>
  <si>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</si>
  <si>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</si>
  <si>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</si>
  <si>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</si>
  <si>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</si>
  <si>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</si>
  <si>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</si>
  <si>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</si>
  <si>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</si>
  <si>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</si>
  <si>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</si>
  <si>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</si>
  <si>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</si>
  <si>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</si>
  <si>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</si>
  <si>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</si>
  <si>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</si>
  <si>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</si>
  <si>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</si>
  <si>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</si>
  <si>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</si>
  <si>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</si>
  <si>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</si>
  <si>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</si>
  <si>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</si>
  <si>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</si>
  <si>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</si>
  <si>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</si>
  <si>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</si>
  <si>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</si>
  <si>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</si>
  <si>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</si>
  <si>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</si>
  <si>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</si>
  <si>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</si>
  <si>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</si>
  <si>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</si>
  <si>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</si>
  <si>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</si>
  <si>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</si>
  <si>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</si>
  <si>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</si>
  <si>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</si>
  <si>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</si>
  <si>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</si>
  <si>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</si>
  <si>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</si>
  <si>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</si>
  <si>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</si>
  <si>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</si>
  <si>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</si>
  <si>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</si>
  <si>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</si>
  <si>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</si>
  <si>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</si>
  <si>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</si>
  <si>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</si>
  <si>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</si>
  <si>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</si>
  <si>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</si>
  <si>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</si>
  <si>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</si>
  <si>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</si>
  <si>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</si>
  <si>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</si>
  <si>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</si>
  <si>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</si>
  <si>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</si>
  <si>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</si>
  <si>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</si>
  <si>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</si>
  <si>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</si>
  <si>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</si>
  <si>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</si>
  <si>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</si>
  <si>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</si>
  <si>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</si>
  <si>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</si>
  <si>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</si>
  <si>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</si>
  <si>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</si>
  <si>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</si>
  <si>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</si>
  <si>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</si>
  <si>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</si>
  <si>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</si>
  <si>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</si>
  <si>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</si>
  <si>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</si>
  <si>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</si>
  <si>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</si>
  <si>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</si>
  <si>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</si>
  <si>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</si>
  <si>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</si>
  <si>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</si>
  <si>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</si>
  <si>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</si>
  <si>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</si>
  <si>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</si>
  <si>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</si>
  <si>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</si>
  <si>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</si>
  <si>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</si>
  <si>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</si>
  <si>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</si>
  <si>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</si>
  <si>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</si>
  <si>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</si>
  <si>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</si>
  <si>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</si>
  <si>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</si>
  <si>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</si>
  <si>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</si>
  <si>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</si>
  <si>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</si>
  <si>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</si>
  <si>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</si>
  <si>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</si>
  <si>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</si>
  <si>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</si>
  <si>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</si>
  <si>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</si>
  <si>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</si>
  <si>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</si>
  <si>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</si>
  <si>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</si>
  <si>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</si>
  <si>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</si>
  <si>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</si>
  <si>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</si>
  <si>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</si>
  <si>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</si>
  <si>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</si>
  <si>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</si>
  <si>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</si>
  <si>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</si>
  <si>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</si>
  <si>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</si>
  <si>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</si>
  <si>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</si>
  <si>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</si>
  <si>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</si>
  <si>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</si>
  <si>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</si>
  <si>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</si>
  <si>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France</t>
  </si>
  <si>
    <t>Germany (until 1990 former territory of the FRG)</t>
  </si>
  <si>
    <t>Ireland</t>
  </si>
  <si>
    <t>Denmark</t>
  </si>
  <si>
    <t>Finland</t>
  </si>
  <si>
    <t>Norway</t>
  </si>
  <si>
    <t>Sweden</t>
  </si>
  <si>
    <t>España</t>
  </si>
  <si>
    <t>Francia</t>
  </si>
  <si>
    <t>Alemania</t>
  </si>
  <si>
    <t>Irlanda</t>
  </si>
  <si>
    <t>Dinamarca</t>
  </si>
  <si>
    <t>Finlandia</t>
  </si>
  <si>
    <t>Noruega</t>
  </si>
  <si>
    <t>Suecia</t>
  </si>
  <si>
    <t>United Kingdom</t>
  </si>
  <si>
    <t>https://www.ons.gov.uk/economy/nationalaccounts/balanceofpayments/timeseries/thap/mret</t>
  </si>
  <si>
    <t> https://www.ons.gov.uk/employmentandlabourmarket/peoplenotinwork/unemployment/timeseries/mgsx/lms</t>
  </si>
  <si>
    <t>https://www.ons.gov.uk/economy/grossdomesticproductgdp/timeseries/abmi/pn2</t>
  </si>
  <si>
    <t xml:space="preserve">Libras-euros </t>
  </si>
  <si>
    <t>Office for National Statistics</t>
  </si>
  <si>
    <t>2005 Q1</t>
  </si>
  <si>
    <t>2005 Q2</t>
  </si>
  <si>
    <t>2005 Q3</t>
  </si>
  <si>
    <t>2005 Q4</t>
  </si>
  <si>
    <t>2006 Q1</t>
  </si>
  <si>
    <t>2006 Q2</t>
  </si>
  <si>
    <t>2006 Q3</t>
  </si>
  <si>
    <t>2006 Q4</t>
  </si>
  <si>
    <t>2007 Q1</t>
  </si>
  <si>
    <t>2007 Q2</t>
  </si>
  <si>
    <t>2007 Q3</t>
  </si>
  <si>
    <t>2007 Q4</t>
  </si>
  <si>
    <t>2008 Q1</t>
  </si>
  <si>
    <t>2008 Q2</t>
  </si>
  <si>
    <t>2008 Q3</t>
  </si>
  <si>
    <t>2008 Q4</t>
  </si>
  <si>
    <t>2009 Q1</t>
  </si>
  <si>
    <t>2009 Q2</t>
  </si>
  <si>
    <t>2009 Q3</t>
  </si>
  <si>
    <t>2009 Q4</t>
  </si>
  <si>
    <t>2010 Q1</t>
  </si>
  <si>
    <t>2010 Q2</t>
  </si>
  <si>
    <t>2010 Q3</t>
  </si>
  <si>
    <t>2010 Q4</t>
  </si>
  <si>
    <t>2011 Q1</t>
  </si>
  <si>
    <t>2011 Q2</t>
  </si>
  <si>
    <t>2011 Q3</t>
  </si>
  <si>
    <t>2011 Q4</t>
  </si>
  <si>
    <t>2012 Q1</t>
  </si>
  <si>
    <t>2012 Q2</t>
  </si>
  <si>
    <t>2012 Q3</t>
  </si>
  <si>
    <t>2012 Q4</t>
  </si>
  <si>
    <t>2013 Q1</t>
  </si>
  <si>
    <t>2013 Q2</t>
  </si>
  <si>
    <t>2013 Q3</t>
  </si>
  <si>
    <t>2013 Q4</t>
  </si>
  <si>
    <t>2014 Q1</t>
  </si>
  <si>
    <t>2014 Q2</t>
  </si>
  <si>
    <t>2014 Q3</t>
  </si>
  <si>
    <t>2014 Q4</t>
  </si>
  <si>
    <t>2015 Q1</t>
  </si>
  <si>
    <t>2015 Q2</t>
  </si>
  <si>
    <t>2015 Q3</t>
  </si>
  <si>
    <t>2015 Q4</t>
  </si>
  <si>
    <t>2016 Q1</t>
  </si>
  <si>
    <t>2016 Q2</t>
  </si>
  <si>
    <t>2016 Q3</t>
  </si>
  <si>
    <t>2016 Q4</t>
  </si>
  <si>
    <t>2017 Q1</t>
  </si>
  <si>
    <t>2017 Q2</t>
  </si>
  <si>
    <t>2017 Q3</t>
  </si>
  <si>
    <t>2017 Q4</t>
  </si>
  <si>
    <t>2018 Q1</t>
  </si>
  <si>
    <t>2018 Q2</t>
  </si>
  <si>
    <t>2018 Q3</t>
  </si>
  <si>
    <t>2018 Q4</t>
  </si>
  <si>
    <t>2019 Q1</t>
  </si>
  <si>
    <t>2019 Q2</t>
  </si>
  <si>
    <t>2019 Q3</t>
  </si>
  <si>
    <t>2019 Q4</t>
  </si>
  <si>
    <t>2020 Q1</t>
  </si>
  <si>
    <t>2020 Q2</t>
  </si>
  <si>
    <t>2020 Q3</t>
  </si>
  <si>
    <t>2020 Q4</t>
  </si>
  <si>
    <t>2021 Q1</t>
  </si>
  <si>
    <t>2021 Q2</t>
  </si>
  <si>
    <t>2021 Q3</t>
  </si>
  <si>
    <t>2021 Q4</t>
  </si>
  <si>
    <t>2022 Q1</t>
  </si>
  <si>
    <t>2022 Q2</t>
  </si>
  <si>
    <t>2005 JAN</t>
  </si>
  <si>
    <t>2005 FEB</t>
  </si>
  <si>
    <t>2005 MAR</t>
  </si>
  <si>
    <t>2005 APR</t>
  </si>
  <si>
    <t>2005 MAY</t>
  </si>
  <si>
    <t>2005 JUN</t>
  </si>
  <si>
    <t>2005 JUL</t>
  </si>
  <si>
    <t>2005 AUG</t>
  </si>
  <si>
    <t>2005 SEP</t>
  </si>
  <si>
    <t>2005 OCT</t>
  </si>
  <si>
    <t>2005 NOV</t>
  </si>
  <si>
    <t>2005 DEC</t>
  </si>
  <si>
    <t>2006 JAN</t>
  </si>
  <si>
    <t>2006 FEB</t>
  </si>
  <si>
    <t>2006 MAR</t>
  </si>
  <si>
    <t>2006 APR</t>
  </si>
  <si>
    <t>2006 MAY</t>
  </si>
  <si>
    <t>2006 JUN</t>
  </si>
  <si>
    <t>2006 JUL</t>
  </si>
  <si>
    <t>2006 AUG</t>
  </si>
  <si>
    <t>2006 SEP</t>
  </si>
  <si>
    <t>2006 OCT</t>
  </si>
  <si>
    <t>2006 NOV</t>
  </si>
  <si>
    <t>2006 DEC</t>
  </si>
  <si>
    <t>2007 JAN</t>
  </si>
  <si>
    <t>2007 FEB</t>
  </si>
  <si>
    <t>2007 MAR</t>
  </si>
  <si>
    <t>2007 APR</t>
  </si>
  <si>
    <t>2007 MAY</t>
  </si>
  <si>
    <t>2007 JUN</t>
  </si>
  <si>
    <t>2007 JUL</t>
  </si>
  <si>
    <t>2007 AUG</t>
  </si>
  <si>
    <t>2007 SEP</t>
  </si>
  <si>
    <t>2007 OCT</t>
  </si>
  <si>
    <t>2007 NOV</t>
  </si>
  <si>
    <t>2007 DEC</t>
  </si>
  <si>
    <t>2008 JAN</t>
  </si>
  <si>
    <t>2008 FEB</t>
  </si>
  <si>
    <t>2008 MAR</t>
  </si>
  <si>
    <t>2008 APR</t>
  </si>
  <si>
    <t>2008 MAY</t>
  </si>
  <si>
    <t>2008 JUN</t>
  </si>
  <si>
    <t>2008 JUL</t>
  </si>
  <si>
    <t>2008 AUG</t>
  </si>
  <si>
    <t>2008 SEP</t>
  </si>
  <si>
    <t>2008 OCT</t>
  </si>
  <si>
    <t>2008 NOV</t>
  </si>
  <si>
    <t>2008 DEC</t>
  </si>
  <si>
    <t>2009 JAN</t>
  </si>
  <si>
    <t>2009 FEB</t>
  </si>
  <si>
    <t>2009 MAR</t>
  </si>
  <si>
    <t>2009 APR</t>
  </si>
  <si>
    <t>2009 MAY</t>
  </si>
  <si>
    <t>2009 JUN</t>
  </si>
  <si>
    <t>2009 JUL</t>
  </si>
  <si>
    <t>2009 AUG</t>
  </si>
  <si>
    <t>2009 SEP</t>
  </si>
  <si>
    <t>2009 OCT</t>
  </si>
  <si>
    <t>2009 NOV</t>
  </si>
  <si>
    <t>2009 DEC</t>
  </si>
  <si>
    <t>2010 JAN</t>
  </si>
  <si>
    <t>2010 FEB</t>
  </si>
  <si>
    <t>2010 MAR</t>
  </si>
  <si>
    <t>2010 APR</t>
  </si>
  <si>
    <t>2010 MAY</t>
  </si>
  <si>
    <t>2010 JUN</t>
  </si>
  <si>
    <t>2010 JUL</t>
  </si>
  <si>
    <t>2010 AUG</t>
  </si>
  <si>
    <t>2010 SEP</t>
  </si>
  <si>
    <t>2010 OCT</t>
  </si>
  <si>
    <t>2010 NOV</t>
  </si>
  <si>
    <t>2010 DEC</t>
  </si>
  <si>
    <t>2011 JAN</t>
  </si>
  <si>
    <t>2011 FEB</t>
  </si>
  <si>
    <t>2011 MAR</t>
  </si>
  <si>
    <t>2011 APR</t>
  </si>
  <si>
    <t>2011 MAY</t>
  </si>
  <si>
    <t>2011 JUN</t>
  </si>
  <si>
    <t>2011 JUL</t>
  </si>
  <si>
    <t>2011 AUG</t>
  </si>
  <si>
    <t>2011 SEP</t>
  </si>
  <si>
    <t>2011 OCT</t>
  </si>
  <si>
    <t>2011 NOV</t>
  </si>
  <si>
    <t>2011 DEC</t>
  </si>
  <si>
    <t>2012 JAN</t>
  </si>
  <si>
    <t>2012 FEB</t>
  </si>
  <si>
    <t>2012 MAR</t>
  </si>
  <si>
    <t>2012 APR</t>
  </si>
  <si>
    <t>2012 MAY</t>
  </si>
  <si>
    <t>2012 JUN</t>
  </si>
  <si>
    <t>2012 JUL</t>
  </si>
  <si>
    <t>2012 AUG</t>
  </si>
  <si>
    <t>2012 SEP</t>
  </si>
  <si>
    <t>2012 OCT</t>
  </si>
  <si>
    <t>2012 NOV</t>
  </si>
  <si>
    <t>2012 DEC</t>
  </si>
  <si>
    <t>2013 JAN</t>
  </si>
  <si>
    <t>2013 FEB</t>
  </si>
  <si>
    <t>2013 MAR</t>
  </si>
  <si>
    <t>2013 APR</t>
  </si>
  <si>
    <t>2013 MAY</t>
  </si>
  <si>
    <t>2013 JUN</t>
  </si>
  <si>
    <t>2013 JUL</t>
  </si>
  <si>
    <t>2013 AUG</t>
  </si>
  <si>
    <t>2013 SEP</t>
  </si>
  <si>
    <t>2013 OCT</t>
  </si>
  <si>
    <t>2013 NOV</t>
  </si>
  <si>
    <t>2013 DEC</t>
  </si>
  <si>
    <t>2014 JAN</t>
  </si>
  <si>
    <t>2014 FEB</t>
  </si>
  <si>
    <t>2014 MAR</t>
  </si>
  <si>
    <t>2014 APR</t>
  </si>
  <si>
    <t>2014 MAY</t>
  </si>
  <si>
    <t>2014 JUN</t>
  </si>
  <si>
    <t>2014 JUL</t>
  </si>
  <si>
    <t>2014 AUG</t>
  </si>
  <si>
    <t>2014 SEP</t>
  </si>
  <si>
    <t>2014 OCT</t>
  </si>
  <si>
    <t>2014 NOV</t>
  </si>
  <si>
    <t>2014 DEC</t>
  </si>
  <si>
    <t>2015 JAN</t>
  </si>
  <si>
    <t>2015 FEB</t>
  </si>
  <si>
    <t>2015 MAR</t>
  </si>
  <si>
    <t>2015 APR</t>
  </si>
  <si>
    <t>2015 MAY</t>
  </si>
  <si>
    <t>2015 JUN</t>
  </si>
  <si>
    <t>2015 JUL</t>
  </si>
  <si>
    <t>2015 AUG</t>
  </si>
  <si>
    <t>2015 SEP</t>
  </si>
  <si>
    <t>2015 OCT</t>
  </si>
  <si>
    <t>2015 NOV</t>
  </si>
  <si>
    <t>2015 DEC</t>
  </si>
  <si>
    <t>2016 JAN</t>
  </si>
  <si>
    <t>2016 FEB</t>
  </si>
  <si>
    <t>2016 MAR</t>
  </si>
  <si>
    <t>2016 APR</t>
  </si>
  <si>
    <t>2016 MAY</t>
  </si>
  <si>
    <t>2016 JUN</t>
  </si>
  <si>
    <t>2016 JUL</t>
  </si>
  <si>
    <t>2016 AUG</t>
  </si>
  <si>
    <t>2016 SEP</t>
  </si>
  <si>
    <t>2016 OCT</t>
  </si>
  <si>
    <t>2016 NOV</t>
  </si>
  <si>
    <t>2016 DEC</t>
  </si>
  <si>
    <t>2017 JAN</t>
  </si>
  <si>
    <t>2017 FEB</t>
  </si>
  <si>
    <t>2017 MAR</t>
  </si>
  <si>
    <t>2017 APR</t>
  </si>
  <si>
    <t>2017 MAY</t>
  </si>
  <si>
    <t>2017 JUN</t>
  </si>
  <si>
    <t>2017 JUL</t>
  </si>
  <si>
    <t>2017 AUG</t>
  </si>
  <si>
    <t>2017 SEP</t>
  </si>
  <si>
    <t>2017 OCT</t>
  </si>
  <si>
    <t>2017 NOV</t>
  </si>
  <si>
    <t>2017 DEC</t>
  </si>
  <si>
    <t>2018 JAN</t>
  </si>
  <si>
    <t>2018 FEB</t>
  </si>
  <si>
    <t>2018 MAR</t>
  </si>
  <si>
    <t>2018 APR</t>
  </si>
  <si>
    <t>2018 MAY</t>
  </si>
  <si>
    <t>2018 JUN</t>
  </si>
  <si>
    <t>2018 JUL</t>
  </si>
  <si>
    <t>2018 AUG</t>
  </si>
  <si>
    <t>2018 SEP</t>
  </si>
  <si>
    <t>2018 OCT</t>
  </si>
  <si>
    <t>2018 NOV</t>
  </si>
  <si>
    <t>2018 DEC</t>
  </si>
  <si>
    <t>2019 JAN</t>
  </si>
  <si>
    <t>2019 FEB</t>
  </si>
  <si>
    <t>2019 MAR</t>
  </si>
  <si>
    <t>2019 APR</t>
  </si>
  <si>
    <t>2019 MAY</t>
  </si>
  <si>
    <t>2019 JUN</t>
  </si>
  <si>
    <t>2019 JUL</t>
  </si>
  <si>
    <t>2019 AUG</t>
  </si>
  <si>
    <t>2019 SEP</t>
  </si>
  <si>
    <t>2019 OCT</t>
  </si>
  <si>
    <t>2019 NOV</t>
  </si>
  <si>
    <t>2019 DEC</t>
  </si>
  <si>
    <t>2020 JAN</t>
  </si>
  <si>
    <t>2020 FEB</t>
  </si>
  <si>
    <t>2020 MAR</t>
  </si>
  <si>
    <t>2020 APR</t>
  </si>
  <si>
    <t>2020 MAY</t>
  </si>
  <si>
    <t>2020 JUN</t>
  </si>
  <si>
    <t>2020 JUL</t>
  </si>
  <si>
    <t>2020 AUG</t>
  </si>
  <si>
    <t>2020 SEP</t>
  </si>
  <si>
    <t>2020 OCT</t>
  </si>
  <si>
    <t>2020 NOV</t>
  </si>
  <si>
    <t>2020 DEC</t>
  </si>
  <si>
    <t>2021 JAN</t>
  </si>
  <si>
    <t>2021 FEB</t>
  </si>
  <si>
    <t>2021 MAR</t>
  </si>
  <si>
    <t>2021 APR</t>
  </si>
  <si>
    <t>2021 MAY</t>
  </si>
  <si>
    <t>2021 JUN</t>
  </si>
  <si>
    <t>2021 JUL</t>
  </si>
  <si>
    <t>2021 AUG</t>
  </si>
  <si>
    <t>2021 SEP</t>
  </si>
  <si>
    <t>2021 OCT</t>
  </si>
  <si>
    <t>2021 NOV</t>
  </si>
  <si>
    <t>2021 DEC</t>
  </si>
  <si>
    <t>2022 JAN</t>
  </si>
  <si>
    <t>2022 FEB</t>
  </si>
  <si>
    <t>2022 MAR</t>
  </si>
  <si>
    <t>2022 APR</t>
  </si>
  <si>
    <t>2022 MAY</t>
  </si>
  <si>
    <t>2022 JUN</t>
  </si>
  <si>
    <t>Eurostat</t>
  </si>
  <si>
    <t>https://www.ons.gov.uk/peoplepopulationandcommunity/populationandmigration/populationestimates/timeseries/ukpop/pop</t>
  </si>
  <si>
    <t>Anual</t>
  </si>
  <si>
    <t>Personas</t>
  </si>
  <si>
    <t>Estimaciones Población a mitad de año</t>
  </si>
  <si>
    <t>https://www.ons.gov.uk/peoplepopulationandcommunity/populationandmigration/populationprojections/datasets/tablea21principalprojectionukpopulationinagegroups</t>
  </si>
  <si>
    <t>Proyecciones de población por tramos de edad. 2020</t>
  </si>
  <si>
    <t>2022 Q3</t>
  </si>
  <si>
    <t>2022 Q4</t>
  </si>
  <si>
    <t>2023 Q1</t>
  </si>
  <si>
    <t>2023 Q2</t>
  </si>
  <si>
    <t>2023 Q3</t>
  </si>
  <si>
    <t>2023 Q4</t>
  </si>
  <si>
    <r>
      <t xml:space="preserve">Mensual/ </t>
    </r>
    <r>
      <rPr>
        <b/>
        <sz val="11"/>
        <color theme="1"/>
        <rFont val="Calibri"/>
        <family val="2"/>
        <scheme val="minor"/>
      </rPr>
      <t>Trimestral</t>
    </r>
  </si>
  <si>
    <r>
      <rPr>
        <b/>
        <sz val="11"/>
        <color theme="1"/>
        <rFont val="Calibri"/>
        <family val="2"/>
        <scheme val="minor"/>
      </rPr>
      <t>Mensual</t>
    </r>
    <r>
      <rPr>
        <sz val="11"/>
        <color theme="1"/>
        <rFont val="Calibri"/>
        <family val="2"/>
        <scheme val="minor"/>
      </rPr>
      <t>/ Trimestral</t>
    </r>
  </si>
  <si>
    <t>Tipo de cambio</t>
  </si>
  <si>
    <t>Asientos ofertados</t>
  </si>
  <si>
    <t>Total</t>
  </si>
  <si>
    <t>2022-09</t>
  </si>
  <si>
    <t>2022-10</t>
  </si>
  <si>
    <t>2022-11</t>
  </si>
  <si>
    <t>2022-12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</si>
  <si>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</si>
  <si>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</si>
  <si>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</si>
  <si>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</si>
  <si>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</si>
  <si>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</si>
  <si>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</si>
  <si>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</si>
  <si>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</si>
  <si>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</si>
  <si>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</si>
  <si>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</si>
  <si>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Germany</t>
  </si>
  <si>
    <t>5. Población</t>
  </si>
  <si>
    <t>Todos</t>
  </si>
  <si>
    <t>(**) Aunque se tiene hasta 6 meses, lo mejor es coger solo 3 meses más</t>
  </si>
  <si>
    <t>2008-9</t>
  </si>
  <si>
    <t>Viajeros</t>
  </si>
  <si>
    <t>Total nacionalidades</t>
  </si>
  <si>
    <t>Total extranjeros</t>
  </si>
  <si>
    <t>Total Extranjeros</t>
  </si>
  <si>
    <t>IPC España Armonizado</t>
  </si>
  <si>
    <t>IPC Armonizado de España</t>
  </si>
  <si>
    <t>Asientos ofertados Total</t>
  </si>
  <si>
    <t>Aena</t>
  </si>
  <si>
    <t>Big Data</t>
  </si>
  <si>
    <t>6. Oferta Asientos de Avión hacia AGP</t>
  </si>
  <si>
    <t>7. Llegadas a AGP</t>
  </si>
  <si>
    <t>8. Indice del consumidor</t>
  </si>
  <si>
    <t>2022-8</t>
  </si>
  <si>
    <t>https://ec.europa.eu/eurostat/databrowser/view/EI_BSCO_M__custom_3588244/default/table?lang=en</t>
  </si>
  <si>
    <t>Consumer confidence indicator (BS-CSMCI)//Seasonally adjusted data, not calendar adjusted data. Sheet 12 // Gneral and regional statistics // European anda national indicator for short-term analysis</t>
  </si>
  <si>
    <t>https://www.ons.gov.uk/peoplepopulationandcommunity/birthsdeathsandmarriages/deaths/datasets/monthlyfiguresondeathsregisteredbyareaofusualresidence</t>
  </si>
  <si>
    <t>2006-1</t>
  </si>
  <si>
    <t>Muertes registradas mensualmente en Inglaterra y Gales</t>
  </si>
  <si>
    <t>mensual</t>
  </si>
  <si>
    <t>OCDE</t>
  </si>
  <si>
    <t>Mortalidad</t>
  </si>
  <si>
    <t>Indice del consumidor</t>
  </si>
  <si>
    <t>Búsquedas hacia AGP total</t>
  </si>
  <si>
    <t>Búsquedas hacia AGP  3 meses</t>
  </si>
  <si>
    <t>Búsquedas hacia AGP 6 meses</t>
  </si>
  <si>
    <t>-</t>
  </si>
  <si>
    <t>9. Muertes</t>
  </si>
  <si>
    <t>10. Búsquedas europeos hacia AGP</t>
  </si>
  <si>
    <t>2015-1</t>
  </si>
  <si>
    <t>Nº Búsquedas</t>
  </si>
  <si>
    <t>Mabrian</t>
  </si>
  <si>
    <t>Solicitud a medida. Todas las búsquedas hacia AGP realziadas en el mes para cualquier fecha de viaje</t>
  </si>
  <si>
    <t>11. Búsquedas europeos hacia AGP a tres meses</t>
  </si>
  <si>
    <t>12. Búsquedas europeos hacia AGP a seis meses</t>
  </si>
  <si>
    <t xml:space="preserve">En este fichero se debe elegir B1PQ que es el PIB per cápita y CP_EUR_HAB para escoger que sean euros a Precios de Mercado
</t>
  </si>
  <si>
    <t>LINK</t>
  </si>
  <si>
    <t>https://ec.europa.eu/eurostat/databrowser/view/NAMQ_10_PC__custom_3926142/settings_1/table?lang=en</t>
  </si>
  <si>
    <t>https://ec.europa.eu/eurostat/databrowser/view/PRC_HICP_MIDX__custom_3933249/default/table?lang=en</t>
  </si>
  <si>
    <t>https://ec.europa.eu/eurostat/databrowser/view/LFSQ_URGAN__custom_3934567/settings_1/table?lang=en</t>
  </si>
  <si>
    <t>https://ec.europa.eu/eurostat/databrowser/view/DEMO_MMONTH__custom_3936399/default/table?lang=en</t>
  </si>
  <si>
    <t>Belgium</t>
  </si>
  <si>
    <t>Bélgica</t>
  </si>
  <si>
    <t>Netherlands</t>
  </si>
  <si>
    <t>Países Bajos</t>
  </si>
  <si>
    <t>Italy</t>
  </si>
  <si>
    <t>Italia</t>
  </si>
  <si>
    <t>Austria</t>
  </si>
  <si>
    <t>Poland</t>
  </si>
  <si>
    <t>Polonia</t>
  </si>
  <si>
    <t>Portugal</t>
  </si>
  <si>
    <t>Otros</t>
  </si>
  <si>
    <t>Asientos ofertados Otros</t>
  </si>
  <si>
    <t>Europe</t>
  </si>
  <si>
    <t/>
  </si>
  <si>
    <t>European Union - 27 countries (from 2020)- este es el elegido para la UE</t>
  </si>
  <si>
    <t>European Union (EU6-1958, EU9-1973, EU10-1981, EU12-1986, EU15-1995, EU25-2004, EU27-2007, EU28-2013, EU27-2020)</t>
  </si>
  <si>
    <t>No todos los países lo publican al mismo tiempo, el dato de Europa es European Union (EU6-1958, EU9-1973, EU10-1981, EU12-1986, EU15-1995, EU25-2004, EU27-2007, EU28-2013, EU27-2020)</t>
  </si>
  <si>
    <t>Va con mucho retraso. En el total se ha puesto la suma de todas las muertes de los países analizados, ya qye muchos países no dan datos de 2020 y si años anteriores y posteriores. Se puede alterar lo que buscamos que es la tendencia de las muertes</t>
  </si>
  <si>
    <t>Pernoctaciones en Hoteles y Apartamentos principales Nacionalidades</t>
  </si>
  <si>
    <t>https://www.ons.gov.uk/economy/inflationandpriceindices/timeseries/d7g7/mm23</t>
  </si>
  <si>
    <t>https://data-explorer.oecd.org/vis?df[ds]=dsDisseminateFinalDMZ&amp;df[id]=DSD_STES%40DF_CS&amp;df[ag]=OECD.SDD.STES&amp;df[vs]=4.0&amp;pd=%2C&amp;dq=.M.ES......&amp;ly[rw]=REF_AREA&amp;ly[cl]=TIME_PERIOD&amp;to[TIME_PERIOD]=false&amp;lo=5&amp;lom=LASTNPERIODS&amp;vw=tb</t>
  </si>
  <si>
    <t>No se coge de aquí todps los países, ya que no están todos, solo UK. En concreto de Consumer opinios, Economic situation. Es un nuevo panel</t>
  </si>
  <si>
    <t>Pernoctaciones</t>
  </si>
  <si>
    <t>2023 JAN</t>
  </si>
  <si>
    <t>2023 FEB</t>
  </si>
  <si>
    <t>2023 MAR</t>
  </si>
  <si>
    <t>2023 APR</t>
  </si>
  <si>
    <t>2022 JUL</t>
  </si>
  <si>
    <t>2022 AUG</t>
  </si>
  <si>
    <t>2022 SEP</t>
  </si>
  <si>
    <t>2022 OCT</t>
  </si>
  <si>
    <t>2022 NOV</t>
  </si>
  <si>
    <t>2022 DEC</t>
  </si>
  <si>
    <t>2023 MAY</t>
  </si>
  <si>
    <t>2023 JUN</t>
  </si>
  <si>
    <t>2023 JUL</t>
  </si>
  <si>
    <t>2023 AUG</t>
  </si>
  <si>
    <t>2023 SEP</t>
  </si>
  <si>
    <t>2023 OCT</t>
  </si>
  <si>
    <t>2023 NOV</t>
  </si>
  <si>
    <t>2023 DEC</t>
  </si>
  <si>
    <t>2024 JAN</t>
  </si>
  <si>
    <t>2024 FEB</t>
  </si>
  <si>
    <t>2024 MAR</t>
  </si>
  <si>
    <t>2024 APR</t>
  </si>
  <si>
    <t>2024 MAY</t>
  </si>
  <si>
    <t>2024 JUN</t>
  </si>
  <si>
    <t>2024 JUL</t>
  </si>
  <si>
    <t>2024 AUG</t>
  </si>
  <si>
    <t>2024 SEP</t>
  </si>
  <si>
    <t>2024 OCT</t>
  </si>
  <si>
    <t>2024 NOV</t>
  </si>
  <si>
    <t>2024 DEC</t>
  </si>
  <si>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</si>
  <si>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</si>
  <si>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</si>
  <si>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</si>
  <si>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</si>
  <si>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</si>
  <si>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</si>
  <si>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</si>
  <si>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</si>
  <si>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</si>
  <si>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</si>
  <si>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</si>
  <si>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2024-Q1</t>
  </si>
  <si>
    <t>2024-Q2</t>
  </si>
  <si>
    <t>2024-Q3</t>
  </si>
  <si>
    <t>2024-Q4</t>
  </si>
  <si>
    <t>2024 Q1</t>
  </si>
  <si>
    <t>2024 Q2</t>
  </si>
  <si>
    <t>2024 Q3</t>
  </si>
  <si>
    <t>2024 Q4</t>
  </si>
  <si>
    <t>2023-T3</t>
  </si>
  <si>
    <t>2023-6</t>
  </si>
  <si>
    <t>2024-6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</si>
</sst>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[$£-809]* #,##0.00_-;\-[$£-809]* #,##0.00_-;_-[$£-809]* &quot;-&quot;??_-;_-@_-"/>
    <numFmt numFmtId="165" formatCode="0.0%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theme="0" tint="-0.14996795556505021"/>
      </top>
      <bottom style="thin">
        <color theme="0" tint="-0.14996795556505021"/>
      </bottom>
      <diagonal/>
    </border>
    <border>
      <left/>
      <right/>
      <top/>
      <bottom style="thin">
        <color theme="0" tint="-0.14996795556505021"/>
      </bottom>
      <diagonal/>
    </border>
    <border>
      <left/>
      <right/>
      <top style="thin">
        <color theme="0" tint="-0.14996795556505021"/>
      </top>
      <bottom/>
      <diagonal/>
    </border>
  </borders>
  <cellStyleXfs count="3">
    <xf numFmtId="0" fontId="0" fillId="0" borderId="0"/>
    <xf numFmtId="0" fontId="3" fillId="0" borderId="0" applyNumberFormat="0" applyFill="0" applyBorder="0" applyAlignment="0" applyProtection="0"/>
    <xf numFmtId="9" fontId="6" fillId="0" borderId="0" applyFont="0" applyFill="0" applyBorder="0" applyAlignment="0" applyProtection="0"/>
  </cellStyleXfs>
  <cellXfs count="53">
    <xf numFmtId="0" fontId="0" fillId="0" borderId="0" xfId="0"/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3" fontId="0" fillId="0" borderId="0" xfId="0" applyNumberFormat="1"/>
    <xf numFmtId="0" fontId="0" fillId="0" borderId="0" xfId="0" applyAlignment="1">
      <alignment horizontal="left"/>
    </xf>
    <xf numFmtId="0" fontId="1" fillId="0" borderId="0" xfId="0" applyFont="1" applyAlignment="1">
      <alignment horizontal="right" vertical="center"/>
    </xf>
    <xf numFmtId="0" fontId="0" fillId="0" borderId="0" xfId="0" applyAlignment="1">
      <alignment horizontal="left" vertical="center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right" vertical="center"/>
    </xf>
    <xf numFmtId="0" fontId="1" fillId="0" borderId="0" xfId="0" applyFont="1"/>
    <xf numFmtId="0" fontId="2" fillId="0" borderId="0" xfId="0" applyFont="1"/>
    <xf numFmtId="0" fontId="0" fillId="0" borderId="0" xfId="0" applyAlignment="1">
      <alignment vertical="center"/>
    </xf>
    <xf numFmtId="0" fontId="0" fillId="0" borderId="0" xfId="0" applyAlignment="1">
      <alignment wrapText="1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left" vertical="center" wrapText="1"/>
    </xf>
    <xf numFmtId="0" fontId="3" fillId="0" borderId="0" xfId="1" applyAlignment="1">
      <alignment vertical="center"/>
    </xf>
    <xf numFmtId="0" fontId="0" fillId="0" borderId="1" xfId="0" applyBorder="1" applyAlignment="1">
      <alignment horizontal="left" vertical="center"/>
    </xf>
    <xf numFmtId="0" fontId="1" fillId="2" borderId="0" xfId="0" applyFont="1" applyFill="1" applyAlignment="1">
      <alignment horizontal="center" vertical="center" wrapText="1"/>
    </xf>
    <xf numFmtId="4" fontId="0" fillId="0" borderId="0" xfId="0" applyNumberFormat="1"/>
    <xf numFmtId="0" fontId="3" fillId="0" borderId="1" xfId="1" applyBorder="1" applyAlignment="1">
      <alignment vertical="center" wrapText="1"/>
    </xf>
    <xf numFmtId="0" fontId="1" fillId="2" borderId="0" xfId="0" applyFont="1" applyFill="1"/>
    <xf numFmtId="0" fontId="1" fillId="2" borderId="0" xfId="0" applyFont="1" applyFill="1" applyAlignment="1">
      <alignment wrapText="1"/>
    </xf>
    <xf numFmtId="0" fontId="1" fillId="2" borderId="2" xfId="0" applyFont="1" applyFill="1" applyBorder="1" applyAlignment="1">
      <alignment horizontal="left"/>
    </xf>
    <xf numFmtId="164" fontId="0" fillId="0" borderId="0" xfId="0" applyNumberFormat="1"/>
    <xf numFmtId="2" fontId="0" fillId="0" borderId="0" xfId="0" applyNumberFormat="1"/>
    <xf numFmtId="3" fontId="0" fillId="0" borderId="0" xfId="0" applyNumberFormat="1" applyAlignment="1">
      <alignment horizontal="center"/>
    </xf>
    <xf numFmtId="0" fontId="1" fillId="2" borderId="0" xfId="0" applyFont="1" applyFill="1" applyAlignment="1">
      <alignment horizontal="right" vertical="center" wrapText="1"/>
    </xf>
    <xf numFmtId="0" fontId="0" fillId="2" borderId="1" xfId="0" applyFill="1" applyBorder="1" applyAlignment="1">
      <alignment vertical="center"/>
    </xf>
    <xf numFmtId="0" fontId="1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4" fontId="0" fillId="0" borderId="0" xfId="0" applyNumberFormat="1" applyAlignment="1">
      <alignment horizontal="center"/>
    </xf>
    <xf numFmtId="0" fontId="0" fillId="0" borderId="0" xfId="0" applyAlignment="1">
      <alignment vertical="center" wrapText="1"/>
    </xf>
    <xf numFmtId="4" fontId="0" fillId="0" borderId="0" xfId="0" quotePrefix="1" applyNumberFormat="1" applyAlignment="1">
      <alignment horizontal="center"/>
    </xf>
    <xf numFmtId="0" fontId="0" fillId="2" borderId="0" xfId="0" applyFill="1" applyAlignment="1">
      <alignment horizontal="left"/>
    </xf>
    <xf numFmtId="165" fontId="0" fillId="0" borderId="0" xfId="2" applyNumberFormat="1" applyFont="1"/>
    <xf numFmtId="0" fontId="3" fillId="0" borderId="1" xfId="1" applyBorder="1" applyAlignment="1">
      <alignment vertical="center"/>
    </xf>
    <xf numFmtId="3" fontId="0" fillId="0" borderId="0" xfId="0" quotePrefix="1" applyNumberFormat="1" applyAlignment="1">
      <alignment horizontal="center"/>
    </xf>
    <xf numFmtId="0" fontId="1" fillId="0" borderId="0" xfId="0" applyFont="1" applyAlignment="1">
      <alignment vertical="center"/>
    </xf>
    <xf numFmtId="0" fontId="1" fillId="3" borderId="0" xfId="0" applyFont="1" applyFill="1" applyAlignment="1">
      <alignment horizontal="center" vertical="center" wrapText="1"/>
    </xf>
    <xf numFmtId="3" fontId="0" fillId="0" borderId="0" xfId="0" applyNumberFormat="1" applyAlignment="1">
      <alignment horizontal="right"/>
    </xf>
    <xf numFmtId="0" fontId="0" fillId="0" borderId="1" xfId="0" applyBorder="1" applyAlignment="1">
      <alignment horizontal="left" vertic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wrapText="1"/>
    </xf>
    <xf numFmtId="0" fontId="0" fillId="0" borderId="3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1" fillId="0" borderId="0" xfId="0" applyFont="1" applyAlignment="1">
      <alignment horizontal="right"/>
    </xf>
    <xf numFmtId="0" fontId="0" fillId="2" borderId="0" xfId="0" applyFill="1" applyAlignment="1">
      <alignment horizontal="left"/>
    </xf>
    <xf numFmtId="0" fontId="1" fillId="0" borderId="0" xfId="0" applyFont="1" applyAlignment="1">
      <alignment horizontal="right" vertical="center"/>
    </xf>
    <xf numFmtId="0" fontId="0" fillId="2" borderId="0" xfId="0" applyFill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/>
    </xf>
  </cellXfs>
  <cellStyles count="3">
    <cellStyle name="Hipervínculo" xfId="1" builtinId="8"/>
    <cellStyle name="Normal" xfId="0" builtinId="0"/>
    <cellStyle name="Porcentaje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P:\INT-23-0001%20INTELIGENCIA%20TUR&#205;STICA\Ejecuci&#243;n\13%20-%20Big%20Data\2-Estructura%20Datos%20y%20Dasboard\8.%20Predicciones-uma\Carga%20de%20datos%20para%20predicciones%20variables%20dependientes%20y%20explicativas_A.xlsx" TargetMode="External"/><Relationship Id="rId1" Type="http://schemas.openxmlformats.org/officeDocument/2006/relationships/externalLinkPath" Target="Carga%20de%20datos%20para%20predicciones%20variables%20dependientes%20y%20explicativas_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Viajeros"/>
      <sheetName val="Pernoctaciones"/>
      <sheetName val="Aeropuerto"/>
      <sheetName val="Pib Pc"/>
      <sheetName val="IPC Armonizado"/>
      <sheetName val="Desempleo armonizado"/>
      <sheetName val="PIB RU"/>
      <sheetName val="IPC RU"/>
      <sheetName val="Desempleo RU"/>
      <sheetName val="Tipo de Cambio RU"/>
      <sheetName val="Población RU"/>
      <sheetName val="PIB pc Libras"/>
      <sheetName val="Proyecciones población"/>
      <sheetName val="Forwarkeys"/>
      <sheetName val="Mortalidad"/>
      <sheetName val="Indice del consumidor"/>
      <sheetName val="Total Búsquedas"/>
      <sheetName val="Búsquedas a tres meses"/>
      <sheetName val="Búsquedas a 6 meses"/>
    </sheetNames>
    <sheetDataSet>
      <sheetData sheetId="0">
        <row r="7">
          <cell r="C7" t="str">
            <v>Total</v>
          </cell>
        </row>
        <row r="8">
          <cell r="A8" t="str">
            <v>2005</v>
          </cell>
          <cell r="B8" t="str">
            <v>1</v>
          </cell>
        </row>
        <row r="9">
          <cell r="A9" t="str">
            <v>2005</v>
          </cell>
          <cell r="B9" t="str">
            <v>2</v>
          </cell>
        </row>
        <row r="10">
          <cell r="A10" t="str">
            <v>2005</v>
          </cell>
          <cell r="B10" t="str">
            <v>3</v>
          </cell>
        </row>
        <row r="11">
          <cell r="A11" t="str">
            <v>2005</v>
          </cell>
          <cell r="B11" t="str">
            <v>4</v>
          </cell>
        </row>
        <row r="12">
          <cell r="A12" t="str">
            <v>2005</v>
          </cell>
          <cell r="B12" t="str">
            <v>5</v>
          </cell>
        </row>
        <row r="13">
          <cell r="A13" t="str">
            <v>2005</v>
          </cell>
          <cell r="B13" t="str">
            <v>6</v>
          </cell>
        </row>
        <row r="14">
          <cell r="A14" t="str">
            <v>2005</v>
          </cell>
          <cell r="B14" t="str">
            <v>7</v>
          </cell>
        </row>
        <row r="15">
          <cell r="A15" t="str">
            <v>2005</v>
          </cell>
          <cell r="B15" t="str">
            <v>8</v>
          </cell>
        </row>
        <row r="16">
          <cell r="A16" t="str">
            <v>2005</v>
          </cell>
          <cell r="B16" t="str">
            <v>9</v>
          </cell>
        </row>
        <row r="17">
          <cell r="A17" t="str">
            <v>2005</v>
          </cell>
          <cell r="B17" t="str">
            <v>10</v>
          </cell>
        </row>
        <row r="18">
          <cell r="A18" t="str">
            <v>2005</v>
          </cell>
          <cell r="B18" t="str">
            <v>11</v>
          </cell>
        </row>
        <row r="19">
          <cell r="A19" t="str">
            <v>2005</v>
          </cell>
          <cell r="B19" t="str">
            <v>12</v>
          </cell>
        </row>
        <row r="20">
          <cell r="A20" t="str">
            <v>2006</v>
          </cell>
          <cell r="B20" t="str">
            <v>1</v>
          </cell>
        </row>
        <row r="21">
          <cell r="A21" t="str">
            <v>2006</v>
          </cell>
          <cell r="B21" t="str">
            <v>2</v>
          </cell>
        </row>
        <row r="22">
          <cell r="A22" t="str">
            <v>2006</v>
          </cell>
          <cell r="B22" t="str">
            <v>3</v>
          </cell>
        </row>
        <row r="23">
          <cell r="A23" t="str">
            <v>2006</v>
          </cell>
          <cell r="B23" t="str">
            <v>4</v>
          </cell>
        </row>
        <row r="24">
          <cell r="A24" t="str">
            <v>2006</v>
          </cell>
          <cell r="B24" t="str">
            <v>5</v>
          </cell>
        </row>
        <row r="25">
          <cell r="A25" t="str">
            <v>2006</v>
          </cell>
          <cell r="B25" t="str">
            <v>6</v>
          </cell>
        </row>
        <row r="26">
          <cell r="A26" t="str">
            <v>2006</v>
          </cell>
          <cell r="B26" t="str">
            <v>7</v>
          </cell>
        </row>
        <row r="27">
          <cell r="A27" t="str">
            <v>2006</v>
          </cell>
          <cell r="B27" t="str">
            <v>8</v>
          </cell>
        </row>
        <row r="28">
          <cell r="A28" t="str">
            <v>2006</v>
          </cell>
          <cell r="B28" t="str">
            <v>9</v>
          </cell>
        </row>
        <row r="29">
          <cell r="A29" t="str">
            <v>2006</v>
          </cell>
          <cell r="B29" t="str">
            <v>10</v>
          </cell>
        </row>
        <row r="30">
          <cell r="A30" t="str">
            <v>2006</v>
          </cell>
          <cell r="B30" t="str">
            <v>11</v>
          </cell>
        </row>
        <row r="31">
          <cell r="A31" t="str">
            <v>2006</v>
          </cell>
          <cell r="B31" t="str">
            <v>12</v>
          </cell>
        </row>
        <row r="32">
          <cell r="A32" t="str">
            <v>2007</v>
          </cell>
          <cell r="B32" t="str">
            <v>1</v>
          </cell>
        </row>
        <row r="33">
          <cell r="A33" t="str">
            <v>2007</v>
          </cell>
          <cell r="B33" t="str">
            <v>2</v>
          </cell>
        </row>
        <row r="34">
          <cell r="A34" t="str">
            <v>2007</v>
          </cell>
          <cell r="B34" t="str">
            <v>3</v>
          </cell>
        </row>
        <row r="35">
          <cell r="A35" t="str">
            <v>2007</v>
          </cell>
          <cell r="B35" t="str">
            <v>4</v>
          </cell>
        </row>
        <row r="36">
          <cell r="A36" t="str">
            <v>2007</v>
          </cell>
          <cell r="B36" t="str">
            <v>5</v>
          </cell>
        </row>
        <row r="37">
          <cell r="A37" t="str">
            <v>2007</v>
          </cell>
          <cell r="B37" t="str">
            <v>6</v>
          </cell>
        </row>
        <row r="38">
          <cell r="A38" t="str">
            <v>2007</v>
          </cell>
          <cell r="B38" t="str">
            <v>7</v>
          </cell>
        </row>
        <row r="39">
          <cell r="A39" t="str">
            <v>2007</v>
          </cell>
          <cell r="B39" t="str">
            <v>8</v>
          </cell>
        </row>
        <row r="40">
          <cell r="A40" t="str">
            <v>2007</v>
          </cell>
          <cell r="B40" t="str">
            <v>9</v>
          </cell>
        </row>
        <row r="41">
          <cell r="A41" t="str">
            <v>2007</v>
          </cell>
          <cell r="B41" t="str">
            <v>10</v>
          </cell>
        </row>
        <row r="42">
          <cell r="A42" t="str">
            <v>2007</v>
          </cell>
          <cell r="B42" t="str">
            <v>11</v>
          </cell>
        </row>
        <row r="43">
          <cell r="A43" t="str">
            <v>2007</v>
          </cell>
          <cell r="B43" t="str">
            <v>12</v>
          </cell>
        </row>
        <row r="44">
          <cell r="A44" t="str">
            <v>2008</v>
          </cell>
          <cell r="B44" t="str">
            <v>1</v>
          </cell>
        </row>
        <row r="45">
          <cell r="A45" t="str">
            <v>2008</v>
          </cell>
          <cell r="B45" t="str">
            <v>2</v>
          </cell>
        </row>
        <row r="46">
          <cell r="A46" t="str">
            <v>2008</v>
          </cell>
          <cell r="B46" t="str">
            <v>3</v>
          </cell>
        </row>
        <row r="47">
          <cell r="A47" t="str">
            <v>2008</v>
          </cell>
          <cell r="B47" t="str">
            <v>4</v>
          </cell>
        </row>
        <row r="48">
          <cell r="A48" t="str">
            <v>2008</v>
          </cell>
          <cell r="B48" t="str">
            <v>5</v>
          </cell>
        </row>
        <row r="49">
          <cell r="A49" t="str">
            <v>2008</v>
          </cell>
          <cell r="B49" t="str">
            <v>6</v>
          </cell>
        </row>
        <row r="50">
          <cell r="A50" t="str">
            <v>2008</v>
          </cell>
          <cell r="B50" t="str">
            <v>7</v>
          </cell>
        </row>
        <row r="51">
          <cell r="A51" t="str">
            <v>2008</v>
          </cell>
          <cell r="B51" t="str">
            <v>8</v>
          </cell>
        </row>
        <row r="52">
          <cell r="A52" t="str">
            <v>2008</v>
          </cell>
          <cell r="B52" t="str">
            <v>9</v>
          </cell>
        </row>
        <row r="53">
          <cell r="A53" t="str">
            <v>2008</v>
          </cell>
          <cell r="B53" t="str">
            <v>10</v>
          </cell>
        </row>
        <row r="54">
          <cell r="A54" t="str">
            <v>2008</v>
          </cell>
          <cell r="B54" t="str">
            <v>11</v>
          </cell>
        </row>
        <row r="55">
          <cell r="A55" t="str">
            <v>2008</v>
          </cell>
          <cell r="B55" t="str">
            <v>12</v>
          </cell>
        </row>
        <row r="56">
          <cell r="A56" t="str">
            <v>2009</v>
          </cell>
          <cell r="B56" t="str">
            <v>1</v>
          </cell>
        </row>
        <row r="57">
          <cell r="A57" t="str">
            <v>2009</v>
          </cell>
          <cell r="B57" t="str">
            <v>2</v>
          </cell>
        </row>
        <row r="58">
          <cell r="A58" t="str">
            <v>2009</v>
          </cell>
          <cell r="B58" t="str">
            <v>3</v>
          </cell>
        </row>
        <row r="59">
          <cell r="A59" t="str">
            <v>2009</v>
          </cell>
          <cell r="B59" t="str">
            <v>4</v>
          </cell>
        </row>
        <row r="60">
          <cell r="A60" t="str">
            <v>2009</v>
          </cell>
          <cell r="B60" t="str">
            <v>5</v>
          </cell>
        </row>
        <row r="61">
          <cell r="A61" t="str">
            <v>2009</v>
          </cell>
          <cell r="B61" t="str">
            <v>6</v>
          </cell>
        </row>
        <row r="62">
          <cell r="A62" t="str">
            <v>2009</v>
          </cell>
          <cell r="B62" t="str">
            <v>7</v>
          </cell>
        </row>
        <row r="63">
          <cell r="A63" t="str">
            <v>2009</v>
          </cell>
          <cell r="B63" t="str">
            <v>8</v>
          </cell>
        </row>
        <row r="64">
          <cell r="A64" t="str">
            <v>2009</v>
          </cell>
          <cell r="B64" t="str">
            <v>9</v>
          </cell>
        </row>
        <row r="65">
          <cell r="A65" t="str">
            <v>2009</v>
          </cell>
          <cell r="B65" t="str">
            <v>10</v>
          </cell>
        </row>
        <row r="66">
          <cell r="A66" t="str">
            <v>2009</v>
          </cell>
          <cell r="B66" t="str">
            <v>11</v>
          </cell>
        </row>
        <row r="67">
          <cell r="A67" t="str">
            <v>2009</v>
          </cell>
          <cell r="B67" t="str">
            <v>12</v>
          </cell>
        </row>
        <row r="68">
          <cell r="A68" t="str">
            <v>2010</v>
          </cell>
          <cell r="B68" t="str">
            <v>1</v>
          </cell>
        </row>
        <row r="69">
          <cell r="A69" t="str">
            <v>2010</v>
          </cell>
          <cell r="B69" t="str">
            <v>2</v>
          </cell>
        </row>
        <row r="70">
          <cell r="A70" t="str">
            <v>2010</v>
          </cell>
          <cell r="B70" t="str">
            <v>3</v>
          </cell>
        </row>
        <row r="71">
          <cell r="A71" t="str">
            <v>2010</v>
          </cell>
          <cell r="B71" t="str">
            <v>4</v>
          </cell>
        </row>
        <row r="72">
          <cell r="A72" t="str">
            <v>2010</v>
          </cell>
          <cell r="B72" t="str">
            <v>5</v>
          </cell>
        </row>
        <row r="73">
          <cell r="A73" t="str">
            <v>2010</v>
          </cell>
          <cell r="B73" t="str">
            <v>6</v>
          </cell>
        </row>
        <row r="74">
          <cell r="A74" t="str">
            <v>2010</v>
          </cell>
          <cell r="B74" t="str">
            <v>7</v>
          </cell>
        </row>
        <row r="75">
          <cell r="A75" t="str">
            <v>2010</v>
          </cell>
          <cell r="B75" t="str">
            <v>8</v>
          </cell>
        </row>
        <row r="76">
          <cell r="A76" t="str">
            <v>2010</v>
          </cell>
          <cell r="B76" t="str">
            <v>9</v>
          </cell>
        </row>
        <row r="77">
          <cell r="A77" t="str">
            <v>2010</v>
          </cell>
          <cell r="B77" t="str">
            <v>10</v>
          </cell>
        </row>
        <row r="78">
          <cell r="A78" t="str">
            <v>2010</v>
          </cell>
          <cell r="B78" t="str">
            <v>11</v>
          </cell>
        </row>
        <row r="79">
          <cell r="A79" t="str">
            <v>2010</v>
          </cell>
          <cell r="B79" t="str">
            <v>12</v>
          </cell>
        </row>
        <row r="80">
          <cell r="A80" t="str">
            <v>2011</v>
          </cell>
          <cell r="B80" t="str">
            <v>1</v>
          </cell>
        </row>
        <row r="81">
          <cell r="A81" t="str">
            <v>2011</v>
          </cell>
          <cell r="B81" t="str">
            <v>2</v>
          </cell>
        </row>
        <row r="82">
          <cell r="A82" t="str">
            <v>2011</v>
          </cell>
          <cell r="B82" t="str">
            <v>3</v>
          </cell>
        </row>
        <row r="83">
          <cell r="A83" t="str">
            <v>2011</v>
          </cell>
          <cell r="B83" t="str">
            <v>4</v>
          </cell>
        </row>
        <row r="84">
          <cell r="A84" t="str">
            <v>2011</v>
          </cell>
          <cell r="B84" t="str">
            <v>5</v>
          </cell>
        </row>
        <row r="85">
          <cell r="A85" t="str">
            <v>2011</v>
          </cell>
          <cell r="B85" t="str">
            <v>6</v>
          </cell>
        </row>
        <row r="86">
          <cell r="A86" t="str">
            <v>2011</v>
          </cell>
          <cell r="B86" t="str">
            <v>7</v>
          </cell>
        </row>
        <row r="87">
          <cell r="A87" t="str">
            <v>2011</v>
          </cell>
          <cell r="B87" t="str">
            <v>8</v>
          </cell>
        </row>
        <row r="88">
          <cell r="A88" t="str">
            <v>2011</v>
          </cell>
          <cell r="B88" t="str">
            <v>9</v>
          </cell>
        </row>
        <row r="89">
          <cell r="A89" t="str">
            <v>2011</v>
          </cell>
          <cell r="B89" t="str">
            <v>10</v>
          </cell>
        </row>
        <row r="90">
          <cell r="A90" t="str">
            <v>2011</v>
          </cell>
          <cell r="B90" t="str">
            <v>11</v>
          </cell>
        </row>
        <row r="91">
          <cell r="A91" t="str">
            <v>2011</v>
          </cell>
          <cell r="B91" t="str">
            <v>12</v>
          </cell>
        </row>
        <row r="92">
          <cell r="A92" t="str">
            <v>2012</v>
          </cell>
          <cell r="B92" t="str">
            <v>1</v>
          </cell>
        </row>
        <row r="93">
          <cell r="A93" t="str">
            <v>2012</v>
          </cell>
          <cell r="B93" t="str">
            <v>2</v>
          </cell>
        </row>
        <row r="94">
          <cell r="A94" t="str">
            <v>2012</v>
          </cell>
          <cell r="B94" t="str">
            <v>3</v>
          </cell>
        </row>
        <row r="95">
          <cell r="A95" t="str">
            <v>2012</v>
          </cell>
          <cell r="B95" t="str">
            <v>4</v>
          </cell>
        </row>
        <row r="96">
          <cell r="A96" t="str">
            <v>2012</v>
          </cell>
          <cell r="B96" t="str">
            <v>5</v>
          </cell>
        </row>
        <row r="97">
          <cell r="A97" t="str">
            <v>2012</v>
          </cell>
          <cell r="B97" t="str">
            <v>6</v>
          </cell>
        </row>
        <row r="98">
          <cell r="A98" t="str">
            <v>2012</v>
          </cell>
          <cell r="B98" t="str">
            <v>7</v>
          </cell>
        </row>
        <row r="99">
          <cell r="A99" t="str">
            <v>2012</v>
          </cell>
          <cell r="B99" t="str">
            <v>8</v>
          </cell>
        </row>
        <row r="100">
          <cell r="A100" t="str">
            <v>2012</v>
          </cell>
          <cell r="B100" t="str">
            <v>9</v>
          </cell>
        </row>
        <row r="101">
          <cell r="A101" t="str">
            <v>2012</v>
          </cell>
          <cell r="B101" t="str">
            <v>10</v>
          </cell>
        </row>
        <row r="102">
          <cell r="A102" t="str">
            <v>2012</v>
          </cell>
          <cell r="B102" t="str">
            <v>11</v>
          </cell>
        </row>
        <row r="103">
          <cell r="A103" t="str">
            <v>2012</v>
          </cell>
          <cell r="B103" t="str">
            <v>12</v>
          </cell>
        </row>
        <row r="104">
          <cell r="A104" t="str">
            <v>2013</v>
          </cell>
          <cell r="B104" t="str">
            <v>1</v>
          </cell>
        </row>
        <row r="105">
          <cell r="A105" t="str">
            <v>2013</v>
          </cell>
          <cell r="B105" t="str">
            <v>2</v>
          </cell>
        </row>
        <row r="106">
          <cell r="A106" t="str">
            <v>2013</v>
          </cell>
          <cell r="B106" t="str">
            <v>3</v>
          </cell>
        </row>
        <row r="107">
          <cell r="A107" t="str">
            <v>2013</v>
          </cell>
          <cell r="B107" t="str">
            <v>4</v>
          </cell>
        </row>
        <row r="108">
          <cell r="A108" t="str">
            <v>2013</v>
          </cell>
          <cell r="B108" t="str">
            <v>5</v>
          </cell>
        </row>
        <row r="109">
          <cell r="A109" t="str">
            <v>2013</v>
          </cell>
          <cell r="B109" t="str">
            <v>6</v>
          </cell>
        </row>
        <row r="110">
          <cell r="A110" t="str">
            <v>2013</v>
          </cell>
          <cell r="B110" t="str">
            <v>7</v>
          </cell>
        </row>
        <row r="111">
          <cell r="A111" t="str">
            <v>2013</v>
          </cell>
          <cell r="B111" t="str">
            <v>8</v>
          </cell>
        </row>
        <row r="112">
          <cell r="A112" t="str">
            <v>2013</v>
          </cell>
          <cell r="B112" t="str">
            <v>9</v>
          </cell>
        </row>
        <row r="113">
          <cell r="A113" t="str">
            <v>2013</v>
          </cell>
          <cell r="B113" t="str">
            <v>10</v>
          </cell>
        </row>
        <row r="114">
          <cell r="A114" t="str">
            <v>2013</v>
          </cell>
          <cell r="B114" t="str">
            <v>11</v>
          </cell>
        </row>
        <row r="115">
          <cell r="A115" t="str">
            <v>2013</v>
          </cell>
          <cell r="B115" t="str">
            <v>12</v>
          </cell>
        </row>
        <row r="116">
          <cell r="A116" t="str">
            <v>2014</v>
          </cell>
          <cell r="B116" t="str">
            <v>1</v>
          </cell>
        </row>
        <row r="117">
          <cell r="A117" t="str">
            <v>2014</v>
          </cell>
          <cell r="B117" t="str">
            <v>2</v>
          </cell>
        </row>
        <row r="118">
          <cell r="A118" t="str">
            <v>2014</v>
          </cell>
          <cell r="B118" t="str">
            <v>3</v>
          </cell>
        </row>
        <row r="119">
          <cell r="A119" t="str">
            <v>2014</v>
          </cell>
          <cell r="B119" t="str">
            <v>4</v>
          </cell>
        </row>
        <row r="120">
          <cell r="A120" t="str">
            <v>2014</v>
          </cell>
          <cell r="B120" t="str">
            <v>5</v>
          </cell>
        </row>
        <row r="121">
          <cell r="A121" t="str">
            <v>2014</v>
          </cell>
          <cell r="B121" t="str">
            <v>6</v>
          </cell>
        </row>
        <row r="122">
          <cell r="A122" t="str">
            <v>2014</v>
          </cell>
          <cell r="B122" t="str">
            <v>7</v>
          </cell>
        </row>
        <row r="123">
          <cell r="A123" t="str">
            <v>2014</v>
          </cell>
          <cell r="B123" t="str">
            <v>8</v>
          </cell>
        </row>
        <row r="124">
          <cell r="A124" t="str">
            <v>2014</v>
          </cell>
          <cell r="B124" t="str">
            <v>9</v>
          </cell>
        </row>
        <row r="125">
          <cell r="A125" t="str">
            <v>2014</v>
          </cell>
          <cell r="B125" t="str">
            <v>10</v>
          </cell>
        </row>
        <row r="126">
          <cell r="A126" t="str">
            <v>2014</v>
          </cell>
          <cell r="B126" t="str">
            <v>11</v>
          </cell>
        </row>
        <row r="127">
          <cell r="A127" t="str">
            <v>2014</v>
          </cell>
          <cell r="B127" t="str">
            <v>12</v>
          </cell>
        </row>
        <row r="128">
          <cell r="A128" t="str">
            <v>2015</v>
          </cell>
          <cell r="B128" t="str">
            <v>1</v>
          </cell>
        </row>
        <row r="129">
          <cell r="A129" t="str">
            <v>2015</v>
          </cell>
          <cell r="B129" t="str">
            <v>2</v>
          </cell>
        </row>
        <row r="130">
          <cell r="A130" t="str">
            <v>2015</v>
          </cell>
          <cell r="B130" t="str">
            <v>3</v>
          </cell>
        </row>
        <row r="131">
          <cell r="A131" t="str">
            <v>2015</v>
          </cell>
          <cell r="B131" t="str">
            <v>4</v>
          </cell>
        </row>
        <row r="132">
          <cell r="A132" t="str">
            <v>2015</v>
          </cell>
          <cell r="B132" t="str">
            <v>5</v>
          </cell>
        </row>
        <row r="133">
          <cell r="A133" t="str">
            <v>2015</v>
          </cell>
          <cell r="B133" t="str">
            <v>6</v>
          </cell>
        </row>
        <row r="134">
          <cell r="A134" t="str">
            <v>2015</v>
          </cell>
          <cell r="B134" t="str">
            <v>7</v>
          </cell>
        </row>
        <row r="135">
          <cell r="A135" t="str">
            <v>2015</v>
          </cell>
          <cell r="B135" t="str">
            <v>8</v>
          </cell>
        </row>
        <row r="136">
          <cell r="A136" t="str">
            <v>2015</v>
          </cell>
          <cell r="B136" t="str">
            <v>9</v>
          </cell>
        </row>
        <row r="137">
          <cell r="A137" t="str">
            <v>2015</v>
          </cell>
          <cell r="B137" t="str">
            <v>10</v>
          </cell>
        </row>
        <row r="138">
          <cell r="A138" t="str">
            <v>2015</v>
          </cell>
          <cell r="B138" t="str">
            <v>11</v>
          </cell>
        </row>
        <row r="139">
          <cell r="A139" t="str">
            <v>2015</v>
          </cell>
          <cell r="B139" t="str">
            <v>12</v>
          </cell>
        </row>
        <row r="140">
          <cell r="A140" t="str">
            <v>2016</v>
          </cell>
          <cell r="B140" t="str">
            <v>1</v>
          </cell>
        </row>
        <row r="141">
          <cell r="A141" t="str">
            <v>2016</v>
          </cell>
          <cell r="B141" t="str">
            <v>2</v>
          </cell>
        </row>
        <row r="142">
          <cell r="A142" t="str">
            <v>2016</v>
          </cell>
          <cell r="B142" t="str">
            <v>3</v>
          </cell>
        </row>
        <row r="143">
          <cell r="A143" t="str">
            <v>2016</v>
          </cell>
          <cell r="B143" t="str">
            <v>4</v>
          </cell>
        </row>
        <row r="144">
          <cell r="A144" t="str">
            <v>2016</v>
          </cell>
          <cell r="B144" t="str">
            <v>5</v>
          </cell>
        </row>
        <row r="145">
          <cell r="A145" t="str">
            <v>2016</v>
          </cell>
          <cell r="B145" t="str">
            <v>6</v>
          </cell>
        </row>
        <row r="146">
          <cell r="A146" t="str">
            <v>2016</v>
          </cell>
          <cell r="B146" t="str">
            <v>7</v>
          </cell>
        </row>
        <row r="147">
          <cell r="A147" t="str">
            <v>2016</v>
          </cell>
          <cell r="B147" t="str">
            <v>8</v>
          </cell>
        </row>
        <row r="148">
          <cell r="A148" t="str">
            <v>2016</v>
          </cell>
          <cell r="B148" t="str">
            <v>9</v>
          </cell>
        </row>
        <row r="149">
          <cell r="A149" t="str">
            <v>2016</v>
          </cell>
          <cell r="B149" t="str">
            <v>10</v>
          </cell>
        </row>
        <row r="150">
          <cell r="A150" t="str">
            <v>2016</v>
          </cell>
          <cell r="B150" t="str">
            <v>11</v>
          </cell>
        </row>
        <row r="151">
          <cell r="A151" t="str">
            <v>2016</v>
          </cell>
          <cell r="B151" t="str">
            <v>12</v>
          </cell>
        </row>
        <row r="152">
          <cell r="A152" t="str">
            <v>2017</v>
          </cell>
          <cell r="B152" t="str">
            <v>1</v>
          </cell>
        </row>
        <row r="153">
          <cell r="A153" t="str">
            <v>2017</v>
          </cell>
          <cell r="B153" t="str">
            <v>2</v>
          </cell>
        </row>
        <row r="154">
          <cell r="A154" t="str">
            <v>2017</v>
          </cell>
          <cell r="B154" t="str">
            <v>3</v>
          </cell>
        </row>
        <row r="155">
          <cell r="A155" t="str">
            <v>2017</v>
          </cell>
          <cell r="B155" t="str">
            <v>4</v>
          </cell>
        </row>
        <row r="156">
          <cell r="A156" t="str">
            <v>2017</v>
          </cell>
          <cell r="B156" t="str">
            <v>5</v>
          </cell>
        </row>
        <row r="157">
          <cell r="A157" t="str">
            <v>2017</v>
          </cell>
          <cell r="B157" t="str">
            <v>6</v>
          </cell>
        </row>
        <row r="158">
          <cell r="A158" t="str">
            <v>2017</v>
          </cell>
          <cell r="B158" t="str">
            <v>7</v>
          </cell>
        </row>
        <row r="159">
          <cell r="A159" t="str">
            <v>2017</v>
          </cell>
          <cell r="B159" t="str">
            <v>8</v>
          </cell>
        </row>
        <row r="160">
          <cell r="A160" t="str">
            <v>2017</v>
          </cell>
          <cell r="B160" t="str">
            <v>9</v>
          </cell>
        </row>
        <row r="161">
          <cell r="A161" t="str">
            <v>2017</v>
          </cell>
          <cell r="B161" t="str">
            <v>10</v>
          </cell>
        </row>
        <row r="162">
          <cell r="A162" t="str">
            <v>2017</v>
          </cell>
          <cell r="B162" t="str">
            <v>11</v>
          </cell>
        </row>
        <row r="163">
          <cell r="A163" t="str">
            <v>2017</v>
          </cell>
          <cell r="B163" t="str">
            <v>12</v>
          </cell>
        </row>
        <row r="164">
          <cell r="A164" t="str">
            <v>2018</v>
          </cell>
          <cell r="B164" t="str">
            <v>1</v>
          </cell>
        </row>
        <row r="165">
          <cell r="A165" t="str">
            <v>2018</v>
          </cell>
          <cell r="B165" t="str">
            <v>2</v>
          </cell>
        </row>
        <row r="166">
          <cell r="A166" t="str">
            <v>2018</v>
          </cell>
          <cell r="B166" t="str">
            <v>3</v>
          </cell>
        </row>
        <row r="167">
          <cell r="A167" t="str">
            <v>2018</v>
          </cell>
          <cell r="B167" t="str">
            <v>4</v>
          </cell>
        </row>
        <row r="168">
          <cell r="A168" t="str">
            <v>2018</v>
          </cell>
          <cell r="B168" t="str">
            <v>5</v>
          </cell>
        </row>
        <row r="169">
          <cell r="A169" t="str">
            <v>2018</v>
          </cell>
          <cell r="B169" t="str">
            <v>6</v>
          </cell>
        </row>
        <row r="170">
          <cell r="A170" t="str">
            <v>2018</v>
          </cell>
          <cell r="B170" t="str">
            <v>7</v>
          </cell>
        </row>
        <row r="171">
          <cell r="A171" t="str">
            <v>2018</v>
          </cell>
          <cell r="B171" t="str">
            <v>8</v>
          </cell>
        </row>
        <row r="172">
          <cell r="A172" t="str">
            <v>2018</v>
          </cell>
          <cell r="B172" t="str">
            <v>9</v>
          </cell>
        </row>
        <row r="173">
          <cell r="A173" t="str">
            <v>2018</v>
          </cell>
          <cell r="B173" t="str">
            <v>10</v>
          </cell>
        </row>
        <row r="174">
          <cell r="A174" t="str">
            <v>2018</v>
          </cell>
          <cell r="B174" t="str">
            <v>11</v>
          </cell>
        </row>
        <row r="175">
          <cell r="A175" t="str">
            <v>2018</v>
          </cell>
          <cell r="B175" t="str">
            <v>12</v>
          </cell>
        </row>
        <row r="176">
          <cell r="A176" t="str">
            <v>2019</v>
          </cell>
          <cell r="B176" t="str">
            <v>1</v>
          </cell>
        </row>
        <row r="177">
          <cell r="A177" t="str">
            <v>2019</v>
          </cell>
          <cell r="B177" t="str">
            <v>2</v>
          </cell>
        </row>
        <row r="178">
          <cell r="A178" t="str">
            <v>2019</v>
          </cell>
          <cell r="B178" t="str">
            <v>3</v>
          </cell>
        </row>
        <row r="179">
          <cell r="A179" t="str">
            <v>2019</v>
          </cell>
          <cell r="B179" t="str">
            <v>4</v>
          </cell>
        </row>
        <row r="180">
          <cell r="A180" t="str">
            <v>2019</v>
          </cell>
          <cell r="B180" t="str">
            <v>5</v>
          </cell>
        </row>
        <row r="181">
          <cell r="A181" t="str">
            <v>2019</v>
          </cell>
          <cell r="B181" t="str">
            <v>6</v>
          </cell>
        </row>
        <row r="182">
          <cell r="A182" t="str">
            <v>2019</v>
          </cell>
          <cell r="B182" t="str">
            <v>7</v>
          </cell>
        </row>
        <row r="183">
          <cell r="A183" t="str">
            <v>2019</v>
          </cell>
          <cell r="B183" t="str">
            <v>8</v>
          </cell>
        </row>
        <row r="184">
          <cell r="A184" t="str">
            <v>2019</v>
          </cell>
          <cell r="B184" t="str">
            <v>9</v>
          </cell>
        </row>
        <row r="185">
          <cell r="A185" t="str">
            <v>2019</v>
          </cell>
          <cell r="B185" t="str">
            <v>10</v>
          </cell>
        </row>
        <row r="186">
          <cell r="A186" t="str">
            <v>2019</v>
          </cell>
          <cell r="B186" t="str">
            <v>11</v>
          </cell>
        </row>
        <row r="187">
          <cell r="A187" t="str">
            <v>2019</v>
          </cell>
          <cell r="B187" t="str">
            <v>12</v>
          </cell>
        </row>
        <row r="188">
          <cell r="A188" t="str">
            <v>2020</v>
          </cell>
          <cell r="B188" t="str">
            <v>1</v>
          </cell>
        </row>
        <row r="189">
          <cell r="A189" t="str">
            <v>2020</v>
          </cell>
          <cell r="B189" t="str">
            <v>2</v>
          </cell>
        </row>
        <row r="190">
          <cell r="A190" t="str">
            <v>2020</v>
          </cell>
          <cell r="B190" t="str">
            <v>3</v>
          </cell>
        </row>
        <row r="191">
          <cell r="A191" t="str">
            <v>2020</v>
          </cell>
          <cell r="B191" t="str">
            <v>4</v>
          </cell>
        </row>
        <row r="192">
          <cell r="A192" t="str">
            <v>2020</v>
          </cell>
          <cell r="B192" t="str">
            <v>5</v>
          </cell>
        </row>
        <row r="193">
          <cell r="A193" t="str">
            <v>2020</v>
          </cell>
          <cell r="B193" t="str">
            <v>6</v>
          </cell>
        </row>
        <row r="194">
          <cell r="A194" t="str">
            <v>2020</v>
          </cell>
          <cell r="B194" t="str">
            <v>7</v>
          </cell>
        </row>
        <row r="195">
          <cell r="A195" t="str">
            <v>2020</v>
          </cell>
          <cell r="B195" t="str">
            <v>8</v>
          </cell>
        </row>
        <row r="196">
          <cell r="A196" t="str">
            <v>2020</v>
          </cell>
          <cell r="B196" t="str">
            <v>9</v>
          </cell>
        </row>
        <row r="197">
          <cell r="A197" t="str">
            <v>2020</v>
          </cell>
          <cell r="B197" t="str">
            <v>10</v>
          </cell>
        </row>
        <row r="198">
          <cell r="A198" t="str">
            <v>2020</v>
          </cell>
          <cell r="B198" t="str">
            <v>11</v>
          </cell>
        </row>
        <row r="199">
          <cell r="A199" t="str">
            <v>2020</v>
          </cell>
          <cell r="B199" t="str">
            <v>12</v>
          </cell>
        </row>
        <row r="200">
          <cell r="A200" t="str">
            <v>2021</v>
          </cell>
          <cell r="B200" t="str">
            <v>1</v>
          </cell>
        </row>
        <row r="201">
          <cell r="A201" t="str">
            <v>2021</v>
          </cell>
          <cell r="B201" t="str">
            <v>2</v>
          </cell>
        </row>
        <row r="202">
          <cell r="A202" t="str">
            <v>2021</v>
          </cell>
          <cell r="B202" t="str">
            <v>3</v>
          </cell>
        </row>
        <row r="203">
          <cell r="A203" t="str">
            <v>2021</v>
          </cell>
          <cell r="B203" t="str">
            <v>4</v>
          </cell>
        </row>
        <row r="204">
          <cell r="A204" t="str">
            <v>2021</v>
          </cell>
          <cell r="B204" t="str">
            <v>5</v>
          </cell>
        </row>
        <row r="205">
          <cell r="A205" t="str">
            <v>2021</v>
          </cell>
          <cell r="B205" t="str">
            <v>6</v>
          </cell>
        </row>
        <row r="206">
          <cell r="A206" t="str">
            <v>2021</v>
          </cell>
          <cell r="B206" t="str">
            <v>7</v>
          </cell>
        </row>
        <row r="207">
          <cell r="A207" t="str">
            <v>2021</v>
          </cell>
          <cell r="B207" t="str">
            <v>8</v>
          </cell>
        </row>
        <row r="208">
          <cell r="A208" t="str">
            <v>2021</v>
          </cell>
          <cell r="B208" t="str">
            <v>9</v>
          </cell>
        </row>
        <row r="209">
          <cell r="A209" t="str">
            <v>2021</v>
          </cell>
          <cell r="B209" t="str">
            <v>10</v>
          </cell>
        </row>
        <row r="210">
          <cell r="A210" t="str">
            <v>2021</v>
          </cell>
          <cell r="B210" t="str">
            <v>11</v>
          </cell>
        </row>
        <row r="211">
          <cell r="A211" t="str">
            <v>2021</v>
          </cell>
          <cell r="B211" t="str">
            <v>12</v>
          </cell>
        </row>
        <row r="212">
          <cell r="A212" t="str">
            <v>2022</v>
          </cell>
          <cell r="B212" t="str">
            <v>1</v>
          </cell>
        </row>
        <row r="213">
          <cell r="A213" t="str">
            <v>2022</v>
          </cell>
          <cell r="B213" t="str">
            <v>2</v>
          </cell>
        </row>
        <row r="214">
          <cell r="A214" t="str">
            <v>2022</v>
          </cell>
          <cell r="B214" t="str">
            <v>3</v>
          </cell>
        </row>
        <row r="215">
          <cell r="A215" t="str">
            <v>2022</v>
          </cell>
          <cell r="B215" t="str">
            <v>4</v>
          </cell>
        </row>
        <row r="216">
          <cell r="A216" t="str">
            <v>2022</v>
          </cell>
          <cell r="B216" t="str">
            <v>5</v>
          </cell>
        </row>
        <row r="217">
          <cell r="A217" t="str">
            <v>2022</v>
          </cell>
          <cell r="B217" t="str">
            <v>6</v>
          </cell>
        </row>
        <row r="218">
          <cell r="A218" t="str">
            <v>2022</v>
          </cell>
          <cell r="B218" t="str">
            <v>7</v>
          </cell>
        </row>
        <row r="219">
          <cell r="A219" t="str">
            <v>2022</v>
          </cell>
          <cell r="B219" t="str">
            <v>8</v>
          </cell>
        </row>
        <row r="220">
          <cell r="A220" t="str">
            <v>2022</v>
          </cell>
          <cell r="B220" t="str">
            <v>9</v>
          </cell>
        </row>
        <row r="221">
          <cell r="A221" t="str">
            <v>2022</v>
          </cell>
          <cell r="B221" t="str">
            <v>10</v>
          </cell>
        </row>
        <row r="222">
          <cell r="A222" t="str">
            <v>2022</v>
          </cell>
          <cell r="B222" t="str">
            <v>11</v>
          </cell>
        </row>
        <row r="223">
          <cell r="A223" t="str">
            <v>2022</v>
          </cell>
          <cell r="B223" t="str">
            <v>12</v>
          </cell>
        </row>
        <row r="224">
          <cell r="A224" t="str">
            <v>2023</v>
          </cell>
          <cell r="B224" t="str">
            <v>1</v>
          </cell>
        </row>
        <row r="225">
          <cell r="A225" t="str">
            <v>2023</v>
          </cell>
          <cell r="B225" t="str">
            <v>2</v>
          </cell>
        </row>
        <row r="226">
          <cell r="A226" t="str">
            <v>2023</v>
          </cell>
          <cell r="B226" t="str">
            <v>3</v>
          </cell>
        </row>
        <row r="227">
          <cell r="A227" t="str">
            <v>2023</v>
          </cell>
          <cell r="B227" t="str">
            <v>4</v>
          </cell>
        </row>
        <row r="228">
          <cell r="A228" t="str">
            <v>2023</v>
          </cell>
          <cell r="B228" t="str">
            <v>5</v>
          </cell>
        </row>
        <row r="229">
          <cell r="A229" t="str">
            <v>2023</v>
          </cell>
          <cell r="B229" t="str">
            <v>6</v>
          </cell>
        </row>
        <row r="230">
          <cell r="A230" t="str">
            <v>2023</v>
          </cell>
          <cell r="B230" t="str">
            <v>7</v>
          </cell>
        </row>
        <row r="231">
          <cell r="A231" t="str">
            <v>2023</v>
          </cell>
          <cell r="B231" t="str">
            <v>8</v>
          </cell>
        </row>
        <row r="232">
          <cell r="A232" t="str">
            <v>2023</v>
          </cell>
          <cell r="B232" t="str">
            <v>9</v>
          </cell>
        </row>
        <row r="233">
          <cell r="A233" t="str">
            <v>2023</v>
          </cell>
          <cell r="B233" t="str">
            <v>10</v>
          </cell>
        </row>
        <row r="234">
          <cell r="A234" t="str">
            <v>2023</v>
          </cell>
          <cell r="B234" t="str">
            <v>11</v>
          </cell>
        </row>
      </sheetData>
      <sheetData sheetId="1">
        <row r="7">
          <cell r="C7" t="str">
            <v>Total</v>
          </cell>
          <cell r="D7" t="str">
            <v>España</v>
          </cell>
          <cell r="E7" t="str">
            <v>Extranjero</v>
          </cell>
          <cell r="F7" t="str">
            <v>Reino Unido</v>
          </cell>
          <cell r="G7" t="str">
            <v>Francia</v>
          </cell>
          <cell r="H7" t="str">
            <v>Alemania</v>
          </cell>
          <cell r="I7" t="str">
            <v>Dinamarca</v>
          </cell>
          <cell r="J7" t="str">
            <v>Finlandia</v>
          </cell>
          <cell r="K7" t="str">
            <v>Noruega</v>
          </cell>
          <cell r="L7" t="str">
            <v>Suecia</v>
          </cell>
          <cell r="M7" t="str">
            <v>Irlanda</v>
          </cell>
          <cell r="N7" t="str">
            <v>Austria</v>
          </cell>
          <cell r="O7" t="str">
            <v>Bélgica</v>
          </cell>
          <cell r="P7" t="str">
            <v>Estados Unidos</v>
          </cell>
          <cell r="Q7" t="str">
            <v>Italia</v>
          </cell>
          <cell r="R7" t="str">
            <v>Países Bajos</v>
          </cell>
          <cell r="S7" t="str">
            <v>Polonia</v>
          </cell>
          <cell r="T7" t="str">
            <v>Portugal</v>
          </cell>
        </row>
        <row r="8">
          <cell r="C8">
            <v>942782</v>
          </cell>
          <cell r="D8">
            <v>274021</v>
          </cell>
          <cell r="E8">
            <v>668761</v>
          </cell>
          <cell r="F8">
            <v>377270</v>
          </cell>
          <cell r="G8">
            <v>10830</v>
          </cell>
          <cell r="H8">
            <v>76517</v>
          </cell>
          <cell r="I8">
            <v>6288</v>
          </cell>
          <cell r="J8">
            <v>13938</v>
          </cell>
          <cell r="K8">
            <v>6282</v>
          </cell>
          <cell r="L8">
            <v>7351</v>
          </cell>
          <cell r="M8">
            <v>11998</v>
          </cell>
          <cell r="N8">
            <v>1917</v>
          </cell>
          <cell r="O8">
            <v>25964</v>
          </cell>
          <cell r="P8">
            <v>30220</v>
          </cell>
          <cell r="Q8">
            <v>15642</v>
          </cell>
          <cell r="R8">
            <v>40816</v>
          </cell>
          <cell r="S8">
            <v>1006</v>
          </cell>
          <cell r="T8">
            <v>2638</v>
          </cell>
        </row>
        <row r="9">
          <cell r="C9">
            <v>1042148</v>
          </cell>
          <cell r="D9">
            <v>329211</v>
          </cell>
          <cell r="E9">
            <v>712937</v>
          </cell>
          <cell r="F9">
            <v>389130</v>
          </cell>
          <cell r="G9">
            <v>14322</v>
          </cell>
          <cell r="H9">
            <v>89108</v>
          </cell>
          <cell r="I9">
            <v>11735</v>
          </cell>
          <cell r="J9">
            <v>13128</v>
          </cell>
          <cell r="K9">
            <v>9874</v>
          </cell>
          <cell r="L9">
            <v>8935</v>
          </cell>
          <cell r="M9">
            <v>13546</v>
          </cell>
          <cell r="N9">
            <v>3345</v>
          </cell>
          <cell r="O9">
            <v>22190</v>
          </cell>
          <cell r="P9">
            <v>28926</v>
          </cell>
          <cell r="Q9">
            <v>7598</v>
          </cell>
          <cell r="R9">
            <v>45270</v>
          </cell>
          <cell r="S9">
            <v>630</v>
          </cell>
          <cell r="T9">
            <v>4413</v>
          </cell>
        </row>
        <row r="10">
          <cell r="C10">
            <v>1354906</v>
          </cell>
          <cell r="D10">
            <v>454505</v>
          </cell>
          <cell r="E10">
            <v>900401</v>
          </cell>
          <cell r="F10">
            <v>462764</v>
          </cell>
          <cell r="G10">
            <v>24640</v>
          </cell>
          <cell r="H10">
            <v>113595</v>
          </cell>
          <cell r="I10">
            <v>10985</v>
          </cell>
          <cell r="J10">
            <v>18348</v>
          </cell>
          <cell r="K10">
            <v>9654</v>
          </cell>
          <cell r="L10">
            <v>12503</v>
          </cell>
          <cell r="M10">
            <v>22498</v>
          </cell>
          <cell r="N10">
            <v>2848</v>
          </cell>
          <cell r="O10">
            <v>28106</v>
          </cell>
          <cell r="P10">
            <v>44912</v>
          </cell>
          <cell r="Q10">
            <v>15878</v>
          </cell>
          <cell r="R10">
            <v>51267</v>
          </cell>
          <cell r="S10">
            <v>467</v>
          </cell>
          <cell r="T10">
            <v>11458</v>
          </cell>
        </row>
        <row r="11">
          <cell r="C11">
            <v>1474092</v>
          </cell>
          <cell r="D11">
            <v>462879</v>
          </cell>
          <cell r="E11">
            <v>1011213</v>
          </cell>
          <cell r="F11">
            <v>490737</v>
          </cell>
          <cell r="G11">
            <v>59564</v>
          </cell>
          <cell r="H11">
            <v>135801</v>
          </cell>
          <cell r="I11">
            <v>10062</v>
          </cell>
          <cell r="J11">
            <v>18928</v>
          </cell>
          <cell r="K11">
            <v>4419</v>
          </cell>
          <cell r="L11">
            <v>11537</v>
          </cell>
          <cell r="M11">
            <v>29951</v>
          </cell>
          <cell r="N11">
            <v>2783</v>
          </cell>
          <cell r="O11">
            <v>32491</v>
          </cell>
          <cell r="P11">
            <v>29878</v>
          </cell>
          <cell r="Q11">
            <v>34726</v>
          </cell>
          <cell r="R11">
            <v>61091</v>
          </cell>
          <cell r="S11">
            <v>633</v>
          </cell>
          <cell r="T11">
            <v>13222</v>
          </cell>
        </row>
        <row r="12">
          <cell r="C12">
            <v>1765670</v>
          </cell>
          <cell r="D12">
            <v>480684</v>
          </cell>
          <cell r="E12">
            <v>1284986</v>
          </cell>
          <cell r="F12">
            <v>549637</v>
          </cell>
          <cell r="G12">
            <v>109286</v>
          </cell>
          <cell r="H12">
            <v>181280</v>
          </cell>
          <cell r="I12">
            <v>8793</v>
          </cell>
          <cell r="J12">
            <v>14947</v>
          </cell>
          <cell r="K12">
            <v>5827</v>
          </cell>
          <cell r="L12">
            <v>14012</v>
          </cell>
          <cell r="M12">
            <v>66892</v>
          </cell>
          <cell r="N12">
            <v>7068</v>
          </cell>
          <cell r="O12">
            <v>55229</v>
          </cell>
          <cell r="P12">
            <v>42790</v>
          </cell>
          <cell r="Q12">
            <v>32447</v>
          </cell>
          <cell r="R12">
            <v>100340</v>
          </cell>
          <cell r="S12">
            <v>7206</v>
          </cell>
          <cell r="T12">
            <v>7624</v>
          </cell>
        </row>
        <row r="13">
          <cell r="C13">
            <v>2003826</v>
          </cell>
          <cell r="D13">
            <v>652001</v>
          </cell>
          <cell r="E13">
            <v>1351825</v>
          </cell>
          <cell r="F13">
            <v>587254</v>
          </cell>
          <cell r="G13">
            <v>71095</v>
          </cell>
          <cell r="H13">
            <v>167303</v>
          </cell>
          <cell r="I13">
            <v>11098</v>
          </cell>
          <cell r="J13">
            <v>12874</v>
          </cell>
          <cell r="K13">
            <v>5200</v>
          </cell>
          <cell r="L13">
            <v>17213</v>
          </cell>
          <cell r="M13">
            <v>103095</v>
          </cell>
          <cell r="N13">
            <v>4168</v>
          </cell>
          <cell r="O13">
            <v>56253</v>
          </cell>
          <cell r="P13">
            <v>33218</v>
          </cell>
          <cell r="Q13">
            <v>41758</v>
          </cell>
          <cell r="R13">
            <v>99023</v>
          </cell>
          <cell r="S13">
            <v>10464</v>
          </cell>
          <cell r="T13">
            <v>11561</v>
          </cell>
        </row>
        <row r="14">
          <cell r="C14">
            <v>2398474</v>
          </cell>
          <cell r="D14">
            <v>1005741</v>
          </cell>
          <cell r="E14">
            <v>1392733</v>
          </cell>
          <cell r="F14">
            <v>565255</v>
          </cell>
          <cell r="G14">
            <v>76813</v>
          </cell>
          <cell r="H14">
            <v>155166</v>
          </cell>
          <cell r="I14">
            <v>15633</v>
          </cell>
          <cell r="J14">
            <v>8067</v>
          </cell>
          <cell r="K14">
            <v>9953</v>
          </cell>
          <cell r="L14">
            <v>18586</v>
          </cell>
          <cell r="M14">
            <v>128215</v>
          </cell>
          <cell r="N14">
            <v>5142</v>
          </cell>
          <cell r="O14">
            <v>58799</v>
          </cell>
          <cell r="P14">
            <v>25049</v>
          </cell>
          <cell r="Q14">
            <v>43364</v>
          </cell>
          <cell r="R14">
            <v>92034</v>
          </cell>
          <cell r="S14">
            <v>16119</v>
          </cell>
          <cell r="T14">
            <v>17476</v>
          </cell>
        </row>
        <row r="15">
          <cell r="C15">
            <v>2703097</v>
          </cell>
          <cell r="D15">
            <v>1217297</v>
          </cell>
          <cell r="E15">
            <v>1485800</v>
          </cell>
          <cell r="F15">
            <v>554929</v>
          </cell>
          <cell r="G15">
            <v>114136</v>
          </cell>
          <cell r="H15">
            <v>173698</v>
          </cell>
          <cell r="I15">
            <v>10323</v>
          </cell>
          <cell r="J15">
            <v>4982</v>
          </cell>
          <cell r="K15">
            <v>4627</v>
          </cell>
          <cell r="L15">
            <v>7919</v>
          </cell>
          <cell r="M15">
            <v>112960</v>
          </cell>
          <cell r="N15">
            <v>7938</v>
          </cell>
          <cell r="O15">
            <v>39167</v>
          </cell>
          <cell r="P15">
            <v>25243</v>
          </cell>
          <cell r="Q15">
            <v>122040</v>
          </cell>
          <cell r="R15">
            <v>92178</v>
          </cell>
          <cell r="S15">
            <v>14577</v>
          </cell>
          <cell r="T15">
            <v>30723</v>
          </cell>
        </row>
        <row r="16">
          <cell r="C16">
            <v>2144397</v>
          </cell>
          <cell r="D16">
            <v>714758</v>
          </cell>
          <cell r="E16">
            <v>1429639</v>
          </cell>
          <cell r="F16">
            <v>607012</v>
          </cell>
          <cell r="G16">
            <v>77305</v>
          </cell>
          <cell r="H16">
            <v>208641</v>
          </cell>
          <cell r="I16">
            <v>9659</v>
          </cell>
          <cell r="J16">
            <v>11652</v>
          </cell>
          <cell r="K16">
            <v>17900</v>
          </cell>
          <cell r="L16">
            <v>10936</v>
          </cell>
          <cell r="M16">
            <v>111228</v>
          </cell>
          <cell r="N16">
            <v>5879</v>
          </cell>
          <cell r="O16">
            <v>49956</v>
          </cell>
          <cell r="P16">
            <v>34808</v>
          </cell>
          <cell r="Q16">
            <v>41677</v>
          </cell>
          <cell r="R16">
            <v>96433</v>
          </cell>
          <cell r="S16">
            <v>10835</v>
          </cell>
          <cell r="T16">
            <v>21156</v>
          </cell>
        </row>
        <row r="17">
          <cell r="C17">
            <v>1707913</v>
          </cell>
          <cell r="D17">
            <v>440447</v>
          </cell>
          <cell r="E17">
            <v>1267466</v>
          </cell>
          <cell r="F17">
            <v>545869</v>
          </cell>
          <cell r="G17">
            <v>59643</v>
          </cell>
          <cell r="H17">
            <v>212291</v>
          </cell>
          <cell r="I17">
            <v>13240</v>
          </cell>
          <cell r="J17">
            <v>16229</v>
          </cell>
          <cell r="K17">
            <v>21169</v>
          </cell>
          <cell r="L17">
            <v>16968</v>
          </cell>
          <cell r="M17">
            <v>66665</v>
          </cell>
          <cell r="N17">
            <v>5191</v>
          </cell>
          <cell r="O17">
            <v>56317</v>
          </cell>
          <cell r="P17">
            <v>29610</v>
          </cell>
          <cell r="Q17">
            <v>15734</v>
          </cell>
          <cell r="R17">
            <v>88638</v>
          </cell>
          <cell r="S17">
            <v>10210</v>
          </cell>
          <cell r="T17">
            <v>6404</v>
          </cell>
        </row>
        <row r="18">
          <cell r="C18">
            <v>1014428</v>
          </cell>
          <cell r="D18">
            <v>315501</v>
          </cell>
          <cell r="E18">
            <v>698927</v>
          </cell>
          <cell r="F18">
            <v>351318</v>
          </cell>
          <cell r="G18">
            <v>12275</v>
          </cell>
          <cell r="H18">
            <v>102993</v>
          </cell>
          <cell r="I18">
            <v>9270</v>
          </cell>
          <cell r="J18">
            <v>19203</v>
          </cell>
          <cell r="K18">
            <v>11137</v>
          </cell>
          <cell r="L18">
            <v>10755</v>
          </cell>
          <cell r="M18">
            <v>13935</v>
          </cell>
          <cell r="N18">
            <v>2259</v>
          </cell>
          <cell r="O18">
            <v>29846</v>
          </cell>
          <cell r="P18">
            <v>20042</v>
          </cell>
          <cell r="Q18">
            <v>8309</v>
          </cell>
          <cell r="R18">
            <v>41134</v>
          </cell>
          <cell r="S18">
            <v>620</v>
          </cell>
          <cell r="T18">
            <v>5869</v>
          </cell>
        </row>
        <row r="19">
          <cell r="C19">
            <v>858703</v>
          </cell>
          <cell r="D19">
            <v>334745</v>
          </cell>
          <cell r="E19">
            <v>523958</v>
          </cell>
          <cell r="F19">
            <v>284268</v>
          </cell>
          <cell r="G19">
            <v>11668</v>
          </cell>
          <cell r="H19">
            <v>69657</v>
          </cell>
          <cell r="I19">
            <v>4988</v>
          </cell>
          <cell r="J19">
            <v>13530</v>
          </cell>
          <cell r="K19">
            <v>3034</v>
          </cell>
          <cell r="L19">
            <v>3988</v>
          </cell>
          <cell r="M19">
            <v>7542</v>
          </cell>
          <cell r="N19">
            <v>1278</v>
          </cell>
          <cell r="O19">
            <v>23741</v>
          </cell>
          <cell r="P19">
            <v>12300</v>
          </cell>
          <cell r="Q19">
            <v>8777</v>
          </cell>
          <cell r="R19">
            <v>32943</v>
          </cell>
          <cell r="S19">
            <v>111</v>
          </cell>
          <cell r="T19">
            <v>5683</v>
          </cell>
        </row>
        <row r="20">
          <cell r="C20">
            <v>925222</v>
          </cell>
          <cell r="D20">
            <v>287601</v>
          </cell>
          <cell r="E20">
            <v>637621</v>
          </cell>
          <cell r="F20">
            <v>322532</v>
          </cell>
          <cell r="G20">
            <v>11577</v>
          </cell>
          <cell r="H20">
            <v>88568</v>
          </cell>
          <cell r="I20">
            <v>8380</v>
          </cell>
          <cell r="J20">
            <v>13669</v>
          </cell>
          <cell r="K20">
            <v>5051</v>
          </cell>
          <cell r="L20">
            <v>8110</v>
          </cell>
          <cell r="M20">
            <v>11238</v>
          </cell>
          <cell r="N20">
            <v>3254</v>
          </cell>
          <cell r="O20">
            <v>27593</v>
          </cell>
          <cell r="P20">
            <v>17227</v>
          </cell>
          <cell r="Q20">
            <v>12366</v>
          </cell>
          <cell r="R20">
            <v>39662</v>
          </cell>
          <cell r="S20">
            <v>925</v>
          </cell>
          <cell r="T20">
            <v>7661</v>
          </cell>
        </row>
        <row r="21">
          <cell r="C21">
            <v>1025777</v>
          </cell>
          <cell r="D21">
            <v>346059</v>
          </cell>
          <cell r="E21">
            <v>679718</v>
          </cell>
          <cell r="F21">
            <v>330392</v>
          </cell>
          <cell r="G21">
            <v>20018</v>
          </cell>
          <cell r="H21">
            <v>104246</v>
          </cell>
          <cell r="I21">
            <v>10990</v>
          </cell>
          <cell r="J21">
            <v>13252</v>
          </cell>
          <cell r="K21">
            <v>6583</v>
          </cell>
          <cell r="L21">
            <v>7640</v>
          </cell>
          <cell r="M21">
            <v>14451</v>
          </cell>
          <cell r="N21">
            <v>3614</v>
          </cell>
          <cell r="O21">
            <v>24199</v>
          </cell>
          <cell r="P21">
            <v>25124</v>
          </cell>
          <cell r="Q21">
            <v>13265</v>
          </cell>
          <cell r="R21">
            <v>45634</v>
          </cell>
          <cell r="S21">
            <v>466</v>
          </cell>
          <cell r="T21">
            <v>8395</v>
          </cell>
        </row>
        <row r="22">
          <cell r="C22">
            <v>1387705</v>
          </cell>
          <cell r="D22">
            <v>426041</v>
          </cell>
          <cell r="E22">
            <v>961664</v>
          </cell>
          <cell r="F22">
            <v>467515</v>
          </cell>
          <cell r="G22">
            <v>26661</v>
          </cell>
          <cell r="H22">
            <v>163785</v>
          </cell>
          <cell r="I22">
            <v>12826</v>
          </cell>
          <cell r="J22">
            <v>20715</v>
          </cell>
          <cell r="K22">
            <v>6873</v>
          </cell>
          <cell r="L22">
            <v>11805</v>
          </cell>
          <cell r="M22">
            <v>19213</v>
          </cell>
          <cell r="N22">
            <v>3901</v>
          </cell>
          <cell r="O22">
            <v>26089</v>
          </cell>
          <cell r="P22">
            <v>34489</v>
          </cell>
          <cell r="Q22">
            <v>18662</v>
          </cell>
          <cell r="R22">
            <v>57264</v>
          </cell>
          <cell r="S22">
            <v>419</v>
          </cell>
          <cell r="T22">
            <v>12258</v>
          </cell>
        </row>
        <row r="23">
          <cell r="C23">
            <v>1718173</v>
          </cell>
          <cell r="D23">
            <v>657158</v>
          </cell>
          <cell r="E23">
            <v>1061015</v>
          </cell>
          <cell r="F23">
            <v>432266</v>
          </cell>
          <cell r="G23">
            <v>71585</v>
          </cell>
          <cell r="H23">
            <v>171910</v>
          </cell>
          <cell r="I23">
            <v>9833</v>
          </cell>
          <cell r="J23">
            <v>20244</v>
          </cell>
          <cell r="K23">
            <v>8933</v>
          </cell>
          <cell r="L23">
            <v>13317</v>
          </cell>
          <cell r="M23">
            <v>33608</v>
          </cell>
          <cell r="N23">
            <v>5030</v>
          </cell>
          <cell r="O23">
            <v>44872</v>
          </cell>
          <cell r="P23">
            <v>45547</v>
          </cell>
          <cell r="Q23">
            <v>28555</v>
          </cell>
          <cell r="R23">
            <v>68703</v>
          </cell>
          <cell r="S23">
            <v>1951</v>
          </cell>
          <cell r="T23">
            <v>14938</v>
          </cell>
        </row>
        <row r="24">
          <cell r="C24">
            <v>1849242</v>
          </cell>
          <cell r="D24">
            <v>517647</v>
          </cell>
          <cell r="E24">
            <v>1331595</v>
          </cell>
          <cell r="F24">
            <v>557104</v>
          </cell>
          <cell r="G24">
            <v>103475</v>
          </cell>
          <cell r="H24">
            <v>181345</v>
          </cell>
          <cell r="I24">
            <v>10506</v>
          </cell>
          <cell r="J24">
            <v>12817</v>
          </cell>
          <cell r="K24">
            <v>6539</v>
          </cell>
          <cell r="L24">
            <v>13253</v>
          </cell>
          <cell r="M24">
            <v>57178</v>
          </cell>
          <cell r="N24">
            <v>8440</v>
          </cell>
          <cell r="O24">
            <v>54423</v>
          </cell>
          <cell r="P24">
            <v>51872</v>
          </cell>
          <cell r="Q24">
            <v>39561</v>
          </cell>
          <cell r="R24">
            <v>105914</v>
          </cell>
          <cell r="S24">
            <v>5058</v>
          </cell>
          <cell r="T24">
            <v>6206</v>
          </cell>
        </row>
        <row r="25">
          <cell r="C25">
            <v>2070536</v>
          </cell>
          <cell r="D25">
            <v>649779</v>
          </cell>
          <cell r="E25">
            <v>1420757</v>
          </cell>
          <cell r="F25">
            <v>613786</v>
          </cell>
          <cell r="G25">
            <v>76603</v>
          </cell>
          <cell r="H25">
            <v>190968</v>
          </cell>
          <cell r="I25">
            <v>13462</v>
          </cell>
          <cell r="J25">
            <v>11070</v>
          </cell>
          <cell r="K25">
            <v>9479</v>
          </cell>
          <cell r="L25">
            <v>20688</v>
          </cell>
          <cell r="M25">
            <v>83752</v>
          </cell>
          <cell r="N25">
            <v>7833</v>
          </cell>
          <cell r="O25">
            <v>50725</v>
          </cell>
          <cell r="P25">
            <v>38509</v>
          </cell>
          <cell r="Q25">
            <v>35386</v>
          </cell>
          <cell r="R25">
            <v>96178</v>
          </cell>
          <cell r="S25">
            <v>22598</v>
          </cell>
          <cell r="T25">
            <v>13114</v>
          </cell>
        </row>
        <row r="26">
          <cell r="C26">
            <v>2460200</v>
          </cell>
          <cell r="D26">
            <v>1008878</v>
          </cell>
          <cell r="E26">
            <v>1451322</v>
          </cell>
          <cell r="F26">
            <v>583469</v>
          </cell>
          <cell r="G26">
            <v>91701</v>
          </cell>
          <cell r="H26">
            <v>187489</v>
          </cell>
          <cell r="I26">
            <v>16359</v>
          </cell>
          <cell r="J26">
            <v>7861</v>
          </cell>
          <cell r="K26">
            <v>9050</v>
          </cell>
          <cell r="L26">
            <v>13952</v>
          </cell>
          <cell r="M26">
            <v>87607</v>
          </cell>
          <cell r="N26">
            <v>9064</v>
          </cell>
          <cell r="O26">
            <v>54793</v>
          </cell>
          <cell r="P26">
            <v>32714</v>
          </cell>
          <cell r="Q26">
            <v>40497</v>
          </cell>
          <cell r="R26">
            <v>96530</v>
          </cell>
          <cell r="S26">
            <v>13380</v>
          </cell>
          <cell r="T26">
            <v>17314</v>
          </cell>
        </row>
        <row r="27">
          <cell r="C27">
            <v>2723139</v>
          </cell>
          <cell r="D27">
            <v>1299378</v>
          </cell>
          <cell r="E27">
            <v>1423761</v>
          </cell>
          <cell r="F27">
            <v>526061</v>
          </cell>
          <cell r="G27">
            <v>98336</v>
          </cell>
          <cell r="H27">
            <v>174139</v>
          </cell>
          <cell r="I27">
            <v>10227</v>
          </cell>
          <cell r="J27">
            <v>4555</v>
          </cell>
          <cell r="K27">
            <v>5040</v>
          </cell>
          <cell r="L27">
            <v>8463</v>
          </cell>
          <cell r="M27">
            <v>85206</v>
          </cell>
          <cell r="N27">
            <v>7778</v>
          </cell>
          <cell r="O27">
            <v>49403</v>
          </cell>
          <cell r="P27">
            <v>30221</v>
          </cell>
          <cell r="Q27">
            <v>100440</v>
          </cell>
          <cell r="R27">
            <v>85257</v>
          </cell>
          <cell r="S27">
            <v>13254</v>
          </cell>
          <cell r="T27">
            <v>30057</v>
          </cell>
        </row>
        <row r="28">
          <cell r="C28">
            <v>2091711</v>
          </cell>
          <cell r="D28">
            <v>675174</v>
          </cell>
          <cell r="E28">
            <v>1416537</v>
          </cell>
          <cell r="F28">
            <v>604506</v>
          </cell>
          <cell r="G28">
            <v>89396</v>
          </cell>
          <cell r="H28">
            <v>213117</v>
          </cell>
          <cell r="I28">
            <v>11065</v>
          </cell>
          <cell r="J28">
            <v>9805</v>
          </cell>
          <cell r="K28">
            <v>8324</v>
          </cell>
          <cell r="L28">
            <v>10431</v>
          </cell>
          <cell r="M28">
            <v>62419</v>
          </cell>
          <cell r="N28">
            <v>10553</v>
          </cell>
          <cell r="O28">
            <v>48466</v>
          </cell>
          <cell r="P28">
            <v>43920</v>
          </cell>
          <cell r="Q28">
            <v>31295</v>
          </cell>
          <cell r="R28">
            <v>95056</v>
          </cell>
          <cell r="S28">
            <v>14086</v>
          </cell>
          <cell r="T28">
            <v>17451</v>
          </cell>
        </row>
        <row r="29">
          <cell r="C29">
            <v>1734358</v>
          </cell>
          <cell r="D29">
            <v>522955</v>
          </cell>
          <cell r="E29">
            <v>1211403</v>
          </cell>
          <cell r="F29">
            <v>546459</v>
          </cell>
          <cell r="G29">
            <v>57836</v>
          </cell>
          <cell r="H29">
            <v>191420</v>
          </cell>
          <cell r="I29">
            <v>10956</v>
          </cell>
          <cell r="J29">
            <v>21696</v>
          </cell>
          <cell r="K29">
            <v>10190</v>
          </cell>
          <cell r="L29">
            <v>14710</v>
          </cell>
          <cell r="M29">
            <v>52381</v>
          </cell>
          <cell r="N29">
            <v>5256</v>
          </cell>
          <cell r="O29">
            <v>40120</v>
          </cell>
          <cell r="P29">
            <v>30649</v>
          </cell>
          <cell r="Q29">
            <v>16751</v>
          </cell>
          <cell r="R29">
            <v>85811</v>
          </cell>
          <cell r="S29">
            <v>4229</v>
          </cell>
          <cell r="T29">
            <v>8316</v>
          </cell>
        </row>
        <row r="30">
          <cell r="C30">
            <v>1018279</v>
          </cell>
          <cell r="D30">
            <v>328102</v>
          </cell>
          <cell r="E30">
            <v>690177</v>
          </cell>
          <cell r="F30">
            <v>364414</v>
          </cell>
          <cell r="G30">
            <v>17306</v>
          </cell>
          <cell r="H30">
            <v>85137</v>
          </cell>
          <cell r="I30">
            <v>6366</v>
          </cell>
          <cell r="J30">
            <v>18935</v>
          </cell>
          <cell r="K30">
            <v>4486</v>
          </cell>
          <cell r="L30">
            <v>13078</v>
          </cell>
          <cell r="M30">
            <v>13612</v>
          </cell>
          <cell r="N30">
            <v>2345</v>
          </cell>
          <cell r="O30">
            <v>30493</v>
          </cell>
          <cell r="P30">
            <v>17768</v>
          </cell>
          <cell r="Q30">
            <v>8401</v>
          </cell>
          <cell r="R30">
            <v>41247</v>
          </cell>
          <cell r="S30">
            <v>1404</v>
          </cell>
          <cell r="T30">
            <v>4640</v>
          </cell>
        </row>
        <row r="31">
          <cell r="C31">
            <v>975506</v>
          </cell>
          <cell r="D31">
            <v>375417</v>
          </cell>
          <cell r="E31">
            <v>600089</v>
          </cell>
          <cell r="F31">
            <v>327329</v>
          </cell>
          <cell r="G31">
            <v>12768</v>
          </cell>
          <cell r="H31">
            <v>70722</v>
          </cell>
          <cell r="I31">
            <v>5834</v>
          </cell>
          <cell r="J31">
            <v>19000</v>
          </cell>
          <cell r="K31">
            <v>3639</v>
          </cell>
          <cell r="L31">
            <v>4479</v>
          </cell>
          <cell r="M31">
            <v>10575</v>
          </cell>
          <cell r="N31">
            <v>2886</v>
          </cell>
          <cell r="O31">
            <v>23447</v>
          </cell>
          <cell r="P31">
            <v>14172</v>
          </cell>
          <cell r="Q31">
            <v>10299</v>
          </cell>
          <cell r="R31">
            <v>33006</v>
          </cell>
          <cell r="S31">
            <v>919</v>
          </cell>
          <cell r="T31">
            <v>3452</v>
          </cell>
        </row>
        <row r="32">
          <cell r="C32">
            <v>959655</v>
          </cell>
          <cell r="D32">
            <v>288265</v>
          </cell>
          <cell r="E32">
            <v>671390</v>
          </cell>
          <cell r="F32">
            <v>357925</v>
          </cell>
          <cell r="G32">
            <v>12067</v>
          </cell>
          <cell r="H32">
            <v>96031</v>
          </cell>
          <cell r="I32">
            <v>6683</v>
          </cell>
          <cell r="J32">
            <v>12852</v>
          </cell>
          <cell r="K32">
            <v>3753</v>
          </cell>
          <cell r="L32">
            <v>6864</v>
          </cell>
          <cell r="M32">
            <v>13228</v>
          </cell>
          <cell r="N32">
            <v>2306</v>
          </cell>
          <cell r="O32">
            <v>24770</v>
          </cell>
          <cell r="P32">
            <v>16239</v>
          </cell>
          <cell r="Q32">
            <v>14242</v>
          </cell>
          <cell r="R32">
            <v>41330</v>
          </cell>
          <cell r="S32">
            <v>841</v>
          </cell>
          <cell r="T32">
            <v>2931</v>
          </cell>
        </row>
        <row r="33">
          <cell r="C33">
            <v>1064159</v>
          </cell>
          <cell r="D33">
            <v>354989</v>
          </cell>
          <cell r="E33">
            <v>709170</v>
          </cell>
          <cell r="F33">
            <v>356258</v>
          </cell>
          <cell r="G33">
            <v>19108</v>
          </cell>
          <cell r="H33">
            <v>79608</v>
          </cell>
          <cell r="I33">
            <v>11450</v>
          </cell>
          <cell r="J33">
            <v>14090</v>
          </cell>
          <cell r="K33">
            <v>6107</v>
          </cell>
          <cell r="L33">
            <v>9916</v>
          </cell>
          <cell r="M33">
            <v>19806</v>
          </cell>
          <cell r="N33">
            <v>2913</v>
          </cell>
          <cell r="O33">
            <v>25134</v>
          </cell>
          <cell r="P33">
            <v>22888</v>
          </cell>
          <cell r="Q33">
            <v>15549</v>
          </cell>
          <cell r="R33">
            <v>40774</v>
          </cell>
          <cell r="S33">
            <v>739</v>
          </cell>
          <cell r="T33">
            <v>7379</v>
          </cell>
        </row>
        <row r="34">
          <cell r="C34">
            <v>1398888</v>
          </cell>
          <cell r="D34">
            <v>424944</v>
          </cell>
          <cell r="E34">
            <v>973944</v>
          </cell>
          <cell r="F34">
            <v>447001</v>
          </cell>
          <cell r="G34">
            <v>33652</v>
          </cell>
          <cell r="H34">
            <v>149043</v>
          </cell>
          <cell r="I34">
            <v>12945</v>
          </cell>
          <cell r="J34">
            <v>20333</v>
          </cell>
          <cell r="K34">
            <v>7356</v>
          </cell>
          <cell r="L34">
            <v>12940</v>
          </cell>
          <cell r="M34">
            <v>26913</v>
          </cell>
          <cell r="N34">
            <v>4106</v>
          </cell>
          <cell r="O34">
            <v>28275</v>
          </cell>
          <cell r="P34">
            <v>40864</v>
          </cell>
          <cell r="Q34">
            <v>20700</v>
          </cell>
          <cell r="R34">
            <v>48653</v>
          </cell>
          <cell r="S34">
            <v>813</v>
          </cell>
          <cell r="T34">
            <v>6434</v>
          </cell>
        </row>
        <row r="35">
          <cell r="C35">
            <v>1723924</v>
          </cell>
          <cell r="D35">
            <v>609875</v>
          </cell>
          <cell r="E35">
            <v>1114049</v>
          </cell>
          <cell r="F35">
            <v>449467</v>
          </cell>
          <cell r="G35">
            <v>73624</v>
          </cell>
          <cell r="H35">
            <v>152862</v>
          </cell>
          <cell r="I35">
            <v>13446</v>
          </cell>
          <cell r="J35">
            <v>18651</v>
          </cell>
          <cell r="K35">
            <v>16429</v>
          </cell>
          <cell r="L35">
            <v>17210</v>
          </cell>
          <cell r="M35">
            <v>47670</v>
          </cell>
          <cell r="N35">
            <v>6476</v>
          </cell>
          <cell r="O35">
            <v>42070</v>
          </cell>
          <cell r="P35">
            <v>35168</v>
          </cell>
          <cell r="Q35">
            <v>32873</v>
          </cell>
          <cell r="R35">
            <v>65565</v>
          </cell>
          <cell r="S35">
            <v>2131</v>
          </cell>
          <cell r="T35">
            <v>12353</v>
          </cell>
        </row>
        <row r="36">
          <cell r="C36">
            <v>1757903</v>
          </cell>
          <cell r="D36">
            <v>465747</v>
          </cell>
          <cell r="E36">
            <v>1292156</v>
          </cell>
          <cell r="F36">
            <v>566389</v>
          </cell>
          <cell r="G36">
            <v>89384</v>
          </cell>
          <cell r="H36">
            <v>151843</v>
          </cell>
          <cell r="I36">
            <v>13750</v>
          </cell>
          <cell r="J36">
            <v>14420</v>
          </cell>
          <cell r="K36">
            <v>7389</v>
          </cell>
          <cell r="L36">
            <v>13974</v>
          </cell>
          <cell r="M36">
            <v>65532</v>
          </cell>
          <cell r="N36">
            <v>6843</v>
          </cell>
          <cell r="O36">
            <v>48986</v>
          </cell>
          <cell r="P36">
            <v>37043</v>
          </cell>
          <cell r="Q36">
            <v>25624</v>
          </cell>
          <cell r="R36">
            <v>100334</v>
          </cell>
          <cell r="S36">
            <v>5687</v>
          </cell>
          <cell r="T36">
            <v>6106</v>
          </cell>
        </row>
        <row r="37">
          <cell r="C37">
            <v>2121155</v>
          </cell>
          <cell r="D37">
            <v>659267</v>
          </cell>
          <cell r="E37">
            <v>1461888</v>
          </cell>
          <cell r="F37">
            <v>628052</v>
          </cell>
          <cell r="G37">
            <v>60875</v>
          </cell>
          <cell r="H37">
            <v>177906</v>
          </cell>
          <cell r="I37">
            <v>13172</v>
          </cell>
          <cell r="J37">
            <v>13833</v>
          </cell>
          <cell r="K37">
            <v>7339</v>
          </cell>
          <cell r="L37">
            <v>16823</v>
          </cell>
          <cell r="M37">
            <v>107621</v>
          </cell>
          <cell r="N37">
            <v>7563</v>
          </cell>
          <cell r="O37">
            <v>42913</v>
          </cell>
          <cell r="P37">
            <v>33920</v>
          </cell>
          <cell r="Q37">
            <v>29197</v>
          </cell>
          <cell r="R37">
            <v>101287</v>
          </cell>
          <cell r="S37">
            <v>14643</v>
          </cell>
          <cell r="T37">
            <v>21160</v>
          </cell>
        </row>
        <row r="38">
          <cell r="C38">
            <v>2545062</v>
          </cell>
          <cell r="D38">
            <v>1021073</v>
          </cell>
          <cell r="E38">
            <v>1523989</v>
          </cell>
          <cell r="F38">
            <v>615578</v>
          </cell>
          <cell r="G38">
            <v>77293</v>
          </cell>
          <cell r="H38">
            <v>152524</v>
          </cell>
          <cell r="I38">
            <v>21994</v>
          </cell>
          <cell r="J38">
            <v>10710</v>
          </cell>
          <cell r="K38">
            <v>13604</v>
          </cell>
          <cell r="L38">
            <v>20202</v>
          </cell>
          <cell r="M38">
            <v>120364</v>
          </cell>
          <cell r="N38">
            <v>8734</v>
          </cell>
          <cell r="O38">
            <v>57499</v>
          </cell>
          <cell r="P38">
            <v>29046</v>
          </cell>
          <cell r="Q38">
            <v>37138</v>
          </cell>
          <cell r="R38">
            <v>108597</v>
          </cell>
          <cell r="S38">
            <v>11839</v>
          </cell>
          <cell r="T38">
            <v>23182</v>
          </cell>
        </row>
        <row r="39">
          <cell r="C39">
            <v>2894214</v>
          </cell>
          <cell r="D39">
            <v>1324335</v>
          </cell>
          <cell r="E39">
            <v>1569879</v>
          </cell>
          <cell r="F39">
            <v>567561</v>
          </cell>
          <cell r="G39">
            <v>120793</v>
          </cell>
          <cell r="H39">
            <v>154334</v>
          </cell>
          <cell r="I39">
            <v>11827</v>
          </cell>
          <cell r="J39">
            <v>4815</v>
          </cell>
          <cell r="K39">
            <v>4500</v>
          </cell>
          <cell r="L39">
            <v>10213</v>
          </cell>
          <cell r="M39">
            <v>103691</v>
          </cell>
          <cell r="N39">
            <v>8157</v>
          </cell>
          <cell r="O39">
            <v>51122</v>
          </cell>
          <cell r="P39">
            <v>21759</v>
          </cell>
          <cell r="Q39">
            <v>107682</v>
          </cell>
          <cell r="R39">
            <v>110496</v>
          </cell>
          <cell r="S39">
            <v>13193</v>
          </cell>
          <cell r="T39">
            <v>32438</v>
          </cell>
        </row>
        <row r="40">
          <cell r="C40">
            <v>2187731</v>
          </cell>
          <cell r="D40">
            <v>677339</v>
          </cell>
          <cell r="E40">
            <v>1510392</v>
          </cell>
          <cell r="F40">
            <v>672985</v>
          </cell>
          <cell r="G40">
            <v>85315</v>
          </cell>
          <cell r="H40">
            <v>182275</v>
          </cell>
          <cell r="I40">
            <v>14244</v>
          </cell>
          <cell r="J40">
            <v>11065</v>
          </cell>
          <cell r="K40">
            <v>12363</v>
          </cell>
          <cell r="L40">
            <v>16300</v>
          </cell>
          <cell r="M40">
            <v>100543</v>
          </cell>
          <cell r="N40">
            <v>6425</v>
          </cell>
          <cell r="O40">
            <v>54193</v>
          </cell>
          <cell r="P40">
            <v>29810</v>
          </cell>
          <cell r="Q40">
            <v>31036</v>
          </cell>
          <cell r="R40">
            <v>110748</v>
          </cell>
          <cell r="S40">
            <v>12312</v>
          </cell>
          <cell r="T40">
            <v>16501</v>
          </cell>
        </row>
        <row r="41">
          <cell r="C41">
            <v>1794567</v>
          </cell>
          <cell r="D41">
            <v>426724</v>
          </cell>
          <cell r="E41">
            <v>1367843</v>
          </cell>
          <cell r="F41">
            <v>619470</v>
          </cell>
          <cell r="G41">
            <v>68250</v>
          </cell>
          <cell r="H41">
            <v>185323</v>
          </cell>
          <cell r="I41">
            <v>18496</v>
          </cell>
          <cell r="J41">
            <v>20098</v>
          </cell>
          <cell r="K41">
            <v>15550</v>
          </cell>
          <cell r="L41">
            <v>21119</v>
          </cell>
          <cell r="M41">
            <v>64255</v>
          </cell>
          <cell r="N41">
            <v>7303</v>
          </cell>
          <cell r="O41">
            <v>36948</v>
          </cell>
          <cell r="P41">
            <v>28208</v>
          </cell>
          <cell r="Q41">
            <v>24187</v>
          </cell>
          <cell r="R41">
            <v>94717</v>
          </cell>
          <cell r="S41">
            <v>5221</v>
          </cell>
          <cell r="T41">
            <v>7014</v>
          </cell>
        </row>
        <row r="42">
          <cell r="C42">
            <v>1084657</v>
          </cell>
          <cell r="D42">
            <v>375162</v>
          </cell>
          <cell r="E42">
            <v>709495</v>
          </cell>
          <cell r="F42">
            <v>350701</v>
          </cell>
          <cell r="G42">
            <v>19152</v>
          </cell>
          <cell r="H42">
            <v>91342</v>
          </cell>
          <cell r="I42">
            <v>9780</v>
          </cell>
          <cell r="J42">
            <v>17225</v>
          </cell>
          <cell r="K42">
            <v>5896</v>
          </cell>
          <cell r="L42">
            <v>14198</v>
          </cell>
          <cell r="M42">
            <v>20258</v>
          </cell>
          <cell r="N42">
            <v>3561</v>
          </cell>
          <cell r="O42">
            <v>28859</v>
          </cell>
          <cell r="P42">
            <v>17606</v>
          </cell>
          <cell r="Q42">
            <v>7933</v>
          </cell>
          <cell r="R42">
            <v>40721</v>
          </cell>
          <cell r="S42">
            <v>1652</v>
          </cell>
          <cell r="T42">
            <v>4034</v>
          </cell>
        </row>
        <row r="43">
          <cell r="C43">
            <v>996110</v>
          </cell>
          <cell r="D43">
            <v>390692</v>
          </cell>
          <cell r="E43">
            <v>605418</v>
          </cell>
          <cell r="F43">
            <v>310979</v>
          </cell>
          <cell r="G43">
            <v>13514</v>
          </cell>
          <cell r="H43">
            <v>74966</v>
          </cell>
          <cell r="I43">
            <v>7336</v>
          </cell>
          <cell r="J43">
            <v>18458</v>
          </cell>
          <cell r="K43">
            <v>4285</v>
          </cell>
          <cell r="L43">
            <v>7921</v>
          </cell>
          <cell r="M43">
            <v>13833</v>
          </cell>
          <cell r="N43">
            <v>2264</v>
          </cell>
          <cell r="O43">
            <v>20742</v>
          </cell>
          <cell r="P43">
            <v>10753</v>
          </cell>
          <cell r="Q43">
            <v>11838</v>
          </cell>
          <cell r="R43">
            <v>38113</v>
          </cell>
          <cell r="S43">
            <v>1071</v>
          </cell>
          <cell r="T43">
            <v>3895</v>
          </cell>
        </row>
        <row r="44">
          <cell r="C44">
            <v>1000367</v>
          </cell>
          <cell r="D44">
            <v>304826</v>
          </cell>
          <cell r="E44">
            <v>695541</v>
          </cell>
          <cell r="F44">
            <v>339097</v>
          </cell>
          <cell r="G44">
            <v>14643</v>
          </cell>
          <cell r="H44">
            <v>101085</v>
          </cell>
          <cell r="I44">
            <v>10722</v>
          </cell>
          <cell r="J44">
            <v>15342</v>
          </cell>
          <cell r="K44">
            <v>8535</v>
          </cell>
          <cell r="L44">
            <v>6840</v>
          </cell>
          <cell r="M44">
            <v>14380</v>
          </cell>
          <cell r="N44">
            <v>4459</v>
          </cell>
          <cell r="O44">
            <v>25870</v>
          </cell>
          <cell r="P44">
            <v>15741</v>
          </cell>
          <cell r="Q44">
            <v>15729</v>
          </cell>
          <cell r="R44">
            <v>46032</v>
          </cell>
          <cell r="S44">
            <v>1664</v>
          </cell>
          <cell r="T44">
            <v>4415</v>
          </cell>
        </row>
        <row r="45">
          <cell r="C45">
            <v>1195172</v>
          </cell>
          <cell r="D45">
            <v>395797</v>
          </cell>
          <cell r="E45">
            <v>799375</v>
          </cell>
          <cell r="F45">
            <v>389295</v>
          </cell>
          <cell r="G45">
            <v>21324</v>
          </cell>
          <cell r="H45">
            <v>109242</v>
          </cell>
          <cell r="I45">
            <v>13595</v>
          </cell>
          <cell r="J45">
            <v>16806</v>
          </cell>
          <cell r="K45">
            <v>9299</v>
          </cell>
          <cell r="L45">
            <v>10026</v>
          </cell>
          <cell r="M45">
            <v>20807</v>
          </cell>
          <cell r="N45">
            <v>5627</v>
          </cell>
          <cell r="O45">
            <v>23062</v>
          </cell>
          <cell r="P45">
            <v>28251</v>
          </cell>
          <cell r="Q45">
            <v>15248</v>
          </cell>
          <cell r="R45">
            <v>49232</v>
          </cell>
          <cell r="S45">
            <v>850</v>
          </cell>
          <cell r="T45">
            <v>5427</v>
          </cell>
        </row>
        <row r="46">
          <cell r="C46">
            <v>1607292</v>
          </cell>
          <cell r="D46">
            <v>596069</v>
          </cell>
          <cell r="E46">
            <v>1011223</v>
          </cell>
          <cell r="F46">
            <v>417404</v>
          </cell>
          <cell r="G46">
            <v>34523</v>
          </cell>
          <cell r="H46">
            <v>151034</v>
          </cell>
          <cell r="I46">
            <v>16837</v>
          </cell>
          <cell r="J46">
            <v>28895</v>
          </cell>
          <cell r="K46">
            <v>12365</v>
          </cell>
          <cell r="L46">
            <v>16309</v>
          </cell>
          <cell r="M46">
            <v>31871</v>
          </cell>
          <cell r="N46">
            <v>4980</v>
          </cell>
          <cell r="O46">
            <v>33285</v>
          </cell>
          <cell r="P46">
            <v>39351</v>
          </cell>
          <cell r="Q46">
            <v>21110</v>
          </cell>
          <cell r="R46">
            <v>69801</v>
          </cell>
          <cell r="S46">
            <v>1992</v>
          </cell>
          <cell r="T46">
            <v>17737</v>
          </cell>
        </row>
        <row r="47">
          <cell r="C47">
            <v>1632739</v>
          </cell>
          <cell r="D47">
            <v>464048</v>
          </cell>
          <cell r="E47">
            <v>1168691</v>
          </cell>
          <cell r="F47">
            <v>502480</v>
          </cell>
          <cell r="G47">
            <v>80645</v>
          </cell>
          <cell r="H47">
            <v>151529</v>
          </cell>
          <cell r="I47">
            <v>17813</v>
          </cell>
          <cell r="J47">
            <v>25639</v>
          </cell>
          <cell r="K47">
            <v>10740</v>
          </cell>
          <cell r="L47">
            <v>17313</v>
          </cell>
          <cell r="M47">
            <v>44754</v>
          </cell>
          <cell r="N47">
            <v>7573</v>
          </cell>
          <cell r="O47">
            <v>38673</v>
          </cell>
          <cell r="P47">
            <v>30199</v>
          </cell>
          <cell r="Q47">
            <v>29315</v>
          </cell>
          <cell r="R47">
            <v>78651</v>
          </cell>
          <cell r="S47">
            <v>4679</v>
          </cell>
          <cell r="T47">
            <v>17399</v>
          </cell>
        </row>
        <row r="48">
          <cell r="C48">
            <v>2052391</v>
          </cell>
          <cell r="D48">
            <v>546077</v>
          </cell>
          <cell r="E48">
            <v>1506314</v>
          </cell>
          <cell r="F48">
            <v>672848</v>
          </cell>
          <cell r="G48">
            <v>96813</v>
          </cell>
          <cell r="H48">
            <v>192501</v>
          </cell>
          <cell r="I48">
            <v>9431</v>
          </cell>
          <cell r="J48">
            <v>15692</v>
          </cell>
          <cell r="K48">
            <v>7418</v>
          </cell>
          <cell r="L48">
            <v>15297</v>
          </cell>
          <cell r="M48">
            <v>89225</v>
          </cell>
          <cell r="N48">
            <v>8436</v>
          </cell>
          <cell r="O48">
            <v>50210</v>
          </cell>
          <cell r="P48">
            <v>37260</v>
          </cell>
          <cell r="Q48">
            <v>19787</v>
          </cell>
          <cell r="R48">
            <v>121986</v>
          </cell>
          <cell r="S48">
            <v>6480</v>
          </cell>
          <cell r="T48">
            <v>17853</v>
          </cell>
        </row>
        <row r="49">
          <cell r="C49">
            <v>2213052</v>
          </cell>
          <cell r="D49">
            <v>652556</v>
          </cell>
          <cell r="E49">
            <v>1560496</v>
          </cell>
          <cell r="F49">
            <v>710454</v>
          </cell>
          <cell r="G49">
            <v>73837</v>
          </cell>
          <cell r="H49">
            <v>179435</v>
          </cell>
          <cell r="I49">
            <v>14076</v>
          </cell>
          <cell r="J49">
            <v>14711</v>
          </cell>
          <cell r="K49">
            <v>7857</v>
          </cell>
          <cell r="L49">
            <v>15869</v>
          </cell>
          <cell r="M49">
            <v>120523</v>
          </cell>
          <cell r="N49">
            <v>7492</v>
          </cell>
          <cell r="O49">
            <v>48472</v>
          </cell>
          <cell r="P49">
            <v>35551</v>
          </cell>
          <cell r="Q49">
            <v>30744</v>
          </cell>
          <cell r="R49">
            <v>107018</v>
          </cell>
          <cell r="S49">
            <v>10262</v>
          </cell>
          <cell r="T49">
            <v>14551</v>
          </cell>
        </row>
        <row r="50">
          <cell r="C50">
            <v>2717068</v>
          </cell>
          <cell r="D50">
            <v>1020858</v>
          </cell>
          <cell r="E50">
            <v>1696210</v>
          </cell>
          <cell r="F50">
            <v>714912</v>
          </cell>
          <cell r="G50">
            <v>93111</v>
          </cell>
          <cell r="H50">
            <v>185897</v>
          </cell>
          <cell r="I50">
            <v>24957</v>
          </cell>
          <cell r="J50">
            <v>12710</v>
          </cell>
          <cell r="K50">
            <v>15259</v>
          </cell>
          <cell r="L50">
            <v>18615</v>
          </cell>
          <cell r="M50">
            <v>125250</v>
          </cell>
          <cell r="N50">
            <v>9701</v>
          </cell>
          <cell r="O50">
            <v>60316</v>
          </cell>
          <cell r="P50">
            <v>30813</v>
          </cell>
          <cell r="Q50">
            <v>37527</v>
          </cell>
          <cell r="R50">
            <v>120960</v>
          </cell>
          <cell r="S50">
            <v>17572</v>
          </cell>
          <cell r="T50">
            <v>19828</v>
          </cell>
        </row>
        <row r="51">
          <cell r="C51">
            <v>2998621</v>
          </cell>
          <cell r="D51">
            <v>1327352</v>
          </cell>
          <cell r="E51">
            <v>1671269</v>
          </cell>
          <cell r="F51">
            <v>628895</v>
          </cell>
          <cell r="G51">
            <v>126476</v>
          </cell>
          <cell r="H51">
            <v>152851</v>
          </cell>
          <cell r="I51">
            <v>14246</v>
          </cell>
          <cell r="J51">
            <v>7858</v>
          </cell>
          <cell r="K51">
            <v>8567</v>
          </cell>
          <cell r="L51">
            <v>10194</v>
          </cell>
          <cell r="M51">
            <v>89720</v>
          </cell>
          <cell r="N51">
            <v>8956</v>
          </cell>
          <cell r="O51">
            <v>49874</v>
          </cell>
          <cell r="P51">
            <v>19109</v>
          </cell>
          <cell r="Q51">
            <v>116730</v>
          </cell>
          <cell r="R51">
            <v>103433</v>
          </cell>
          <cell r="S51">
            <v>18728</v>
          </cell>
          <cell r="T51">
            <v>34795</v>
          </cell>
        </row>
        <row r="52">
          <cell r="C52">
            <v>2310582</v>
          </cell>
          <cell r="D52">
            <v>697327</v>
          </cell>
          <cell r="E52">
            <v>1613255</v>
          </cell>
          <cell r="F52">
            <v>743575</v>
          </cell>
          <cell r="G52">
            <v>79132</v>
          </cell>
          <cell r="H52">
            <v>187426</v>
          </cell>
          <cell r="I52">
            <v>16448</v>
          </cell>
          <cell r="J52">
            <v>11193</v>
          </cell>
          <cell r="K52">
            <v>12735</v>
          </cell>
          <cell r="L52">
            <v>17483</v>
          </cell>
          <cell r="M52">
            <v>104879</v>
          </cell>
          <cell r="N52">
            <v>7527</v>
          </cell>
          <cell r="O52">
            <v>50063</v>
          </cell>
          <cell r="P52">
            <v>33258</v>
          </cell>
          <cell r="Q52">
            <v>35091</v>
          </cell>
          <cell r="R52">
            <v>118184</v>
          </cell>
          <cell r="S52">
            <v>20801</v>
          </cell>
          <cell r="T52">
            <v>17493</v>
          </cell>
        </row>
        <row r="53">
          <cell r="C53">
            <v>1843303</v>
          </cell>
          <cell r="D53">
            <v>439899</v>
          </cell>
          <cell r="E53">
            <v>1403404</v>
          </cell>
          <cell r="F53">
            <v>661502</v>
          </cell>
          <cell r="G53">
            <v>54229</v>
          </cell>
          <cell r="H53">
            <v>207210</v>
          </cell>
          <cell r="I53">
            <v>14652</v>
          </cell>
          <cell r="J53">
            <v>23967</v>
          </cell>
          <cell r="K53">
            <v>10903</v>
          </cell>
          <cell r="L53">
            <v>16650</v>
          </cell>
          <cell r="M53">
            <v>78328</v>
          </cell>
          <cell r="N53">
            <v>6606</v>
          </cell>
          <cell r="O53">
            <v>42618</v>
          </cell>
          <cell r="P53">
            <v>27449</v>
          </cell>
          <cell r="Q53">
            <v>20952</v>
          </cell>
          <cell r="R53">
            <v>95885</v>
          </cell>
          <cell r="S53">
            <v>5460</v>
          </cell>
          <cell r="T53">
            <v>6669</v>
          </cell>
        </row>
        <row r="54">
          <cell r="C54">
            <v>1045129</v>
          </cell>
          <cell r="D54">
            <v>338509</v>
          </cell>
          <cell r="E54">
            <v>706620</v>
          </cell>
          <cell r="F54">
            <v>355226</v>
          </cell>
          <cell r="G54">
            <v>17830</v>
          </cell>
          <cell r="H54">
            <v>104848</v>
          </cell>
          <cell r="I54">
            <v>8420</v>
          </cell>
          <cell r="J54">
            <v>20394</v>
          </cell>
          <cell r="K54">
            <v>5513</v>
          </cell>
          <cell r="L54">
            <v>10821</v>
          </cell>
          <cell r="M54">
            <v>17667</v>
          </cell>
          <cell r="N54">
            <v>2834</v>
          </cell>
          <cell r="O54">
            <v>27418</v>
          </cell>
          <cell r="P54">
            <v>16545</v>
          </cell>
          <cell r="Q54">
            <v>9527</v>
          </cell>
          <cell r="R54">
            <v>42397</v>
          </cell>
          <cell r="S54">
            <v>1278</v>
          </cell>
          <cell r="T54">
            <v>6128</v>
          </cell>
        </row>
        <row r="55">
          <cell r="C55">
            <v>890100</v>
          </cell>
          <cell r="D55">
            <v>335364</v>
          </cell>
          <cell r="E55">
            <v>554736</v>
          </cell>
          <cell r="F55">
            <v>290888</v>
          </cell>
          <cell r="G55">
            <v>11175</v>
          </cell>
          <cell r="H55">
            <v>78450</v>
          </cell>
          <cell r="I55">
            <v>3709</v>
          </cell>
          <cell r="J55">
            <v>14314</v>
          </cell>
          <cell r="K55">
            <v>3098</v>
          </cell>
          <cell r="L55">
            <v>4278</v>
          </cell>
          <cell r="M55">
            <v>11878</v>
          </cell>
          <cell r="N55">
            <v>2214</v>
          </cell>
          <cell r="O55">
            <v>18290</v>
          </cell>
          <cell r="P55">
            <v>8933</v>
          </cell>
          <cell r="Q55">
            <v>8250</v>
          </cell>
          <cell r="R55">
            <v>34385</v>
          </cell>
          <cell r="S55">
            <v>1186</v>
          </cell>
          <cell r="T55">
            <v>10569</v>
          </cell>
        </row>
        <row r="56">
          <cell r="C56">
            <v>828702</v>
          </cell>
          <cell r="D56">
            <v>267974</v>
          </cell>
          <cell r="E56">
            <v>560728</v>
          </cell>
          <cell r="F56">
            <v>273964</v>
          </cell>
          <cell r="G56">
            <v>8521</v>
          </cell>
          <cell r="H56">
            <v>85447</v>
          </cell>
          <cell r="I56">
            <v>5240</v>
          </cell>
          <cell r="J56">
            <v>11174</v>
          </cell>
          <cell r="K56">
            <v>4304</v>
          </cell>
          <cell r="L56">
            <v>5405</v>
          </cell>
          <cell r="M56">
            <v>16479</v>
          </cell>
          <cell r="N56">
            <v>2669</v>
          </cell>
          <cell r="O56">
            <v>22315</v>
          </cell>
          <cell r="P56">
            <v>8657</v>
          </cell>
          <cell r="Q56">
            <v>14944</v>
          </cell>
          <cell r="R56">
            <v>38875</v>
          </cell>
          <cell r="S56">
            <v>1889</v>
          </cell>
          <cell r="T56">
            <v>5305</v>
          </cell>
        </row>
        <row r="57">
          <cell r="C57">
            <v>973417</v>
          </cell>
          <cell r="D57">
            <v>341400</v>
          </cell>
          <cell r="E57">
            <v>632017</v>
          </cell>
          <cell r="F57">
            <v>288245</v>
          </cell>
          <cell r="G57">
            <v>18102</v>
          </cell>
          <cell r="H57">
            <v>85995</v>
          </cell>
          <cell r="I57">
            <v>11290</v>
          </cell>
          <cell r="J57">
            <v>12954</v>
          </cell>
          <cell r="K57">
            <v>4892</v>
          </cell>
          <cell r="L57">
            <v>5459</v>
          </cell>
          <cell r="M57">
            <v>21727</v>
          </cell>
          <cell r="N57">
            <v>3148</v>
          </cell>
          <cell r="O57">
            <v>21067</v>
          </cell>
          <cell r="P57">
            <v>14314</v>
          </cell>
          <cell r="Q57">
            <v>12530</v>
          </cell>
          <cell r="R57">
            <v>44465</v>
          </cell>
          <cell r="S57">
            <v>3652</v>
          </cell>
          <cell r="T57">
            <v>6774</v>
          </cell>
        </row>
        <row r="58">
          <cell r="C58">
            <v>1234616</v>
          </cell>
          <cell r="D58">
            <v>387178</v>
          </cell>
          <cell r="E58">
            <v>847438</v>
          </cell>
          <cell r="F58">
            <v>384919</v>
          </cell>
          <cell r="G58">
            <v>31558</v>
          </cell>
          <cell r="H58">
            <v>120592</v>
          </cell>
          <cell r="I58">
            <v>14037</v>
          </cell>
          <cell r="J58">
            <v>16655</v>
          </cell>
          <cell r="K58">
            <v>8606</v>
          </cell>
          <cell r="L58">
            <v>11484</v>
          </cell>
          <cell r="M58">
            <v>29214</v>
          </cell>
          <cell r="N58">
            <v>2769</v>
          </cell>
          <cell r="O58">
            <v>27032</v>
          </cell>
          <cell r="P58">
            <v>25610</v>
          </cell>
          <cell r="Q58">
            <v>15622</v>
          </cell>
          <cell r="R58">
            <v>51827</v>
          </cell>
          <cell r="S58">
            <v>1987</v>
          </cell>
          <cell r="T58">
            <v>7422</v>
          </cell>
        </row>
        <row r="59">
          <cell r="C59">
            <v>1585340</v>
          </cell>
          <cell r="D59">
            <v>582093</v>
          </cell>
          <cell r="E59">
            <v>1003247</v>
          </cell>
          <cell r="F59">
            <v>419849</v>
          </cell>
          <cell r="G59">
            <v>73433</v>
          </cell>
          <cell r="H59">
            <v>127092</v>
          </cell>
          <cell r="I59">
            <v>14205</v>
          </cell>
          <cell r="J59">
            <v>21057</v>
          </cell>
          <cell r="K59">
            <v>7445</v>
          </cell>
          <cell r="L59">
            <v>11490</v>
          </cell>
          <cell r="M59">
            <v>42410</v>
          </cell>
          <cell r="N59">
            <v>5839</v>
          </cell>
          <cell r="O59">
            <v>38301</v>
          </cell>
          <cell r="P59">
            <v>30279</v>
          </cell>
          <cell r="Q59">
            <v>25732</v>
          </cell>
          <cell r="R59">
            <v>69181</v>
          </cell>
          <cell r="S59">
            <v>3223</v>
          </cell>
          <cell r="T59">
            <v>15264</v>
          </cell>
        </row>
        <row r="60">
          <cell r="C60">
            <v>1701715</v>
          </cell>
          <cell r="D60">
            <v>461019</v>
          </cell>
          <cell r="E60">
            <v>1240696</v>
          </cell>
          <cell r="F60">
            <v>539108</v>
          </cell>
          <cell r="G60">
            <v>80483</v>
          </cell>
          <cell r="H60">
            <v>160043</v>
          </cell>
          <cell r="I60">
            <v>12598</v>
          </cell>
          <cell r="J60">
            <v>15698</v>
          </cell>
          <cell r="K60">
            <v>7772</v>
          </cell>
          <cell r="L60">
            <v>10506</v>
          </cell>
          <cell r="M60">
            <v>89337</v>
          </cell>
          <cell r="N60">
            <v>6892</v>
          </cell>
          <cell r="O60">
            <v>46355</v>
          </cell>
          <cell r="P60">
            <v>25301</v>
          </cell>
          <cell r="Q60">
            <v>21374</v>
          </cell>
          <cell r="R60">
            <v>93551</v>
          </cell>
          <cell r="S60">
            <v>9362</v>
          </cell>
          <cell r="T60">
            <v>7303</v>
          </cell>
        </row>
        <row r="61">
          <cell r="C61">
            <v>2005553</v>
          </cell>
          <cell r="D61">
            <v>646253</v>
          </cell>
          <cell r="E61">
            <v>1359300</v>
          </cell>
          <cell r="F61">
            <v>573843</v>
          </cell>
          <cell r="G61">
            <v>67517</v>
          </cell>
          <cell r="H61">
            <v>163969</v>
          </cell>
          <cell r="I61">
            <v>14493</v>
          </cell>
          <cell r="J61">
            <v>16581</v>
          </cell>
          <cell r="K61">
            <v>14909</v>
          </cell>
          <cell r="L61">
            <v>11657</v>
          </cell>
          <cell r="M61">
            <v>113580</v>
          </cell>
          <cell r="N61">
            <v>9285</v>
          </cell>
          <cell r="O61">
            <v>48381</v>
          </cell>
          <cell r="P61">
            <v>23702</v>
          </cell>
          <cell r="Q61">
            <v>25668</v>
          </cell>
          <cell r="R61">
            <v>100897</v>
          </cell>
          <cell r="S61">
            <v>11264</v>
          </cell>
          <cell r="T61">
            <v>19282</v>
          </cell>
        </row>
        <row r="62">
          <cell r="C62">
            <v>2452153</v>
          </cell>
          <cell r="D62">
            <v>1005870</v>
          </cell>
          <cell r="E62">
            <v>1446283</v>
          </cell>
          <cell r="F62">
            <v>563900</v>
          </cell>
          <cell r="G62">
            <v>85053</v>
          </cell>
          <cell r="H62">
            <v>147766</v>
          </cell>
          <cell r="I62">
            <v>24107</v>
          </cell>
          <cell r="J62">
            <v>15719</v>
          </cell>
          <cell r="K62">
            <v>8848</v>
          </cell>
          <cell r="L62">
            <v>14258</v>
          </cell>
          <cell r="M62">
            <v>115507</v>
          </cell>
          <cell r="N62">
            <v>7514</v>
          </cell>
          <cell r="O62">
            <v>56156</v>
          </cell>
          <cell r="P62">
            <v>25992</v>
          </cell>
          <cell r="Q62">
            <v>41616</v>
          </cell>
          <cell r="R62">
            <v>109086</v>
          </cell>
          <cell r="S62">
            <v>12424</v>
          </cell>
          <cell r="T62">
            <v>19990</v>
          </cell>
        </row>
        <row r="63">
          <cell r="C63">
            <v>2797937</v>
          </cell>
          <cell r="D63">
            <v>1377711</v>
          </cell>
          <cell r="E63">
            <v>1420226</v>
          </cell>
          <cell r="F63">
            <v>537537</v>
          </cell>
          <cell r="G63">
            <v>110100</v>
          </cell>
          <cell r="H63">
            <v>137930</v>
          </cell>
          <cell r="I63">
            <v>10295</v>
          </cell>
          <cell r="J63">
            <v>9793</v>
          </cell>
          <cell r="K63">
            <v>5297</v>
          </cell>
          <cell r="L63">
            <v>4927</v>
          </cell>
          <cell r="M63">
            <v>91522</v>
          </cell>
          <cell r="N63">
            <v>7424</v>
          </cell>
          <cell r="O63">
            <v>49828</v>
          </cell>
          <cell r="P63">
            <v>18520</v>
          </cell>
          <cell r="Q63">
            <v>85463</v>
          </cell>
          <cell r="R63">
            <v>97801</v>
          </cell>
          <cell r="S63">
            <v>17403</v>
          </cell>
          <cell r="T63">
            <v>29612</v>
          </cell>
        </row>
        <row r="64">
          <cell r="C64">
            <v>2046699</v>
          </cell>
          <cell r="D64">
            <v>655947</v>
          </cell>
          <cell r="E64">
            <v>1390752</v>
          </cell>
          <cell r="F64">
            <v>588111</v>
          </cell>
          <cell r="G64">
            <v>56398</v>
          </cell>
          <cell r="H64">
            <v>191070</v>
          </cell>
          <cell r="I64">
            <v>17072</v>
          </cell>
          <cell r="J64">
            <v>12443</v>
          </cell>
          <cell r="K64">
            <v>11078</v>
          </cell>
          <cell r="L64">
            <v>9739</v>
          </cell>
          <cell r="M64">
            <v>106334</v>
          </cell>
          <cell r="N64">
            <v>7480</v>
          </cell>
          <cell r="O64">
            <v>52429</v>
          </cell>
          <cell r="P64">
            <v>26351</v>
          </cell>
          <cell r="Q64">
            <v>21989</v>
          </cell>
          <cell r="R64">
            <v>108340</v>
          </cell>
          <cell r="S64">
            <v>14792</v>
          </cell>
          <cell r="T64">
            <v>14986</v>
          </cell>
        </row>
        <row r="65">
          <cell r="C65">
            <v>1656189</v>
          </cell>
          <cell r="D65">
            <v>425989</v>
          </cell>
          <cell r="E65">
            <v>1230200</v>
          </cell>
          <cell r="F65">
            <v>565726</v>
          </cell>
          <cell r="G65">
            <v>49588</v>
          </cell>
          <cell r="H65">
            <v>185157</v>
          </cell>
          <cell r="I65">
            <v>18738</v>
          </cell>
          <cell r="J65">
            <v>22739</v>
          </cell>
          <cell r="K65">
            <v>10943</v>
          </cell>
          <cell r="L65">
            <v>12771</v>
          </cell>
          <cell r="M65">
            <v>77919</v>
          </cell>
          <cell r="N65">
            <v>4825</v>
          </cell>
          <cell r="O65">
            <v>40058</v>
          </cell>
          <cell r="P65">
            <v>27793</v>
          </cell>
          <cell r="Q65">
            <v>15650</v>
          </cell>
          <cell r="R65">
            <v>73020</v>
          </cell>
          <cell r="S65">
            <v>4137</v>
          </cell>
          <cell r="T65">
            <v>7007</v>
          </cell>
        </row>
        <row r="66">
          <cell r="C66">
            <v>914415</v>
          </cell>
          <cell r="D66">
            <v>309049</v>
          </cell>
          <cell r="E66">
            <v>605366</v>
          </cell>
          <cell r="F66">
            <v>270882</v>
          </cell>
          <cell r="G66">
            <v>13843</v>
          </cell>
          <cell r="H66">
            <v>100152</v>
          </cell>
          <cell r="I66">
            <v>9915</v>
          </cell>
          <cell r="J66">
            <v>15185</v>
          </cell>
          <cell r="K66">
            <v>6042</v>
          </cell>
          <cell r="L66">
            <v>8890</v>
          </cell>
          <cell r="M66">
            <v>21975</v>
          </cell>
          <cell r="N66">
            <v>3190</v>
          </cell>
          <cell r="O66">
            <v>31305</v>
          </cell>
          <cell r="P66">
            <v>14583</v>
          </cell>
          <cell r="Q66">
            <v>7351</v>
          </cell>
          <cell r="R66">
            <v>33060</v>
          </cell>
          <cell r="S66">
            <v>3884</v>
          </cell>
          <cell r="T66">
            <v>5099</v>
          </cell>
        </row>
        <row r="67">
          <cell r="C67">
            <v>762340</v>
          </cell>
          <cell r="D67">
            <v>298686</v>
          </cell>
          <cell r="E67">
            <v>463654</v>
          </cell>
          <cell r="F67">
            <v>218156</v>
          </cell>
          <cell r="G67">
            <v>11400</v>
          </cell>
          <cell r="H67">
            <v>83895</v>
          </cell>
          <cell r="I67">
            <v>4975</v>
          </cell>
          <cell r="J67">
            <v>9084</v>
          </cell>
          <cell r="K67">
            <v>2859</v>
          </cell>
          <cell r="L67">
            <v>4217</v>
          </cell>
          <cell r="M67">
            <v>10271</v>
          </cell>
          <cell r="N67">
            <v>2510</v>
          </cell>
          <cell r="O67">
            <v>20062</v>
          </cell>
          <cell r="P67">
            <v>10352</v>
          </cell>
          <cell r="Q67">
            <v>8699</v>
          </cell>
          <cell r="R67">
            <v>26560</v>
          </cell>
          <cell r="S67">
            <v>2191</v>
          </cell>
          <cell r="T67">
            <v>3641</v>
          </cell>
        </row>
        <row r="68">
          <cell r="C68">
            <v>720572</v>
          </cell>
          <cell r="D68">
            <v>244766</v>
          </cell>
          <cell r="E68">
            <v>475806</v>
          </cell>
          <cell r="F68">
            <v>205350</v>
          </cell>
          <cell r="G68">
            <v>9487</v>
          </cell>
          <cell r="H68">
            <v>80027</v>
          </cell>
          <cell r="I68">
            <v>5945</v>
          </cell>
          <cell r="J68">
            <v>10682</v>
          </cell>
          <cell r="K68">
            <v>7753</v>
          </cell>
          <cell r="L68">
            <v>3410</v>
          </cell>
          <cell r="M68">
            <v>16752</v>
          </cell>
          <cell r="N68">
            <v>3213</v>
          </cell>
          <cell r="O68">
            <v>24597</v>
          </cell>
          <cell r="P68">
            <v>10092</v>
          </cell>
          <cell r="Q68">
            <v>11399</v>
          </cell>
          <cell r="R68">
            <v>26628</v>
          </cell>
          <cell r="S68">
            <v>3973</v>
          </cell>
          <cell r="T68">
            <v>2357</v>
          </cell>
        </row>
        <row r="69">
          <cell r="C69">
            <v>915723</v>
          </cell>
          <cell r="D69">
            <v>354776</v>
          </cell>
          <cell r="E69">
            <v>560947</v>
          </cell>
          <cell r="F69">
            <v>214094</v>
          </cell>
          <cell r="G69">
            <v>13882</v>
          </cell>
          <cell r="H69">
            <v>93608</v>
          </cell>
          <cell r="I69">
            <v>14911</v>
          </cell>
          <cell r="J69">
            <v>12431</v>
          </cell>
          <cell r="K69">
            <v>10137</v>
          </cell>
          <cell r="L69">
            <v>7290</v>
          </cell>
          <cell r="M69">
            <v>25396</v>
          </cell>
          <cell r="N69">
            <v>4109</v>
          </cell>
          <cell r="O69">
            <v>20579</v>
          </cell>
          <cell r="P69">
            <v>16206</v>
          </cell>
          <cell r="Q69">
            <v>8969</v>
          </cell>
          <cell r="R69">
            <v>34509</v>
          </cell>
          <cell r="S69">
            <v>5220</v>
          </cell>
          <cell r="T69">
            <v>15151</v>
          </cell>
        </row>
        <row r="70">
          <cell r="C70">
            <v>1231736</v>
          </cell>
          <cell r="D70">
            <v>445439</v>
          </cell>
          <cell r="E70">
            <v>786297</v>
          </cell>
          <cell r="F70">
            <v>292118</v>
          </cell>
          <cell r="G70">
            <v>18865</v>
          </cell>
          <cell r="H70">
            <v>128719</v>
          </cell>
          <cell r="I70">
            <v>21917</v>
          </cell>
          <cell r="J70">
            <v>20579</v>
          </cell>
          <cell r="K70">
            <v>12234</v>
          </cell>
          <cell r="L70">
            <v>11647</v>
          </cell>
          <cell r="M70">
            <v>34977</v>
          </cell>
          <cell r="N70">
            <v>15886</v>
          </cell>
          <cell r="O70">
            <v>19047</v>
          </cell>
          <cell r="P70">
            <v>25849</v>
          </cell>
          <cell r="Q70">
            <v>12818</v>
          </cell>
          <cell r="R70">
            <v>51576</v>
          </cell>
          <cell r="S70">
            <v>11586</v>
          </cell>
          <cell r="T70">
            <v>12468</v>
          </cell>
        </row>
        <row r="71">
          <cell r="C71">
            <v>1566898</v>
          </cell>
          <cell r="D71">
            <v>603797</v>
          </cell>
          <cell r="E71">
            <v>963101</v>
          </cell>
          <cell r="F71">
            <v>347661</v>
          </cell>
          <cell r="G71">
            <v>68595</v>
          </cell>
          <cell r="H71">
            <v>115732</v>
          </cell>
          <cell r="I71">
            <v>18986</v>
          </cell>
          <cell r="J71">
            <v>22083</v>
          </cell>
          <cell r="K71">
            <v>9119</v>
          </cell>
          <cell r="L71">
            <v>20829</v>
          </cell>
          <cell r="M71">
            <v>47696</v>
          </cell>
          <cell r="N71">
            <v>15574</v>
          </cell>
          <cell r="O71">
            <v>24468</v>
          </cell>
          <cell r="P71">
            <v>29669</v>
          </cell>
          <cell r="Q71">
            <v>39348</v>
          </cell>
          <cell r="R71">
            <v>60485</v>
          </cell>
          <cell r="S71">
            <v>12346</v>
          </cell>
          <cell r="T71">
            <v>12965</v>
          </cell>
        </row>
        <row r="72">
          <cell r="C72">
            <v>1708376</v>
          </cell>
          <cell r="D72">
            <v>531134</v>
          </cell>
          <cell r="E72">
            <v>1177242</v>
          </cell>
          <cell r="F72">
            <v>438354</v>
          </cell>
          <cell r="G72">
            <v>84256</v>
          </cell>
          <cell r="H72">
            <v>160595</v>
          </cell>
          <cell r="I72">
            <v>17118</v>
          </cell>
          <cell r="J72">
            <v>16689</v>
          </cell>
          <cell r="K72">
            <v>16137</v>
          </cell>
          <cell r="L72">
            <v>18317</v>
          </cell>
          <cell r="M72">
            <v>72917</v>
          </cell>
          <cell r="N72">
            <v>16598</v>
          </cell>
          <cell r="O72">
            <v>35421</v>
          </cell>
          <cell r="P72">
            <v>30868</v>
          </cell>
          <cell r="Q72">
            <v>25085</v>
          </cell>
          <cell r="R72">
            <v>103177</v>
          </cell>
          <cell r="S72">
            <v>9625</v>
          </cell>
          <cell r="T72">
            <v>6828</v>
          </cell>
        </row>
        <row r="73">
          <cell r="C73">
            <v>1910238</v>
          </cell>
          <cell r="D73">
            <v>670720</v>
          </cell>
          <cell r="E73">
            <v>1239518</v>
          </cell>
          <cell r="F73">
            <v>474910</v>
          </cell>
          <cell r="G73">
            <v>62208</v>
          </cell>
          <cell r="H73">
            <v>151174</v>
          </cell>
          <cell r="I73">
            <v>16814</v>
          </cell>
          <cell r="J73">
            <v>22244</v>
          </cell>
          <cell r="K73">
            <v>9633</v>
          </cell>
          <cell r="L73">
            <v>14910</v>
          </cell>
          <cell r="M73">
            <v>89208</v>
          </cell>
          <cell r="N73">
            <v>10550</v>
          </cell>
          <cell r="O73">
            <v>37782</v>
          </cell>
          <cell r="P73">
            <v>32424</v>
          </cell>
          <cell r="Q73">
            <v>35218</v>
          </cell>
          <cell r="R73">
            <v>93406</v>
          </cell>
          <cell r="S73">
            <v>10870</v>
          </cell>
          <cell r="T73">
            <v>15448</v>
          </cell>
        </row>
        <row r="74">
          <cell r="C74">
            <v>2587304</v>
          </cell>
          <cell r="D74">
            <v>1128285</v>
          </cell>
          <cell r="E74">
            <v>1459019</v>
          </cell>
          <cell r="F74">
            <v>454907</v>
          </cell>
          <cell r="G74">
            <v>98338</v>
          </cell>
          <cell r="H74">
            <v>145954</v>
          </cell>
          <cell r="I74">
            <v>36878</v>
          </cell>
          <cell r="J74">
            <v>17314</v>
          </cell>
          <cell r="K74">
            <v>29602</v>
          </cell>
          <cell r="L74">
            <v>16978</v>
          </cell>
          <cell r="M74">
            <v>87228</v>
          </cell>
          <cell r="N74">
            <v>9039</v>
          </cell>
          <cell r="O74">
            <v>62444</v>
          </cell>
          <cell r="P74">
            <v>30057</v>
          </cell>
          <cell r="Q74">
            <v>50144</v>
          </cell>
          <cell r="R74">
            <v>111560</v>
          </cell>
          <cell r="S74">
            <v>18306</v>
          </cell>
          <cell r="T74">
            <v>31592</v>
          </cell>
        </row>
        <row r="75">
          <cell r="C75">
            <v>2906735</v>
          </cell>
          <cell r="D75">
            <v>1539315</v>
          </cell>
          <cell r="E75">
            <v>1367420</v>
          </cell>
          <cell r="F75">
            <v>440026</v>
          </cell>
          <cell r="G75">
            <v>118995</v>
          </cell>
          <cell r="H75">
            <v>141977</v>
          </cell>
          <cell r="I75">
            <v>21420</v>
          </cell>
          <cell r="J75">
            <v>9371</v>
          </cell>
          <cell r="K75">
            <v>10810</v>
          </cell>
          <cell r="L75">
            <v>8060</v>
          </cell>
          <cell r="M75">
            <v>74164</v>
          </cell>
          <cell r="N75">
            <v>7430</v>
          </cell>
          <cell r="O75">
            <v>36935</v>
          </cell>
          <cell r="P75">
            <v>21660</v>
          </cell>
          <cell r="Q75">
            <v>109161</v>
          </cell>
          <cell r="R75">
            <v>109598</v>
          </cell>
          <cell r="S75">
            <v>17289</v>
          </cell>
          <cell r="T75">
            <v>39304</v>
          </cell>
        </row>
        <row r="76">
          <cell r="C76">
            <v>2095056</v>
          </cell>
          <cell r="D76">
            <v>721770</v>
          </cell>
          <cell r="E76">
            <v>1373286</v>
          </cell>
          <cell r="F76">
            <v>500739</v>
          </cell>
          <cell r="G76">
            <v>61709</v>
          </cell>
          <cell r="H76">
            <v>190476</v>
          </cell>
          <cell r="I76">
            <v>33503</v>
          </cell>
          <cell r="J76">
            <v>13460</v>
          </cell>
          <cell r="K76">
            <v>25249</v>
          </cell>
          <cell r="L76">
            <v>14735</v>
          </cell>
          <cell r="M76">
            <v>75002</v>
          </cell>
          <cell r="N76">
            <v>8223</v>
          </cell>
          <cell r="O76">
            <v>46239</v>
          </cell>
          <cell r="P76">
            <v>30017</v>
          </cell>
          <cell r="Q76">
            <v>37413</v>
          </cell>
          <cell r="R76">
            <v>113152</v>
          </cell>
          <cell r="S76">
            <v>19086</v>
          </cell>
          <cell r="T76">
            <v>25238</v>
          </cell>
        </row>
        <row r="77">
          <cell r="C77">
            <v>1692765</v>
          </cell>
          <cell r="D77">
            <v>443696</v>
          </cell>
          <cell r="E77">
            <v>1249069</v>
          </cell>
          <cell r="F77">
            <v>441791</v>
          </cell>
          <cell r="G77">
            <v>54284</v>
          </cell>
          <cell r="H77">
            <v>203892</v>
          </cell>
          <cell r="I77">
            <v>38935</v>
          </cell>
          <cell r="J77">
            <v>35046</v>
          </cell>
          <cell r="K77">
            <v>25613</v>
          </cell>
          <cell r="L77">
            <v>16906</v>
          </cell>
          <cell r="M77">
            <v>70341</v>
          </cell>
          <cell r="N77">
            <v>5818</v>
          </cell>
          <cell r="O77">
            <v>35210</v>
          </cell>
          <cell r="P77">
            <v>35139</v>
          </cell>
          <cell r="Q77">
            <v>27991</v>
          </cell>
          <cell r="R77">
            <v>92101</v>
          </cell>
          <cell r="S77">
            <v>14336</v>
          </cell>
          <cell r="T77">
            <v>8523</v>
          </cell>
        </row>
        <row r="78">
          <cell r="C78">
            <v>935305</v>
          </cell>
          <cell r="D78">
            <v>299953</v>
          </cell>
          <cell r="E78">
            <v>635352</v>
          </cell>
          <cell r="F78">
            <v>236056</v>
          </cell>
          <cell r="G78">
            <v>18034</v>
          </cell>
          <cell r="H78">
            <v>114202</v>
          </cell>
          <cell r="I78">
            <v>12033</v>
          </cell>
          <cell r="J78">
            <v>21862</v>
          </cell>
          <cell r="K78">
            <v>14577</v>
          </cell>
          <cell r="L78">
            <v>14605</v>
          </cell>
          <cell r="M78">
            <v>27002</v>
          </cell>
          <cell r="N78">
            <v>3204</v>
          </cell>
          <cell r="O78">
            <v>30844</v>
          </cell>
          <cell r="P78">
            <v>15246</v>
          </cell>
          <cell r="Q78">
            <v>7466</v>
          </cell>
          <cell r="R78">
            <v>36802</v>
          </cell>
          <cell r="S78">
            <v>3096</v>
          </cell>
          <cell r="T78">
            <v>4366</v>
          </cell>
        </row>
        <row r="79">
          <cell r="C79">
            <v>718605</v>
          </cell>
          <cell r="D79">
            <v>281341</v>
          </cell>
          <cell r="E79">
            <v>437264</v>
          </cell>
          <cell r="F79">
            <v>181093</v>
          </cell>
          <cell r="G79">
            <v>13318</v>
          </cell>
          <cell r="H79">
            <v>85876</v>
          </cell>
          <cell r="I79">
            <v>4856</v>
          </cell>
          <cell r="J79">
            <v>8158</v>
          </cell>
          <cell r="K79">
            <v>4827</v>
          </cell>
          <cell r="L79">
            <v>6749</v>
          </cell>
          <cell r="M79">
            <v>11223</v>
          </cell>
          <cell r="N79">
            <v>2096</v>
          </cell>
          <cell r="O79">
            <v>19212</v>
          </cell>
          <cell r="P79">
            <v>10629</v>
          </cell>
          <cell r="Q79">
            <v>9317</v>
          </cell>
          <cell r="R79">
            <v>24291</v>
          </cell>
          <cell r="S79">
            <v>860</v>
          </cell>
          <cell r="T79">
            <v>3529</v>
          </cell>
        </row>
        <row r="80">
          <cell r="C80">
            <v>709087</v>
          </cell>
          <cell r="D80">
            <v>232392</v>
          </cell>
          <cell r="E80">
            <v>476695</v>
          </cell>
          <cell r="F80">
            <v>178366</v>
          </cell>
          <cell r="G80">
            <v>11648</v>
          </cell>
          <cell r="H80">
            <v>78940</v>
          </cell>
          <cell r="I80">
            <v>18746</v>
          </cell>
          <cell r="J80">
            <v>8493</v>
          </cell>
          <cell r="K80">
            <v>9222</v>
          </cell>
          <cell r="L80">
            <v>9906</v>
          </cell>
          <cell r="M80">
            <v>14643</v>
          </cell>
          <cell r="N80">
            <v>2485</v>
          </cell>
          <cell r="O80">
            <v>31704</v>
          </cell>
          <cell r="P80">
            <v>8324</v>
          </cell>
          <cell r="Q80">
            <v>10551</v>
          </cell>
          <cell r="R80">
            <v>30352</v>
          </cell>
          <cell r="S80">
            <v>1268</v>
          </cell>
          <cell r="T80">
            <v>2436</v>
          </cell>
        </row>
        <row r="81">
          <cell r="C81">
            <v>941887</v>
          </cell>
          <cell r="D81">
            <v>354229</v>
          </cell>
          <cell r="E81">
            <v>587658</v>
          </cell>
          <cell r="F81">
            <v>215016</v>
          </cell>
          <cell r="G81">
            <v>27513</v>
          </cell>
          <cell r="H81">
            <v>92463</v>
          </cell>
          <cell r="I81">
            <v>21533</v>
          </cell>
          <cell r="J81">
            <v>12823</v>
          </cell>
          <cell r="K81">
            <v>10257</v>
          </cell>
          <cell r="L81">
            <v>10935</v>
          </cell>
          <cell r="M81">
            <v>15656</v>
          </cell>
          <cell r="N81">
            <v>4009</v>
          </cell>
          <cell r="O81">
            <v>35216</v>
          </cell>
          <cell r="P81">
            <v>14760</v>
          </cell>
          <cell r="Q81">
            <v>10244</v>
          </cell>
          <cell r="R81">
            <v>39080</v>
          </cell>
          <cell r="S81">
            <v>1819</v>
          </cell>
          <cell r="T81">
            <v>2330</v>
          </cell>
        </row>
        <row r="82">
          <cell r="C82">
            <v>1277526</v>
          </cell>
          <cell r="D82">
            <v>370423</v>
          </cell>
          <cell r="E82">
            <v>907103</v>
          </cell>
          <cell r="F82">
            <v>289107</v>
          </cell>
          <cell r="G82">
            <v>34427</v>
          </cell>
          <cell r="H82">
            <v>169104</v>
          </cell>
          <cell r="I82">
            <v>25690</v>
          </cell>
          <cell r="J82">
            <v>23524</v>
          </cell>
          <cell r="K82">
            <v>14724</v>
          </cell>
          <cell r="L82">
            <v>16214</v>
          </cell>
          <cell r="M82">
            <v>33717</v>
          </cell>
          <cell r="N82">
            <v>5682</v>
          </cell>
          <cell r="O82">
            <v>41668</v>
          </cell>
          <cell r="P82">
            <v>27316</v>
          </cell>
          <cell r="Q82">
            <v>22126</v>
          </cell>
          <cell r="R82">
            <v>59891</v>
          </cell>
          <cell r="S82">
            <v>13123</v>
          </cell>
          <cell r="T82">
            <v>5972</v>
          </cell>
        </row>
        <row r="83">
          <cell r="C83">
            <v>1787503</v>
          </cell>
          <cell r="D83">
            <v>588959</v>
          </cell>
          <cell r="E83">
            <v>1198544</v>
          </cell>
          <cell r="F83">
            <v>411371</v>
          </cell>
          <cell r="G83">
            <v>76894</v>
          </cell>
          <cell r="H83">
            <v>150325</v>
          </cell>
          <cell r="I83">
            <v>35027</v>
          </cell>
          <cell r="J83">
            <v>31064</v>
          </cell>
          <cell r="K83">
            <v>15526</v>
          </cell>
          <cell r="L83">
            <v>17719</v>
          </cell>
          <cell r="M83">
            <v>54386</v>
          </cell>
          <cell r="N83">
            <v>7616</v>
          </cell>
          <cell r="O83">
            <v>47777</v>
          </cell>
          <cell r="P83">
            <v>37364</v>
          </cell>
          <cell r="Q83">
            <v>44116</v>
          </cell>
          <cell r="R83">
            <v>74758</v>
          </cell>
          <cell r="S83">
            <v>24042</v>
          </cell>
          <cell r="T83">
            <v>15675</v>
          </cell>
        </row>
        <row r="84">
          <cell r="C84">
            <v>1780075</v>
          </cell>
          <cell r="D84">
            <v>420269</v>
          </cell>
          <cell r="E84">
            <v>1359806</v>
          </cell>
          <cell r="F84">
            <v>491674</v>
          </cell>
          <cell r="G84">
            <v>100527</v>
          </cell>
          <cell r="H84">
            <v>156512</v>
          </cell>
          <cell r="I84">
            <v>35805</v>
          </cell>
          <cell r="J84">
            <v>23048</v>
          </cell>
          <cell r="K84">
            <v>15598</v>
          </cell>
          <cell r="L84">
            <v>18782</v>
          </cell>
          <cell r="M84">
            <v>67843</v>
          </cell>
          <cell r="N84">
            <v>13582</v>
          </cell>
          <cell r="O84">
            <v>55323</v>
          </cell>
          <cell r="P84">
            <v>37329</v>
          </cell>
          <cell r="Q84">
            <v>37888</v>
          </cell>
          <cell r="R84">
            <v>112920</v>
          </cell>
          <cell r="S84">
            <v>19320</v>
          </cell>
          <cell r="T84">
            <v>8302</v>
          </cell>
        </row>
        <row r="85">
          <cell r="C85">
            <v>2088647</v>
          </cell>
          <cell r="D85">
            <v>682565</v>
          </cell>
          <cell r="E85">
            <v>1406082</v>
          </cell>
          <cell r="F85">
            <v>528593</v>
          </cell>
          <cell r="G85">
            <v>74119</v>
          </cell>
          <cell r="H85">
            <v>146765</v>
          </cell>
          <cell r="I85">
            <v>34950</v>
          </cell>
          <cell r="J85">
            <v>25528</v>
          </cell>
          <cell r="K85">
            <v>17980</v>
          </cell>
          <cell r="L85">
            <v>17067</v>
          </cell>
          <cell r="M85">
            <v>78014</v>
          </cell>
          <cell r="N85">
            <v>10715</v>
          </cell>
          <cell r="O85">
            <v>51428</v>
          </cell>
          <cell r="P85">
            <v>36133</v>
          </cell>
          <cell r="Q85">
            <v>32500</v>
          </cell>
          <cell r="R85">
            <v>115410</v>
          </cell>
          <cell r="S85">
            <v>22575</v>
          </cell>
          <cell r="T85">
            <v>12947</v>
          </cell>
        </row>
        <row r="86">
          <cell r="C86">
            <v>2682931</v>
          </cell>
          <cell r="D86">
            <v>1068313</v>
          </cell>
          <cell r="E86">
            <v>1614618</v>
          </cell>
          <cell r="F86">
            <v>508695</v>
          </cell>
          <cell r="G86">
            <v>119538</v>
          </cell>
          <cell r="H86">
            <v>137947</v>
          </cell>
          <cell r="I86">
            <v>47396</v>
          </cell>
          <cell r="J86">
            <v>22574</v>
          </cell>
          <cell r="K86">
            <v>34854</v>
          </cell>
          <cell r="L86">
            <v>23103</v>
          </cell>
          <cell r="M86">
            <v>72058</v>
          </cell>
          <cell r="N86">
            <v>9739</v>
          </cell>
          <cell r="O86">
            <v>73196</v>
          </cell>
          <cell r="P86">
            <v>37142</v>
          </cell>
          <cell r="Q86">
            <v>41826</v>
          </cell>
          <cell r="R86">
            <v>138884</v>
          </cell>
          <cell r="S86">
            <v>25974</v>
          </cell>
          <cell r="T86">
            <v>18996</v>
          </cell>
        </row>
        <row r="87">
          <cell r="C87">
            <v>2919902</v>
          </cell>
          <cell r="D87">
            <v>1440346</v>
          </cell>
          <cell r="E87">
            <v>1479556</v>
          </cell>
          <cell r="F87">
            <v>462383</v>
          </cell>
          <cell r="G87">
            <v>149850</v>
          </cell>
          <cell r="H87">
            <v>136901</v>
          </cell>
          <cell r="I87">
            <v>40469</v>
          </cell>
          <cell r="J87">
            <v>17203</v>
          </cell>
          <cell r="K87">
            <v>13691</v>
          </cell>
          <cell r="L87">
            <v>15152</v>
          </cell>
          <cell r="M87">
            <v>57165</v>
          </cell>
          <cell r="N87">
            <v>10654</v>
          </cell>
          <cell r="O87">
            <v>49201</v>
          </cell>
          <cell r="P87">
            <v>23195</v>
          </cell>
          <cell r="Q87">
            <v>100384</v>
          </cell>
          <cell r="R87">
            <v>129655</v>
          </cell>
          <cell r="S87">
            <v>22845</v>
          </cell>
          <cell r="T87">
            <v>30877</v>
          </cell>
        </row>
        <row r="88">
          <cell r="C88">
            <v>2244786</v>
          </cell>
          <cell r="D88">
            <v>656964</v>
          </cell>
          <cell r="E88">
            <v>1587822</v>
          </cell>
          <cell r="F88">
            <v>576437</v>
          </cell>
          <cell r="G88">
            <v>84786</v>
          </cell>
          <cell r="H88">
            <v>200859</v>
          </cell>
          <cell r="I88">
            <v>38830</v>
          </cell>
          <cell r="J88">
            <v>24058</v>
          </cell>
          <cell r="K88">
            <v>24474</v>
          </cell>
          <cell r="L88">
            <v>20257</v>
          </cell>
          <cell r="M88">
            <v>80774</v>
          </cell>
          <cell r="N88">
            <v>10608</v>
          </cell>
          <cell r="O88">
            <v>58780</v>
          </cell>
          <cell r="P88">
            <v>34055</v>
          </cell>
          <cell r="Q88">
            <v>37141</v>
          </cell>
          <cell r="R88">
            <v>133045</v>
          </cell>
          <cell r="S88">
            <v>22860</v>
          </cell>
          <cell r="T88">
            <v>19444</v>
          </cell>
        </row>
        <row r="89">
          <cell r="C89">
            <v>1742055</v>
          </cell>
          <cell r="D89">
            <v>363360</v>
          </cell>
          <cell r="E89">
            <v>1378695</v>
          </cell>
          <cell r="F89">
            <v>503542</v>
          </cell>
          <cell r="G89">
            <v>81237</v>
          </cell>
          <cell r="H89">
            <v>214389</v>
          </cell>
          <cell r="I89">
            <v>31687</v>
          </cell>
          <cell r="J89">
            <v>31818</v>
          </cell>
          <cell r="K89">
            <v>28836</v>
          </cell>
          <cell r="L89">
            <v>20047</v>
          </cell>
          <cell r="M89">
            <v>63941</v>
          </cell>
          <cell r="N89">
            <v>8768</v>
          </cell>
          <cell r="O89">
            <v>42665</v>
          </cell>
          <cell r="P89">
            <v>30189</v>
          </cell>
          <cell r="Q89">
            <v>31212</v>
          </cell>
          <cell r="R89">
            <v>107699</v>
          </cell>
          <cell r="S89">
            <v>17527</v>
          </cell>
          <cell r="T89">
            <v>5473</v>
          </cell>
        </row>
        <row r="90">
          <cell r="C90">
            <v>958684</v>
          </cell>
          <cell r="D90">
            <v>280814</v>
          </cell>
          <cell r="E90">
            <v>677870</v>
          </cell>
          <cell r="F90">
            <v>255082</v>
          </cell>
          <cell r="G90">
            <v>29155</v>
          </cell>
          <cell r="H90">
            <v>105093</v>
          </cell>
          <cell r="I90">
            <v>16975</v>
          </cell>
          <cell r="J90">
            <v>24411</v>
          </cell>
          <cell r="K90">
            <v>19985</v>
          </cell>
          <cell r="L90">
            <v>16719</v>
          </cell>
          <cell r="M90">
            <v>19562</v>
          </cell>
          <cell r="N90">
            <v>2859</v>
          </cell>
          <cell r="O90">
            <v>41658</v>
          </cell>
          <cell r="P90">
            <v>11830</v>
          </cell>
          <cell r="Q90">
            <v>7607</v>
          </cell>
          <cell r="R90">
            <v>45188</v>
          </cell>
          <cell r="S90">
            <v>3556</v>
          </cell>
          <cell r="T90">
            <v>2130</v>
          </cell>
        </row>
        <row r="91">
          <cell r="C91">
            <v>731457</v>
          </cell>
          <cell r="D91">
            <v>287187</v>
          </cell>
          <cell r="E91">
            <v>444270</v>
          </cell>
          <cell r="F91">
            <v>186736</v>
          </cell>
          <cell r="G91">
            <v>22204</v>
          </cell>
          <cell r="H91">
            <v>56588</v>
          </cell>
          <cell r="I91">
            <v>6829</v>
          </cell>
          <cell r="J91">
            <v>10820</v>
          </cell>
          <cell r="K91">
            <v>5852</v>
          </cell>
          <cell r="L91">
            <v>8328</v>
          </cell>
          <cell r="M91">
            <v>11516</v>
          </cell>
          <cell r="N91">
            <v>2084</v>
          </cell>
          <cell r="O91">
            <v>18412</v>
          </cell>
          <cell r="P91">
            <v>12042</v>
          </cell>
          <cell r="Q91">
            <v>10749</v>
          </cell>
          <cell r="R91">
            <v>25524</v>
          </cell>
          <cell r="S91">
            <v>2396</v>
          </cell>
          <cell r="T91">
            <v>4006</v>
          </cell>
        </row>
        <row r="92">
          <cell r="C92">
            <v>750710</v>
          </cell>
          <cell r="D92">
            <v>239195</v>
          </cell>
          <cell r="E92">
            <v>511515</v>
          </cell>
          <cell r="F92">
            <v>180569</v>
          </cell>
          <cell r="G92">
            <v>17188</v>
          </cell>
          <cell r="H92">
            <v>64112</v>
          </cell>
          <cell r="I92">
            <v>17243</v>
          </cell>
          <cell r="J92">
            <v>8162</v>
          </cell>
          <cell r="K92">
            <v>8770</v>
          </cell>
          <cell r="L92">
            <v>14734</v>
          </cell>
          <cell r="M92">
            <v>13176</v>
          </cell>
          <cell r="N92">
            <v>1879</v>
          </cell>
          <cell r="O92">
            <v>27845</v>
          </cell>
          <cell r="P92">
            <v>18802</v>
          </cell>
          <cell r="Q92">
            <v>16610</v>
          </cell>
          <cell r="R92">
            <v>35895</v>
          </cell>
          <cell r="S92">
            <v>1821</v>
          </cell>
          <cell r="T92">
            <v>2217</v>
          </cell>
        </row>
        <row r="93">
          <cell r="C93">
            <v>966590</v>
          </cell>
          <cell r="D93">
            <v>340649</v>
          </cell>
          <cell r="E93">
            <v>625941</v>
          </cell>
          <cell r="F93">
            <v>226411</v>
          </cell>
          <cell r="G93">
            <v>26210</v>
          </cell>
          <cell r="H93">
            <v>83570</v>
          </cell>
          <cell r="I93">
            <v>23982</v>
          </cell>
          <cell r="J93">
            <v>11702</v>
          </cell>
          <cell r="K93">
            <v>16987</v>
          </cell>
          <cell r="L93">
            <v>18881</v>
          </cell>
          <cell r="M93">
            <v>15438</v>
          </cell>
          <cell r="N93">
            <v>3664</v>
          </cell>
          <cell r="O93">
            <v>35679</v>
          </cell>
          <cell r="P93">
            <v>14782</v>
          </cell>
          <cell r="Q93">
            <v>12474</v>
          </cell>
          <cell r="R93">
            <v>49035</v>
          </cell>
          <cell r="S93">
            <v>2485</v>
          </cell>
          <cell r="T93">
            <v>2289</v>
          </cell>
        </row>
        <row r="94">
          <cell r="C94">
            <v>1274998</v>
          </cell>
          <cell r="D94">
            <v>351777</v>
          </cell>
          <cell r="E94">
            <v>923221</v>
          </cell>
          <cell r="F94">
            <v>316464</v>
          </cell>
          <cell r="G94">
            <v>45550</v>
          </cell>
          <cell r="H94">
            <v>163212</v>
          </cell>
          <cell r="I94">
            <v>43139</v>
          </cell>
          <cell r="J94">
            <v>20603</v>
          </cell>
          <cell r="K94">
            <v>21485</v>
          </cell>
          <cell r="L94">
            <v>20960</v>
          </cell>
          <cell r="M94">
            <v>27209</v>
          </cell>
          <cell r="N94">
            <v>5648</v>
          </cell>
          <cell r="O94">
            <v>39893</v>
          </cell>
          <cell r="P94">
            <v>24246</v>
          </cell>
          <cell r="Q94">
            <v>14548</v>
          </cell>
          <cell r="R94">
            <v>55680</v>
          </cell>
          <cell r="S94">
            <v>2360</v>
          </cell>
          <cell r="T94">
            <v>4041</v>
          </cell>
        </row>
        <row r="95">
          <cell r="C95">
            <v>1736564</v>
          </cell>
          <cell r="D95">
            <v>529469</v>
          </cell>
          <cell r="E95">
            <v>1207095</v>
          </cell>
          <cell r="F95">
            <v>386359</v>
          </cell>
          <cell r="G95">
            <v>118159</v>
          </cell>
          <cell r="H95">
            <v>166012</v>
          </cell>
          <cell r="I95">
            <v>43738</v>
          </cell>
          <cell r="J95">
            <v>37012</v>
          </cell>
          <cell r="K95">
            <v>31777</v>
          </cell>
          <cell r="L95">
            <v>21190</v>
          </cell>
          <cell r="M95">
            <v>51798</v>
          </cell>
          <cell r="N95">
            <v>7715</v>
          </cell>
          <cell r="O95">
            <v>45888</v>
          </cell>
          <cell r="P95">
            <v>34280</v>
          </cell>
          <cell r="Q95">
            <v>31003</v>
          </cell>
          <cell r="R95">
            <v>75540</v>
          </cell>
          <cell r="S95">
            <v>8862</v>
          </cell>
          <cell r="T95">
            <v>7164</v>
          </cell>
        </row>
        <row r="96">
          <cell r="C96">
            <v>1813372</v>
          </cell>
          <cell r="D96">
            <v>370541</v>
          </cell>
          <cell r="E96">
            <v>1442831</v>
          </cell>
          <cell r="F96">
            <v>534828</v>
          </cell>
          <cell r="G96">
            <v>130967</v>
          </cell>
          <cell r="H96">
            <v>168323</v>
          </cell>
          <cell r="I96">
            <v>38839</v>
          </cell>
          <cell r="J96">
            <v>23668</v>
          </cell>
          <cell r="K96">
            <v>19160</v>
          </cell>
          <cell r="L96">
            <v>23914</v>
          </cell>
          <cell r="M96">
            <v>76407</v>
          </cell>
          <cell r="N96">
            <v>16977</v>
          </cell>
          <cell r="O96">
            <v>65010</v>
          </cell>
          <cell r="P96">
            <v>33384</v>
          </cell>
          <cell r="Q96">
            <v>33531</v>
          </cell>
          <cell r="R96">
            <v>105857</v>
          </cell>
          <cell r="S96">
            <v>9535</v>
          </cell>
          <cell r="T96">
            <v>3894</v>
          </cell>
        </row>
        <row r="97">
          <cell r="C97">
            <v>2230598</v>
          </cell>
          <cell r="D97">
            <v>623259</v>
          </cell>
          <cell r="E97">
            <v>1607339</v>
          </cell>
          <cell r="F97">
            <v>639172</v>
          </cell>
          <cell r="G97">
            <v>100026</v>
          </cell>
          <cell r="H97">
            <v>164039</v>
          </cell>
          <cell r="I97">
            <v>33952</v>
          </cell>
          <cell r="J97">
            <v>24125</v>
          </cell>
          <cell r="K97">
            <v>23289</v>
          </cell>
          <cell r="L97">
            <v>26183</v>
          </cell>
          <cell r="M97">
            <v>99077</v>
          </cell>
          <cell r="N97">
            <v>12811</v>
          </cell>
          <cell r="O97">
            <v>59030</v>
          </cell>
          <cell r="P97">
            <v>34624</v>
          </cell>
          <cell r="Q97">
            <v>31230</v>
          </cell>
          <cell r="R97">
            <v>122002</v>
          </cell>
          <cell r="S97">
            <v>12393</v>
          </cell>
          <cell r="T97">
            <v>11110</v>
          </cell>
        </row>
        <row r="98">
          <cell r="C98">
            <v>2759804</v>
          </cell>
          <cell r="D98">
            <v>1032943</v>
          </cell>
          <cell r="E98">
            <v>1726861</v>
          </cell>
          <cell r="F98">
            <v>600600</v>
          </cell>
          <cell r="G98">
            <v>147170</v>
          </cell>
          <cell r="H98">
            <v>131392</v>
          </cell>
          <cell r="I98">
            <v>55427</v>
          </cell>
          <cell r="J98">
            <v>24744</v>
          </cell>
          <cell r="K98">
            <v>46388</v>
          </cell>
          <cell r="L98">
            <v>27578</v>
          </cell>
          <cell r="M98">
            <v>85583</v>
          </cell>
          <cell r="N98">
            <v>13643</v>
          </cell>
          <cell r="O98">
            <v>75764</v>
          </cell>
          <cell r="P98">
            <v>29721</v>
          </cell>
          <cell r="Q98">
            <v>36082</v>
          </cell>
          <cell r="R98">
            <v>135420</v>
          </cell>
          <cell r="S98">
            <v>15408</v>
          </cell>
          <cell r="T98">
            <v>14762</v>
          </cell>
        </row>
        <row r="99">
          <cell r="C99">
            <v>3019774</v>
          </cell>
          <cell r="D99">
            <v>1355463</v>
          </cell>
          <cell r="E99">
            <v>1664311</v>
          </cell>
          <cell r="F99">
            <v>585349</v>
          </cell>
          <cell r="G99">
            <v>204635</v>
          </cell>
          <cell r="H99">
            <v>137405</v>
          </cell>
          <cell r="I99">
            <v>26847</v>
          </cell>
          <cell r="J99">
            <v>10347</v>
          </cell>
          <cell r="K99">
            <v>20145</v>
          </cell>
          <cell r="L99">
            <v>16841</v>
          </cell>
          <cell r="M99">
            <v>74816</v>
          </cell>
          <cell r="N99">
            <v>11048</v>
          </cell>
          <cell r="O99">
            <v>58544</v>
          </cell>
          <cell r="P99">
            <v>20311</v>
          </cell>
          <cell r="Q99">
            <v>84562</v>
          </cell>
          <cell r="R99">
            <v>119586</v>
          </cell>
          <cell r="S99">
            <v>12932</v>
          </cell>
          <cell r="T99">
            <v>27519</v>
          </cell>
        </row>
        <row r="100">
          <cell r="C100">
            <v>2304826</v>
          </cell>
          <cell r="D100">
            <v>638127</v>
          </cell>
          <cell r="E100">
            <v>1666699</v>
          </cell>
          <cell r="F100">
            <v>658818</v>
          </cell>
          <cell r="G100">
            <v>110974</v>
          </cell>
          <cell r="H100">
            <v>190812</v>
          </cell>
          <cell r="I100">
            <v>29925</v>
          </cell>
          <cell r="J100">
            <v>18504</v>
          </cell>
          <cell r="K100">
            <v>30080</v>
          </cell>
          <cell r="L100">
            <v>21858</v>
          </cell>
          <cell r="M100">
            <v>93223</v>
          </cell>
          <cell r="N100">
            <v>8440</v>
          </cell>
          <cell r="O100">
            <v>60346</v>
          </cell>
          <cell r="P100">
            <v>33985</v>
          </cell>
          <cell r="Q100">
            <v>31616</v>
          </cell>
          <cell r="R100">
            <v>130498</v>
          </cell>
          <cell r="S100">
            <v>15680</v>
          </cell>
          <cell r="T100">
            <v>13278</v>
          </cell>
        </row>
        <row r="101">
          <cell r="C101">
            <v>1855815</v>
          </cell>
          <cell r="D101">
            <v>365006</v>
          </cell>
          <cell r="E101">
            <v>1490809</v>
          </cell>
          <cell r="F101">
            <v>573984</v>
          </cell>
          <cell r="G101">
            <v>63319</v>
          </cell>
          <cell r="H101">
            <v>187243</v>
          </cell>
          <cell r="I101">
            <v>38171</v>
          </cell>
          <cell r="J101">
            <v>43163</v>
          </cell>
          <cell r="K101">
            <v>30713</v>
          </cell>
          <cell r="L101">
            <v>32059</v>
          </cell>
          <cell r="M101">
            <v>89737</v>
          </cell>
          <cell r="N101">
            <v>10938</v>
          </cell>
          <cell r="O101">
            <v>62787</v>
          </cell>
          <cell r="P101">
            <v>27798</v>
          </cell>
          <cell r="Q101">
            <v>23253</v>
          </cell>
          <cell r="R101">
            <v>115037</v>
          </cell>
          <cell r="S101">
            <v>6380</v>
          </cell>
          <cell r="T101">
            <v>6464</v>
          </cell>
        </row>
        <row r="102">
          <cell r="C102">
            <v>867046</v>
          </cell>
          <cell r="D102">
            <v>230856</v>
          </cell>
          <cell r="E102">
            <v>636190</v>
          </cell>
          <cell r="F102">
            <v>251368</v>
          </cell>
          <cell r="G102">
            <v>26414</v>
          </cell>
          <cell r="H102">
            <v>86533</v>
          </cell>
          <cell r="I102">
            <v>15618</v>
          </cell>
          <cell r="J102">
            <v>16993</v>
          </cell>
          <cell r="K102">
            <v>17218</v>
          </cell>
          <cell r="L102">
            <v>24796</v>
          </cell>
          <cell r="M102">
            <v>19950</v>
          </cell>
          <cell r="N102">
            <v>4627</v>
          </cell>
          <cell r="O102">
            <v>37494</v>
          </cell>
          <cell r="P102">
            <v>12840</v>
          </cell>
          <cell r="Q102">
            <v>8689</v>
          </cell>
          <cell r="R102">
            <v>39079</v>
          </cell>
          <cell r="S102">
            <v>1959</v>
          </cell>
          <cell r="T102">
            <v>2143</v>
          </cell>
        </row>
        <row r="103">
          <cell r="C103">
            <v>678264</v>
          </cell>
          <cell r="D103">
            <v>249118</v>
          </cell>
          <cell r="E103">
            <v>429146</v>
          </cell>
          <cell r="F103">
            <v>177796</v>
          </cell>
          <cell r="G103">
            <v>22040</v>
          </cell>
          <cell r="H103">
            <v>46626</v>
          </cell>
          <cell r="I103">
            <v>6259</v>
          </cell>
          <cell r="J103">
            <v>12953</v>
          </cell>
          <cell r="K103">
            <v>7808</v>
          </cell>
          <cell r="L103">
            <v>12881</v>
          </cell>
          <cell r="M103">
            <v>12714</v>
          </cell>
          <cell r="N103">
            <v>1280</v>
          </cell>
          <cell r="O103">
            <v>24572</v>
          </cell>
          <cell r="P103">
            <v>10109</v>
          </cell>
          <cell r="Q103">
            <v>11158</v>
          </cell>
          <cell r="R103">
            <v>26331</v>
          </cell>
          <cell r="S103">
            <v>1679</v>
          </cell>
          <cell r="T103">
            <v>2119</v>
          </cell>
        </row>
        <row r="104">
          <cell r="C104">
            <v>712611</v>
          </cell>
          <cell r="D104">
            <v>212070</v>
          </cell>
          <cell r="E104">
            <v>500541</v>
          </cell>
          <cell r="F104">
            <v>186877</v>
          </cell>
          <cell r="G104">
            <v>17931</v>
          </cell>
          <cell r="H104">
            <v>56495</v>
          </cell>
          <cell r="I104">
            <v>11806</v>
          </cell>
          <cell r="J104">
            <v>10663</v>
          </cell>
          <cell r="K104">
            <v>10304</v>
          </cell>
          <cell r="L104">
            <v>15042</v>
          </cell>
          <cell r="M104">
            <v>10765</v>
          </cell>
          <cell r="N104">
            <v>1919</v>
          </cell>
          <cell r="O104">
            <v>34786</v>
          </cell>
          <cell r="P104">
            <v>13931</v>
          </cell>
          <cell r="Q104">
            <v>12606</v>
          </cell>
          <cell r="R104">
            <v>36510</v>
          </cell>
          <cell r="S104">
            <v>2085</v>
          </cell>
          <cell r="T104">
            <v>1445</v>
          </cell>
        </row>
        <row r="105">
          <cell r="C105">
            <v>936721</v>
          </cell>
          <cell r="D105">
            <v>287691</v>
          </cell>
          <cell r="E105">
            <v>649030</v>
          </cell>
          <cell r="F105">
            <v>235243</v>
          </cell>
          <cell r="G105">
            <v>24397</v>
          </cell>
          <cell r="H105">
            <v>79449</v>
          </cell>
          <cell r="I105">
            <v>29165</v>
          </cell>
          <cell r="J105">
            <v>15548</v>
          </cell>
          <cell r="K105">
            <v>19997</v>
          </cell>
          <cell r="L105">
            <v>23799</v>
          </cell>
          <cell r="M105">
            <v>13544</v>
          </cell>
          <cell r="N105">
            <v>4953</v>
          </cell>
          <cell r="O105">
            <v>40111</v>
          </cell>
          <cell r="P105">
            <v>11395</v>
          </cell>
          <cell r="Q105">
            <v>8993</v>
          </cell>
          <cell r="R105">
            <v>55459</v>
          </cell>
          <cell r="S105">
            <v>2840</v>
          </cell>
          <cell r="T105">
            <v>2172</v>
          </cell>
        </row>
        <row r="106">
          <cell r="C106">
            <v>1426562</v>
          </cell>
          <cell r="D106">
            <v>470318</v>
          </cell>
          <cell r="E106">
            <v>956244</v>
          </cell>
          <cell r="F106">
            <v>348144</v>
          </cell>
          <cell r="G106">
            <v>35912</v>
          </cell>
          <cell r="H106">
            <v>134883</v>
          </cell>
          <cell r="I106">
            <v>48071</v>
          </cell>
          <cell r="J106">
            <v>22796</v>
          </cell>
          <cell r="K106">
            <v>27315</v>
          </cell>
          <cell r="L106">
            <v>37688</v>
          </cell>
          <cell r="M106">
            <v>29976</v>
          </cell>
          <cell r="N106">
            <v>6483</v>
          </cell>
          <cell r="O106">
            <v>37825</v>
          </cell>
          <cell r="P106">
            <v>25056</v>
          </cell>
          <cell r="Q106">
            <v>13110</v>
          </cell>
          <cell r="R106">
            <v>66859</v>
          </cell>
          <cell r="S106">
            <v>4185</v>
          </cell>
          <cell r="T106">
            <v>5663</v>
          </cell>
        </row>
        <row r="107">
          <cell r="C107">
            <v>1663143</v>
          </cell>
          <cell r="D107">
            <v>415054</v>
          </cell>
          <cell r="E107">
            <v>1248089</v>
          </cell>
          <cell r="F107">
            <v>452885</v>
          </cell>
          <cell r="G107">
            <v>137867</v>
          </cell>
          <cell r="H107">
            <v>148751</v>
          </cell>
          <cell r="I107">
            <v>23746</v>
          </cell>
          <cell r="J107">
            <v>31700</v>
          </cell>
          <cell r="K107">
            <v>22481</v>
          </cell>
          <cell r="L107">
            <v>31970</v>
          </cell>
          <cell r="M107">
            <v>52552</v>
          </cell>
          <cell r="N107">
            <v>9590</v>
          </cell>
          <cell r="O107">
            <v>54098</v>
          </cell>
          <cell r="P107">
            <v>30209</v>
          </cell>
          <cell r="Q107">
            <v>22953</v>
          </cell>
          <cell r="R107">
            <v>83140</v>
          </cell>
          <cell r="S107">
            <v>6880</v>
          </cell>
          <cell r="T107">
            <v>7198</v>
          </cell>
        </row>
        <row r="108">
          <cell r="C108">
            <v>2120765</v>
          </cell>
          <cell r="D108">
            <v>448068</v>
          </cell>
          <cell r="E108">
            <v>1672697</v>
          </cell>
          <cell r="F108">
            <v>640903</v>
          </cell>
          <cell r="G108">
            <v>186068</v>
          </cell>
          <cell r="H108">
            <v>186792</v>
          </cell>
          <cell r="I108">
            <v>23423</v>
          </cell>
          <cell r="J108">
            <v>23267</v>
          </cell>
          <cell r="K108">
            <v>27064</v>
          </cell>
          <cell r="L108">
            <v>35058</v>
          </cell>
          <cell r="M108">
            <v>89600</v>
          </cell>
          <cell r="N108">
            <v>9922</v>
          </cell>
          <cell r="O108">
            <v>67208</v>
          </cell>
          <cell r="P108">
            <v>31808</v>
          </cell>
          <cell r="Q108">
            <v>25836</v>
          </cell>
          <cell r="R108">
            <v>125084</v>
          </cell>
          <cell r="S108">
            <v>15929</v>
          </cell>
          <cell r="T108">
            <v>5377</v>
          </cell>
        </row>
        <row r="109">
          <cell r="C109">
            <v>2393211</v>
          </cell>
          <cell r="D109">
            <v>640637</v>
          </cell>
          <cell r="E109">
            <v>1752574</v>
          </cell>
          <cell r="F109">
            <v>668302</v>
          </cell>
          <cell r="G109">
            <v>149652</v>
          </cell>
          <cell r="H109">
            <v>152595</v>
          </cell>
          <cell r="I109">
            <v>16669</v>
          </cell>
          <cell r="J109">
            <v>31724</v>
          </cell>
          <cell r="K109">
            <v>30173</v>
          </cell>
          <cell r="L109">
            <v>35142</v>
          </cell>
          <cell r="M109">
            <v>119604</v>
          </cell>
          <cell r="N109">
            <v>10376</v>
          </cell>
          <cell r="O109">
            <v>68982</v>
          </cell>
          <cell r="P109">
            <v>45082</v>
          </cell>
          <cell r="Q109">
            <v>33541</v>
          </cell>
          <cell r="R109">
            <v>114904</v>
          </cell>
          <cell r="S109">
            <v>21424</v>
          </cell>
          <cell r="T109">
            <v>14298</v>
          </cell>
        </row>
        <row r="110">
          <cell r="C110">
            <v>2852466</v>
          </cell>
          <cell r="D110">
            <v>1028638</v>
          </cell>
          <cell r="E110">
            <v>1823828</v>
          </cell>
          <cell r="F110">
            <v>655719</v>
          </cell>
          <cell r="G110">
            <v>179273</v>
          </cell>
          <cell r="H110">
            <v>156315</v>
          </cell>
          <cell r="I110">
            <v>39455</v>
          </cell>
          <cell r="J110">
            <v>22897</v>
          </cell>
          <cell r="K110">
            <v>56999</v>
          </cell>
          <cell r="L110">
            <v>41969</v>
          </cell>
          <cell r="M110">
            <v>101999</v>
          </cell>
          <cell r="N110">
            <v>17253</v>
          </cell>
          <cell r="O110">
            <v>74385</v>
          </cell>
          <cell r="P110">
            <v>29880</v>
          </cell>
          <cell r="Q110">
            <v>40874</v>
          </cell>
          <cell r="R110">
            <v>115364</v>
          </cell>
          <cell r="S110">
            <v>21753</v>
          </cell>
          <cell r="T110">
            <v>16702</v>
          </cell>
        </row>
        <row r="111">
          <cell r="C111">
            <v>3255968</v>
          </cell>
          <cell r="D111">
            <v>1426450</v>
          </cell>
          <cell r="E111">
            <v>1829518</v>
          </cell>
          <cell r="F111">
            <v>601434</v>
          </cell>
          <cell r="G111">
            <v>275164</v>
          </cell>
          <cell r="H111">
            <v>152858</v>
          </cell>
          <cell r="I111">
            <v>21598</v>
          </cell>
          <cell r="J111">
            <v>11087</v>
          </cell>
          <cell r="K111">
            <v>21427</v>
          </cell>
          <cell r="L111">
            <v>24586</v>
          </cell>
          <cell r="M111">
            <v>74861</v>
          </cell>
          <cell r="N111">
            <v>12484</v>
          </cell>
          <cell r="O111">
            <v>56500</v>
          </cell>
          <cell r="P111">
            <v>24283</v>
          </cell>
          <cell r="Q111">
            <v>74060</v>
          </cell>
          <cell r="R111">
            <v>101671</v>
          </cell>
          <cell r="S111">
            <v>23559</v>
          </cell>
          <cell r="T111">
            <v>35320</v>
          </cell>
        </row>
        <row r="112">
          <cell r="C112">
            <v>2482308</v>
          </cell>
          <cell r="D112">
            <v>661041</v>
          </cell>
          <cell r="E112">
            <v>1821267</v>
          </cell>
          <cell r="F112">
            <v>682683</v>
          </cell>
          <cell r="G112">
            <v>152937</v>
          </cell>
          <cell r="H112">
            <v>217910</v>
          </cell>
          <cell r="I112">
            <v>18667</v>
          </cell>
          <cell r="J112">
            <v>18029</v>
          </cell>
          <cell r="K112">
            <v>29840</v>
          </cell>
          <cell r="L112">
            <v>28220</v>
          </cell>
          <cell r="M112">
            <v>102041</v>
          </cell>
          <cell r="N112">
            <v>14023</v>
          </cell>
          <cell r="O112">
            <v>73091</v>
          </cell>
          <cell r="P112">
            <v>28125</v>
          </cell>
          <cell r="Q112">
            <v>34117</v>
          </cell>
          <cell r="R112">
            <v>116902</v>
          </cell>
          <cell r="S112">
            <v>24261</v>
          </cell>
          <cell r="T112">
            <v>13040</v>
          </cell>
        </row>
        <row r="113">
          <cell r="C113">
            <v>1999618</v>
          </cell>
          <cell r="D113">
            <v>357245</v>
          </cell>
          <cell r="E113">
            <v>1642373</v>
          </cell>
          <cell r="F113">
            <v>646772</v>
          </cell>
          <cell r="G113">
            <v>83554</v>
          </cell>
          <cell r="H113">
            <v>235089</v>
          </cell>
          <cell r="I113">
            <v>23617</v>
          </cell>
          <cell r="J113">
            <v>46300</v>
          </cell>
          <cell r="K113">
            <v>35391</v>
          </cell>
          <cell r="L113">
            <v>43112</v>
          </cell>
          <cell r="M113">
            <v>86041</v>
          </cell>
          <cell r="N113">
            <v>9529</v>
          </cell>
          <cell r="O113">
            <v>63482</v>
          </cell>
          <cell r="P113">
            <v>27539</v>
          </cell>
          <cell r="Q113">
            <v>22157</v>
          </cell>
          <cell r="R113">
            <v>106893</v>
          </cell>
          <cell r="S113">
            <v>15826</v>
          </cell>
          <cell r="T113">
            <v>5292</v>
          </cell>
        </row>
        <row r="114">
          <cell r="C114">
            <v>957848</v>
          </cell>
          <cell r="D114">
            <v>264390</v>
          </cell>
          <cell r="E114">
            <v>693458</v>
          </cell>
          <cell r="F114">
            <v>246978</v>
          </cell>
          <cell r="G114">
            <v>20879</v>
          </cell>
          <cell r="H114">
            <v>109644</v>
          </cell>
          <cell r="I114">
            <v>16808</v>
          </cell>
          <cell r="J114">
            <v>28445</v>
          </cell>
          <cell r="K114">
            <v>22374</v>
          </cell>
          <cell r="L114">
            <v>28826</v>
          </cell>
          <cell r="M114">
            <v>17090</v>
          </cell>
          <cell r="N114">
            <v>6003</v>
          </cell>
          <cell r="O114">
            <v>40363</v>
          </cell>
          <cell r="P114">
            <v>17953</v>
          </cell>
          <cell r="Q114">
            <v>10566</v>
          </cell>
          <cell r="R114">
            <v>42785</v>
          </cell>
          <cell r="S114">
            <v>3536</v>
          </cell>
          <cell r="T114">
            <v>2040</v>
          </cell>
        </row>
        <row r="115">
          <cell r="C115">
            <v>781174</v>
          </cell>
          <cell r="D115">
            <v>280439</v>
          </cell>
          <cell r="E115">
            <v>500735</v>
          </cell>
          <cell r="F115">
            <v>191843</v>
          </cell>
          <cell r="G115">
            <v>22027</v>
          </cell>
          <cell r="H115">
            <v>62739</v>
          </cell>
          <cell r="I115">
            <v>9496</v>
          </cell>
          <cell r="J115">
            <v>15937</v>
          </cell>
          <cell r="K115">
            <v>11340</v>
          </cell>
          <cell r="L115">
            <v>15963</v>
          </cell>
          <cell r="M115">
            <v>11272</v>
          </cell>
          <cell r="N115">
            <v>3762</v>
          </cell>
          <cell r="O115">
            <v>23555</v>
          </cell>
          <cell r="P115">
            <v>15780</v>
          </cell>
          <cell r="Q115">
            <v>14196</v>
          </cell>
          <cell r="R115">
            <v>28612</v>
          </cell>
          <cell r="S115">
            <v>2282</v>
          </cell>
          <cell r="T115">
            <v>1869</v>
          </cell>
        </row>
        <row r="116">
          <cell r="C116">
            <v>878580</v>
          </cell>
          <cell r="D116">
            <v>245354</v>
          </cell>
          <cell r="E116">
            <v>633226</v>
          </cell>
          <cell r="F116">
            <v>182951</v>
          </cell>
          <cell r="G116">
            <v>18591</v>
          </cell>
          <cell r="H116">
            <v>67445</v>
          </cell>
          <cell r="I116">
            <v>15506</v>
          </cell>
          <cell r="J116">
            <v>39670</v>
          </cell>
          <cell r="K116">
            <v>15279</v>
          </cell>
          <cell r="L116">
            <v>19852</v>
          </cell>
          <cell r="M116">
            <v>15459</v>
          </cell>
          <cell r="N116">
            <v>3617</v>
          </cell>
          <cell r="O116">
            <v>35221</v>
          </cell>
          <cell r="P116">
            <v>23025</v>
          </cell>
          <cell r="Q116">
            <v>15249</v>
          </cell>
          <cell r="R116">
            <v>48954</v>
          </cell>
          <cell r="S116">
            <v>2340</v>
          </cell>
          <cell r="T116">
            <v>22390</v>
          </cell>
        </row>
        <row r="117">
          <cell r="C117">
            <v>1121700</v>
          </cell>
          <cell r="D117">
            <v>353252</v>
          </cell>
          <cell r="E117">
            <v>768448</v>
          </cell>
          <cell r="F117">
            <v>259340</v>
          </cell>
          <cell r="G117">
            <v>22134</v>
          </cell>
          <cell r="H117">
            <v>89602</v>
          </cell>
          <cell r="I117">
            <v>35595</v>
          </cell>
          <cell r="J117">
            <v>42395</v>
          </cell>
          <cell r="K117">
            <v>24790</v>
          </cell>
          <cell r="L117">
            <v>32323</v>
          </cell>
          <cell r="M117">
            <v>16796</v>
          </cell>
          <cell r="N117">
            <v>6826</v>
          </cell>
          <cell r="O117">
            <v>40441</v>
          </cell>
          <cell r="P117">
            <v>15559</v>
          </cell>
          <cell r="Q117">
            <v>9199</v>
          </cell>
          <cell r="R117">
            <v>55623</v>
          </cell>
          <cell r="S117">
            <v>4671</v>
          </cell>
          <cell r="T117">
            <v>3651</v>
          </cell>
        </row>
        <row r="118">
          <cell r="C118">
            <v>1374280</v>
          </cell>
          <cell r="D118">
            <v>354108</v>
          </cell>
          <cell r="E118">
            <v>1020172</v>
          </cell>
          <cell r="F118">
            <v>344835</v>
          </cell>
          <cell r="G118">
            <v>29611</v>
          </cell>
          <cell r="H118">
            <v>137221</v>
          </cell>
          <cell r="I118">
            <v>60029</v>
          </cell>
          <cell r="J118">
            <v>42584</v>
          </cell>
          <cell r="K118">
            <v>28088</v>
          </cell>
          <cell r="L118">
            <v>45806</v>
          </cell>
          <cell r="M118">
            <v>25113</v>
          </cell>
          <cell r="N118">
            <v>7663</v>
          </cell>
          <cell r="O118">
            <v>43938</v>
          </cell>
          <cell r="P118">
            <v>30747</v>
          </cell>
          <cell r="Q118">
            <v>14145</v>
          </cell>
          <cell r="R118">
            <v>67736</v>
          </cell>
          <cell r="S118">
            <v>6228</v>
          </cell>
          <cell r="T118">
            <v>4697</v>
          </cell>
        </row>
        <row r="119">
          <cell r="C119">
            <v>2018056</v>
          </cell>
          <cell r="D119">
            <v>565050</v>
          </cell>
          <cell r="E119">
            <v>1453006</v>
          </cell>
          <cell r="F119">
            <v>520189</v>
          </cell>
          <cell r="G119">
            <v>105170</v>
          </cell>
          <cell r="H119">
            <v>163631</v>
          </cell>
          <cell r="I119">
            <v>25434</v>
          </cell>
          <cell r="J119">
            <v>48816</v>
          </cell>
          <cell r="K119">
            <v>34845</v>
          </cell>
          <cell r="L119">
            <v>43899</v>
          </cell>
          <cell r="M119">
            <v>67011</v>
          </cell>
          <cell r="N119">
            <v>10046</v>
          </cell>
          <cell r="O119">
            <v>57335</v>
          </cell>
          <cell r="P119">
            <v>35065</v>
          </cell>
          <cell r="Q119">
            <v>33751</v>
          </cell>
          <cell r="R119">
            <v>91078</v>
          </cell>
          <cell r="S119">
            <v>12248</v>
          </cell>
          <cell r="T119">
            <v>28963</v>
          </cell>
        </row>
        <row r="120">
          <cell r="C120">
            <v>2206035</v>
          </cell>
          <cell r="D120">
            <v>516163</v>
          </cell>
          <cell r="E120">
            <v>1689872</v>
          </cell>
          <cell r="F120">
            <v>661513</v>
          </cell>
          <cell r="G120">
            <v>163541</v>
          </cell>
          <cell r="H120">
            <v>176652</v>
          </cell>
          <cell r="I120">
            <v>22143</v>
          </cell>
          <cell r="J120">
            <v>39089</v>
          </cell>
          <cell r="K120">
            <v>27622</v>
          </cell>
          <cell r="L120">
            <v>38442</v>
          </cell>
          <cell r="M120">
            <v>97691</v>
          </cell>
          <cell r="N120">
            <v>13289</v>
          </cell>
          <cell r="O120">
            <v>69051</v>
          </cell>
          <cell r="P120">
            <v>41413</v>
          </cell>
          <cell r="Q120">
            <v>30584</v>
          </cell>
          <cell r="R120">
            <v>108611</v>
          </cell>
          <cell r="S120">
            <v>14885</v>
          </cell>
          <cell r="T120">
            <v>9711</v>
          </cell>
        </row>
        <row r="121">
          <cell r="C121">
            <v>2475203</v>
          </cell>
          <cell r="D121">
            <v>682816</v>
          </cell>
          <cell r="E121">
            <v>1792387</v>
          </cell>
          <cell r="F121">
            <v>687388</v>
          </cell>
          <cell r="G121">
            <v>117367</v>
          </cell>
          <cell r="H121">
            <v>171997</v>
          </cell>
          <cell r="I121">
            <v>16191</v>
          </cell>
          <cell r="J121">
            <v>32711</v>
          </cell>
          <cell r="K121">
            <v>58433</v>
          </cell>
          <cell r="L121">
            <v>38519</v>
          </cell>
          <cell r="M121">
            <v>122764</v>
          </cell>
          <cell r="N121">
            <v>10265</v>
          </cell>
          <cell r="O121">
            <v>67471</v>
          </cell>
          <cell r="P121">
            <v>53871</v>
          </cell>
          <cell r="Q121">
            <v>36502</v>
          </cell>
          <cell r="R121">
            <v>107195</v>
          </cell>
          <cell r="S121">
            <v>21575</v>
          </cell>
          <cell r="T121">
            <v>25734</v>
          </cell>
        </row>
        <row r="122">
          <cell r="C122">
            <v>2929225</v>
          </cell>
          <cell r="D122">
            <v>1090452</v>
          </cell>
          <cell r="E122">
            <v>1838773</v>
          </cell>
          <cell r="F122">
            <v>659010</v>
          </cell>
          <cell r="G122">
            <v>168024</v>
          </cell>
          <cell r="H122">
            <v>111531</v>
          </cell>
          <cell r="I122">
            <v>44001</v>
          </cell>
          <cell r="J122">
            <v>25173</v>
          </cell>
          <cell r="K122">
            <v>61544</v>
          </cell>
          <cell r="L122">
            <v>50084</v>
          </cell>
          <cell r="M122">
            <v>116980</v>
          </cell>
          <cell r="N122">
            <v>18429</v>
          </cell>
          <cell r="O122">
            <v>92867</v>
          </cell>
          <cell r="P122">
            <v>38237</v>
          </cell>
          <cell r="Q122">
            <v>41832</v>
          </cell>
          <cell r="R122">
            <v>97252</v>
          </cell>
          <cell r="S122">
            <v>23768</v>
          </cell>
          <cell r="T122">
            <v>21296</v>
          </cell>
        </row>
        <row r="123">
          <cell r="C123">
            <v>3386524</v>
          </cell>
          <cell r="D123">
            <v>1441898</v>
          </cell>
          <cell r="E123">
            <v>1944626</v>
          </cell>
          <cell r="F123">
            <v>633388</v>
          </cell>
          <cell r="G123">
            <v>261705</v>
          </cell>
          <cell r="H123">
            <v>142561</v>
          </cell>
          <cell r="I123">
            <v>15720</v>
          </cell>
          <cell r="J123">
            <v>16271</v>
          </cell>
          <cell r="K123">
            <v>19398</v>
          </cell>
          <cell r="L123">
            <v>24900</v>
          </cell>
          <cell r="M123">
            <v>78483</v>
          </cell>
          <cell r="N123">
            <v>12144</v>
          </cell>
          <cell r="O123">
            <v>71478</v>
          </cell>
          <cell r="P123">
            <v>27257</v>
          </cell>
          <cell r="Q123">
            <v>80484</v>
          </cell>
          <cell r="R123">
            <v>105818</v>
          </cell>
          <cell r="S123">
            <v>21615</v>
          </cell>
          <cell r="T123">
            <v>36793</v>
          </cell>
        </row>
        <row r="124">
          <cell r="C124">
            <v>2593899</v>
          </cell>
          <cell r="D124">
            <v>684074</v>
          </cell>
          <cell r="E124">
            <v>1909825</v>
          </cell>
          <cell r="F124">
            <v>736885</v>
          </cell>
          <cell r="G124">
            <v>148755</v>
          </cell>
          <cell r="H124">
            <v>221576</v>
          </cell>
          <cell r="I124">
            <v>21857</v>
          </cell>
          <cell r="J124">
            <v>23294</v>
          </cell>
          <cell r="K124">
            <v>34426</v>
          </cell>
          <cell r="L124">
            <v>30089</v>
          </cell>
          <cell r="M124">
            <v>97758</v>
          </cell>
          <cell r="N124">
            <v>14393</v>
          </cell>
          <cell r="O124">
            <v>87387</v>
          </cell>
          <cell r="P124">
            <v>39568</v>
          </cell>
          <cell r="Q124">
            <v>38564</v>
          </cell>
          <cell r="R124">
            <v>119001</v>
          </cell>
          <cell r="S124">
            <v>23560</v>
          </cell>
          <cell r="T124">
            <v>20278</v>
          </cell>
        </row>
        <row r="125">
          <cell r="C125">
            <v>2196234</v>
          </cell>
          <cell r="D125">
            <v>443837</v>
          </cell>
          <cell r="E125">
            <v>1752397</v>
          </cell>
          <cell r="F125">
            <v>662915</v>
          </cell>
          <cell r="G125">
            <v>88852</v>
          </cell>
          <cell r="H125">
            <v>239505</v>
          </cell>
          <cell r="I125">
            <v>31762</v>
          </cell>
          <cell r="J125">
            <v>47097</v>
          </cell>
          <cell r="K125">
            <v>37837</v>
          </cell>
          <cell r="L125">
            <v>56525</v>
          </cell>
          <cell r="M125">
            <v>98394</v>
          </cell>
          <cell r="N125">
            <v>8944</v>
          </cell>
          <cell r="O125">
            <v>79291</v>
          </cell>
          <cell r="P125">
            <v>40889</v>
          </cell>
          <cell r="Q125">
            <v>28462</v>
          </cell>
          <cell r="R125">
            <v>105871</v>
          </cell>
          <cell r="S125">
            <v>19916</v>
          </cell>
          <cell r="T125">
            <v>9764</v>
          </cell>
        </row>
        <row r="126">
          <cell r="C126">
            <v>1084537</v>
          </cell>
          <cell r="D126">
            <v>310189</v>
          </cell>
          <cell r="E126">
            <v>774348</v>
          </cell>
          <cell r="F126">
            <v>290797</v>
          </cell>
          <cell r="G126">
            <v>20841</v>
          </cell>
          <cell r="H126">
            <v>102695</v>
          </cell>
          <cell r="I126">
            <v>17113</v>
          </cell>
          <cell r="J126">
            <v>38223</v>
          </cell>
          <cell r="K126">
            <v>25724</v>
          </cell>
          <cell r="L126">
            <v>37371</v>
          </cell>
          <cell r="M126">
            <v>17347</v>
          </cell>
          <cell r="N126">
            <v>6456</v>
          </cell>
          <cell r="O126">
            <v>44660</v>
          </cell>
          <cell r="P126">
            <v>18819</v>
          </cell>
          <cell r="Q126">
            <v>14092</v>
          </cell>
          <cell r="R126">
            <v>42071</v>
          </cell>
          <cell r="S126">
            <v>4123</v>
          </cell>
          <cell r="T126">
            <v>3779</v>
          </cell>
        </row>
        <row r="127">
          <cell r="C127">
            <v>915829</v>
          </cell>
          <cell r="D127">
            <v>324797</v>
          </cell>
          <cell r="E127">
            <v>591032</v>
          </cell>
          <cell r="F127">
            <v>241301</v>
          </cell>
          <cell r="G127">
            <v>23028</v>
          </cell>
          <cell r="H127">
            <v>57985</v>
          </cell>
          <cell r="I127">
            <v>11486</v>
          </cell>
          <cell r="J127">
            <v>28833</v>
          </cell>
          <cell r="K127">
            <v>12322</v>
          </cell>
          <cell r="L127">
            <v>20316</v>
          </cell>
          <cell r="M127">
            <v>11910</v>
          </cell>
          <cell r="N127">
            <v>3878</v>
          </cell>
          <cell r="O127">
            <v>27084</v>
          </cell>
          <cell r="P127">
            <v>15000</v>
          </cell>
          <cell r="Q127">
            <v>16003</v>
          </cell>
          <cell r="R127">
            <v>31498</v>
          </cell>
          <cell r="S127">
            <v>8220</v>
          </cell>
          <cell r="T127">
            <v>2860</v>
          </cell>
        </row>
        <row r="128">
          <cell r="C128">
            <v>937174</v>
          </cell>
          <cell r="D128">
            <v>284807</v>
          </cell>
          <cell r="E128">
            <v>652367</v>
          </cell>
          <cell r="F128">
            <v>227736</v>
          </cell>
          <cell r="G128">
            <v>17188</v>
          </cell>
          <cell r="H128">
            <v>65423</v>
          </cell>
          <cell r="I128">
            <v>16768</v>
          </cell>
          <cell r="J128">
            <v>30064</v>
          </cell>
          <cell r="K128">
            <v>13889</v>
          </cell>
          <cell r="L128">
            <v>22861</v>
          </cell>
          <cell r="M128">
            <v>15212</v>
          </cell>
          <cell r="N128">
            <v>4190</v>
          </cell>
          <cell r="O128">
            <v>34887</v>
          </cell>
          <cell r="P128">
            <v>15838</v>
          </cell>
          <cell r="Q128">
            <v>16439</v>
          </cell>
          <cell r="R128">
            <v>48106</v>
          </cell>
          <cell r="S128">
            <v>6395</v>
          </cell>
          <cell r="T128">
            <v>8161</v>
          </cell>
        </row>
        <row r="129">
          <cell r="C129">
            <v>1133754</v>
          </cell>
          <cell r="D129">
            <v>360276</v>
          </cell>
          <cell r="E129">
            <v>773478</v>
          </cell>
          <cell r="F129">
            <v>259443</v>
          </cell>
          <cell r="G129">
            <v>24533</v>
          </cell>
          <cell r="H129">
            <v>89414</v>
          </cell>
          <cell r="I129">
            <v>26387</v>
          </cell>
          <cell r="J129">
            <v>36224</v>
          </cell>
          <cell r="K129">
            <v>24265</v>
          </cell>
          <cell r="L129">
            <v>33435</v>
          </cell>
          <cell r="M129">
            <v>19114</v>
          </cell>
          <cell r="N129">
            <v>5835</v>
          </cell>
          <cell r="O129">
            <v>37752</v>
          </cell>
          <cell r="P129">
            <v>14913</v>
          </cell>
          <cell r="Q129">
            <v>14275</v>
          </cell>
          <cell r="R129">
            <v>61008</v>
          </cell>
          <cell r="S129">
            <v>5636</v>
          </cell>
          <cell r="T129">
            <v>3817</v>
          </cell>
        </row>
        <row r="130">
          <cell r="C130">
            <v>1508660</v>
          </cell>
          <cell r="D130">
            <v>479666</v>
          </cell>
          <cell r="E130">
            <v>1028994</v>
          </cell>
          <cell r="F130">
            <v>361207</v>
          </cell>
          <cell r="G130">
            <v>30604</v>
          </cell>
          <cell r="H130">
            <v>131191</v>
          </cell>
          <cell r="I130">
            <v>35974</v>
          </cell>
          <cell r="J130">
            <v>41989</v>
          </cell>
          <cell r="K130">
            <v>29392</v>
          </cell>
          <cell r="L130">
            <v>49605</v>
          </cell>
          <cell r="M130">
            <v>33811</v>
          </cell>
          <cell r="N130">
            <v>8318</v>
          </cell>
          <cell r="O130">
            <v>39521</v>
          </cell>
          <cell r="P130">
            <v>29452</v>
          </cell>
          <cell r="Q130">
            <v>15218</v>
          </cell>
          <cell r="R130">
            <v>59854</v>
          </cell>
          <cell r="S130">
            <v>8325</v>
          </cell>
          <cell r="T130">
            <v>20841</v>
          </cell>
        </row>
        <row r="131">
          <cell r="C131">
            <v>2032021</v>
          </cell>
          <cell r="D131">
            <v>558351</v>
          </cell>
          <cell r="E131">
            <v>1473670</v>
          </cell>
          <cell r="F131">
            <v>566555</v>
          </cell>
          <cell r="G131">
            <v>101194</v>
          </cell>
          <cell r="H131">
            <v>149624</v>
          </cell>
          <cell r="I131">
            <v>33799</v>
          </cell>
          <cell r="J131">
            <v>40416</v>
          </cell>
          <cell r="K131">
            <v>25040</v>
          </cell>
          <cell r="L131">
            <v>46503</v>
          </cell>
          <cell r="M131">
            <v>71746</v>
          </cell>
          <cell r="N131">
            <v>8099</v>
          </cell>
          <cell r="O131">
            <v>63563</v>
          </cell>
          <cell r="P131">
            <v>36816</v>
          </cell>
          <cell r="Q131">
            <v>31368</v>
          </cell>
          <cell r="R131">
            <v>101491</v>
          </cell>
          <cell r="S131">
            <v>15389</v>
          </cell>
          <cell r="T131">
            <v>11542</v>
          </cell>
        </row>
        <row r="132">
          <cell r="C132">
            <v>2350590</v>
          </cell>
          <cell r="D132">
            <v>462445</v>
          </cell>
          <cell r="E132">
            <v>1888145</v>
          </cell>
          <cell r="F132">
            <v>737225</v>
          </cell>
          <cell r="G132">
            <v>195784</v>
          </cell>
          <cell r="H132">
            <v>183333</v>
          </cell>
          <cell r="I132">
            <v>25012</v>
          </cell>
          <cell r="J132">
            <v>28118</v>
          </cell>
          <cell r="K132">
            <v>24779</v>
          </cell>
          <cell r="L132">
            <v>41500</v>
          </cell>
          <cell r="M132">
            <v>113340</v>
          </cell>
          <cell r="N132">
            <v>11202</v>
          </cell>
          <cell r="O132">
            <v>66916</v>
          </cell>
          <cell r="P132">
            <v>40268</v>
          </cell>
          <cell r="Q132">
            <v>36357</v>
          </cell>
          <cell r="R132">
            <v>154540</v>
          </cell>
          <cell r="S132">
            <v>18879</v>
          </cell>
          <cell r="T132">
            <v>11322</v>
          </cell>
        </row>
        <row r="133">
          <cell r="C133">
            <v>2583040</v>
          </cell>
          <cell r="D133">
            <v>658212</v>
          </cell>
          <cell r="E133">
            <v>1924828</v>
          </cell>
          <cell r="F133">
            <v>746603</v>
          </cell>
          <cell r="G133">
            <v>161732</v>
          </cell>
          <cell r="H133">
            <v>156215</v>
          </cell>
          <cell r="I133">
            <v>20656</v>
          </cell>
          <cell r="J133">
            <v>35857</v>
          </cell>
          <cell r="K133">
            <v>33555</v>
          </cell>
          <cell r="L133">
            <v>40044</v>
          </cell>
          <cell r="M133">
            <v>131851</v>
          </cell>
          <cell r="N133">
            <v>13649</v>
          </cell>
          <cell r="O133">
            <v>65754</v>
          </cell>
          <cell r="P133">
            <v>46343</v>
          </cell>
          <cell r="Q133">
            <v>42048</v>
          </cell>
          <cell r="R133">
            <v>149121</v>
          </cell>
          <cell r="S133">
            <v>29926</v>
          </cell>
          <cell r="T133">
            <v>34569</v>
          </cell>
        </row>
        <row r="134">
          <cell r="C134">
            <v>3160595</v>
          </cell>
          <cell r="D134">
            <v>1046954</v>
          </cell>
          <cell r="E134">
            <v>2113641</v>
          </cell>
          <cell r="F134">
            <v>770745</v>
          </cell>
          <cell r="G134">
            <v>221540</v>
          </cell>
          <cell r="H134">
            <v>114519</v>
          </cell>
          <cell r="I134">
            <v>45225</v>
          </cell>
          <cell r="J134">
            <v>29403</v>
          </cell>
          <cell r="K134">
            <v>52510</v>
          </cell>
          <cell r="L134">
            <v>46171</v>
          </cell>
          <cell r="M134">
            <v>146492</v>
          </cell>
          <cell r="N134">
            <v>20001</v>
          </cell>
          <cell r="O134">
            <v>85451</v>
          </cell>
          <cell r="P134">
            <v>39156</v>
          </cell>
          <cell r="Q134">
            <v>44041</v>
          </cell>
          <cell r="R134">
            <v>139899</v>
          </cell>
          <cell r="S134">
            <v>38413</v>
          </cell>
          <cell r="T134">
            <v>22499</v>
          </cell>
        </row>
        <row r="135">
          <cell r="C135">
            <v>3506224</v>
          </cell>
          <cell r="D135">
            <v>1324113</v>
          </cell>
          <cell r="E135">
            <v>2182111</v>
          </cell>
          <cell r="F135">
            <v>744010</v>
          </cell>
          <cell r="G135">
            <v>301887</v>
          </cell>
          <cell r="H135">
            <v>132564</v>
          </cell>
          <cell r="I135">
            <v>19091</v>
          </cell>
          <cell r="J135">
            <v>15566</v>
          </cell>
          <cell r="K135">
            <v>27004</v>
          </cell>
          <cell r="L135">
            <v>33021</v>
          </cell>
          <cell r="M135">
            <v>107849</v>
          </cell>
          <cell r="N135">
            <v>12930</v>
          </cell>
          <cell r="O135">
            <v>72689</v>
          </cell>
          <cell r="P135">
            <v>32933</v>
          </cell>
          <cell r="Q135">
            <v>87531</v>
          </cell>
          <cell r="R135">
            <v>144035</v>
          </cell>
          <cell r="S135">
            <v>29682</v>
          </cell>
          <cell r="T135">
            <v>38409</v>
          </cell>
        </row>
        <row r="136">
          <cell r="C136">
            <v>2763648</v>
          </cell>
          <cell r="D136">
            <v>628643</v>
          </cell>
          <cell r="E136">
            <v>2135005</v>
          </cell>
          <cell r="F136">
            <v>850408</v>
          </cell>
          <cell r="G136">
            <v>180656</v>
          </cell>
          <cell r="H136">
            <v>202278</v>
          </cell>
          <cell r="I136">
            <v>28108</v>
          </cell>
          <cell r="J136">
            <v>28339</v>
          </cell>
          <cell r="K136">
            <v>36883</v>
          </cell>
          <cell r="L136">
            <v>42059</v>
          </cell>
          <cell r="M136">
            <v>129092</v>
          </cell>
          <cell r="N136">
            <v>15040</v>
          </cell>
          <cell r="O136">
            <v>76209</v>
          </cell>
          <cell r="P136">
            <v>43045</v>
          </cell>
          <cell r="Q136">
            <v>40470</v>
          </cell>
          <cell r="R136">
            <v>153579</v>
          </cell>
          <cell r="S136">
            <v>33903</v>
          </cell>
          <cell r="T136">
            <v>25426</v>
          </cell>
        </row>
        <row r="137">
          <cell r="C137">
            <v>2394854</v>
          </cell>
          <cell r="D137">
            <v>428389</v>
          </cell>
          <cell r="E137">
            <v>1966465</v>
          </cell>
          <cell r="F137">
            <v>764874</v>
          </cell>
          <cell r="G137">
            <v>126168</v>
          </cell>
          <cell r="H137">
            <v>215012</v>
          </cell>
          <cell r="I137">
            <v>40699</v>
          </cell>
          <cell r="J137">
            <v>57818</v>
          </cell>
          <cell r="K137">
            <v>38341</v>
          </cell>
          <cell r="L137">
            <v>53430</v>
          </cell>
          <cell r="M137">
            <v>112700</v>
          </cell>
          <cell r="N137">
            <v>12044</v>
          </cell>
          <cell r="O137">
            <v>69001</v>
          </cell>
          <cell r="P137">
            <v>40575</v>
          </cell>
          <cell r="Q137">
            <v>31601</v>
          </cell>
          <cell r="R137">
            <v>154123</v>
          </cell>
          <cell r="S137">
            <v>25793</v>
          </cell>
          <cell r="T137">
            <v>10816</v>
          </cell>
        </row>
        <row r="138">
          <cell r="C138">
            <v>1192449</v>
          </cell>
          <cell r="D138">
            <v>269963</v>
          </cell>
          <cell r="E138">
            <v>922486</v>
          </cell>
          <cell r="F138">
            <v>347490</v>
          </cell>
          <cell r="G138">
            <v>26305</v>
          </cell>
          <cell r="H138">
            <v>87092</v>
          </cell>
          <cell r="I138">
            <v>24764</v>
          </cell>
          <cell r="J138">
            <v>47747</v>
          </cell>
          <cell r="K138">
            <v>30427</v>
          </cell>
          <cell r="L138">
            <v>46394</v>
          </cell>
          <cell r="M138">
            <v>28790</v>
          </cell>
          <cell r="N138">
            <v>84103</v>
          </cell>
          <cell r="O138">
            <v>55817</v>
          </cell>
          <cell r="P138">
            <v>19813</v>
          </cell>
          <cell r="Q138">
            <v>12864</v>
          </cell>
          <cell r="R138">
            <v>48861</v>
          </cell>
          <cell r="S138">
            <v>12849</v>
          </cell>
          <cell r="T138">
            <v>3964</v>
          </cell>
        </row>
        <row r="139">
          <cell r="C139">
            <v>1032658</v>
          </cell>
          <cell r="D139">
            <v>375428</v>
          </cell>
          <cell r="E139">
            <v>657230</v>
          </cell>
          <cell r="F139">
            <v>275489</v>
          </cell>
          <cell r="G139">
            <v>22754</v>
          </cell>
          <cell r="H139">
            <v>51773</v>
          </cell>
          <cell r="I139">
            <v>13474</v>
          </cell>
          <cell r="J139">
            <v>25833</v>
          </cell>
          <cell r="K139">
            <v>15457</v>
          </cell>
          <cell r="L139">
            <v>27507</v>
          </cell>
          <cell r="M139">
            <v>19161</v>
          </cell>
          <cell r="N139">
            <v>8834</v>
          </cell>
          <cell r="O139">
            <v>31408</v>
          </cell>
          <cell r="P139">
            <v>11821</v>
          </cell>
          <cell r="Q139">
            <v>15214</v>
          </cell>
          <cell r="R139">
            <v>31350</v>
          </cell>
          <cell r="S139">
            <v>7822</v>
          </cell>
          <cell r="T139">
            <v>5144</v>
          </cell>
        </row>
        <row r="140">
          <cell r="C140">
            <v>1056722</v>
          </cell>
          <cell r="D140">
            <v>298884</v>
          </cell>
          <cell r="E140">
            <v>757838</v>
          </cell>
          <cell r="F140">
            <v>275124</v>
          </cell>
          <cell r="G140">
            <v>23742</v>
          </cell>
          <cell r="H140">
            <v>71163</v>
          </cell>
          <cell r="I140">
            <v>22941</v>
          </cell>
          <cell r="J140">
            <v>24662</v>
          </cell>
          <cell r="K140">
            <v>15760</v>
          </cell>
          <cell r="L140">
            <v>30342</v>
          </cell>
          <cell r="M140">
            <v>22845</v>
          </cell>
          <cell r="N140">
            <v>4476</v>
          </cell>
          <cell r="O140">
            <v>40620</v>
          </cell>
          <cell r="P140">
            <v>14602</v>
          </cell>
          <cell r="Q140">
            <v>19128</v>
          </cell>
          <cell r="R140">
            <v>47997</v>
          </cell>
          <cell r="S140">
            <v>7007</v>
          </cell>
          <cell r="T140">
            <v>5138</v>
          </cell>
        </row>
        <row r="141">
          <cell r="C141">
            <v>1328635</v>
          </cell>
          <cell r="D141">
            <v>390940</v>
          </cell>
          <cell r="E141">
            <v>937695</v>
          </cell>
          <cell r="F141">
            <v>303566</v>
          </cell>
          <cell r="G141">
            <v>38342</v>
          </cell>
          <cell r="H141">
            <v>90094</v>
          </cell>
          <cell r="I141">
            <v>48016</v>
          </cell>
          <cell r="J141">
            <v>32422</v>
          </cell>
          <cell r="K141">
            <v>32883</v>
          </cell>
          <cell r="L141">
            <v>45018</v>
          </cell>
          <cell r="M141">
            <v>31161</v>
          </cell>
          <cell r="N141">
            <v>4893</v>
          </cell>
          <cell r="O141">
            <v>43608</v>
          </cell>
          <cell r="P141">
            <v>19726</v>
          </cell>
          <cell r="Q141">
            <v>15611</v>
          </cell>
          <cell r="R141">
            <v>63319</v>
          </cell>
          <cell r="S141">
            <v>9791</v>
          </cell>
          <cell r="T141">
            <v>4106</v>
          </cell>
        </row>
        <row r="142">
          <cell r="C142">
            <v>1796832</v>
          </cell>
          <cell r="D142">
            <v>543456</v>
          </cell>
          <cell r="E142">
            <v>1253376</v>
          </cell>
          <cell r="F142">
            <v>440536</v>
          </cell>
          <cell r="G142">
            <v>38692</v>
          </cell>
          <cell r="H142">
            <v>161813</v>
          </cell>
          <cell r="I142">
            <v>52969</v>
          </cell>
          <cell r="J142">
            <v>41539</v>
          </cell>
          <cell r="K142">
            <v>48136</v>
          </cell>
          <cell r="L142">
            <v>49979</v>
          </cell>
          <cell r="M142">
            <v>49119</v>
          </cell>
          <cell r="N142">
            <v>11568</v>
          </cell>
          <cell r="O142">
            <v>50835</v>
          </cell>
          <cell r="P142">
            <v>35165</v>
          </cell>
          <cell r="Q142">
            <v>25383</v>
          </cell>
          <cell r="R142">
            <v>67845</v>
          </cell>
          <cell r="S142">
            <v>12221</v>
          </cell>
          <cell r="T142">
            <v>6809</v>
          </cell>
        </row>
        <row r="143">
          <cell r="C143">
            <v>2141806</v>
          </cell>
          <cell r="D143">
            <v>452408</v>
          </cell>
          <cell r="E143">
            <v>1689398</v>
          </cell>
          <cell r="F143">
            <v>642890</v>
          </cell>
          <cell r="G143">
            <v>144615</v>
          </cell>
          <cell r="H143">
            <v>153591</v>
          </cell>
          <cell r="I143">
            <v>41598</v>
          </cell>
          <cell r="J143">
            <v>44583</v>
          </cell>
          <cell r="K143">
            <v>35207</v>
          </cell>
          <cell r="L143">
            <v>39938</v>
          </cell>
          <cell r="M143">
            <v>92281</v>
          </cell>
          <cell r="N143">
            <v>8686</v>
          </cell>
          <cell r="O143">
            <v>57191</v>
          </cell>
          <cell r="P143">
            <v>37000</v>
          </cell>
          <cell r="Q143">
            <v>31823</v>
          </cell>
          <cell r="R143">
            <v>140128</v>
          </cell>
          <cell r="S143">
            <v>19372</v>
          </cell>
          <cell r="T143">
            <v>8460</v>
          </cell>
        </row>
        <row r="144">
          <cell r="C144">
            <v>2486159</v>
          </cell>
          <cell r="D144">
            <v>456863</v>
          </cell>
          <cell r="E144">
            <v>2029296</v>
          </cell>
          <cell r="F144">
            <v>780267</v>
          </cell>
          <cell r="G144">
            <v>182485</v>
          </cell>
          <cell r="H144">
            <v>192066</v>
          </cell>
          <cell r="I144">
            <v>36258</v>
          </cell>
          <cell r="J144">
            <v>33659</v>
          </cell>
          <cell r="K144">
            <v>28173</v>
          </cell>
          <cell r="L144">
            <v>47598</v>
          </cell>
          <cell r="M144">
            <v>144722</v>
          </cell>
          <cell r="N144">
            <v>10881</v>
          </cell>
          <cell r="O144">
            <v>68524</v>
          </cell>
          <cell r="P144">
            <v>37840</v>
          </cell>
          <cell r="Q144">
            <v>35074</v>
          </cell>
          <cell r="R144">
            <v>170248</v>
          </cell>
          <cell r="S144">
            <v>24140</v>
          </cell>
          <cell r="T144">
            <v>9535</v>
          </cell>
        </row>
        <row r="145">
          <cell r="C145">
            <v>2741555</v>
          </cell>
          <cell r="D145">
            <v>583992</v>
          </cell>
          <cell r="E145">
            <v>2157563</v>
          </cell>
          <cell r="F145">
            <v>891904</v>
          </cell>
          <cell r="G145">
            <v>168874</v>
          </cell>
          <cell r="H145">
            <v>156743</v>
          </cell>
          <cell r="I145">
            <v>29397</v>
          </cell>
          <cell r="J145">
            <v>36405</v>
          </cell>
          <cell r="K145">
            <v>31699</v>
          </cell>
          <cell r="L145">
            <v>47057</v>
          </cell>
          <cell r="M145">
            <v>171477</v>
          </cell>
          <cell r="N145">
            <v>10564</v>
          </cell>
          <cell r="O145">
            <v>65576</v>
          </cell>
          <cell r="P145">
            <v>49457</v>
          </cell>
          <cell r="Q145">
            <v>43740</v>
          </cell>
          <cell r="R145">
            <v>164607</v>
          </cell>
          <cell r="S145">
            <v>44086</v>
          </cell>
          <cell r="T145">
            <v>30584</v>
          </cell>
        </row>
        <row r="146">
          <cell r="C146">
            <v>3275739</v>
          </cell>
          <cell r="D146">
            <v>948483</v>
          </cell>
          <cell r="E146">
            <v>2327256</v>
          </cell>
          <cell r="F146">
            <v>869815</v>
          </cell>
          <cell r="G146">
            <v>213261</v>
          </cell>
          <cell r="H146">
            <v>117756</v>
          </cell>
          <cell r="I146">
            <v>67565</v>
          </cell>
          <cell r="J146">
            <v>25335</v>
          </cell>
          <cell r="K146">
            <v>54852</v>
          </cell>
          <cell r="L146">
            <v>57519</v>
          </cell>
          <cell r="M146">
            <v>164800</v>
          </cell>
          <cell r="N146">
            <v>15453</v>
          </cell>
          <cell r="O146">
            <v>95216</v>
          </cell>
          <cell r="P146">
            <v>43551</v>
          </cell>
          <cell r="Q146">
            <v>48730</v>
          </cell>
          <cell r="R146">
            <v>155456</v>
          </cell>
          <cell r="S146">
            <v>47992</v>
          </cell>
          <cell r="T146">
            <v>19015</v>
          </cell>
        </row>
        <row r="147">
          <cell r="C147">
            <v>3539883</v>
          </cell>
          <cell r="D147">
            <v>1212585</v>
          </cell>
          <cell r="E147">
            <v>2327298</v>
          </cell>
          <cell r="F147">
            <v>843218</v>
          </cell>
          <cell r="G147">
            <v>296358</v>
          </cell>
          <cell r="H147">
            <v>127944</v>
          </cell>
          <cell r="I147">
            <v>30716</v>
          </cell>
          <cell r="J147">
            <v>12572</v>
          </cell>
          <cell r="K147">
            <v>22473</v>
          </cell>
          <cell r="L147">
            <v>31991</v>
          </cell>
          <cell r="M147">
            <v>125720</v>
          </cell>
          <cell r="N147">
            <v>14345</v>
          </cell>
          <cell r="O147">
            <v>74056</v>
          </cell>
          <cell r="P147">
            <v>25516</v>
          </cell>
          <cell r="Q147">
            <v>83713</v>
          </cell>
          <cell r="R147">
            <v>179011</v>
          </cell>
          <cell r="S147">
            <v>41454</v>
          </cell>
          <cell r="T147">
            <v>39610</v>
          </cell>
        </row>
        <row r="148">
          <cell r="C148">
            <v>2832611</v>
          </cell>
          <cell r="D148">
            <v>594193</v>
          </cell>
          <cell r="E148">
            <v>2238418</v>
          </cell>
          <cell r="F148">
            <v>880683</v>
          </cell>
          <cell r="G148">
            <v>203291</v>
          </cell>
          <cell r="H148">
            <v>207480</v>
          </cell>
          <cell r="I148">
            <v>37992</v>
          </cell>
          <cell r="J148">
            <v>26418</v>
          </cell>
          <cell r="K148">
            <v>33417</v>
          </cell>
          <cell r="L148">
            <v>34787</v>
          </cell>
          <cell r="M148">
            <v>138871</v>
          </cell>
          <cell r="N148">
            <v>13971</v>
          </cell>
          <cell r="O148">
            <v>83039</v>
          </cell>
          <cell r="P148">
            <v>38200</v>
          </cell>
          <cell r="Q148">
            <v>44508</v>
          </cell>
          <cell r="R148">
            <v>158852</v>
          </cell>
          <cell r="S148">
            <v>40313</v>
          </cell>
          <cell r="T148">
            <v>13652</v>
          </cell>
        </row>
        <row r="149">
          <cell r="C149">
            <v>2598409</v>
          </cell>
          <cell r="D149">
            <v>476153</v>
          </cell>
          <cell r="E149">
            <v>2122256</v>
          </cell>
          <cell r="F149">
            <v>783698</v>
          </cell>
          <cell r="G149">
            <v>153361</v>
          </cell>
          <cell r="H149">
            <v>234756</v>
          </cell>
          <cell r="I149">
            <v>63529</v>
          </cell>
          <cell r="J149">
            <v>51296</v>
          </cell>
          <cell r="K149">
            <v>51383</v>
          </cell>
          <cell r="L149">
            <v>67230</v>
          </cell>
          <cell r="M149">
            <v>139923</v>
          </cell>
          <cell r="N149">
            <v>10051</v>
          </cell>
          <cell r="O149">
            <v>79581</v>
          </cell>
          <cell r="P149">
            <v>37050</v>
          </cell>
          <cell r="Q149">
            <v>32597</v>
          </cell>
          <cell r="R149">
            <v>149203</v>
          </cell>
          <cell r="S149">
            <v>25526</v>
          </cell>
          <cell r="T149">
            <v>11130</v>
          </cell>
        </row>
        <row r="150">
          <cell r="C150">
            <v>1344535</v>
          </cell>
          <cell r="D150">
            <v>328952</v>
          </cell>
          <cell r="E150">
            <v>1015583</v>
          </cell>
          <cell r="F150">
            <v>363732</v>
          </cell>
          <cell r="G150">
            <v>29917</v>
          </cell>
          <cell r="H150">
            <v>96176</v>
          </cell>
          <cell r="I150">
            <v>27763</v>
          </cell>
          <cell r="J150">
            <v>53596</v>
          </cell>
          <cell r="K150">
            <v>46377</v>
          </cell>
          <cell r="L150">
            <v>75614</v>
          </cell>
          <cell r="M150">
            <v>41678</v>
          </cell>
          <cell r="N150">
            <v>5882</v>
          </cell>
          <cell r="O150">
            <v>56359</v>
          </cell>
          <cell r="P150">
            <v>20804</v>
          </cell>
          <cell r="Q150">
            <v>17999</v>
          </cell>
          <cell r="R150">
            <v>54954</v>
          </cell>
          <cell r="S150">
            <v>10094</v>
          </cell>
          <cell r="T150">
            <v>5395</v>
          </cell>
        </row>
        <row r="151">
          <cell r="C151">
            <v>1084466</v>
          </cell>
          <cell r="D151">
            <v>373943</v>
          </cell>
          <cell r="E151">
            <v>710523</v>
          </cell>
          <cell r="F151">
            <v>280085</v>
          </cell>
          <cell r="G151">
            <v>28283</v>
          </cell>
          <cell r="H151">
            <v>56215</v>
          </cell>
          <cell r="I151">
            <v>16949</v>
          </cell>
          <cell r="J151">
            <v>30457</v>
          </cell>
          <cell r="K151">
            <v>19144</v>
          </cell>
          <cell r="L151">
            <v>27315</v>
          </cell>
          <cell r="M151">
            <v>24485</v>
          </cell>
          <cell r="N151">
            <v>3545</v>
          </cell>
          <cell r="O151">
            <v>32389</v>
          </cell>
          <cell r="P151">
            <v>20150</v>
          </cell>
          <cell r="Q151">
            <v>21109</v>
          </cell>
          <cell r="R151">
            <v>34200</v>
          </cell>
          <cell r="S151">
            <v>5699</v>
          </cell>
          <cell r="T151">
            <v>5149</v>
          </cell>
        </row>
        <row r="152">
          <cell r="C152">
            <v>1088367</v>
          </cell>
          <cell r="D152">
            <v>257632</v>
          </cell>
          <cell r="E152">
            <v>830735</v>
          </cell>
          <cell r="F152">
            <v>270723</v>
          </cell>
          <cell r="G152">
            <v>26004</v>
          </cell>
          <cell r="H152">
            <v>79553</v>
          </cell>
          <cell r="I152">
            <v>27048</v>
          </cell>
          <cell r="J152">
            <v>32085</v>
          </cell>
          <cell r="K152">
            <v>20688</v>
          </cell>
          <cell r="L152">
            <v>36760</v>
          </cell>
          <cell r="M152">
            <v>29237</v>
          </cell>
          <cell r="N152">
            <v>4758</v>
          </cell>
          <cell r="O152">
            <v>38448</v>
          </cell>
          <cell r="P152">
            <v>19587</v>
          </cell>
          <cell r="Q152">
            <v>25462</v>
          </cell>
          <cell r="R152">
            <v>64302</v>
          </cell>
          <cell r="S152">
            <v>8748</v>
          </cell>
          <cell r="T152">
            <v>3817</v>
          </cell>
        </row>
        <row r="153">
          <cell r="C153">
            <v>1304486</v>
          </cell>
          <cell r="D153">
            <v>324429</v>
          </cell>
          <cell r="E153">
            <v>980057</v>
          </cell>
          <cell r="F153">
            <v>315178</v>
          </cell>
          <cell r="G153">
            <v>40586</v>
          </cell>
          <cell r="H153">
            <v>92991</v>
          </cell>
          <cell r="I153">
            <v>39466</v>
          </cell>
          <cell r="J153">
            <v>35210</v>
          </cell>
          <cell r="K153">
            <v>34488</v>
          </cell>
          <cell r="L153">
            <v>41331</v>
          </cell>
          <cell r="M153">
            <v>30116</v>
          </cell>
          <cell r="N153">
            <v>6406</v>
          </cell>
          <cell r="O153">
            <v>41997</v>
          </cell>
          <cell r="P153">
            <v>18814</v>
          </cell>
          <cell r="Q153">
            <v>24107</v>
          </cell>
          <cell r="R153">
            <v>70842</v>
          </cell>
          <cell r="S153">
            <v>11333</v>
          </cell>
          <cell r="T153">
            <v>6784</v>
          </cell>
        </row>
        <row r="154">
          <cell r="C154">
            <v>1716453</v>
          </cell>
          <cell r="D154">
            <v>407243</v>
          </cell>
          <cell r="E154">
            <v>1309210</v>
          </cell>
          <cell r="F154">
            <v>442388</v>
          </cell>
          <cell r="G154">
            <v>48865</v>
          </cell>
          <cell r="H154">
            <v>143137</v>
          </cell>
          <cell r="I154">
            <v>55801</v>
          </cell>
          <cell r="J154">
            <v>48517</v>
          </cell>
          <cell r="K154">
            <v>49037</v>
          </cell>
          <cell r="L154">
            <v>62963</v>
          </cell>
          <cell r="M154">
            <v>52452</v>
          </cell>
          <cell r="N154">
            <v>9253</v>
          </cell>
          <cell r="O154">
            <v>53214</v>
          </cell>
          <cell r="P154">
            <v>32879</v>
          </cell>
          <cell r="Q154">
            <v>24572</v>
          </cell>
          <cell r="R154">
            <v>81303</v>
          </cell>
          <cell r="S154">
            <v>10956</v>
          </cell>
          <cell r="T154">
            <v>3563</v>
          </cell>
        </row>
        <row r="155">
          <cell r="C155">
            <v>2465258</v>
          </cell>
          <cell r="D155">
            <v>628563</v>
          </cell>
          <cell r="E155">
            <v>1836695</v>
          </cell>
          <cell r="F155">
            <v>652138</v>
          </cell>
          <cell r="G155">
            <v>109583</v>
          </cell>
          <cell r="H155">
            <v>187674</v>
          </cell>
          <cell r="I155">
            <v>47105</v>
          </cell>
          <cell r="J155">
            <v>52460</v>
          </cell>
          <cell r="K155">
            <v>52557</v>
          </cell>
          <cell r="L155">
            <v>60107</v>
          </cell>
          <cell r="M155">
            <v>96226</v>
          </cell>
          <cell r="N155">
            <v>13330</v>
          </cell>
          <cell r="O155">
            <v>81213</v>
          </cell>
          <cell r="P155">
            <v>41227</v>
          </cell>
          <cell r="Q155">
            <v>42488</v>
          </cell>
          <cell r="R155">
            <v>144726</v>
          </cell>
          <cell r="S155">
            <v>18782</v>
          </cell>
          <cell r="T155">
            <v>10930</v>
          </cell>
        </row>
        <row r="156">
          <cell r="C156">
            <v>2561905</v>
          </cell>
          <cell r="D156">
            <v>435839</v>
          </cell>
          <cell r="E156">
            <v>2126066</v>
          </cell>
          <cell r="F156">
            <v>802027</v>
          </cell>
          <cell r="G156">
            <v>163680</v>
          </cell>
          <cell r="H156">
            <v>204511</v>
          </cell>
          <cell r="I156">
            <v>47917</v>
          </cell>
          <cell r="J156">
            <v>48745</v>
          </cell>
          <cell r="K156">
            <v>37877</v>
          </cell>
          <cell r="L156">
            <v>56964</v>
          </cell>
          <cell r="M156">
            <v>143080</v>
          </cell>
          <cell r="N156">
            <v>16120</v>
          </cell>
          <cell r="O156">
            <v>75303</v>
          </cell>
          <cell r="P156">
            <v>44252</v>
          </cell>
          <cell r="Q156">
            <v>40350</v>
          </cell>
          <cell r="R156">
            <v>188184</v>
          </cell>
          <cell r="S156">
            <v>26073</v>
          </cell>
          <cell r="T156">
            <v>8772</v>
          </cell>
        </row>
        <row r="157">
          <cell r="C157">
            <v>2844602</v>
          </cell>
          <cell r="D157">
            <v>538473</v>
          </cell>
          <cell r="E157">
            <v>2306129</v>
          </cell>
          <cell r="F157">
            <v>873205</v>
          </cell>
          <cell r="G157">
            <v>142822</v>
          </cell>
          <cell r="H157">
            <v>209219</v>
          </cell>
          <cell r="I157">
            <v>36319</v>
          </cell>
          <cell r="J157">
            <v>42729</v>
          </cell>
          <cell r="K157">
            <v>38492</v>
          </cell>
          <cell r="L157">
            <v>61044</v>
          </cell>
          <cell r="M157">
            <v>198853</v>
          </cell>
          <cell r="N157">
            <v>12397</v>
          </cell>
          <cell r="O157">
            <v>73052</v>
          </cell>
          <cell r="P157">
            <v>54622</v>
          </cell>
          <cell r="Q157">
            <v>55032</v>
          </cell>
          <cell r="R157">
            <v>181814</v>
          </cell>
          <cell r="S157">
            <v>47205</v>
          </cell>
          <cell r="T157">
            <v>25380</v>
          </cell>
        </row>
        <row r="158">
          <cell r="C158">
            <v>3328820</v>
          </cell>
          <cell r="D158">
            <v>915272</v>
          </cell>
          <cell r="E158">
            <v>2413548</v>
          </cell>
          <cell r="F158">
            <v>802906</v>
          </cell>
          <cell r="G158">
            <v>190719</v>
          </cell>
          <cell r="H158">
            <v>162621</v>
          </cell>
          <cell r="I158">
            <v>73952</v>
          </cell>
          <cell r="J158">
            <v>30857</v>
          </cell>
          <cell r="K158">
            <v>61180</v>
          </cell>
          <cell r="L158">
            <v>63930</v>
          </cell>
          <cell r="M158">
            <v>190148</v>
          </cell>
          <cell r="N158">
            <v>15722</v>
          </cell>
          <cell r="O158">
            <v>96966</v>
          </cell>
          <cell r="P158">
            <v>46280</v>
          </cell>
          <cell r="Q158">
            <v>53993</v>
          </cell>
          <cell r="R158">
            <v>175839</v>
          </cell>
          <cell r="S158">
            <v>53563</v>
          </cell>
          <cell r="T158">
            <v>21666</v>
          </cell>
        </row>
        <row r="159">
          <cell r="C159">
            <v>3541737</v>
          </cell>
          <cell r="D159">
            <v>1148720</v>
          </cell>
          <cell r="E159">
            <v>2393017</v>
          </cell>
          <cell r="F159">
            <v>792917</v>
          </cell>
          <cell r="G159">
            <v>278555</v>
          </cell>
          <cell r="H159">
            <v>143262</v>
          </cell>
          <cell r="I159">
            <v>30929</v>
          </cell>
          <cell r="J159">
            <v>14601</v>
          </cell>
          <cell r="K159">
            <v>22787</v>
          </cell>
          <cell r="L159">
            <v>37437</v>
          </cell>
          <cell r="M159">
            <v>135136</v>
          </cell>
          <cell r="N159">
            <v>17727</v>
          </cell>
          <cell r="O159">
            <v>78777</v>
          </cell>
          <cell r="P159">
            <v>36689</v>
          </cell>
          <cell r="Q159">
            <v>97913</v>
          </cell>
          <cell r="R159">
            <v>198064</v>
          </cell>
          <cell r="S159">
            <v>48867</v>
          </cell>
          <cell r="T159">
            <v>32598</v>
          </cell>
        </row>
        <row r="160">
          <cell r="C160">
            <v>2867439</v>
          </cell>
          <cell r="D160">
            <v>560998</v>
          </cell>
          <cell r="E160">
            <v>2306441</v>
          </cell>
          <cell r="F160">
            <v>862681</v>
          </cell>
          <cell r="G160">
            <v>158553</v>
          </cell>
          <cell r="H160">
            <v>211712</v>
          </cell>
          <cell r="I160">
            <v>46479</v>
          </cell>
          <cell r="J160">
            <v>33122</v>
          </cell>
          <cell r="K160">
            <v>49777</v>
          </cell>
          <cell r="L160">
            <v>56340</v>
          </cell>
          <cell r="M160">
            <v>161784</v>
          </cell>
          <cell r="N160">
            <v>16878</v>
          </cell>
          <cell r="O160">
            <v>86885</v>
          </cell>
          <cell r="P160">
            <v>41484</v>
          </cell>
          <cell r="Q160">
            <v>47066</v>
          </cell>
          <cell r="R160">
            <v>184049</v>
          </cell>
          <cell r="S160">
            <v>47501</v>
          </cell>
          <cell r="T160">
            <v>13122</v>
          </cell>
        </row>
        <row r="161">
          <cell r="C161">
            <v>2600694</v>
          </cell>
          <cell r="D161">
            <v>435253</v>
          </cell>
          <cell r="E161">
            <v>2165441</v>
          </cell>
          <cell r="F161">
            <v>712494</v>
          </cell>
          <cell r="G161">
            <v>139641</v>
          </cell>
          <cell r="H161">
            <v>258230</v>
          </cell>
          <cell r="I161">
            <v>62677</v>
          </cell>
          <cell r="J161">
            <v>69303</v>
          </cell>
          <cell r="K161">
            <v>56084</v>
          </cell>
          <cell r="L161">
            <v>81253</v>
          </cell>
          <cell r="M161">
            <v>144968</v>
          </cell>
          <cell r="N161">
            <v>12604</v>
          </cell>
          <cell r="O161">
            <v>82701</v>
          </cell>
          <cell r="P161">
            <v>43036</v>
          </cell>
          <cell r="Q161">
            <v>38451</v>
          </cell>
          <cell r="R161">
            <v>179793</v>
          </cell>
          <cell r="S161">
            <v>22488</v>
          </cell>
          <cell r="T161">
            <v>7929</v>
          </cell>
        </row>
        <row r="162">
          <cell r="C162">
            <v>1338802</v>
          </cell>
          <cell r="D162">
            <v>311876</v>
          </cell>
          <cell r="E162">
            <v>1026926</v>
          </cell>
          <cell r="F162">
            <v>305215</v>
          </cell>
          <cell r="G162">
            <v>32777</v>
          </cell>
          <cell r="H162">
            <v>117379</v>
          </cell>
          <cell r="I162">
            <v>36036</v>
          </cell>
          <cell r="J162">
            <v>65350</v>
          </cell>
          <cell r="K162">
            <v>41600</v>
          </cell>
          <cell r="L162">
            <v>78567</v>
          </cell>
          <cell r="M162">
            <v>40497</v>
          </cell>
          <cell r="N162">
            <v>6760</v>
          </cell>
          <cell r="O162">
            <v>55231</v>
          </cell>
          <cell r="P162">
            <v>29639</v>
          </cell>
          <cell r="Q162">
            <v>19447</v>
          </cell>
          <cell r="R162">
            <v>56867</v>
          </cell>
          <cell r="S162">
            <v>10516</v>
          </cell>
          <cell r="T162">
            <v>4745</v>
          </cell>
        </row>
        <row r="163">
          <cell r="C163">
            <v>1102701</v>
          </cell>
          <cell r="D163">
            <v>381580</v>
          </cell>
          <cell r="E163">
            <v>721121</v>
          </cell>
          <cell r="F163">
            <v>253160</v>
          </cell>
          <cell r="G163">
            <v>27183</v>
          </cell>
          <cell r="H163">
            <v>61362</v>
          </cell>
          <cell r="I163">
            <v>17966</v>
          </cell>
          <cell r="J163">
            <v>35818</v>
          </cell>
          <cell r="K163">
            <v>15613</v>
          </cell>
          <cell r="L163">
            <v>30412</v>
          </cell>
          <cell r="M163">
            <v>28024</v>
          </cell>
          <cell r="N163">
            <v>2837</v>
          </cell>
          <cell r="O163">
            <v>35341</v>
          </cell>
          <cell r="P163">
            <v>22457</v>
          </cell>
          <cell r="Q163">
            <v>22112</v>
          </cell>
          <cell r="R163">
            <v>42696</v>
          </cell>
          <cell r="S163">
            <v>8287</v>
          </cell>
          <cell r="T163">
            <v>5788</v>
          </cell>
        </row>
        <row r="164">
          <cell r="C164">
            <v>1097858</v>
          </cell>
          <cell r="D164">
            <v>262584</v>
          </cell>
          <cell r="E164">
            <v>835274</v>
          </cell>
          <cell r="F164">
            <v>267786</v>
          </cell>
          <cell r="G164">
            <v>29391</v>
          </cell>
          <cell r="H164">
            <v>80794</v>
          </cell>
          <cell r="I164">
            <v>32632</v>
          </cell>
          <cell r="J164">
            <v>32005</v>
          </cell>
          <cell r="K164">
            <v>15771</v>
          </cell>
          <cell r="L164">
            <v>33432</v>
          </cell>
          <cell r="M164">
            <v>31219</v>
          </cell>
          <cell r="N164">
            <v>5100</v>
          </cell>
          <cell r="O164">
            <v>42748</v>
          </cell>
          <cell r="P164">
            <v>19806</v>
          </cell>
          <cell r="Q164">
            <v>24209</v>
          </cell>
          <cell r="R164">
            <v>57666</v>
          </cell>
          <cell r="S164">
            <v>11022</v>
          </cell>
          <cell r="T164">
            <v>3913</v>
          </cell>
        </row>
        <row r="165">
          <cell r="C165">
            <v>1284042</v>
          </cell>
          <cell r="D165">
            <v>310311</v>
          </cell>
          <cell r="E165">
            <v>973731</v>
          </cell>
          <cell r="F165">
            <v>325759</v>
          </cell>
          <cell r="G165">
            <v>34210</v>
          </cell>
          <cell r="H165">
            <v>98033</v>
          </cell>
          <cell r="I165">
            <v>45237</v>
          </cell>
          <cell r="J165">
            <v>33501</v>
          </cell>
          <cell r="K165">
            <v>34452</v>
          </cell>
          <cell r="L165">
            <v>42082</v>
          </cell>
          <cell r="M165">
            <v>34187</v>
          </cell>
          <cell r="N165">
            <v>6223</v>
          </cell>
          <cell r="O165">
            <v>47218</v>
          </cell>
          <cell r="P165">
            <v>20019</v>
          </cell>
          <cell r="Q165">
            <v>19744</v>
          </cell>
          <cell r="R165">
            <v>66407</v>
          </cell>
          <cell r="S165">
            <v>8627</v>
          </cell>
          <cell r="T165">
            <v>4667</v>
          </cell>
        </row>
        <row r="166">
          <cell r="C166">
            <v>1862132</v>
          </cell>
          <cell r="D166">
            <v>509561</v>
          </cell>
          <cell r="E166">
            <v>1352571</v>
          </cell>
          <cell r="F166">
            <v>431971</v>
          </cell>
          <cell r="G166">
            <v>39919</v>
          </cell>
          <cell r="H166">
            <v>158498</v>
          </cell>
          <cell r="I166">
            <v>59800</v>
          </cell>
          <cell r="J166">
            <v>55190</v>
          </cell>
          <cell r="K166">
            <v>47688</v>
          </cell>
          <cell r="L166">
            <v>77943</v>
          </cell>
          <cell r="M166">
            <v>61042</v>
          </cell>
          <cell r="N166">
            <v>9773</v>
          </cell>
          <cell r="O166">
            <v>49454</v>
          </cell>
          <cell r="P166">
            <v>40334</v>
          </cell>
          <cell r="Q166">
            <v>27965</v>
          </cell>
          <cell r="R166">
            <v>72853</v>
          </cell>
          <cell r="S166">
            <v>8880</v>
          </cell>
          <cell r="T166">
            <v>29491</v>
          </cell>
        </row>
        <row r="167">
          <cell r="C167">
            <v>2268296</v>
          </cell>
          <cell r="D167">
            <v>486865</v>
          </cell>
          <cell r="E167">
            <v>1781431</v>
          </cell>
          <cell r="F167">
            <v>609470</v>
          </cell>
          <cell r="G167">
            <v>129419</v>
          </cell>
          <cell r="H167">
            <v>176274</v>
          </cell>
          <cell r="I167">
            <v>54669</v>
          </cell>
          <cell r="J167">
            <v>63449</v>
          </cell>
          <cell r="K167">
            <v>42731</v>
          </cell>
          <cell r="L167">
            <v>62637</v>
          </cell>
          <cell r="M167">
            <v>93813</v>
          </cell>
          <cell r="N167">
            <v>8266</v>
          </cell>
          <cell r="O167">
            <v>81036</v>
          </cell>
          <cell r="P167">
            <v>39026</v>
          </cell>
          <cell r="Q167">
            <v>38020</v>
          </cell>
          <cell r="R167">
            <v>132014</v>
          </cell>
          <cell r="S167">
            <v>20701</v>
          </cell>
          <cell r="T167">
            <v>9744</v>
          </cell>
        </row>
        <row r="168">
          <cell r="C168">
            <v>2557102</v>
          </cell>
          <cell r="D168">
            <v>418461</v>
          </cell>
          <cell r="E168">
            <v>2138641</v>
          </cell>
          <cell r="F168">
            <v>805036</v>
          </cell>
          <cell r="G168">
            <v>179244</v>
          </cell>
          <cell r="H168">
            <v>188347</v>
          </cell>
          <cell r="I168">
            <v>43147</v>
          </cell>
          <cell r="J168">
            <v>49547</v>
          </cell>
          <cell r="K168">
            <v>36314</v>
          </cell>
          <cell r="L168">
            <v>55511</v>
          </cell>
          <cell r="M168">
            <v>168222</v>
          </cell>
          <cell r="N168">
            <v>10392</v>
          </cell>
          <cell r="O168">
            <v>74930</v>
          </cell>
          <cell r="P168">
            <v>43378</v>
          </cell>
          <cell r="Q168">
            <v>35344</v>
          </cell>
          <cell r="R168">
            <v>182937</v>
          </cell>
          <cell r="S168">
            <v>33492</v>
          </cell>
          <cell r="T168">
            <v>10366</v>
          </cell>
        </row>
        <row r="169">
          <cell r="C169">
            <v>2775754</v>
          </cell>
          <cell r="D169">
            <v>552717</v>
          </cell>
          <cell r="E169">
            <v>2223037</v>
          </cell>
          <cell r="F169">
            <v>831101</v>
          </cell>
          <cell r="G169">
            <v>153757</v>
          </cell>
          <cell r="H169">
            <v>155106</v>
          </cell>
          <cell r="I169">
            <v>38100</v>
          </cell>
          <cell r="J169">
            <v>45609</v>
          </cell>
          <cell r="K169">
            <v>37228</v>
          </cell>
          <cell r="L169">
            <v>63272</v>
          </cell>
          <cell r="M169">
            <v>193712</v>
          </cell>
          <cell r="N169">
            <v>9469</v>
          </cell>
          <cell r="O169">
            <v>72480</v>
          </cell>
          <cell r="P169">
            <v>59151</v>
          </cell>
          <cell r="Q169">
            <v>50057</v>
          </cell>
          <cell r="R169">
            <v>177282</v>
          </cell>
          <cell r="S169">
            <v>47353</v>
          </cell>
          <cell r="T169">
            <v>20913</v>
          </cell>
        </row>
        <row r="170">
          <cell r="C170">
            <v>3255999</v>
          </cell>
          <cell r="D170">
            <v>957084</v>
          </cell>
          <cell r="E170">
            <v>2298915</v>
          </cell>
          <cell r="F170">
            <v>764636</v>
          </cell>
          <cell r="G170">
            <v>196334</v>
          </cell>
          <cell r="H170">
            <v>116617</v>
          </cell>
          <cell r="I170">
            <v>71367</v>
          </cell>
          <cell r="J170">
            <v>36533</v>
          </cell>
          <cell r="K170">
            <v>53740</v>
          </cell>
          <cell r="L170">
            <v>67408</v>
          </cell>
          <cell r="M170">
            <v>178252</v>
          </cell>
          <cell r="N170">
            <v>14242</v>
          </cell>
          <cell r="O170">
            <v>93302</v>
          </cell>
          <cell r="P170">
            <v>48026</v>
          </cell>
          <cell r="Q170">
            <v>61140</v>
          </cell>
          <cell r="R170">
            <v>156224</v>
          </cell>
          <cell r="S170">
            <v>48664</v>
          </cell>
          <cell r="T170">
            <v>24101</v>
          </cell>
        </row>
        <row r="171">
          <cell r="C171">
            <v>3507687</v>
          </cell>
          <cell r="D171">
            <v>1275886</v>
          </cell>
          <cell r="E171">
            <v>2231801</v>
          </cell>
          <cell r="F171">
            <v>705519</v>
          </cell>
          <cell r="G171">
            <v>278404</v>
          </cell>
          <cell r="H171">
            <v>101994</v>
          </cell>
          <cell r="I171">
            <v>33789</v>
          </cell>
          <cell r="J171">
            <v>17434</v>
          </cell>
          <cell r="K171">
            <v>20611</v>
          </cell>
          <cell r="L171">
            <v>36214</v>
          </cell>
          <cell r="M171">
            <v>131427</v>
          </cell>
          <cell r="N171">
            <v>13354</v>
          </cell>
          <cell r="O171">
            <v>68256</v>
          </cell>
          <cell r="P171">
            <v>38469</v>
          </cell>
          <cell r="Q171">
            <v>94713</v>
          </cell>
          <cell r="R171">
            <v>172197</v>
          </cell>
          <cell r="S171">
            <v>44562</v>
          </cell>
          <cell r="T171">
            <v>40455</v>
          </cell>
        </row>
        <row r="172">
          <cell r="C172">
            <v>2788122</v>
          </cell>
          <cell r="D172">
            <v>540004</v>
          </cell>
          <cell r="E172">
            <v>2248118</v>
          </cell>
          <cell r="F172">
            <v>822292</v>
          </cell>
          <cell r="G172">
            <v>173530</v>
          </cell>
          <cell r="H172">
            <v>194389</v>
          </cell>
          <cell r="I172">
            <v>45907</v>
          </cell>
          <cell r="J172">
            <v>36196</v>
          </cell>
          <cell r="K172">
            <v>37906</v>
          </cell>
          <cell r="L172">
            <v>46707</v>
          </cell>
          <cell r="M172">
            <v>164732</v>
          </cell>
          <cell r="N172">
            <v>12832</v>
          </cell>
          <cell r="O172">
            <v>87550</v>
          </cell>
          <cell r="P172">
            <v>46272</v>
          </cell>
          <cell r="Q172">
            <v>48564</v>
          </cell>
          <cell r="R172">
            <v>174894</v>
          </cell>
          <cell r="S172">
            <v>41968</v>
          </cell>
          <cell r="T172">
            <v>20001</v>
          </cell>
        </row>
        <row r="173">
          <cell r="C173">
            <v>2471332</v>
          </cell>
          <cell r="D173">
            <v>399649</v>
          </cell>
          <cell r="E173">
            <v>2071683</v>
          </cell>
          <cell r="F173">
            <v>691926</v>
          </cell>
          <cell r="G173">
            <v>145145</v>
          </cell>
          <cell r="H173">
            <v>219940</v>
          </cell>
          <cell r="I173">
            <v>49141</v>
          </cell>
          <cell r="J173">
            <v>83323</v>
          </cell>
          <cell r="K173">
            <v>46461</v>
          </cell>
          <cell r="L173">
            <v>83272</v>
          </cell>
          <cell r="M173">
            <v>130810</v>
          </cell>
          <cell r="N173">
            <v>13925</v>
          </cell>
          <cell r="O173">
            <v>81075</v>
          </cell>
          <cell r="P173">
            <v>44019</v>
          </cell>
          <cell r="Q173">
            <v>36717</v>
          </cell>
          <cell r="R173">
            <v>159364</v>
          </cell>
          <cell r="S173">
            <v>25941</v>
          </cell>
          <cell r="T173">
            <v>8061</v>
          </cell>
        </row>
        <row r="174">
          <cell r="C174">
            <v>1300196</v>
          </cell>
          <cell r="D174">
            <v>301585</v>
          </cell>
          <cell r="E174">
            <v>998611</v>
          </cell>
          <cell r="F174">
            <v>312049</v>
          </cell>
          <cell r="G174">
            <v>26387</v>
          </cell>
          <cell r="H174">
            <v>82368</v>
          </cell>
          <cell r="I174">
            <v>35017</v>
          </cell>
          <cell r="J174">
            <v>75698</v>
          </cell>
          <cell r="K174">
            <v>32750</v>
          </cell>
          <cell r="L174">
            <v>89948</v>
          </cell>
          <cell r="M174">
            <v>38496</v>
          </cell>
          <cell r="N174">
            <v>7299</v>
          </cell>
          <cell r="O174">
            <v>45440</v>
          </cell>
          <cell r="P174">
            <v>29646</v>
          </cell>
          <cell r="Q174">
            <v>22587</v>
          </cell>
          <cell r="R174">
            <v>48405</v>
          </cell>
          <cell r="S174">
            <v>11305</v>
          </cell>
          <cell r="T174">
            <v>4646</v>
          </cell>
        </row>
        <row r="175">
          <cell r="C175">
            <v>1085973</v>
          </cell>
          <cell r="D175">
            <v>356960</v>
          </cell>
          <cell r="E175">
            <v>729013</v>
          </cell>
          <cell r="F175">
            <v>247288</v>
          </cell>
          <cell r="G175">
            <v>29607</v>
          </cell>
          <cell r="H175">
            <v>56345</v>
          </cell>
          <cell r="I175">
            <v>17365</v>
          </cell>
          <cell r="J175">
            <v>46390</v>
          </cell>
          <cell r="K175">
            <v>17518</v>
          </cell>
          <cell r="L175">
            <v>35359</v>
          </cell>
          <cell r="M175">
            <v>24233</v>
          </cell>
          <cell r="N175">
            <v>5071</v>
          </cell>
          <cell r="O175">
            <v>35986</v>
          </cell>
          <cell r="P175">
            <v>26078</v>
          </cell>
          <cell r="Q175">
            <v>23780</v>
          </cell>
          <cell r="R175">
            <v>38566</v>
          </cell>
          <cell r="S175">
            <v>7343</v>
          </cell>
          <cell r="T175">
            <v>4239</v>
          </cell>
        </row>
        <row r="176">
          <cell r="C176">
            <v>1114842</v>
          </cell>
          <cell r="D176">
            <v>282019</v>
          </cell>
          <cell r="E176">
            <v>832823</v>
          </cell>
          <cell r="F176">
            <v>261980</v>
          </cell>
          <cell r="G176">
            <v>30738</v>
          </cell>
          <cell r="H176">
            <v>71485</v>
          </cell>
          <cell r="I176">
            <v>20024</v>
          </cell>
          <cell r="J176">
            <v>26894</v>
          </cell>
          <cell r="K176">
            <v>16831</v>
          </cell>
          <cell r="L176">
            <v>36161</v>
          </cell>
          <cell r="M176">
            <v>28910</v>
          </cell>
          <cell r="N176">
            <v>5759</v>
          </cell>
          <cell r="O176">
            <v>40684</v>
          </cell>
          <cell r="P176">
            <v>23191</v>
          </cell>
          <cell r="Q176">
            <v>25764</v>
          </cell>
          <cell r="R176">
            <v>64243</v>
          </cell>
          <cell r="S176">
            <v>12621</v>
          </cell>
          <cell r="T176">
            <v>6878</v>
          </cell>
        </row>
        <row r="177">
          <cell r="C177">
            <v>1311076</v>
          </cell>
          <cell r="D177">
            <v>351417</v>
          </cell>
          <cell r="E177">
            <v>959659</v>
          </cell>
          <cell r="F177">
            <v>303029</v>
          </cell>
          <cell r="G177">
            <v>37337</v>
          </cell>
          <cell r="H177">
            <v>91603</v>
          </cell>
          <cell r="I177">
            <v>36784</v>
          </cell>
          <cell r="J177">
            <v>40109</v>
          </cell>
          <cell r="K177">
            <v>40369</v>
          </cell>
          <cell r="L177">
            <v>52373</v>
          </cell>
          <cell r="M177">
            <v>32191</v>
          </cell>
          <cell r="N177">
            <v>8420</v>
          </cell>
          <cell r="O177">
            <v>45712</v>
          </cell>
          <cell r="P177">
            <v>23014</v>
          </cell>
          <cell r="Q177">
            <v>22636</v>
          </cell>
          <cell r="R177">
            <v>54029</v>
          </cell>
          <cell r="S177">
            <v>10844</v>
          </cell>
          <cell r="T177">
            <v>3667</v>
          </cell>
        </row>
        <row r="178">
          <cell r="C178">
            <v>1823956</v>
          </cell>
          <cell r="D178">
            <v>500083</v>
          </cell>
          <cell r="E178">
            <v>1323873</v>
          </cell>
          <cell r="F178">
            <v>417792</v>
          </cell>
          <cell r="G178">
            <v>43742</v>
          </cell>
          <cell r="H178">
            <v>147917</v>
          </cell>
          <cell r="I178">
            <v>53187</v>
          </cell>
          <cell r="J178">
            <v>61616</v>
          </cell>
          <cell r="K178">
            <v>46262</v>
          </cell>
          <cell r="L178">
            <v>72119</v>
          </cell>
          <cell r="M178">
            <v>49624</v>
          </cell>
          <cell r="N178">
            <v>8840</v>
          </cell>
          <cell r="O178">
            <v>52801</v>
          </cell>
          <cell r="P178">
            <v>34606</v>
          </cell>
          <cell r="Q178">
            <v>25321</v>
          </cell>
          <cell r="R178">
            <v>79878</v>
          </cell>
          <cell r="S178">
            <v>13432</v>
          </cell>
          <cell r="T178">
            <v>5605</v>
          </cell>
        </row>
        <row r="179">
          <cell r="C179">
            <v>2373676</v>
          </cell>
          <cell r="D179">
            <v>593037</v>
          </cell>
          <cell r="E179">
            <v>1780639</v>
          </cell>
          <cell r="F179">
            <v>600657</v>
          </cell>
          <cell r="G179">
            <v>106345</v>
          </cell>
          <cell r="H179">
            <v>153084</v>
          </cell>
          <cell r="I179">
            <v>48076</v>
          </cell>
          <cell r="J179">
            <v>65914</v>
          </cell>
          <cell r="K179">
            <v>47835</v>
          </cell>
          <cell r="L179">
            <v>63896</v>
          </cell>
          <cell r="M179">
            <v>120741</v>
          </cell>
          <cell r="N179">
            <v>11382</v>
          </cell>
          <cell r="O179">
            <v>70871</v>
          </cell>
          <cell r="P179">
            <v>45064</v>
          </cell>
          <cell r="Q179">
            <v>48772</v>
          </cell>
          <cell r="R179">
            <v>104600</v>
          </cell>
          <cell r="S179">
            <v>22358</v>
          </cell>
          <cell r="T179">
            <v>14502</v>
          </cell>
        </row>
        <row r="180">
          <cell r="C180">
            <v>2572353</v>
          </cell>
          <cell r="D180">
            <v>505119</v>
          </cell>
          <cell r="E180">
            <v>2067234</v>
          </cell>
          <cell r="F180">
            <v>810024</v>
          </cell>
          <cell r="G180">
            <v>126495</v>
          </cell>
          <cell r="H180">
            <v>166010</v>
          </cell>
          <cell r="I180">
            <v>44590</v>
          </cell>
          <cell r="J180">
            <v>54977</v>
          </cell>
          <cell r="K180">
            <v>36620</v>
          </cell>
          <cell r="L180">
            <v>55022</v>
          </cell>
          <cell r="M180">
            <v>173537</v>
          </cell>
          <cell r="N180">
            <v>13623</v>
          </cell>
          <cell r="O180">
            <v>75155</v>
          </cell>
          <cell r="P180">
            <v>48440</v>
          </cell>
          <cell r="Q180">
            <v>47120</v>
          </cell>
          <cell r="R180">
            <v>147834</v>
          </cell>
          <cell r="S180">
            <v>29105</v>
          </cell>
          <cell r="T180">
            <v>8063</v>
          </cell>
        </row>
        <row r="181">
          <cell r="C181">
            <v>2853133</v>
          </cell>
          <cell r="D181">
            <v>653769</v>
          </cell>
          <cell r="E181">
            <v>2199364</v>
          </cell>
          <cell r="F181">
            <v>826624</v>
          </cell>
          <cell r="G181">
            <v>119421</v>
          </cell>
          <cell r="H181">
            <v>159471</v>
          </cell>
          <cell r="I181">
            <v>32880</v>
          </cell>
          <cell r="J181">
            <v>42100</v>
          </cell>
          <cell r="K181">
            <v>38784</v>
          </cell>
          <cell r="L181">
            <v>57137</v>
          </cell>
          <cell r="M181">
            <v>210129</v>
          </cell>
          <cell r="N181">
            <v>10811</v>
          </cell>
          <cell r="O181">
            <v>75358</v>
          </cell>
          <cell r="P181">
            <v>60089</v>
          </cell>
          <cell r="Q181">
            <v>50224</v>
          </cell>
          <cell r="R181">
            <v>150326</v>
          </cell>
          <cell r="S181">
            <v>42223</v>
          </cell>
          <cell r="T181">
            <v>29986</v>
          </cell>
        </row>
        <row r="182">
          <cell r="C182">
            <v>3355503</v>
          </cell>
          <cell r="D182">
            <v>1081643</v>
          </cell>
          <cell r="E182">
            <v>2273860</v>
          </cell>
          <cell r="F182">
            <v>779715</v>
          </cell>
          <cell r="G182">
            <v>168626</v>
          </cell>
          <cell r="H182">
            <v>110011</v>
          </cell>
          <cell r="I182">
            <v>60293</v>
          </cell>
          <cell r="J182">
            <v>36478</v>
          </cell>
          <cell r="K182">
            <v>50786</v>
          </cell>
          <cell r="L182">
            <v>57055</v>
          </cell>
          <cell r="M182">
            <v>201629</v>
          </cell>
          <cell r="N182">
            <v>14811</v>
          </cell>
          <cell r="O182">
            <v>88259</v>
          </cell>
          <cell r="P182">
            <v>51524</v>
          </cell>
          <cell r="Q182">
            <v>61155</v>
          </cell>
          <cell r="R182">
            <v>140096</v>
          </cell>
          <cell r="S182">
            <v>42143</v>
          </cell>
          <cell r="T182">
            <v>29062</v>
          </cell>
        </row>
        <row r="183">
          <cell r="C183">
            <v>3697711</v>
          </cell>
          <cell r="D183">
            <v>1427829</v>
          </cell>
          <cell r="E183">
            <v>2269882</v>
          </cell>
          <cell r="F183">
            <v>725183</v>
          </cell>
          <cell r="G183">
            <v>259709</v>
          </cell>
          <cell r="H183">
            <v>94635</v>
          </cell>
          <cell r="I183">
            <v>33901</v>
          </cell>
          <cell r="J183">
            <v>20521</v>
          </cell>
          <cell r="K183">
            <v>21694</v>
          </cell>
          <cell r="L183">
            <v>30562</v>
          </cell>
          <cell r="M183">
            <v>163909</v>
          </cell>
          <cell r="N183">
            <v>12941</v>
          </cell>
          <cell r="O183">
            <v>71111</v>
          </cell>
          <cell r="P183">
            <v>37381</v>
          </cell>
          <cell r="Q183">
            <v>103833</v>
          </cell>
          <cell r="R183">
            <v>137671</v>
          </cell>
          <cell r="S183">
            <v>40064</v>
          </cell>
          <cell r="T183">
            <v>50998</v>
          </cell>
        </row>
        <row r="184">
          <cell r="C184">
            <v>2892290</v>
          </cell>
          <cell r="D184">
            <v>649305</v>
          </cell>
          <cell r="E184">
            <v>2242985</v>
          </cell>
          <cell r="F184">
            <v>844469</v>
          </cell>
          <cell r="G184">
            <v>128632</v>
          </cell>
          <cell r="H184">
            <v>172939</v>
          </cell>
          <cell r="I184">
            <v>44696</v>
          </cell>
          <cell r="J184">
            <v>47186</v>
          </cell>
          <cell r="K184">
            <v>39408</v>
          </cell>
          <cell r="L184">
            <v>48551</v>
          </cell>
          <cell r="M184">
            <v>188835</v>
          </cell>
          <cell r="N184">
            <v>13906</v>
          </cell>
          <cell r="O184">
            <v>84833</v>
          </cell>
          <cell r="P184">
            <v>44440</v>
          </cell>
          <cell r="Q184">
            <v>56350</v>
          </cell>
          <cell r="R184">
            <v>156299</v>
          </cell>
          <cell r="S184">
            <v>40933</v>
          </cell>
          <cell r="T184">
            <v>25112</v>
          </cell>
        </row>
        <row r="185">
          <cell r="C185">
            <v>2548485</v>
          </cell>
          <cell r="D185">
            <v>409099</v>
          </cell>
          <cell r="E185">
            <v>2139386</v>
          </cell>
          <cell r="F185">
            <v>766846</v>
          </cell>
          <cell r="G185">
            <v>118566</v>
          </cell>
          <cell r="H185">
            <v>181840</v>
          </cell>
          <cell r="I185">
            <v>63963</v>
          </cell>
          <cell r="J185">
            <v>76631</v>
          </cell>
          <cell r="K185">
            <v>54107</v>
          </cell>
          <cell r="L185">
            <v>92720</v>
          </cell>
          <cell r="M185">
            <v>147766</v>
          </cell>
          <cell r="N185">
            <v>12435</v>
          </cell>
          <cell r="O185">
            <v>68253</v>
          </cell>
          <cell r="P185">
            <v>48665</v>
          </cell>
          <cell r="Q185">
            <v>44786</v>
          </cell>
          <cell r="R185">
            <v>135702</v>
          </cell>
          <cell r="S185">
            <v>30710</v>
          </cell>
          <cell r="T185">
            <v>14027</v>
          </cell>
        </row>
        <row r="186">
          <cell r="C186">
            <v>1375291</v>
          </cell>
          <cell r="D186">
            <v>354536</v>
          </cell>
          <cell r="E186">
            <v>1020755</v>
          </cell>
          <cell r="F186">
            <v>327699</v>
          </cell>
          <cell r="G186">
            <v>31043</v>
          </cell>
          <cell r="H186">
            <v>92985</v>
          </cell>
          <cell r="I186">
            <v>31305</v>
          </cell>
          <cell r="J186">
            <v>67358</v>
          </cell>
          <cell r="K186">
            <v>35520</v>
          </cell>
          <cell r="L186">
            <v>69334</v>
          </cell>
          <cell r="M186">
            <v>43641</v>
          </cell>
          <cell r="N186">
            <v>5645</v>
          </cell>
          <cell r="O186">
            <v>45862</v>
          </cell>
          <cell r="P186">
            <v>28137</v>
          </cell>
          <cell r="Q186">
            <v>21091</v>
          </cell>
          <cell r="R186">
            <v>51174</v>
          </cell>
          <cell r="S186">
            <v>9013</v>
          </cell>
          <cell r="T186">
            <v>7880</v>
          </cell>
        </row>
        <row r="187">
          <cell r="C187">
            <v>1155333</v>
          </cell>
          <cell r="D187">
            <v>387797</v>
          </cell>
          <cell r="E187">
            <v>767536</v>
          </cell>
          <cell r="F187">
            <v>259445</v>
          </cell>
          <cell r="G187">
            <v>33877</v>
          </cell>
          <cell r="H187">
            <v>60238</v>
          </cell>
          <cell r="I187">
            <v>18691</v>
          </cell>
          <cell r="J187">
            <v>39054</v>
          </cell>
          <cell r="K187">
            <v>15865</v>
          </cell>
          <cell r="L187">
            <v>39482</v>
          </cell>
          <cell r="M187">
            <v>26912</v>
          </cell>
          <cell r="N187">
            <v>4366</v>
          </cell>
          <cell r="O187">
            <v>37378</v>
          </cell>
          <cell r="P187">
            <v>23863</v>
          </cell>
          <cell r="Q187">
            <v>27828</v>
          </cell>
          <cell r="R187">
            <v>48231</v>
          </cell>
          <cell r="S187">
            <v>7315</v>
          </cell>
          <cell r="T187">
            <v>3944</v>
          </cell>
        </row>
        <row r="188">
          <cell r="C188">
            <v>1163521</v>
          </cell>
          <cell r="D188">
            <v>279552</v>
          </cell>
          <cell r="E188">
            <v>883969</v>
          </cell>
          <cell r="F188">
            <v>301197</v>
          </cell>
          <cell r="G188">
            <v>26550</v>
          </cell>
          <cell r="H188">
            <v>74033</v>
          </cell>
          <cell r="I188">
            <v>25570</v>
          </cell>
          <cell r="J188">
            <v>30180</v>
          </cell>
          <cell r="K188">
            <v>16927</v>
          </cell>
          <cell r="L188">
            <v>33516</v>
          </cell>
          <cell r="M188">
            <v>34659</v>
          </cell>
          <cell r="N188">
            <v>4655</v>
          </cell>
          <cell r="O188">
            <v>38033</v>
          </cell>
          <cell r="P188">
            <v>22405</v>
          </cell>
          <cell r="Q188">
            <v>29407</v>
          </cell>
          <cell r="R188">
            <v>67661</v>
          </cell>
          <cell r="S188">
            <v>11995</v>
          </cell>
          <cell r="T188">
            <v>8405</v>
          </cell>
        </row>
        <row r="189">
          <cell r="C189">
            <v>1499833</v>
          </cell>
          <cell r="D189">
            <v>436786</v>
          </cell>
          <cell r="E189">
            <v>1063047</v>
          </cell>
          <cell r="F189">
            <v>347788</v>
          </cell>
          <cell r="G189">
            <v>35922</v>
          </cell>
          <cell r="H189">
            <v>87775</v>
          </cell>
          <cell r="I189">
            <v>42134</v>
          </cell>
          <cell r="J189">
            <v>43367</v>
          </cell>
          <cell r="K189">
            <v>32336</v>
          </cell>
          <cell r="L189">
            <v>51924</v>
          </cell>
          <cell r="M189">
            <v>40599</v>
          </cell>
          <cell r="N189">
            <v>6939</v>
          </cell>
          <cell r="O189">
            <v>55075</v>
          </cell>
          <cell r="P189">
            <v>24779</v>
          </cell>
          <cell r="Q189">
            <v>26748</v>
          </cell>
          <cell r="R189">
            <v>66022</v>
          </cell>
          <cell r="S189">
            <v>13008</v>
          </cell>
          <cell r="T189">
            <v>7164</v>
          </cell>
        </row>
        <row r="190">
          <cell r="C190">
            <v>777616</v>
          </cell>
          <cell r="D190">
            <v>206198</v>
          </cell>
          <cell r="E190">
            <v>571418</v>
          </cell>
          <cell r="F190">
            <v>133622</v>
          </cell>
          <cell r="H190">
            <v>32972</v>
          </cell>
          <cell r="L190">
            <v>12949</v>
          </cell>
          <cell r="M190">
            <v>12005</v>
          </cell>
          <cell r="O190">
            <v>16274</v>
          </cell>
          <cell r="R190">
            <v>17140</v>
          </cell>
        </row>
        <row r="191"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</row>
        <row r="192">
          <cell r="C192">
            <v>3056</v>
          </cell>
          <cell r="D192">
            <v>2871</v>
          </cell>
          <cell r="E192">
            <v>185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</row>
        <row r="193">
          <cell r="C193">
            <v>95304</v>
          </cell>
          <cell r="D193">
            <v>82282</v>
          </cell>
          <cell r="E193">
            <v>13022</v>
          </cell>
        </row>
        <row r="194">
          <cell r="C194">
            <v>994313</v>
          </cell>
          <cell r="D194">
            <v>614099</v>
          </cell>
          <cell r="E194">
            <v>380214</v>
          </cell>
          <cell r="F194">
            <v>99907</v>
          </cell>
          <cell r="G194">
            <v>55297</v>
          </cell>
          <cell r="H194">
            <v>19905</v>
          </cell>
          <cell r="I194">
            <v>8342</v>
          </cell>
          <cell r="J194">
            <v>3857</v>
          </cell>
          <cell r="K194">
            <v>2172</v>
          </cell>
          <cell r="L194">
            <v>9140</v>
          </cell>
          <cell r="M194">
            <v>7633</v>
          </cell>
          <cell r="N194">
            <v>1518</v>
          </cell>
          <cell r="O194">
            <v>37602</v>
          </cell>
          <cell r="P194">
            <v>4815</v>
          </cell>
          <cell r="Q194">
            <v>12104</v>
          </cell>
          <cell r="R194">
            <v>51650</v>
          </cell>
          <cell r="S194">
            <v>6228</v>
          </cell>
          <cell r="T194">
            <v>7553</v>
          </cell>
        </row>
        <row r="195">
          <cell r="C195">
            <v>1609201</v>
          </cell>
          <cell r="D195">
            <v>1084955</v>
          </cell>
          <cell r="E195">
            <v>524246</v>
          </cell>
          <cell r="F195">
            <v>88800</v>
          </cell>
          <cell r="G195">
            <v>133262</v>
          </cell>
          <cell r="H195">
            <v>21848</v>
          </cell>
          <cell r="I195">
            <v>4436</v>
          </cell>
          <cell r="J195">
            <v>1752</v>
          </cell>
          <cell r="K195">
            <v>852</v>
          </cell>
          <cell r="L195">
            <v>9567</v>
          </cell>
          <cell r="M195">
            <v>5578</v>
          </cell>
          <cell r="N195">
            <v>2467</v>
          </cell>
          <cell r="O195">
            <v>39335</v>
          </cell>
          <cell r="P195">
            <v>4280</v>
          </cell>
          <cell r="Q195">
            <v>19011</v>
          </cell>
          <cell r="R195">
            <v>73487</v>
          </cell>
          <cell r="S195">
            <v>7831</v>
          </cell>
          <cell r="T195">
            <v>14944</v>
          </cell>
        </row>
        <row r="196">
          <cell r="C196">
            <v>606081</v>
          </cell>
          <cell r="D196">
            <v>397907</v>
          </cell>
          <cell r="E196">
            <v>208174</v>
          </cell>
          <cell r="F196">
            <v>59774</v>
          </cell>
          <cell r="G196">
            <v>50683</v>
          </cell>
          <cell r="H196">
            <v>9095</v>
          </cell>
          <cell r="I196">
            <v>2437</v>
          </cell>
          <cell r="J196">
            <v>1993</v>
          </cell>
          <cell r="K196">
            <v>1230</v>
          </cell>
          <cell r="L196">
            <v>9516</v>
          </cell>
          <cell r="M196">
            <v>5672</v>
          </cell>
          <cell r="N196">
            <v>616</v>
          </cell>
          <cell r="O196">
            <v>6595</v>
          </cell>
          <cell r="P196">
            <v>1590</v>
          </cell>
          <cell r="Q196">
            <v>5965</v>
          </cell>
          <cell r="R196">
            <v>8642</v>
          </cell>
          <cell r="S196">
            <v>5952</v>
          </cell>
          <cell r="T196">
            <v>6399</v>
          </cell>
        </row>
        <row r="197">
          <cell r="C197">
            <v>344813</v>
          </cell>
          <cell r="D197">
            <v>204274</v>
          </cell>
          <cell r="E197">
            <v>140539</v>
          </cell>
          <cell r="F197">
            <v>32743</v>
          </cell>
          <cell r="G197">
            <v>31437</v>
          </cell>
          <cell r="H197">
            <v>5788</v>
          </cell>
          <cell r="I197">
            <v>2486</v>
          </cell>
          <cell r="J197">
            <v>1891</v>
          </cell>
          <cell r="K197">
            <v>1697</v>
          </cell>
          <cell r="L197">
            <v>12628</v>
          </cell>
          <cell r="M197">
            <v>4375</v>
          </cell>
          <cell r="N197">
            <v>412</v>
          </cell>
          <cell r="O197">
            <v>3247</v>
          </cell>
          <cell r="P197">
            <v>1026</v>
          </cell>
          <cell r="Q197">
            <v>4011</v>
          </cell>
          <cell r="R197">
            <v>5795</v>
          </cell>
          <cell r="S197">
            <v>4450</v>
          </cell>
          <cell r="T197">
            <v>2846</v>
          </cell>
        </row>
        <row r="198">
          <cell r="C198">
            <v>113383</v>
          </cell>
          <cell r="D198">
            <v>66574</v>
          </cell>
          <cell r="E198">
            <v>46809</v>
          </cell>
          <cell r="F198">
            <v>9319</v>
          </cell>
          <cell r="G198">
            <v>5110</v>
          </cell>
          <cell r="H198">
            <v>1520</v>
          </cell>
          <cell r="I198">
            <v>994</v>
          </cell>
          <cell r="J198">
            <v>1517</v>
          </cell>
          <cell r="K198">
            <v>236</v>
          </cell>
          <cell r="L198">
            <v>3011</v>
          </cell>
          <cell r="M198">
            <v>2188</v>
          </cell>
          <cell r="N198">
            <v>158</v>
          </cell>
          <cell r="O198">
            <v>4014</v>
          </cell>
          <cell r="P198">
            <v>273</v>
          </cell>
          <cell r="Q198">
            <v>2139</v>
          </cell>
          <cell r="R198">
            <v>3676</v>
          </cell>
          <cell r="S198">
            <v>915</v>
          </cell>
          <cell r="T198">
            <v>1214</v>
          </cell>
        </row>
        <row r="199">
          <cell r="C199">
            <v>135571</v>
          </cell>
          <cell r="D199">
            <v>80761</v>
          </cell>
          <cell r="E199">
            <v>54810</v>
          </cell>
          <cell r="F199">
            <v>11420</v>
          </cell>
          <cell r="G199">
            <v>7642</v>
          </cell>
          <cell r="H199">
            <v>3627</v>
          </cell>
          <cell r="I199">
            <v>1136</v>
          </cell>
          <cell r="J199">
            <v>2385</v>
          </cell>
          <cell r="K199">
            <v>299</v>
          </cell>
          <cell r="L199">
            <v>1716</v>
          </cell>
          <cell r="M199">
            <v>1341</v>
          </cell>
          <cell r="N199">
            <v>205</v>
          </cell>
          <cell r="O199">
            <v>2221</v>
          </cell>
          <cell r="P199">
            <v>742</v>
          </cell>
          <cell r="Q199">
            <v>2026</v>
          </cell>
          <cell r="R199">
            <v>3607</v>
          </cell>
          <cell r="S199">
            <v>886</v>
          </cell>
          <cell r="T199">
            <v>2213</v>
          </cell>
        </row>
        <row r="200">
          <cell r="C200">
            <v>135756</v>
          </cell>
          <cell r="D200">
            <v>81482</v>
          </cell>
          <cell r="E200">
            <v>54274</v>
          </cell>
          <cell r="F200">
            <v>7123</v>
          </cell>
          <cell r="G200">
            <v>6620</v>
          </cell>
          <cell r="H200">
            <v>3665</v>
          </cell>
          <cell r="I200">
            <v>3233</v>
          </cell>
          <cell r="J200">
            <v>2033</v>
          </cell>
          <cell r="K200">
            <v>669</v>
          </cell>
          <cell r="L200">
            <v>2967</v>
          </cell>
          <cell r="M200">
            <v>1287</v>
          </cell>
          <cell r="N200">
            <v>249</v>
          </cell>
          <cell r="O200">
            <v>1544</v>
          </cell>
          <cell r="P200">
            <v>661</v>
          </cell>
          <cell r="Q200">
            <v>2652</v>
          </cell>
          <cell r="R200">
            <v>4125</v>
          </cell>
          <cell r="S200">
            <v>799</v>
          </cell>
          <cell r="T200">
            <v>752</v>
          </cell>
        </row>
        <row r="201">
          <cell r="C201">
            <v>115480</v>
          </cell>
          <cell r="D201">
            <v>71176</v>
          </cell>
          <cell r="E201">
            <v>44304</v>
          </cell>
          <cell r="F201">
            <v>5146</v>
          </cell>
          <cell r="G201">
            <v>6407</v>
          </cell>
          <cell r="H201">
            <v>2468</v>
          </cell>
          <cell r="I201">
            <v>2348</v>
          </cell>
          <cell r="J201">
            <v>965</v>
          </cell>
          <cell r="K201">
            <v>417</v>
          </cell>
          <cell r="L201">
            <v>1859</v>
          </cell>
          <cell r="M201">
            <v>1133</v>
          </cell>
          <cell r="N201">
            <v>163</v>
          </cell>
          <cell r="O201">
            <v>1041</v>
          </cell>
          <cell r="P201">
            <v>325</v>
          </cell>
          <cell r="Q201">
            <v>2428</v>
          </cell>
          <cell r="R201">
            <v>4465</v>
          </cell>
          <cell r="S201">
            <v>1480</v>
          </cell>
          <cell r="T201">
            <v>451</v>
          </cell>
        </row>
        <row r="202">
          <cell r="C202">
            <v>194323</v>
          </cell>
          <cell r="D202">
            <v>117948</v>
          </cell>
          <cell r="E202">
            <v>76375</v>
          </cell>
          <cell r="F202">
            <v>6718</v>
          </cell>
          <cell r="G202">
            <v>8691</v>
          </cell>
          <cell r="H202">
            <v>3780</v>
          </cell>
          <cell r="I202">
            <v>3421</v>
          </cell>
          <cell r="J202">
            <v>1442</v>
          </cell>
          <cell r="K202">
            <v>2334</v>
          </cell>
          <cell r="L202">
            <v>5161</v>
          </cell>
          <cell r="M202">
            <v>1242</v>
          </cell>
          <cell r="N202">
            <v>640</v>
          </cell>
          <cell r="O202">
            <v>3368</v>
          </cell>
          <cell r="P202">
            <v>784</v>
          </cell>
          <cell r="Q202">
            <v>3650</v>
          </cell>
          <cell r="R202">
            <v>4819</v>
          </cell>
          <cell r="S202">
            <v>6265</v>
          </cell>
          <cell r="T202">
            <v>1484</v>
          </cell>
        </row>
        <row r="203">
          <cell r="C203">
            <v>220864</v>
          </cell>
          <cell r="D203">
            <v>119158</v>
          </cell>
          <cell r="E203">
            <v>101706</v>
          </cell>
          <cell r="F203">
            <v>8161</v>
          </cell>
          <cell r="G203">
            <v>15288</v>
          </cell>
          <cell r="H203">
            <v>6721</v>
          </cell>
          <cell r="I203">
            <v>2691</v>
          </cell>
          <cell r="J203">
            <v>2698</v>
          </cell>
          <cell r="K203">
            <v>612</v>
          </cell>
          <cell r="L203">
            <v>7769</v>
          </cell>
          <cell r="M203">
            <v>1743</v>
          </cell>
          <cell r="N203">
            <v>634</v>
          </cell>
          <cell r="O203">
            <v>5316</v>
          </cell>
          <cell r="P203">
            <v>1090</v>
          </cell>
          <cell r="Q203">
            <v>5474</v>
          </cell>
          <cell r="R203">
            <v>7864</v>
          </cell>
          <cell r="S203">
            <v>2220</v>
          </cell>
          <cell r="T203">
            <v>870</v>
          </cell>
        </row>
        <row r="204">
          <cell r="C204">
            <v>515892</v>
          </cell>
          <cell r="D204">
            <v>300224</v>
          </cell>
          <cell r="E204">
            <v>215668</v>
          </cell>
          <cell r="F204">
            <v>15557</v>
          </cell>
          <cell r="G204">
            <v>45712</v>
          </cell>
          <cell r="H204">
            <v>13829</v>
          </cell>
          <cell r="I204">
            <v>4534</v>
          </cell>
          <cell r="J204">
            <v>3285</v>
          </cell>
          <cell r="K204">
            <v>944</v>
          </cell>
          <cell r="L204">
            <v>8457</v>
          </cell>
          <cell r="M204">
            <v>2953</v>
          </cell>
          <cell r="N204">
            <v>1706</v>
          </cell>
          <cell r="O204">
            <v>14256</v>
          </cell>
          <cell r="P204">
            <v>3055</v>
          </cell>
          <cell r="Q204">
            <v>8666</v>
          </cell>
          <cell r="R204">
            <v>20825</v>
          </cell>
          <cell r="S204">
            <v>9009</v>
          </cell>
          <cell r="T204">
            <v>3017</v>
          </cell>
        </row>
        <row r="205">
          <cell r="C205">
            <v>1157692</v>
          </cell>
          <cell r="D205">
            <v>749488</v>
          </cell>
          <cell r="E205">
            <v>408204</v>
          </cell>
          <cell r="F205">
            <v>49336</v>
          </cell>
          <cell r="G205">
            <v>69046</v>
          </cell>
          <cell r="H205">
            <v>31699</v>
          </cell>
          <cell r="I205">
            <v>10302</v>
          </cell>
          <cell r="J205">
            <v>6072</v>
          </cell>
          <cell r="K205">
            <v>3106</v>
          </cell>
          <cell r="L205">
            <v>16593</v>
          </cell>
          <cell r="M205">
            <v>7659</v>
          </cell>
          <cell r="N205">
            <v>2658</v>
          </cell>
          <cell r="O205">
            <v>23107</v>
          </cell>
          <cell r="P205">
            <v>12221</v>
          </cell>
          <cell r="Q205">
            <v>14772</v>
          </cell>
          <cell r="R205">
            <v>37862</v>
          </cell>
          <cell r="S205">
            <v>18751</v>
          </cell>
          <cell r="T205">
            <v>12771</v>
          </cell>
        </row>
        <row r="206">
          <cell r="C206">
            <v>2455670</v>
          </cell>
          <cell r="D206">
            <v>1539945</v>
          </cell>
          <cell r="E206">
            <v>915725</v>
          </cell>
          <cell r="F206">
            <v>133512</v>
          </cell>
          <cell r="G206">
            <v>148335</v>
          </cell>
          <cell r="H206">
            <v>49271</v>
          </cell>
          <cell r="I206">
            <v>49607</v>
          </cell>
          <cell r="J206">
            <v>8614</v>
          </cell>
          <cell r="K206">
            <v>8121</v>
          </cell>
          <cell r="L206">
            <v>36821</v>
          </cell>
          <cell r="M206">
            <v>29776</v>
          </cell>
          <cell r="N206">
            <v>6887</v>
          </cell>
          <cell r="O206">
            <v>73154</v>
          </cell>
          <cell r="P206">
            <v>21826</v>
          </cell>
          <cell r="Q206">
            <v>27629</v>
          </cell>
          <cell r="R206">
            <v>66915</v>
          </cell>
          <cell r="S206">
            <v>35504</v>
          </cell>
          <cell r="T206">
            <v>19233</v>
          </cell>
        </row>
        <row r="207">
          <cell r="C207">
            <v>3175718</v>
          </cell>
          <cell r="D207">
            <v>1879460</v>
          </cell>
          <cell r="E207">
            <v>1296258</v>
          </cell>
          <cell r="F207">
            <v>263448</v>
          </cell>
          <cell r="G207">
            <v>251700</v>
          </cell>
          <cell r="H207">
            <v>45321</v>
          </cell>
          <cell r="I207">
            <v>31136</v>
          </cell>
          <cell r="J207">
            <v>8218</v>
          </cell>
          <cell r="K207">
            <v>3868</v>
          </cell>
          <cell r="L207">
            <v>26464</v>
          </cell>
          <cell r="M207">
            <v>68163</v>
          </cell>
          <cell r="N207">
            <v>7363</v>
          </cell>
          <cell r="O207">
            <v>70254</v>
          </cell>
          <cell r="P207">
            <v>19440</v>
          </cell>
          <cell r="Q207">
            <v>43695</v>
          </cell>
          <cell r="R207">
            <v>134658</v>
          </cell>
          <cell r="S207">
            <v>34926</v>
          </cell>
          <cell r="T207">
            <v>44495</v>
          </cell>
        </row>
        <row r="208">
          <cell r="C208">
            <v>2221208</v>
          </cell>
          <cell r="D208">
            <v>911730</v>
          </cell>
          <cell r="E208">
            <v>1309478</v>
          </cell>
          <cell r="F208">
            <v>364367</v>
          </cell>
          <cell r="G208">
            <v>130202</v>
          </cell>
          <cell r="H208">
            <v>86333</v>
          </cell>
          <cell r="I208">
            <v>49803</v>
          </cell>
          <cell r="J208">
            <v>14298</v>
          </cell>
          <cell r="K208">
            <v>13503</v>
          </cell>
          <cell r="L208">
            <v>36905</v>
          </cell>
          <cell r="M208">
            <v>85829</v>
          </cell>
          <cell r="N208">
            <v>6336</v>
          </cell>
          <cell r="O208">
            <v>110649</v>
          </cell>
          <cell r="P208">
            <v>19776</v>
          </cell>
          <cell r="Q208">
            <v>24279</v>
          </cell>
          <cell r="R208">
            <v>159290</v>
          </cell>
          <cell r="S208">
            <v>35101</v>
          </cell>
          <cell r="T208">
            <v>25241</v>
          </cell>
        </row>
        <row r="209">
          <cell r="C209">
            <v>2010104</v>
          </cell>
          <cell r="D209">
            <v>557630</v>
          </cell>
          <cell r="E209">
            <v>1452474</v>
          </cell>
          <cell r="F209">
            <v>415756</v>
          </cell>
          <cell r="G209">
            <v>112798</v>
          </cell>
          <cell r="H209">
            <v>132538</v>
          </cell>
          <cell r="I209">
            <v>61204</v>
          </cell>
          <cell r="J209">
            <v>33330</v>
          </cell>
          <cell r="K209">
            <v>35816</v>
          </cell>
          <cell r="L209">
            <v>56389</v>
          </cell>
          <cell r="M209">
            <v>88260</v>
          </cell>
          <cell r="N209">
            <v>11892</v>
          </cell>
          <cell r="O209">
            <v>86868</v>
          </cell>
          <cell r="P209">
            <v>23831</v>
          </cell>
          <cell r="Q209">
            <v>27191</v>
          </cell>
          <cell r="R209">
            <v>163483</v>
          </cell>
          <cell r="S209">
            <v>27848</v>
          </cell>
          <cell r="T209">
            <v>16100</v>
          </cell>
        </row>
        <row r="210">
          <cell r="C210">
            <v>1114417</v>
          </cell>
          <cell r="D210">
            <v>345256</v>
          </cell>
          <cell r="E210">
            <v>769161</v>
          </cell>
          <cell r="F210">
            <v>189283</v>
          </cell>
          <cell r="G210">
            <v>44027</v>
          </cell>
          <cell r="H210">
            <v>78433</v>
          </cell>
          <cell r="I210">
            <v>29897</v>
          </cell>
          <cell r="J210">
            <v>35740</v>
          </cell>
          <cell r="K210">
            <v>29796</v>
          </cell>
          <cell r="L210">
            <v>59409</v>
          </cell>
          <cell r="M210">
            <v>35695</v>
          </cell>
          <cell r="N210">
            <v>4885</v>
          </cell>
          <cell r="O210">
            <v>62430</v>
          </cell>
          <cell r="P210">
            <v>17316</v>
          </cell>
          <cell r="Q210">
            <v>19789</v>
          </cell>
          <cell r="R210">
            <v>54430</v>
          </cell>
          <cell r="S210">
            <v>7231</v>
          </cell>
          <cell r="T210">
            <v>5375</v>
          </cell>
        </row>
        <row r="211">
          <cell r="C211">
            <v>843451</v>
          </cell>
          <cell r="D211">
            <v>388832</v>
          </cell>
          <cell r="E211">
            <v>454619</v>
          </cell>
          <cell r="F211">
            <v>97483</v>
          </cell>
          <cell r="G211">
            <v>29875</v>
          </cell>
          <cell r="H211">
            <v>45234</v>
          </cell>
          <cell r="I211">
            <v>14716</v>
          </cell>
          <cell r="J211">
            <v>19717</v>
          </cell>
          <cell r="K211">
            <v>9365</v>
          </cell>
          <cell r="L211">
            <v>21957</v>
          </cell>
          <cell r="M211">
            <v>18879</v>
          </cell>
          <cell r="N211">
            <v>3911</v>
          </cell>
          <cell r="O211">
            <v>35068</v>
          </cell>
          <cell r="P211">
            <v>13772</v>
          </cell>
          <cell r="Q211">
            <v>15421</v>
          </cell>
          <cell r="R211">
            <v>42281</v>
          </cell>
          <cell r="S211">
            <v>4119</v>
          </cell>
          <cell r="T211">
            <v>4122</v>
          </cell>
        </row>
        <row r="212">
          <cell r="C212">
            <v>687527</v>
          </cell>
          <cell r="D212">
            <v>222323</v>
          </cell>
          <cell r="E212">
            <v>465204</v>
          </cell>
          <cell r="F212">
            <v>88139</v>
          </cell>
          <cell r="G212">
            <v>26503</v>
          </cell>
          <cell r="H212">
            <v>35824</v>
          </cell>
          <cell r="I212">
            <v>11638</v>
          </cell>
          <cell r="J212">
            <v>15068</v>
          </cell>
          <cell r="K212">
            <v>12349</v>
          </cell>
          <cell r="L212">
            <v>21765</v>
          </cell>
          <cell r="M212">
            <v>21987</v>
          </cell>
          <cell r="N212">
            <v>4088</v>
          </cell>
          <cell r="O212">
            <v>34639</v>
          </cell>
          <cell r="P212">
            <v>11196</v>
          </cell>
          <cell r="Q212">
            <v>16856</v>
          </cell>
          <cell r="R212">
            <v>64763</v>
          </cell>
          <cell r="S212">
            <v>8210</v>
          </cell>
          <cell r="T212">
            <v>3288</v>
          </cell>
        </row>
        <row r="213">
          <cell r="C213">
            <v>1056431</v>
          </cell>
          <cell r="D213">
            <v>403495</v>
          </cell>
          <cell r="E213">
            <v>652936</v>
          </cell>
          <cell r="F213">
            <v>174676</v>
          </cell>
          <cell r="G213">
            <v>34327</v>
          </cell>
          <cell r="H213">
            <v>51214</v>
          </cell>
          <cell r="I213">
            <v>26046</v>
          </cell>
          <cell r="J213">
            <v>20207</v>
          </cell>
          <cell r="K213">
            <v>26103</v>
          </cell>
          <cell r="L213">
            <v>27851</v>
          </cell>
          <cell r="M213">
            <v>33617</v>
          </cell>
          <cell r="N213">
            <v>5438</v>
          </cell>
          <cell r="O213">
            <v>44561</v>
          </cell>
          <cell r="P213">
            <v>13047</v>
          </cell>
          <cell r="Q213">
            <v>16184</v>
          </cell>
          <cell r="R213">
            <v>66039</v>
          </cell>
          <cell r="S213">
            <v>11073</v>
          </cell>
          <cell r="T213">
            <v>4007</v>
          </cell>
        </row>
        <row r="214">
          <cell r="C214">
            <v>1476987</v>
          </cell>
          <cell r="D214">
            <v>455752</v>
          </cell>
          <cell r="E214">
            <v>1021235</v>
          </cell>
          <cell r="F214">
            <v>302921</v>
          </cell>
          <cell r="G214">
            <v>39433</v>
          </cell>
          <cell r="H214">
            <v>87191</v>
          </cell>
          <cell r="I214">
            <v>41749</v>
          </cell>
          <cell r="J214">
            <v>30042</v>
          </cell>
          <cell r="K214">
            <v>52619</v>
          </cell>
          <cell r="L214">
            <v>44757</v>
          </cell>
          <cell r="M214">
            <v>54861</v>
          </cell>
          <cell r="N214">
            <v>7839</v>
          </cell>
          <cell r="O214">
            <v>64128</v>
          </cell>
          <cell r="P214">
            <v>20922</v>
          </cell>
          <cell r="Q214">
            <v>24753</v>
          </cell>
          <cell r="R214">
            <v>85037</v>
          </cell>
          <cell r="S214">
            <v>13101</v>
          </cell>
          <cell r="T214">
            <v>5772</v>
          </cell>
        </row>
        <row r="215">
          <cell r="C215">
            <v>2255726</v>
          </cell>
          <cell r="D215">
            <v>680992</v>
          </cell>
          <cell r="E215">
            <v>1574734</v>
          </cell>
          <cell r="F215">
            <v>551314</v>
          </cell>
          <cell r="G215">
            <v>110515</v>
          </cell>
          <cell r="H215">
            <v>107820</v>
          </cell>
          <cell r="I215">
            <v>34811</v>
          </cell>
          <cell r="J215">
            <v>31858</v>
          </cell>
          <cell r="K215">
            <v>45441</v>
          </cell>
          <cell r="L215">
            <v>54354</v>
          </cell>
          <cell r="M215">
            <v>107171</v>
          </cell>
          <cell r="N215">
            <v>10027</v>
          </cell>
          <cell r="O215">
            <v>67095</v>
          </cell>
          <cell r="P215">
            <v>29169</v>
          </cell>
          <cell r="Q215">
            <v>36498</v>
          </cell>
          <cell r="R215">
            <v>116976</v>
          </cell>
          <cell r="S215">
            <v>19045</v>
          </cell>
          <cell r="T215">
            <v>28089</v>
          </cell>
        </row>
        <row r="216">
          <cell r="C216">
            <v>2547094</v>
          </cell>
          <cell r="D216">
            <v>613542</v>
          </cell>
          <cell r="E216">
            <v>1933552</v>
          </cell>
          <cell r="F216">
            <v>742004</v>
          </cell>
          <cell r="G216">
            <v>145302</v>
          </cell>
          <cell r="H216">
            <v>128199</v>
          </cell>
          <cell r="I216">
            <v>46121</v>
          </cell>
          <cell r="J216">
            <v>30851</v>
          </cell>
          <cell r="K216">
            <v>44736</v>
          </cell>
          <cell r="L216">
            <v>47164</v>
          </cell>
          <cell r="M216">
            <v>156663</v>
          </cell>
          <cell r="N216">
            <v>12090</v>
          </cell>
          <cell r="O216">
            <v>75027</v>
          </cell>
          <cell r="P216">
            <v>46258</v>
          </cell>
          <cell r="Q216">
            <v>40886</v>
          </cell>
          <cell r="R216">
            <v>180683</v>
          </cell>
          <cell r="S216">
            <v>33717</v>
          </cell>
          <cell r="T216">
            <v>10373</v>
          </cell>
        </row>
        <row r="217">
          <cell r="C217">
            <v>2721123</v>
          </cell>
          <cell r="D217">
            <v>751874</v>
          </cell>
          <cell r="E217">
            <v>1969249</v>
          </cell>
          <cell r="F217">
            <v>770561</v>
          </cell>
          <cell r="G217">
            <v>123945</v>
          </cell>
          <cell r="H217">
            <v>119921</v>
          </cell>
          <cell r="I217">
            <v>39107</v>
          </cell>
          <cell r="J217">
            <v>26820</v>
          </cell>
          <cell r="K217">
            <v>37193</v>
          </cell>
          <cell r="L217">
            <v>41633</v>
          </cell>
          <cell r="M217">
            <v>176833</v>
          </cell>
          <cell r="N217">
            <v>11691</v>
          </cell>
          <cell r="O217">
            <v>71511</v>
          </cell>
          <cell r="P217">
            <v>54144</v>
          </cell>
          <cell r="Q217">
            <v>50833</v>
          </cell>
          <cell r="R217">
            <v>158737</v>
          </cell>
          <cell r="S217">
            <v>52732</v>
          </cell>
          <cell r="T217">
            <v>24511</v>
          </cell>
        </row>
        <row r="218">
          <cell r="C218">
            <v>3296795</v>
          </cell>
          <cell r="D218">
            <v>1193804</v>
          </cell>
          <cell r="E218">
            <v>2102991</v>
          </cell>
          <cell r="F218">
            <v>690547</v>
          </cell>
          <cell r="G218">
            <v>174601</v>
          </cell>
          <cell r="H218">
            <v>83356</v>
          </cell>
          <cell r="I218">
            <v>62564</v>
          </cell>
          <cell r="J218">
            <v>25099</v>
          </cell>
          <cell r="K218">
            <v>53437</v>
          </cell>
          <cell r="L218">
            <v>45035</v>
          </cell>
          <cell r="M218">
            <v>179602</v>
          </cell>
          <cell r="N218">
            <v>11537</v>
          </cell>
          <cell r="O218">
            <v>93177</v>
          </cell>
          <cell r="P218">
            <v>51924</v>
          </cell>
          <cell r="Q218">
            <v>48372</v>
          </cell>
          <cell r="R218">
            <v>165067</v>
          </cell>
          <cell r="S218">
            <v>49694</v>
          </cell>
          <cell r="T218">
            <v>34561</v>
          </cell>
        </row>
        <row r="219">
          <cell r="C219">
            <v>3497219</v>
          </cell>
          <cell r="D219">
            <v>1379293</v>
          </cell>
          <cell r="E219">
            <v>2117926</v>
          </cell>
          <cell r="F219">
            <v>699541</v>
          </cell>
          <cell r="G219">
            <v>240198</v>
          </cell>
          <cell r="H219">
            <v>88100</v>
          </cell>
          <cell r="I219">
            <v>49212</v>
          </cell>
          <cell r="J219">
            <v>21410</v>
          </cell>
          <cell r="K219">
            <v>41287</v>
          </cell>
          <cell r="L219">
            <v>39829</v>
          </cell>
          <cell r="M219">
            <v>163405</v>
          </cell>
          <cell r="N219">
            <v>11841</v>
          </cell>
          <cell r="O219">
            <v>68520</v>
          </cell>
          <cell r="P219">
            <v>37306</v>
          </cell>
          <cell r="Q219">
            <v>72697</v>
          </cell>
          <cell r="R219">
            <v>189898</v>
          </cell>
          <cell r="S219">
            <v>46517</v>
          </cell>
          <cell r="T219">
            <v>54094</v>
          </cell>
        </row>
        <row r="220">
          <cell r="C220">
            <v>2714030</v>
          </cell>
          <cell r="D220">
            <v>734354</v>
          </cell>
          <cell r="E220">
            <v>1979676</v>
          </cell>
          <cell r="F220">
            <v>719000</v>
          </cell>
          <cell r="G220">
            <v>133649</v>
          </cell>
          <cell r="H220">
            <v>127603</v>
          </cell>
          <cell r="I220">
            <v>56621</v>
          </cell>
          <cell r="J220">
            <v>27580</v>
          </cell>
          <cell r="K220">
            <v>43295</v>
          </cell>
          <cell r="L220">
            <v>38982</v>
          </cell>
          <cell r="M220">
            <v>158534</v>
          </cell>
          <cell r="N220">
            <v>12183</v>
          </cell>
          <cell r="O220">
            <v>80089</v>
          </cell>
          <cell r="P220">
            <v>44188</v>
          </cell>
          <cell r="Q220">
            <v>47830</v>
          </cell>
          <cell r="R220">
            <v>156097</v>
          </cell>
          <cell r="S220">
            <v>43036</v>
          </cell>
          <cell r="T220">
            <v>37464</v>
          </cell>
        </row>
        <row r="221">
          <cell r="C221">
            <v>2387437</v>
          </cell>
          <cell r="D221">
            <v>473741</v>
          </cell>
          <cell r="E221">
            <v>1913696</v>
          </cell>
          <cell r="F221">
            <v>657959</v>
          </cell>
          <cell r="G221">
            <v>112592</v>
          </cell>
          <cell r="H221">
            <v>154977</v>
          </cell>
          <cell r="I221">
            <v>52968</v>
          </cell>
          <cell r="J221">
            <v>51380</v>
          </cell>
          <cell r="K221">
            <v>62602</v>
          </cell>
          <cell r="L221">
            <v>62654</v>
          </cell>
          <cell r="M221">
            <v>143707</v>
          </cell>
          <cell r="N221">
            <v>13765</v>
          </cell>
          <cell r="O221">
            <v>72046</v>
          </cell>
          <cell r="P221">
            <v>44815</v>
          </cell>
          <cell r="Q221">
            <v>37588</v>
          </cell>
          <cell r="R221">
            <v>136535</v>
          </cell>
          <cell r="S221">
            <v>30239</v>
          </cell>
          <cell r="T221">
            <v>17130</v>
          </cell>
        </row>
        <row r="222">
          <cell r="C222">
            <v>1254905</v>
          </cell>
          <cell r="D222">
            <v>351981</v>
          </cell>
          <cell r="E222">
            <v>902924</v>
          </cell>
          <cell r="F222">
            <v>229849</v>
          </cell>
          <cell r="G222">
            <v>31199</v>
          </cell>
          <cell r="H222">
            <v>67090</v>
          </cell>
          <cell r="I222">
            <v>28498</v>
          </cell>
          <cell r="J222">
            <v>69849</v>
          </cell>
          <cell r="K222">
            <v>39165</v>
          </cell>
          <cell r="L222">
            <v>63137</v>
          </cell>
          <cell r="M222">
            <v>58156</v>
          </cell>
          <cell r="N222">
            <v>6838</v>
          </cell>
          <cell r="O222">
            <v>35575</v>
          </cell>
          <cell r="P222">
            <v>27890</v>
          </cell>
          <cell r="Q222">
            <v>23736</v>
          </cell>
          <cell r="R222">
            <v>55079</v>
          </cell>
          <cell r="S222">
            <v>11268</v>
          </cell>
          <cell r="T222">
            <v>5533</v>
          </cell>
        </row>
        <row r="223">
          <cell r="C223">
            <v>1068299</v>
          </cell>
          <cell r="D223">
            <v>405868</v>
          </cell>
          <cell r="E223">
            <v>662431</v>
          </cell>
          <cell r="F223">
            <v>188970</v>
          </cell>
          <cell r="G223">
            <v>30837</v>
          </cell>
          <cell r="H223">
            <v>50823</v>
          </cell>
          <cell r="I223">
            <v>12902</v>
          </cell>
          <cell r="J223">
            <v>27077</v>
          </cell>
          <cell r="K223">
            <v>16970</v>
          </cell>
          <cell r="L223">
            <v>26950</v>
          </cell>
          <cell r="M223">
            <v>33191</v>
          </cell>
          <cell r="N223">
            <v>5319</v>
          </cell>
          <cell r="O223">
            <v>33695</v>
          </cell>
          <cell r="P223">
            <v>24488</v>
          </cell>
          <cell r="Q223">
            <v>26002</v>
          </cell>
          <cell r="R223">
            <v>50642</v>
          </cell>
          <cell r="S223">
            <v>9271</v>
          </cell>
          <cell r="T223">
            <v>9658</v>
          </cell>
        </row>
        <row r="224">
          <cell r="C224">
            <v>1072979</v>
          </cell>
          <cell r="D224">
            <v>279199</v>
          </cell>
          <cell r="E224">
            <v>793780</v>
          </cell>
          <cell r="F224">
            <v>188184</v>
          </cell>
          <cell r="G224">
            <v>25581</v>
          </cell>
          <cell r="H224">
            <v>72556</v>
          </cell>
          <cell r="I224">
            <v>25176</v>
          </cell>
          <cell r="J224">
            <v>29656</v>
          </cell>
          <cell r="K224">
            <v>19594</v>
          </cell>
          <cell r="L224">
            <v>33704</v>
          </cell>
          <cell r="M224">
            <v>38041</v>
          </cell>
          <cell r="N224">
            <v>6799</v>
          </cell>
          <cell r="O224">
            <v>35236</v>
          </cell>
          <cell r="P224">
            <v>23847</v>
          </cell>
          <cell r="Q224">
            <v>28606</v>
          </cell>
          <cell r="R224">
            <v>84522</v>
          </cell>
          <cell r="S224">
            <v>23339</v>
          </cell>
          <cell r="T224">
            <v>4385</v>
          </cell>
        </row>
        <row r="225">
          <cell r="C225">
            <v>1302387</v>
          </cell>
          <cell r="D225">
            <v>370373</v>
          </cell>
          <cell r="E225">
            <v>932014</v>
          </cell>
          <cell r="F225">
            <v>239993</v>
          </cell>
          <cell r="G225">
            <v>39279</v>
          </cell>
          <cell r="H225">
            <v>74745</v>
          </cell>
          <cell r="I225">
            <v>37631</v>
          </cell>
          <cell r="J225">
            <v>32942</v>
          </cell>
          <cell r="K225">
            <v>36712</v>
          </cell>
          <cell r="L225">
            <v>39206</v>
          </cell>
          <cell r="M225">
            <v>52394</v>
          </cell>
          <cell r="N225">
            <v>8938</v>
          </cell>
          <cell r="O225">
            <v>39496</v>
          </cell>
          <cell r="P225">
            <v>26195</v>
          </cell>
          <cell r="Q225">
            <v>23457</v>
          </cell>
          <cell r="R225">
            <v>74289</v>
          </cell>
          <cell r="S225">
            <v>21794</v>
          </cell>
          <cell r="T225">
            <v>6531</v>
          </cell>
        </row>
        <row r="226">
          <cell r="C226">
            <v>1749998</v>
          </cell>
          <cell r="D226">
            <v>491803</v>
          </cell>
          <cell r="E226">
            <v>1258195</v>
          </cell>
          <cell r="F226">
            <v>345307</v>
          </cell>
          <cell r="G226">
            <v>42186</v>
          </cell>
          <cell r="H226">
            <v>123502</v>
          </cell>
          <cell r="I226">
            <v>43538</v>
          </cell>
          <cell r="J226">
            <v>42829</v>
          </cell>
          <cell r="K226">
            <v>56318</v>
          </cell>
          <cell r="L226">
            <v>55882</v>
          </cell>
          <cell r="M226">
            <v>68773</v>
          </cell>
          <cell r="N226">
            <v>9823</v>
          </cell>
          <cell r="O226">
            <v>48479</v>
          </cell>
          <cell r="P226">
            <v>49759</v>
          </cell>
          <cell r="Q226">
            <v>29281</v>
          </cell>
          <cell r="R226">
            <v>96950</v>
          </cell>
          <cell r="S226">
            <v>24487</v>
          </cell>
          <cell r="T226">
            <v>7307</v>
          </cell>
        </row>
        <row r="227">
          <cell r="C227">
            <v>2350377</v>
          </cell>
          <cell r="D227">
            <v>602568</v>
          </cell>
          <cell r="E227">
            <v>1747809</v>
          </cell>
          <cell r="F227">
            <v>557700</v>
          </cell>
          <cell r="G227">
            <v>136525</v>
          </cell>
          <cell r="H227">
            <v>150689</v>
          </cell>
          <cell r="I227">
            <v>43504</v>
          </cell>
          <cell r="J227">
            <v>41587</v>
          </cell>
          <cell r="K227">
            <v>38282</v>
          </cell>
          <cell r="L227">
            <v>45407</v>
          </cell>
          <cell r="M227">
            <v>110559</v>
          </cell>
          <cell r="N227">
            <v>11716</v>
          </cell>
          <cell r="O227">
            <v>64466</v>
          </cell>
          <cell r="P227">
            <v>49814</v>
          </cell>
          <cell r="Q227">
            <v>49513</v>
          </cell>
          <cell r="R227">
            <v>130198</v>
          </cell>
          <cell r="S227">
            <v>28065</v>
          </cell>
          <cell r="T227">
            <v>18847</v>
          </cell>
        </row>
        <row r="228">
          <cell r="C228">
            <v>2601834</v>
          </cell>
          <cell r="D228">
            <v>490816</v>
          </cell>
          <cell r="E228">
            <v>2111018</v>
          </cell>
          <cell r="F228">
            <v>759443</v>
          </cell>
          <cell r="G228">
            <v>163277</v>
          </cell>
          <cell r="H228">
            <v>158052</v>
          </cell>
          <cell r="I228">
            <v>42948</v>
          </cell>
          <cell r="J228">
            <v>30326</v>
          </cell>
          <cell r="K228">
            <v>30280</v>
          </cell>
          <cell r="L228">
            <v>41150</v>
          </cell>
          <cell r="M228">
            <v>166063</v>
          </cell>
          <cell r="N228">
            <v>14289</v>
          </cell>
          <cell r="O228">
            <v>87463</v>
          </cell>
          <cell r="P228">
            <v>53937</v>
          </cell>
          <cell r="Q228">
            <v>50882</v>
          </cell>
          <cell r="R228">
            <v>180054</v>
          </cell>
          <cell r="S228">
            <v>44736</v>
          </cell>
          <cell r="T228">
            <v>14277</v>
          </cell>
        </row>
        <row r="229">
          <cell r="C229">
            <v>2691149</v>
          </cell>
          <cell r="D229">
            <v>661464</v>
          </cell>
          <cell r="E229">
            <v>2029685</v>
          </cell>
          <cell r="F229">
            <v>737404</v>
          </cell>
          <cell r="G229">
            <v>125642</v>
          </cell>
          <cell r="H229">
            <v>136293</v>
          </cell>
          <cell r="I229">
            <v>35402</v>
          </cell>
          <cell r="J229">
            <v>25780</v>
          </cell>
          <cell r="K229">
            <v>26627</v>
          </cell>
          <cell r="L229">
            <v>36038</v>
          </cell>
          <cell r="M229">
            <v>197190</v>
          </cell>
          <cell r="N229">
            <v>11547</v>
          </cell>
          <cell r="O229">
            <v>63115</v>
          </cell>
          <cell r="P229">
            <v>61029</v>
          </cell>
          <cell r="Q229">
            <v>50154</v>
          </cell>
          <cell r="R229">
            <v>166397</v>
          </cell>
          <cell r="S229">
            <v>56482</v>
          </cell>
          <cell r="T229">
            <v>24952</v>
          </cell>
        </row>
        <row r="230">
          <cell r="C230">
            <v>3340279</v>
          </cell>
          <cell r="D230">
            <v>1094727</v>
          </cell>
          <cell r="E230">
            <v>2245552</v>
          </cell>
          <cell r="F230">
            <v>697857</v>
          </cell>
          <cell r="G230">
            <v>177577</v>
          </cell>
          <cell r="H230">
            <v>126970</v>
          </cell>
          <cell r="I230">
            <v>62985</v>
          </cell>
          <cell r="J230">
            <v>26856</v>
          </cell>
          <cell r="K230">
            <v>35399</v>
          </cell>
          <cell r="L230">
            <v>46790</v>
          </cell>
          <cell r="M230">
            <v>204103</v>
          </cell>
          <cell r="N230">
            <v>15194</v>
          </cell>
          <cell r="O230">
            <v>87503</v>
          </cell>
          <cell r="P230">
            <v>60724</v>
          </cell>
          <cell r="Q230">
            <v>59241</v>
          </cell>
          <cell r="R230">
            <v>146127</v>
          </cell>
          <cell r="S230">
            <v>54860</v>
          </cell>
          <cell r="T230">
            <v>38905</v>
          </cell>
        </row>
        <row r="231">
          <cell r="C231">
            <v>3613178</v>
          </cell>
          <cell r="D231">
            <v>1256946</v>
          </cell>
          <cell r="E231">
            <v>2356232</v>
          </cell>
          <cell r="F231">
            <v>719442</v>
          </cell>
          <cell r="G231">
            <v>261537</v>
          </cell>
          <cell r="H231">
            <v>128291</v>
          </cell>
          <cell r="I231">
            <v>47416</v>
          </cell>
          <cell r="J231">
            <v>16864</v>
          </cell>
          <cell r="K231">
            <v>19036</v>
          </cell>
          <cell r="L231">
            <v>36889</v>
          </cell>
          <cell r="M231">
            <v>168022</v>
          </cell>
          <cell r="N231">
            <v>13145</v>
          </cell>
          <cell r="O231">
            <v>71956</v>
          </cell>
          <cell r="P231">
            <v>47116</v>
          </cell>
          <cell r="Q231">
            <v>104233</v>
          </cell>
          <cell r="R231">
            <v>196956</v>
          </cell>
          <cell r="S231">
            <v>52538</v>
          </cell>
          <cell r="T231">
            <v>71860</v>
          </cell>
        </row>
        <row r="232">
          <cell r="C232">
            <v>2884015</v>
          </cell>
          <cell r="D232">
            <v>650102</v>
          </cell>
          <cell r="E232">
            <v>2233913</v>
          </cell>
          <cell r="F232">
            <v>778553</v>
          </cell>
          <cell r="G232">
            <v>146401</v>
          </cell>
          <cell r="H232">
            <v>165641</v>
          </cell>
          <cell r="I232">
            <v>42563</v>
          </cell>
          <cell r="J232">
            <v>40215</v>
          </cell>
          <cell r="K232">
            <v>31178</v>
          </cell>
          <cell r="L232">
            <v>47265</v>
          </cell>
          <cell r="M232">
            <v>198093</v>
          </cell>
          <cell r="N232">
            <v>13535</v>
          </cell>
          <cell r="O232">
            <v>76139</v>
          </cell>
          <cell r="P232">
            <v>64552</v>
          </cell>
          <cell r="Q232">
            <v>54542</v>
          </cell>
          <cell r="R232">
            <v>190104</v>
          </cell>
          <cell r="S232">
            <v>62865</v>
          </cell>
          <cell r="T232">
            <v>31986</v>
          </cell>
        </row>
        <row r="233">
          <cell r="C233">
            <v>2695959</v>
          </cell>
          <cell r="D233">
            <v>487702</v>
          </cell>
          <cell r="E233">
            <v>2208257</v>
          </cell>
          <cell r="F233">
            <v>351298</v>
          </cell>
          <cell r="G233">
            <v>46108</v>
          </cell>
          <cell r="H233">
            <v>114950</v>
          </cell>
          <cell r="I233">
            <v>34876</v>
          </cell>
          <cell r="J233">
            <v>96922</v>
          </cell>
          <cell r="K233">
            <v>51208</v>
          </cell>
          <cell r="L233">
            <v>56895</v>
          </cell>
          <cell r="M233">
            <v>98774</v>
          </cell>
          <cell r="N233">
            <v>12529</v>
          </cell>
          <cell r="O233">
            <v>52376</v>
          </cell>
          <cell r="P233">
            <v>39186</v>
          </cell>
          <cell r="Q233">
            <v>36471</v>
          </cell>
          <cell r="R233">
            <v>114741</v>
          </cell>
          <cell r="S233">
            <v>32883</v>
          </cell>
          <cell r="T233">
            <v>7906</v>
          </cell>
        </row>
        <row r="234">
          <cell r="C234">
            <v>1562561</v>
          </cell>
          <cell r="D234">
            <v>361192</v>
          </cell>
          <cell r="E234">
            <v>1201369</v>
          </cell>
          <cell r="F234">
            <v>303187</v>
          </cell>
          <cell r="G234">
            <v>39625</v>
          </cell>
          <cell r="H234">
            <v>106165</v>
          </cell>
          <cell r="I234">
            <v>29165</v>
          </cell>
          <cell r="J234">
            <v>103584</v>
          </cell>
          <cell r="K234">
            <v>41460</v>
          </cell>
          <cell r="L234">
            <v>56673</v>
          </cell>
          <cell r="M234">
            <v>74634</v>
          </cell>
          <cell r="N234">
            <v>11369</v>
          </cell>
          <cell r="O234">
            <v>53085</v>
          </cell>
          <cell r="P234">
            <v>37569</v>
          </cell>
          <cell r="Q234">
            <v>31250</v>
          </cell>
          <cell r="R234">
            <v>89472</v>
          </cell>
          <cell r="S234">
            <v>41641</v>
          </cell>
          <cell r="T234">
            <v>7070</v>
          </cell>
        </row>
      </sheetData>
      <sheetData sheetId="2">
        <row r="4">
          <cell r="C4" t="str">
            <v>Alemania</v>
          </cell>
          <cell r="D4" t="str">
            <v>Austria</v>
          </cell>
          <cell r="E4" t="str">
            <v>Bélgica</v>
          </cell>
          <cell r="F4" t="str">
            <v>Dinamarca</v>
          </cell>
          <cell r="G4" t="str">
            <v>España</v>
          </cell>
          <cell r="I4" t="str">
            <v>Finlandia</v>
          </cell>
          <cell r="J4" t="str">
            <v>Francia</v>
          </cell>
          <cell r="K4" t="str">
            <v>Irlanda</v>
          </cell>
          <cell r="L4" t="str">
            <v>Italia</v>
          </cell>
          <cell r="M4" t="str">
            <v>Noruega</v>
          </cell>
          <cell r="N4" t="str">
            <v>Países Bajos</v>
          </cell>
          <cell r="O4" t="str">
            <v>Polonia</v>
          </cell>
          <cell r="P4" t="str">
            <v>Portugal</v>
          </cell>
          <cell r="Q4" t="str">
            <v>Reino Unido</v>
          </cell>
          <cell r="R4" t="str">
            <v>Suecia</v>
          </cell>
          <cell r="U4" t="str">
            <v>2005</v>
          </cell>
          <cell r="V4" t="str">
            <v>1</v>
          </cell>
        </row>
        <row r="5">
          <cell r="C5">
            <v>23662</v>
          </cell>
          <cell r="D5">
            <v>358</v>
          </cell>
          <cell r="E5">
            <v>7631</v>
          </cell>
          <cell r="F5">
            <v>7021</v>
          </cell>
          <cell r="G5">
            <v>97043</v>
          </cell>
          <cell r="I5">
            <v>4303</v>
          </cell>
          <cell r="J5">
            <v>8684</v>
          </cell>
          <cell r="K5">
            <v>9886</v>
          </cell>
          <cell r="L5">
            <v>6361</v>
          </cell>
          <cell r="M5">
            <v>4620</v>
          </cell>
          <cell r="N5">
            <v>9508</v>
          </cell>
          <cell r="O5">
            <v>9</v>
          </cell>
          <cell r="P5">
            <v>399</v>
          </cell>
          <cell r="Q5">
            <v>133857</v>
          </cell>
          <cell r="R5">
            <v>4240</v>
          </cell>
          <cell r="S5">
            <v>317941</v>
          </cell>
        </row>
        <row r="6">
          <cell r="C6">
            <v>26658</v>
          </cell>
          <cell r="D6">
            <v>637</v>
          </cell>
          <cell r="E6">
            <v>7133</v>
          </cell>
          <cell r="F6">
            <v>7856</v>
          </cell>
          <cell r="G6">
            <v>107604</v>
          </cell>
          <cell r="I6">
            <v>4577</v>
          </cell>
          <cell r="J6">
            <v>11659</v>
          </cell>
          <cell r="K6">
            <v>10640</v>
          </cell>
          <cell r="L6">
            <v>5325</v>
          </cell>
          <cell r="M6">
            <v>4571</v>
          </cell>
          <cell r="N6">
            <v>10374</v>
          </cell>
          <cell r="O6">
            <v>7</v>
          </cell>
          <cell r="P6">
            <v>275</v>
          </cell>
          <cell r="Q6">
            <v>148044</v>
          </cell>
          <cell r="R6">
            <v>4897</v>
          </cell>
          <cell r="S6">
            <v>350545</v>
          </cell>
        </row>
        <row r="7">
          <cell r="C7">
            <v>43621</v>
          </cell>
          <cell r="D7">
            <v>718</v>
          </cell>
          <cell r="E7">
            <v>10544</v>
          </cell>
          <cell r="F7">
            <v>9965</v>
          </cell>
          <cell r="G7">
            <v>137272</v>
          </cell>
          <cell r="I7">
            <v>6905</v>
          </cell>
          <cell r="J7">
            <v>14249</v>
          </cell>
          <cell r="K7">
            <v>15884</v>
          </cell>
          <cell r="L7">
            <v>8039</v>
          </cell>
          <cell r="M7">
            <v>6264</v>
          </cell>
          <cell r="N7">
            <v>12185</v>
          </cell>
          <cell r="O7"/>
          <cell r="P7">
            <v>689</v>
          </cell>
          <cell r="Q7">
            <v>199454</v>
          </cell>
          <cell r="R7">
            <v>5368</v>
          </cell>
          <cell r="S7">
            <v>471487</v>
          </cell>
        </row>
        <row r="8">
          <cell r="C8">
            <v>47549</v>
          </cell>
          <cell r="D8">
            <v>1590</v>
          </cell>
          <cell r="E8">
            <v>14117</v>
          </cell>
          <cell r="F8">
            <v>9410</v>
          </cell>
          <cell r="G8">
            <v>132783</v>
          </cell>
          <cell r="I8">
            <v>7623</v>
          </cell>
          <cell r="J8">
            <v>22303</v>
          </cell>
          <cell r="K8">
            <v>17362</v>
          </cell>
          <cell r="L8">
            <v>9613</v>
          </cell>
          <cell r="M8">
            <v>6578</v>
          </cell>
          <cell r="N8">
            <v>19741</v>
          </cell>
          <cell r="O8">
            <v>4</v>
          </cell>
          <cell r="P8">
            <v>309</v>
          </cell>
          <cell r="Q8">
            <v>212029</v>
          </cell>
          <cell r="R8">
            <v>6439</v>
          </cell>
          <cell r="S8">
            <v>507450</v>
          </cell>
        </row>
        <row r="9">
          <cell r="C9">
            <v>64567</v>
          </cell>
          <cell r="D9">
            <v>2441</v>
          </cell>
          <cell r="E9">
            <v>16527</v>
          </cell>
          <cell r="F9">
            <v>8905</v>
          </cell>
          <cell r="G9">
            <v>139548</v>
          </cell>
          <cell r="I9">
            <v>5631</v>
          </cell>
          <cell r="J9">
            <v>23926</v>
          </cell>
          <cell r="K9">
            <v>28882</v>
          </cell>
          <cell r="L9">
            <v>10059</v>
          </cell>
          <cell r="M9">
            <v>8825</v>
          </cell>
          <cell r="N9">
            <v>23170</v>
          </cell>
          <cell r="O9">
            <v>1389</v>
          </cell>
          <cell r="P9">
            <v>399</v>
          </cell>
          <cell r="Q9">
            <v>261106</v>
          </cell>
          <cell r="R9">
            <v>5808</v>
          </cell>
          <cell r="S9">
            <v>601188</v>
          </cell>
        </row>
        <row r="10">
          <cell r="C10">
            <v>57520</v>
          </cell>
          <cell r="D10">
            <v>1684</v>
          </cell>
          <cell r="E10">
            <v>14546</v>
          </cell>
          <cell r="F10">
            <v>11110</v>
          </cell>
          <cell r="G10">
            <v>137633</v>
          </cell>
          <cell r="I10">
            <v>7322</v>
          </cell>
          <cell r="J10">
            <v>20644</v>
          </cell>
          <cell r="K10">
            <v>33017</v>
          </cell>
          <cell r="L10">
            <v>10579</v>
          </cell>
          <cell r="M10">
            <v>11687</v>
          </cell>
          <cell r="N10">
            <v>20229</v>
          </cell>
          <cell r="O10">
            <v>1582</v>
          </cell>
          <cell r="P10">
            <v>589</v>
          </cell>
          <cell r="Q10">
            <v>264593</v>
          </cell>
          <cell r="R10">
            <v>8381</v>
          </cell>
          <cell r="S10">
            <v>601116</v>
          </cell>
        </row>
        <row r="11">
          <cell r="C11">
            <v>74456</v>
          </cell>
          <cell r="D11">
            <v>1789</v>
          </cell>
          <cell r="E11">
            <v>20500</v>
          </cell>
          <cell r="F11">
            <v>11263</v>
          </cell>
          <cell r="G11">
            <v>162808</v>
          </cell>
          <cell r="I11">
            <v>5579</v>
          </cell>
          <cell r="J11">
            <v>23559</v>
          </cell>
          <cell r="K11">
            <v>37231</v>
          </cell>
          <cell r="L11">
            <v>11637</v>
          </cell>
          <cell r="M11">
            <v>13641</v>
          </cell>
          <cell r="N11">
            <v>27114</v>
          </cell>
          <cell r="O11">
            <v>1791</v>
          </cell>
          <cell r="P11">
            <v>594</v>
          </cell>
          <cell r="Q11">
            <v>301378</v>
          </cell>
          <cell r="R11">
            <v>8575</v>
          </cell>
          <cell r="S11">
            <v>701915</v>
          </cell>
        </row>
        <row r="12">
          <cell r="C12">
            <v>66818</v>
          </cell>
          <cell r="D12">
            <v>1388</v>
          </cell>
          <cell r="E12">
            <v>15756</v>
          </cell>
          <cell r="F12">
            <v>9168</v>
          </cell>
          <cell r="G12">
            <v>162872</v>
          </cell>
          <cell r="I12">
            <v>2942</v>
          </cell>
          <cell r="J12">
            <v>22496</v>
          </cell>
          <cell r="K12">
            <v>28456</v>
          </cell>
          <cell r="L12">
            <v>13149</v>
          </cell>
          <cell r="M12">
            <v>8368</v>
          </cell>
          <cell r="N12">
            <v>19637</v>
          </cell>
          <cell r="O12">
            <v>1890</v>
          </cell>
          <cell r="P12">
            <v>863</v>
          </cell>
          <cell r="Q12">
            <v>273668</v>
          </cell>
          <cell r="R12">
            <v>6068</v>
          </cell>
          <cell r="S12">
            <v>633549</v>
          </cell>
        </row>
        <row r="13">
          <cell r="C13">
            <v>70924</v>
          </cell>
          <cell r="D13">
            <v>1384</v>
          </cell>
          <cell r="E13">
            <v>14904</v>
          </cell>
          <cell r="F13">
            <v>10387</v>
          </cell>
          <cell r="G13">
            <v>145500</v>
          </cell>
          <cell r="I13">
            <v>5360</v>
          </cell>
          <cell r="J13">
            <v>24228</v>
          </cell>
          <cell r="K13">
            <v>28290</v>
          </cell>
          <cell r="L13">
            <v>9216</v>
          </cell>
          <cell r="M13">
            <v>10238</v>
          </cell>
          <cell r="N13">
            <v>23724</v>
          </cell>
          <cell r="O13">
            <v>1752</v>
          </cell>
          <cell r="P13">
            <v>387</v>
          </cell>
          <cell r="Q13">
            <v>264298</v>
          </cell>
          <cell r="R13">
            <v>6604</v>
          </cell>
          <cell r="S13">
            <v>617196</v>
          </cell>
        </row>
        <row r="14">
          <cell r="C14">
            <v>65441</v>
          </cell>
          <cell r="D14">
            <v>990</v>
          </cell>
          <cell r="E14">
            <v>14281</v>
          </cell>
          <cell r="F14">
            <v>9482</v>
          </cell>
          <cell r="G14">
            <v>142287</v>
          </cell>
          <cell r="I14">
            <v>9383</v>
          </cell>
          <cell r="J14">
            <v>23284</v>
          </cell>
          <cell r="K14">
            <v>23464</v>
          </cell>
          <cell r="L14">
            <v>8400</v>
          </cell>
          <cell r="M14">
            <v>11210</v>
          </cell>
          <cell r="N14">
            <v>21405</v>
          </cell>
          <cell r="O14">
            <v>590</v>
          </cell>
          <cell r="P14">
            <v>335</v>
          </cell>
          <cell r="Q14">
            <v>243321</v>
          </cell>
          <cell r="R14">
            <v>6579</v>
          </cell>
          <cell r="S14">
            <v>580582</v>
          </cell>
        </row>
        <row r="15">
          <cell r="C15">
            <v>28537</v>
          </cell>
          <cell r="D15">
            <v>80</v>
          </cell>
          <cell r="E15">
            <v>7989</v>
          </cell>
          <cell r="F15">
            <v>4724</v>
          </cell>
          <cell r="G15">
            <v>118621</v>
          </cell>
          <cell r="I15">
            <v>4702</v>
          </cell>
          <cell r="J15">
            <v>10607</v>
          </cell>
          <cell r="K15">
            <v>11342</v>
          </cell>
          <cell r="L15">
            <v>5079</v>
          </cell>
          <cell r="M15">
            <v>4399</v>
          </cell>
          <cell r="N15">
            <v>9403</v>
          </cell>
          <cell r="O15"/>
          <cell r="P15">
            <v>693</v>
          </cell>
          <cell r="Q15">
            <v>140857</v>
          </cell>
          <cell r="R15">
            <v>4792</v>
          </cell>
          <cell r="S15">
            <v>351825</v>
          </cell>
        </row>
        <row r="16">
          <cell r="C16">
            <v>24653</v>
          </cell>
          <cell r="D16">
            <v>5</v>
          </cell>
          <cell r="E16">
            <v>8814</v>
          </cell>
          <cell r="F16">
            <v>4840</v>
          </cell>
          <cell r="G16">
            <v>121262</v>
          </cell>
          <cell r="I16">
            <v>4619</v>
          </cell>
          <cell r="J16">
            <v>13067</v>
          </cell>
          <cell r="K16">
            <v>11291</v>
          </cell>
          <cell r="L16">
            <v>6913</v>
          </cell>
          <cell r="M16">
            <v>3841</v>
          </cell>
          <cell r="N16">
            <v>10880</v>
          </cell>
          <cell r="O16">
            <v>4</v>
          </cell>
          <cell r="P16">
            <v>634</v>
          </cell>
          <cell r="Q16">
            <v>138141</v>
          </cell>
          <cell r="R16">
            <v>4797</v>
          </cell>
          <cell r="S16">
            <v>353774</v>
          </cell>
        </row>
        <row r="17">
          <cell r="C17">
            <v>25446</v>
          </cell>
          <cell r="D17">
            <v>2</v>
          </cell>
          <cell r="E17">
            <v>8591</v>
          </cell>
          <cell r="F17">
            <v>5239</v>
          </cell>
          <cell r="G17">
            <v>108200</v>
          </cell>
          <cell r="I17">
            <v>3586</v>
          </cell>
          <cell r="J17">
            <v>10479</v>
          </cell>
          <cell r="K17">
            <v>11531</v>
          </cell>
          <cell r="L17">
            <v>5570</v>
          </cell>
          <cell r="M17">
            <v>4632</v>
          </cell>
          <cell r="N17">
            <v>8932</v>
          </cell>
          <cell r="O17"/>
          <cell r="P17">
            <v>537</v>
          </cell>
          <cell r="Q17">
            <v>126794</v>
          </cell>
          <cell r="R17">
            <v>4641</v>
          </cell>
          <cell r="S17">
            <v>324180</v>
          </cell>
        </row>
        <row r="18">
          <cell r="C18">
            <v>28086</v>
          </cell>
          <cell r="D18">
            <v>334</v>
          </cell>
          <cell r="E18">
            <v>8316</v>
          </cell>
          <cell r="F18">
            <v>5859</v>
          </cell>
          <cell r="G18">
            <v>108611</v>
          </cell>
          <cell r="I18">
            <v>4228</v>
          </cell>
          <cell r="J18">
            <v>12730</v>
          </cell>
          <cell r="K18">
            <v>11376</v>
          </cell>
          <cell r="L18">
            <v>5494</v>
          </cell>
          <cell r="M18">
            <v>4733</v>
          </cell>
          <cell r="N18">
            <v>9427</v>
          </cell>
          <cell r="O18"/>
          <cell r="P18">
            <v>296</v>
          </cell>
          <cell r="Q18">
            <v>145276</v>
          </cell>
          <cell r="R18">
            <v>5592</v>
          </cell>
          <cell r="S18">
            <v>350358</v>
          </cell>
        </row>
        <row r="19">
          <cell r="C19">
            <v>43915</v>
          </cell>
          <cell r="D19">
            <v>696</v>
          </cell>
          <cell r="E19">
            <v>10414</v>
          </cell>
          <cell r="F19">
            <v>6981</v>
          </cell>
          <cell r="G19">
            <v>139841</v>
          </cell>
          <cell r="I19">
            <v>6389</v>
          </cell>
          <cell r="J19">
            <v>16628</v>
          </cell>
          <cell r="K19">
            <v>15757</v>
          </cell>
          <cell r="L19">
            <v>10917</v>
          </cell>
          <cell r="M19">
            <v>6715</v>
          </cell>
          <cell r="N19">
            <v>12717</v>
          </cell>
          <cell r="O19">
            <v>1</v>
          </cell>
          <cell r="P19">
            <v>556</v>
          </cell>
          <cell r="Q19">
            <v>183647</v>
          </cell>
          <cell r="R19">
            <v>6893</v>
          </cell>
          <cell r="S19">
            <v>462067</v>
          </cell>
        </row>
        <row r="20">
          <cell r="C20">
            <v>55077</v>
          </cell>
          <cell r="D20">
            <v>2838</v>
          </cell>
          <cell r="E20">
            <v>21441</v>
          </cell>
          <cell r="F20">
            <v>10288</v>
          </cell>
          <cell r="G20">
            <v>149219</v>
          </cell>
          <cell r="I20">
            <v>8361</v>
          </cell>
          <cell r="J20">
            <v>25915</v>
          </cell>
          <cell r="K20">
            <v>27454</v>
          </cell>
          <cell r="L20">
            <v>15574</v>
          </cell>
          <cell r="M20">
            <v>9711</v>
          </cell>
          <cell r="N20">
            <v>20712</v>
          </cell>
          <cell r="O20"/>
          <cell r="P20">
            <v>745</v>
          </cell>
          <cell r="Q20">
            <v>220536</v>
          </cell>
          <cell r="R20">
            <v>9025</v>
          </cell>
          <cell r="S20">
            <v>576897</v>
          </cell>
        </row>
        <row r="21">
          <cell r="C21">
            <v>56241</v>
          </cell>
          <cell r="D21">
            <v>2686</v>
          </cell>
          <cell r="E21">
            <v>21159</v>
          </cell>
          <cell r="F21">
            <v>9319</v>
          </cell>
          <cell r="G21">
            <v>146769</v>
          </cell>
          <cell r="I21">
            <v>5643</v>
          </cell>
          <cell r="J21">
            <v>28920</v>
          </cell>
          <cell r="K21">
            <v>32317</v>
          </cell>
          <cell r="L21">
            <v>14250</v>
          </cell>
          <cell r="M21">
            <v>9598</v>
          </cell>
          <cell r="N21">
            <v>24605</v>
          </cell>
          <cell r="O21">
            <v>2048</v>
          </cell>
          <cell r="P21">
            <v>478</v>
          </cell>
          <cell r="Q21">
            <v>251352</v>
          </cell>
          <cell r="R21">
            <v>7083</v>
          </cell>
          <cell r="S21">
            <v>612468</v>
          </cell>
        </row>
        <row r="22">
          <cell r="C22">
            <v>55526</v>
          </cell>
          <cell r="D22">
            <v>2212</v>
          </cell>
          <cell r="E22">
            <v>18134</v>
          </cell>
          <cell r="F22">
            <v>10804</v>
          </cell>
          <cell r="G22">
            <v>146929</v>
          </cell>
          <cell r="I22">
            <v>6209</v>
          </cell>
          <cell r="J22">
            <v>23475</v>
          </cell>
          <cell r="K22">
            <v>36788</v>
          </cell>
          <cell r="L22">
            <v>13733</v>
          </cell>
          <cell r="M22">
            <v>11691</v>
          </cell>
          <cell r="N22">
            <v>21002</v>
          </cell>
          <cell r="O22">
            <v>2434</v>
          </cell>
          <cell r="P22">
            <v>562</v>
          </cell>
          <cell r="Q22">
            <v>258946</v>
          </cell>
          <cell r="R22">
            <v>9206</v>
          </cell>
          <cell r="S22">
            <v>617651</v>
          </cell>
        </row>
        <row r="23">
          <cell r="C23">
            <v>61640</v>
          </cell>
          <cell r="D23">
            <v>2758</v>
          </cell>
          <cell r="E23">
            <v>24193</v>
          </cell>
          <cell r="F23">
            <v>12830</v>
          </cell>
          <cell r="G23">
            <v>166785</v>
          </cell>
          <cell r="I23">
            <v>5376</v>
          </cell>
          <cell r="J23">
            <v>26800</v>
          </cell>
          <cell r="K23">
            <v>41964</v>
          </cell>
          <cell r="L23">
            <v>16458</v>
          </cell>
          <cell r="M23">
            <v>15085</v>
          </cell>
          <cell r="N23">
            <v>25312</v>
          </cell>
          <cell r="O23">
            <v>4365</v>
          </cell>
          <cell r="P23">
            <v>817</v>
          </cell>
          <cell r="Q23">
            <v>295349</v>
          </cell>
          <cell r="R23">
            <v>10858</v>
          </cell>
          <cell r="S23">
            <v>710590</v>
          </cell>
        </row>
        <row r="24">
          <cell r="C24">
            <v>58086</v>
          </cell>
          <cell r="D24">
            <v>2415</v>
          </cell>
          <cell r="E24">
            <v>19666</v>
          </cell>
          <cell r="F24">
            <v>8865</v>
          </cell>
          <cell r="G24">
            <v>172852</v>
          </cell>
          <cell r="I24">
            <v>3862</v>
          </cell>
          <cell r="J24">
            <v>24664</v>
          </cell>
          <cell r="K24">
            <v>32507</v>
          </cell>
          <cell r="L24">
            <v>16794</v>
          </cell>
          <cell r="M24">
            <v>7931</v>
          </cell>
          <cell r="N24">
            <v>18089</v>
          </cell>
          <cell r="O24">
            <v>4305</v>
          </cell>
          <cell r="P24">
            <v>930</v>
          </cell>
          <cell r="Q24">
            <v>271614</v>
          </cell>
          <cell r="R24">
            <v>7416</v>
          </cell>
          <cell r="S24">
            <v>650022</v>
          </cell>
        </row>
        <row r="25">
          <cell r="C25">
            <v>64518</v>
          </cell>
          <cell r="D25">
            <v>2787</v>
          </cell>
          <cell r="E25">
            <v>19278</v>
          </cell>
          <cell r="F25">
            <v>11867</v>
          </cell>
          <cell r="G25">
            <v>153255</v>
          </cell>
          <cell r="I25">
            <v>5931</v>
          </cell>
          <cell r="J25">
            <v>27119</v>
          </cell>
          <cell r="K25">
            <v>34402</v>
          </cell>
          <cell r="L25">
            <v>14176</v>
          </cell>
          <cell r="M25">
            <v>10676</v>
          </cell>
          <cell r="N25">
            <v>24165</v>
          </cell>
          <cell r="O25">
            <v>4242</v>
          </cell>
          <cell r="P25">
            <v>647</v>
          </cell>
          <cell r="Q25">
            <v>261391</v>
          </cell>
          <cell r="R25">
            <v>8625</v>
          </cell>
          <cell r="S25">
            <v>643084</v>
          </cell>
        </row>
        <row r="26">
          <cell r="C26">
            <v>60280</v>
          </cell>
          <cell r="D26">
            <v>2255</v>
          </cell>
          <cell r="E26">
            <v>19215</v>
          </cell>
          <cell r="F26">
            <v>12076</v>
          </cell>
          <cell r="G26">
            <v>147959</v>
          </cell>
          <cell r="I26">
            <v>8612</v>
          </cell>
          <cell r="J26">
            <v>21622</v>
          </cell>
          <cell r="K26">
            <v>26905</v>
          </cell>
          <cell r="L26">
            <v>13918</v>
          </cell>
          <cell r="M26">
            <v>9248</v>
          </cell>
          <cell r="N26">
            <v>19219</v>
          </cell>
          <cell r="O26">
            <v>2025</v>
          </cell>
          <cell r="P26">
            <v>415</v>
          </cell>
          <cell r="Q26">
            <v>231830</v>
          </cell>
          <cell r="R26">
            <v>8612</v>
          </cell>
          <cell r="S26">
            <v>584191</v>
          </cell>
        </row>
        <row r="27">
          <cell r="C27">
            <v>27095</v>
          </cell>
          <cell r="D27">
            <v>84</v>
          </cell>
          <cell r="E27">
            <v>10023</v>
          </cell>
          <cell r="F27">
            <v>5913</v>
          </cell>
          <cell r="G27">
            <v>119446</v>
          </cell>
          <cell r="I27">
            <v>4947</v>
          </cell>
          <cell r="J27">
            <v>11861</v>
          </cell>
          <cell r="K27">
            <v>12117</v>
          </cell>
          <cell r="L27">
            <v>7841</v>
          </cell>
          <cell r="M27">
            <v>4975</v>
          </cell>
          <cell r="N27">
            <v>9705</v>
          </cell>
          <cell r="O27">
            <v>636</v>
          </cell>
          <cell r="P27">
            <v>348</v>
          </cell>
          <cell r="Q27">
            <v>138715</v>
          </cell>
          <cell r="R27">
            <v>4794</v>
          </cell>
          <cell r="S27">
            <v>358502</v>
          </cell>
        </row>
        <row r="28">
          <cell r="C28">
            <v>28743</v>
          </cell>
          <cell r="D28">
            <v>6</v>
          </cell>
          <cell r="E28">
            <v>10815</v>
          </cell>
          <cell r="F28">
            <v>6767</v>
          </cell>
          <cell r="G28">
            <v>125694</v>
          </cell>
          <cell r="I28">
            <v>4688</v>
          </cell>
          <cell r="J28">
            <v>14349</v>
          </cell>
          <cell r="K28">
            <v>13171</v>
          </cell>
          <cell r="L28">
            <v>10262</v>
          </cell>
          <cell r="M28">
            <v>4257</v>
          </cell>
          <cell r="N28">
            <v>10601</v>
          </cell>
          <cell r="O28">
            <v>647</v>
          </cell>
          <cell r="P28">
            <v>311</v>
          </cell>
          <cell r="Q28">
            <v>136263</v>
          </cell>
          <cell r="R28">
            <v>5590</v>
          </cell>
          <cell r="S28">
            <v>372164</v>
          </cell>
        </row>
        <row r="29">
          <cell r="C29">
            <v>26292</v>
          </cell>
          <cell r="D29">
            <v>9</v>
          </cell>
          <cell r="E29">
            <v>8721</v>
          </cell>
          <cell r="F29">
            <v>7052</v>
          </cell>
          <cell r="G29">
            <v>105925</v>
          </cell>
          <cell r="I29">
            <v>4098</v>
          </cell>
          <cell r="J29">
            <v>12308</v>
          </cell>
          <cell r="K29">
            <v>11546</v>
          </cell>
          <cell r="L29">
            <v>8415</v>
          </cell>
          <cell r="M29">
            <v>4884</v>
          </cell>
          <cell r="N29">
            <v>8341</v>
          </cell>
          <cell r="O29">
            <v>948</v>
          </cell>
          <cell r="P29">
            <v>340</v>
          </cell>
          <cell r="Q29">
            <v>119222</v>
          </cell>
          <cell r="R29">
            <v>4290</v>
          </cell>
          <cell r="S29">
            <v>322391</v>
          </cell>
        </row>
        <row r="30">
          <cell r="C30">
            <v>31430</v>
          </cell>
          <cell r="D30">
            <v>8</v>
          </cell>
          <cell r="E30">
            <v>8635</v>
          </cell>
          <cell r="F30">
            <v>6762</v>
          </cell>
          <cell r="G30">
            <v>117533</v>
          </cell>
          <cell r="I30">
            <v>4715</v>
          </cell>
          <cell r="J30">
            <v>14493</v>
          </cell>
          <cell r="K30">
            <v>13073</v>
          </cell>
          <cell r="L30">
            <v>9364</v>
          </cell>
          <cell r="M30">
            <v>5127</v>
          </cell>
          <cell r="N30">
            <v>9780</v>
          </cell>
          <cell r="O30">
            <v>909</v>
          </cell>
          <cell r="P30">
            <v>241</v>
          </cell>
          <cell r="Q30">
            <v>136083</v>
          </cell>
          <cell r="R30">
            <v>5087</v>
          </cell>
          <cell r="S30">
            <v>363240</v>
          </cell>
        </row>
        <row r="31">
          <cell r="C31">
            <v>46280</v>
          </cell>
          <cell r="D31">
            <v>413</v>
          </cell>
          <cell r="E31">
            <v>12260</v>
          </cell>
          <cell r="F31">
            <v>9406</v>
          </cell>
          <cell r="G31">
            <v>150874</v>
          </cell>
          <cell r="I31">
            <v>7848</v>
          </cell>
          <cell r="J31">
            <v>19546</v>
          </cell>
          <cell r="K31">
            <v>19072</v>
          </cell>
          <cell r="L31">
            <v>12660</v>
          </cell>
          <cell r="M31">
            <v>7995</v>
          </cell>
          <cell r="N31">
            <v>14214</v>
          </cell>
          <cell r="O31">
            <v>978</v>
          </cell>
          <cell r="P31">
            <v>466</v>
          </cell>
          <cell r="Q31">
            <v>185480</v>
          </cell>
          <cell r="R31">
            <v>6384</v>
          </cell>
          <cell r="S31">
            <v>493876</v>
          </cell>
        </row>
        <row r="32">
          <cell r="C32">
            <v>54866</v>
          </cell>
          <cell r="D32">
            <v>2170</v>
          </cell>
          <cell r="E32">
            <v>18469</v>
          </cell>
          <cell r="F32">
            <v>13084</v>
          </cell>
          <cell r="G32">
            <v>150418</v>
          </cell>
          <cell r="I32">
            <v>7468</v>
          </cell>
          <cell r="J32">
            <v>29586</v>
          </cell>
          <cell r="K32">
            <v>26092</v>
          </cell>
          <cell r="L32">
            <v>15391</v>
          </cell>
          <cell r="M32">
            <v>7941</v>
          </cell>
          <cell r="N32">
            <v>21815</v>
          </cell>
          <cell r="O32">
            <v>1306</v>
          </cell>
          <cell r="P32">
            <v>484</v>
          </cell>
          <cell r="Q32">
            <v>205276</v>
          </cell>
          <cell r="R32">
            <v>8276</v>
          </cell>
          <cell r="S32">
            <v>562642</v>
          </cell>
        </row>
        <row r="33">
          <cell r="C33">
            <v>57723</v>
          </cell>
          <cell r="D33">
            <v>1936</v>
          </cell>
          <cell r="E33">
            <v>18357</v>
          </cell>
          <cell r="F33">
            <v>12583</v>
          </cell>
          <cell r="G33">
            <v>149888</v>
          </cell>
          <cell r="I33">
            <v>5608</v>
          </cell>
          <cell r="J33">
            <v>30149</v>
          </cell>
          <cell r="K33">
            <v>34772</v>
          </cell>
          <cell r="L33">
            <v>11668</v>
          </cell>
          <cell r="M33">
            <v>8516</v>
          </cell>
          <cell r="N33">
            <v>28061</v>
          </cell>
          <cell r="O33">
            <v>2017</v>
          </cell>
          <cell r="P33">
            <v>436</v>
          </cell>
          <cell r="Q33">
            <v>252961</v>
          </cell>
          <cell r="R33">
            <v>9317</v>
          </cell>
          <cell r="S33">
            <v>624157</v>
          </cell>
        </row>
        <row r="34">
          <cell r="C34">
            <v>54849</v>
          </cell>
          <cell r="D34">
            <v>1721</v>
          </cell>
          <cell r="E34">
            <v>16993</v>
          </cell>
          <cell r="F34">
            <v>14573</v>
          </cell>
          <cell r="G34">
            <v>152984</v>
          </cell>
          <cell r="I34">
            <v>7060</v>
          </cell>
          <cell r="J34">
            <v>26103</v>
          </cell>
          <cell r="K34">
            <v>38869</v>
          </cell>
          <cell r="L34">
            <v>13591</v>
          </cell>
          <cell r="M34">
            <v>11064</v>
          </cell>
          <cell r="N34">
            <v>23131</v>
          </cell>
          <cell r="O34">
            <v>2947</v>
          </cell>
          <cell r="P34">
            <v>377</v>
          </cell>
          <cell r="Q34">
            <v>265729</v>
          </cell>
          <cell r="R34">
            <v>10875</v>
          </cell>
          <cell r="S34">
            <v>640866</v>
          </cell>
        </row>
        <row r="35">
          <cell r="C35">
            <v>71091</v>
          </cell>
          <cell r="D35">
            <v>2325</v>
          </cell>
          <cell r="E35">
            <v>26464</v>
          </cell>
          <cell r="F35">
            <v>17633</v>
          </cell>
          <cell r="G35">
            <v>182659</v>
          </cell>
          <cell r="I35">
            <v>5764</v>
          </cell>
          <cell r="J35">
            <v>30502</v>
          </cell>
          <cell r="K35">
            <v>42100</v>
          </cell>
          <cell r="L35">
            <v>17125</v>
          </cell>
          <cell r="M35">
            <v>15512</v>
          </cell>
          <cell r="N35">
            <v>30572</v>
          </cell>
          <cell r="O35">
            <v>3769</v>
          </cell>
          <cell r="P35">
            <v>472</v>
          </cell>
          <cell r="Q35">
            <v>298901</v>
          </cell>
          <cell r="R35">
            <v>11764</v>
          </cell>
          <cell r="S35">
            <v>756653</v>
          </cell>
        </row>
        <row r="36">
          <cell r="C36">
            <v>67814</v>
          </cell>
          <cell r="D36">
            <v>2147</v>
          </cell>
          <cell r="E36">
            <v>20228</v>
          </cell>
          <cell r="F36">
            <v>11854</v>
          </cell>
          <cell r="G36">
            <v>185151</v>
          </cell>
          <cell r="I36">
            <v>3522</v>
          </cell>
          <cell r="J36">
            <v>29258</v>
          </cell>
          <cell r="K36">
            <v>36255</v>
          </cell>
          <cell r="L36">
            <v>19382</v>
          </cell>
          <cell r="M36">
            <v>8969</v>
          </cell>
          <cell r="N36">
            <v>23040</v>
          </cell>
          <cell r="O36">
            <v>3305</v>
          </cell>
          <cell r="P36">
            <v>555</v>
          </cell>
          <cell r="Q36">
            <v>285776</v>
          </cell>
          <cell r="R36">
            <v>7476</v>
          </cell>
          <cell r="S36">
            <v>704762</v>
          </cell>
        </row>
        <row r="37">
          <cell r="C37">
            <v>65915</v>
          </cell>
          <cell r="D37">
            <v>2177</v>
          </cell>
          <cell r="E37">
            <v>19102</v>
          </cell>
          <cell r="F37">
            <v>15231</v>
          </cell>
          <cell r="G37">
            <v>156090</v>
          </cell>
          <cell r="I37">
            <v>6538</v>
          </cell>
          <cell r="J37">
            <v>29800</v>
          </cell>
          <cell r="K37">
            <v>38351</v>
          </cell>
          <cell r="L37">
            <v>14296</v>
          </cell>
          <cell r="M37">
            <v>10831</v>
          </cell>
          <cell r="N37">
            <v>27455</v>
          </cell>
          <cell r="O37">
            <v>3446</v>
          </cell>
          <cell r="P37">
            <v>627</v>
          </cell>
          <cell r="Q37">
            <v>274996</v>
          </cell>
          <cell r="R37">
            <v>11284</v>
          </cell>
          <cell r="S37">
            <v>676142</v>
          </cell>
        </row>
        <row r="38">
          <cell r="C38">
            <v>62706</v>
          </cell>
          <cell r="D38">
            <v>1857</v>
          </cell>
          <cell r="E38">
            <v>16557</v>
          </cell>
          <cell r="F38">
            <v>13426</v>
          </cell>
          <cell r="G38">
            <v>152832</v>
          </cell>
          <cell r="I38">
            <v>7769</v>
          </cell>
          <cell r="J38">
            <v>24616</v>
          </cell>
          <cell r="K38">
            <v>27945</v>
          </cell>
          <cell r="L38">
            <v>11572</v>
          </cell>
          <cell r="M38">
            <v>9840</v>
          </cell>
          <cell r="N38">
            <v>23196</v>
          </cell>
          <cell r="O38">
            <v>1591</v>
          </cell>
          <cell r="P38">
            <v>343</v>
          </cell>
          <cell r="Q38">
            <v>228769</v>
          </cell>
          <cell r="R38">
            <v>11807</v>
          </cell>
          <cell r="S38">
            <v>594826</v>
          </cell>
        </row>
        <row r="39">
          <cell r="C39">
            <v>28555</v>
          </cell>
          <cell r="D39">
            <v>104</v>
          </cell>
          <cell r="E39">
            <v>10194</v>
          </cell>
          <cell r="F39">
            <v>5890</v>
          </cell>
          <cell r="G39">
            <v>124804</v>
          </cell>
          <cell r="I39">
            <v>5704</v>
          </cell>
          <cell r="J39">
            <v>13019</v>
          </cell>
          <cell r="K39">
            <v>14586</v>
          </cell>
          <cell r="L39">
            <v>9193</v>
          </cell>
          <cell r="M39">
            <v>6176</v>
          </cell>
          <cell r="N39">
            <v>11204</v>
          </cell>
          <cell r="O39">
            <v>808</v>
          </cell>
          <cell r="P39">
            <v>291</v>
          </cell>
          <cell r="Q39">
            <v>138363</v>
          </cell>
          <cell r="R39">
            <v>5787</v>
          </cell>
          <cell r="S39">
            <v>374678</v>
          </cell>
        </row>
        <row r="40">
          <cell r="C40">
            <v>29538</v>
          </cell>
          <cell r="D40">
            <v>3</v>
          </cell>
          <cell r="E40">
            <v>10909</v>
          </cell>
          <cell r="F40">
            <v>6047</v>
          </cell>
          <cell r="G40">
            <v>129367</v>
          </cell>
          <cell r="I40">
            <v>5265</v>
          </cell>
          <cell r="J40">
            <v>13887</v>
          </cell>
          <cell r="K40">
            <v>13928</v>
          </cell>
          <cell r="L40">
            <v>10883</v>
          </cell>
          <cell r="M40">
            <v>5803</v>
          </cell>
          <cell r="N40">
            <v>13473</v>
          </cell>
          <cell r="O40">
            <v>778</v>
          </cell>
          <cell r="P40">
            <v>344</v>
          </cell>
          <cell r="Q40">
            <v>139074</v>
          </cell>
          <cell r="R40">
            <v>5768</v>
          </cell>
          <cell r="S40">
            <v>385067</v>
          </cell>
        </row>
        <row r="41">
          <cell r="C41">
            <v>26804</v>
          </cell>
          <cell r="D41">
            <v>5</v>
          </cell>
          <cell r="E41">
            <v>9311</v>
          </cell>
          <cell r="F41">
            <v>6972</v>
          </cell>
          <cell r="G41">
            <v>102159</v>
          </cell>
          <cell r="I41">
            <v>4254</v>
          </cell>
          <cell r="J41">
            <v>11813</v>
          </cell>
          <cell r="K41">
            <v>12392</v>
          </cell>
          <cell r="L41">
            <v>7907</v>
          </cell>
          <cell r="M41">
            <v>6260</v>
          </cell>
          <cell r="N41">
            <v>10200</v>
          </cell>
          <cell r="O41">
            <v>1111</v>
          </cell>
          <cell r="P41">
            <v>370</v>
          </cell>
          <cell r="Q41">
            <v>116786</v>
          </cell>
          <cell r="R41">
            <v>5211</v>
          </cell>
          <cell r="S41">
            <v>321555</v>
          </cell>
        </row>
        <row r="42">
          <cell r="C42">
            <v>32265</v>
          </cell>
          <cell r="D42">
            <v>4</v>
          </cell>
          <cell r="E42">
            <v>9605</v>
          </cell>
          <cell r="F42">
            <v>6992</v>
          </cell>
          <cell r="G42">
            <v>113707</v>
          </cell>
          <cell r="I42">
            <v>5476</v>
          </cell>
          <cell r="J42">
            <v>15084</v>
          </cell>
          <cell r="K42">
            <v>14974</v>
          </cell>
          <cell r="L42">
            <v>7239</v>
          </cell>
          <cell r="M42">
            <v>6696</v>
          </cell>
          <cell r="N42">
            <v>12513</v>
          </cell>
          <cell r="O42">
            <v>1057</v>
          </cell>
          <cell r="P42">
            <v>329</v>
          </cell>
          <cell r="Q42">
            <v>141966</v>
          </cell>
          <cell r="R42">
            <v>6410</v>
          </cell>
          <cell r="S42">
            <v>374317</v>
          </cell>
        </row>
        <row r="43">
          <cell r="C43">
            <v>43999</v>
          </cell>
          <cell r="D43">
            <v>505</v>
          </cell>
          <cell r="E43">
            <v>15377</v>
          </cell>
          <cell r="F43">
            <v>8349</v>
          </cell>
          <cell r="G43">
            <v>144869</v>
          </cell>
          <cell r="I43">
            <v>7230</v>
          </cell>
          <cell r="J43">
            <v>19513</v>
          </cell>
          <cell r="K43">
            <v>20703</v>
          </cell>
          <cell r="L43">
            <v>10110</v>
          </cell>
          <cell r="M43">
            <v>9372</v>
          </cell>
          <cell r="N43">
            <v>18005</v>
          </cell>
          <cell r="O43">
            <v>1089</v>
          </cell>
          <cell r="P43">
            <v>455</v>
          </cell>
          <cell r="Q43">
            <v>184524</v>
          </cell>
          <cell r="R43">
            <v>8981</v>
          </cell>
          <cell r="S43">
            <v>493081</v>
          </cell>
        </row>
        <row r="44">
          <cell r="C44">
            <v>45015</v>
          </cell>
          <cell r="D44">
            <v>1685</v>
          </cell>
          <cell r="E44">
            <v>16764</v>
          </cell>
          <cell r="F44">
            <v>10367</v>
          </cell>
          <cell r="G44">
            <v>128313</v>
          </cell>
          <cell r="I44">
            <v>8168</v>
          </cell>
          <cell r="J44">
            <v>25798</v>
          </cell>
          <cell r="K44">
            <v>26240</v>
          </cell>
          <cell r="L44">
            <v>12049</v>
          </cell>
          <cell r="M44">
            <v>9647</v>
          </cell>
          <cell r="N44">
            <v>23477</v>
          </cell>
          <cell r="O44">
            <v>1203</v>
          </cell>
          <cell r="P44">
            <v>440</v>
          </cell>
          <cell r="Q44">
            <v>205536</v>
          </cell>
          <cell r="R44">
            <v>7959</v>
          </cell>
          <cell r="S44">
            <v>522661</v>
          </cell>
        </row>
        <row r="45">
          <cell r="C45">
            <v>60326</v>
          </cell>
          <cell r="D45">
            <v>1781</v>
          </cell>
          <cell r="E45">
            <v>18861</v>
          </cell>
          <cell r="F45">
            <v>10950</v>
          </cell>
          <cell r="G45">
            <v>121945</v>
          </cell>
          <cell r="I45">
            <v>7613</v>
          </cell>
          <cell r="J45">
            <v>29521</v>
          </cell>
          <cell r="K45">
            <v>37569</v>
          </cell>
          <cell r="L45">
            <v>10758</v>
          </cell>
          <cell r="M45">
            <v>10436</v>
          </cell>
          <cell r="N45">
            <v>27152</v>
          </cell>
          <cell r="O45">
            <v>2072</v>
          </cell>
          <cell r="P45">
            <v>737</v>
          </cell>
          <cell r="Q45">
            <v>262916</v>
          </cell>
          <cell r="R45">
            <v>8283</v>
          </cell>
          <cell r="S45">
            <v>610920</v>
          </cell>
        </row>
        <row r="46">
          <cell r="C46">
            <v>58301</v>
          </cell>
          <cell r="D46">
            <v>1988</v>
          </cell>
          <cell r="E46">
            <v>17630</v>
          </cell>
          <cell r="F46">
            <v>12315</v>
          </cell>
          <cell r="G46">
            <v>121287</v>
          </cell>
          <cell r="I46">
            <v>8450</v>
          </cell>
          <cell r="J46">
            <v>24136</v>
          </cell>
          <cell r="K46">
            <v>42589</v>
          </cell>
          <cell r="L46">
            <v>12013</v>
          </cell>
          <cell r="M46">
            <v>11808</v>
          </cell>
          <cell r="N46">
            <v>24066</v>
          </cell>
          <cell r="O46">
            <v>3179</v>
          </cell>
          <cell r="P46">
            <v>454</v>
          </cell>
          <cell r="Q46">
            <v>269073</v>
          </cell>
          <cell r="R46">
            <v>9730</v>
          </cell>
          <cell r="S46">
            <v>619003</v>
          </cell>
        </row>
        <row r="47">
          <cell r="C47">
            <v>67978</v>
          </cell>
          <cell r="D47">
            <v>2219</v>
          </cell>
          <cell r="E47">
            <v>24471</v>
          </cell>
          <cell r="F47">
            <v>16335</v>
          </cell>
          <cell r="G47">
            <v>144452</v>
          </cell>
          <cell r="I47">
            <v>7430</v>
          </cell>
          <cell r="J47">
            <v>27799</v>
          </cell>
          <cell r="K47">
            <v>42319</v>
          </cell>
          <cell r="L47">
            <v>16202</v>
          </cell>
          <cell r="M47">
            <v>14599</v>
          </cell>
          <cell r="N47">
            <v>28617</v>
          </cell>
          <cell r="O47">
            <v>4351</v>
          </cell>
          <cell r="P47">
            <v>497</v>
          </cell>
          <cell r="Q47">
            <v>300212</v>
          </cell>
          <cell r="R47">
            <v>11538</v>
          </cell>
          <cell r="S47">
            <v>711477</v>
          </cell>
        </row>
        <row r="48">
          <cell r="C48">
            <v>65390</v>
          </cell>
          <cell r="D48">
            <v>2455</v>
          </cell>
          <cell r="E48">
            <v>19509</v>
          </cell>
          <cell r="F48">
            <v>11074</v>
          </cell>
          <cell r="G48">
            <v>146051</v>
          </cell>
          <cell r="I48">
            <v>5285</v>
          </cell>
          <cell r="J48">
            <v>27716</v>
          </cell>
          <cell r="K48">
            <v>41081</v>
          </cell>
          <cell r="L48">
            <v>20244</v>
          </cell>
          <cell r="M48">
            <v>10074</v>
          </cell>
          <cell r="N48">
            <v>21510</v>
          </cell>
          <cell r="O48">
            <v>3867</v>
          </cell>
          <cell r="P48">
            <v>556</v>
          </cell>
          <cell r="Q48">
            <v>299030</v>
          </cell>
          <cell r="R48">
            <v>8629</v>
          </cell>
          <cell r="S48">
            <v>685006</v>
          </cell>
        </row>
        <row r="49">
          <cell r="C49">
            <v>64835</v>
          </cell>
          <cell r="D49">
            <v>2017</v>
          </cell>
          <cell r="E49">
            <v>17381</v>
          </cell>
          <cell r="F49">
            <v>11833</v>
          </cell>
          <cell r="G49">
            <v>108601</v>
          </cell>
          <cell r="I49">
            <v>7530</v>
          </cell>
          <cell r="J49">
            <v>25894</v>
          </cell>
          <cell r="K49">
            <v>35218</v>
          </cell>
          <cell r="L49">
            <v>12059</v>
          </cell>
          <cell r="M49">
            <v>11201</v>
          </cell>
          <cell r="N49">
            <v>25646</v>
          </cell>
          <cell r="O49">
            <v>3800</v>
          </cell>
          <cell r="P49">
            <v>477</v>
          </cell>
          <cell r="Q49">
            <v>262277</v>
          </cell>
          <cell r="R49">
            <v>9711</v>
          </cell>
          <cell r="S49">
            <v>601377</v>
          </cell>
        </row>
        <row r="50">
          <cell r="C50">
            <v>63892</v>
          </cell>
          <cell r="D50">
            <v>1642</v>
          </cell>
          <cell r="E50">
            <v>15653</v>
          </cell>
          <cell r="F50">
            <v>10485</v>
          </cell>
          <cell r="G50">
            <v>101893</v>
          </cell>
          <cell r="I50">
            <v>9463</v>
          </cell>
          <cell r="J50">
            <v>21230</v>
          </cell>
          <cell r="K50">
            <v>27355</v>
          </cell>
          <cell r="L50">
            <v>8837</v>
          </cell>
          <cell r="M50">
            <v>9666</v>
          </cell>
          <cell r="N50">
            <v>22709</v>
          </cell>
          <cell r="O50">
            <v>1177</v>
          </cell>
          <cell r="P50">
            <v>412</v>
          </cell>
          <cell r="Q50">
            <v>231062</v>
          </cell>
          <cell r="R50">
            <v>9851</v>
          </cell>
          <cell r="S50">
            <v>537620</v>
          </cell>
        </row>
        <row r="51">
          <cell r="C51">
            <v>26541</v>
          </cell>
          <cell r="D51"/>
          <cell r="E51">
            <v>9218</v>
          </cell>
          <cell r="F51">
            <v>2842</v>
          </cell>
          <cell r="G51">
            <v>85026</v>
          </cell>
          <cell r="I51">
            <v>6370</v>
          </cell>
          <cell r="J51">
            <v>12049</v>
          </cell>
          <cell r="K51">
            <v>13870</v>
          </cell>
          <cell r="L51">
            <v>4255</v>
          </cell>
          <cell r="M51">
            <v>5637</v>
          </cell>
          <cell r="N51">
            <v>9669</v>
          </cell>
          <cell r="O51">
            <v>567</v>
          </cell>
          <cell r="P51">
            <v>319</v>
          </cell>
          <cell r="Q51">
            <v>129969</v>
          </cell>
          <cell r="R51">
            <v>2121</v>
          </cell>
          <cell r="S51">
            <v>310437</v>
          </cell>
        </row>
        <row r="52">
          <cell r="C52">
            <v>23892</v>
          </cell>
          <cell r="D52">
            <v>2</v>
          </cell>
          <cell r="E52">
            <v>8075</v>
          </cell>
          <cell r="F52">
            <v>4482</v>
          </cell>
          <cell r="G52">
            <v>89449</v>
          </cell>
          <cell r="I52">
            <v>5073</v>
          </cell>
          <cell r="J52">
            <v>12744</v>
          </cell>
          <cell r="K52">
            <v>13242</v>
          </cell>
          <cell r="L52">
            <v>5199</v>
          </cell>
          <cell r="M52">
            <v>4587</v>
          </cell>
          <cell r="N52">
            <v>10129</v>
          </cell>
          <cell r="O52">
            <v>470</v>
          </cell>
          <cell r="P52">
            <v>386</v>
          </cell>
          <cell r="Q52">
            <v>127002</v>
          </cell>
          <cell r="R52">
            <v>2494</v>
          </cell>
          <cell r="S52">
            <v>309510</v>
          </cell>
        </row>
        <row r="53">
          <cell r="C53">
            <v>21643</v>
          </cell>
          <cell r="D53">
            <v>2</v>
          </cell>
          <cell r="E53">
            <v>7125</v>
          </cell>
          <cell r="F53">
            <v>5312</v>
          </cell>
          <cell r="G53">
            <v>73075</v>
          </cell>
          <cell r="I53">
            <v>4138</v>
          </cell>
          <cell r="J53">
            <v>10084</v>
          </cell>
          <cell r="K53">
            <v>13288</v>
          </cell>
          <cell r="L53">
            <v>4760</v>
          </cell>
          <cell r="M53">
            <v>4444</v>
          </cell>
          <cell r="N53">
            <v>8460</v>
          </cell>
          <cell r="O53">
            <v>638</v>
          </cell>
          <cell r="P53">
            <v>344</v>
          </cell>
          <cell r="Q53">
            <v>101180</v>
          </cell>
          <cell r="R53">
            <v>2064</v>
          </cell>
          <cell r="S53">
            <v>258111</v>
          </cell>
        </row>
        <row r="54">
          <cell r="C54">
            <v>26170</v>
          </cell>
          <cell r="D54">
            <v>40</v>
          </cell>
          <cell r="E54">
            <v>7545</v>
          </cell>
          <cell r="F54">
            <v>7019</v>
          </cell>
          <cell r="G54">
            <v>82355</v>
          </cell>
          <cell r="I54">
            <v>5546</v>
          </cell>
          <cell r="J54">
            <v>12127</v>
          </cell>
          <cell r="K54">
            <v>14836</v>
          </cell>
          <cell r="L54">
            <v>4471</v>
          </cell>
          <cell r="M54">
            <v>5706</v>
          </cell>
          <cell r="N54">
            <v>10141</v>
          </cell>
          <cell r="O54">
            <v>542</v>
          </cell>
          <cell r="P54">
            <v>395</v>
          </cell>
          <cell r="Q54">
            <v>115612</v>
          </cell>
          <cell r="R54">
            <v>1977</v>
          </cell>
          <cell r="S54">
            <v>295979</v>
          </cell>
        </row>
        <row r="55">
          <cell r="C55">
            <v>34033</v>
          </cell>
          <cell r="D55">
            <v>127</v>
          </cell>
          <cell r="E55">
            <v>10234</v>
          </cell>
          <cell r="F55">
            <v>10097</v>
          </cell>
          <cell r="G55">
            <v>101046</v>
          </cell>
          <cell r="I55">
            <v>6660</v>
          </cell>
          <cell r="J55">
            <v>15816</v>
          </cell>
          <cell r="K55">
            <v>20540</v>
          </cell>
          <cell r="L55">
            <v>5610</v>
          </cell>
          <cell r="M55">
            <v>6789</v>
          </cell>
          <cell r="N55">
            <v>13348</v>
          </cell>
          <cell r="O55">
            <v>601</v>
          </cell>
          <cell r="P55">
            <v>317</v>
          </cell>
          <cell r="Q55">
            <v>157282</v>
          </cell>
          <cell r="R55">
            <v>3044</v>
          </cell>
          <cell r="S55">
            <v>387833</v>
          </cell>
        </row>
        <row r="56">
          <cell r="C56">
            <v>43204</v>
          </cell>
          <cell r="D56">
            <v>676</v>
          </cell>
          <cell r="E56">
            <v>18249</v>
          </cell>
          <cell r="F56">
            <v>13601</v>
          </cell>
          <cell r="G56">
            <v>110513</v>
          </cell>
          <cell r="I56">
            <v>7894</v>
          </cell>
          <cell r="J56">
            <v>24958</v>
          </cell>
          <cell r="K56">
            <v>29342</v>
          </cell>
          <cell r="L56">
            <v>10538</v>
          </cell>
          <cell r="M56">
            <v>7586</v>
          </cell>
          <cell r="N56">
            <v>21205</v>
          </cell>
          <cell r="O56">
            <v>1296</v>
          </cell>
          <cell r="P56">
            <v>692</v>
          </cell>
          <cell r="Q56">
            <v>200652</v>
          </cell>
          <cell r="R56">
            <v>2885</v>
          </cell>
          <cell r="S56">
            <v>495307</v>
          </cell>
        </row>
        <row r="57">
          <cell r="C57">
            <v>60031</v>
          </cell>
          <cell r="D57">
            <v>2277</v>
          </cell>
          <cell r="E57">
            <v>17926</v>
          </cell>
          <cell r="F57">
            <v>13843</v>
          </cell>
          <cell r="G57">
            <v>96868</v>
          </cell>
          <cell r="I57">
            <v>7234</v>
          </cell>
          <cell r="J57">
            <v>24802</v>
          </cell>
          <cell r="K57">
            <v>38708</v>
          </cell>
          <cell r="L57">
            <v>9571</v>
          </cell>
          <cell r="M57">
            <v>9071</v>
          </cell>
          <cell r="N57">
            <v>24021</v>
          </cell>
          <cell r="O57">
            <v>2053</v>
          </cell>
          <cell r="P57">
            <v>675</v>
          </cell>
          <cell r="Q57">
            <v>246859</v>
          </cell>
          <cell r="R57">
            <v>4203</v>
          </cell>
          <cell r="S57">
            <v>560507</v>
          </cell>
        </row>
        <row r="58">
          <cell r="C58">
            <v>55157</v>
          </cell>
          <cell r="D58">
            <v>2260</v>
          </cell>
          <cell r="E58">
            <v>17492</v>
          </cell>
          <cell r="F58">
            <v>15962</v>
          </cell>
          <cell r="G58">
            <v>99651</v>
          </cell>
          <cell r="I58">
            <v>8193</v>
          </cell>
          <cell r="J58">
            <v>22728</v>
          </cell>
          <cell r="K58">
            <v>40106</v>
          </cell>
          <cell r="L58">
            <v>10024</v>
          </cell>
          <cell r="M58">
            <v>10285</v>
          </cell>
          <cell r="N58">
            <v>22258</v>
          </cell>
          <cell r="O58">
            <v>3106</v>
          </cell>
          <cell r="P58">
            <v>475</v>
          </cell>
          <cell r="Q58">
            <v>246415</v>
          </cell>
          <cell r="R58">
            <v>4656</v>
          </cell>
          <cell r="S58">
            <v>561610</v>
          </cell>
        </row>
        <row r="59">
          <cell r="C59">
            <v>66333</v>
          </cell>
          <cell r="D59">
            <v>2785</v>
          </cell>
          <cell r="E59">
            <v>24534</v>
          </cell>
          <cell r="F59">
            <v>19148</v>
          </cell>
          <cell r="G59">
            <v>115997</v>
          </cell>
          <cell r="I59">
            <v>7960</v>
          </cell>
          <cell r="J59">
            <v>25418</v>
          </cell>
          <cell r="K59">
            <v>40445</v>
          </cell>
          <cell r="L59">
            <v>15116</v>
          </cell>
          <cell r="M59">
            <v>13075</v>
          </cell>
          <cell r="N59">
            <v>26704</v>
          </cell>
          <cell r="O59">
            <v>3937</v>
          </cell>
          <cell r="P59">
            <v>704</v>
          </cell>
          <cell r="Q59">
            <v>291519</v>
          </cell>
          <cell r="R59">
            <v>7367</v>
          </cell>
          <cell r="S59">
            <v>664244</v>
          </cell>
        </row>
        <row r="60">
          <cell r="C60">
            <v>59794</v>
          </cell>
          <cell r="D60">
            <v>2691</v>
          </cell>
          <cell r="E60">
            <v>20188</v>
          </cell>
          <cell r="F60">
            <v>14557</v>
          </cell>
          <cell r="G60">
            <v>113198</v>
          </cell>
          <cell r="I60">
            <v>5469</v>
          </cell>
          <cell r="J60">
            <v>25141</v>
          </cell>
          <cell r="K60">
            <v>37491</v>
          </cell>
          <cell r="L60">
            <v>16475</v>
          </cell>
          <cell r="M60">
            <v>9000</v>
          </cell>
          <cell r="N60">
            <v>21364</v>
          </cell>
          <cell r="O60">
            <v>2967</v>
          </cell>
          <cell r="P60">
            <v>611</v>
          </cell>
          <cell r="Q60">
            <v>293196</v>
          </cell>
          <cell r="R60">
            <v>4516</v>
          </cell>
          <cell r="S60">
            <v>630153</v>
          </cell>
        </row>
        <row r="61">
          <cell r="C61">
            <v>59914</v>
          </cell>
          <cell r="D61">
            <v>2697</v>
          </cell>
          <cell r="E61">
            <v>17899</v>
          </cell>
          <cell r="F61">
            <v>15442</v>
          </cell>
          <cell r="G61">
            <v>95579</v>
          </cell>
          <cell r="I61">
            <v>7226</v>
          </cell>
          <cell r="J61">
            <v>23487</v>
          </cell>
          <cell r="K61">
            <v>36197</v>
          </cell>
          <cell r="L61">
            <v>11711</v>
          </cell>
          <cell r="M61">
            <v>9721</v>
          </cell>
          <cell r="N61">
            <v>24120</v>
          </cell>
          <cell r="O61">
            <v>2888</v>
          </cell>
          <cell r="P61">
            <v>700</v>
          </cell>
          <cell r="Q61">
            <v>252838</v>
          </cell>
          <cell r="R61">
            <v>2611</v>
          </cell>
          <cell r="S61">
            <v>566229</v>
          </cell>
        </row>
        <row r="62">
          <cell r="C62">
            <v>56916</v>
          </cell>
          <cell r="D62">
            <v>1863</v>
          </cell>
          <cell r="E62">
            <v>16754</v>
          </cell>
          <cell r="F62">
            <v>15074</v>
          </cell>
          <cell r="G62">
            <v>93636</v>
          </cell>
          <cell r="I62">
            <v>9495</v>
          </cell>
          <cell r="J62">
            <v>18016</v>
          </cell>
          <cell r="K62">
            <v>27733</v>
          </cell>
          <cell r="L62">
            <v>9484</v>
          </cell>
          <cell r="M62">
            <v>9634</v>
          </cell>
          <cell r="N62">
            <v>20888</v>
          </cell>
          <cell r="O62">
            <v>955</v>
          </cell>
          <cell r="P62">
            <v>509</v>
          </cell>
          <cell r="Q62">
            <v>219227</v>
          </cell>
          <cell r="R62">
            <v>3381</v>
          </cell>
          <cell r="S62">
            <v>505219</v>
          </cell>
        </row>
        <row r="63">
          <cell r="C63">
            <v>23830</v>
          </cell>
          <cell r="D63">
            <v>7</v>
          </cell>
          <cell r="E63">
            <v>10933</v>
          </cell>
          <cell r="F63">
            <v>8100</v>
          </cell>
          <cell r="G63">
            <v>82465</v>
          </cell>
          <cell r="I63">
            <v>4545</v>
          </cell>
          <cell r="J63">
            <v>10570</v>
          </cell>
          <cell r="K63">
            <v>12094</v>
          </cell>
          <cell r="L63">
            <v>6265</v>
          </cell>
          <cell r="M63">
            <v>5101</v>
          </cell>
          <cell r="N63">
            <v>9429</v>
          </cell>
          <cell r="O63">
            <v>1070</v>
          </cell>
          <cell r="P63">
            <v>462</v>
          </cell>
          <cell r="Q63">
            <v>117363</v>
          </cell>
          <cell r="R63">
            <v>2253</v>
          </cell>
          <cell r="S63">
            <v>294487</v>
          </cell>
        </row>
        <row r="64">
          <cell r="C64">
            <v>24162</v>
          </cell>
          <cell r="D64"/>
          <cell r="E64">
            <v>10685</v>
          </cell>
          <cell r="F64">
            <v>7930</v>
          </cell>
          <cell r="G64">
            <v>93126</v>
          </cell>
          <cell r="I64">
            <v>4496</v>
          </cell>
          <cell r="J64">
            <v>11766</v>
          </cell>
          <cell r="K64">
            <v>11181</v>
          </cell>
          <cell r="L64">
            <v>7474</v>
          </cell>
          <cell r="M64">
            <v>4536</v>
          </cell>
          <cell r="N64">
            <v>9096</v>
          </cell>
          <cell r="O64">
            <v>682</v>
          </cell>
          <cell r="P64">
            <v>566</v>
          </cell>
          <cell r="Q64">
            <v>120509</v>
          </cell>
          <cell r="R64">
            <v>1828</v>
          </cell>
          <cell r="S64">
            <v>308037</v>
          </cell>
        </row>
        <row r="65">
          <cell r="C65">
            <v>21583</v>
          </cell>
          <cell r="D65"/>
          <cell r="E65">
            <v>9644</v>
          </cell>
          <cell r="F65">
            <v>7837</v>
          </cell>
          <cell r="G65">
            <v>75082</v>
          </cell>
          <cell r="I65">
            <v>3599</v>
          </cell>
          <cell r="J65">
            <v>9042</v>
          </cell>
          <cell r="K65">
            <v>10767</v>
          </cell>
          <cell r="L65">
            <v>6285</v>
          </cell>
          <cell r="M65">
            <v>5779</v>
          </cell>
          <cell r="N65">
            <v>7711</v>
          </cell>
          <cell r="O65">
            <v>1057</v>
          </cell>
          <cell r="P65">
            <v>558</v>
          </cell>
          <cell r="Q65">
            <v>92011</v>
          </cell>
          <cell r="R65">
            <v>2241</v>
          </cell>
          <cell r="S65">
            <v>253196</v>
          </cell>
        </row>
        <row r="66">
          <cell r="C66">
            <v>24096</v>
          </cell>
          <cell r="D66">
            <v>1298</v>
          </cell>
          <cell r="E66">
            <v>9702</v>
          </cell>
          <cell r="F66">
            <v>10294</v>
          </cell>
          <cell r="G66">
            <v>84922</v>
          </cell>
          <cell r="I66">
            <v>5219</v>
          </cell>
          <cell r="J66">
            <v>10698</v>
          </cell>
          <cell r="K66">
            <v>12322</v>
          </cell>
          <cell r="L66">
            <v>5348</v>
          </cell>
          <cell r="M66">
            <v>5599</v>
          </cell>
          <cell r="N66">
            <v>10275</v>
          </cell>
          <cell r="O66">
            <v>1022</v>
          </cell>
          <cell r="P66">
            <v>591</v>
          </cell>
          <cell r="Q66">
            <v>108327</v>
          </cell>
          <cell r="R66">
            <v>2219</v>
          </cell>
          <cell r="S66">
            <v>291932</v>
          </cell>
        </row>
        <row r="67">
          <cell r="C67">
            <v>36479</v>
          </cell>
          <cell r="D67">
            <v>2994</v>
          </cell>
          <cell r="E67">
            <v>12592</v>
          </cell>
          <cell r="F67">
            <v>14144</v>
          </cell>
          <cell r="G67">
            <v>111197</v>
          </cell>
          <cell r="I67">
            <v>7987</v>
          </cell>
          <cell r="J67">
            <v>14064</v>
          </cell>
          <cell r="K67">
            <v>17329</v>
          </cell>
          <cell r="L67">
            <v>9563</v>
          </cell>
          <cell r="M67">
            <v>7251</v>
          </cell>
          <cell r="N67">
            <v>14058</v>
          </cell>
          <cell r="O67">
            <v>1852</v>
          </cell>
          <cell r="P67">
            <v>703</v>
          </cell>
          <cell r="Q67">
            <v>145592</v>
          </cell>
          <cell r="R67">
            <v>4052</v>
          </cell>
          <cell r="S67">
            <v>399857</v>
          </cell>
        </row>
        <row r="68">
          <cell r="C68">
            <v>39302</v>
          </cell>
          <cell r="D68">
            <v>3179</v>
          </cell>
          <cell r="E68">
            <v>14419</v>
          </cell>
          <cell r="F68">
            <v>13692</v>
          </cell>
          <cell r="G68">
            <v>100653</v>
          </cell>
          <cell r="I68">
            <v>7244</v>
          </cell>
          <cell r="J68">
            <v>25419</v>
          </cell>
          <cell r="K68">
            <v>21049</v>
          </cell>
          <cell r="L68">
            <v>16723</v>
          </cell>
          <cell r="M68">
            <v>8456</v>
          </cell>
          <cell r="N68">
            <v>16830</v>
          </cell>
          <cell r="O68">
            <v>2558</v>
          </cell>
          <cell r="P68">
            <v>857</v>
          </cell>
          <cell r="Q68">
            <v>158830</v>
          </cell>
          <cell r="R68">
            <v>5757</v>
          </cell>
          <cell r="S68">
            <v>434968</v>
          </cell>
        </row>
        <row r="69">
          <cell r="C69">
            <v>56679</v>
          </cell>
          <cell r="D69">
            <v>3203</v>
          </cell>
          <cell r="E69">
            <v>17905</v>
          </cell>
          <cell r="F69">
            <v>16420</v>
          </cell>
          <cell r="G69">
            <v>100604</v>
          </cell>
          <cell r="I69">
            <v>6957</v>
          </cell>
          <cell r="J69">
            <v>34776</v>
          </cell>
          <cell r="K69">
            <v>31280</v>
          </cell>
          <cell r="L69">
            <v>15350</v>
          </cell>
          <cell r="M69">
            <v>12425</v>
          </cell>
          <cell r="N69">
            <v>24673</v>
          </cell>
          <cell r="O69">
            <v>1839</v>
          </cell>
          <cell r="P69">
            <v>777</v>
          </cell>
          <cell r="Q69">
            <v>216492</v>
          </cell>
          <cell r="R69">
            <v>6818</v>
          </cell>
          <cell r="S69">
            <v>546506</v>
          </cell>
        </row>
        <row r="70">
          <cell r="C70">
            <v>52365</v>
          </cell>
          <cell r="D70">
            <v>2248</v>
          </cell>
          <cell r="E70">
            <v>17202</v>
          </cell>
          <cell r="F70">
            <v>18809</v>
          </cell>
          <cell r="G70">
            <v>105053</v>
          </cell>
          <cell r="I70">
            <v>9392</v>
          </cell>
          <cell r="J70">
            <v>30148</v>
          </cell>
          <cell r="K70">
            <v>39285</v>
          </cell>
          <cell r="L70">
            <v>15775</v>
          </cell>
          <cell r="M70">
            <v>13605</v>
          </cell>
          <cell r="N70">
            <v>22721</v>
          </cell>
          <cell r="O70">
            <v>3063</v>
          </cell>
          <cell r="P70">
            <v>655</v>
          </cell>
          <cell r="Q70">
            <v>227312</v>
          </cell>
          <cell r="R70">
            <v>8148</v>
          </cell>
          <cell r="S70">
            <v>568714</v>
          </cell>
        </row>
        <row r="71">
          <cell r="C71">
            <v>71130</v>
          </cell>
          <cell r="D71">
            <v>2746</v>
          </cell>
          <cell r="E71">
            <v>27897</v>
          </cell>
          <cell r="F71">
            <v>24406</v>
          </cell>
          <cell r="G71">
            <v>132571</v>
          </cell>
          <cell r="I71">
            <v>10814</v>
          </cell>
          <cell r="J71">
            <v>39932</v>
          </cell>
          <cell r="K71">
            <v>43001</v>
          </cell>
          <cell r="L71">
            <v>25130</v>
          </cell>
          <cell r="M71">
            <v>22099</v>
          </cell>
          <cell r="N71">
            <v>32026</v>
          </cell>
          <cell r="O71">
            <v>5918</v>
          </cell>
          <cell r="P71">
            <v>769</v>
          </cell>
          <cell r="Q71">
            <v>268341</v>
          </cell>
          <cell r="R71">
            <v>13081</v>
          </cell>
          <cell r="S71">
            <v>722978</v>
          </cell>
        </row>
        <row r="72">
          <cell r="C72">
            <v>67417</v>
          </cell>
          <cell r="D72">
            <v>2415</v>
          </cell>
          <cell r="E72">
            <v>22083</v>
          </cell>
          <cell r="F72">
            <v>17715</v>
          </cell>
          <cell r="G72">
            <v>134048</v>
          </cell>
          <cell r="I72">
            <v>6484</v>
          </cell>
          <cell r="J72">
            <v>34545</v>
          </cell>
          <cell r="K72">
            <v>37158</v>
          </cell>
          <cell r="L72">
            <v>26885</v>
          </cell>
          <cell r="M72">
            <v>12580</v>
          </cell>
          <cell r="N72">
            <v>26038</v>
          </cell>
          <cell r="O72">
            <v>5969</v>
          </cell>
          <cell r="P72">
            <v>1047</v>
          </cell>
          <cell r="Q72">
            <v>267637</v>
          </cell>
          <cell r="R72">
            <v>10145</v>
          </cell>
          <cell r="S72">
            <v>675464</v>
          </cell>
        </row>
        <row r="73">
          <cell r="C73">
            <v>63190</v>
          </cell>
          <cell r="D73">
            <v>2293</v>
          </cell>
          <cell r="E73">
            <v>19501</v>
          </cell>
          <cell r="F73">
            <v>20353</v>
          </cell>
          <cell r="G73">
            <v>118664</v>
          </cell>
          <cell r="I73">
            <v>8180</v>
          </cell>
          <cell r="J73">
            <v>32150</v>
          </cell>
          <cell r="K73">
            <v>32401</v>
          </cell>
          <cell r="L73">
            <v>18037</v>
          </cell>
          <cell r="M73">
            <v>15349</v>
          </cell>
          <cell r="N73">
            <v>30084</v>
          </cell>
          <cell r="O73">
            <v>4376</v>
          </cell>
          <cell r="P73">
            <v>767</v>
          </cell>
          <cell r="Q73">
            <v>231990</v>
          </cell>
          <cell r="R73">
            <v>10079</v>
          </cell>
          <cell r="S73">
            <v>610606</v>
          </cell>
        </row>
        <row r="74">
          <cell r="C74">
            <v>62244</v>
          </cell>
          <cell r="D74">
            <v>2343</v>
          </cell>
          <cell r="E74">
            <v>20406</v>
          </cell>
          <cell r="F74">
            <v>21757</v>
          </cell>
          <cell r="G74">
            <v>118816</v>
          </cell>
          <cell r="I74">
            <v>11195</v>
          </cell>
          <cell r="J74">
            <v>27631</v>
          </cell>
          <cell r="K74">
            <v>27509</v>
          </cell>
          <cell r="L74">
            <v>17299</v>
          </cell>
          <cell r="M74">
            <v>16405</v>
          </cell>
          <cell r="N74">
            <v>27168</v>
          </cell>
          <cell r="O74">
            <v>4274</v>
          </cell>
          <cell r="P74">
            <v>701</v>
          </cell>
          <cell r="Q74">
            <v>208336</v>
          </cell>
          <cell r="R74">
            <v>11176</v>
          </cell>
          <cell r="S74">
            <v>579668</v>
          </cell>
        </row>
        <row r="75">
          <cell r="C75">
            <v>27492</v>
          </cell>
          <cell r="D75">
            <v>811</v>
          </cell>
          <cell r="E75">
            <v>13417</v>
          </cell>
          <cell r="F75">
            <v>10062</v>
          </cell>
          <cell r="G75">
            <v>93326</v>
          </cell>
          <cell r="I75">
            <v>5143</v>
          </cell>
          <cell r="J75">
            <v>14424</v>
          </cell>
          <cell r="K75">
            <v>11575</v>
          </cell>
          <cell r="L75">
            <v>6340</v>
          </cell>
          <cell r="M75">
            <v>7131</v>
          </cell>
          <cell r="N75">
            <v>13042</v>
          </cell>
          <cell r="O75">
            <v>493</v>
          </cell>
          <cell r="P75">
            <v>398</v>
          </cell>
          <cell r="Q75">
            <v>104490</v>
          </cell>
          <cell r="R75">
            <v>6539</v>
          </cell>
          <cell r="S75">
            <v>314683</v>
          </cell>
        </row>
        <row r="76">
          <cell r="C76">
            <v>24634</v>
          </cell>
          <cell r="D76">
            <v>3</v>
          </cell>
          <cell r="E76">
            <v>11037</v>
          </cell>
          <cell r="F76">
            <v>7816</v>
          </cell>
          <cell r="G76">
            <v>92670</v>
          </cell>
          <cell r="I76">
            <v>3417</v>
          </cell>
          <cell r="J76">
            <v>14429</v>
          </cell>
          <cell r="K76">
            <v>9459</v>
          </cell>
          <cell r="L76">
            <v>7962</v>
          </cell>
          <cell r="M76">
            <v>5381</v>
          </cell>
          <cell r="N76">
            <v>13335</v>
          </cell>
          <cell r="O76">
            <v>0</v>
          </cell>
          <cell r="P76">
            <v>671</v>
          </cell>
          <cell r="Q76">
            <v>98128</v>
          </cell>
          <cell r="R76">
            <v>4643</v>
          </cell>
          <cell r="S76">
            <v>293585</v>
          </cell>
        </row>
        <row r="77">
          <cell r="C77">
            <v>23037</v>
          </cell>
          <cell r="D77">
            <v>13</v>
          </cell>
          <cell r="E77">
            <v>11338</v>
          </cell>
          <cell r="F77">
            <v>9456</v>
          </cell>
          <cell r="G77">
            <v>82307</v>
          </cell>
          <cell r="I77">
            <v>3179</v>
          </cell>
          <cell r="J77">
            <v>12348</v>
          </cell>
          <cell r="K77">
            <v>9408</v>
          </cell>
          <cell r="L77">
            <v>7050</v>
          </cell>
          <cell r="M77">
            <v>6572</v>
          </cell>
          <cell r="N77">
            <v>11486</v>
          </cell>
          <cell r="O77">
            <v>4</v>
          </cell>
          <cell r="P77">
            <v>556</v>
          </cell>
          <cell r="Q77">
            <v>89280</v>
          </cell>
          <cell r="R77">
            <v>5448</v>
          </cell>
          <cell r="S77">
            <v>271482</v>
          </cell>
        </row>
        <row r="78">
          <cell r="C78">
            <v>27205</v>
          </cell>
          <cell r="D78">
            <v>1961</v>
          </cell>
          <cell r="E78">
            <v>12450</v>
          </cell>
          <cell r="F78">
            <v>10549</v>
          </cell>
          <cell r="G78">
            <v>84862</v>
          </cell>
          <cell r="I78">
            <v>5619</v>
          </cell>
          <cell r="J78">
            <v>16656</v>
          </cell>
          <cell r="K78">
            <v>10800</v>
          </cell>
          <cell r="L78">
            <v>6550</v>
          </cell>
          <cell r="M78">
            <v>7521</v>
          </cell>
          <cell r="N78">
            <v>13603</v>
          </cell>
          <cell r="O78">
            <v>1</v>
          </cell>
          <cell r="P78">
            <v>501</v>
          </cell>
          <cell r="Q78">
            <v>103200</v>
          </cell>
          <cell r="R78">
            <v>5949</v>
          </cell>
          <cell r="S78">
            <v>307427</v>
          </cell>
        </row>
        <row r="79">
          <cell r="C79">
            <v>38870</v>
          </cell>
          <cell r="D79">
            <v>2490</v>
          </cell>
          <cell r="E79">
            <v>15688</v>
          </cell>
          <cell r="F79">
            <v>14470</v>
          </cell>
          <cell r="G79">
            <v>108843</v>
          </cell>
          <cell r="I79">
            <v>8833</v>
          </cell>
          <cell r="J79">
            <v>21240</v>
          </cell>
          <cell r="K79">
            <v>18297</v>
          </cell>
          <cell r="L79">
            <v>12890</v>
          </cell>
          <cell r="M79">
            <v>9322</v>
          </cell>
          <cell r="N79">
            <v>18665</v>
          </cell>
          <cell r="O79">
            <v>1887</v>
          </cell>
          <cell r="P79">
            <v>662</v>
          </cell>
          <cell r="Q79">
            <v>138108</v>
          </cell>
          <cell r="R79">
            <v>8032</v>
          </cell>
          <cell r="S79">
            <v>418297</v>
          </cell>
        </row>
        <row r="80">
          <cell r="C80">
            <v>51979</v>
          </cell>
          <cell r="D80">
            <v>3041</v>
          </cell>
          <cell r="E80">
            <v>20422</v>
          </cell>
          <cell r="F80">
            <v>15283</v>
          </cell>
          <cell r="G80">
            <v>121213</v>
          </cell>
          <cell r="I80">
            <v>11909</v>
          </cell>
          <cell r="J80">
            <v>35239</v>
          </cell>
          <cell r="K80">
            <v>28158</v>
          </cell>
          <cell r="L80">
            <v>20614</v>
          </cell>
          <cell r="M80">
            <v>14191</v>
          </cell>
          <cell r="N80">
            <v>26493</v>
          </cell>
          <cell r="O80">
            <v>6143</v>
          </cell>
          <cell r="P80">
            <v>673</v>
          </cell>
          <cell r="Q80">
            <v>214883</v>
          </cell>
          <cell r="R80">
            <v>10237</v>
          </cell>
          <cell r="S80">
            <v>580478</v>
          </cell>
        </row>
        <row r="81">
          <cell r="C81">
            <v>53196</v>
          </cell>
          <cell r="D81">
            <v>2716</v>
          </cell>
          <cell r="E81">
            <v>20266</v>
          </cell>
          <cell r="F81">
            <v>14587</v>
          </cell>
          <cell r="G81">
            <v>108528</v>
          </cell>
          <cell r="I81">
            <v>9294</v>
          </cell>
          <cell r="J81">
            <v>36562</v>
          </cell>
          <cell r="K81">
            <v>30897</v>
          </cell>
          <cell r="L81">
            <v>17973</v>
          </cell>
          <cell r="M81">
            <v>13855</v>
          </cell>
          <cell r="N81">
            <v>30431</v>
          </cell>
          <cell r="O81">
            <v>4843</v>
          </cell>
          <cell r="P81">
            <v>675</v>
          </cell>
          <cell r="Q81">
            <v>228528</v>
          </cell>
          <cell r="R81">
            <v>10512</v>
          </cell>
          <cell r="S81">
            <v>582863</v>
          </cell>
        </row>
        <row r="82">
          <cell r="C82">
            <v>52194</v>
          </cell>
          <cell r="D82">
            <v>2425</v>
          </cell>
          <cell r="E82">
            <v>21095</v>
          </cell>
          <cell r="F82">
            <v>15670</v>
          </cell>
          <cell r="G82">
            <v>115523</v>
          </cell>
          <cell r="I82">
            <v>10784</v>
          </cell>
          <cell r="J82">
            <v>32189</v>
          </cell>
          <cell r="K82">
            <v>37743</v>
          </cell>
          <cell r="L82">
            <v>19273</v>
          </cell>
          <cell r="M82">
            <v>17774</v>
          </cell>
          <cell r="N82">
            <v>29774</v>
          </cell>
          <cell r="O82">
            <v>5143</v>
          </cell>
          <cell r="P82">
            <v>1217</v>
          </cell>
          <cell r="Q82">
            <v>237195</v>
          </cell>
          <cell r="R82">
            <v>11703</v>
          </cell>
          <cell r="S82">
            <v>612773</v>
          </cell>
        </row>
        <row r="83">
          <cell r="C83">
            <v>66379</v>
          </cell>
          <cell r="D83">
            <v>3151</v>
          </cell>
          <cell r="E83">
            <v>28542</v>
          </cell>
          <cell r="F83">
            <v>19499</v>
          </cell>
          <cell r="G83">
            <v>137377</v>
          </cell>
          <cell r="I83">
            <v>11092</v>
          </cell>
          <cell r="J83">
            <v>42336</v>
          </cell>
          <cell r="K83">
            <v>37932</v>
          </cell>
          <cell r="L83">
            <v>25298</v>
          </cell>
          <cell r="M83">
            <v>23999</v>
          </cell>
          <cell r="N83">
            <v>35961</v>
          </cell>
          <cell r="O83">
            <v>5893</v>
          </cell>
          <cell r="P83">
            <v>1124</v>
          </cell>
          <cell r="Q83">
            <v>278729</v>
          </cell>
          <cell r="R83">
            <v>16470</v>
          </cell>
          <cell r="S83">
            <v>737374</v>
          </cell>
        </row>
        <row r="84">
          <cell r="C84">
            <v>64027</v>
          </cell>
          <cell r="D84">
            <v>3011</v>
          </cell>
          <cell r="E84">
            <v>24090</v>
          </cell>
          <cell r="F84">
            <v>14503</v>
          </cell>
          <cell r="G84">
            <v>137345</v>
          </cell>
          <cell r="I84">
            <v>7652</v>
          </cell>
          <cell r="J84">
            <v>38753</v>
          </cell>
          <cell r="K84">
            <v>32841</v>
          </cell>
          <cell r="L84">
            <v>27008</v>
          </cell>
          <cell r="M84">
            <v>13251</v>
          </cell>
          <cell r="N84">
            <v>31503</v>
          </cell>
          <cell r="O84">
            <v>6009</v>
          </cell>
          <cell r="P84">
            <v>835</v>
          </cell>
          <cell r="Q84">
            <v>278744</v>
          </cell>
          <cell r="R84">
            <v>12084</v>
          </cell>
          <cell r="S84">
            <v>695378</v>
          </cell>
        </row>
        <row r="85">
          <cell r="C85">
            <v>60064</v>
          </cell>
          <cell r="D85">
            <v>2526</v>
          </cell>
          <cell r="E85">
            <v>21662</v>
          </cell>
          <cell r="F85">
            <v>16069</v>
          </cell>
          <cell r="G85">
            <v>120069</v>
          </cell>
          <cell r="I85">
            <v>10107</v>
          </cell>
          <cell r="J85">
            <v>33898</v>
          </cell>
          <cell r="K85">
            <v>31106</v>
          </cell>
          <cell r="L85">
            <v>18621</v>
          </cell>
          <cell r="M85">
            <v>16366</v>
          </cell>
          <cell r="N85">
            <v>33446</v>
          </cell>
          <cell r="O85">
            <v>5658</v>
          </cell>
          <cell r="P85">
            <v>766</v>
          </cell>
          <cell r="Q85">
            <v>253073</v>
          </cell>
          <cell r="R85">
            <v>13232</v>
          </cell>
          <cell r="S85">
            <v>637429</v>
          </cell>
        </row>
        <row r="86">
          <cell r="C86">
            <v>58575</v>
          </cell>
          <cell r="D86">
            <v>2284</v>
          </cell>
          <cell r="E86">
            <v>21661</v>
          </cell>
          <cell r="F86">
            <v>15816</v>
          </cell>
          <cell r="G86">
            <v>113998</v>
          </cell>
          <cell r="I86">
            <v>11669</v>
          </cell>
          <cell r="J86">
            <v>28531</v>
          </cell>
          <cell r="K86">
            <v>24515</v>
          </cell>
          <cell r="L86">
            <v>15741</v>
          </cell>
          <cell r="M86">
            <v>16966</v>
          </cell>
          <cell r="N86">
            <v>28511</v>
          </cell>
          <cell r="O86">
            <v>5493</v>
          </cell>
          <cell r="P86">
            <v>726</v>
          </cell>
          <cell r="Q86">
            <v>214646</v>
          </cell>
          <cell r="R86">
            <v>13236</v>
          </cell>
          <cell r="S86">
            <v>572379</v>
          </cell>
        </row>
        <row r="87">
          <cell r="C87">
            <v>21254</v>
          </cell>
          <cell r="D87">
            <v>1676</v>
          </cell>
          <cell r="E87">
            <v>12573</v>
          </cell>
          <cell r="F87">
            <v>8763</v>
          </cell>
          <cell r="G87">
            <v>87865</v>
          </cell>
          <cell r="I87">
            <v>6136</v>
          </cell>
          <cell r="J87">
            <v>14322</v>
          </cell>
          <cell r="K87">
            <v>10003</v>
          </cell>
          <cell r="L87">
            <v>6478</v>
          </cell>
          <cell r="M87">
            <v>7544</v>
          </cell>
          <cell r="N87">
            <v>13912</v>
          </cell>
          <cell r="O87">
            <v>173</v>
          </cell>
          <cell r="P87">
            <v>328</v>
          </cell>
          <cell r="Q87">
            <v>92043</v>
          </cell>
          <cell r="R87">
            <v>6268</v>
          </cell>
          <cell r="S87">
            <v>289338</v>
          </cell>
        </row>
        <row r="88">
          <cell r="C88">
            <v>16505</v>
          </cell>
          <cell r="D88">
            <v>588</v>
          </cell>
          <cell r="E88">
            <v>12832</v>
          </cell>
          <cell r="F88">
            <v>7225</v>
          </cell>
          <cell r="G88">
            <v>96592</v>
          </cell>
          <cell r="I88">
            <v>4911</v>
          </cell>
          <cell r="J88">
            <v>15582</v>
          </cell>
          <cell r="K88">
            <v>9487</v>
          </cell>
          <cell r="L88">
            <v>7992</v>
          </cell>
          <cell r="M88">
            <v>3922</v>
          </cell>
          <cell r="N88">
            <v>14101</v>
          </cell>
          <cell r="O88">
            <v>3</v>
          </cell>
          <cell r="P88">
            <v>628</v>
          </cell>
          <cell r="Q88">
            <v>97301</v>
          </cell>
          <cell r="R88">
            <v>5602</v>
          </cell>
          <cell r="S88">
            <v>293271</v>
          </cell>
        </row>
        <row r="89">
          <cell r="C89">
            <v>15420</v>
          </cell>
          <cell r="D89">
            <v>309</v>
          </cell>
          <cell r="E89">
            <v>10880</v>
          </cell>
          <cell r="F89">
            <v>8327</v>
          </cell>
          <cell r="G89">
            <v>79211</v>
          </cell>
          <cell r="I89">
            <v>4951</v>
          </cell>
          <cell r="J89">
            <v>13309</v>
          </cell>
          <cell r="K89">
            <v>8158</v>
          </cell>
          <cell r="L89">
            <v>6442</v>
          </cell>
          <cell r="M89">
            <v>4740</v>
          </cell>
          <cell r="N89">
            <v>13520</v>
          </cell>
          <cell r="O89"/>
          <cell r="P89">
            <v>775</v>
          </cell>
          <cell r="Q89">
            <v>79857</v>
          </cell>
          <cell r="R89">
            <v>6349</v>
          </cell>
          <cell r="S89">
            <v>252248</v>
          </cell>
        </row>
        <row r="90">
          <cell r="C90">
            <v>22151</v>
          </cell>
          <cell r="D90">
            <v>1790</v>
          </cell>
          <cell r="E90">
            <v>12778</v>
          </cell>
          <cell r="F90">
            <v>9178</v>
          </cell>
          <cell r="G90">
            <v>78498</v>
          </cell>
          <cell r="I90">
            <v>6395</v>
          </cell>
          <cell r="J90">
            <v>18148</v>
          </cell>
          <cell r="K90">
            <v>9805</v>
          </cell>
          <cell r="L90">
            <v>5439</v>
          </cell>
          <cell r="M90">
            <v>8737</v>
          </cell>
          <cell r="N90">
            <v>15981</v>
          </cell>
          <cell r="O90"/>
          <cell r="P90">
            <v>657</v>
          </cell>
          <cell r="Q90">
            <v>91499</v>
          </cell>
          <cell r="R90">
            <v>6219</v>
          </cell>
          <cell r="S90">
            <v>287288</v>
          </cell>
        </row>
        <row r="91">
          <cell r="C91">
            <v>36689</v>
          </cell>
          <cell r="D91">
            <v>3195</v>
          </cell>
          <cell r="E91">
            <v>15838</v>
          </cell>
          <cell r="F91">
            <v>12411</v>
          </cell>
          <cell r="G91">
            <v>101174</v>
          </cell>
          <cell r="I91">
            <v>9719</v>
          </cell>
          <cell r="J91">
            <v>23035</v>
          </cell>
          <cell r="K91">
            <v>15707</v>
          </cell>
          <cell r="L91">
            <v>8714</v>
          </cell>
          <cell r="M91">
            <v>12787</v>
          </cell>
          <cell r="N91">
            <v>19754</v>
          </cell>
          <cell r="O91">
            <v>768</v>
          </cell>
          <cell r="P91">
            <v>799</v>
          </cell>
          <cell r="Q91">
            <v>135316</v>
          </cell>
          <cell r="R91">
            <v>9371</v>
          </cell>
          <cell r="S91">
            <v>405277</v>
          </cell>
        </row>
        <row r="92">
          <cell r="C92">
            <v>44966</v>
          </cell>
          <cell r="D92">
            <v>3750</v>
          </cell>
          <cell r="E92">
            <v>20126</v>
          </cell>
          <cell r="F92">
            <v>13954</v>
          </cell>
          <cell r="G92">
            <v>112422</v>
          </cell>
          <cell r="I92">
            <v>13733</v>
          </cell>
          <cell r="J92">
            <v>36876</v>
          </cell>
          <cell r="K92">
            <v>24750</v>
          </cell>
          <cell r="L92">
            <v>20007</v>
          </cell>
          <cell r="M92">
            <v>15526</v>
          </cell>
          <cell r="N92">
            <v>29457</v>
          </cell>
          <cell r="O92">
            <v>4765</v>
          </cell>
          <cell r="P92">
            <v>826</v>
          </cell>
          <cell r="Q92">
            <v>191181</v>
          </cell>
          <cell r="R92">
            <v>13235</v>
          </cell>
          <cell r="S92">
            <v>545574</v>
          </cell>
        </row>
        <row r="93">
          <cell r="C93">
            <v>46656</v>
          </cell>
          <cell r="D93">
            <v>3059</v>
          </cell>
          <cell r="E93">
            <v>21632</v>
          </cell>
          <cell r="F93">
            <v>11902</v>
          </cell>
          <cell r="G93">
            <v>101960</v>
          </cell>
          <cell r="I93">
            <v>11580</v>
          </cell>
          <cell r="J93">
            <v>38071</v>
          </cell>
          <cell r="K93">
            <v>31081</v>
          </cell>
          <cell r="L93">
            <v>16752</v>
          </cell>
          <cell r="M93">
            <v>15412</v>
          </cell>
          <cell r="N93">
            <v>33093</v>
          </cell>
          <cell r="O93">
            <v>4203</v>
          </cell>
          <cell r="P93">
            <v>874</v>
          </cell>
          <cell r="Q93">
            <v>226895</v>
          </cell>
          <cell r="R93">
            <v>12251</v>
          </cell>
          <cell r="S93">
            <v>575426</v>
          </cell>
        </row>
        <row r="94">
          <cell r="C94">
            <v>48003</v>
          </cell>
          <cell r="D94">
            <v>3045</v>
          </cell>
          <cell r="E94">
            <v>21950</v>
          </cell>
          <cell r="F94">
            <v>14958</v>
          </cell>
          <cell r="G94">
            <v>109503</v>
          </cell>
          <cell r="I94">
            <v>12232</v>
          </cell>
          <cell r="J94">
            <v>35863</v>
          </cell>
          <cell r="K94">
            <v>42208</v>
          </cell>
          <cell r="L94">
            <v>17902</v>
          </cell>
          <cell r="M94">
            <v>21012</v>
          </cell>
          <cell r="N94">
            <v>32193</v>
          </cell>
          <cell r="O94">
            <v>4743</v>
          </cell>
          <cell r="P94">
            <v>883</v>
          </cell>
          <cell r="Q94">
            <v>248865</v>
          </cell>
          <cell r="R94">
            <v>14149</v>
          </cell>
          <cell r="S94">
            <v>630543</v>
          </cell>
        </row>
        <row r="95">
          <cell r="C95">
            <v>60610</v>
          </cell>
          <cell r="D95">
            <v>4033</v>
          </cell>
          <cell r="E95">
            <v>28868</v>
          </cell>
          <cell r="F95">
            <v>20170</v>
          </cell>
          <cell r="G95">
            <v>131701</v>
          </cell>
          <cell r="I95">
            <v>10972</v>
          </cell>
          <cell r="J95">
            <v>44783</v>
          </cell>
          <cell r="K95">
            <v>41015</v>
          </cell>
          <cell r="L95">
            <v>22967</v>
          </cell>
          <cell r="M95">
            <v>29755</v>
          </cell>
          <cell r="N95">
            <v>36097</v>
          </cell>
          <cell r="O95">
            <v>5833</v>
          </cell>
          <cell r="P95">
            <v>915</v>
          </cell>
          <cell r="Q95">
            <v>273698</v>
          </cell>
          <cell r="R95">
            <v>21150</v>
          </cell>
          <cell r="S95">
            <v>736357</v>
          </cell>
        </row>
        <row r="96">
          <cell r="C96">
            <v>56994</v>
          </cell>
          <cell r="D96">
            <v>3603</v>
          </cell>
          <cell r="E96">
            <v>24948</v>
          </cell>
          <cell r="F96">
            <v>15641</v>
          </cell>
          <cell r="G96">
            <v>137661</v>
          </cell>
          <cell r="I96">
            <v>10441</v>
          </cell>
          <cell r="J96">
            <v>45255</v>
          </cell>
          <cell r="K96">
            <v>35357</v>
          </cell>
          <cell r="L96">
            <v>25401</v>
          </cell>
          <cell r="M96">
            <v>15525</v>
          </cell>
          <cell r="N96">
            <v>32159</v>
          </cell>
          <cell r="O96">
            <v>5158</v>
          </cell>
          <cell r="P96">
            <v>1196</v>
          </cell>
          <cell r="Q96">
            <v>270923</v>
          </cell>
          <cell r="R96">
            <v>13054</v>
          </cell>
          <cell r="S96">
            <v>696936</v>
          </cell>
        </row>
        <row r="97">
          <cell r="C97">
            <v>53060</v>
          </cell>
          <cell r="D97">
            <v>3649</v>
          </cell>
          <cell r="E97">
            <v>21291</v>
          </cell>
          <cell r="F97">
            <v>16311</v>
          </cell>
          <cell r="G97">
            <v>109125</v>
          </cell>
          <cell r="I97">
            <v>12242</v>
          </cell>
          <cell r="J97">
            <v>38305</v>
          </cell>
          <cell r="K97">
            <v>34303</v>
          </cell>
          <cell r="L97">
            <v>18186</v>
          </cell>
          <cell r="M97">
            <v>19957</v>
          </cell>
          <cell r="N97">
            <v>34635</v>
          </cell>
          <cell r="O97">
            <v>5091</v>
          </cell>
          <cell r="P97">
            <v>1064</v>
          </cell>
          <cell r="Q97">
            <v>247243</v>
          </cell>
          <cell r="R97">
            <v>15647</v>
          </cell>
          <cell r="S97">
            <v>630604</v>
          </cell>
        </row>
        <row r="98">
          <cell r="C98">
            <v>50620</v>
          </cell>
          <cell r="D98">
            <v>2548</v>
          </cell>
          <cell r="E98">
            <v>19211</v>
          </cell>
          <cell r="F98">
            <v>14408</v>
          </cell>
          <cell r="G98">
            <v>94087</v>
          </cell>
          <cell r="I98">
            <v>12896</v>
          </cell>
          <cell r="J98">
            <v>32512</v>
          </cell>
          <cell r="K98">
            <v>28204</v>
          </cell>
          <cell r="L98">
            <v>12284</v>
          </cell>
          <cell r="M98">
            <v>19528</v>
          </cell>
          <cell r="N98">
            <v>30127</v>
          </cell>
          <cell r="O98">
            <v>3069</v>
          </cell>
          <cell r="P98">
            <v>818</v>
          </cell>
          <cell r="Q98">
            <v>207289</v>
          </cell>
          <cell r="R98">
            <v>15514</v>
          </cell>
          <cell r="S98">
            <v>543115</v>
          </cell>
        </row>
        <row r="99">
          <cell r="C99">
            <v>21541</v>
          </cell>
          <cell r="D99">
            <v>1956</v>
          </cell>
          <cell r="E99">
            <v>12144</v>
          </cell>
          <cell r="F99">
            <v>10036</v>
          </cell>
          <cell r="G99">
            <v>64200</v>
          </cell>
          <cell r="I99">
            <v>5587</v>
          </cell>
          <cell r="J99">
            <v>15161</v>
          </cell>
          <cell r="K99">
            <v>8773</v>
          </cell>
          <cell r="L99">
            <v>7071</v>
          </cell>
          <cell r="M99">
            <v>9722</v>
          </cell>
          <cell r="N99">
            <v>14291</v>
          </cell>
          <cell r="O99">
            <v>4</v>
          </cell>
          <cell r="P99">
            <v>556</v>
          </cell>
          <cell r="Q99">
            <v>91821</v>
          </cell>
          <cell r="R99">
            <v>8630</v>
          </cell>
          <cell r="S99">
            <v>271493</v>
          </cell>
        </row>
        <row r="100">
          <cell r="C100">
            <v>20422</v>
          </cell>
          <cell r="D100">
            <v>487</v>
          </cell>
          <cell r="E100">
            <v>13789</v>
          </cell>
          <cell r="F100">
            <v>10024</v>
          </cell>
          <cell r="G100">
            <v>73465</v>
          </cell>
          <cell r="I100">
            <v>5093</v>
          </cell>
          <cell r="J100">
            <v>17247</v>
          </cell>
          <cell r="K100">
            <v>8350</v>
          </cell>
          <cell r="L100">
            <v>8038</v>
          </cell>
          <cell r="M100">
            <v>8554</v>
          </cell>
          <cell r="N100">
            <v>14473</v>
          </cell>
          <cell r="O100"/>
          <cell r="P100">
            <v>742</v>
          </cell>
          <cell r="Q100">
            <v>91280</v>
          </cell>
          <cell r="R100">
            <v>7876</v>
          </cell>
          <cell r="S100">
            <v>279840</v>
          </cell>
        </row>
        <row r="101">
          <cell r="C101">
            <v>16169</v>
          </cell>
          <cell r="D101">
            <v>312</v>
          </cell>
          <cell r="E101">
            <v>11309</v>
          </cell>
          <cell r="F101">
            <v>10679</v>
          </cell>
          <cell r="G101">
            <v>61643</v>
          </cell>
          <cell r="I101">
            <v>4955</v>
          </cell>
          <cell r="J101">
            <v>13461</v>
          </cell>
          <cell r="K101">
            <v>8093</v>
          </cell>
          <cell r="L101">
            <v>6929</v>
          </cell>
          <cell r="M101">
            <v>6866</v>
          </cell>
          <cell r="N101">
            <v>12989</v>
          </cell>
          <cell r="O101">
            <v>1</v>
          </cell>
          <cell r="P101">
            <v>748</v>
          </cell>
          <cell r="Q101">
            <v>79504</v>
          </cell>
          <cell r="R101">
            <v>7109</v>
          </cell>
          <cell r="S101">
            <v>240767</v>
          </cell>
        </row>
        <row r="102">
          <cell r="C102">
            <v>22754</v>
          </cell>
          <cell r="D102">
            <v>1706</v>
          </cell>
          <cell r="E102">
            <v>12179</v>
          </cell>
          <cell r="F102">
            <v>10629</v>
          </cell>
          <cell r="G102">
            <v>60766</v>
          </cell>
          <cell r="I102">
            <v>5612</v>
          </cell>
          <cell r="J102">
            <v>16238</v>
          </cell>
          <cell r="K102">
            <v>8614</v>
          </cell>
          <cell r="L102">
            <v>6197</v>
          </cell>
          <cell r="M102">
            <v>11182</v>
          </cell>
          <cell r="N102">
            <v>16249</v>
          </cell>
          <cell r="O102"/>
          <cell r="P102">
            <v>1286</v>
          </cell>
          <cell r="Q102">
            <v>90447</v>
          </cell>
          <cell r="R102">
            <v>7977</v>
          </cell>
          <cell r="S102">
            <v>271836</v>
          </cell>
        </row>
        <row r="103">
          <cell r="C103">
            <v>42122</v>
          </cell>
          <cell r="D103">
            <v>2858</v>
          </cell>
          <cell r="E103">
            <v>16178</v>
          </cell>
          <cell r="F103">
            <v>15364</v>
          </cell>
          <cell r="G103">
            <v>84276</v>
          </cell>
          <cell r="I103">
            <v>8377</v>
          </cell>
          <cell r="J103">
            <v>22067</v>
          </cell>
          <cell r="K103">
            <v>15817</v>
          </cell>
          <cell r="L103">
            <v>9127</v>
          </cell>
          <cell r="M103">
            <v>17056</v>
          </cell>
          <cell r="N103">
            <v>21829</v>
          </cell>
          <cell r="O103">
            <v>970</v>
          </cell>
          <cell r="P103">
            <v>1169</v>
          </cell>
          <cell r="Q103">
            <v>139025</v>
          </cell>
          <cell r="R103">
            <v>12728</v>
          </cell>
          <cell r="S103">
            <v>408963</v>
          </cell>
        </row>
        <row r="104">
          <cell r="C104">
            <v>57140</v>
          </cell>
          <cell r="D104">
            <v>2355</v>
          </cell>
          <cell r="E104">
            <v>21057</v>
          </cell>
          <cell r="F104">
            <v>17530</v>
          </cell>
          <cell r="G104">
            <v>78848</v>
          </cell>
          <cell r="I104">
            <v>9955</v>
          </cell>
          <cell r="J104">
            <v>35542</v>
          </cell>
          <cell r="K104">
            <v>23847</v>
          </cell>
          <cell r="L104">
            <v>17641</v>
          </cell>
          <cell r="M104">
            <v>16132</v>
          </cell>
          <cell r="N104">
            <v>29554</v>
          </cell>
          <cell r="O104">
            <v>4355</v>
          </cell>
          <cell r="P104">
            <v>1026</v>
          </cell>
          <cell r="Q104">
            <v>192036</v>
          </cell>
          <cell r="R104">
            <v>14596</v>
          </cell>
          <cell r="S104">
            <v>521617</v>
          </cell>
        </row>
        <row r="105">
          <cell r="C105">
            <v>63275</v>
          </cell>
          <cell r="D105">
            <v>2632</v>
          </cell>
          <cell r="E105">
            <v>25344</v>
          </cell>
          <cell r="F105">
            <v>18856</v>
          </cell>
          <cell r="G105">
            <v>81828</v>
          </cell>
          <cell r="I105">
            <v>10032</v>
          </cell>
          <cell r="J105">
            <v>38836</v>
          </cell>
          <cell r="K105">
            <v>33319</v>
          </cell>
          <cell r="L105">
            <v>17048</v>
          </cell>
          <cell r="M105">
            <v>19777</v>
          </cell>
          <cell r="N105">
            <v>33335</v>
          </cell>
          <cell r="O105">
            <v>4922</v>
          </cell>
          <cell r="P105">
            <v>1013</v>
          </cell>
          <cell r="Q105">
            <v>245789</v>
          </cell>
          <cell r="R105">
            <v>14760</v>
          </cell>
          <cell r="S105">
            <v>610766</v>
          </cell>
        </row>
        <row r="106">
          <cell r="C106">
            <v>63039</v>
          </cell>
          <cell r="D106">
            <v>3302</v>
          </cell>
          <cell r="E106">
            <v>25555</v>
          </cell>
          <cell r="F106">
            <v>18850</v>
          </cell>
          <cell r="G106">
            <v>85986</v>
          </cell>
          <cell r="I106">
            <v>12269</v>
          </cell>
          <cell r="J106">
            <v>38073</v>
          </cell>
          <cell r="K106">
            <v>46296</v>
          </cell>
          <cell r="L106">
            <v>19268</v>
          </cell>
          <cell r="M106">
            <v>24598</v>
          </cell>
          <cell r="N106">
            <v>32407</v>
          </cell>
          <cell r="O106">
            <v>5508</v>
          </cell>
          <cell r="P106">
            <v>863</v>
          </cell>
          <cell r="Q106">
            <v>251844</v>
          </cell>
          <cell r="R106">
            <v>18590</v>
          </cell>
          <cell r="S106">
            <v>648693</v>
          </cell>
        </row>
        <row r="107">
          <cell r="C107">
            <v>77449</v>
          </cell>
          <cell r="D107">
            <v>4469</v>
          </cell>
          <cell r="E107">
            <v>33213</v>
          </cell>
          <cell r="F107">
            <v>27183</v>
          </cell>
          <cell r="G107">
            <v>99224</v>
          </cell>
          <cell r="I107">
            <v>13691</v>
          </cell>
          <cell r="J107">
            <v>44212</v>
          </cell>
          <cell r="K107">
            <v>43044</v>
          </cell>
          <cell r="L107">
            <v>22285</v>
          </cell>
          <cell r="M107">
            <v>39939</v>
          </cell>
          <cell r="N107">
            <v>34517</v>
          </cell>
          <cell r="O107">
            <v>6617</v>
          </cell>
          <cell r="P107">
            <v>878</v>
          </cell>
          <cell r="Q107">
            <v>274981</v>
          </cell>
          <cell r="R107">
            <v>21699</v>
          </cell>
          <cell r="S107">
            <v>746095</v>
          </cell>
        </row>
        <row r="108">
          <cell r="C108">
            <v>76252</v>
          </cell>
          <cell r="D108">
            <v>4322</v>
          </cell>
          <cell r="E108">
            <v>28921</v>
          </cell>
          <cell r="F108">
            <v>19602</v>
          </cell>
          <cell r="G108">
            <v>110583</v>
          </cell>
          <cell r="I108">
            <v>10800</v>
          </cell>
          <cell r="J108">
            <v>46502</v>
          </cell>
          <cell r="K108">
            <v>34523</v>
          </cell>
          <cell r="L108">
            <v>23022</v>
          </cell>
          <cell r="M108">
            <v>19077</v>
          </cell>
          <cell r="N108">
            <v>31719</v>
          </cell>
          <cell r="O108">
            <v>5948</v>
          </cell>
          <cell r="P108">
            <v>983</v>
          </cell>
          <cell r="Q108">
            <v>277511</v>
          </cell>
          <cell r="R108">
            <v>14891</v>
          </cell>
          <cell r="S108">
            <v>708141</v>
          </cell>
        </row>
        <row r="109">
          <cell r="C109">
            <v>76422</v>
          </cell>
          <cell r="D109">
            <v>4111</v>
          </cell>
          <cell r="E109">
            <v>26993</v>
          </cell>
          <cell r="F109">
            <v>19432</v>
          </cell>
          <cell r="G109">
            <v>87958</v>
          </cell>
          <cell r="I109">
            <v>11868</v>
          </cell>
          <cell r="J109">
            <v>37472</v>
          </cell>
          <cell r="K109">
            <v>35948</v>
          </cell>
          <cell r="L109">
            <v>19162</v>
          </cell>
          <cell r="M109">
            <v>23684</v>
          </cell>
          <cell r="N109">
            <v>34884</v>
          </cell>
          <cell r="O109">
            <v>5950</v>
          </cell>
          <cell r="P109">
            <v>906</v>
          </cell>
          <cell r="Q109">
            <v>250786</v>
          </cell>
          <cell r="R109">
            <v>17716</v>
          </cell>
          <cell r="S109">
            <v>653456</v>
          </cell>
        </row>
        <row r="110">
          <cell r="C110">
            <v>71613</v>
          </cell>
          <cell r="D110">
            <v>2398</v>
          </cell>
          <cell r="E110">
            <v>22547</v>
          </cell>
          <cell r="F110">
            <v>19087</v>
          </cell>
          <cell r="G110">
            <v>79738</v>
          </cell>
          <cell r="I110">
            <v>13492</v>
          </cell>
          <cell r="J110">
            <v>31097</v>
          </cell>
          <cell r="K110">
            <v>26890</v>
          </cell>
          <cell r="L110">
            <v>13023</v>
          </cell>
          <cell r="M110">
            <v>22120</v>
          </cell>
          <cell r="N110">
            <v>31136</v>
          </cell>
          <cell r="O110">
            <v>4043</v>
          </cell>
          <cell r="P110">
            <v>906</v>
          </cell>
          <cell r="Q110">
            <v>217463</v>
          </cell>
          <cell r="R110">
            <v>18835</v>
          </cell>
          <cell r="S110">
            <v>574388</v>
          </cell>
        </row>
        <row r="111">
          <cell r="C111">
            <v>37919</v>
          </cell>
          <cell r="D111">
            <v>2208</v>
          </cell>
          <cell r="E111">
            <v>14200</v>
          </cell>
          <cell r="F111">
            <v>10243</v>
          </cell>
          <cell r="G111">
            <v>61952</v>
          </cell>
          <cell r="I111">
            <v>8310</v>
          </cell>
          <cell r="J111">
            <v>14572</v>
          </cell>
          <cell r="K111">
            <v>9014</v>
          </cell>
          <cell r="L111">
            <v>8642</v>
          </cell>
          <cell r="M111">
            <v>10843</v>
          </cell>
          <cell r="N111">
            <v>17333</v>
          </cell>
          <cell r="O111">
            <v>824</v>
          </cell>
          <cell r="P111">
            <v>582</v>
          </cell>
          <cell r="Q111">
            <v>99255</v>
          </cell>
          <cell r="R111">
            <v>11029</v>
          </cell>
          <cell r="S111">
            <v>306926</v>
          </cell>
        </row>
        <row r="112">
          <cell r="C112">
            <v>39086</v>
          </cell>
          <cell r="D112">
            <v>1167</v>
          </cell>
          <cell r="E112">
            <v>14940</v>
          </cell>
          <cell r="F112">
            <v>10650</v>
          </cell>
          <cell r="G112">
            <v>64977</v>
          </cell>
          <cell r="I112">
            <v>7571</v>
          </cell>
          <cell r="J112">
            <v>19435</v>
          </cell>
          <cell r="K112">
            <v>9401</v>
          </cell>
          <cell r="L112">
            <v>9837</v>
          </cell>
          <cell r="M112">
            <v>9438</v>
          </cell>
          <cell r="N112">
            <v>17823</v>
          </cell>
          <cell r="O112">
            <v>352</v>
          </cell>
          <cell r="P112">
            <v>724</v>
          </cell>
          <cell r="Q112">
            <v>101238</v>
          </cell>
          <cell r="R112">
            <v>10669</v>
          </cell>
          <cell r="S112">
            <v>317308</v>
          </cell>
        </row>
        <row r="113">
          <cell r="C113">
            <v>29620</v>
          </cell>
          <cell r="D113">
            <v>940</v>
          </cell>
          <cell r="E113">
            <v>12840</v>
          </cell>
          <cell r="F113">
            <v>11140</v>
          </cell>
          <cell r="G113">
            <v>54023</v>
          </cell>
          <cell r="I113">
            <v>6787</v>
          </cell>
          <cell r="J113">
            <v>14526</v>
          </cell>
          <cell r="K113">
            <v>8513</v>
          </cell>
          <cell r="L113">
            <v>8324</v>
          </cell>
          <cell r="M113">
            <v>7732</v>
          </cell>
          <cell r="N113">
            <v>16191</v>
          </cell>
          <cell r="O113">
            <v>529</v>
          </cell>
          <cell r="P113">
            <v>862</v>
          </cell>
          <cell r="Q113">
            <v>82243</v>
          </cell>
          <cell r="R113">
            <v>7761</v>
          </cell>
          <cell r="S113">
            <v>262031</v>
          </cell>
        </row>
        <row r="114">
          <cell r="C114">
            <v>36032</v>
          </cell>
          <cell r="D114">
            <v>2119</v>
          </cell>
          <cell r="E114">
            <v>13997</v>
          </cell>
          <cell r="F114">
            <v>11723</v>
          </cell>
          <cell r="G114">
            <v>56849</v>
          </cell>
          <cell r="I114">
            <v>7057</v>
          </cell>
          <cell r="J114">
            <v>17415</v>
          </cell>
          <cell r="K114">
            <v>9066</v>
          </cell>
          <cell r="L114">
            <v>7560</v>
          </cell>
          <cell r="M114">
            <v>11191</v>
          </cell>
          <cell r="N114">
            <v>19251</v>
          </cell>
          <cell r="O114">
            <v>1241</v>
          </cell>
          <cell r="P114">
            <v>847</v>
          </cell>
          <cell r="Q114">
            <v>96034</v>
          </cell>
          <cell r="R114">
            <v>10175</v>
          </cell>
          <cell r="S114">
            <v>300557</v>
          </cell>
        </row>
        <row r="115">
          <cell r="C115">
            <v>50896</v>
          </cell>
          <cell r="D115">
            <v>3389</v>
          </cell>
          <cell r="E115">
            <v>17586</v>
          </cell>
          <cell r="F115">
            <v>13783</v>
          </cell>
          <cell r="G115">
            <v>70045</v>
          </cell>
          <cell r="I115">
            <v>8574</v>
          </cell>
          <cell r="J115">
            <v>21125</v>
          </cell>
          <cell r="K115">
            <v>12511</v>
          </cell>
          <cell r="L115">
            <v>10762</v>
          </cell>
          <cell r="M115">
            <v>14794</v>
          </cell>
          <cell r="N115">
            <v>23456</v>
          </cell>
          <cell r="O115">
            <v>2319</v>
          </cell>
          <cell r="P115">
            <v>985</v>
          </cell>
          <cell r="Q115">
            <v>138525</v>
          </cell>
          <cell r="R115">
            <v>13433</v>
          </cell>
          <cell r="S115">
            <v>402183</v>
          </cell>
        </row>
        <row r="116">
          <cell r="C116">
            <v>68217</v>
          </cell>
          <cell r="D116">
            <v>3818</v>
          </cell>
          <cell r="E116">
            <v>28254</v>
          </cell>
          <cell r="F116">
            <v>20871</v>
          </cell>
          <cell r="G116">
            <v>86778</v>
          </cell>
          <cell r="I116">
            <v>13160</v>
          </cell>
          <cell r="J116">
            <v>41305</v>
          </cell>
          <cell r="K116">
            <v>28972</v>
          </cell>
          <cell r="L116">
            <v>21337</v>
          </cell>
          <cell r="M116">
            <v>20301</v>
          </cell>
          <cell r="N116">
            <v>31315</v>
          </cell>
          <cell r="O116">
            <v>6841</v>
          </cell>
          <cell r="P116">
            <v>959</v>
          </cell>
          <cell r="Q116">
            <v>222795</v>
          </cell>
          <cell r="R116">
            <v>19343</v>
          </cell>
          <cell r="S116">
            <v>614266</v>
          </cell>
        </row>
        <row r="117">
          <cell r="C117">
            <v>67904</v>
          </cell>
          <cell r="D117">
            <v>3378</v>
          </cell>
          <cell r="E117">
            <v>28727</v>
          </cell>
          <cell r="F117">
            <v>19307</v>
          </cell>
          <cell r="G117">
            <v>80261</v>
          </cell>
          <cell r="I117">
            <v>10569</v>
          </cell>
          <cell r="J117">
            <v>46333</v>
          </cell>
          <cell r="K117">
            <v>32810</v>
          </cell>
          <cell r="L117">
            <v>20565</v>
          </cell>
          <cell r="M117">
            <v>19313</v>
          </cell>
          <cell r="N117">
            <v>33730</v>
          </cell>
          <cell r="O117">
            <v>7404</v>
          </cell>
          <cell r="P117">
            <v>1183</v>
          </cell>
          <cell r="Q117">
            <v>255979</v>
          </cell>
          <cell r="R117">
            <v>17454</v>
          </cell>
          <cell r="S117">
            <v>644917</v>
          </cell>
        </row>
        <row r="118">
          <cell r="C118">
            <v>64642</v>
          </cell>
          <cell r="D118">
            <v>3699</v>
          </cell>
          <cell r="E118">
            <v>27475</v>
          </cell>
          <cell r="F118">
            <v>20864</v>
          </cell>
          <cell r="G118">
            <v>88114</v>
          </cell>
          <cell r="I118">
            <v>12987</v>
          </cell>
          <cell r="J118">
            <v>41283</v>
          </cell>
          <cell r="K118">
            <v>43148</v>
          </cell>
          <cell r="L118">
            <v>22668</v>
          </cell>
          <cell r="M118">
            <v>26521</v>
          </cell>
          <cell r="N118">
            <v>30019</v>
          </cell>
          <cell r="O118">
            <v>8965</v>
          </cell>
          <cell r="P118">
            <v>879</v>
          </cell>
          <cell r="Q118">
            <v>256473</v>
          </cell>
          <cell r="R118">
            <v>20938</v>
          </cell>
          <cell r="S118">
            <v>671127</v>
          </cell>
        </row>
        <row r="119">
          <cell r="C119">
            <v>73596</v>
          </cell>
          <cell r="D119">
            <v>3854</v>
          </cell>
          <cell r="E119">
            <v>35518</v>
          </cell>
          <cell r="F119">
            <v>28682</v>
          </cell>
          <cell r="G119">
            <v>105941</v>
          </cell>
          <cell r="I119">
            <v>13916</v>
          </cell>
          <cell r="J119">
            <v>53024</v>
          </cell>
          <cell r="K119">
            <v>40696</v>
          </cell>
          <cell r="L119">
            <v>25318</v>
          </cell>
          <cell r="M119">
            <v>38958</v>
          </cell>
          <cell r="N119">
            <v>33607</v>
          </cell>
          <cell r="O119">
            <v>7761</v>
          </cell>
          <cell r="P119">
            <v>1985</v>
          </cell>
          <cell r="Q119">
            <v>285042</v>
          </cell>
          <cell r="R119">
            <v>28699</v>
          </cell>
          <cell r="S119">
            <v>779637</v>
          </cell>
        </row>
        <row r="120">
          <cell r="C120">
            <v>76389</v>
          </cell>
          <cell r="D120">
            <v>4174</v>
          </cell>
          <cell r="E120">
            <v>33589</v>
          </cell>
          <cell r="F120">
            <v>17956</v>
          </cell>
          <cell r="G120">
            <v>119796</v>
          </cell>
          <cell r="I120">
            <v>11321</v>
          </cell>
          <cell r="J120">
            <v>54053</v>
          </cell>
          <cell r="K120">
            <v>34344</v>
          </cell>
          <cell r="L120">
            <v>26691</v>
          </cell>
          <cell r="M120">
            <v>17407</v>
          </cell>
          <cell r="N120">
            <v>30933</v>
          </cell>
          <cell r="O120">
            <v>8334</v>
          </cell>
          <cell r="P120">
            <v>2416</v>
          </cell>
          <cell r="Q120">
            <v>288185</v>
          </cell>
          <cell r="R120">
            <v>16689</v>
          </cell>
          <cell r="S120">
            <v>745493</v>
          </cell>
        </row>
        <row r="121">
          <cell r="C121">
            <v>72091</v>
          </cell>
          <cell r="D121">
            <v>3369</v>
          </cell>
          <cell r="E121">
            <v>29796</v>
          </cell>
          <cell r="F121">
            <v>22709</v>
          </cell>
          <cell r="G121">
            <v>95734</v>
          </cell>
          <cell r="I121">
            <v>12814</v>
          </cell>
          <cell r="J121">
            <v>43887</v>
          </cell>
          <cell r="K121">
            <v>35478</v>
          </cell>
          <cell r="L121">
            <v>23037</v>
          </cell>
          <cell r="M121">
            <v>24134</v>
          </cell>
          <cell r="N121">
            <v>32523</v>
          </cell>
          <cell r="O121">
            <v>9187</v>
          </cell>
          <cell r="P121">
            <v>2241</v>
          </cell>
          <cell r="Q121">
            <v>255308</v>
          </cell>
          <cell r="R121">
            <v>16256</v>
          </cell>
          <cell r="S121">
            <v>679850</v>
          </cell>
        </row>
        <row r="122">
          <cell r="C122">
            <v>68509</v>
          </cell>
          <cell r="D122">
            <v>3174</v>
          </cell>
          <cell r="E122">
            <v>28812</v>
          </cell>
          <cell r="F122">
            <v>22467</v>
          </cell>
          <cell r="G122">
            <v>82452</v>
          </cell>
          <cell r="I122">
            <v>15264</v>
          </cell>
          <cell r="J122">
            <v>37710</v>
          </cell>
          <cell r="K122">
            <v>28645</v>
          </cell>
          <cell r="L122">
            <v>18103</v>
          </cell>
          <cell r="M122">
            <v>20526</v>
          </cell>
          <cell r="N122">
            <v>31529</v>
          </cell>
          <cell r="O122">
            <v>6438</v>
          </cell>
          <cell r="P122">
            <v>1622</v>
          </cell>
          <cell r="Q122">
            <v>220673</v>
          </cell>
          <cell r="R122">
            <v>20324</v>
          </cell>
          <cell r="S122">
            <v>606248</v>
          </cell>
        </row>
        <row r="123">
          <cell r="C123">
            <v>32871</v>
          </cell>
          <cell r="D123">
            <v>1896</v>
          </cell>
          <cell r="E123">
            <v>17400</v>
          </cell>
          <cell r="F123">
            <v>12058</v>
          </cell>
          <cell r="G123">
            <v>62478</v>
          </cell>
          <cell r="I123">
            <v>8332</v>
          </cell>
          <cell r="J123">
            <v>17683</v>
          </cell>
          <cell r="K123">
            <v>9789</v>
          </cell>
          <cell r="L123">
            <v>11191</v>
          </cell>
          <cell r="M123">
            <v>10354</v>
          </cell>
          <cell r="N123">
            <v>17680</v>
          </cell>
          <cell r="O123">
            <v>1770</v>
          </cell>
          <cell r="P123">
            <v>1146</v>
          </cell>
          <cell r="Q123">
            <v>101940</v>
          </cell>
          <cell r="R123">
            <v>11866</v>
          </cell>
          <cell r="S123">
            <v>318454</v>
          </cell>
        </row>
        <row r="124">
          <cell r="C124">
            <v>30954</v>
          </cell>
          <cell r="D124">
            <v>1698</v>
          </cell>
          <cell r="E124">
            <v>16865</v>
          </cell>
          <cell r="F124">
            <v>12956</v>
          </cell>
          <cell r="G124">
            <v>68383</v>
          </cell>
          <cell r="I124">
            <v>8211</v>
          </cell>
          <cell r="J124">
            <v>21731</v>
          </cell>
          <cell r="K124">
            <v>10112</v>
          </cell>
          <cell r="L124">
            <v>12480</v>
          </cell>
          <cell r="M124">
            <v>8570</v>
          </cell>
          <cell r="N124">
            <v>19263</v>
          </cell>
          <cell r="O124">
            <v>2045</v>
          </cell>
          <cell r="P124">
            <v>1338</v>
          </cell>
          <cell r="Q124">
            <v>103257</v>
          </cell>
          <cell r="R124">
            <v>11182</v>
          </cell>
          <cell r="S124">
            <v>329045</v>
          </cell>
        </row>
        <row r="125">
          <cell r="C125">
            <v>26064</v>
          </cell>
          <cell r="D125">
            <v>1157</v>
          </cell>
          <cell r="E125">
            <v>15595</v>
          </cell>
          <cell r="F125">
            <v>13318</v>
          </cell>
          <cell r="G125">
            <v>56831</v>
          </cell>
          <cell r="I125">
            <v>8133</v>
          </cell>
          <cell r="J125">
            <v>16819</v>
          </cell>
          <cell r="K125">
            <v>9897</v>
          </cell>
          <cell r="L125">
            <v>10851</v>
          </cell>
          <cell r="M125">
            <v>7931</v>
          </cell>
          <cell r="N125">
            <v>17400</v>
          </cell>
          <cell r="O125">
            <v>2692</v>
          </cell>
          <cell r="P125">
            <v>1006</v>
          </cell>
          <cell r="Q125">
            <v>88072</v>
          </cell>
          <cell r="R125">
            <v>10534</v>
          </cell>
          <cell r="S125">
            <v>286300</v>
          </cell>
        </row>
        <row r="126">
          <cell r="C126">
            <v>30544</v>
          </cell>
          <cell r="D126">
            <v>1802</v>
          </cell>
          <cell r="E126">
            <v>16943</v>
          </cell>
          <cell r="F126">
            <v>14931</v>
          </cell>
          <cell r="G126">
            <v>59136</v>
          </cell>
          <cell r="I126">
            <v>7935</v>
          </cell>
          <cell r="J126">
            <v>20285</v>
          </cell>
          <cell r="K126">
            <v>10583</v>
          </cell>
          <cell r="L126">
            <v>11368</v>
          </cell>
          <cell r="M126">
            <v>10342</v>
          </cell>
          <cell r="N126">
            <v>20896</v>
          </cell>
          <cell r="O126">
            <v>2693</v>
          </cell>
          <cell r="P126">
            <v>1094</v>
          </cell>
          <cell r="Q126">
            <v>98621</v>
          </cell>
          <cell r="R126">
            <v>11785</v>
          </cell>
          <cell r="S126">
            <v>318958</v>
          </cell>
        </row>
        <row r="127">
          <cell r="C127">
            <v>45647</v>
          </cell>
          <cell r="D127">
            <v>3577</v>
          </cell>
          <cell r="E127">
            <v>20922</v>
          </cell>
          <cell r="F127">
            <v>20024</v>
          </cell>
          <cell r="G127">
            <v>77692</v>
          </cell>
          <cell r="I127">
            <v>10833</v>
          </cell>
          <cell r="J127">
            <v>25074</v>
          </cell>
          <cell r="K127">
            <v>16128</v>
          </cell>
          <cell r="L127">
            <v>14253</v>
          </cell>
          <cell r="M127">
            <v>15029</v>
          </cell>
          <cell r="N127">
            <v>25923</v>
          </cell>
          <cell r="O127">
            <v>3402</v>
          </cell>
          <cell r="P127">
            <v>1768</v>
          </cell>
          <cell r="Q127">
            <v>137061</v>
          </cell>
          <cell r="R127">
            <v>15071</v>
          </cell>
          <cell r="S127">
            <v>432404</v>
          </cell>
        </row>
        <row r="128">
          <cell r="C128">
            <v>63527</v>
          </cell>
          <cell r="D128">
            <v>3324</v>
          </cell>
          <cell r="E128">
            <v>30014</v>
          </cell>
          <cell r="F128">
            <v>20976</v>
          </cell>
          <cell r="G128">
            <v>86818</v>
          </cell>
          <cell r="I128">
            <v>13105</v>
          </cell>
          <cell r="J128">
            <v>44220</v>
          </cell>
          <cell r="K128">
            <v>27338</v>
          </cell>
          <cell r="L128">
            <v>21933</v>
          </cell>
          <cell r="M128">
            <v>20079</v>
          </cell>
          <cell r="N128">
            <v>31600</v>
          </cell>
          <cell r="O128">
            <v>5707</v>
          </cell>
          <cell r="P128">
            <v>1346</v>
          </cell>
          <cell r="Q128">
            <v>214474</v>
          </cell>
          <cell r="R128">
            <v>20744</v>
          </cell>
          <cell r="S128">
            <v>605206</v>
          </cell>
        </row>
        <row r="129">
          <cell r="C129">
            <v>69886</v>
          </cell>
          <cell r="D129">
            <v>4526</v>
          </cell>
          <cell r="E129">
            <v>30252</v>
          </cell>
          <cell r="F129">
            <v>21838</v>
          </cell>
          <cell r="G129">
            <v>82369</v>
          </cell>
          <cell r="I129">
            <v>12592</v>
          </cell>
          <cell r="J129">
            <v>51971</v>
          </cell>
          <cell r="K129">
            <v>36488</v>
          </cell>
          <cell r="L129">
            <v>23810</v>
          </cell>
          <cell r="M129">
            <v>22520</v>
          </cell>
          <cell r="N129">
            <v>36767</v>
          </cell>
          <cell r="O129">
            <v>6054</v>
          </cell>
          <cell r="P129">
            <v>1471</v>
          </cell>
          <cell r="Q129">
            <v>261449</v>
          </cell>
          <cell r="R129">
            <v>20145</v>
          </cell>
          <cell r="S129">
            <v>682147</v>
          </cell>
        </row>
        <row r="130">
          <cell r="C130">
            <v>60534</v>
          </cell>
          <cell r="D130">
            <v>4190</v>
          </cell>
          <cell r="E130">
            <v>28873</v>
          </cell>
          <cell r="F130">
            <v>23572</v>
          </cell>
          <cell r="G130">
            <v>88866</v>
          </cell>
          <cell r="I130">
            <v>14377</v>
          </cell>
          <cell r="J130">
            <v>47356</v>
          </cell>
          <cell r="K130">
            <v>45087</v>
          </cell>
          <cell r="L130">
            <v>22489</v>
          </cell>
          <cell r="M130">
            <v>29115</v>
          </cell>
          <cell r="N130">
            <v>33629</v>
          </cell>
          <cell r="O130">
            <v>9798</v>
          </cell>
          <cell r="P130">
            <v>1785</v>
          </cell>
          <cell r="Q130">
            <v>259822</v>
          </cell>
          <cell r="R130">
            <v>22100</v>
          </cell>
          <cell r="S130">
            <v>694408</v>
          </cell>
        </row>
        <row r="131">
          <cell r="C131">
            <v>71532</v>
          </cell>
          <cell r="D131">
            <v>5462</v>
          </cell>
          <cell r="E131">
            <v>36037</v>
          </cell>
          <cell r="F131">
            <v>32279</v>
          </cell>
          <cell r="G131">
            <v>110740</v>
          </cell>
          <cell r="I131">
            <v>16173</v>
          </cell>
          <cell r="J131">
            <v>60201</v>
          </cell>
          <cell r="K131">
            <v>45087</v>
          </cell>
          <cell r="L131">
            <v>27244</v>
          </cell>
          <cell r="M131">
            <v>40336</v>
          </cell>
          <cell r="N131">
            <v>37504</v>
          </cell>
          <cell r="O131">
            <v>9331</v>
          </cell>
          <cell r="P131">
            <v>2206</v>
          </cell>
          <cell r="Q131">
            <v>285807</v>
          </cell>
          <cell r="R131">
            <v>28587</v>
          </cell>
          <cell r="S131">
            <v>812646</v>
          </cell>
        </row>
        <row r="132">
          <cell r="C132">
            <v>71498</v>
          </cell>
          <cell r="D132">
            <v>5250</v>
          </cell>
          <cell r="E132">
            <v>33082</v>
          </cell>
          <cell r="F132">
            <v>19914</v>
          </cell>
          <cell r="G132">
            <v>121718</v>
          </cell>
          <cell r="I132">
            <v>12702</v>
          </cell>
          <cell r="J132">
            <v>59181</v>
          </cell>
          <cell r="K132">
            <v>35107</v>
          </cell>
          <cell r="L132">
            <v>29103</v>
          </cell>
          <cell r="M132">
            <v>20368</v>
          </cell>
          <cell r="N132">
            <v>33639</v>
          </cell>
          <cell r="O132">
            <v>10448</v>
          </cell>
          <cell r="P132">
            <v>2162</v>
          </cell>
          <cell r="Q132">
            <v>293476</v>
          </cell>
          <cell r="R132">
            <v>18636</v>
          </cell>
          <cell r="S132">
            <v>770648</v>
          </cell>
        </row>
        <row r="133">
          <cell r="C133">
            <v>68993</v>
          </cell>
          <cell r="D133">
            <v>5093</v>
          </cell>
          <cell r="E133">
            <v>31263</v>
          </cell>
          <cell r="F133">
            <v>22727</v>
          </cell>
          <cell r="G133">
            <v>98644</v>
          </cell>
          <cell r="I133">
            <v>13910</v>
          </cell>
          <cell r="J133">
            <v>51794</v>
          </cell>
          <cell r="K133">
            <v>35938</v>
          </cell>
          <cell r="L133">
            <v>23635</v>
          </cell>
          <cell r="M133">
            <v>26287</v>
          </cell>
          <cell r="N133">
            <v>35302</v>
          </cell>
          <cell r="O133">
            <v>8720</v>
          </cell>
          <cell r="P133">
            <v>1921</v>
          </cell>
          <cell r="Q133">
            <v>258931</v>
          </cell>
          <cell r="R133">
            <v>20022</v>
          </cell>
          <cell r="S133">
            <v>705578</v>
          </cell>
        </row>
        <row r="134">
          <cell r="C134">
            <v>69626</v>
          </cell>
          <cell r="D134">
            <v>3396</v>
          </cell>
          <cell r="E134">
            <v>30928</v>
          </cell>
          <cell r="F134">
            <v>22355</v>
          </cell>
          <cell r="G134">
            <v>83089</v>
          </cell>
          <cell r="I134">
            <v>15309</v>
          </cell>
          <cell r="J134">
            <v>46155</v>
          </cell>
          <cell r="K134">
            <v>28914</v>
          </cell>
          <cell r="L134">
            <v>18226</v>
          </cell>
          <cell r="M134">
            <v>24026</v>
          </cell>
          <cell r="N134">
            <v>33428</v>
          </cell>
          <cell r="O134">
            <v>6301</v>
          </cell>
          <cell r="P134">
            <v>1624</v>
          </cell>
          <cell r="Q134">
            <v>228797</v>
          </cell>
          <cell r="R134">
            <v>24051</v>
          </cell>
          <cell r="S134">
            <v>636225</v>
          </cell>
        </row>
        <row r="135">
          <cell r="C135">
            <v>35435</v>
          </cell>
          <cell r="D135">
            <v>1782</v>
          </cell>
          <cell r="E135">
            <v>18964</v>
          </cell>
          <cell r="F135">
            <v>13502</v>
          </cell>
          <cell r="G135">
            <v>65573</v>
          </cell>
          <cell r="I135">
            <v>8830</v>
          </cell>
          <cell r="J135">
            <v>18785</v>
          </cell>
          <cell r="K135">
            <v>10273</v>
          </cell>
          <cell r="L135">
            <v>12573</v>
          </cell>
          <cell r="M135">
            <v>9613</v>
          </cell>
          <cell r="N135">
            <v>19476</v>
          </cell>
          <cell r="O135">
            <v>3458</v>
          </cell>
          <cell r="P135">
            <v>1190</v>
          </cell>
          <cell r="Q135">
            <v>107329</v>
          </cell>
          <cell r="R135">
            <v>13015</v>
          </cell>
          <cell r="S135">
            <v>339798</v>
          </cell>
        </row>
        <row r="136">
          <cell r="C136">
            <v>34041</v>
          </cell>
          <cell r="D136">
            <v>1550</v>
          </cell>
          <cell r="E136">
            <v>18979</v>
          </cell>
          <cell r="F136">
            <v>14347</v>
          </cell>
          <cell r="G136">
            <v>76748</v>
          </cell>
          <cell r="I136">
            <v>7879</v>
          </cell>
          <cell r="J136">
            <v>24174</v>
          </cell>
          <cell r="K136">
            <v>11533</v>
          </cell>
          <cell r="L136">
            <v>15813</v>
          </cell>
          <cell r="M136">
            <v>10109</v>
          </cell>
          <cell r="N136">
            <v>20914</v>
          </cell>
          <cell r="O136">
            <v>3074</v>
          </cell>
          <cell r="P136">
            <v>1401</v>
          </cell>
          <cell r="Q136">
            <v>111491</v>
          </cell>
          <cell r="R136">
            <v>14160</v>
          </cell>
          <cell r="S136">
            <v>366213</v>
          </cell>
        </row>
        <row r="137">
          <cell r="C137">
            <v>28875</v>
          </cell>
          <cell r="D137">
            <v>1447</v>
          </cell>
          <cell r="E137">
            <v>17933</v>
          </cell>
          <cell r="F137">
            <v>14219</v>
          </cell>
          <cell r="G137">
            <v>68663</v>
          </cell>
          <cell r="I137">
            <v>8467</v>
          </cell>
          <cell r="J137">
            <v>19164</v>
          </cell>
          <cell r="K137">
            <v>10050</v>
          </cell>
          <cell r="L137">
            <v>13418</v>
          </cell>
          <cell r="M137">
            <v>8409</v>
          </cell>
          <cell r="N137">
            <v>17770</v>
          </cell>
          <cell r="O137">
            <v>3891</v>
          </cell>
          <cell r="P137">
            <v>1160</v>
          </cell>
          <cell r="Q137">
            <v>98894</v>
          </cell>
          <cell r="R137">
            <v>13546</v>
          </cell>
          <cell r="S137">
            <v>325906</v>
          </cell>
        </row>
        <row r="138">
          <cell r="C138">
            <v>35687</v>
          </cell>
          <cell r="D138">
            <v>2237</v>
          </cell>
          <cell r="E138">
            <v>18983</v>
          </cell>
          <cell r="F138">
            <v>20180</v>
          </cell>
          <cell r="G138">
            <v>72573</v>
          </cell>
          <cell r="I138">
            <v>8166</v>
          </cell>
          <cell r="J138">
            <v>22648</v>
          </cell>
          <cell r="K138">
            <v>11913</v>
          </cell>
          <cell r="L138">
            <v>13300</v>
          </cell>
          <cell r="M138">
            <v>10838</v>
          </cell>
          <cell r="N138">
            <v>24408</v>
          </cell>
          <cell r="O138">
            <v>3689</v>
          </cell>
          <cell r="P138">
            <v>1053</v>
          </cell>
          <cell r="Q138">
            <v>114480</v>
          </cell>
          <cell r="R138">
            <v>15159</v>
          </cell>
          <cell r="S138">
            <v>375314</v>
          </cell>
        </row>
        <row r="139">
          <cell r="C139">
            <v>57871</v>
          </cell>
          <cell r="D139">
            <v>3473</v>
          </cell>
          <cell r="E139">
            <v>22738</v>
          </cell>
          <cell r="F139">
            <v>26022</v>
          </cell>
          <cell r="G139">
            <v>95942</v>
          </cell>
          <cell r="I139">
            <v>11620</v>
          </cell>
          <cell r="J139">
            <v>29073</v>
          </cell>
          <cell r="K139">
            <v>21495</v>
          </cell>
          <cell r="L139">
            <v>17552</v>
          </cell>
          <cell r="M139">
            <v>19169</v>
          </cell>
          <cell r="N139">
            <v>31251</v>
          </cell>
          <cell r="O139">
            <v>5020</v>
          </cell>
          <cell r="P139">
            <v>1503</v>
          </cell>
          <cell r="Q139">
            <v>168786</v>
          </cell>
          <cell r="R139">
            <v>18453</v>
          </cell>
          <cell r="S139">
            <v>529972</v>
          </cell>
        </row>
        <row r="140">
          <cell r="C140">
            <v>72393</v>
          </cell>
          <cell r="D140">
            <v>3757</v>
          </cell>
          <cell r="E140">
            <v>29544</v>
          </cell>
          <cell r="F140">
            <v>27166</v>
          </cell>
          <cell r="G140">
            <v>94652</v>
          </cell>
          <cell r="I140">
            <v>13153</v>
          </cell>
          <cell r="J140">
            <v>54748</v>
          </cell>
          <cell r="K140">
            <v>30154</v>
          </cell>
          <cell r="L140">
            <v>23290</v>
          </cell>
          <cell r="M140">
            <v>20840</v>
          </cell>
          <cell r="N140">
            <v>39621</v>
          </cell>
          <cell r="O140">
            <v>8068</v>
          </cell>
          <cell r="P140">
            <v>1427</v>
          </cell>
          <cell r="Q140">
            <v>229992</v>
          </cell>
          <cell r="R140">
            <v>19840</v>
          </cell>
          <cell r="S140">
            <v>668645</v>
          </cell>
        </row>
        <row r="141">
          <cell r="C141">
            <v>74224</v>
          </cell>
          <cell r="D141">
            <v>4222</v>
          </cell>
          <cell r="E141">
            <v>32950</v>
          </cell>
          <cell r="F141">
            <v>28848</v>
          </cell>
          <cell r="G141">
            <v>97705</v>
          </cell>
          <cell r="I141">
            <v>12875</v>
          </cell>
          <cell r="J141">
            <v>56429</v>
          </cell>
          <cell r="K141">
            <v>40919</v>
          </cell>
          <cell r="L141">
            <v>25351</v>
          </cell>
          <cell r="M141">
            <v>22226</v>
          </cell>
          <cell r="N141">
            <v>44270</v>
          </cell>
          <cell r="O141">
            <v>9268</v>
          </cell>
          <cell r="P141">
            <v>1915</v>
          </cell>
          <cell r="Q141">
            <v>292887</v>
          </cell>
          <cell r="R141">
            <v>18860</v>
          </cell>
          <cell r="S141">
            <v>765022</v>
          </cell>
        </row>
        <row r="142">
          <cell r="C142">
            <v>69055</v>
          </cell>
          <cell r="D142">
            <v>4590</v>
          </cell>
          <cell r="E142">
            <v>31980</v>
          </cell>
          <cell r="F142">
            <v>32220</v>
          </cell>
          <cell r="G142">
            <v>96055</v>
          </cell>
          <cell r="I142">
            <v>13542</v>
          </cell>
          <cell r="J142">
            <v>53744</v>
          </cell>
          <cell r="K142">
            <v>46545</v>
          </cell>
          <cell r="L142">
            <v>25568</v>
          </cell>
          <cell r="M142">
            <v>28872</v>
          </cell>
          <cell r="N142">
            <v>40974</v>
          </cell>
          <cell r="O142">
            <v>11991</v>
          </cell>
          <cell r="P142">
            <v>2480</v>
          </cell>
          <cell r="Q142">
            <v>308817</v>
          </cell>
          <cell r="R142">
            <v>24383</v>
          </cell>
          <cell r="S142">
            <v>796177</v>
          </cell>
        </row>
        <row r="143">
          <cell r="C143">
            <v>80010</v>
          </cell>
          <cell r="D143">
            <v>5329</v>
          </cell>
          <cell r="E143">
            <v>44391</v>
          </cell>
          <cell r="F143">
            <v>42623</v>
          </cell>
          <cell r="G143">
            <v>115865</v>
          </cell>
          <cell r="I143">
            <v>13563</v>
          </cell>
          <cell r="J143">
            <v>68018</v>
          </cell>
          <cell r="K143">
            <v>49548</v>
          </cell>
          <cell r="L143">
            <v>26741</v>
          </cell>
          <cell r="M143">
            <v>40905</v>
          </cell>
          <cell r="N143">
            <v>52525</v>
          </cell>
          <cell r="O143">
            <v>12910</v>
          </cell>
          <cell r="P143">
            <v>2838</v>
          </cell>
          <cell r="Q143">
            <v>343256</v>
          </cell>
          <cell r="R143">
            <v>33794</v>
          </cell>
          <cell r="S143">
            <v>937309</v>
          </cell>
        </row>
        <row r="144">
          <cell r="C144">
            <v>75173</v>
          </cell>
          <cell r="D144">
            <v>5400</v>
          </cell>
          <cell r="E144">
            <v>37555</v>
          </cell>
          <cell r="F144">
            <v>27562</v>
          </cell>
          <cell r="G144">
            <v>127705</v>
          </cell>
          <cell r="I144">
            <v>11545</v>
          </cell>
          <cell r="J144">
            <v>67008</v>
          </cell>
          <cell r="K144">
            <v>40833</v>
          </cell>
          <cell r="L144">
            <v>29947</v>
          </cell>
          <cell r="M144">
            <v>20443</v>
          </cell>
          <cell r="N144">
            <v>44469</v>
          </cell>
          <cell r="O144">
            <v>13436</v>
          </cell>
          <cell r="P144">
            <v>3386</v>
          </cell>
          <cell r="Q144">
            <v>334805</v>
          </cell>
          <cell r="R144">
            <v>22169</v>
          </cell>
          <cell r="S144">
            <v>866028</v>
          </cell>
        </row>
        <row r="145">
          <cell r="C145">
            <v>76763</v>
          </cell>
          <cell r="D145">
            <v>5073</v>
          </cell>
          <cell r="E145">
            <v>35905</v>
          </cell>
          <cell r="F145">
            <v>32020</v>
          </cell>
          <cell r="G145">
            <v>106657</v>
          </cell>
          <cell r="I145">
            <v>13047</v>
          </cell>
          <cell r="J145">
            <v>54872</v>
          </cell>
          <cell r="K145">
            <v>42524</v>
          </cell>
          <cell r="L145">
            <v>25891</v>
          </cell>
          <cell r="M145">
            <v>26653</v>
          </cell>
          <cell r="N145">
            <v>47646</v>
          </cell>
          <cell r="O145">
            <v>11990</v>
          </cell>
          <cell r="P145">
            <v>3554</v>
          </cell>
          <cell r="Q145">
            <v>310139</v>
          </cell>
          <cell r="R145">
            <v>22946</v>
          </cell>
          <cell r="S145">
            <v>818915</v>
          </cell>
        </row>
        <row r="146">
          <cell r="C146">
            <v>80644</v>
          </cell>
          <cell r="D146">
            <v>4208</v>
          </cell>
          <cell r="E146">
            <v>36110</v>
          </cell>
          <cell r="F146">
            <v>34100</v>
          </cell>
          <cell r="G146">
            <v>92681</v>
          </cell>
          <cell r="I146">
            <v>13810</v>
          </cell>
          <cell r="J146">
            <v>52887</v>
          </cell>
          <cell r="K146">
            <v>37601</v>
          </cell>
          <cell r="L146">
            <v>24846</v>
          </cell>
          <cell r="M146">
            <v>27640</v>
          </cell>
          <cell r="N146">
            <v>44762</v>
          </cell>
          <cell r="O146">
            <v>8104</v>
          </cell>
          <cell r="P146">
            <v>3366</v>
          </cell>
          <cell r="Q146">
            <v>275968</v>
          </cell>
          <cell r="R146">
            <v>27594</v>
          </cell>
          <cell r="S146">
            <v>764321</v>
          </cell>
        </row>
        <row r="147">
          <cell r="C147">
            <v>32566</v>
          </cell>
          <cell r="D147">
            <v>2485</v>
          </cell>
          <cell r="E147">
            <v>22022</v>
          </cell>
          <cell r="F147">
            <v>18323</v>
          </cell>
          <cell r="G147">
            <v>80593</v>
          </cell>
          <cell r="I147">
            <v>9633</v>
          </cell>
          <cell r="J147">
            <v>22461</v>
          </cell>
          <cell r="K147">
            <v>14737</v>
          </cell>
          <cell r="L147">
            <v>19792</v>
          </cell>
          <cell r="M147">
            <v>12008</v>
          </cell>
          <cell r="N147">
            <v>26935</v>
          </cell>
          <cell r="O147">
            <v>4841</v>
          </cell>
          <cell r="P147">
            <v>2914</v>
          </cell>
          <cell r="Q147">
            <v>125426</v>
          </cell>
          <cell r="R147">
            <v>17279</v>
          </cell>
          <cell r="S147">
            <v>412015</v>
          </cell>
        </row>
        <row r="148">
          <cell r="C148">
            <v>37813</v>
          </cell>
          <cell r="D148">
            <v>2512</v>
          </cell>
          <cell r="E148">
            <v>22821</v>
          </cell>
          <cell r="F148">
            <v>17793</v>
          </cell>
          <cell r="G148">
            <v>82460</v>
          </cell>
          <cell r="I148">
            <v>8433</v>
          </cell>
          <cell r="J148">
            <v>29374</v>
          </cell>
          <cell r="K148">
            <v>14764</v>
          </cell>
          <cell r="L148">
            <v>22669</v>
          </cell>
          <cell r="M148">
            <v>10635</v>
          </cell>
          <cell r="N148">
            <v>27325</v>
          </cell>
          <cell r="O148">
            <v>4340</v>
          </cell>
          <cell r="P148">
            <v>3461</v>
          </cell>
          <cell r="Q148">
            <v>141050</v>
          </cell>
          <cell r="R148">
            <v>15178</v>
          </cell>
          <cell r="S148">
            <v>440628</v>
          </cell>
        </row>
        <row r="149">
          <cell r="C149">
            <v>29804</v>
          </cell>
          <cell r="D149">
            <v>1834</v>
          </cell>
          <cell r="E149">
            <v>20327</v>
          </cell>
          <cell r="F149">
            <v>18842</v>
          </cell>
          <cell r="G149">
            <v>73653</v>
          </cell>
          <cell r="I149">
            <v>8885</v>
          </cell>
          <cell r="J149">
            <v>23334</v>
          </cell>
          <cell r="K149">
            <v>12791</v>
          </cell>
          <cell r="L149">
            <v>19657</v>
          </cell>
          <cell r="M149">
            <v>10201</v>
          </cell>
          <cell r="N149">
            <v>26018</v>
          </cell>
          <cell r="O149">
            <v>5450</v>
          </cell>
          <cell r="P149">
            <v>3241</v>
          </cell>
          <cell r="Q149">
            <v>114524</v>
          </cell>
          <cell r="R149">
            <v>14738</v>
          </cell>
          <cell r="S149">
            <v>383302</v>
          </cell>
        </row>
        <row r="150">
          <cell r="C150">
            <v>34774</v>
          </cell>
          <cell r="D150">
            <v>2992</v>
          </cell>
          <cell r="E150">
            <v>22839</v>
          </cell>
          <cell r="F150">
            <v>21272</v>
          </cell>
          <cell r="G150">
            <v>72760</v>
          </cell>
          <cell r="I150">
            <v>9044</v>
          </cell>
          <cell r="J150">
            <v>26401</v>
          </cell>
          <cell r="K150">
            <v>13753</v>
          </cell>
          <cell r="L150">
            <v>19010</v>
          </cell>
          <cell r="M150">
            <v>12412</v>
          </cell>
          <cell r="N150">
            <v>28796</v>
          </cell>
          <cell r="O150">
            <v>4878</v>
          </cell>
          <cell r="P150">
            <v>3207</v>
          </cell>
          <cell r="Q150">
            <v>140577</v>
          </cell>
          <cell r="R150">
            <v>16559</v>
          </cell>
          <cell r="S150">
            <v>429274</v>
          </cell>
        </row>
        <row r="151">
          <cell r="C151">
            <v>49684</v>
          </cell>
          <cell r="D151">
            <v>4965</v>
          </cell>
          <cell r="E151">
            <v>28135</v>
          </cell>
          <cell r="F151">
            <v>27071</v>
          </cell>
          <cell r="G151">
            <v>94150</v>
          </cell>
          <cell r="I151">
            <v>13094</v>
          </cell>
          <cell r="J151">
            <v>31206</v>
          </cell>
          <cell r="K151">
            <v>21540</v>
          </cell>
          <cell r="L151">
            <v>23230</v>
          </cell>
          <cell r="M151">
            <v>17399</v>
          </cell>
          <cell r="N151">
            <v>36925</v>
          </cell>
          <cell r="O151">
            <v>5716</v>
          </cell>
          <cell r="P151">
            <v>3587</v>
          </cell>
          <cell r="Q151">
            <v>191210</v>
          </cell>
          <cell r="R151">
            <v>23294</v>
          </cell>
          <cell r="S151">
            <v>571206</v>
          </cell>
        </row>
        <row r="152">
          <cell r="C152">
            <v>82785</v>
          </cell>
          <cell r="D152">
            <v>5313</v>
          </cell>
          <cell r="E152">
            <v>39347</v>
          </cell>
          <cell r="F152">
            <v>31658</v>
          </cell>
          <cell r="G152">
            <v>104427</v>
          </cell>
          <cell r="I152">
            <v>13938</v>
          </cell>
          <cell r="J152">
            <v>49900</v>
          </cell>
          <cell r="K152">
            <v>34157</v>
          </cell>
          <cell r="L152">
            <v>31322</v>
          </cell>
          <cell r="M152">
            <v>24800</v>
          </cell>
          <cell r="N152">
            <v>53313</v>
          </cell>
          <cell r="O152">
            <v>7691</v>
          </cell>
          <cell r="P152">
            <v>3306</v>
          </cell>
          <cell r="Q152">
            <v>276006</v>
          </cell>
          <cell r="R152">
            <v>34532</v>
          </cell>
          <cell r="S152">
            <v>792497</v>
          </cell>
        </row>
        <row r="153">
          <cell r="C153">
            <v>84304</v>
          </cell>
          <cell r="D153">
            <v>4727</v>
          </cell>
          <cell r="E153">
            <v>35411</v>
          </cell>
          <cell r="F153">
            <v>34004</v>
          </cell>
          <cell r="G153">
            <v>101221</v>
          </cell>
          <cell r="I153">
            <v>13297</v>
          </cell>
          <cell r="J153">
            <v>54679</v>
          </cell>
          <cell r="K153">
            <v>42048</v>
          </cell>
          <cell r="L153">
            <v>32029</v>
          </cell>
          <cell r="M153">
            <v>23384</v>
          </cell>
          <cell r="N153">
            <v>58854</v>
          </cell>
          <cell r="O153">
            <v>9922</v>
          </cell>
          <cell r="P153">
            <v>3362</v>
          </cell>
          <cell r="Q153">
            <v>324443</v>
          </cell>
          <cell r="R153">
            <v>33682</v>
          </cell>
          <cell r="S153">
            <v>856393</v>
          </cell>
        </row>
        <row r="154">
          <cell r="C154">
            <v>82701</v>
          </cell>
          <cell r="D154">
            <v>5232</v>
          </cell>
          <cell r="E154">
            <v>34208</v>
          </cell>
          <cell r="F154">
            <v>38128</v>
          </cell>
          <cell r="G154">
            <v>106692</v>
          </cell>
          <cell r="I154">
            <v>15759</v>
          </cell>
          <cell r="J154">
            <v>52797</v>
          </cell>
          <cell r="K154">
            <v>51144</v>
          </cell>
          <cell r="L154">
            <v>30935</v>
          </cell>
          <cell r="M154">
            <v>29505</v>
          </cell>
          <cell r="N154">
            <v>56294</v>
          </cell>
          <cell r="O154">
            <v>12789</v>
          </cell>
          <cell r="P154">
            <v>3580</v>
          </cell>
          <cell r="Q154">
            <v>332137</v>
          </cell>
          <cell r="R154">
            <v>39184</v>
          </cell>
          <cell r="S154">
            <v>896963</v>
          </cell>
        </row>
        <row r="155">
          <cell r="C155">
            <v>94668</v>
          </cell>
          <cell r="D155">
            <v>6465</v>
          </cell>
          <cell r="E155">
            <v>46635</v>
          </cell>
          <cell r="F155">
            <v>49864</v>
          </cell>
          <cell r="G155">
            <v>121937</v>
          </cell>
          <cell r="I155">
            <v>16280</v>
          </cell>
          <cell r="J155">
            <v>66540</v>
          </cell>
          <cell r="K155">
            <v>52396</v>
          </cell>
          <cell r="L155">
            <v>35616</v>
          </cell>
          <cell r="M155">
            <v>43522</v>
          </cell>
          <cell r="N155">
            <v>65788</v>
          </cell>
          <cell r="O155">
            <v>14549</v>
          </cell>
          <cell r="P155">
            <v>3827</v>
          </cell>
          <cell r="Q155">
            <v>365811</v>
          </cell>
          <cell r="R155">
            <v>47499</v>
          </cell>
          <cell r="S155">
            <v>1037053</v>
          </cell>
        </row>
        <row r="156">
          <cell r="C156">
            <v>88024</v>
          </cell>
          <cell r="D156">
            <v>5606</v>
          </cell>
          <cell r="E156">
            <v>40346</v>
          </cell>
          <cell r="F156">
            <v>32713</v>
          </cell>
          <cell r="G156">
            <v>131184</v>
          </cell>
          <cell r="I156">
            <v>12155</v>
          </cell>
          <cell r="J156">
            <v>64739</v>
          </cell>
          <cell r="K156">
            <v>45327</v>
          </cell>
          <cell r="L156">
            <v>38995</v>
          </cell>
          <cell r="M156">
            <v>22208</v>
          </cell>
          <cell r="N156">
            <v>60945</v>
          </cell>
          <cell r="O156">
            <v>13670</v>
          </cell>
          <cell r="P156">
            <v>3912</v>
          </cell>
          <cell r="Q156">
            <v>362745</v>
          </cell>
          <cell r="R156">
            <v>30310</v>
          </cell>
          <cell r="S156">
            <v>959014</v>
          </cell>
        </row>
        <row r="157">
          <cell r="C157">
            <v>91907</v>
          </cell>
          <cell r="D157">
            <v>6228</v>
          </cell>
          <cell r="E157">
            <v>38536</v>
          </cell>
          <cell r="F157">
            <v>38843</v>
          </cell>
          <cell r="G157">
            <v>111755</v>
          </cell>
          <cell r="I157">
            <v>13638</v>
          </cell>
          <cell r="J157">
            <v>57060</v>
          </cell>
          <cell r="K157">
            <v>43125</v>
          </cell>
          <cell r="L157">
            <v>32365</v>
          </cell>
          <cell r="M157">
            <v>28868</v>
          </cell>
          <cell r="N157">
            <v>61234</v>
          </cell>
          <cell r="O157">
            <v>13211</v>
          </cell>
          <cell r="P157">
            <v>3500</v>
          </cell>
          <cell r="Q157">
            <v>330985</v>
          </cell>
          <cell r="R157">
            <v>33604</v>
          </cell>
          <cell r="S157">
            <v>909626</v>
          </cell>
        </row>
        <row r="158">
          <cell r="C158">
            <v>93037</v>
          </cell>
          <cell r="D158">
            <v>5070</v>
          </cell>
          <cell r="E158">
            <v>38239</v>
          </cell>
          <cell r="F158">
            <v>38445</v>
          </cell>
          <cell r="G158">
            <v>105769</v>
          </cell>
          <cell r="I158">
            <v>16290</v>
          </cell>
          <cell r="J158">
            <v>53796</v>
          </cell>
          <cell r="K158">
            <v>37934</v>
          </cell>
          <cell r="L158">
            <v>31689</v>
          </cell>
          <cell r="M158">
            <v>27237</v>
          </cell>
          <cell r="N158">
            <v>57310</v>
          </cell>
          <cell r="O158">
            <v>8453</v>
          </cell>
          <cell r="P158">
            <v>3698</v>
          </cell>
          <cell r="Q158">
            <v>264619</v>
          </cell>
          <cell r="R158">
            <v>37148</v>
          </cell>
          <cell r="S158">
            <v>818734</v>
          </cell>
        </row>
        <row r="159">
          <cell r="C159">
            <v>41212</v>
          </cell>
          <cell r="D159">
            <v>2342</v>
          </cell>
          <cell r="E159">
            <v>22620</v>
          </cell>
          <cell r="F159">
            <v>21754</v>
          </cell>
          <cell r="G159">
            <v>92263</v>
          </cell>
          <cell r="I159">
            <v>11867</v>
          </cell>
          <cell r="J159">
            <v>23260</v>
          </cell>
          <cell r="K159">
            <v>15379</v>
          </cell>
          <cell r="L159">
            <v>19325</v>
          </cell>
          <cell r="M159">
            <v>11864</v>
          </cell>
          <cell r="N159">
            <v>32405</v>
          </cell>
          <cell r="O159">
            <v>5832</v>
          </cell>
          <cell r="P159">
            <v>3803</v>
          </cell>
          <cell r="Q159">
            <v>127354</v>
          </cell>
          <cell r="R159">
            <v>20279</v>
          </cell>
          <cell r="S159">
            <v>451559</v>
          </cell>
        </row>
        <row r="160">
          <cell r="C160">
            <v>45167</v>
          </cell>
          <cell r="D160">
            <v>1434</v>
          </cell>
          <cell r="E160">
            <v>24860</v>
          </cell>
          <cell r="F160">
            <v>20535</v>
          </cell>
          <cell r="G160">
            <v>98778</v>
          </cell>
          <cell r="I160">
            <v>12068</v>
          </cell>
          <cell r="J160">
            <v>27807</v>
          </cell>
          <cell r="K160">
            <v>16113</v>
          </cell>
          <cell r="L160">
            <v>22447</v>
          </cell>
          <cell r="M160">
            <v>12341</v>
          </cell>
          <cell r="N160">
            <v>32618</v>
          </cell>
          <cell r="O160">
            <v>6398</v>
          </cell>
          <cell r="P160">
            <v>4126</v>
          </cell>
          <cell r="Q160">
            <v>133003</v>
          </cell>
          <cell r="R160">
            <v>21070</v>
          </cell>
          <cell r="S160">
            <v>478765</v>
          </cell>
        </row>
        <row r="161">
          <cell r="C161">
            <v>36178</v>
          </cell>
          <cell r="D161">
            <v>624</v>
          </cell>
          <cell r="E161">
            <v>22052</v>
          </cell>
          <cell r="F161">
            <v>19542</v>
          </cell>
          <cell r="G161">
            <v>84856</v>
          </cell>
          <cell r="I161">
            <v>10338</v>
          </cell>
          <cell r="J161">
            <v>23819</v>
          </cell>
          <cell r="K161">
            <v>13289</v>
          </cell>
          <cell r="L161">
            <v>20356</v>
          </cell>
          <cell r="M161">
            <v>10760</v>
          </cell>
          <cell r="N161">
            <v>31309</v>
          </cell>
          <cell r="O161">
            <v>6101</v>
          </cell>
          <cell r="P161">
            <v>4014</v>
          </cell>
          <cell r="Q161">
            <v>111942</v>
          </cell>
          <cell r="R161">
            <v>17255</v>
          </cell>
          <cell r="S161">
            <v>412447</v>
          </cell>
        </row>
        <row r="162">
          <cell r="C162">
            <v>38177</v>
          </cell>
          <cell r="D162">
            <v>1508</v>
          </cell>
          <cell r="E162">
            <v>24077</v>
          </cell>
          <cell r="F162">
            <v>23292</v>
          </cell>
          <cell r="G162">
            <v>84760</v>
          </cell>
          <cell r="I162">
            <v>11627</v>
          </cell>
          <cell r="J162">
            <v>25322</v>
          </cell>
          <cell r="K162">
            <v>14928</v>
          </cell>
          <cell r="L162">
            <v>19793</v>
          </cell>
          <cell r="M162">
            <v>13684</v>
          </cell>
          <cell r="N162">
            <v>32406</v>
          </cell>
          <cell r="O162">
            <v>5515</v>
          </cell>
          <cell r="P162">
            <v>4144</v>
          </cell>
          <cell r="Q162">
            <v>130424</v>
          </cell>
          <cell r="R162">
            <v>18550</v>
          </cell>
          <cell r="S162">
            <v>448208</v>
          </cell>
        </row>
        <row r="163">
          <cell r="C163">
            <v>56035</v>
          </cell>
          <cell r="D163">
            <v>1930</v>
          </cell>
          <cell r="E163">
            <v>30164</v>
          </cell>
          <cell r="F163">
            <v>35454</v>
          </cell>
          <cell r="G163">
            <v>111692</v>
          </cell>
          <cell r="I163">
            <v>15715</v>
          </cell>
          <cell r="J163">
            <v>33127</v>
          </cell>
          <cell r="K163">
            <v>23808</v>
          </cell>
          <cell r="L163">
            <v>23376</v>
          </cell>
          <cell r="M163">
            <v>22094</v>
          </cell>
          <cell r="N163">
            <v>41000</v>
          </cell>
          <cell r="O163">
            <v>7221</v>
          </cell>
          <cell r="P163">
            <v>4417</v>
          </cell>
          <cell r="Q163">
            <v>182454</v>
          </cell>
          <cell r="R163">
            <v>27404</v>
          </cell>
          <cell r="S163">
            <v>615891</v>
          </cell>
        </row>
        <row r="164">
          <cell r="C164">
            <v>72500</v>
          </cell>
          <cell r="D164">
            <v>1620</v>
          </cell>
          <cell r="E164">
            <v>38751</v>
          </cell>
          <cell r="F164">
            <v>37112</v>
          </cell>
          <cell r="G164">
            <v>112002</v>
          </cell>
          <cell r="I164">
            <v>18262</v>
          </cell>
          <cell r="J164">
            <v>53450</v>
          </cell>
          <cell r="K164">
            <v>34870</v>
          </cell>
          <cell r="L164">
            <v>27943</v>
          </cell>
          <cell r="M164">
            <v>23140</v>
          </cell>
          <cell r="N164">
            <v>49784</v>
          </cell>
          <cell r="O164">
            <v>9073</v>
          </cell>
          <cell r="P164">
            <v>3628</v>
          </cell>
          <cell r="Q164">
            <v>258724</v>
          </cell>
          <cell r="R164">
            <v>29462</v>
          </cell>
          <cell r="S164">
            <v>770321</v>
          </cell>
        </row>
        <row r="165">
          <cell r="C165">
            <v>78372</v>
          </cell>
          <cell r="D165">
            <v>1678</v>
          </cell>
          <cell r="E165">
            <v>37717</v>
          </cell>
          <cell r="F165">
            <v>36692</v>
          </cell>
          <cell r="G165">
            <v>114248</v>
          </cell>
          <cell r="I165">
            <v>17038</v>
          </cell>
          <cell r="J165">
            <v>61238</v>
          </cell>
          <cell r="K165">
            <v>46150</v>
          </cell>
          <cell r="L165">
            <v>27816</v>
          </cell>
          <cell r="M165">
            <v>25185</v>
          </cell>
          <cell r="N165">
            <v>53380</v>
          </cell>
          <cell r="O165">
            <v>10005</v>
          </cell>
          <cell r="P165">
            <v>3819</v>
          </cell>
          <cell r="Q165">
            <v>312346</v>
          </cell>
          <cell r="R165">
            <v>28695</v>
          </cell>
          <cell r="S165">
            <v>855417</v>
          </cell>
        </row>
        <row r="166">
          <cell r="C166">
            <v>76036</v>
          </cell>
          <cell r="D166">
            <v>3268</v>
          </cell>
          <cell r="E166">
            <v>36703</v>
          </cell>
          <cell r="F166">
            <v>41097</v>
          </cell>
          <cell r="G166">
            <v>118903</v>
          </cell>
          <cell r="I166">
            <v>21352</v>
          </cell>
          <cell r="J166">
            <v>60572</v>
          </cell>
          <cell r="K166">
            <v>49505</v>
          </cell>
          <cell r="L166">
            <v>29544</v>
          </cell>
          <cell r="M166">
            <v>28259</v>
          </cell>
          <cell r="N166">
            <v>54756</v>
          </cell>
          <cell r="O166">
            <v>14393</v>
          </cell>
          <cell r="P166">
            <v>3674</v>
          </cell>
          <cell r="Q166">
            <v>318049</v>
          </cell>
          <cell r="R166">
            <v>32639</v>
          </cell>
          <cell r="S166">
            <v>893271</v>
          </cell>
        </row>
        <row r="167">
          <cell r="C167">
            <v>88735</v>
          </cell>
          <cell r="D167">
            <v>5693</v>
          </cell>
          <cell r="E167">
            <v>44159</v>
          </cell>
          <cell r="F167">
            <v>51664</v>
          </cell>
          <cell r="G167">
            <v>135077</v>
          </cell>
          <cell r="I167">
            <v>21599</v>
          </cell>
          <cell r="J167">
            <v>71678</v>
          </cell>
          <cell r="K167">
            <v>47994</v>
          </cell>
          <cell r="L167">
            <v>30427</v>
          </cell>
          <cell r="M167">
            <v>36243</v>
          </cell>
          <cell r="N167">
            <v>60080</v>
          </cell>
          <cell r="O167">
            <v>16076</v>
          </cell>
          <cell r="P167">
            <v>3916</v>
          </cell>
          <cell r="Q167">
            <v>340333</v>
          </cell>
          <cell r="R167">
            <v>41536</v>
          </cell>
          <cell r="S167">
            <v>999465</v>
          </cell>
        </row>
        <row r="168">
          <cell r="C168">
            <v>78241</v>
          </cell>
          <cell r="D168">
            <v>7864</v>
          </cell>
          <cell r="E168">
            <v>38486</v>
          </cell>
          <cell r="F168">
            <v>32656</v>
          </cell>
          <cell r="G168">
            <v>140108</v>
          </cell>
          <cell r="I168">
            <v>14289</v>
          </cell>
          <cell r="J168">
            <v>69866</v>
          </cell>
          <cell r="K168">
            <v>41780</v>
          </cell>
          <cell r="L168">
            <v>31974</v>
          </cell>
          <cell r="M168">
            <v>19020</v>
          </cell>
          <cell r="N168">
            <v>55563</v>
          </cell>
          <cell r="O168">
            <v>15298</v>
          </cell>
          <cell r="P168">
            <v>4108</v>
          </cell>
          <cell r="Q168">
            <v>333122</v>
          </cell>
          <cell r="R168">
            <v>28103</v>
          </cell>
          <cell r="S168">
            <v>915023</v>
          </cell>
        </row>
        <row r="169">
          <cell r="C169">
            <v>80861</v>
          </cell>
          <cell r="D169">
            <v>7425</v>
          </cell>
          <cell r="E169">
            <v>38781</v>
          </cell>
          <cell r="F169">
            <v>43680</v>
          </cell>
          <cell r="G169">
            <v>124977</v>
          </cell>
          <cell r="I169">
            <v>18222</v>
          </cell>
          <cell r="J169">
            <v>62864</v>
          </cell>
          <cell r="K169">
            <v>46505</v>
          </cell>
          <cell r="L169">
            <v>28869</v>
          </cell>
          <cell r="M169">
            <v>27148</v>
          </cell>
          <cell r="N169">
            <v>57588</v>
          </cell>
          <cell r="O169">
            <v>13353</v>
          </cell>
          <cell r="P169">
            <v>3769</v>
          </cell>
          <cell r="Q169">
            <v>312021</v>
          </cell>
          <cell r="R169">
            <v>32084</v>
          </cell>
          <cell r="S169">
            <v>901367</v>
          </cell>
        </row>
        <row r="170">
          <cell r="C170">
            <v>82365</v>
          </cell>
          <cell r="D170">
            <v>7750</v>
          </cell>
          <cell r="E170">
            <v>36227</v>
          </cell>
          <cell r="F170">
            <v>36356</v>
          </cell>
          <cell r="G170">
            <v>117670</v>
          </cell>
          <cell r="I170">
            <v>21619</v>
          </cell>
          <cell r="J170">
            <v>57520</v>
          </cell>
          <cell r="K170">
            <v>39194</v>
          </cell>
          <cell r="L170">
            <v>26246</v>
          </cell>
          <cell r="M170">
            <v>26468</v>
          </cell>
          <cell r="N170">
            <v>55249</v>
          </cell>
          <cell r="O170">
            <v>9307</v>
          </cell>
          <cell r="P170">
            <v>3796</v>
          </cell>
          <cell r="Q170">
            <v>267967</v>
          </cell>
          <cell r="R170">
            <v>35204</v>
          </cell>
          <cell r="S170">
            <v>822938</v>
          </cell>
        </row>
        <row r="171">
          <cell r="C171">
            <v>43587</v>
          </cell>
          <cell r="D171">
            <v>5168</v>
          </cell>
          <cell r="E171">
            <v>24272</v>
          </cell>
          <cell r="F171">
            <v>21773</v>
          </cell>
          <cell r="G171">
            <v>105603</v>
          </cell>
          <cell r="I171">
            <v>16202</v>
          </cell>
          <cell r="J171">
            <v>24864</v>
          </cell>
          <cell r="K171">
            <v>16580</v>
          </cell>
          <cell r="L171">
            <v>20657</v>
          </cell>
          <cell r="M171">
            <v>12946</v>
          </cell>
          <cell r="N171">
            <v>30994</v>
          </cell>
          <cell r="O171">
            <v>5735</v>
          </cell>
          <cell r="P171">
            <v>3952</v>
          </cell>
          <cell r="Q171">
            <v>135275</v>
          </cell>
          <cell r="R171">
            <v>24009</v>
          </cell>
          <cell r="S171">
            <v>491617</v>
          </cell>
        </row>
        <row r="172">
          <cell r="C172">
            <v>52099</v>
          </cell>
          <cell r="D172">
            <v>7555</v>
          </cell>
          <cell r="E172">
            <v>26683</v>
          </cell>
          <cell r="F172">
            <v>20146</v>
          </cell>
          <cell r="G172">
            <v>108571</v>
          </cell>
          <cell r="I172">
            <v>16789</v>
          </cell>
          <cell r="J172">
            <v>29172</v>
          </cell>
          <cell r="K172">
            <v>17341</v>
          </cell>
          <cell r="L172">
            <v>23310</v>
          </cell>
          <cell r="M172">
            <v>13143</v>
          </cell>
          <cell r="N172">
            <v>33181</v>
          </cell>
          <cell r="O172">
            <v>5568</v>
          </cell>
          <cell r="P172">
            <v>4103</v>
          </cell>
          <cell r="Q172">
            <v>147645</v>
          </cell>
          <cell r="R172">
            <v>25931</v>
          </cell>
          <cell r="S172">
            <v>531240</v>
          </cell>
        </row>
        <row r="173">
          <cell r="C173">
            <v>42850</v>
          </cell>
          <cell r="D173">
            <v>5673</v>
          </cell>
          <cell r="E173">
            <v>21355</v>
          </cell>
          <cell r="F173">
            <v>18472</v>
          </cell>
          <cell r="G173">
            <v>96672</v>
          </cell>
          <cell r="I173">
            <v>13202</v>
          </cell>
          <cell r="J173">
            <v>25081</v>
          </cell>
          <cell r="K173">
            <v>14861</v>
          </cell>
          <cell r="L173">
            <v>20532</v>
          </cell>
          <cell r="M173">
            <v>11036</v>
          </cell>
          <cell r="N173">
            <v>30237</v>
          </cell>
          <cell r="O173">
            <v>5501</v>
          </cell>
          <cell r="P173">
            <v>3738</v>
          </cell>
          <cell r="Q173">
            <v>115259</v>
          </cell>
          <cell r="R173">
            <v>18802</v>
          </cell>
          <cell r="S173">
            <v>443274</v>
          </cell>
        </row>
        <row r="174">
          <cell r="C174">
            <v>48261</v>
          </cell>
          <cell r="D174">
            <v>6682</v>
          </cell>
          <cell r="E174">
            <v>23406</v>
          </cell>
          <cell r="F174">
            <v>20166</v>
          </cell>
          <cell r="G174">
            <v>96040</v>
          </cell>
          <cell r="I174">
            <v>15120</v>
          </cell>
          <cell r="J174">
            <v>26786</v>
          </cell>
          <cell r="K174">
            <v>16470</v>
          </cell>
          <cell r="L174">
            <v>20577</v>
          </cell>
          <cell r="M174">
            <v>14040</v>
          </cell>
          <cell r="N174">
            <v>32531</v>
          </cell>
          <cell r="O174">
            <v>5824</v>
          </cell>
          <cell r="P174">
            <v>3995</v>
          </cell>
          <cell r="Q174">
            <v>140058</v>
          </cell>
          <cell r="R174">
            <v>23051</v>
          </cell>
          <cell r="S174">
            <v>493012</v>
          </cell>
        </row>
        <row r="175">
          <cell r="C175">
            <v>59854</v>
          </cell>
          <cell r="D175">
            <v>8784</v>
          </cell>
          <cell r="E175">
            <v>29753</v>
          </cell>
          <cell r="F175">
            <v>27000</v>
          </cell>
          <cell r="G175">
            <v>120287</v>
          </cell>
          <cell r="I175">
            <v>19665</v>
          </cell>
          <cell r="J175">
            <v>32682</v>
          </cell>
          <cell r="K175">
            <v>22216</v>
          </cell>
          <cell r="L175">
            <v>25224</v>
          </cell>
          <cell r="M175">
            <v>18000</v>
          </cell>
          <cell r="N175">
            <v>40945</v>
          </cell>
          <cell r="O175">
            <v>6999</v>
          </cell>
          <cell r="P175">
            <v>5112</v>
          </cell>
          <cell r="Q175">
            <v>183719</v>
          </cell>
          <cell r="R175">
            <v>29420</v>
          </cell>
          <cell r="S175">
            <v>629663</v>
          </cell>
        </row>
        <row r="176">
          <cell r="C176">
            <v>79410</v>
          </cell>
          <cell r="D176">
            <v>7869</v>
          </cell>
          <cell r="E176">
            <v>41901</v>
          </cell>
          <cell r="F176">
            <v>35599</v>
          </cell>
          <cell r="G176">
            <v>126987</v>
          </cell>
          <cell r="I176">
            <v>19766</v>
          </cell>
          <cell r="J176">
            <v>62874</v>
          </cell>
          <cell r="K176">
            <v>42776</v>
          </cell>
          <cell r="L176">
            <v>28485</v>
          </cell>
          <cell r="M176">
            <v>26807</v>
          </cell>
          <cell r="N176">
            <v>51803</v>
          </cell>
          <cell r="O176">
            <v>8718</v>
          </cell>
          <cell r="P176">
            <v>5768</v>
          </cell>
          <cell r="Q176">
            <v>280964</v>
          </cell>
          <cell r="R176">
            <v>36071</v>
          </cell>
          <cell r="S176">
            <v>855809</v>
          </cell>
        </row>
        <row r="177">
          <cell r="C177">
            <v>77195</v>
          </cell>
          <cell r="D177">
            <v>7711</v>
          </cell>
          <cell r="E177">
            <v>38839</v>
          </cell>
          <cell r="F177">
            <v>33584</v>
          </cell>
          <cell r="G177">
            <v>124466</v>
          </cell>
          <cell r="I177">
            <v>18351</v>
          </cell>
          <cell r="J177">
            <v>62417</v>
          </cell>
          <cell r="K177">
            <v>51283</v>
          </cell>
          <cell r="L177">
            <v>28411</v>
          </cell>
          <cell r="M177">
            <v>23993</v>
          </cell>
          <cell r="N177">
            <v>57362</v>
          </cell>
          <cell r="O177">
            <v>9309</v>
          </cell>
          <cell r="P177">
            <v>5406</v>
          </cell>
          <cell r="Q177">
            <v>319494</v>
          </cell>
          <cell r="R177">
            <v>33879</v>
          </cell>
          <cell r="S177">
            <v>892721</v>
          </cell>
        </row>
        <row r="178">
          <cell r="C178">
            <v>77248</v>
          </cell>
          <cell r="D178">
            <v>7732</v>
          </cell>
          <cell r="E178">
            <v>39271</v>
          </cell>
          <cell r="F178">
            <v>36436</v>
          </cell>
          <cell r="G178">
            <v>133775</v>
          </cell>
          <cell r="I178">
            <v>19747</v>
          </cell>
          <cell r="J178">
            <v>65839</v>
          </cell>
          <cell r="K178">
            <v>57037</v>
          </cell>
          <cell r="L178">
            <v>32095</v>
          </cell>
          <cell r="M178">
            <v>28861</v>
          </cell>
          <cell r="N178">
            <v>56788</v>
          </cell>
          <cell r="O178">
            <v>13088</v>
          </cell>
          <cell r="P178">
            <v>6367</v>
          </cell>
          <cell r="Q178">
            <v>324760</v>
          </cell>
          <cell r="R178">
            <v>39097</v>
          </cell>
          <cell r="S178">
            <v>942578</v>
          </cell>
        </row>
        <row r="179">
          <cell r="C179">
            <v>85067</v>
          </cell>
          <cell r="D179">
            <v>8036</v>
          </cell>
          <cell r="E179">
            <v>44359</v>
          </cell>
          <cell r="F179">
            <v>44503</v>
          </cell>
          <cell r="G179">
            <v>145183</v>
          </cell>
          <cell r="I179">
            <v>21061</v>
          </cell>
          <cell r="J179">
            <v>75797</v>
          </cell>
          <cell r="K179">
            <v>58200</v>
          </cell>
          <cell r="L179">
            <v>35361</v>
          </cell>
          <cell r="M179">
            <v>37750</v>
          </cell>
          <cell r="N179">
            <v>58983</v>
          </cell>
          <cell r="O179">
            <v>14586</v>
          </cell>
          <cell r="P179">
            <v>6712</v>
          </cell>
          <cell r="Q179">
            <v>344184</v>
          </cell>
          <cell r="R179">
            <v>47011</v>
          </cell>
          <cell r="S179">
            <v>1030927</v>
          </cell>
        </row>
        <row r="180">
          <cell r="C180">
            <v>76838</v>
          </cell>
          <cell r="D180">
            <v>7953</v>
          </cell>
          <cell r="E180">
            <v>39734</v>
          </cell>
          <cell r="F180">
            <v>31724</v>
          </cell>
          <cell r="G180">
            <v>148467</v>
          </cell>
          <cell r="I180">
            <v>16405</v>
          </cell>
          <cell r="J180">
            <v>72743</v>
          </cell>
          <cell r="K180">
            <v>52207</v>
          </cell>
          <cell r="L180">
            <v>34357</v>
          </cell>
          <cell r="M180">
            <v>20372</v>
          </cell>
          <cell r="N180">
            <v>54633</v>
          </cell>
          <cell r="O180">
            <v>14060</v>
          </cell>
          <cell r="P180">
            <v>6819</v>
          </cell>
          <cell r="Q180">
            <v>341682</v>
          </cell>
          <cell r="R180">
            <v>28033</v>
          </cell>
          <cell r="S180">
            <v>950584</v>
          </cell>
        </row>
        <row r="181">
          <cell r="C181">
            <v>80716</v>
          </cell>
          <cell r="D181">
            <v>7456</v>
          </cell>
          <cell r="E181">
            <v>39098</v>
          </cell>
          <cell r="F181">
            <v>34629</v>
          </cell>
          <cell r="G181">
            <v>133079</v>
          </cell>
          <cell r="I181">
            <v>18541</v>
          </cell>
          <cell r="J181">
            <v>64784</v>
          </cell>
          <cell r="K181">
            <v>52616</v>
          </cell>
          <cell r="L181">
            <v>33246</v>
          </cell>
          <cell r="M181">
            <v>28706</v>
          </cell>
          <cell r="N181">
            <v>58124</v>
          </cell>
          <cell r="O181">
            <v>13973</v>
          </cell>
          <cell r="P181">
            <v>6084</v>
          </cell>
          <cell r="Q181">
            <v>313370</v>
          </cell>
          <cell r="R181">
            <v>34231</v>
          </cell>
          <cell r="S181">
            <v>919085</v>
          </cell>
        </row>
        <row r="182">
          <cell r="C182">
            <v>76118</v>
          </cell>
          <cell r="D182">
            <v>7655</v>
          </cell>
          <cell r="E182">
            <v>39748</v>
          </cell>
          <cell r="F182">
            <v>33525</v>
          </cell>
          <cell r="G182">
            <v>120008</v>
          </cell>
          <cell r="I182">
            <v>19946</v>
          </cell>
          <cell r="J182">
            <v>58575</v>
          </cell>
          <cell r="K182">
            <v>42769</v>
          </cell>
          <cell r="L182">
            <v>29256</v>
          </cell>
          <cell r="M182">
            <v>24564</v>
          </cell>
          <cell r="N182">
            <v>54439</v>
          </cell>
          <cell r="O182">
            <v>7860</v>
          </cell>
          <cell r="P182">
            <v>5569</v>
          </cell>
          <cell r="Q182">
            <v>270957</v>
          </cell>
          <cell r="R182">
            <v>36448</v>
          </cell>
          <cell r="S182">
            <v>827441</v>
          </cell>
        </row>
        <row r="183">
          <cell r="C183">
            <v>39733</v>
          </cell>
          <cell r="D183">
            <v>5780</v>
          </cell>
          <cell r="E183">
            <v>24119</v>
          </cell>
          <cell r="F183">
            <v>19244</v>
          </cell>
          <cell r="G183">
            <v>106550</v>
          </cell>
          <cell r="I183">
            <v>14943</v>
          </cell>
          <cell r="J183">
            <v>24298</v>
          </cell>
          <cell r="K183">
            <v>17559</v>
          </cell>
          <cell r="L183">
            <v>24565</v>
          </cell>
          <cell r="M183">
            <v>10872</v>
          </cell>
          <cell r="N183">
            <v>31850</v>
          </cell>
          <cell r="O183">
            <v>3213</v>
          </cell>
          <cell r="P183">
            <v>8303</v>
          </cell>
          <cell r="Q183">
            <v>138340</v>
          </cell>
          <cell r="R183">
            <v>22394</v>
          </cell>
          <cell r="S183">
            <v>491770</v>
          </cell>
        </row>
        <row r="184">
          <cell r="C184">
            <v>44328</v>
          </cell>
          <cell r="D184">
            <v>6081</v>
          </cell>
          <cell r="E184">
            <v>27335</v>
          </cell>
          <cell r="F184">
            <v>20271</v>
          </cell>
          <cell r="G184">
            <v>112887</v>
          </cell>
          <cell r="I184">
            <v>14888</v>
          </cell>
          <cell r="J184">
            <v>30876</v>
          </cell>
          <cell r="K184">
            <v>18783</v>
          </cell>
          <cell r="L184">
            <v>27992</v>
          </cell>
          <cell r="M184">
            <v>11270</v>
          </cell>
          <cell r="N184">
            <v>35063</v>
          </cell>
          <cell r="O184">
            <v>3466</v>
          </cell>
          <cell r="P184">
            <v>9613</v>
          </cell>
          <cell r="Q184">
            <v>152490</v>
          </cell>
          <cell r="R184">
            <v>23763</v>
          </cell>
          <cell r="S184">
            <v>539108</v>
          </cell>
        </row>
        <row r="185">
          <cell r="C185">
            <v>37205</v>
          </cell>
          <cell r="D185">
            <v>5138</v>
          </cell>
          <cell r="E185">
            <v>21356</v>
          </cell>
          <cell r="F185">
            <v>18683</v>
          </cell>
          <cell r="G185">
            <v>99620</v>
          </cell>
          <cell r="I185">
            <v>12268</v>
          </cell>
          <cell r="J185">
            <v>25619</v>
          </cell>
          <cell r="K185">
            <v>16077</v>
          </cell>
          <cell r="L185">
            <v>22990</v>
          </cell>
          <cell r="M185">
            <v>10042</v>
          </cell>
          <cell r="N185">
            <v>30532</v>
          </cell>
          <cell r="O185">
            <v>3761</v>
          </cell>
          <cell r="P185">
            <v>8472</v>
          </cell>
          <cell r="Q185">
            <v>119614</v>
          </cell>
          <cell r="R185">
            <v>18532</v>
          </cell>
          <cell r="S185">
            <v>449911</v>
          </cell>
        </row>
        <row r="186">
          <cell r="C186">
            <v>43555</v>
          </cell>
          <cell r="D186">
            <v>5631</v>
          </cell>
          <cell r="E186">
            <v>24131</v>
          </cell>
          <cell r="F186">
            <v>25138</v>
          </cell>
          <cell r="G186">
            <v>105813</v>
          </cell>
          <cell r="I186">
            <v>13999</v>
          </cell>
          <cell r="J186">
            <v>29414</v>
          </cell>
          <cell r="K186">
            <v>18797</v>
          </cell>
          <cell r="L186">
            <v>23987</v>
          </cell>
          <cell r="M186">
            <v>13461</v>
          </cell>
          <cell r="N186">
            <v>34901</v>
          </cell>
          <cell r="O186">
            <v>3910</v>
          </cell>
          <cell r="P186">
            <v>10093</v>
          </cell>
          <cell r="Q186">
            <v>143103</v>
          </cell>
          <cell r="R186">
            <v>21544</v>
          </cell>
          <cell r="S186">
            <v>517477</v>
          </cell>
        </row>
        <row r="187">
          <cell r="C187">
            <v>19897</v>
          </cell>
          <cell r="D187">
            <v>2114</v>
          </cell>
          <cell r="E187">
            <v>10742</v>
          </cell>
          <cell r="F187">
            <v>9063</v>
          </cell>
          <cell r="G187">
            <v>50586</v>
          </cell>
          <cell r="I187">
            <v>6446</v>
          </cell>
          <cell r="J187">
            <v>13405</v>
          </cell>
          <cell r="K187">
            <v>9448</v>
          </cell>
          <cell r="L187">
            <v>3780</v>
          </cell>
          <cell r="M187">
            <v>4621</v>
          </cell>
          <cell r="N187">
            <v>17311</v>
          </cell>
          <cell r="O187">
            <v>1429</v>
          </cell>
          <cell r="P187">
            <v>3948</v>
          </cell>
          <cell r="Q187">
            <v>77589</v>
          </cell>
          <cell r="R187">
            <v>9301</v>
          </cell>
          <cell r="S187">
            <v>239680</v>
          </cell>
        </row>
        <row r="188">
          <cell r="C188">
            <v>26</v>
          </cell>
          <cell r="D188"/>
          <cell r="E188">
            <v>2</v>
          </cell>
          <cell r="F188">
            <v>1</v>
          </cell>
          <cell r="G188">
            <v>1026</v>
          </cell>
          <cell r="I188">
            <v>41</v>
          </cell>
          <cell r="J188">
            <v>2</v>
          </cell>
          <cell r="K188"/>
          <cell r="L188">
            <v>2</v>
          </cell>
          <cell r="M188"/>
          <cell r="N188"/>
          <cell r="O188">
            <v>1</v>
          </cell>
          <cell r="P188">
            <v>4</v>
          </cell>
          <cell r="Q188">
            <v>7</v>
          </cell>
          <cell r="R188">
            <v>5</v>
          </cell>
          <cell r="S188">
            <v>1119</v>
          </cell>
        </row>
        <row r="189">
          <cell r="C189">
            <v>74</v>
          </cell>
          <cell r="D189"/>
          <cell r="E189">
            <v>2</v>
          </cell>
          <cell r="F189"/>
          <cell r="G189">
            <v>1835</v>
          </cell>
          <cell r="I189">
            <v>18</v>
          </cell>
          <cell r="J189">
            <v>2</v>
          </cell>
          <cell r="K189"/>
          <cell r="L189"/>
          <cell r="M189">
            <v>109</v>
          </cell>
          <cell r="N189">
            <v>3</v>
          </cell>
          <cell r="O189"/>
          <cell r="P189">
            <v>0</v>
          </cell>
          <cell r="Q189">
            <v>4</v>
          </cell>
          <cell r="R189">
            <v>182</v>
          </cell>
          <cell r="S189">
            <v>2232</v>
          </cell>
        </row>
        <row r="190">
          <cell r="C190">
            <v>2300</v>
          </cell>
          <cell r="D190">
            <v>5</v>
          </cell>
          <cell r="E190">
            <v>1337</v>
          </cell>
          <cell r="F190">
            <v>1140</v>
          </cell>
          <cell r="G190">
            <v>9504</v>
          </cell>
          <cell r="I190">
            <v>21</v>
          </cell>
          <cell r="J190">
            <v>967</v>
          </cell>
          <cell r="K190">
            <v>540</v>
          </cell>
          <cell r="L190">
            <v>364</v>
          </cell>
          <cell r="M190">
            <v>230</v>
          </cell>
          <cell r="N190">
            <v>6526</v>
          </cell>
          <cell r="O190">
            <v>8</v>
          </cell>
          <cell r="P190">
            <v>6</v>
          </cell>
          <cell r="Q190">
            <v>3171</v>
          </cell>
          <cell r="R190">
            <v>330</v>
          </cell>
          <cell r="S190">
            <v>26449</v>
          </cell>
        </row>
        <row r="191">
          <cell r="C191">
            <v>29339</v>
          </cell>
          <cell r="D191">
            <v>2942</v>
          </cell>
          <cell r="E191">
            <v>25156</v>
          </cell>
          <cell r="F191">
            <v>11350</v>
          </cell>
          <cell r="G191">
            <v>55430</v>
          </cell>
          <cell r="I191">
            <v>3174</v>
          </cell>
          <cell r="J191">
            <v>24066</v>
          </cell>
          <cell r="K191">
            <v>8020</v>
          </cell>
          <cell r="L191">
            <v>8157</v>
          </cell>
          <cell r="M191">
            <v>4227</v>
          </cell>
          <cell r="N191">
            <v>37169</v>
          </cell>
          <cell r="O191">
            <v>3317</v>
          </cell>
          <cell r="P191">
            <v>703</v>
          </cell>
          <cell r="Q191">
            <v>75681</v>
          </cell>
          <cell r="R191">
            <v>12618</v>
          </cell>
          <cell r="S191">
            <v>301349</v>
          </cell>
        </row>
        <row r="192">
          <cell r="C192">
            <v>24152</v>
          </cell>
          <cell r="D192">
            <v>2642</v>
          </cell>
          <cell r="E192">
            <v>25460</v>
          </cell>
          <cell r="F192">
            <v>5860</v>
          </cell>
          <cell r="G192">
            <v>83715</v>
          </cell>
          <cell r="I192">
            <v>1327</v>
          </cell>
          <cell r="J192">
            <v>31930</v>
          </cell>
          <cell r="K192">
            <v>3788</v>
          </cell>
          <cell r="L192">
            <v>10218</v>
          </cell>
          <cell r="M192">
            <v>1089</v>
          </cell>
          <cell r="N192">
            <v>31130</v>
          </cell>
          <cell r="O192">
            <v>4217</v>
          </cell>
          <cell r="P192">
            <v>2637</v>
          </cell>
          <cell r="Q192">
            <v>46664</v>
          </cell>
          <cell r="R192">
            <v>8264</v>
          </cell>
          <cell r="S192">
            <v>283093</v>
          </cell>
        </row>
        <row r="193">
          <cell r="C193">
            <v>10875</v>
          </cell>
          <cell r="D193">
            <v>1150</v>
          </cell>
          <cell r="E193">
            <v>4253</v>
          </cell>
          <cell r="F193">
            <v>4839</v>
          </cell>
          <cell r="G193">
            <v>59076</v>
          </cell>
          <cell r="I193">
            <v>1447</v>
          </cell>
          <cell r="J193">
            <v>17744</v>
          </cell>
          <cell r="K193">
            <v>3634</v>
          </cell>
          <cell r="L193">
            <v>4495</v>
          </cell>
          <cell r="M193">
            <v>863</v>
          </cell>
          <cell r="N193">
            <v>9048</v>
          </cell>
          <cell r="O193">
            <v>73</v>
          </cell>
          <cell r="P193">
            <v>2024</v>
          </cell>
          <cell r="Q193">
            <v>32694</v>
          </cell>
          <cell r="R193">
            <v>9500</v>
          </cell>
          <cell r="S193">
            <v>161715</v>
          </cell>
        </row>
        <row r="194">
          <cell r="C194">
            <v>9321</v>
          </cell>
          <cell r="D194">
            <v>755</v>
          </cell>
          <cell r="E194">
            <v>6870</v>
          </cell>
          <cell r="F194">
            <v>6167</v>
          </cell>
          <cell r="G194">
            <v>50325</v>
          </cell>
          <cell r="I194">
            <v>1516</v>
          </cell>
          <cell r="J194">
            <v>17655</v>
          </cell>
          <cell r="K194">
            <v>3434</v>
          </cell>
          <cell r="L194">
            <v>1180</v>
          </cell>
          <cell r="M194">
            <v>966</v>
          </cell>
          <cell r="N194">
            <v>10966</v>
          </cell>
          <cell r="O194">
            <v>1640</v>
          </cell>
          <cell r="P194">
            <v>1371</v>
          </cell>
          <cell r="Q194">
            <v>24572</v>
          </cell>
          <cell r="R194">
            <v>11856</v>
          </cell>
          <cell r="S194">
            <v>148594</v>
          </cell>
        </row>
        <row r="195">
          <cell r="C195">
            <v>4284</v>
          </cell>
          <cell r="D195">
            <v>250</v>
          </cell>
          <cell r="E195">
            <v>4381</v>
          </cell>
          <cell r="F195">
            <v>2112</v>
          </cell>
          <cell r="G195">
            <v>23151</v>
          </cell>
          <cell r="I195">
            <v>856</v>
          </cell>
          <cell r="J195">
            <v>3735</v>
          </cell>
          <cell r="K195">
            <v>1539</v>
          </cell>
          <cell r="L195">
            <v>556</v>
          </cell>
          <cell r="M195">
            <v>78</v>
          </cell>
          <cell r="N195">
            <v>5700</v>
          </cell>
          <cell r="O195">
            <v>480</v>
          </cell>
          <cell r="P195">
            <v>971</v>
          </cell>
          <cell r="Q195">
            <v>8174</v>
          </cell>
          <cell r="R195">
            <v>2957</v>
          </cell>
          <cell r="S195">
            <v>59224</v>
          </cell>
        </row>
        <row r="196">
          <cell r="C196">
            <v>7284</v>
          </cell>
          <cell r="D196">
            <v>637</v>
          </cell>
          <cell r="E196">
            <v>7214</v>
          </cell>
          <cell r="F196">
            <v>3413</v>
          </cell>
          <cell r="G196">
            <v>38057</v>
          </cell>
          <cell r="I196">
            <v>1230</v>
          </cell>
          <cell r="J196">
            <v>8013</v>
          </cell>
          <cell r="K196">
            <v>2708</v>
          </cell>
          <cell r="L196">
            <v>868</v>
          </cell>
          <cell r="M196">
            <v>4</v>
          </cell>
          <cell r="N196">
            <v>7668</v>
          </cell>
          <cell r="O196">
            <v>963</v>
          </cell>
          <cell r="P196">
            <v>731</v>
          </cell>
          <cell r="Q196">
            <v>11987</v>
          </cell>
          <cell r="R196">
            <v>3748</v>
          </cell>
          <cell r="S196">
            <v>94525</v>
          </cell>
        </row>
        <row r="197">
          <cell r="C197">
            <v>4656</v>
          </cell>
          <cell r="D197">
            <v>320</v>
          </cell>
          <cell r="E197">
            <v>2534</v>
          </cell>
          <cell r="F197">
            <v>2746</v>
          </cell>
          <cell r="G197">
            <v>27054</v>
          </cell>
          <cell r="I197">
            <v>1256</v>
          </cell>
          <cell r="J197">
            <v>4595</v>
          </cell>
          <cell r="K197">
            <v>1698</v>
          </cell>
          <cell r="L197">
            <v>823</v>
          </cell>
          <cell r="M197"/>
          <cell r="N197">
            <v>3436</v>
          </cell>
          <cell r="O197">
            <v>613</v>
          </cell>
          <cell r="P197">
            <v>559</v>
          </cell>
          <cell r="Q197">
            <v>3291</v>
          </cell>
          <cell r="R197">
            <v>2796</v>
          </cell>
          <cell r="S197">
            <v>56377</v>
          </cell>
        </row>
        <row r="198">
          <cell r="C198">
            <v>3075</v>
          </cell>
          <cell r="D198">
            <v>13</v>
          </cell>
          <cell r="E198">
            <v>1672</v>
          </cell>
          <cell r="F198">
            <v>1405</v>
          </cell>
          <cell r="G198">
            <v>20531</v>
          </cell>
          <cell r="I198">
            <v>885</v>
          </cell>
          <cell r="J198">
            <v>4227</v>
          </cell>
          <cell r="K198">
            <v>744</v>
          </cell>
          <cell r="L198">
            <v>560</v>
          </cell>
          <cell r="M198">
            <v>246</v>
          </cell>
          <cell r="N198">
            <v>2775</v>
          </cell>
          <cell r="O198">
            <v>24</v>
          </cell>
          <cell r="P198">
            <v>156</v>
          </cell>
          <cell r="Q198">
            <v>722</v>
          </cell>
          <cell r="R198">
            <v>1221</v>
          </cell>
          <cell r="S198">
            <v>38258</v>
          </cell>
        </row>
        <row r="199">
          <cell r="C199">
            <v>8487</v>
          </cell>
          <cell r="D199">
            <v>309</v>
          </cell>
          <cell r="E199">
            <v>3682</v>
          </cell>
          <cell r="F199">
            <v>3489</v>
          </cell>
          <cell r="G199">
            <v>28231</v>
          </cell>
          <cell r="I199">
            <v>1445</v>
          </cell>
          <cell r="J199">
            <v>5687</v>
          </cell>
          <cell r="K199">
            <v>1149</v>
          </cell>
          <cell r="L199">
            <v>663</v>
          </cell>
          <cell r="M199">
            <v>237</v>
          </cell>
          <cell r="N199">
            <v>4193</v>
          </cell>
          <cell r="O199">
            <v>211</v>
          </cell>
          <cell r="P199">
            <v>371</v>
          </cell>
          <cell r="Q199">
            <v>1815</v>
          </cell>
          <cell r="R199">
            <v>4050</v>
          </cell>
          <cell r="S199">
            <v>64019</v>
          </cell>
        </row>
        <row r="200">
          <cell r="C200">
            <v>8897</v>
          </cell>
          <cell r="D200">
            <v>638</v>
          </cell>
          <cell r="E200">
            <v>7121</v>
          </cell>
          <cell r="F200">
            <v>4625</v>
          </cell>
          <cell r="G200">
            <v>30175</v>
          </cell>
          <cell r="I200">
            <v>2452</v>
          </cell>
          <cell r="J200">
            <v>9658</v>
          </cell>
          <cell r="K200">
            <v>1217</v>
          </cell>
          <cell r="L200">
            <v>958</v>
          </cell>
          <cell r="M200">
            <v>274</v>
          </cell>
          <cell r="N200">
            <v>9461</v>
          </cell>
          <cell r="O200">
            <v>1620</v>
          </cell>
          <cell r="P200">
            <v>805</v>
          </cell>
          <cell r="Q200">
            <v>3025</v>
          </cell>
          <cell r="R200">
            <v>6237</v>
          </cell>
          <cell r="S200">
            <v>87166</v>
          </cell>
        </row>
        <row r="201">
          <cell r="C201">
            <v>17910</v>
          </cell>
          <cell r="D201">
            <v>1822</v>
          </cell>
          <cell r="E201">
            <v>15659</v>
          </cell>
          <cell r="F201">
            <v>7088</v>
          </cell>
          <cell r="G201">
            <v>59278</v>
          </cell>
          <cell r="I201">
            <v>2041</v>
          </cell>
          <cell r="J201">
            <v>21307</v>
          </cell>
          <cell r="K201">
            <v>2112</v>
          </cell>
          <cell r="L201">
            <v>1189</v>
          </cell>
          <cell r="M201">
            <v>96</v>
          </cell>
          <cell r="N201">
            <v>17543</v>
          </cell>
          <cell r="O201">
            <v>4506</v>
          </cell>
          <cell r="P201">
            <v>695</v>
          </cell>
          <cell r="Q201">
            <v>8231</v>
          </cell>
          <cell r="R201">
            <v>8518</v>
          </cell>
          <cell r="S201">
            <v>167997</v>
          </cell>
        </row>
        <row r="202">
          <cell r="C202">
            <v>31998</v>
          </cell>
          <cell r="D202">
            <v>2841</v>
          </cell>
          <cell r="E202">
            <v>19462</v>
          </cell>
          <cell r="F202">
            <v>13651</v>
          </cell>
          <cell r="G202">
            <v>100023</v>
          </cell>
          <cell r="I202">
            <v>3888</v>
          </cell>
          <cell r="J202">
            <v>25853</v>
          </cell>
          <cell r="K202">
            <v>4539</v>
          </cell>
          <cell r="L202">
            <v>9242</v>
          </cell>
          <cell r="M202">
            <v>2595</v>
          </cell>
          <cell r="N202">
            <v>24850</v>
          </cell>
          <cell r="O202">
            <v>8607</v>
          </cell>
          <cell r="P202">
            <v>2513</v>
          </cell>
          <cell r="Q202">
            <v>28602</v>
          </cell>
          <cell r="R202">
            <v>17447</v>
          </cell>
          <cell r="S202">
            <v>296136</v>
          </cell>
        </row>
        <row r="203">
          <cell r="C203">
            <v>48421</v>
          </cell>
          <cell r="D203">
            <v>6911</v>
          </cell>
          <cell r="E203">
            <v>36443</v>
          </cell>
          <cell r="F203">
            <v>35672</v>
          </cell>
          <cell r="G203">
            <v>138405</v>
          </cell>
          <cell r="I203">
            <v>5595</v>
          </cell>
          <cell r="J203">
            <v>48140</v>
          </cell>
          <cell r="K203">
            <v>16464</v>
          </cell>
          <cell r="L203">
            <v>16405</v>
          </cell>
          <cell r="M203">
            <v>8564</v>
          </cell>
          <cell r="N203">
            <v>47464</v>
          </cell>
          <cell r="O203">
            <v>11811</v>
          </cell>
          <cell r="P203">
            <v>4044</v>
          </cell>
          <cell r="Q203">
            <v>68810</v>
          </cell>
          <cell r="R203">
            <v>28989</v>
          </cell>
          <cell r="S203">
            <v>522162</v>
          </cell>
        </row>
        <row r="204">
          <cell r="C204">
            <v>43511</v>
          </cell>
          <cell r="D204">
            <v>7210</v>
          </cell>
          <cell r="E204">
            <v>31658</v>
          </cell>
          <cell r="F204">
            <v>23484</v>
          </cell>
          <cell r="G204">
            <v>150110</v>
          </cell>
          <cell r="I204">
            <v>5322</v>
          </cell>
          <cell r="J204">
            <v>49882</v>
          </cell>
          <cell r="K204">
            <v>26076</v>
          </cell>
          <cell r="L204">
            <v>23020</v>
          </cell>
          <cell r="M204">
            <v>4328</v>
          </cell>
          <cell r="N204">
            <v>54851</v>
          </cell>
          <cell r="O204">
            <v>11491</v>
          </cell>
          <cell r="P204">
            <v>4852</v>
          </cell>
          <cell r="Q204">
            <v>118684</v>
          </cell>
          <cell r="R204">
            <v>20026</v>
          </cell>
          <cell r="S204">
            <v>574514</v>
          </cell>
        </row>
        <row r="205">
          <cell r="C205">
            <v>53521</v>
          </cell>
          <cell r="D205">
            <v>7429</v>
          </cell>
          <cell r="E205">
            <v>37809</v>
          </cell>
          <cell r="F205">
            <v>33220</v>
          </cell>
          <cell r="G205">
            <v>127098</v>
          </cell>
          <cell r="I205">
            <v>9311</v>
          </cell>
          <cell r="J205">
            <v>36094</v>
          </cell>
          <cell r="K205">
            <v>29313</v>
          </cell>
          <cell r="L205">
            <v>20064</v>
          </cell>
          <cell r="M205">
            <v>13454</v>
          </cell>
          <cell r="N205">
            <v>57311</v>
          </cell>
          <cell r="O205">
            <v>9356</v>
          </cell>
          <cell r="P205">
            <v>4880</v>
          </cell>
          <cell r="Q205">
            <v>136765</v>
          </cell>
          <cell r="R205">
            <v>26561</v>
          </cell>
          <cell r="S205">
            <v>602190</v>
          </cell>
        </row>
        <row r="206">
          <cell r="C206">
            <v>62031</v>
          </cell>
          <cell r="D206">
            <v>9199</v>
          </cell>
          <cell r="E206">
            <v>41081</v>
          </cell>
          <cell r="F206">
            <v>37489</v>
          </cell>
          <cell r="G206">
            <v>127797</v>
          </cell>
          <cell r="I206">
            <v>13118</v>
          </cell>
          <cell r="J206">
            <v>39580</v>
          </cell>
          <cell r="K206">
            <v>31756</v>
          </cell>
          <cell r="L206">
            <v>22996</v>
          </cell>
          <cell r="M206">
            <v>21479</v>
          </cell>
          <cell r="N206">
            <v>59786</v>
          </cell>
          <cell r="O206">
            <v>7051</v>
          </cell>
          <cell r="P206">
            <v>5612</v>
          </cell>
          <cell r="Q206">
            <v>165128</v>
          </cell>
          <cell r="R206">
            <v>30910</v>
          </cell>
          <cell r="S206">
            <v>675025</v>
          </cell>
        </row>
        <row r="207">
          <cell r="C207">
            <v>35193</v>
          </cell>
          <cell r="D207">
            <v>4778</v>
          </cell>
          <cell r="E207">
            <v>22597</v>
          </cell>
          <cell r="F207">
            <v>21247</v>
          </cell>
          <cell r="G207">
            <v>99275</v>
          </cell>
          <cell r="I207">
            <v>9463</v>
          </cell>
          <cell r="J207">
            <v>21360</v>
          </cell>
          <cell r="K207">
            <v>13435</v>
          </cell>
          <cell r="L207">
            <v>18111</v>
          </cell>
          <cell r="M207">
            <v>11065</v>
          </cell>
          <cell r="N207">
            <v>34001</v>
          </cell>
          <cell r="O207">
            <v>3158</v>
          </cell>
          <cell r="P207">
            <v>6621</v>
          </cell>
          <cell r="Q207">
            <v>83969</v>
          </cell>
          <cell r="R207">
            <v>19344</v>
          </cell>
          <cell r="S207">
            <v>403626</v>
          </cell>
        </row>
        <row r="208">
          <cell r="C208">
            <v>35731</v>
          </cell>
          <cell r="D208">
            <v>4539</v>
          </cell>
          <cell r="E208">
            <v>24526</v>
          </cell>
          <cell r="F208">
            <v>19156</v>
          </cell>
          <cell r="G208">
            <v>104260</v>
          </cell>
          <cell r="I208">
            <v>8924</v>
          </cell>
          <cell r="J208">
            <v>25397</v>
          </cell>
          <cell r="K208">
            <v>12680</v>
          </cell>
          <cell r="L208">
            <v>20750</v>
          </cell>
          <cell r="M208">
            <v>8539</v>
          </cell>
          <cell r="N208">
            <v>34840</v>
          </cell>
          <cell r="O208">
            <v>2726</v>
          </cell>
          <cell r="P208">
            <v>5459</v>
          </cell>
          <cell r="Q208">
            <v>64683</v>
          </cell>
          <cell r="R208">
            <v>18011</v>
          </cell>
          <cell r="S208">
            <v>390236</v>
          </cell>
        </row>
        <row r="209">
          <cell r="C209">
            <v>23023</v>
          </cell>
          <cell r="D209">
            <v>3968</v>
          </cell>
          <cell r="E209">
            <v>19190</v>
          </cell>
          <cell r="F209">
            <v>14420</v>
          </cell>
          <cell r="G209">
            <v>74485</v>
          </cell>
          <cell r="I209">
            <v>6997</v>
          </cell>
          <cell r="J209">
            <v>17300</v>
          </cell>
          <cell r="K209">
            <v>11828</v>
          </cell>
          <cell r="L209">
            <v>11783</v>
          </cell>
          <cell r="M209">
            <v>7156</v>
          </cell>
          <cell r="N209">
            <v>31613</v>
          </cell>
          <cell r="O209">
            <v>3386</v>
          </cell>
          <cell r="P209">
            <v>3662</v>
          </cell>
          <cell r="Q209">
            <v>46540</v>
          </cell>
          <cell r="R209">
            <v>13508</v>
          </cell>
          <cell r="S209">
            <v>288859</v>
          </cell>
        </row>
        <row r="210">
          <cell r="C210">
            <v>32911</v>
          </cell>
          <cell r="D210">
            <v>5257</v>
          </cell>
          <cell r="E210">
            <v>21052</v>
          </cell>
          <cell r="F210">
            <v>21046</v>
          </cell>
          <cell r="G210">
            <v>94530</v>
          </cell>
          <cell r="I210">
            <v>8255</v>
          </cell>
          <cell r="J210">
            <v>19402</v>
          </cell>
          <cell r="K210">
            <v>15679</v>
          </cell>
          <cell r="L210">
            <v>18275</v>
          </cell>
          <cell r="M210">
            <v>11051</v>
          </cell>
          <cell r="N210">
            <v>34672</v>
          </cell>
          <cell r="O210">
            <v>2957</v>
          </cell>
          <cell r="P210">
            <v>5591</v>
          </cell>
          <cell r="Q210">
            <v>89621</v>
          </cell>
          <cell r="R210">
            <v>17056</v>
          </cell>
          <cell r="S210">
            <v>397355</v>
          </cell>
        </row>
        <row r="211">
          <cell r="C211">
            <v>41126</v>
          </cell>
          <cell r="D211">
            <v>6191</v>
          </cell>
          <cell r="E211">
            <v>26697</v>
          </cell>
          <cell r="F211">
            <v>26558</v>
          </cell>
          <cell r="G211">
            <v>116413</v>
          </cell>
          <cell r="I211">
            <v>10279</v>
          </cell>
          <cell r="J211">
            <v>25595</v>
          </cell>
          <cell r="K211">
            <v>21640</v>
          </cell>
          <cell r="L211">
            <v>24178</v>
          </cell>
          <cell r="M211">
            <v>16654</v>
          </cell>
          <cell r="N211">
            <v>43013</v>
          </cell>
          <cell r="O211">
            <v>5179</v>
          </cell>
          <cell r="P211">
            <v>6596</v>
          </cell>
          <cell r="Q211">
            <v>138493</v>
          </cell>
          <cell r="R211">
            <v>22719</v>
          </cell>
          <cell r="S211">
            <v>531336</v>
          </cell>
        </row>
        <row r="212">
          <cell r="C212">
            <v>56086</v>
          </cell>
          <cell r="D212">
            <v>6983</v>
          </cell>
          <cell r="E212">
            <v>41889</v>
          </cell>
          <cell r="F212">
            <v>31857</v>
          </cell>
          <cell r="G212">
            <v>135372</v>
          </cell>
          <cell r="I212">
            <v>12218</v>
          </cell>
          <cell r="J212">
            <v>50176</v>
          </cell>
          <cell r="K212">
            <v>43081</v>
          </cell>
          <cell r="L212">
            <v>32101</v>
          </cell>
          <cell r="M212">
            <v>24977</v>
          </cell>
          <cell r="N212">
            <v>54740</v>
          </cell>
          <cell r="O212">
            <v>7176</v>
          </cell>
          <cell r="P212">
            <v>7262</v>
          </cell>
          <cell r="Q212">
            <v>229114</v>
          </cell>
          <cell r="R212">
            <v>32504</v>
          </cell>
          <cell r="S212">
            <v>765554</v>
          </cell>
        </row>
        <row r="213">
          <cell r="C213">
            <v>62557</v>
          </cell>
          <cell r="D213">
            <v>8559</v>
          </cell>
          <cell r="E213">
            <v>38854</v>
          </cell>
          <cell r="F213">
            <v>34866</v>
          </cell>
          <cell r="G213">
            <v>146029</v>
          </cell>
          <cell r="I213">
            <v>12696</v>
          </cell>
          <cell r="J213">
            <v>56532</v>
          </cell>
          <cell r="K213">
            <v>46246</v>
          </cell>
          <cell r="L213">
            <v>35868</v>
          </cell>
          <cell r="M213">
            <v>24774</v>
          </cell>
          <cell r="N213">
            <v>58527</v>
          </cell>
          <cell r="O213">
            <v>10112</v>
          </cell>
          <cell r="P213">
            <v>7115</v>
          </cell>
          <cell r="Q213">
            <v>275020</v>
          </cell>
          <cell r="R213">
            <v>31169</v>
          </cell>
          <cell r="S213">
            <v>848935</v>
          </cell>
        </row>
        <row r="214">
          <cell r="C214">
            <v>64104</v>
          </cell>
          <cell r="D214">
            <v>10516</v>
          </cell>
          <cell r="E214">
            <v>34207</v>
          </cell>
          <cell r="F214">
            <v>35609</v>
          </cell>
          <cell r="G214">
            <v>152335</v>
          </cell>
          <cell r="I214">
            <v>15354</v>
          </cell>
          <cell r="J214">
            <v>56440</v>
          </cell>
          <cell r="K214">
            <v>47812</v>
          </cell>
          <cell r="L214">
            <v>36245</v>
          </cell>
          <cell r="M214">
            <v>31006</v>
          </cell>
          <cell r="N214">
            <v>56592</v>
          </cell>
          <cell r="O214">
            <v>11205</v>
          </cell>
          <cell r="P214">
            <v>7317</v>
          </cell>
          <cell r="Q214">
            <v>275531</v>
          </cell>
          <cell r="R214">
            <v>32530</v>
          </cell>
          <cell r="S214">
            <v>866820</v>
          </cell>
        </row>
        <row r="215">
          <cell r="C215">
            <v>66327</v>
          </cell>
          <cell r="D215">
            <v>12556</v>
          </cell>
          <cell r="E215">
            <v>42717</v>
          </cell>
          <cell r="F215">
            <v>38328</v>
          </cell>
          <cell r="G215">
            <v>175902</v>
          </cell>
          <cell r="I215">
            <v>16089</v>
          </cell>
          <cell r="J215">
            <v>62760</v>
          </cell>
          <cell r="K215">
            <v>49510</v>
          </cell>
          <cell r="L215">
            <v>39042</v>
          </cell>
          <cell r="M215">
            <v>36582</v>
          </cell>
          <cell r="N215">
            <v>54257</v>
          </cell>
          <cell r="O215">
            <v>13264</v>
          </cell>
          <cell r="P215">
            <v>7729</v>
          </cell>
          <cell r="Q215">
            <v>294953</v>
          </cell>
          <cell r="R215">
            <v>33451</v>
          </cell>
          <cell r="S215">
            <v>943493</v>
          </cell>
        </row>
        <row r="216">
          <cell r="C216">
            <v>62909</v>
          </cell>
          <cell r="D216">
            <v>11933</v>
          </cell>
          <cell r="E216">
            <v>34861</v>
          </cell>
          <cell r="F216">
            <v>32609</v>
          </cell>
          <cell r="G216">
            <v>176739</v>
          </cell>
          <cell r="I216">
            <v>10989</v>
          </cell>
          <cell r="J216">
            <v>62333</v>
          </cell>
          <cell r="K216">
            <v>45485</v>
          </cell>
          <cell r="L216">
            <v>37994</v>
          </cell>
          <cell r="M216">
            <v>20722</v>
          </cell>
          <cell r="N216">
            <v>49454</v>
          </cell>
          <cell r="O216">
            <v>13864</v>
          </cell>
          <cell r="P216">
            <v>7258</v>
          </cell>
          <cell r="Q216">
            <v>284506</v>
          </cell>
          <cell r="R216">
            <v>27689</v>
          </cell>
          <cell r="S216">
            <v>879355</v>
          </cell>
        </row>
        <row r="217">
          <cell r="C217">
            <v>62491</v>
          </cell>
          <cell r="D217">
            <v>11737</v>
          </cell>
          <cell r="E217">
            <v>38904</v>
          </cell>
          <cell r="F217">
            <v>36155</v>
          </cell>
          <cell r="G217">
            <v>158059</v>
          </cell>
          <cell r="I217">
            <v>14473</v>
          </cell>
          <cell r="J217">
            <v>53182</v>
          </cell>
          <cell r="K217">
            <v>46117</v>
          </cell>
          <cell r="L217">
            <v>38854</v>
          </cell>
          <cell r="M217">
            <v>30447</v>
          </cell>
          <cell r="N217">
            <v>49003</v>
          </cell>
          <cell r="O217">
            <v>12646</v>
          </cell>
          <cell r="P217">
            <v>6789</v>
          </cell>
          <cell r="Q217">
            <v>263842</v>
          </cell>
          <cell r="R217">
            <v>34026</v>
          </cell>
          <cell r="S217">
            <v>856731</v>
          </cell>
        </row>
        <row r="218">
          <cell r="C218">
            <v>65159</v>
          </cell>
          <cell r="D218">
            <v>12561</v>
          </cell>
          <cell r="E218">
            <v>37730</v>
          </cell>
          <cell r="F218">
            <v>35884</v>
          </cell>
          <cell r="G218">
            <v>155797</v>
          </cell>
          <cell r="I218">
            <v>16317</v>
          </cell>
          <cell r="J218">
            <v>56909</v>
          </cell>
          <cell r="K218">
            <v>44533</v>
          </cell>
          <cell r="L218">
            <v>38672</v>
          </cell>
          <cell r="M218">
            <v>30251</v>
          </cell>
          <cell r="N218">
            <v>55552</v>
          </cell>
          <cell r="O218">
            <v>9894</v>
          </cell>
          <cell r="P218">
            <v>7916</v>
          </cell>
          <cell r="Q218">
            <v>235074</v>
          </cell>
          <cell r="R218">
            <v>36249</v>
          </cell>
          <cell r="S218">
            <v>838763</v>
          </cell>
        </row>
        <row r="219">
          <cell r="C219">
            <v>34207</v>
          </cell>
          <cell r="D219">
            <v>7027</v>
          </cell>
          <cell r="E219">
            <v>21524</v>
          </cell>
          <cell r="F219">
            <v>21369</v>
          </cell>
          <cell r="G219">
            <v>129162</v>
          </cell>
          <cell r="I219">
            <v>12496</v>
          </cell>
          <cell r="J219">
            <v>26476</v>
          </cell>
          <cell r="K219">
            <v>21606</v>
          </cell>
          <cell r="L219">
            <v>24689</v>
          </cell>
          <cell r="M219">
            <v>13643</v>
          </cell>
          <cell r="N219">
            <v>38316</v>
          </cell>
          <cell r="O219">
            <v>7393</v>
          </cell>
          <cell r="P219">
            <v>7016</v>
          </cell>
          <cell r="Q219">
            <v>113655</v>
          </cell>
          <cell r="R219">
            <v>21654</v>
          </cell>
          <cell r="S219">
            <v>500238</v>
          </cell>
        </row>
        <row r="220">
          <cell r="C220">
            <v>37563</v>
          </cell>
          <cell r="D220">
            <v>7937</v>
          </cell>
          <cell r="E220">
            <v>25172</v>
          </cell>
          <cell r="F220">
            <v>21583</v>
          </cell>
          <cell r="G220">
            <v>143358</v>
          </cell>
          <cell r="I220">
            <v>12424</v>
          </cell>
          <cell r="J220">
            <v>33175</v>
          </cell>
          <cell r="K220">
            <v>19806</v>
          </cell>
          <cell r="L220">
            <v>27923</v>
          </cell>
          <cell r="M220">
            <v>13597</v>
          </cell>
          <cell r="N220">
            <v>39018</v>
          </cell>
          <cell r="O220">
            <v>9269</v>
          </cell>
          <cell r="P220">
            <v>7339</v>
          </cell>
          <cell r="Q220">
            <v>132075</v>
          </cell>
          <cell r="R220">
            <v>21231</v>
          </cell>
          <cell r="S220">
            <v>551488</v>
          </cell>
        </row>
        <row r="221">
          <cell r="C221">
            <v>32358</v>
          </cell>
          <cell r="D221">
            <v>6707</v>
          </cell>
          <cell r="E221">
            <v>22177</v>
          </cell>
          <cell r="F221">
            <v>21179</v>
          </cell>
          <cell r="G221">
            <v>121737</v>
          </cell>
          <cell r="I221">
            <v>12557</v>
          </cell>
          <cell r="J221">
            <v>25511</v>
          </cell>
          <cell r="K221">
            <v>19118</v>
          </cell>
          <cell r="L221">
            <v>26369</v>
          </cell>
          <cell r="M221">
            <v>12892</v>
          </cell>
          <cell r="N221">
            <v>38028</v>
          </cell>
          <cell r="O221">
            <v>13301</v>
          </cell>
          <cell r="P221">
            <v>7410</v>
          </cell>
          <cell r="Q221">
            <v>100951</v>
          </cell>
          <cell r="R221">
            <v>19119</v>
          </cell>
          <cell r="S221">
            <v>479431</v>
          </cell>
        </row>
        <row r="222">
          <cell r="C222">
            <v>33307</v>
          </cell>
          <cell r="D222">
            <v>7002</v>
          </cell>
          <cell r="E222">
            <v>22933</v>
          </cell>
          <cell r="F222">
            <v>24154</v>
          </cell>
          <cell r="G222">
            <v>124884</v>
          </cell>
          <cell r="I222">
            <v>12882</v>
          </cell>
          <cell r="J222">
            <v>26116</v>
          </cell>
          <cell r="K222">
            <v>19985</v>
          </cell>
          <cell r="L222">
            <v>25615</v>
          </cell>
          <cell r="M222">
            <v>12660</v>
          </cell>
          <cell r="N222">
            <v>41983</v>
          </cell>
          <cell r="O222">
            <v>12563</v>
          </cell>
          <cell r="P222">
            <v>6730</v>
          </cell>
          <cell r="Q222">
            <v>118564</v>
          </cell>
          <cell r="R222">
            <v>19564</v>
          </cell>
          <cell r="S222">
            <v>508945</v>
          </cell>
        </row>
        <row r="223">
          <cell r="C223">
            <v>43902</v>
          </cell>
          <cell r="D223">
            <v>9046</v>
          </cell>
          <cell r="E223">
            <v>26532</v>
          </cell>
          <cell r="F223">
            <v>30376</v>
          </cell>
          <cell r="G223">
            <v>162627</v>
          </cell>
          <cell r="I223">
            <v>15352</v>
          </cell>
          <cell r="J223">
            <v>35200</v>
          </cell>
          <cell r="K223">
            <v>28906</v>
          </cell>
          <cell r="L223">
            <v>32783</v>
          </cell>
          <cell r="M223">
            <v>16366</v>
          </cell>
          <cell r="N223">
            <v>51696</v>
          </cell>
          <cell r="O223">
            <v>13506</v>
          </cell>
          <cell r="P223">
            <v>9067</v>
          </cell>
          <cell r="Q223">
            <v>174508</v>
          </cell>
          <cell r="R223">
            <v>27511</v>
          </cell>
          <cell r="S223">
            <v>677378</v>
          </cell>
        </row>
        <row r="224">
          <cell r="C224">
            <v>74058</v>
          </cell>
          <cell r="D224">
            <v>12041</v>
          </cell>
          <cell r="E224">
            <v>39449</v>
          </cell>
          <cell r="F224">
            <v>35984</v>
          </cell>
          <cell r="G224">
            <v>170435</v>
          </cell>
          <cell r="I224">
            <v>18655</v>
          </cell>
          <cell r="J224">
            <v>62715</v>
          </cell>
          <cell r="K224">
            <v>48798</v>
          </cell>
          <cell r="L224">
            <v>49420</v>
          </cell>
          <cell r="M224">
            <v>22973</v>
          </cell>
          <cell r="N224">
            <v>64127</v>
          </cell>
          <cell r="O224">
            <v>15050</v>
          </cell>
          <cell r="P224">
            <v>11830</v>
          </cell>
          <cell r="Q224">
            <v>254659</v>
          </cell>
          <cell r="R224">
            <v>36634</v>
          </cell>
          <cell r="S224">
            <v>916835</v>
          </cell>
        </row>
        <row r="225">
          <cell r="C225">
            <v>84010</v>
          </cell>
          <cell r="D225">
            <v>12455</v>
          </cell>
          <cell r="E225">
            <v>35809</v>
          </cell>
          <cell r="F225">
            <v>34900</v>
          </cell>
          <cell r="G225">
            <v>178153</v>
          </cell>
          <cell r="I225">
            <v>15846</v>
          </cell>
          <cell r="J225">
            <v>67442</v>
          </cell>
          <cell r="K225">
            <v>56221</v>
          </cell>
          <cell r="L225">
            <v>49435</v>
          </cell>
          <cell r="M225">
            <v>23752</v>
          </cell>
          <cell r="N225">
            <v>63421</v>
          </cell>
          <cell r="O225">
            <v>18281</v>
          </cell>
          <cell r="P225">
            <v>11857</v>
          </cell>
          <cell r="Q225">
            <v>281231</v>
          </cell>
          <cell r="R225">
            <v>33984</v>
          </cell>
          <cell r="S225">
            <v>966825</v>
          </cell>
        </row>
        <row r="226">
          <cell r="C226">
            <v>85908</v>
          </cell>
          <cell r="D226">
            <v>11601</v>
          </cell>
          <cell r="E226">
            <v>34922</v>
          </cell>
          <cell r="F226">
            <v>35886</v>
          </cell>
          <cell r="G226">
            <v>186693</v>
          </cell>
          <cell r="I226">
            <v>16564</v>
          </cell>
          <cell r="J226">
            <v>64038</v>
          </cell>
          <cell r="K226">
            <v>56543</v>
          </cell>
          <cell r="L226">
            <v>45856</v>
          </cell>
          <cell r="M226">
            <v>26203</v>
          </cell>
          <cell r="N226">
            <v>59764</v>
          </cell>
          <cell r="O226">
            <v>20012</v>
          </cell>
          <cell r="P226">
            <v>12598</v>
          </cell>
          <cell r="Q226">
            <v>285646</v>
          </cell>
          <cell r="R226">
            <v>36831</v>
          </cell>
          <cell r="S226">
            <v>981105</v>
          </cell>
        </row>
        <row r="227">
          <cell r="C227">
            <v>95772</v>
          </cell>
          <cell r="D227">
            <v>14148</v>
          </cell>
          <cell r="E227">
            <v>44896</v>
          </cell>
          <cell r="F227">
            <v>48294</v>
          </cell>
          <cell r="G227">
            <v>203534</v>
          </cell>
          <cell r="I227">
            <v>16339</v>
          </cell>
          <cell r="J227">
            <v>77462</v>
          </cell>
          <cell r="K227">
            <v>59525</v>
          </cell>
          <cell r="L227">
            <v>52846</v>
          </cell>
          <cell r="M227">
            <v>34409</v>
          </cell>
          <cell r="N227">
            <v>62425</v>
          </cell>
          <cell r="O227">
            <v>20679</v>
          </cell>
          <cell r="P227">
            <v>14036</v>
          </cell>
          <cell r="Q227">
            <v>311420</v>
          </cell>
          <cell r="R227">
            <v>47337</v>
          </cell>
          <cell r="S227">
            <v>1105207</v>
          </cell>
        </row>
        <row r="228">
          <cell r="C228">
            <v>90666</v>
          </cell>
          <cell r="D228">
            <v>13212</v>
          </cell>
          <cell r="E228">
            <v>37270</v>
          </cell>
          <cell r="F228">
            <v>36153</v>
          </cell>
          <cell r="G228">
            <v>200108</v>
          </cell>
          <cell r="I228">
            <v>12539</v>
          </cell>
          <cell r="J228">
            <v>73823</v>
          </cell>
          <cell r="K228">
            <v>54750</v>
          </cell>
          <cell r="L228">
            <v>56029</v>
          </cell>
          <cell r="M228">
            <v>21373</v>
          </cell>
          <cell r="N228">
            <v>57450</v>
          </cell>
          <cell r="O228">
            <v>20671</v>
          </cell>
          <cell r="P228">
            <v>15009</v>
          </cell>
          <cell r="Q228">
            <v>303526</v>
          </cell>
          <cell r="R228">
            <v>34488</v>
          </cell>
          <cell r="S228">
            <v>1029457</v>
          </cell>
        </row>
        <row r="229">
          <cell r="C229">
            <v>94491</v>
          </cell>
          <cell r="D229">
            <v>13436</v>
          </cell>
          <cell r="E229">
            <v>40519</v>
          </cell>
          <cell r="F229">
            <v>38871</v>
          </cell>
          <cell r="G229">
            <v>185555</v>
          </cell>
          <cell r="I229">
            <v>17495</v>
          </cell>
          <cell r="J229">
            <v>66181</v>
          </cell>
          <cell r="K229">
            <v>56215</v>
          </cell>
          <cell r="L229">
            <v>50404</v>
          </cell>
          <cell r="M229">
            <v>27447</v>
          </cell>
          <cell r="N229">
            <v>61714</v>
          </cell>
          <cell r="O229">
            <v>20573</v>
          </cell>
          <cell r="P229">
            <v>13685</v>
          </cell>
          <cell r="Q229">
            <v>285342</v>
          </cell>
          <cell r="R229">
            <v>40065</v>
          </cell>
          <cell r="S229">
            <v>1013966</v>
          </cell>
        </row>
        <row r="230">
          <cell r="C230">
            <v>88607</v>
          </cell>
          <cell r="D230">
            <v>13528</v>
          </cell>
          <cell r="E230">
            <v>41200</v>
          </cell>
          <cell r="F230">
            <v>39265</v>
          </cell>
          <cell r="G230">
            <v>179015</v>
          </cell>
          <cell r="I230">
            <v>19397</v>
          </cell>
          <cell r="J230">
            <v>64978</v>
          </cell>
          <cell r="K230">
            <v>49379</v>
          </cell>
          <cell r="L230">
            <v>49121</v>
          </cell>
          <cell r="M230">
            <v>26658</v>
          </cell>
          <cell r="N230">
            <v>63867</v>
          </cell>
          <cell r="O230">
            <v>20735</v>
          </cell>
          <cell r="P230">
            <v>12578</v>
          </cell>
          <cell r="Q230">
            <v>258125</v>
          </cell>
          <cell r="R230">
            <v>39440</v>
          </cell>
          <cell r="S230">
            <v>965899</v>
          </cell>
        </row>
        <row r="231">
          <cell r="C231">
            <v>47427</v>
          </cell>
          <cell r="D231">
            <v>9716</v>
          </cell>
          <cell r="E231">
            <v>26528</v>
          </cell>
          <cell r="F231">
            <v>23542</v>
          </cell>
          <cell r="G231">
            <v>140301</v>
          </cell>
          <cell r="I231">
            <v>14557</v>
          </cell>
          <cell r="J231">
            <v>30989</v>
          </cell>
          <cell r="K231">
            <v>24135</v>
          </cell>
          <cell r="L231">
            <v>34315</v>
          </cell>
          <cell r="M231">
            <v>11685</v>
          </cell>
          <cell r="N231">
            <v>44794</v>
          </cell>
          <cell r="O231">
            <v>26347</v>
          </cell>
          <cell r="P231">
            <v>7694</v>
          </cell>
          <cell r="Q231">
            <v>137488</v>
          </cell>
          <cell r="R231">
            <v>26308</v>
          </cell>
          <cell r="S231">
            <v>605830</v>
          </cell>
        </row>
        <row r="232">
          <cell r="C232">
            <v>52854</v>
          </cell>
          <cell r="D232">
            <v>12195</v>
          </cell>
          <cell r="E232">
            <v>30156</v>
          </cell>
          <cell r="F232">
            <v>24760</v>
          </cell>
          <cell r="G232">
            <v>156056</v>
          </cell>
          <cell r="I232">
            <v>14160</v>
          </cell>
          <cell r="J232">
            <v>41366</v>
          </cell>
          <cell r="K232">
            <v>26161</v>
          </cell>
          <cell r="L232">
            <v>40793</v>
          </cell>
          <cell r="M232">
            <v>12845</v>
          </cell>
          <cell r="N232">
            <v>47092</v>
          </cell>
          <cell r="O232">
            <v>26862</v>
          </cell>
          <cell r="P232">
            <v>8578</v>
          </cell>
          <cell r="Q232">
            <v>154967</v>
          </cell>
          <cell r="R232">
            <v>26331</v>
          </cell>
          <cell r="S232">
            <v>675199</v>
          </cell>
        </row>
      </sheetData>
      <sheetData sheetId="3">
        <row r="1">
          <cell r="B1" t="str">
            <v>Denmark</v>
          </cell>
          <cell r="C1" t="str">
            <v>Germany (until 1990 former territory of the FRG)</v>
          </cell>
          <cell r="D1" t="str">
            <v>Ireland</v>
          </cell>
          <cell r="E1" t="str">
            <v>Spain</v>
          </cell>
          <cell r="F1" t="str">
            <v>France</v>
          </cell>
          <cell r="G1" t="str">
            <v>Finland</v>
          </cell>
          <cell r="H1" t="str">
            <v>Sweden</v>
          </cell>
          <cell r="I1" t="str">
            <v>Norway</v>
          </cell>
          <cell r="J1" t="str">
            <v>United Kingdom</v>
          </cell>
          <cell r="K1" t="str">
            <v>Belgium</v>
          </cell>
          <cell r="L1" t="str">
            <v>Italy</v>
          </cell>
          <cell r="M1" t="str">
            <v>Austria</v>
          </cell>
          <cell r="N1" t="str">
            <v>Poland</v>
          </cell>
          <cell r="O1" t="str">
            <v>Portugal</v>
          </cell>
          <cell r="P1" t="str">
            <v>Netherlands</v>
          </cell>
          <cell r="Q1" t="str">
            <v>Europe</v>
          </cell>
        </row>
        <row r="2">
          <cell r="A2" t="str">
            <v>2005-Q1</v>
          </cell>
          <cell r="B2">
            <v>9250</v>
          </cell>
          <cell r="C2">
            <v>6770</v>
          </cell>
          <cell r="D2">
            <v>9980</v>
          </cell>
          <cell r="E2">
            <v>5070</v>
          </cell>
          <cell r="F2">
            <v>6880</v>
          </cell>
          <cell r="G2">
            <v>7410</v>
          </cell>
          <cell r="H2">
            <v>8520</v>
          </cell>
          <cell r="I2">
            <v>12310</v>
          </cell>
          <cell r="J2">
            <v>8180</v>
          </cell>
          <cell r="K2">
            <v>7110</v>
          </cell>
          <cell r="L2">
            <v>5980</v>
          </cell>
          <cell r="M2">
            <v>7240</v>
          </cell>
          <cell r="N2">
            <v>1500</v>
          </cell>
          <cell r="O2">
            <v>3560</v>
          </cell>
          <cell r="P2">
            <v>8200</v>
          </cell>
          <cell r="Q2">
            <v>5250</v>
          </cell>
        </row>
        <row r="3">
          <cell r="A3" t="str">
            <v>2005-Q2</v>
          </cell>
          <cell r="B3">
            <v>9950</v>
          </cell>
          <cell r="C3">
            <v>6980</v>
          </cell>
          <cell r="D3">
            <v>10320</v>
          </cell>
          <cell r="E3">
            <v>5390</v>
          </cell>
          <cell r="F3">
            <v>7020</v>
          </cell>
          <cell r="G3">
            <v>7880</v>
          </cell>
          <cell r="H3">
            <v>9010</v>
          </cell>
          <cell r="I3">
            <v>13160</v>
          </cell>
          <cell r="J3">
            <v>8390</v>
          </cell>
          <cell r="K3">
            <v>7460</v>
          </cell>
          <cell r="L3">
            <v>6430</v>
          </cell>
          <cell r="M3">
            <v>7730</v>
          </cell>
          <cell r="N3">
            <v>1540</v>
          </cell>
          <cell r="O3">
            <v>3800</v>
          </cell>
          <cell r="P3">
            <v>8520</v>
          </cell>
          <cell r="Q3">
            <v>5510</v>
          </cell>
        </row>
        <row r="4">
          <cell r="A4" t="str">
            <v>2005-Q3</v>
          </cell>
          <cell r="B4">
            <v>9790</v>
          </cell>
          <cell r="C4">
            <v>7110</v>
          </cell>
          <cell r="D4">
            <v>10090</v>
          </cell>
          <cell r="E4">
            <v>5180</v>
          </cell>
          <cell r="F4">
            <v>6840</v>
          </cell>
          <cell r="G4">
            <v>7770</v>
          </cell>
          <cell r="H4">
            <v>8400</v>
          </cell>
          <cell r="I4">
            <v>13650</v>
          </cell>
          <cell r="J4">
            <v>8420</v>
          </cell>
          <cell r="K4">
            <v>7200</v>
          </cell>
          <cell r="L4">
            <v>6280</v>
          </cell>
          <cell r="M4">
            <v>7780</v>
          </cell>
          <cell r="N4">
            <v>1600</v>
          </cell>
          <cell r="O4">
            <v>3760</v>
          </cell>
          <cell r="P4">
            <v>8250</v>
          </cell>
          <cell r="Q4">
            <v>5460</v>
          </cell>
        </row>
        <row r="5">
          <cell r="A5" t="str">
            <v>2005-Q4</v>
          </cell>
          <cell r="B5">
            <v>10290</v>
          </cell>
          <cell r="C5">
            <v>7270</v>
          </cell>
          <cell r="D5">
            <v>10540</v>
          </cell>
          <cell r="E5">
            <v>5600</v>
          </cell>
          <cell r="F5">
            <v>7210</v>
          </cell>
          <cell r="G5">
            <v>8320</v>
          </cell>
          <cell r="H5">
            <v>9050</v>
          </cell>
          <cell r="I5">
            <v>14850</v>
          </cell>
          <cell r="J5">
            <v>8700</v>
          </cell>
          <cell r="K5">
            <v>7820</v>
          </cell>
          <cell r="L5">
            <v>6980</v>
          </cell>
          <cell r="M5">
            <v>8130</v>
          </cell>
          <cell r="N5">
            <v>1830</v>
          </cell>
          <cell r="O5">
            <v>3970</v>
          </cell>
          <cell r="P5">
            <v>8780</v>
          </cell>
          <cell r="Q5">
            <v>5800</v>
          </cell>
        </row>
        <row r="6">
          <cell r="A6" t="str">
            <v>2006-Q1</v>
          </cell>
          <cell r="B6">
            <v>9860</v>
          </cell>
          <cell r="C6">
            <v>7080</v>
          </cell>
          <cell r="D6">
            <v>10710</v>
          </cell>
          <cell r="E6">
            <v>5410</v>
          </cell>
          <cell r="F6">
            <v>7130</v>
          </cell>
          <cell r="G6">
            <v>7760</v>
          </cell>
          <cell r="H6">
            <v>8800</v>
          </cell>
          <cell r="I6">
            <v>14820</v>
          </cell>
          <cell r="J6">
            <v>8800</v>
          </cell>
          <cell r="K6">
            <v>7430</v>
          </cell>
          <cell r="L6">
            <v>6230</v>
          </cell>
          <cell r="M6">
            <v>7640</v>
          </cell>
          <cell r="N6">
            <v>1670</v>
          </cell>
          <cell r="O6">
            <v>3710</v>
          </cell>
          <cell r="P6">
            <v>8720</v>
          </cell>
          <cell r="Q6">
            <v>5530</v>
          </cell>
        </row>
        <row r="7">
          <cell r="A7" t="str">
            <v>2006-Q2</v>
          </cell>
          <cell r="B7">
            <v>10550</v>
          </cell>
          <cell r="C7">
            <v>7220</v>
          </cell>
          <cell r="D7">
            <v>10830</v>
          </cell>
          <cell r="E7">
            <v>5740</v>
          </cell>
          <cell r="F7">
            <v>7270</v>
          </cell>
          <cell r="G7">
            <v>8180</v>
          </cell>
          <cell r="H7">
            <v>9420</v>
          </cell>
          <cell r="I7">
            <v>14780</v>
          </cell>
          <cell r="J7">
            <v>8590</v>
          </cell>
          <cell r="K7">
            <v>7750</v>
          </cell>
          <cell r="L7">
            <v>6660</v>
          </cell>
          <cell r="M7">
            <v>8030</v>
          </cell>
          <cell r="N7">
            <v>1700</v>
          </cell>
          <cell r="O7">
            <v>3990</v>
          </cell>
          <cell r="P7">
            <v>9020</v>
          </cell>
          <cell r="Q7">
            <v>5780</v>
          </cell>
        </row>
        <row r="8">
          <cell r="A8" t="str">
            <v>2006-Q3</v>
          </cell>
          <cell r="B8">
            <v>10390</v>
          </cell>
          <cell r="C8">
            <v>7400</v>
          </cell>
          <cell r="D8">
            <v>10810</v>
          </cell>
          <cell r="E8">
            <v>5510</v>
          </cell>
          <cell r="F8">
            <v>7110</v>
          </cell>
          <cell r="G8">
            <v>8130</v>
          </cell>
          <cell r="H8">
            <v>9000</v>
          </cell>
          <cell r="I8">
            <v>14590</v>
          </cell>
          <cell r="J8">
            <v>8930</v>
          </cell>
          <cell r="K8">
            <v>7500</v>
          </cell>
          <cell r="L8">
            <v>6510</v>
          </cell>
          <cell r="M8">
            <v>8160</v>
          </cell>
          <cell r="N8">
            <v>1750</v>
          </cell>
          <cell r="O8">
            <v>3900</v>
          </cell>
          <cell r="P8">
            <v>8720</v>
          </cell>
          <cell r="Q8">
            <v>5740</v>
          </cell>
        </row>
        <row r="9">
          <cell r="A9" t="str">
            <v>2006-Q4</v>
          </cell>
          <cell r="B9">
            <v>10680</v>
          </cell>
          <cell r="C9">
            <v>7680</v>
          </cell>
          <cell r="D9">
            <v>10960</v>
          </cell>
          <cell r="E9">
            <v>5960</v>
          </cell>
          <cell r="F9">
            <v>7550</v>
          </cell>
          <cell r="G9">
            <v>8760</v>
          </cell>
          <cell r="H9">
            <v>9920</v>
          </cell>
          <cell r="I9">
            <v>15130</v>
          </cell>
          <cell r="J9">
            <v>9130</v>
          </cell>
          <cell r="K9">
            <v>8150</v>
          </cell>
          <cell r="L9">
            <v>7190</v>
          </cell>
          <cell r="M9">
            <v>8560</v>
          </cell>
          <cell r="N9">
            <v>2070</v>
          </cell>
          <cell r="O9">
            <v>4210</v>
          </cell>
          <cell r="P9">
            <v>9310</v>
          </cell>
          <cell r="Q9">
            <v>6140</v>
          </cell>
        </row>
        <row r="10">
          <cell r="A10" t="str">
            <v>2007-Q1</v>
          </cell>
          <cell r="B10">
            <v>10250</v>
          </cell>
          <cell r="C10">
            <v>7500</v>
          </cell>
          <cell r="D10">
            <v>11400</v>
          </cell>
          <cell r="E10">
            <v>5710</v>
          </cell>
          <cell r="F10">
            <v>7430</v>
          </cell>
          <cell r="G10">
            <v>8290</v>
          </cell>
          <cell r="H10">
            <v>9520</v>
          </cell>
          <cell r="I10">
            <v>14880</v>
          </cell>
          <cell r="J10">
            <v>9350</v>
          </cell>
          <cell r="K10">
            <v>7830</v>
          </cell>
          <cell r="L10">
            <v>6490</v>
          </cell>
          <cell r="M10">
            <v>8050</v>
          </cell>
          <cell r="N10">
            <v>1840</v>
          </cell>
          <cell r="O10">
            <v>3940</v>
          </cell>
          <cell r="P10">
            <v>9270</v>
          </cell>
          <cell r="Q10">
            <v>5880</v>
          </cell>
        </row>
        <row r="11">
          <cell r="A11" t="str">
            <v>2007-Q2</v>
          </cell>
          <cell r="B11">
            <v>10630</v>
          </cell>
          <cell r="C11">
            <v>7580</v>
          </cell>
          <cell r="D11">
            <v>11270</v>
          </cell>
          <cell r="E11">
            <v>6040</v>
          </cell>
          <cell r="F11">
            <v>7560</v>
          </cell>
          <cell r="G11">
            <v>8870</v>
          </cell>
          <cell r="H11">
            <v>9990</v>
          </cell>
          <cell r="I11">
            <v>14900</v>
          </cell>
          <cell r="J11">
            <v>9060</v>
          </cell>
          <cell r="K11">
            <v>8170</v>
          </cell>
          <cell r="L11">
            <v>6870</v>
          </cell>
          <cell r="M11">
            <v>8540</v>
          </cell>
          <cell r="N11">
            <v>1970</v>
          </cell>
          <cell r="O11">
            <v>4180</v>
          </cell>
          <cell r="P11">
            <v>9510</v>
          </cell>
          <cell r="Q11">
            <v>6110</v>
          </cell>
        </row>
        <row r="12">
          <cell r="A12" t="str">
            <v>2007-Q3</v>
          </cell>
          <cell r="B12">
            <v>10640</v>
          </cell>
          <cell r="C12">
            <v>7780</v>
          </cell>
          <cell r="D12">
            <v>10900</v>
          </cell>
          <cell r="E12">
            <v>5750</v>
          </cell>
          <cell r="F12">
            <v>7460</v>
          </cell>
          <cell r="G12">
            <v>8730</v>
          </cell>
          <cell r="H12">
            <v>9410</v>
          </cell>
          <cell r="I12">
            <v>15440</v>
          </cell>
          <cell r="J12">
            <v>9300</v>
          </cell>
          <cell r="K12">
            <v>7860</v>
          </cell>
          <cell r="L12">
            <v>6730</v>
          </cell>
          <cell r="M12">
            <v>8570</v>
          </cell>
          <cell r="N12">
            <v>2010</v>
          </cell>
          <cell r="O12">
            <v>4140</v>
          </cell>
          <cell r="P12">
            <v>9200</v>
          </cell>
          <cell r="Q12">
            <v>6080</v>
          </cell>
        </row>
        <row r="13">
          <cell r="A13" t="str">
            <v>2007-Q4</v>
          </cell>
          <cell r="B13">
            <v>11230</v>
          </cell>
          <cell r="C13">
            <v>7990</v>
          </cell>
          <cell r="D13">
            <v>11220</v>
          </cell>
          <cell r="E13">
            <v>6260</v>
          </cell>
          <cell r="F13">
            <v>7880</v>
          </cell>
          <cell r="G13">
            <v>9480</v>
          </cell>
          <cell r="H13">
            <v>10320</v>
          </cell>
          <cell r="I13">
            <v>17380</v>
          </cell>
          <cell r="J13">
            <v>9110</v>
          </cell>
          <cell r="K13">
            <v>8480</v>
          </cell>
          <cell r="L13">
            <v>7380</v>
          </cell>
          <cell r="M13">
            <v>9070</v>
          </cell>
          <cell r="N13">
            <v>2430</v>
          </cell>
          <cell r="O13">
            <v>4380</v>
          </cell>
          <cell r="P13">
            <v>9820</v>
          </cell>
          <cell r="Q13">
            <v>6480</v>
          </cell>
        </row>
        <row r="14">
          <cell r="A14" t="str">
            <v>2008-Q1</v>
          </cell>
          <cell r="B14">
            <v>10600</v>
          </cell>
          <cell r="C14">
            <v>7750</v>
          </cell>
          <cell r="D14">
            <v>10770</v>
          </cell>
          <cell r="E14">
            <v>5860</v>
          </cell>
          <cell r="F14">
            <v>7700</v>
          </cell>
          <cell r="G14">
            <v>8730</v>
          </cell>
          <cell r="H14">
            <v>9580</v>
          </cell>
          <cell r="I14">
            <v>16690</v>
          </cell>
          <cell r="J14">
            <v>8650</v>
          </cell>
          <cell r="K14">
            <v>8040</v>
          </cell>
          <cell r="L14">
            <v>6650</v>
          </cell>
          <cell r="M14">
            <v>8420</v>
          </cell>
          <cell r="N14">
            <v>2220</v>
          </cell>
          <cell r="O14">
            <v>4080</v>
          </cell>
          <cell r="P14">
            <v>9720</v>
          </cell>
          <cell r="Q14">
            <v>6130</v>
          </cell>
        </row>
        <row r="15">
          <cell r="A15" t="str">
            <v>2008-Q2</v>
          </cell>
          <cell r="B15">
            <v>11160</v>
          </cell>
          <cell r="C15">
            <v>7900</v>
          </cell>
          <cell r="D15">
            <v>10500</v>
          </cell>
          <cell r="E15">
            <v>6210</v>
          </cell>
          <cell r="F15">
            <v>7830</v>
          </cell>
          <cell r="G15">
            <v>9310</v>
          </cell>
          <cell r="H15">
            <v>10260</v>
          </cell>
          <cell r="I15">
            <v>17470</v>
          </cell>
          <cell r="J15">
            <v>8050</v>
          </cell>
          <cell r="K15">
            <v>8420</v>
          </cell>
          <cell r="L15">
            <v>7030</v>
          </cell>
          <cell r="M15">
            <v>8950</v>
          </cell>
          <cell r="N15">
            <v>2400</v>
          </cell>
          <cell r="O15">
            <v>4280</v>
          </cell>
          <cell r="P15">
            <v>9990</v>
          </cell>
          <cell r="Q15">
            <v>6400</v>
          </cell>
        </row>
        <row r="16">
          <cell r="A16" t="str">
            <v>2008-Q3</v>
          </cell>
          <cell r="B16">
            <v>11080</v>
          </cell>
          <cell r="C16">
            <v>7940</v>
          </cell>
          <cell r="D16">
            <v>10410</v>
          </cell>
          <cell r="E16">
            <v>5860</v>
          </cell>
          <cell r="F16">
            <v>7600</v>
          </cell>
          <cell r="G16">
            <v>9100</v>
          </cell>
          <cell r="H16">
            <v>9500</v>
          </cell>
          <cell r="I16">
            <v>17040</v>
          </cell>
          <cell r="J16">
            <v>8020</v>
          </cell>
          <cell r="K16">
            <v>8010</v>
          </cell>
          <cell r="L16">
            <v>6810</v>
          </cell>
          <cell r="M16">
            <v>8870</v>
          </cell>
          <cell r="N16">
            <v>2490</v>
          </cell>
          <cell r="O16">
            <v>4240</v>
          </cell>
          <cell r="P16">
            <v>9640</v>
          </cell>
          <cell r="Q16">
            <v>6300</v>
          </cell>
        </row>
        <row r="17">
          <cell r="A17" t="str">
            <v>2008-Q4</v>
          </cell>
          <cell r="B17">
            <v>11150</v>
          </cell>
          <cell r="C17">
            <v>7940</v>
          </cell>
          <cell r="D17">
            <v>9970</v>
          </cell>
          <cell r="E17">
            <v>6200</v>
          </cell>
          <cell r="F17">
            <v>7830</v>
          </cell>
          <cell r="G17">
            <v>9420</v>
          </cell>
          <cell r="H17">
            <v>9200</v>
          </cell>
          <cell r="I17">
            <v>15770</v>
          </cell>
          <cell r="J17">
            <v>7600</v>
          </cell>
          <cell r="K17">
            <v>8380</v>
          </cell>
          <cell r="L17">
            <v>7170</v>
          </cell>
          <cell r="M17">
            <v>9060</v>
          </cell>
          <cell r="N17">
            <v>2500</v>
          </cell>
          <cell r="O17">
            <v>4360</v>
          </cell>
          <cell r="P17">
            <v>10010</v>
          </cell>
          <cell r="Q17">
            <v>6430</v>
          </cell>
        </row>
        <row r="18">
          <cell r="A18" t="str">
            <v>2009-Q1</v>
          </cell>
          <cell r="B18">
            <v>10240</v>
          </cell>
          <cell r="C18">
            <v>7370</v>
          </cell>
          <cell r="D18">
            <v>9580</v>
          </cell>
          <cell r="E18">
            <v>5580</v>
          </cell>
          <cell r="F18">
            <v>7400</v>
          </cell>
          <cell r="G18">
            <v>8210</v>
          </cell>
          <cell r="H18">
            <v>7950</v>
          </cell>
          <cell r="I18">
            <v>13980</v>
          </cell>
          <cell r="J18">
            <v>6860</v>
          </cell>
          <cell r="K18">
            <v>7760</v>
          </cell>
          <cell r="L18">
            <v>6280</v>
          </cell>
          <cell r="M18">
            <v>8230</v>
          </cell>
          <cell r="N18">
            <v>1870</v>
          </cell>
          <cell r="O18">
            <v>3910</v>
          </cell>
          <cell r="P18">
            <v>9470</v>
          </cell>
          <cell r="Q18">
            <v>5790</v>
          </cell>
        </row>
        <row r="19">
          <cell r="A19" t="str">
            <v>2009-Q2</v>
          </cell>
          <cell r="B19">
            <v>10380</v>
          </cell>
          <cell r="C19">
            <v>7420</v>
          </cell>
          <cell r="D19">
            <v>9490</v>
          </cell>
          <cell r="E19">
            <v>5870</v>
          </cell>
          <cell r="F19">
            <v>7480</v>
          </cell>
          <cell r="G19">
            <v>8550</v>
          </cell>
          <cell r="H19">
            <v>8570</v>
          </cell>
          <cell r="I19">
            <v>13940</v>
          </cell>
          <cell r="J19">
            <v>6930</v>
          </cell>
          <cell r="K19">
            <v>8020</v>
          </cell>
          <cell r="L19">
            <v>6590</v>
          </cell>
          <cell r="M19">
            <v>8570</v>
          </cell>
          <cell r="N19">
            <v>1950</v>
          </cell>
          <cell r="O19">
            <v>4170</v>
          </cell>
          <cell r="P19">
            <v>9530</v>
          </cell>
          <cell r="Q19">
            <v>5980</v>
          </cell>
        </row>
        <row r="20">
          <cell r="A20" t="str">
            <v>2009-Q3</v>
          </cell>
          <cell r="B20">
            <v>10430</v>
          </cell>
          <cell r="C20">
            <v>7690</v>
          </cell>
          <cell r="D20">
            <v>9280</v>
          </cell>
          <cell r="E20">
            <v>5620</v>
          </cell>
          <cell r="F20">
            <v>7320</v>
          </cell>
          <cell r="G20">
            <v>8410</v>
          </cell>
          <cell r="H20">
            <v>8320</v>
          </cell>
          <cell r="I20">
            <v>14280</v>
          </cell>
          <cell r="J20">
            <v>7150</v>
          </cell>
          <cell r="K20">
            <v>7830</v>
          </cell>
          <cell r="L20">
            <v>6550</v>
          </cell>
          <cell r="M20">
            <v>8650</v>
          </cell>
          <cell r="N20">
            <v>2110</v>
          </cell>
          <cell r="O20">
            <v>4180</v>
          </cell>
          <cell r="P20">
            <v>9170</v>
          </cell>
          <cell r="Q20">
            <v>5980</v>
          </cell>
        </row>
        <row r="21">
          <cell r="A21" t="str">
            <v>2009-Q4</v>
          </cell>
          <cell r="B21">
            <v>10820</v>
          </cell>
          <cell r="C21">
            <v>7900</v>
          </cell>
          <cell r="D21">
            <v>9000</v>
          </cell>
          <cell r="E21">
            <v>5990</v>
          </cell>
          <cell r="F21">
            <v>7730</v>
          </cell>
          <cell r="G21">
            <v>8880</v>
          </cell>
          <cell r="H21">
            <v>9010</v>
          </cell>
          <cell r="I21">
            <v>15760</v>
          </cell>
          <cell r="J21">
            <v>6940</v>
          </cell>
          <cell r="K21">
            <v>8480</v>
          </cell>
          <cell r="L21">
            <v>7070</v>
          </cell>
          <cell r="M21">
            <v>9080</v>
          </cell>
          <cell r="N21">
            <v>2400</v>
          </cell>
          <cell r="O21">
            <v>4340</v>
          </cell>
          <cell r="P21">
            <v>9630</v>
          </cell>
          <cell r="Q21">
            <v>6310</v>
          </cell>
        </row>
        <row r="22">
          <cell r="A22" t="str">
            <v>2010-Q1</v>
          </cell>
          <cell r="B22">
            <v>10450</v>
          </cell>
          <cell r="C22">
            <v>7680</v>
          </cell>
          <cell r="D22">
            <v>9160</v>
          </cell>
          <cell r="E22">
            <v>5540</v>
          </cell>
          <cell r="F22">
            <v>7490</v>
          </cell>
          <cell r="G22">
            <v>8170</v>
          </cell>
          <cell r="H22">
            <v>9050</v>
          </cell>
          <cell r="I22">
            <v>16240</v>
          </cell>
          <cell r="J22">
            <v>7170</v>
          </cell>
          <cell r="K22">
            <v>7970</v>
          </cell>
          <cell r="L22">
            <v>6300</v>
          </cell>
          <cell r="M22">
            <v>8280</v>
          </cell>
          <cell r="N22">
            <v>2140</v>
          </cell>
          <cell r="O22">
            <v>4070</v>
          </cell>
          <cell r="P22">
            <v>9360</v>
          </cell>
          <cell r="Q22">
            <v>5930</v>
          </cell>
        </row>
        <row r="23">
          <cell r="A23" t="str">
            <v>2010-Q2</v>
          </cell>
          <cell r="B23">
            <v>11020</v>
          </cell>
          <cell r="C23">
            <v>7820</v>
          </cell>
          <cell r="D23">
            <v>9140</v>
          </cell>
          <cell r="E23">
            <v>5880</v>
          </cell>
          <cell r="F23">
            <v>7690</v>
          </cell>
          <cell r="G23">
            <v>8850</v>
          </cell>
          <cell r="H23">
            <v>10100</v>
          </cell>
          <cell r="I23">
            <v>16530</v>
          </cell>
          <cell r="J23">
            <v>7420</v>
          </cell>
          <cell r="K23">
            <v>8410</v>
          </cell>
          <cell r="L23">
            <v>6750</v>
          </cell>
          <cell r="M23">
            <v>8790</v>
          </cell>
          <cell r="N23">
            <v>2240</v>
          </cell>
          <cell r="O23">
            <v>4260</v>
          </cell>
          <cell r="P23">
            <v>9780</v>
          </cell>
          <cell r="Q23">
            <v>6210</v>
          </cell>
        </row>
        <row r="24">
          <cell r="A24" t="str">
            <v>2010-Q3</v>
          </cell>
          <cell r="B24">
            <v>11020</v>
          </cell>
          <cell r="C24">
            <v>8110</v>
          </cell>
          <cell r="D24">
            <v>9350</v>
          </cell>
          <cell r="E24">
            <v>5620</v>
          </cell>
          <cell r="F24">
            <v>7580</v>
          </cell>
          <cell r="G24">
            <v>8620</v>
          </cell>
          <cell r="H24">
            <v>9880</v>
          </cell>
          <cell r="I24">
            <v>16120</v>
          </cell>
          <cell r="J24">
            <v>7660</v>
          </cell>
          <cell r="K24">
            <v>8130</v>
          </cell>
          <cell r="L24">
            <v>6680</v>
          </cell>
          <cell r="M24">
            <v>8900</v>
          </cell>
          <cell r="N24">
            <v>2300</v>
          </cell>
          <cell r="O24">
            <v>4270</v>
          </cell>
          <cell r="P24">
            <v>9410</v>
          </cell>
          <cell r="Q24">
            <v>6210</v>
          </cell>
        </row>
        <row r="25">
          <cell r="A25" t="str">
            <v>2010-Q4</v>
          </cell>
          <cell r="B25">
            <v>11340</v>
          </cell>
          <cell r="C25">
            <v>8330</v>
          </cell>
          <cell r="D25">
            <v>9070</v>
          </cell>
          <cell r="E25">
            <v>6000</v>
          </cell>
          <cell r="F25">
            <v>7930</v>
          </cell>
          <cell r="G25">
            <v>9440</v>
          </cell>
          <cell r="H25">
            <v>10980</v>
          </cell>
          <cell r="I25">
            <v>17670</v>
          </cell>
          <cell r="J25">
            <v>7550</v>
          </cell>
          <cell r="K25">
            <v>8820</v>
          </cell>
          <cell r="L25">
            <v>7210</v>
          </cell>
          <cell r="M25">
            <v>9410</v>
          </cell>
          <cell r="N25">
            <v>2650</v>
          </cell>
          <cell r="O25">
            <v>4390</v>
          </cell>
          <cell r="P25">
            <v>9910</v>
          </cell>
          <cell r="Q25">
            <v>6550</v>
          </cell>
        </row>
        <row r="26">
          <cell r="A26" t="str">
            <v>2011-Q1</v>
          </cell>
          <cell r="B26">
            <v>10850</v>
          </cell>
          <cell r="C26">
            <v>8210</v>
          </cell>
          <cell r="D26">
            <v>9270</v>
          </cell>
          <cell r="E26">
            <v>5540</v>
          </cell>
          <cell r="F26">
            <v>7780</v>
          </cell>
          <cell r="G26">
            <v>8760</v>
          </cell>
          <cell r="H26">
            <v>10730</v>
          </cell>
          <cell r="I26">
            <v>18010</v>
          </cell>
          <cell r="J26">
            <v>7740</v>
          </cell>
          <cell r="K26">
            <v>8250</v>
          </cell>
          <cell r="L26">
            <v>6510</v>
          </cell>
          <cell r="M26">
            <v>8780</v>
          </cell>
          <cell r="N26">
            <v>2340</v>
          </cell>
          <cell r="O26">
            <v>4040</v>
          </cell>
          <cell r="P26">
            <v>9620</v>
          </cell>
          <cell r="Q26">
            <v>6210</v>
          </cell>
        </row>
        <row r="27">
          <cell r="A27" t="str">
            <v>2011-Q2</v>
          </cell>
          <cell r="B27">
            <v>11240</v>
          </cell>
          <cell r="C27">
            <v>8230</v>
          </cell>
          <cell r="D27">
            <v>9460</v>
          </cell>
          <cell r="E27">
            <v>5830</v>
          </cell>
          <cell r="F27">
            <v>7900</v>
          </cell>
          <cell r="G27">
            <v>9250</v>
          </cell>
          <cell r="H27">
            <v>11240</v>
          </cell>
          <cell r="I27">
            <v>17560</v>
          </cell>
          <cell r="J27">
            <v>7300</v>
          </cell>
          <cell r="K27">
            <v>8570</v>
          </cell>
          <cell r="L27">
            <v>6910</v>
          </cell>
          <cell r="M27">
            <v>9230</v>
          </cell>
          <cell r="N27">
            <v>2460</v>
          </cell>
          <cell r="O27">
            <v>4220</v>
          </cell>
          <cell r="P27">
            <v>9910</v>
          </cell>
          <cell r="Q27">
            <v>6430</v>
          </cell>
        </row>
        <row r="28">
          <cell r="A28" t="str">
            <v>2011-Q3</v>
          </cell>
          <cell r="B28">
            <v>10990</v>
          </cell>
          <cell r="C28">
            <v>8500</v>
          </cell>
          <cell r="D28">
            <v>9560</v>
          </cell>
          <cell r="E28">
            <v>5550</v>
          </cell>
          <cell r="F28">
            <v>7730</v>
          </cell>
          <cell r="G28">
            <v>9100</v>
          </cell>
          <cell r="H28">
            <v>10550</v>
          </cell>
          <cell r="I28">
            <v>17860</v>
          </cell>
          <cell r="J28">
            <v>7410</v>
          </cell>
          <cell r="K28">
            <v>8260</v>
          </cell>
          <cell r="L28">
            <v>6820</v>
          </cell>
          <cell r="M28">
            <v>9310</v>
          </cell>
          <cell r="N28">
            <v>2400</v>
          </cell>
          <cell r="O28">
            <v>4190</v>
          </cell>
          <cell r="P28">
            <v>9520</v>
          </cell>
          <cell r="Q28">
            <v>6390</v>
          </cell>
        </row>
        <row r="29">
          <cell r="A29" t="str">
            <v>2011-Q4</v>
          </cell>
          <cell r="B29">
            <v>11420</v>
          </cell>
          <cell r="C29">
            <v>8610</v>
          </cell>
          <cell r="D29">
            <v>9210</v>
          </cell>
          <cell r="E29">
            <v>5830</v>
          </cell>
          <cell r="F29">
            <v>8100</v>
          </cell>
          <cell r="G29">
            <v>9640</v>
          </cell>
          <cell r="H29">
            <v>11170</v>
          </cell>
          <cell r="I29">
            <v>19340</v>
          </cell>
          <cell r="J29">
            <v>7770</v>
          </cell>
          <cell r="K29">
            <v>8970</v>
          </cell>
          <cell r="L29">
            <v>7230</v>
          </cell>
          <cell r="M29">
            <v>9660</v>
          </cell>
          <cell r="N29">
            <v>2590</v>
          </cell>
          <cell r="O29">
            <v>4230</v>
          </cell>
          <cell r="P29">
            <v>9920</v>
          </cell>
          <cell r="Q29">
            <v>6620</v>
          </cell>
        </row>
        <row r="30">
          <cell r="A30" t="str">
            <v>2012-Q1</v>
          </cell>
          <cell r="B30">
            <v>11020</v>
          </cell>
          <cell r="C30">
            <v>8450</v>
          </cell>
          <cell r="D30">
            <v>9500</v>
          </cell>
          <cell r="E30">
            <v>5390</v>
          </cell>
          <cell r="F30">
            <v>7890</v>
          </cell>
          <cell r="G30">
            <v>9030</v>
          </cell>
          <cell r="H30">
            <v>10820</v>
          </cell>
          <cell r="I30">
            <v>20200</v>
          </cell>
          <cell r="J30">
            <v>8050</v>
          </cell>
          <cell r="K30">
            <v>8460</v>
          </cell>
          <cell r="L30">
            <v>6440</v>
          </cell>
          <cell r="M30">
            <v>9060</v>
          </cell>
          <cell r="N30">
            <v>2300</v>
          </cell>
          <cell r="O30">
            <v>3920</v>
          </cell>
          <cell r="P30">
            <v>9620</v>
          </cell>
          <cell r="Q30">
            <v>6260</v>
          </cell>
        </row>
        <row r="31">
          <cell r="A31" t="str">
            <v>2012-Q2</v>
          </cell>
          <cell r="B31">
            <v>11500</v>
          </cell>
          <cell r="C31">
            <v>8360</v>
          </cell>
          <cell r="D31">
            <v>9530</v>
          </cell>
          <cell r="E31">
            <v>5610</v>
          </cell>
          <cell r="F31">
            <v>7950</v>
          </cell>
          <cell r="G31">
            <v>9340</v>
          </cell>
          <cell r="H31">
            <v>11420</v>
          </cell>
          <cell r="I31">
            <v>19310</v>
          </cell>
          <cell r="J31">
            <v>8120</v>
          </cell>
          <cell r="K31">
            <v>8780</v>
          </cell>
          <cell r="L31">
            <v>6760</v>
          </cell>
          <cell r="M31">
            <v>9430</v>
          </cell>
          <cell r="N31">
            <v>2410</v>
          </cell>
          <cell r="O31">
            <v>3960</v>
          </cell>
          <cell r="P31">
            <v>9940</v>
          </cell>
          <cell r="Q31">
            <v>6420</v>
          </cell>
        </row>
        <row r="32">
          <cell r="A32" t="str">
            <v>2012-Q3</v>
          </cell>
          <cell r="B32">
            <v>11380</v>
          </cell>
          <cell r="C32">
            <v>8610</v>
          </cell>
          <cell r="D32">
            <v>9750</v>
          </cell>
          <cell r="E32">
            <v>5420</v>
          </cell>
          <cell r="F32">
            <v>7810</v>
          </cell>
          <cell r="G32">
            <v>9140</v>
          </cell>
          <cell r="H32">
            <v>11250</v>
          </cell>
          <cell r="I32">
            <v>19210</v>
          </cell>
          <cell r="J32">
            <v>8470</v>
          </cell>
          <cell r="K32">
            <v>8430</v>
          </cell>
          <cell r="L32">
            <v>6690</v>
          </cell>
          <cell r="M32">
            <v>9440</v>
          </cell>
          <cell r="N32">
            <v>2500</v>
          </cell>
          <cell r="O32">
            <v>4050</v>
          </cell>
          <cell r="P32">
            <v>9450</v>
          </cell>
          <cell r="Q32">
            <v>6420</v>
          </cell>
        </row>
        <row r="33">
          <cell r="A33" t="str">
            <v>2012-Q4</v>
          </cell>
          <cell r="B33">
            <v>11620</v>
          </cell>
          <cell r="C33">
            <v>8710</v>
          </cell>
          <cell r="D33">
            <v>9420</v>
          </cell>
          <cell r="E33">
            <v>5620</v>
          </cell>
          <cell r="F33">
            <v>8160</v>
          </cell>
          <cell r="G33">
            <v>9620</v>
          </cell>
          <cell r="H33">
            <v>11690</v>
          </cell>
          <cell r="I33">
            <v>20790</v>
          </cell>
          <cell r="J33">
            <v>8480</v>
          </cell>
          <cell r="K33">
            <v>9110</v>
          </cell>
          <cell r="L33">
            <v>7100</v>
          </cell>
          <cell r="M33">
            <v>9890</v>
          </cell>
          <cell r="N33">
            <v>2810</v>
          </cell>
          <cell r="O33">
            <v>4070</v>
          </cell>
          <cell r="P33">
            <v>9970</v>
          </cell>
          <cell r="Q33">
            <v>6670</v>
          </cell>
        </row>
        <row r="34">
          <cell r="A34" t="str">
            <v>2013-Q1</v>
          </cell>
          <cell r="B34">
            <v>11110</v>
          </cell>
          <cell r="C34">
            <v>8470</v>
          </cell>
          <cell r="D34">
            <v>9390</v>
          </cell>
          <cell r="E34">
            <v>5290</v>
          </cell>
          <cell r="F34">
            <v>7890</v>
          </cell>
          <cell r="G34">
            <v>8940</v>
          </cell>
          <cell r="H34">
            <v>11320</v>
          </cell>
          <cell r="I34">
            <v>20040</v>
          </cell>
          <cell r="J34">
            <v>8070</v>
          </cell>
          <cell r="K34">
            <v>8500</v>
          </cell>
          <cell r="L34">
            <v>6270</v>
          </cell>
          <cell r="M34">
            <v>9120</v>
          </cell>
          <cell r="N34">
            <v>2340</v>
          </cell>
          <cell r="O34">
            <v>3890</v>
          </cell>
          <cell r="P34">
            <v>9620</v>
          </cell>
          <cell r="Q34">
            <v>6250</v>
          </cell>
        </row>
        <row r="35">
          <cell r="A35" t="str">
            <v>2013-Q2</v>
          </cell>
          <cell r="B35">
            <v>11660</v>
          </cell>
          <cell r="C35">
            <v>8600</v>
          </cell>
          <cell r="D35">
            <v>9600</v>
          </cell>
          <cell r="E35">
            <v>5560</v>
          </cell>
          <cell r="F35">
            <v>8040</v>
          </cell>
          <cell r="G35">
            <v>9510</v>
          </cell>
          <cell r="H35">
            <v>11940</v>
          </cell>
          <cell r="I35">
            <v>19790</v>
          </cell>
          <cell r="J35">
            <v>8050</v>
          </cell>
          <cell r="K35">
            <v>8890</v>
          </cell>
          <cell r="L35">
            <v>6680</v>
          </cell>
          <cell r="M35">
            <v>9530</v>
          </cell>
          <cell r="N35">
            <v>2450</v>
          </cell>
          <cell r="O35">
            <v>4040</v>
          </cell>
          <cell r="P35">
            <v>10010</v>
          </cell>
          <cell r="Q35">
            <v>6500</v>
          </cell>
        </row>
        <row r="36">
          <cell r="A36" t="str">
            <v>2013-Q3</v>
          </cell>
          <cell r="B36">
            <v>11510</v>
          </cell>
          <cell r="C36">
            <v>8860</v>
          </cell>
          <cell r="D36">
            <v>10130</v>
          </cell>
          <cell r="E36">
            <v>5400</v>
          </cell>
          <cell r="F36">
            <v>7900</v>
          </cell>
          <cell r="G36">
            <v>9330</v>
          </cell>
          <cell r="H36">
            <v>11080</v>
          </cell>
          <cell r="I36">
            <v>18750</v>
          </cell>
          <cell r="J36">
            <v>8090</v>
          </cell>
          <cell r="K36">
            <v>8530</v>
          </cell>
          <cell r="L36">
            <v>6690</v>
          </cell>
          <cell r="M36">
            <v>9570</v>
          </cell>
          <cell r="N36">
            <v>2450</v>
          </cell>
          <cell r="O36">
            <v>4160</v>
          </cell>
          <cell r="P36">
            <v>9610</v>
          </cell>
          <cell r="Q36">
            <v>6500</v>
          </cell>
        </row>
        <row r="37">
          <cell r="A37" t="str">
            <v>2013-Q4</v>
          </cell>
          <cell r="B37">
            <v>11810</v>
          </cell>
          <cell r="C37">
            <v>8930</v>
          </cell>
          <cell r="D37">
            <v>9720</v>
          </cell>
          <cell r="E37">
            <v>5660</v>
          </cell>
          <cell r="F37">
            <v>8260</v>
          </cell>
          <cell r="G37">
            <v>9790</v>
          </cell>
          <cell r="H37">
            <v>11700</v>
          </cell>
          <cell r="I37">
            <v>19440</v>
          </cell>
          <cell r="J37">
            <v>8460</v>
          </cell>
          <cell r="K37">
            <v>9280</v>
          </cell>
          <cell r="L37">
            <v>7100</v>
          </cell>
          <cell r="M37">
            <v>10000</v>
          </cell>
          <cell r="N37">
            <v>2850</v>
          </cell>
          <cell r="O37">
            <v>4220</v>
          </cell>
          <cell r="P37">
            <v>10070</v>
          </cell>
          <cell r="Q37">
            <v>6760</v>
          </cell>
        </row>
        <row r="38">
          <cell r="A38" t="str">
            <v>2014-Q1</v>
          </cell>
          <cell r="B38">
            <v>11410</v>
          </cell>
          <cell r="C38">
            <v>8870</v>
          </cell>
          <cell r="D38">
            <v>10020</v>
          </cell>
          <cell r="E38">
            <v>5340</v>
          </cell>
          <cell r="F38">
            <v>8000</v>
          </cell>
          <cell r="G38">
            <v>9040</v>
          </cell>
          <cell r="H38">
            <v>11120</v>
          </cell>
          <cell r="I38">
            <v>18770</v>
          </cell>
          <cell r="J38">
            <v>8710</v>
          </cell>
          <cell r="K38">
            <v>8680</v>
          </cell>
          <cell r="L38">
            <v>6390</v>
          </cell>
          <cell r="M38">
            <v>9270</v>
          </cell>
          <cell r="N38">
            <v>2450</v>
          </cell>
          <cell r="O38">
            <v>3940</v>
          </cell>
          <cell r="P38">
            <v>9770</v>
          </cell>
          <cell r="Q38">
            <v>6400</v>
          </cell>
        </row>
        <row r="39">
          <cell r="A39" t="str">
            <v>2014-Q2</v>
          </cell>
          <cell r="B39">
            <v>11770</v>
          </cell>
          <cell r="C39">
            <v>8870</v>
          </cell>
          <cell r="D39">
            <v>10390</v>
          </cell>
          <cell r="E39">
            <v>5610</v>
          </cell>
          <cell r="F39">
            <v>8080</v>
          </cell>
          <cell r="G39">
            <v>9550</v>
          </cell>
          <cell r="H39">
            <v>11680</v>
          </cell>
          <cell r="I39">
            <v>18420</v>
          </cell>
          <cell r="J39">
            <v>8770</v>
          </cell>
          <cell r="K39">
            <v>9020</v>
          </cell>
          <cell r="L39">
            <v>6730</v>
          </cell>
          <cell r="M39">
            <v>9760</v>
          </cell>
          <cell r="N39">
            <v>2580</v>
          </cell>
          <cell r="O39">
            <v>4190</v>
          </cell>
          <cell r="P39">
            <v>10080</v>
          </cell>
          <cell r="Q39">
            <v>6620</v>
          </cell>
        </row>
        <row r="40">
          <cell r="A40" t="str">
            <v>2014-Q3</v>
          </cell>
          <cell r="B40">
            <v>11730</v>
          </cell>
          <cell r="C40">
            <v>9140</v>
          </cell>
          <cell r="D40">
            <v>10860</v>
          </cell>
          <cell r="E40">
            <v>5490</v>
          </cell>
          <cell r="F40">
            <v>7980</v>
          </cell>
          <cell r="G40">
            <v>9410</v>
          </cell>
          <cell r="H40">
            <v>10840</v>
          </cell>
          <cell r="I40">
            <v>18020</v>
          </cell>
          <cell r="J40">
            <v>9020</v>
          </cell>
          <cell r="K40">
            <v>8760</v>
          </cell>
          <cell r="L40">
            <v>6730</v>
          </cell>
          <cell r="M40">
            <v>9750</v>
          </cell>
          <cell r="N40">
            <v>2620</v>
          </cell>
          <cell r="O40">
            <v>4270</v>
          </cell>
          <cell r="P40">
            <v>9710</v>
          </cell>
          <cell r="Q40">
            <v>6640</v>
          </cell>
        </row>
        <row r="41">
          <cell r="A41" t="str">
            <v>2014-Q4</v>
          </cell>
          <cell r="B41">
            <v>12180</v>
          </cell>
          <cell r="C41">
            <v>9270</v>
          </cell>
          <cell r="D41">
            <v>10650</v>
          </cell>
          <cell r="E41">
            <v>5790</v>
          </cell>
          <cell r="F41">
            <v>8360</v>
          </cell>
          <cell r="G41">
            <v>9870</v>
          </cell>
          <cell r="H41">
            <v>11620</v>
          </cell>
          <cell r="I41">
            <v>18440</v>
          </cell>
          <cell r="J41">
            <v>9240</v>
          </cell>
          <cell r="K41">
            <v>9490</v>
          </cell>
          <cell r="L41">
            <v>7140</v>
          </cell>
          <cell r="M41">
            <v>10210</v>
          </cell>
          <cell r="N41">
            <v>2910</v>
          </cell>
          <cell r="O41">
            <v>4230</v>
          </cell>
          <cell r="P41">
            <v>10260</v>
          </cell>
          <cell r="Q41">
            <v>6920</v>
          </cell>
        </row>
        <row r="42">
          <cell r="A42" t="str">
            <v>2015-Q1</v>
          </cell>
          <cell r="B42">
            <v>11750</v>
          </cell>
          <cell r="C42">
            <v>9060</v>
          </cell>
          <cell r="D42">
            <v>13540</v>
          </cell>
          <cell r="E42">
            <v>5540</v>
          </cell>
          <cell r="F42">
            <v>8140</v>
          </cell>
          <cell r="G42">
            <v>9130</v>
          </cell>
          <cell r="H42">
            <v>11040</v>
          </cell>
          <cell r="I42">
            <v>17360</v>
          </cell>
          <cell r="J42">
            <v>9850</v>
          </cell>
          <cell r="K42">
            <v>8900</v>
          </cell>
          <cell r="L42">
            <v>6440</v>
          </cell>
          <cell r="M42">
            <v>9520</v>
          </cell>
          <cell r="N42">
            <v>2560</v>
          </cell>
          <cell r="O42">
            <v>4130</v>
          </cell>
          <cell r="P42">
            <v>9850</v>
          </cell>
          <cell r="Q42">
            <v>6590</v>
          </cell>
        </row>
        <row r="43">
          <cell r="A43" t="str">
            <v>2015-Q2</v>
          </cell>
          <cell r="B43">
            <v>12130</v>
          </cell>
          <cell r="C43">
            <v>9100</v>
          </cell>
          <cell r="D43">
            <v>13440</v>
          </cell>
          <cell r="E43">
            <v>5870</v>
          </cell>
          <cell r="F43">
            <v>8240</v>
          </cell>
          <cell r="G43">
            <v>9760</v>
          </cell>
          <cell r="H43">
            <v>12010</v>
          </cell>
          <cell r="I43">
            <v>17670</v>
          </cell>
          <cell r="J43">
            <v>10160</v>
          </cell>
          <cell r="K43">
            <v>9310</v>
          </cell>
          <cell r="L43">
            <v>6850</v>
          </cell>
          <cell r="M43">
            <v>9940</v>
          </cell>
          <cell r="N43">
            <v>2760</v>
          </cell>
          <cell r="O43">
            <v>4380</v>
          </cell>
          <cell r="P43">
            <v>10370</v>
          </cell>
          <cell r="Q43">
            <v>6850</v>
          </cell>
        </row>
        <row r="44">
          <cell r="A44" t="str">
            <v>2015-Q3</v>
          </cell>
          <cell r="B44">
            <v>11910</v>
          </cell>
          <cell r="C44">
            <v>9370</v>
          </cell>
          <cell r="D44">
            <v>14440</v>
          </cell>
          <cell r="E44">
            <v>5740</v>
          </cell>
          <cell r="F44">
            <v>8120</v>
          </cell>
          <cell r="G44">
            <v>9560</v>
          </cell>
          <cell r="H44">
            <v>11160</v>
          </cell>
          <cell r="I44">
            <v>16150</v>
          </cell>
          <cell r="J44">
            <v>10210</v>
          </cell>
          <cell r="K44">
            <v>8990</v>
          </cell>
          <cell r="L44">
            <v>6880</v>
          </cell>
          <cell r="M44">
            <v>9990</v>
          </cell>
          <cell r="N44">
            <v>2740</v>
          </cell>
          <cell r="O44">
            <v>4440</v>
          </cell>
          <cell r="P44">
            <v>10060</v>
          </cell>
          <cell r="Q44">
            <v>6880</v>
          </cell>
        </row>
        <row r="45">
          <cell r="A45" t="str">
            <v>2015-Q4</v>
          </cell>
          <cell r="B45">
            <v>12250</v>
          </cell>
          <cell r="C45">
            <v>9510</v>
          </cell>
          <cell r="D45">
            <v>14570</v>
          </cell>
          <cell r="E45">
            <v>6070</v>
          </cell>
          <cell r="F45">
            <v>8520</v>
          </cell>
          <cell r="G45">
            <v>10120</v>
          </cell>
          <cell r="H45">
            <v>12290</v>
          </cell>
          <cell r="I45">
            <v>16330</v>
          </cell>
          <cell r="J45">
            <v>10360</v>
          </cell>
          <cell r="K45">
            <v>9760</v>
          </cell>
          <cell r="L45">
            <v>7320</v>
          </cell>
          <cell r="M45">
            <v>10430</v>
          </cell>
          <cell r="N45">
            <v>3120</v>
          </cell>
          <cell r="O45">
            <v>4390</v>
          </cell>
          <cell r="P45">
            <v>10460</v>
          </cell>
          <cell r="Q45">
            <v>7190</v>
          </cell>
        </row>
        <row r="46">
          <cell r="A46" t="str">
            <v>2016-Q1</v>
          </cell>
          <cell r="B46">
            <v>11840</v>
          </cell>
          <cell r="C46">
            <v>9280</v>
          </cell>
          <cell r="D46">
            <v>13590</v>
          </cell>
          <cell r="E46">
            <v>5730</v>
          </cell>
          <cell r="F46">
            <v>8280</v>
          </cell>
          <cell r="G46">
            <v>9390</v>
          </cell>
          <cell r="H46">
            <v>11400</v>
          </cell>
          <cell r="I46">
            <v>15170</v>
          </cell>
          <cell r="J46">
            <v>9770</v>
          </cell>
          <cell r="K46">
            <v>9050</v>
          </cell>
          <cell r="L46">
            <v>6660</v>
          </cell>
          <cell r="M46">
            <v>9870</v>
          </cell>
          <cell r="N46">
            <v>2550</v>
          </cell>
          <cell r="O46">
            <v>4320</v>
          </cell>
          <cell r="P46">
            <v>10080</v>
          </cell>
          <cell r="Q46">
            <v>6760</v>
          </cell>
        </row>
        <row r="47">
          <cell r="A47" t="str">
            <v>2016-Q2</v>
          </cell>
          <cell r="B47">
            <v>12550</v>
          </cell>
          <cell r="C47">
            <v>9470</v>
          </cell>
          <cell r="D47">
            <v>13380</v>
          </cell>
          <cell r="E47">
            <v>6070</v>
          </cell>
          <cell r="F47">
            <v>8390</v>
          </cell>
          <cell r="G47">
            <v>9990</v>
          </cell>
          <cell r="H47">
            <v>12380</v>
          </cell>
          <cell r="I47">
            <v>16060</v>
          </cell>
          <cell r="J47">
            <v>9610</v>
          </cell>
          <cell r="K47">
            <v>9620</v>
          </cell>
          <cell r="L47">
            <v>7050</v>
          </cell>
          <cell r="M47">
            <v>10230</v>
          </cell>
          <cell r="N47">
            <v>2670</v>
          </cell>
          <cell r="O47">
            <v>4550</v>
          </cell>
          <cell r="P47">
            <v>10580</v>
          </cell>
          <cell r="Q47">
            <v>7050</v>
          </cell>
        </row>
        <row r="48">
          <cell r="A48" t="str">
            <v>2016-Q3</v>
          </cell>
          <cell r="B48">
            <v>12210</v>
          </cell>
          <cell r="C48">
            <v>9580</v>
          </cell>
          <cell r="D48">
            <v>14270</v>
          </cell>
          <cell r="E48">
            <v>5940</v>
          </cell>
          <cell r="F48">
            <v>8170</v>
          </cell>
          <cell r="G48">
            <v>9840</v>
          </cell>
          <cell r="H48">
            <v>11210</v>
          </cell>
          <cell r="I48">
            <v>15360</v>
          </cell>
          <cell r="J48">
            <v>8850</v>
          </cell>
          <cell r="K48">
            <v>9240</v>
          </cell>
          <cell r="L48">
            <v>7030</v>
          </cell>
          <cell r="M48">
            <v>10150</v>
          </cell>
          <cell r="N48">
            <v>2720</v>
          </cell>
          <cell r="O48">
            <v>4620</v>
          </cell>
          <cell r="P48">
            <v>10220</v>
          </cell>
          <cell r="Q48">
            <v>7020</v>
          </cell>
        </row>
        <row r="49">
          <cell r="A49" t="str">
            <v>2016-Q4</v>
          </cell>
          <cell r="B49">
            <v>12810</v>
          </cell>
          <cell r="C49">
            <v>9740</v>
          </cell>
          <cell r="D49">
            <v>15550</v>
          </cell>
          <cell r="E49">
            <v>6250</v>
          </cell>
          <cell r="F49">
            <v>8590</v>
          </cell>
          <cell r="G49">
            <v>10360</v>
          </cell>
          <cell r="H49">
            <v>12040</v>
          </cell>
          <cell r="I49">
            <v>17500</v>
          </cell>
          <cell r="J49">
            <v>8930</v>
          </cell>
          <cell r="K49">
            <v>10040</v>
          </cell>
          <cell r="L49">
            <v>7470</v>
          </cell>
          <cell r="M49">
            <v>10650</v>
          </cell>
          <cell r="N49">
            <v>3110</v>
          </cell>
          <cell r="O49">
            <v>4570</v>
          </cell>
          <cell r="P49">
            <v>10710</v>
          </cell>
          <cell r="Q49">
            <v>7350</v>
          </cell>
        </row>
        <row r="50">
          <cell r="A50" t="str">
            <v>2017-Q1</v>
          </cell>
          <cell r="B50">
            <v>12410</v>
          </cell>
          <cell r="C50">
            <v>9680</v>
          </cell>
          <cell r="D50">
            <v>14660</v>
          </cell>
          <cell r="E50">
            <v>5950</v>
          </cell>
          <cell r="F50">
            <v>8430</v>
          </cell>
          <cell r="G50">
            <v>9770</v>
          </cell>
          <cell r="H50">
            <v>11620</v>
          </cell>
          <cell r="I50">
            <v>17750</v>
          </cell>
          <cell r="J50">
            <v>9080</v>
          </cell>
          <cell r="K50">
            <v>9480</v>
          </cell>
          <cell r="L50">
            <v>6840</v>
          </cell>
          <cell r="M50">
            <v>10060</v>
          </cell>
          <cell r="N50">
            <v>2770</v>
          </cell>
          <cell r="O50">
            <v>4520</v>
          </cell>
          <cell r="P50">
            <v>10430</v>
          </cell>
          <cell r="Q50">
            <v>7020</v>
          </cell>
        </row>
        <row r="51">
          <cell r="A51" t="str">
            <v>2017-Q2</v>
          </cell>
          <cell r="B51">
            <v>13040</v>
          </cell>
          <cell r="C51">
            <v>9700</v>
          </cell>
          <cell r="D51">
            <v>14670</v>
          </cell>
          <cell r="E51">
            <v>6330</v>
          </cell>
          <cell r="F51">
            <v>8530</v>
          </cell>
          <cell r="G51">
            <v>10350</v>
          </cell>
          <cell r="H51">
            <v>12220</v>
          </cell>
          <cell r="I51">
            <v>16400</v>
          </cell>
          <cell r="J51">
            <v>8980</v>
          </cell>
          <cell r="K51">
            <v>9900</v>
          </cell>
          <cell r="L51">
            <v>7200</v>
          </cell>
          <cell r="M51">
            <v>10460</v>
          </cell>
          <cell r="N51">
            <v>2960</v>
          </cell>
          <cell r="O51">
            <v>4790</v>
          </cell>
          <cell r="P51">
            <v>10980</v>
          </cell>
          <cell r="Q51">
            <v>7290</v>
          </cell>
        </row>
        <row r="52">
          <cell r="A52" t="str">
            <v>2017-Q3</v>
          </cell>
          <cell r="B52">
            <v>12610</v>
          </cell>
          <cell r="C52">
            <v>9960</v>
          </cell>
          <cell r="D52">
            <v>16020</v>
          </cell>
          <cell r="E52">
            <v>6180</v>
          </cell>
          <cell r="F52">
            <v>8410</v>
          </cell>
          <cell r="G52">
            <v>10160</v>
          </cell>
          <cell r="H52">
            <v>11510</v>
          </cell>
          <cell r="I52">
            <v>16090</v>
          </cell>
          <cell r="J52">
            <v>8650</v>
          </cell>
          <cell r="K52">
            <v>9450</v>
          </cell>
          <cell r="L52">
            <v>7190</v>
          </cell>
          <cell r="M52">
            <v>10460</v>
          </cell>
          <cell r="N52">
            <v>2990</v>
          </cell>
          <cell r="O52">
            <v>4850</v>
          </cell>
          <cell r="P52">
            <v>10600</v>
          </cell>
          <cell r="Q52">
            <v>7320</v>
          </cell>
        </row>
        <row r="53">
          <cell r="A53" t="str">
            <v>2017-Q4</v>
          </cell>
          <cell r="B53">
            <v>13090</v>
          </cell>
          <cell r="C53">
            <v>10190</v>
          </cell>
          <cell r="D53">
            <v>16800</v>
          </cell>
          <cell r="E53">
            <v>6520</v>
          </cell>
          <cell r="F53">
            <v>8860</v>
          </cell>
          <cell r="G53">
            <v>10800</v>
          </cell>
          <cell r="H53">
            <v>12350</v>
          </cell>
          <cell r="I53">
            <v>17270</v>
          </cell>
          <cell r="J53">
            <v>9000</v>
          </cell>
          <cell r="K53">
            <v>10300</v>
          </cell>
          <cell r="L53">
            <v>7710</v>
          </cell>
          <cell r="M53">
            <v>11010</v>
          </cell>
          <cell r="N53">
            <v>3420</v>
          </cell>
          <cell r="O53">
            <v>4860</v>
          </cell>
          <cell r="P53">
            <v>11080</v>
          </cell>
          <cell r="Q53">
            <v>7680</v>
          </cell>
        </row>
        <row r="54">
          <cell r="A54" t="str">
            <v>2018-Q1</v>
          </cell>
          <cell r="B54">
            <v>12510</v>
          </cell>
          <cell r="C54">
            <v>9940</v>
          </cell>
          <cell r="D54">
            <v>16440</v>
          </cell>
          <cell r="E54">
            <v>6150</v>
          </cell>
          <cell r="F54">
            <v>8630</v>
          </cell>
          <cell r="G54">
            <v>10110</v>
          </cell>
          <cell r="H54">
            <v>11460</v>
          </cell>
          <cell r="I54">
            <v>17010</v>
          </cell>
          <cell r="J54">
            <v>9020</v>
          </cell>
          <cell r="K54">
            <v>9670</v>
          </cell>
          <cell r="L54">
            <v>7040</v>
          </cell>
          <cell r="M54">
            <v>10530</v>
          </cell>
          <cell r="N54">
            <v>3050</v>
          </cell>
          <cell r="O54">
            <v>4730</v>
          </cell>
          <cell r="P54">
            <v>10940</v>
          </cell>
          <cell r="Q54">
            <v>7280</v>
          </cell>
        </row>
        <row r="55">
          <cell r="A55" t="str">
            <v>2018-Q2</v>
          </cell>
          <cell r="B55">
            <v>13210</v>
          </cell>
          <cell r="C55">
            <v>10060</v>
          </cell>
          <cell r="D55">
            <v>16210</v>
          </cell>
          <cell r="E55">
            <v>6530</v>
          </cell>
          <cell r="F55">
            <v>8710</v>
          </cell>
          <cell r="G55">
            <v>10690</v>
          </cell>
          <cell r="H55">
            <v>11890</v>
          </cell>
          <cell r="I55">
            <v>17460</v>
          </cell>
          <cell r="J55">
            <v>9110</v>
          </cell>
          <cell r="K55">
            <v>10160</v>
          </cell>
          <cell r="L55">
            <v>7380</v>
          </cell>
          <cell r="M55">
            <v>10810</v>
          </cell>
          <cell r="N55">
            <v>3120</v>
          </cell>
          <cell r="O55">
            <v>5000</v>
          </cell>
          <cell r="P55">
            <v>11430</v>
          </cell>
          <cell r="Q55">
            <v>7550</v>
          </cell>
        </row>
        <row r="56">
          <cell r="A56" t="str">
            <v>2018-Q3</v>
          </cell>
          <cell r="B56">
            <v>12960</v>
          </cell>
          <cell r="C56">
            <v>10160</v>
          </cell>
          <cell r="D56">
            <v>17250</v>
          </cell>
          <cell r="E56">
            <v>6350</v>
          </cell>
          <cell r="F56">
            <v>8610</v>
          </cell>
          <cell r="G56">
            <v>10470</v>
          </cell>
          <cell r="H56">
            <v>10830</v>
          </cell>
          <cell r="I56">
            <v>17110</v>
          </cell>
          <cell r="J56">
            <v>9010</v>
          </cell>
          <cell r="K56">
            <v>9720</v>
          </cell>
          <cell r="L56">
            <v>7320</v>
          </cell>
          <cell r="M56">
            <v>10780</v>
          </cell>
          <cell r="N56">
            <v>3190</v>
          </cell>
          <cell r="O56">
            <v>5090</v>
          </cell>
          <cell r="P56">
            <v>11030</v>
          </cell>
          <cell r="Q56">
            <v>7540</v>
          </cell>
        </row>
        <row r="57">
          <cell r="A57" t="str">
            <v>2018-Q4</v>
          </cell>
          <cell r="B57">
            <v>13510</v>
          </cell>
          <cell r="C57">
            <v>10430</v>
          </cell>
          <cell r="D57">
            <v>17460</v>
          </cell>
          <cell r="E57">
            <v>6730</v>
          </cell>
          <cell r="F57">
            <v>9090</v>
          </cell>
          <cell r="G57">
            <v>11060</v>
          </cell>
          <cell r="H57">
            <v>12080</v>
          </cell>
          <cell r="I57">
            <v>18550</v>
          </cell>
          <cell r="J57">
            <v>9280</v>
          </cell>
          <cell r="K57">
            <v>10720</v>
          </cell>
          <cell r="L57">
            <v>7840</v>
          </cell>
          <cell r="M57">
            <v>11470</v>
          </cell>
          <cell r="N57">
            <v>3620</v>
          </cell>
          <cell r="O57">
            <v>5140</v>
          </cell>
          <cell r="P57">
            <v>11520</v>
          </cell>
          <cell r="Q57">
            <v>7930</v>
          </cell>
        </row>
        <row r="58">
          <cell r="A58" t="str">
            <v>2019-Q1</v>
          </cell>
          <cell r="B58">
            <v>12820</v>
          </cell>
          <cell r="C58">
            <v>10250</v>
          </cell>
          <cell r="D58">
            <v>17410</v>
          </cell>
          <cell r="E58">
            <v>6370</v>
          </cell>
          <cell r="F58">
            <v>8840</v>
          </cell>
          <cell r="G58">
            <v>10330</v>
          </cell>
          <cell r="H58">
            <v>11370</v>
          </cell>
          <cell r="I58">
            <v>17550</v>
          </cell>
          <cell r="J58">
            <v>9460</v>
          </cell>
          <cell r="K58">
            <v>10000</v>
          </cell>
          <cell r="L58">
            <v>7140</v>
          </cell>
          <cell r="M58">
            <v>10860</v>
          </cell>
          <cell r="N58">
            <v>3190</v>
          </cell>
          <cell r="O58">
            <v>4960</v>
          </cell>
          <cell r="P58">
            <v>11420</v>
          </cell>
          <cell r="Q58">
            <v>7520</v>
          </cell>
        </row>
        <row r="59">
          <cell r="A59" t="str">
            <v>2019-Q2</v>
          </cell>
          <cell r="B59">
            <v>13440</v>
          </cell>
          <cell r="C59">
            <v>10270</v>
          </cell>
          <cell r="D59">
            <v>17260</v>
          </cell>
          <cell r="E59">
            <v>6710</v>
          </cell>
          <cell r="F59">
            <v>8980</v>
          </cell>
          <cell r="G59">
            <v>10970</v>
          </cell>
          <cell r="H59">
            <v>11870</v>
          </cell>
          <cell r="I59">
            <v>17010</v>
          </cell>
          <cell r="J59">
            <v>9340</v>
          </cell>
          <cell r="K59">
            <v>10440</v>
          </cell>
          <cell r="L59">
            <v>7470</v>
          </cell>
          <cell r="M59">
            <v>11130</v>
          </cell>
          <cell r="N59">
            <v>3370</v>
          </cell>
          <cell r="O59">
            <v>5220</v>
          </cell>
          <cell r="P59">
            <v>11970</v>
          </cell>
          <cell r="Q59">
            <v>7790</v>
          </cell>
        </row>
        <row r="60">
          <cell r="A60" t="str">
            <v>2019-Q3</v>
          </cell>
          <cell r="B60">
            <v>13220</v>
          </cell>
          <cell r="C60">
            <v>10570</v>
          </cell>
          <cell r="D60">
            <v>18650</v>
          </cell>
          <cell r="E60">
            <v>6490</v>
          </cell>
          <cell r="F60">
            <v>8890</v>
          </cell>
          <cell r="G60">
            <v>10790</v>
          </cell>
          <cell r="H60">
            <v>11060</v>
          </cell>
          <cell r="I60">
            <v>16290</v>
          </cell>
          <cell r="J60">
            <v>9160</v>
          </cell>
          <cell r="K60">
            <v>10130</v>
          </cell>
          <cell r="L60">
            <v>7480</v>
          </cell>
          <cell r="M60">
            <v>11130</v>
          </cell>
          <cell r="N60">
            <v>3430</v>
          </cell>
          <cell r="O60">
            <v>5290</v>
          </cell>
          <cell r="P60">
            <v>11510</v>
          </cell>
          <cell r="Q60">
            <v>7830</v>
          </cell>
        </row>
        <row r="61">
          <cell r="A61" t="str">
            <v>2019-Q4</v>
          </cell>
          <cell r="B61">
            <v>13730</v>
          </cell>
          <cell r="C61">
            <v>10720</v>
          </cell>
          <cell r="D61">
            <v>19000</v>
          </cell>
          <cell r="E61">
            <v>6860</v>
          </cell>
          <cell r="F61">
            <v>9250</v>
          </cell>
          <cell r="G61">
            <v>11350</v>
          </cell>
          <cell r="H61">
            <v>12070</v>
          </cell>
          <cell r="I61">
            <v>17460</v>
          </cell>
          <cell r="J61">
            <v>9870</v>
          </cell>
          <cell r="K61">
            <v>11080</v>
          </cell>
          <cell r="L61">
            <v>7990</v>
          </cell>
          <cell r="M61">
            <v>11610</v>
          </cell>
          <cell r="N61">
            <v>3880</v>
          </cell>
          <cell r="O61">
            <v>5360</v>
          </cell>
          <cell r="P61">
            <v>11980</v>
          </cell>
          <cell r="Q61">
            <v>8170</v>
          </cell>
        </row>
        <row r="62">
          <cell r="A62" t="str">
            <v>2020-Q1</v>
          </cell>
          <cell r="B62">
            <v>13110</v>
          </cell>
          <cell r="C62">
            <v>10390</v>
          </cell>
          <cell r="D62">
            <v>18920</v>
          </cell>
          <cell r="E62">
            <v>6100</v>
          </cell>
          <cell r="F62">
            <v>8550</v>
          </cell>
          <cell r="G62">
            <v>10570</v>
          </cell>
          <cell r="H62">
            <v>11320</v>
          </cell>
          <cell r="I62">
            <v>16120</v>
          </cell>
          <cell r="J62">
            <v>9590</v>
          </cell>
          <cell r="K62">
            <v>10090</v>
          </cell>
          <cell r="L62">
            <v>6790</v>
          </cell>
          <cell r="M62">
            <v>10690</v>
          </cell>
          <cell r="N62">
            <v>3370</v>
          </cell>
          <cell r="O62">
            <v>4920</v>
          </cell>
          <cell r="P62">
            <v>11520</v>
          </cell>
          <cell r="Q62">
            <v>7490</v>
          </cell>
        </row>
        <row r="63">
          <cell r="A63" t="str">
            <v>2020-Q2</v>
          </cell>
          <cell r="B63">
            <v>12790</v>
          </cell>
          <cell r="C63">
            <v>9460</v>
          </cell>
          <cell r="D63">
            <v>17100</v>
          </cell>
          <cell r="E63">
            <v>5280</v>
          </cell>
          <cell r="F63">
            <v>7750</v>
          </cell>
          <cell r="G63">
            <v>10450</v>
          </cell>
          <cell r="H63">
            <v>11130</v>
          </cell>
          <cell r="I63">
            <v>13610</v>
          </cell>
          <cell r="J63">
            <v>7900</v>
          </cell>
          <cell r="K63">
            <v>9180</v>
          </cell>
          <cell r="L63">
            <v>6320</v>
          </cell>
          <cell r="M63">
            <v>9990</v>
          </cell>
          <cell r="N63">
            <v>3060</v>
          </cell>
          <cell r="O63">
            <v>4430</v>
          </cell>
          <cell r="P63">
            <v>11020</v>
          </cell>
          <cell r="Q63">
            <v>6910</v>
          </cell>
        </row>
        <row r="64">
          <cell r="A64" t="str">
            <v>2020-Q3</v>
          </cell>
          <cell r="B64">
            <v>13390</v>
          </cell>
          <cell r="C64">
            <v>10380</v>
          </cell>
          <cell r="D64">
            <v>20080</v>
          </cell>
          <cell r="E64">
            <v>5940</v>
          </cell>
          <cell r="F64">
            <v>8650</v>
          </cell>
          <cell r="G64">
            <v>10680</v>
          </cell>
          <cell r="H64">
            <v>11320</v>
          </cell>
          <cell r="I64">
            <v>14520</v>
          </cell>
          <cell r="J64">
            <v>8640</v>
          </cell>
          <cell r="K64">
            <v>9890</v>
          </cell>
          <cell r="L64">
            <v>7160</v>
          </cell>
          <cell r="M64">
            <v>10860</v>
          </cell>
          <cell r="N64">
            <v>3460</v>
          </cell>
          <cell r="O64">
            <v>5020</v>
          </cell>
          <cell r="P64">
            <v>11300</v>
          </cell>
          <cell r="Q64">
            <v>7630</v>
          </cell>
        </row>
        <row r="65">
          <cell r="A65" t="str">
            <v>2020-Q4</v>
          </cell>
          <cell r="B65">
            <v>14120</v>
          </cell>
          <cell r="C65">
            <v>10690</v>
          </cell>
          <cell r="D65">
            <v>19230</v>
          </cell>
          <cell r="E65">
            <v>6320</v>
          </cell>
          <cell r="F65">
            <v>9130</v>
          </cell>
          <cell r="G65">
            <v>11340</v>
          </cell>
          <cell r="H65">
            <v>12640</v>
          </cell>
          <cell r="I65">
            <v>15820</v>
          </cell>
          <cell r="J65" t="str">
            <v>:</v>
          </cell>
          <cell r="K65">
            <v>10770</v>
          </cell>
          <cell r="L65">
            <v>7680</v>
          </cell>
          <cell r="M65">
            <v>11180</v>
          </cell>
          <cell r="N65">
            <v>3820</v>
          </cell>
          <cell r="O65">
            <v>5110</v>
          </cell>
          <cell r="P65">
            <v>11840</v>
          </cell>
          <cell r="Q65">
            <v>8030</v>
          </cell>
        </row>
        <row r="66">
          <cell r="A66" t="str">
            <v>2021-Q1</v>
          </cell>
          <cell r="B66">
            <v>13540</v>
          </cell>
          <cell r="C66">
            <v>10400</v>
          </cell>
          <cell r="D66">
            <v>20570</v>
          </cell>
          <cell r="E66">
            <v>5950</v>
          </cell>
          <cell r="F66">
            <v>8860</v>
          </cell>
          <cell r="G66">
            <v>10420</v>
          </cell>
          <cell r="H66">
            <v>12170</v>
          </cell>
          <cell r="I66">
            <v>16930</v>
          </cell>
          <cell r="J66" t="str">
            <v>:</v>
          </cell>
          <cell r="K66">
            <v>10320</v>
          </cell>
          <cell r="L66">
            <v>7100</v>
          </cell>
          <cell r="M66">
            <v>10280</v>
          </cell>
          <cell r="N66">
            <v>3430</v>
          </cell>
          <cell r="O66">
            <v>4790</v>
          </cell>
          <cell r="P66">
            <v>11620</v>
          </cell>
          <cell r="Q66">
            <v>7620</v>
          </cell>
        </row>
        <row r="67">
          <cell r="A67" t="str">
            <v>2021-Q2</v>
          </cell>
          <cell r="B67">
            <v>14590</v>
          </cell>
          <cell r="C67">
            <v>10610</v>
          </cell>
          <cell r="D67">
            <v>20580</v>
          </cell>
          <cell r="E67">
            <v>6410</v>
          </cell>
          <cell r="F67">
            <v>9060</v>
          </cell>
          <cell r="G67">
            <v>11330</v>
          </cell>
          <cell r="H67">
            <v>13060</v>
          </cell>
          <cell r="I67">
            <v>17790</v>
          </cell>
          <cell r="J67" t="str">
            <v>:</v>
          </cell>
          <cell r="K67">
            <v>10890</v>
          </cell>
          <cell r="L67">
            <v>7590</v>
          </cell>
          <cell r="M67">
            <v>11290</v>
          </cell>
          <cell r="N67">
            <v>3590</v>
          </cell>
          <cell r="O67">
            <v>5220</v>
          </cell>
          <cell r="P67">
            <v>12600</v>
          </cell>
          <cell r="Q67">
            <v>8040</v>
          </cell>
        </row>
        <row r="68">
          <cell r="A68" t="str">
            <v>2021-Q3</v>
          </cell>
          <cell r="B68">
            <v>14620</v>
          </cell>
          <cell r="C68">
            <v>11090</v>
          </cell>
          <cell r="D68">
            <v>22920</v>
          </cell>
          <cell r="E68">
            <v>6420</v>
          </cell>
          <cell r="F68">
            <v>9150</v>
          </cell>
          <cell r="G68">
            <v>11280</v>
          </cell>
          <cell r="H68">
            <v>12500</v>
          </cell>
          <cell r="I68">
            <v>18710</v>
          </cell>
          <cell r="J68" t="str">
            <v>:</v>
          </cell>
          <cell r="K68">
            <v>10750</v>
          </cell>
          <cell r="L68">
            <v>7780</v>
          </cell>
          <cell r="M68">
            <v>11570</v>
          </cell>
          <cell r="N68">
            <v>3830</v>
          </cell>
          <cell r="O68">
            <v>5420</v>
          </cell>
          <cell r="P68">
            <v>12420</v>
          </cell>
          <cell r="Q68">
            <v>8280</v>
          </cell>
        </row>
        <row r="69">
          <cell r="A69" t="str">
            <v>2021-Q4</v>
          </cell>
          <cell r="B69">
            <v>15830</v>
          </cell>
          <cell r="C69">
            <v>11380</v>
          </cell>
          <cell r="D69">
            <v>22410</v>
          </cell>
          <cell r="E69">
            <v>7030</v>
          </cell>
          <cell r="F69">
            <v>9600</v>
          </cell>
          <cell r="G69">
            <v>12210</v>
          </cell>
          <cell r="H69">
            <v>14170</v>
          </cell>
          <cell r="I69">
            <v>23300</v>
          </cell>
          <cell r="J69" t="str">
            <v>:</v>
          </cell>
          <cell r="K69">
            <v>11890</v>
          </cell>
          <cell r="L69">
            <v>8350</v>
          </cell>
          <cell r="M69">
            <v>12130</v>
          </cell>
          <cell r="N69">
            <v>4250</v>
          </cell>
          <cell r="O69">
            <v>5560</v>
          </cell>
          <cell r="P69">
            <v>13030</v>
          </cell>
          <cell r="Q69">
            <v>8740</v>
          </cell>
        </row>
        <row r="70">
          <cell r="A70" t="str">
            <v>2022-Q1</v>
          </cell>
          <cell r="B70">
            <v>15080</v>
          </cell>
          <cell r="C70">
            <v>11340</v>
          </cell>
          <cell r="D70">
            <v>23450</v>
          </cell>
          <cell r="E70">
            <v>6640</v>
          </cell>
          <cell r="F70">
            <v>9330</v>
          </cell>
          <cell r="G70">
            <v>11300</v>
          </cell>
          <cell r="H70">
            <v>12670</v>
          </cell>
          <cell r="I70">
            <v>24530</v>
          </cell>
          <cell r="J70" t="str">
            <v>:</v>
          </cell>
          <cell r="K70">
            <v>11350</v>
          </cell>
          <cell r="L70">
            <v>7720</v>
          </cell>
          <cell r="M70">
            <v>11600</v>
          </cell>
          <cell r="N70">
            <v>3920</v>
          </cell>
          <cell r="O70">
            <v>5480</v>
          </cell>
          <cell r="P70">
            <v>12880</v>
          </cell>
          <cell r="Q70">
            <v>8380</v>
          </cell>
        </row>
        <row r="71">
          <cell r="A71" t="str">
            <v>2022-Q2</v>
          </cell>
          <cell r="B71">
            <v>16290</v>
          </cell>
          <cell r="C71">
            <v>11340</v>
          </cell>
          <cell r="D71">
            <v>23930</v>
          </cell>
          <cell r="E71">
            <v>7090</v>
          </cell>
          <cell r="F71">
            <v>9600</v>
          </cell>
          <cell r="G71">
            <v>12120</v>
          </cell>
          <cell r="H71">
            <v>13770</v>
          </cell>
          <cell r="I71">
            <v>23950</v>
          </cell>
          <cell r="J71" t="str">
            <v>:</v>
          </cell>
          <cell r="K71">
            <v>11880</v>
          </cell>
          <cell r="L71">
            <v>8210</v>
          </cell>
          <cell r="M71">
            <v>12450</v>
          </cell>
          <cell r="N71">
            <v>4130</v>
          </cell>
          <cell r="O71">
            <v>5900</v>
          </cell>
          <cell r="P71">
            <v>13670</v>
          </cell>
          <cell r="Q71">
            <v>8780</v>
          </cell>
        </row>
        <row r="72">
          <cell r="A72" t="str">
            <v>2022-Q3</v>
          </cell>
          <cell r="B72">
            <v>16340</v>
          </cell>
          <cell r="C72">
            <v>11620</v>
          </cell>
          <cell r="D72">
            <v>26120</v>
          </cell>
          <cell r="E72">
            <v>7020</v>
          </cell>
          <cell r="F72">
            <v>9560</v>
          </cell>
          <cell r="G72">
            <v>12040</v>
          </cell>
          <cell r="H72">
            <v>13100</v>
          </cell>
          <cell r="I72">
            <v>27990</v>
          </cell>
          <cell r="J72" t="str">
            <v>:</v>
          </cell>
          <cell r="K72">
            <v>11580</v>
          </cell>
          <cell r="L72">
            <v>8180</v>
          </cell>
          <cell r="M72">
            <v>12340</v>
          </cell>
          <cell r="N72">
            <v>4360</v>
          </cell>
          <cell r="O72">
            <v>6000</v>
          </cell>
          <cell r="P72">
            <v>13440</v>
          </cell>
          <cell r="Q72">
            <v>8910</v>
          </cell>
        </row>
        <row r="73">
          <cell r="A73" t="str">
            <v>2022-Q4</v>
          </cell>
          <cell r="B73">
            <v>16730</v>
          </cell>
          <cell r="C73">
            <v>11950</v>
          </cell>
          <cell r="D73">
            <v>25460</v>
          </cell>
          <cell r="E73">
            <v>7530</v>
          </cell>
          <cell r="F73">
            <v>10060</v>
          </cell>
          <cell r="G73">
            <v>12830</v>
          </cell>
          <cell r="H73">
            <v>13920</v>
          </cell>
          <cell r="I73">
            <v>24600</v>
          </cell>
          <cell r="J73" t="str">
            <v>:</v>
          </cell>
          <cell r="K73">
            <v>12620</v>
          </cell>
          <cell r="L73">
            <v>8910</v>
          </cell>
          <cell r="M73">
            <v>13000</v>
          </cell>
          <cell r="N73">
            <v>4890</v>
          </cell>
          <cell r="O73">
            <v>6160</v>
          </cell>
          <cell r="P73">
            <v>14140</v>
          </cell>
          <cell r="Q73">
            <v>9360</v>
          </cell>
        </row>
        <row r="74">
          <cell r="A74" t="str">
            <v>2023-Q1</v>
          </cell>
          <cell r="B74">
            <v>15630</v>
          </cell>
          <cell r="C74">
            <v>11930</v>
          </cell>
          <cell r="D74">
            <v>24200</v>
          </cell>
          <cell r="E74">
            <v>7290</v>
          </cell>
          <cell r="F74">
            <v>9930</v>
          </cell>
          <cell r="G74">
            <v>12030</v>
          </cell>
          <cell r="H74">
            <v>12840</v>
          </cell>
          <cell r="I74">
            <v>21270</v>
          </cell>
          <cell r="J74" t="str">
            <v>:</v>
          </cell>
          <cell r="K74">
            <v>12090</v>
          </cell>
          <cell r="L74">
            <v>8310</v>
          </cell>
          <cell r="M74">
            <v>12750</v>
          </cell>
          <cell r="N74">
            <v>4500</v>
          </cell>
          <cell r="O74">
            <v>6080</v>
          </cell>
          <cell r="P74">
            <v>14000</v>
          </cell>
          <cell r="Q74">
            <v>9010</v>
          </cell>
        </row>
        <row r="75">
          <cell r="A75" t="str">
            <v>2023-Q2</v>
          </cell>
          <cell r="B75">
            <v>15820</v>
          </cell>
          <cell r="C75">
            <v>11960</v>
          </cell>
          <cell r="D75">
            <v>24050</v>
          </cell>
          <cell r="E75">
            <v>7620</v>
          </cell>
          <cell r="F75">
            <v>10190</v>
          </cell>
          <cell r="G75">
            <v>12670</v>
          </cell>
          <cell r="H75">
            <v>13120</v>
          </cell>
          <cell r="I75">
            <v>18520</v>
          </cell>
          <cell r="K75">
            <v>12420</v>
          </cell>
          <cell r="L75">
            <v>8570</v>
          </cell>
          <cell r="M75">
            <v>13160</v>
          </cell>
          <cell r="N75">
            <v>4770</v>
          </cell>
          <cell r="O75">
            <v>6470</v>
          </cell>
          <cell r="P75">
            <v>14700</v>
          </cell>
          <cell r="Q75">
            <v>9320</v>
          </cell>
        </row>
        <row r="76">
          <cell r="A76" t="str">
            <v>2023-Q3</v>
          </cell>
          <cell r="B76">
            <v>15130</v>
          </cell>
          <cell r="C76">
            <v>12250</v>
          </cell>
          <cell r="D76">
            <v>24560</v>
          </cell>
          <cell r="E76">
            <v>7450</v>
          </cell>
          <cell r="F76">
            <v>10040</v>
          </cell>
          <cell r="G76">
            <v>12450</v>
          </cell>
          <cell r="H76">
            <v>12310</v>
          </cell>
          <cell r="I76" t="str">
            <v>:</v>
          </cell>
          <cell r="K76">
            <v>12060</v>
          </cell>
          <cell r="L76">
            <v>8590</v>
          </cell>
          <cell r="M76">
            <v>12900</v>
          </cell>
          <cell r="N76">
            <v>4990</v>
          </cell>
          <cell r="O76">
            <v>6550</v>
          </cell>
          <cell r="P76">
            <v>14230</v>
          </cell>
          <cell r="Q76">
            <v>9360</v>
          </cell>
        </row>
        <row r="78">
          <cell r="Q78" t="str">
            <v/>
          </cell>
        </row>
      </sheetData>
      <sheetData sheetId="4">
        <row r="1">
          <cell r="B1" t="str">
            <v>Denmark</v>
          </cell>
          <cell r="C1" t="str">
            <v>Germany (until 1990 former territory of the FRG)</v>
          </cell>
          <cell r="D1" t="str">
            <v>Ireland</v>
          </cell>
          <cell r="E1" t="str">
            <v>Spain</v>
          </cell>
          <cell r="F1" t="str">
            <v>France</v>
          </cell>
          <cell r="G1" t="str">
            <v>Finland</v>
          </cell>
          <cell r="H1" t="str">
            <v>Sweden</v>
          </cell>
          <cell r="I1" t="str">
            <v>Norway</v>
          </cell>
          <cell r="J1" t="str">
            <v>United Kingdom</v>
          </cell>
          <cell r="K1" t="str">
            <v>Belgium</v>
          </cell>
          <cell r="L1" t="str">
            <v>Italy</v>
          </cell>
          <cell r="M1" t="str">
            <v>Netherlands</v>
          </cell>
          <cell r="N1" t="str">
            <v>Austria</v>
          </cell>
          <cell r="O1" t="str">
            <v>Poland</v>
          </cell>
          <cell r="P1" t="str">
            <v>Portugal</v>
          </cell>
          <cell r="Q1" t="str">
            <v>United States</v>
          </cell>
          <cell r="R1" t="str">
            <v>Europe</v>
          </cell>
        </row>
        <row r="2">
          <cell r="A2" t="str">
            <v>2005-01</v>
          </cell>
          <cell r="B2">
            <v>83.4</v>
          </cell>
          <cell r="C2">
            <v>84.3</v>
          </cell>
          <cell r="D2">
            <v>89.4</v>
          </cell>
          <cell r="E2">
            <v>81.16</v>
          </cell>
          <cell r="F2">
            <v>85.06</v>
          </cell>
          <cell r="G2">
            <v>81.260000000000005</v>
          </cell>
          <cell r="H2">
            <v>86.02</v>
          </cell>
          <cell r="I2">
            <v>81.900000000000006</v>
          </cell>
          <cell r="J2">
            <v>77</v>
          </cell>
          <cell r="K2">
            <v>80.14</v>
          </cell>
          <cell r="L2">
            <v>82.2</v>
          </cell>
          <cell r="M2">
            <v>84.34</v>
          </cell>
          <cell r="N2">
            <v>81.599999999999994</v>
          </cell>
          <cell r="O2">
            <v>79.7</v>
          </cell>
          <cell r="P2">
            <v>84.23</v>
          </cell>
          <cell r="Q2">
            <v>80.36</v>
          </cell>
          <cell r="R2">
            <v>82.02</v>
          </cell>
        </row>
        <row r="3">
          <cell r="A3" t="str">
            <v>2005-02</v>
          </cell>
          <cell r="B3">
            <v>84</v>
          </cell>
          <cell r="C3">
            <v>84.6</v>
          </cell>
          <cell r="D3">
            <v>90.2</v>
          </cell>
          <cell r="E3">
            <v>81.349999999999994</v>
          </cell>
          <cell r="F3">
            <v>85.63</v>
          </cell>
          <cell r="G3">
            <v>81.78</v>
          </cell>
          <cell r="H3">
            <v>86.46</v>
          </cell>
          <cell r="I3">
            <v>82</v>
          </cell>
          <cell r="J3">
            <v>77.2</v>
          </cell>
          <cell r="K3">
            <v>81.86</v>
          </cell>
          <cell r="L3">
            <v>82.1</v>
          </cell>
          <cell r="M3">
            <v>84.99</v>
          </cell>
          <cell r="N3">
            <v>81.87</v>
          </cell>
          <cell r="O3">
            <v>79.7</v>
          </cell>
          <cell r="P3">
            <v>84.19</v>
          </cell>
          <cell r="Q3">
            <v>80.790000000000006</v>
          </cell>
          <cell r="R3">
            <v>82.32</v>
          </cell>
        </row>
        <row r="4">
          <cell r="A4" t="str">
            <v>2005-03</v>
          </cell>
          <cell r="B4">
            <v>84.6</v>
          </cell>
          <cell r="C4">
            <v>84.9</v>
          </cell>
          <cell r="D4">
            <v>90.4</v>
          </cell>
          <cell r="E4">
            <v>82.07</v>
          </cell>
          <cell r="F4">
            <v>86.22</v>
          </cell>
          <cell r="G4">
            <v>82.11</v>
          </cell>
          <cell r="H4">
            <v>86.68</v>
          </cell>
          <cell r="I4">
            <v>82.4</v>
          </cell>
          <cell r="J4">
            <v>77.5</v>
          </cell>
          <cell r="K4">
            <v>82.39</v>
          </cell>
          <cell r="L4">
            <v>83.1</v>
          </cell>
          <cell r="M4">
            <v>85.73</v>
          </cell>
          <cell r="N4">
            <v>82.26</v>
          </cell>
          <cell r="O4">
            <v>79.7</v>
          </cell>
          <cell r="P4">
            <v>84.47</v>
          </cell>
          <cell r="Q4">
            <v>81.400000000000006</v>
          </cell>
          <cell r="R4">
            <v>82.87</v>
          </cell>
        </row>
        <row r="5">
          <cell r="A5" t="str">
            <v>2005-04</v>
          </cell>
          <cell r="B5">
            <v>85</v>
          </cell>
          <cell r="C5">
            <v>84.9</v>
          </cell>
          <cell r="D5">
            <v>90.9</v>
          </cell>
          <cell r="E5">
            <v>83.24</v>
          </cell>
          <cell r="F5">
            <v>86.37</v>
          </cell>
          <cell r="G5">
            <v>82.33</v>
          </cell>
          <cell r="H5">
            <v>86.83</v>
          </cell>
          <cell r="I5">
            <v>82.8</v>
          </cell>
          <cell r="J5">
            <v>77.8</v>
          </cell>
          <cell r="K5">
            <v>82.55</v>
          </cell>
          <cell r="L5">
            <v>83.7</v>
          </cell>
          <cell r="M5">
            <v>85.83</v>
          </cell>
          <cell r="N5">
            <v>82.08</v>
          </cell>
          <cell r="O5">
            <v>80.099999999999994</v>
          </cell>
          <cell r="P5">
            <v>85.1</v>
          </cell>
          <cell r="Q5">
            <v>82.15</v>
          </cell>
          <cell r="R5">
            <v>83.25</v>
          </cell>
        </row>
        <row r="6">
          <cell r="A6" t="str">
            <v>2005-05</v>
          </cell>
          <cell r="B6">
            <v>85</v>
          </cell>
          <cell r="C6">
            <v>85.2</v>
          </cell>
          <cell r="D6">
            <v>91.1</v>
          </cell>
          <cell r="E6">
            <v>83.37</v>
          </cell>
          <cell r="F6">
            <v>86.43</v>
          </cell>
          <cell r="G6">
            <v>82.03</v>
          </cell>
          <cell r="H6">
            <v>86.93</v>
          </cell>
          <cell r="I6">
            <v>83.1</v>
          </cell>
          <cell r="J6">
            <v>78.099999999999994</v>
          </cell>
          <cell r="K6">
            <v>82.65</v>
          </cell>
          <cell r="L6">
            <v>84</v>
          </cell>
          <cell r="M6">
            <v>85.76</v>
          </cell>
          <cell r="N6">
            <v>82.09</v>
          </cell>
          <cell r="O6">
            <v>80.3</v>
          </cell>
          <cell r="P6">
            <v>85.58</v>
          </cell>
          <cell r="Q6">
            <v>82.11</v>
          </cell>
          <cell r="R6">
            <v>83.43</v>
          </cell>
        </row>
        <row r="7">
          <cell r="A7" t="str">
            <v>2005-06</v>
          </cell>
          <cell r="B7">
            <v>85.1</v>
          </cell>
          <cell r="C7">
            <v>85.3</v>
          </cell>
          <cell r="D7">
            <v>91.4</v>
          </cell>
          <cell r="E7">
            <v>83.63</v>
          </cell>
          <cell r="F7">
            <v>86.54</v>
          </cell>
          <cell r="G7">
            <v>82.26</v>
          </cell>
          <cell r="H7">
            <v>86.98</v>
          </cell>
          <cell r="I7">
            <v>83.3</v>
          </cell>
          <cell r="J7">
            <v>78.099999999999994</v>
          </cell>
          <cell r="K7">
            <v>82.93</v>
          </cell>
          <cell r="L7">
            <v>84</v>
          </cell>
          <cell r="M7">
            <v>85.48</v>
          </cell>
          <cell r="N7">
            <v>82.3</v>
          </cell>
          <cell r="O7">
            <v>80.2</v>
          </cell>
          <cell r="P7">
            <v>85.63</v>
          </cell>
          <cell r="Q7">
            <v>82.09</v>
          </cell>
          <cell r="R7">
            <v>83.52</v>
          </cell>
        </row>
        <row r="8">
          <cell r="A8" t="str">
            <v>2005-07</v>
          </cell>
          <cell r="B8">
            <v>85</v>
          </cell>
          <cell r="C8">
            <v>85.7</v>
          </cell>
          <cell r="D8">
            <v>91.3</v>
          </cell>
          <cell r="E8">
            <v>83.11</v>
          </cell>
          <cell r="F8">
            <v>86.39</v>
          </cell>
          <cell r="G8">
            <v>82</v>
          </cell>
          <cell r="H8">
            <v>86.78</v>
          </cell>
          <cell r="I8">
            <v>83</v>
          </cell>
          <cell r="J8">
            <v>78.2</v>
          </cell>
          <cell r="K8">
            <v>82.1</v>
          </cell>
          <cell r="L8">
            <v>83.8</v>
          </cell>
          <cell r="M8">
            <v>85.2</v>
          </cell>
          <cell r="N8">
            <v>82.13</v>
          </cell>
          <cell r="O8">
            <v>80.2</v>
          </cell>
          <cell r="P8">
            <v>85.99</v>
          </cell>
          <cell r="Q8">
            <v>82.44</v>
          </cell>
          <cell r="R8">
            <v>83.46</v>
          </cell>
        </row>
        <row r="9">
          <cell r="A9" t="str">
            <v>2005-08</v>
          </cell>
          <cell r="B9">
            <v>85</v>
          </cell>
          <cell r="C9">
            <v>85.9</v>
          </cell>
          <cell r="D9">
            <v>91.8</v>
          </cell>
          <cell r="E9">
            <v>83.5</v>
          </cell>
          <cell r="F9">
            <v>86.75</v>
          </cell>
          <cell r="G9">
            <v>82.25</v>
          </cell>
          <cell r="H9">
            <v>86.96</v>
          </cell>
          <cell r="I9">
            <v>83.1</v>
          </cell>
          <cell r="J9">
            <v>78.400000000000006</v>
          </cell>
          <cell r="K9">
            <v>83.59</v>
          </cell>
          <cell r="L9">
            <v>83.7</v>
          </cell>
          <cell r="M9">
            <v>85.52</v>
          </cell>
          <cell r="N9">
            <v>82.26</v>
          </cell>
          <cell r="O9">
            <v>80.2</v>
          </cell>
          <cell r="P9">
            <v>86.13</v>
          </cell>
          <cell r="Q9">
            <v>83.01</v>
          </cell>
          <cell r="R9">
            <v>83.63</v>
          </cell>
        </row>
        <row r="10">
          <cell r="A10" t="str">
            <v>2005-09</v>
          </cell>
          <cell r="B10">
            <v>85.8</v>
          </cell>
          <cell r="C10">
            <v>86.2</v>
          </cell>
          <cell r="D10">
            <v>92.4</v>
          </cell>
          <cell r="E10">
            <v>84.02</v>
          </cell>
          <cell r="F10">
            <v>87.13</v>
          </cell>
          <cell r="G10">
            <v>82.76</v>
          </cell>
          <cell r="H10">
            <v>87.68</v>
          </cell>
          <cell r="I10">
            <v>83.8</v>
          </cell>
          <cell r="J10">
            <v>78.599999999999994</v>
          </cell>
          <cell r="K10">
            <v>83.56</v>
          </cell>
          <cell r="L10">
            <v>84.1</v>
          </cell>
          <cell r="M10">
            <v>86.23</v>
          </cell>
          <cell r="N10">
            <v>82.73</v>
          </cell>
          <cell r="O10">
            <v>80.5</v>
          </cell>
          <cell r="P10">
            <v>86.26</v>
          </cell>
          <cell r="Q10">
            <v>84.52</v>
          </cell>
          <cell r="R10">
            <v>84.06</v>
          </cell>
        </row>
        <row r="11">
          <cell r="A11" t="str">
            <v>2005-10</v>
          </cell>
          <cell r="B11">
            <v>85.7</v>
          </cell>
          <cell r="C11">
            <v>86.2</v>
          </cell>
          <cell r="D11">
            <v>92.4</v>
          </cell>
          <cell r="E11">
            <v>84.67</v>
          </cell>
          <cell r="F11">
            <v>87.12</v>
          </cell>
          <cell r="G11">
            <v>82.72</v>
          </cell>
          <cell r="H11">
            <v>87.87</v>
          </cell>
          <cell r="I11">
            <v>83.8</v>
          </cell>
          <cell r="J11">
            <v>78.7</v>
          </cell>
          <cell r="K11">
            <v>83.44</v>
          </cell>
          <cell r="L11">
            <v>84.7</v>
          </cell>
          <cell r="M11">
            <v>86.22</v>
          </cell>
          <cell r="N11">
            <v>82.77</v>
          </cell>
          <cell r="O11">
            <v>80.7</v>
          </cell>
          <cell r="P11">
            <v>86.55</v>
          </cell>
          <cell r="Q11">
            <v>84.61</v>
          </cell>
          <cell r="R11">
            <v>84.3</v>
          </cell>
        </row>
        <row r="12">
          <cell r="A12" t="str">
            <v>2005-11</v>
          </cell>
          <cell r="B12">
            <v>85.4</v>
          </cell>
          <cell r="C12">
            <v>85.7</v>
          </cell>
          <cell r="D12">
            <v>92.2</v>
          </cell>
          <cell r="E12">
            <v>84.8</v>
          </cell>
          <cell r="F12">
            <v>86.93</v>
          </cell>
          <cell r="G12">
            <v>82.45</v>
          </cell>
          <cell r="H12">
            <v>87.59</v>
          </cell>
          <cell r="I12">
            <v>83.8</v>
          </cell>
          <cell r="J12">
            <v>78.7</v>
          </cell>
          <cell r="K12">
            <v>83.4</v>
          </cell>
          <cell r="L12">
            <v>84.7</v>
          </cell>
          <cell r="M12">
            <v>85.99</v>
          </cell>
          <cell r="N12">
            <v>82.63</v>
          </cell>
          <cell r="O12">
            <v>80.599999999999994</v>
          </cell>
          <cell r="P12">
            <v>86.74</v>
          </cell>
          <cell r="Q12">
            <v>83.75</v>
          </cell>
          <cell r="R12">
            <v>84.15</v>
          </cell>
        </row>
        <row r="13">
          <cell r="A13" t="str">
            <v>2005-12</v>
          </cell>
          <cell r="B13">
            <v>85.5</v>
          </cell>
          <cell r="C13">
            <v>86.6</v>
          </cell>
          <cell r="D13">
            <v>92</v>
          </cell>
          <cell r="E13">
            <v>84.99</v>
          </cell>
          <cell r="F13">
            <v>87.04</v>
          </cell>
          <cell r="G13">
            <v>82.54</v>
          </cell>
          <cell r="H13">
            <v>87.63</v>
          </cell>
          <cell r="I13">
            <v>83.7</v>
          </cell>
          <cell r="J13">
            <v>78.900000000000006</v>
          </cell>
          <cell r="K13">
            <v>83.44</v>
          </cell>
          <cell r="L13">
            <v>84.7</v>
          </cell>
          <cell r="M13">
            <v>85.6</v>
          </cell>
          <cell r="N13">
            <v>82.87</v>
          </cell>
          <cell r="O13">
            <v>80.3</v>
          </cell>
          <cell r="P13">
            <v>86.81</v>
          </cell>
          <cell r="Q13">
            <v>83.25</v>
          </cell>
          <cell r="R13">
            <v>84.39</v>
          </cell>
        </row>
        <row r="14">
          <cell r="A14" t="str">
            <v>2006-01</v>
          </cell>
          <cell r="B14">
            <v>85.1</v>
          </cell>
          <cell r="C14">
            <v>86.1</v>
          </cell>
          <cell r="D14">
            <v>91.5</v>
          </cell>
          <cell r="E14">
            <v>84.6</v>
          </cell>
          <cell r="F14">
            <v>86.97</v>
          </cell>
          <cell r="G14">
            <v>82.21</v>
          </cell>
          <cell r="H14">
            <v>87.04</v>
          </cell>
          <cell r="I14">
            <v>83.4</v>
          </cell>
          <cell r="J14">
            <v>78.5</v>
          </cell>
          <cell r="K14">
            <v>82.33</v>
          </cell>
          <cell r="L14">
            <v>84</v>
          </cell>
          <cell r="M14">
            <v>85.81</v>
          </cell>
          <cell r="N14">
            <v>82.84</v>
          </cell>
          <cell r="O14">
            <v>80.400000000000006</v>
          </cell>
          <cell r="P14">
            <v>86.51</v>
          </cell>
          <cell r="Q14">
            <v>83.95</v>
          </cell>
          <cell r="R14">
            <v>84.1</v>
          </cell>
        </row>
        <row r="15">
          <cell r="A15" t="str">
            <v>2006-02</v>
          </cell>
          <cell r="B15">
            <v>85.8</v>
          </cell>
          <cell r="C15">
            <v>86.4</v>
          </cell>
          <cell r="D15">
            <v>92.6</v>
          </cell>
          <cell r="E15">
            <v>84.66</v>
          </cell>
          <cell r="F15">
            <v>87.31</v>
          </cell>
          <cell r="G15">
            <v>82.84</v>
          </cell>
          <cell r="H15">
            <v>87.36</v>
          </cell>
          <cell r="I15">
            <v>84.2</v>
          </cell>
          <cell r="J15">
            <v>78.8</v>
          </cell>
          <cell r="K15">
            <v>84.22</v>
          </cell>
          <cell r="L15">
            <v>83.9</v>
          </cell>
          <cell r="M15">
            <v>86.24</v>
          </cell>
          <cell r="N15">
            <v>83.12</v>
          </cell>
          <cell r="O15">
            <v>80.400000000000006</v>
          </cell>
          <cell r="P15">
            <v>86.68</v>
          </cell>
          <cell r="Q15">
            <v>84.02</v>
          </cell>
          <cell r="R15">
            <v>84.35</v>
          </cell>
        </row>
        <row r="16">
          <cell r="A16" t="str">
            <v>2006-03</v>
          </cell>
          <cell r="B16">
            <v>86.1</v>
          </cell>
          <cell r="C16">
            <v>86.5</v>
          </cell>
          <cell r="D16">
            <v>92.9</v>
          </cell>
          <cell r="E16">
            <v>85.26</v>
          </cell>
          <cell r="F16">
            <v>87.69</v>
          </cell>
          <cell r="G16">
            <v>83.09</v>
          </cell>
          <cell r="H16">
            <v>87.93</v>
          </cell>
          <cell r="I16">
            <v>84.4</v>
          </cell>
          <cell r="J16">
            <v>78.900000000000006</v>
          </cell>
          <cell r="K16">
            <v>84.16</v>
          </cell>
          <cell r="L16">
            <v>84.9</v>
          </cell>
          <cell r="M16">
            <v>86.93</v>
          </cell>
          <cell r="N16">
            <v>83.34</v>
          </cell>
          <cell r="O16">
            <v>80.5</v>
          </cell>
          <cell r="P16">
            <v>87.72</v>
          </cell>
          <cell r="Q16">
            <v>84.45</v>
          </cell>
          <cell r="R16">
            <v>84.79</v>
          </cell>
        </row>
        <row r="17">
          <cell r="A17" t="str">
            <v>2006-04</v>
          </cell>
          <cell r="B17">
            <v>86.6</v>
          </cell>
          <cell r="C17">
            <v>86.8</v>
          </cell>
          <cell r="D17">
            <v>93.4</v>
          </cell>
          <cell r="E17">
            <v>86.49</v>
          </cell>
          <cell r="F17">
            <v>88.08</v>
          </cell>
          <cell r="G17">
            <v>83.53</v>
          </cell>
          <cell r="H17">
            <v>88.41</v>
          </cell>
          <cell r="I17">
            <v>85.2</v>
          </cell>
          <cell r="J17">
            <v>79.400000000000006</v>
          </cell>
          <cell r="K17">
            <v>84.63</v>
          </cell>
          <cell r="L17">
            <v>85.7</v>
          </cell>
          <cell r="M17">
            <v>87.34</v>
          </cell>
          <cell r="N17">
            <v>83.82</v>
          </cell>
          <cell r="O17">
            <v>81.099999999999994</v>
          </cell>
          <cell r="P17">
            <v>88.22</v>
          </cell>
          <cell r="Q17">
            <v>85.27</v>
          </cell>
          <cell r="R17">
            <v>85.35</v>
          </cell>
        </row>
        <row r="18">
          <cell r="A18" t="str">
            <v>2006-05</v>
          </cell>
          <cell r="B18">
            <v>86.7</v>
          </cell>
          <cell r="C18">
            <v>87</v>
          </cell>
          <cell r="D18">
            <v>93.9</v>
          </cell>
          <cell r="E18">
            <v>86.8</v>
          </cell>
          <cell r="F18">
            <v>88.46</v>
          </cell>
          <cell r="G18">
            <v>83.46</v>
          </cell>
          <cell r="H18">
            <v>88.59</v>
          </cell>
          <cell r="I18">
            <v>85.2</v>
          </cell>
          <cell r="J18">
            <v>79.900000000000006</v>
          </cell>
          <cell r="K18">
            <v>84.93</v>
          </cell>
          <cell r="L18">
            <v>85.9</v>
          </cell>
          <cell r="M18">
            <v>87.3</v>
          </cell>
          <cell r="N18">
            <v>83.83</v>
          </cell>
          <cell r="O18">
            <v>81.5</v>
          </cell>
          <cell r="P18">
            <v>88.7</v>
          </cell>
          <cell r="Q18">
            <v>85.76</v>
          </cell>
          <cell r="R18">
            <v>85.61</v>
          </cell>
        </row>
        <row r="19">
          <cell r="A19" t="str">
            <v>2006-06</v>
          </cell>
          <cell r="B19">
            <v>86.9</v>
          </cell>
          <cell r="C19">
            <v>87.1</v>
          </cell>
          <cell r="D19">
            <v>94</v>
          </cell>
          <cell r="E19">
            <v>86.94</v>
          </cell>
          <cell r="F19">
            <v>88.46</v>
          </cell>
          <cell r="G19">
            <v>83.47</v>
          </cell>
          <cell r="H19">
            <v>88.59</v>
          </cell>
          <cell r="I19">
            <v>85.1</v>
          </cell>
          <cell r="J19">
            <v>80.099999999999994</v>
          </cell>
          <cell r="K19">
            <v>85</v>
          </cell>
          <cell r="L19">
            <v>86</v>
          </cell>
          <cell r="M19">
            <v>87.01</v>
          </cell>
          <cell r="N19">
            <v>83.84</v>
          </cell>
          <cell r="O19">
            <v>81.3</v>
          </cell>
          <cell r="P19">
            <v>88.66</v>
          </cell>
          <cell r="Q19">
            <v>85.87</v>
          </cell>
          <cell r="R19">
            <v>85.67</v>
          </cell>
        </row>
        <row r="20">
          <cell r="A20" t="str">
            <v>2006-07</v>
          </cell>
          <cell r="B20">
            <v>86.7</v>
          </cell>
          <cell r="C20">
            <v>87.5</v>
          </cell>
          <cell r="D20">
            <v>94</v>
          </cell>
          <cell r="E20">
            <v>86.45</v>
          </cell>
          <cell r="F20">
            <v>88.29</v>
          </cell>
          <cell r="G20">
            <v>83.09</v>
          </cell>
          <cell r="H20">
            <v>88.29</v>
          </cell>
          <cell r="I20">
            <v>84.9</v>
          </cell>
          <cell r="J20">
            <v>80</v>
          </cell>
          <cell r="K20">
            <v>84.09</v>
          </cell>
          <cell r="L20">
            <v>85.8</v>
          </cell>
          <cell r="M20">
            <v>86.71</v>
          </cell>
          <cell r="N20">
            <v>83.71</v>
          </cell>
          <cell r="O20">
            <v>81.3</v>
          </cell>
          <cell r="P20">
            <v>88.53</v>
          </cell>
          <cell r="Q20">
            <v>86.04</v>
          </cell>
          <cell r="R20">
            <v>85.58</v>
          </cell>
        </row>
        <row r="21">
          <cell r="A21" t="str">
            <v>2006-08</v>
          </cell>
          <cell r="B21">
            <v>86.7</v>
          </cell>
          <cell r="C21">
            <v>87.4</v>
          </cell>
          <cell r="D21">
            <v>94.6</v>
          </cell>
          <cell r="E21">
            <v>86.65</v>
          </cell>
          <cell r="F21">
            <v>88.58</v>
          </cell>
          <cell r="G21">
            <v>83.33</v>
          </cell>
          <cell r="H21">
            <v>88.32</v>
          </cell>
          <cell r="I21">
            <v>84.8</v>
          </cell>
          <cell r="J21">
            <v>80.400000000000006</v>
          </cell>
          <cell r="K21">
            <v>85.54</v>
          </cell>
          <cell r="L21">
            <v>85.6</v>
          </cell>
          <cell r="M21">
            <v>87.12</v>
          </cell>
          <cell r="N21">
            <v>83.97</v>
          </cell>
          <cell r="O21">
            <v>81.599999999999994</v>
          </cell>
          <cell r="P21">
            <v>88.46</v>
          </cell>
          <cell r="Q21">
            <v>86.23</v>
          </cell>
          <cell r="R21">
            <v>85.67</v>
          </cell>
        </row>
        <row r="22">
          <cell r="A22" t="str">
            <v>2006-09</v>
          </cell>
          <cell r="B22">
            <v>87</v>
          </cell>
          <cell r="C22">
            <v>87</v>
          </cell>
          <cell r="D22">
            <v>94.4</v>
          </cell>
          <cell r="E22">
            <v>86.48</v>
          </cell>
          <cell r="F22">
            <v>88.4</v>
          </cell>
          <cell r="G22">
            <v>83.41</v>
          </cell>
          <cell r="H22">
            <v>88.75</v>
          </cell>
          <cell r="I22">
            <v>86.2</v>
          </cell>
          <cell r="J22">
            <v>80.5</v>
          </cell>
          <cell r="K22">
            <v>85.13</v>
          </cell>
          <cell r="L22">
            <v>86.2</v>
          </cell>
          <cell r="M22">
            <v>87.54</v>
          </cell>
          <cell r="N22">
            <v>83.85</v>
          </cell>
          <cell r="O22">
            <v>81.599999999999994</v>
          </cell>
          <cell r="P22">
            <v>88.82</v>
          </cell>
          <cell r="Q22">
            <v>85.68</v>
          </cell>
          <cell r="R22">
            <v>85.7</v>
          </cell>
        </row>
        <row r="23">
          <cell r="A23" t="str">
            <v>2006-10</v>
          </cell>
          <cell r="B23">
            <v>86.9</v>
          </cell>
          <cell r="C23">
            <v>87.1</v>
          </cell>
          <cell r="D23">
            <v>94.4</v>
          </cell>
          <cell r="E23">
            <v>86.84</v>
          </cell>
          <cell r="F23">
            <v>88.19</v>
          </cell>
          <cell r="G23">
            <v>83.54</v>
          </cell>
          <cell r="H23">
            <v>88.92</v>
          </cell>
          <cell r="I23">
            <v>86.2</v>
          </cell>
          <cell r="J23">
            <v>80.599999999999994</v>
          </cell>
          <cell r="K23">
            <v>84.88</v>
          </cell>
          <cell r="L23">
            <v>86.3</v>
          </cell>
          <cell r="M23">
            <v>87.39</v>
          </cell>
          <cell r="N23">
            <v>83.8</v>
          </cell>
          <cell r="O23">
            <v>81.599999999999994</v>
          </cell>
          <cell r="P23">
            <v>88.84</v>
          </cell>
          <cell r="Q23">
            <v>84.95</v>
          </cell>
          <cell r="R23">
            <v>85.76</v>
          </cell>
        </row>
        <row r="24">
          <cell r="A24" t="str">
            <v>2006-11</v>
          </cell>
          <cell r="B24">
            <v>86.9</v>
          </cell>
          <cell r="C24">
            <v>87</v>
          </cell>
          <cell r="D24">
            <v>94.4</v>
          </cell>
          <cell r="E24">
            <v>87.05</v>
          </cell>
          <cell r="F24">
            <v>88.3</v>
          </cell>
          <cell r="G24">
            <v>83.54</v>
          </cell>
          <cell r="H24">
            <v>88.93</v>
          </cell>
          <cell r="I24">
            <v>86</v>
          </cell>
          <cell r="J24">
            <v>80.8</v>
          </cell>
          <cell r="K24">
            <v>85.06</v>
          </cell>
          <cell r="L24">
            <v>86.4</v>
          </cell>
          <cell r="M24">
            <v>87.37</v>
          </cell>
          <cell r="N24">
            <v>83.91</v>
          </cell>
          <cell r="O24">
            <v>81.599999999999994</v>
          </cell>
          <cell r="P24">
            <v>88.84</v>
          </cell>
          <cell r="Q24">
            <v>84.77</v>
          </cell>
          <cell r="R24">
            <v>85.82</v>
          </cell>
        </row>
        <row r="25">
          <cell r="A25" t="str">
            <v>2006-12</v>
          </cell>
          <cell r="B25">
            <v>86.9</v>
          </cell>
          <cell r="C25">
            <v>87.8</v>
          </cell>
          <cell r="D25">
            <v>94.8</v>
          </cell>
          <cell r="E25">
            <v>87.3</v>
          </cell>
          <cell r="F25">
            <v>88.51</v>
          </cell>
          <cell r="G25">
            <v>83.56</v>
          </cell>
          <cell r="H25">
            <v>88.91</v>
          </cell>
          <cell r="I25">
            <v>85.5</v>
          </cell>
          <cell r="J25">
            <v>81.3</v>
          </cell>
          <cell r="K25">
            <v>85.17</v>
          </cell>
          <cell r="L25">
            <v>86.5</v>
          </cell>
          <cell r="M25">
            <v>87.07</v>
          </cell>
          <cell r="N25">
            <v>84.22</v>
          </cell>
          <cell r="O25">
            <v>81.400000000000006</v>
          </cell>
          <cell r="P25">
            <v>89</v>
          </cell>
          <cell r="Q25">
            <v>84.92</v>
          </cell>
          <cell r="R25">
            <v>86.12</v>
          </cell>
        </row>
        <row r="26">
          <cell r="A26" t="str">
            <v>2007-01</v>
          </cell>
          <cell r="B26">
            <v>86.6</v>
          </cell>
          <cell r="C26">
            <v>87.6</v>
          </cell>
          <cell r="D26">
            <v>94.2</v>
          </cell>
          <cell r="E26">
            <v>86.67</v>
          </cell>
          <cell r="F26">
            <v>88.17</v>
          </cell>
          <cell r="G26">
            <v>83.29</v>
          </cell>
          <cell r="H26">
            <v>88.46</v>
          </cell>
          <cell r="I26">
            <v>84.5</v>
          </cell>
          <cell r="J26">
            <v>80.599999999999994</v>
          </cell>
          <cell r="K26">
            <v>83.73</v>
          </cell>
          <cell r="L26">
            <v>85.6</v>
          </cell>
          <cell r="M26">
            <v>86.86</v>
          </cell>
          <cell r="N26">
            <v>84.28</v>
          </cell>
          <cell r="O26">
            <v>81.7</v>
          </cell>
          <cell r="P26">
            <v>88.74</v>
          </cell>
          <cell r="Q26">
            <v>85.09</v>
          </cell>
          <cell r="R26">
            <v>85.8</v>
          </cell>
        </row>
        <row r="27">
          <cell r="A27" t="str">
            <v>2007-02</v>
          </cell>
          <cell r="B27">
            <v>87.4</v>
          </cell>
          <cell r="C27">
            <v>88</v>
          </cell>
          <cell r="D27">
            <v>95.1</v>
          </cell>
          <cell r="E27">
            <v>86.73</v>
          </cell>
          <cell r="F27">
            <v>88.36</v>
          </cell>
          <cell r="G27">
            <v>83.81</v>
          </cell>
          <cell r="H27">
            <v>88.87</v>
          </cell>
          <cell r="I27">
            <v>84.9</v>
          </cell>
          <cell r="J27">
            <v>81</v>
          </cell>
          <cell r="K27">
            <v>85.71</v>
          </cell>
          <cell r="L27">
            <v>85.7</v>
          </cell>
          <cell r="M27">
            <v>87.42</v>
          </cell>
          <cell r="N27">
            <v>84.54</v>
          </cell>
          <cell r="O27">
            <v>82</v>
          </cell>
          <cell r="P27">
            <v>88.71</v>
          </cell>
          <cell r="Q27">
            <v>85.53</v>
          </cell>
          <cell r="R27">
            <v>86.07</v>
          </cell>
        </row>
        <row r="28">
          <cell r="A28" t="str">
            <v>2007-03</v>
          </cell>
          <cell r="B28">
            <v>87.8</v>
          </cell>
          <cell r="C28">
            <v>88.2</v>
          </cell>
          <cell r="D28">
            <v>95.7</v>
          </cell>
          <cell r="E28">
            <v>87.4</v>
          </cell>
          <cell r="F28">
            <v>88.77</v>
          </cell>
          <cell r="G28">
            <v>84.42</v>
          </cell>
          <cell r="H28">
            <v>89.37</v>
          </cell>
          <cell r="I28">
            <v>85.5</v>
          </cell>
          <cell r="J28">
            <v>81.400000000000006</v>
          </cell>
          <cell r="K28">
            <v>85.71</v>
          </cell>
          <cell r="L28">
            <v>86.6</v>
          </cell>
          <cell r="M28">
            <v>88.55</v>
          </cell>
          <cell r="N28">
            <v>84.94</v>
          </cell>
          <cell r="O28">
            <v>82.4</v>
          </cell>
          <cell r="P28">
            <v>89.82</v>
          </cell>
          <cell r="Q28">
            <v>86.46</v>
          </cell>
          <cell r="R28">
            <v>86.61</v>
          </cell>
        </row>
        <row r="29">
          <cell r="A29" t="str">
            <v>2007-04</v>
          </cell>
          <cell r="B29">
            <v>88</v>
          </cell>
          <cell r="C29">
            <v>88.6</v>
          </cell>
          <cell r="D29">
            <v>96.1</v>
          </cell>
          <cell r="E29">
            <v>88.64</v>
          </cell>
          <cell r="F29">
            <v>89.25</v>
          </cell>
          <cell r="G29">
            <v>84.81</v>
          </cell>
          <cell r="H29">
            <v>89.79</v>
          </cell>
          <cell r="I29">
            <v>85.6</v>
          </cell>
          <cell r="J29">
            <v>81.599999999999994</v>
          </cell>
          <cell r="K29">
            <v>86.14</v>
          </cell>
          <cell r="L29">
            <v>87.2</v>
          </cell>
          <cell r="M29">
            <v>89.04</v>
          </cell>
          <cell r="N29">
            <v>85.3</v>
          </cell>
          <cell r="O29">
            <v>82.8</v>
          </cell>
          <cell r="P29">
            <v>90.65</v>
          </cell>
          <cell r="Q29">
            <v>87.13</v>
          </cell>
          <cell r="R29">
            <v>87.15</v>
          </cell>
        </row>
        <row r="30">
          <cell r="A30" t="str">
            <v>2007-05</v>
          </cell>
          <cell r="B30">
            <v>88.2</v>
          </cell>
          <cell r="C30">
            <v>88.7</v>
          </cell>
          <cell r="D30">
            <v>96.4</v>
          </cell>
          <cell r="E30">
            <v>88.89</v>
          </cell>
          <cell r="F30">
            <v>89.48</v>
          </cell>
          <cell r="G30">
            <v>84.55</v>
          </cell>
          <cell r="H30">
            <v>89.67</v>
          </cell>
          <cell r="I30">
            <v>85.7</v>
          </cell>
          <cell r="J30">
            <v>81.8</v>
          </cell>
          <cell r="K30">
            <v>86.04</v>
          </cell>
          <cell r="L30">
            <v>87.5</v>
          </cell>
          <cell r="M30">
            <v>89.07</v>
          </cell>
          <cell r="N30">
            <v>85.45</v>
          </cell>
          <cell r="O30">
            <v>83.3</v>
          </cell>
          <cell r="P30">
            <v>90.81</v>
          </cell>
          <cell r="Q30">
            <v>87.83</v>
          </cell>
          <cell r="R30">
            <v>87.38</v>
          </cell>
        </row>
        <row r="31">
          <cell r="A31" t="str">
            <v>2007-06</v>
          </cell>
          <cell r="B31">
            <v>88</v>
          </cell>
          <cell r="C31">
            <v>88.8</v>
          </cell>
          <cell r="D31">
            <v>96.6</v>
          </cell>
          <cell r="E31">
            <v>89.06</v>
          </cell>
          <cell r="F31">
            <v>89.61</v>
          </cell>
          <cell r="G31">
            <v>84.67</v>
          </cell>
          <cell r="H31">
            <v>89.78</v>
          </cell>
          <cell r="I31">
            <v>85.6</v>
          </cell>
          <cell r="J31">
            <v>82</v>
          </cell>
          <cell r="K31">
            <v>86.1</v>
          </cell>
          <cell r="L31">
            <v>87.7</v>
          </cell>
          <cell r="M31">
            <v>88.61</v>
          </cell>
          <cell r="N31">
            <v>85.45</v>
          </cell>
          <cell r="O31">
            <v>83.4</v>
          </cell>
          <cell r="P31">
            <v>90.78</v>
          </cell>
          <cell r="Q31">
            <v>87.92</v>
          </cell>
          <cell r="R31">
            <v>87.48</v>
          </cell>
        </row>
        <row r="32">
          <cell r="A32" t="str">
            <v>2007-07</v>
          </cell>
          <cell r="B32">
            <v>87.6</v>
          </cell>
          <cell r="C32">
            <v>89.3</v>
          </cell>
          <cell r="D32">
            <v>96.5</v>
          </cell>
          <cell r="E32">
            <v>88.44</v>
          </cell>
          <cell r="F32">
            <v>89.32</v>
          </cell>
          <cell r="G32">
            <v>84.44</v>
          </cell>
          <cell r="H32">
            <v>89.5</v>
          </cell>
          <cell r="I32">
            <v>85.4</v>
          </cell>
          <cell r="J32">
            <v>81.5</v>
          </cell>
          <cell r="K32">
            <v>85.19</v>
          </cell>
          <cell r="L32">
            <v>87.2</v>
          </cell>
          <cell r="M32">
            <v>87.94</v>
          </cell>
          <cell r="N32">
            <v>85.39</v>
          </cell>
          <cell r="O32">
            <v>83.3</v>
          </cell>
          <cell r="P32">
            <v>90.56</v>
          </cell>
          <cell r="Q32">
            <v>87.77</v>
          </cell>
          <cell r="R32">
            <v>87.31</v>
          </cell>
        </row>
        <row r="33">
          <cell r="A33" t="str">
            <v>2007-08</v>
          </cell>
          <cell r="B33">
            <v>87.4</v>
          </cell>
          <cell r="C33">
            <v>89.1</v>
          </cell>
          <cell r="D33">
            <v>96.9</v>
          </cell>
          <cell r="E33">
            <v>88.59</v>
          </cell>
          <cell r="F33">
            <v>89.7</v>
          </cell>
          <cell r="G33">
            <v>84.45</v>
          </cell>
          <cell r="H33">
            <v>89.39</v>
          </cell>
          <cell r="I33">
            <v>85.4</v>
          </cell>
          <cell r="J33">
            <v>81.8</v>
          </cell>
          <cell r="K33">
            <v>86.52</v>
          </cell>
          <cell r="L33">
            <v>87</v>
          </cell>
          <cell r="M33">
            <v>88.05</v>
          </cell>
          <cell r="N33">
            <v>85.42</v>
          </cell>
          <cell r="O33">
            <v>83.2</v>
          </cell>
          <cell r="P33">
            <v>90.18</v>
          </cell>
          <cell r="Q33">
            <v>87.53</v>
          </cell>
          <cell r="R33">
            <v>87.38</v>
          </cell>
        </row>
        <row r="34">
          <cell r="A34" t="str">
            <v>2007-09</v>
          </cell>
          <cell r="B34">
            <v>88</v>
          </cell>
          <cell r="C34">
            <v>89.3</v>
          </cell>
          <cell r="D34">
            <v>97.1</v>
          </cell>
          <cell r="E34">
            <v>88.85</v>
          </cell>
          <cell r="F34">
            <v>89.83</v>
          </cell>
          <cell r="G34">
            <v>84.83</v>
          </cell>
          <cell r="H34">
            <v>90.14</v>
          </cell>
          <cell r="I34">
            <v>86</v>
          </cell>
          <cell r="J34">
            <v>81.900000000000006</v>
          </cell>
          <cell r="K34">
            <v>86.36</v>
          </cell>
          <cell r="L34">
            <v>87.7</v>
          </cell>
          <cell r="M34">
            <v>88.66</v>
          </cell>
          <cell r="N34">
            <v>85.63</v>
          </cell>
          <cell r="O34">
            <v>83.8</v>
          </cell>
          <cell r="P34">
            <v>90.57</v>
          </cell>
          <cell r="Q34">
            <v>87.88</v>
          </cell>
          <cell r="R34">
            <v>87.75</v>
          </cell>
        </row>
        <row r="35">
          <cell r="A35" t="str">
            <v>2007-10</v>
          </cell>
          <cell r="B35">
            <v>88.4</v>
          </cell>
          <cell r="C35">
            <v>89.4</v>
          </cell>
          <cell r="D35">
            <v>97.2</v>
          </cell>
          <cell r="E35">
            <v>90</v>
          </cell>
          <cell r="F35">
            <v>90.08</v>
          </cell>
          <cell r="G35">
            <v>85.07</v>
          </cell>
          <cell r="H35">
            <v>90.59</v>
          </cell>
          <cell r="I35">
            <v>86</v>
          </cell>
          <cell r="J35">
            <v>82.3</v>
          </cell>
          <cell r="K35">
            <v>86.76</v>
          </cell>
          <cell r="L35">
            <v>88.3</v>
          </cell>
          <cell r="M35">
            <v>88.79</v>
          </cell>
          <cell r="N35">
            <v>86.2</v>
          </cell>
          <cell r="O35">
            <v>84.2</v>
          </cell>
          <cell r="P35">
            <v>91.04</v>
          </cell>
          <cell r="Q35">
            <v>88.09</v>
          </cell>
          <cell r="R35">
            <v>88.21</v>
          </cell>
        </row>
        <row r="36">
          <cell r="A36" t="str">
            <v>2007-11</v>
          </cell>
          <cell r="B36">
            <v>89.1</v>
          </cell>
          <cell r="C36">
            <v>89.9</v>
          </cell>
          <cell r="D36">
            <v>97.7</v>
          </cell>
          <cell r="E36">
            <v>90.65</v>
          </cell>
          <cell r="F36">
            <v>90.62</v>
          </cell>
          <cell r="G36">
            <v>85.37</v>
          </cell>
          <cell r="H36">
            <v>91.09</v>
          </cell>
          <cell r="I36">
            <v>86.9</v>
          </cell>
          <cell r="J36">
            <v>82.5</v>
          </cell>
          <cell r="K36">
            <v>87.5</v>
          </cell>
          <cell r="L36">
            <v>88.6</v>
          </cell>
          <cell r="M36">
            <v>88.93</v>
          </cell>
          <cell r="N36">
            <v>86.61</v>
          </cell>
          <cell r="O36">
            <v>84.7</v>
          </cell>
          <cell r="P36">
            <v>91.33</v>
          </cell>
          <cell r="Q36">
            <v>88.82</v>
          </cell>
          <cell r="R36">
            <v>88.71</v>
          </cell>
        </row>
        <row r="37">
          <cell r="A37" t="str">
            <v>2007-12</v>
          </cell>
          <cell r="B37">
            <v>89</v>
          </cell>
          <cell r="C37">
            <v>90.5</v>
          </cell>
          <cell r="D37">
            <v>97.8</v>
          </cell>
          <cell r="E37">
            <v>91.04</v>
          </cell>
          <cell r="F37">
            <v>90.99</v>
          </cell>
          <cell r="G37">
            <v>85.18</v>
          </cell>
          <cell r="H37">
            <v>91.16</v>
          </cell>
          <cell r="I37">
            <v>87.3</v>
          </cell>
          <cell r="J37">
            <v>83</v>
          </cell>
          <cell r="K37">
            <v>87.82</v>
          </cell>
          <cell r="L37">
            <v>88.9</v>
          </cell>
          <cell r="M37">
            <v>88.45</v>
          </cell>
          <cell r="N37">
            <v>87.14</v>
          </cell>
          <cell r="O37">
            <v>84.9</v>
          </cell>
          <cell r="P37">
            <v>91.44</v>
          </cell>
          <cell r="Q37">
            <v>88.72</v>
          </cell>
          <cell r="R37">
            <v>89.06</v>
          </cell>
        </row>
        <row r="38">
          <cell r="A38" t="str">
            <v>2008-01</v>
          </cell>
          <cell r="B38">
            <v>89.3</v>
          </cell>
          <cell r="C38">
            <v>90.2</v>
          </cell>
          <cell r="D38">
            <v>97.1</v>
          </cell>
          <cell r="E38">
            <v>90.46</v>
          </cell>
          <cell r="F38">
            <v>90.98</v>
          </cell>
          <cell r="G38">
            <v>86.16</v>
          </cell>
          <cell r="H38">
            <v>91.15</v>
          </cell>
          <cell r="I38">
            <v>86.9</v>
          </cell>
          <cell r="J38">
            <v>82.4</v>
          </cell>
          <cell r="K38">
            <v>86.68</v>
          </cell>
          <cell r="L38">
            <v>88.3</v>
          </cell>
          <cell r="M38">
            <v>88.42</v>
          </cell>
          <cell r="N38">
            <v>86.89</v>
          </cell>
          <cell r="O38">
            <v>85.3</v>
          </cell>
          <cell r="P38">
            <v>91.31</v>
          </cell>
          <cell r="Q38">
            <v>89.14</v>
          </cell>
          <cell r="R38">
            <v>88.94</v>
          </cell>
        </row>
        <row r="39">
          <cell r="A39" t="str">
            <v>2008-02</v>
          </cell>
          <cell r="B39">
            <v>90.2</v>
          </cell>
          <cell r="C39">
            <v>90.6</v>
          </cell>
          <cell r="D39">
            <v>98.3</v>
          </cell>
          <cell r="E39">
            <v>90.59</v>
          </cell>
          <cell r="F39">
            <v>91.18</v>
          </cell>
          <cell r="G39">
            <v>86.57</v>
          </cell>
          <cell r="H39">
            <v>91.49</v>
          </cell>
          <cell r="I39">
            <v>87.5</v>
          </cell>
          <cell r="J39">
            <v>83</v>
          </cell>
          <cell r="K39">
            <v>88.82</v>
          </cell>
          <cell r="L39">
            <v>88.3</v>
          </cell>
          <cell r="M39">
            <v>89.17</v>
          </cell>
          <cell r="N39">
            <v>87.16</v>
          </cell>
          <cell r="O39">
            <v>85.7</v>
          </cell>
          <cell r="P39">
            <v>91.32</v>
          </cell>
          <cell r="Q39">
            <v>89.38</v>
          </cell>
          <cell r="R39">
            <v>89.27</v>
          </cell>
        </row>
        <row r="40">
          <cell r="A40" t="str">
            <v>2008-03</v>
          </cell>
          <cell r="B40">
            <v>90.7</v>
          </cell>
          <cell r="C40">
            <v>91.1</v>
          </cell>
          <cell r="D40">
            <v>99.3</v>
          </cell>
          <cell r="E40">
            <v>91.41</v>
          </cell>
          <cell r="F40">
            <v>91.91</v>
          </cell>
          <cell r="G40">
            <v>87.44</v>
          </cell>
          <cell r="H40">
            <v>92.3</v>
          </cell>
          <cell r="I40">
            <v>87.9</v>
          </cell>
          <cell r="J40">
            <v>83.4</v>
          </cell>
          <cell r="K40">
            <v>89.47</v>
          </cell>
          <cell r="L40">
            <v>89.7</v>
          </cell>
          <cell r="M40">
            <v>90.23</v>
          </cell>
          <cell r="N40">
            <v>87.95</v>
          </cell>
          <cell r="O40">
            <v>86</v>
          </cell>
          <cell r="P40">
            <v>92.65</v>
          </cell>
          <cell r="Q40">
            <v>90.28</v>
          </cell>
          <cell r="R40">
            <v>90.08</v>
          </cell>
        </row>
        <row r="41">
          <cell r="A41" t="str">
            <v>2008-04</v>
          </cell>
          <cell r="B41">
            <v>91</v>
          </cell>
          <cell r="C41">
            <v>90.9</v>
          </cell>
          <cell r="D41">
            <v>99.4</v>
          </cell>
          <cell r="E41">
            <v>92.4</v>
          </cell>
          <cell r="F41">
            <v>92.26</v>
          </cell>
          <cell r="G41">
            <v>87.58</v>
          </cell>
          <cell r="H41">
            <v>92.64</v>
          </cell>
          <cell r="I41">
            <v>87.9</v>
          </cell>
          <cell r="J41">
            <v>84</v>
          </cell>
          <cell r="K41">
            <v>89.65</v>
          </cell>
          <cell r="L41">
            <v>90.2</v>
          </cell>
          <cell r="M41">
            <v>90.55</v>
          </cell>
          <cell r="N41">
            <v>88.18</v>
          </cell>
          <cell r="O41">
            <v>86.3</v>
          </cell>
          <cell r="P41">
            <v>92.94</v>
          </cell>
          <cell r="Q41">
            <v>91.01</v>
          </cell>
          <cell r="R41">
            <v>90.4</v>
          </cell>
        </row>
        <row r="42">
          <cell r="A42" t="str">
            <v>2008-05</v>
          </cell>
          <cell r="B42">
            <v>91.4</v>
          </cell>
          <cell r="C42">
            <v>91.5</v>
          </cell>
          <cell r="D42">
            <v>100</v>
          </cell>
          <cell r="E42">
            <v>93.04</v>
          </cell>
          <cell r="F42">
            <v>92.79</v>
          </cell>
          <cell r="G42">
            <v>88.05</v>
          </cell>
          <cell r="H42">
            <v>93.02</v>
          </cell>
          <cell r="I42">
            <v>88.1</v>
          </cell>
          <cell r="J42">
            <v>84.6</v>
          </cell>
          <cell r="K42">
            <v>90.43</v>
          </cell>
          <cell r="L42">
            <v>90.8</v>
          </cell>
          <cell r="M42">
            <v>90.92</v>
          </cell>
          <cell r="N42">
            <v>88.66</v>
          </cell>
          <cell r="O42">
            <v>86.9</v>
          </cell>
          <cell r="P42">
            <v>93.39</v>
          </cell>
          <cell r="Q42">
            <v>92.04</v>
          </cell>
          <cell r="R42">
            <v>90.96</v>
          </cell>
        </row>
        <row r="43">
          <cell r="A43" t="str">
            <v>2008-06</v>
          </cell>
          <cell r="B43">
            <v>91.7</v>
          </cell>
          <cell r="C43">
            <v>91.8</v>
          </cell>
          <cell r="D43">
            <v>100.4</v>
          </cell>
          <cell r="E43">
            <v>93.58</v>
          </cell>
          <cell r="F43">
            <v>93.18</v>
          </cell>
          <cell r="G43">
            <v>88.34</v>
          </cell>
          <cell r="H43">
            <v>93.37</v>
          </cell>
          <cell r="I43">
            <v>88.2</v>
          </cell>
          <cell r="J43">
            <v>85.2</v>
          </cell>
          <cell r="K43">
            <v>91.06</v>
          </cell>
          <cell r="L43">
            <v>91.2</v>
          </cell>
          <cell r="M43">
            <v>90.66</v>
          </cell>
          <cell r="N43">
            <v>88.9</v>
          </cell>
          <cell r="O43">
            <v>87.1</v>
          </cell>
          <cell r="P43">
            <v>93.86</v>
          </cell>
          <cell r="Q43">
            <v>93.16</v>
          </cell>
          <cell r="R43">
            <v>91.3</v>
          </cell>
        </row>
        <row r="44">
          <cell r="A44" t="str">
            <v>2008-07</v>
          </cell>
          <cell r="B44">
            <v>91.4</v>
          </cell>
          <cell r="C44">
            <v>92.3</v>
          </cell>
          <cell r="D44">
            <v>99.9</v>
          </cell>
          <cell r="E44">
            <v>93.15</v>
          </cell>
          <cell r="F44">
            <v>92.93</v>
          </cell>
          <cell r="G44">
            <v>88.1</v>
          </cell>
          <cell r="H44">
            <v>92.92</v>
          </cell>
          <cell r="I44">
            <v>88.8</v>
          </cell>
          <cell r="J44">
            <v>85.1</v>
          </cell>
          <cell r="K44">
            <v>90.21</v>
          </cell>
          <cell r="L44">
            <v>90.7</v>
          </cell>
          <cell r="M44">
            <v>90.55</v>
          </cell>
          <cell r="N44">
            <v>88.64</v>
          </cell>
          <cell r="O44">
            <v>87.1</v>
          </cell>
          <cell r="P44">
            <v>93.39</v>
          </cell>
          <cell r="Q44">
            <v>93.7</v>
          </cell>
          <cell r="R44">
            <v>91.22</v>
          </cell>
        </row>
        <row r="45">
          <cell r="A45" t="str">
            <v>2008-08</v>
          </cell>
          <cell r="B45">
            <v>91.6</v>
          </cell>
          <cell r="C45">
            <v>92</v>
          </cell>
          <cell r="D45">
            <v>100</v>
          </cell>
          <cell r="E45">
            <v>92.97</v>
          </cell>
          <cell r="F45">
            <v>92.87</v>
          </cell>
          <cell r="G45">
            <v>88.34</v>
          </cell>
          <cell r="H45">
            <v>93.02</v>
          </cell>
          <cell r="I45">
            <v>88.8</v>
          </cell>
          <cell r="J45">
            <v>85.7</v>
          </cell>
          <cell r="K45">
            <v>91.16</v>
          </cell>
          <cell r="L45">
            <v>90.7</v>
          </cell>
          <cell r="M45">
            <v>90.67</v>
          </cell>
          <cell r="N45">
            <v>88.48</v>
          </cell>
          <cell r="O45">
            <v>86.9</v>
          </cell>
          <cell r="P45">
            <v>92.97</v>
          </cell>
          <cell r="Q45">
            <v>93.22</v>
          </cell>
          <cell r="R45">
            <v>91.08</v>
          </cell>
        </row>
        <row r="46">
          <cell r="A46" t="str">
            <v>2008-09</v>
          </cell>
          <cell r="B46">
            <v>92</v>
          </cell>
          <cell r="C46">
            <v>92</v>
          </cell>
          <cell r="D46">
            <v>100.2</v>
          </cell>
          <cell r="E46">
            <v>92.92</v>
          </cell>
          <cell r="F46">
            <v>92.84</v>
          </cell>
          <cell r="G46">
            <v>88.83</v>
          </cell>
          <cell r="H46">
            <v>93.91</v>
          </cell>
          <cell r="I46">
            <v>90.1</v>
          </cell>
          <cell r="J46">
            <v>86.1</v>
          </cell>
          <cell r="K46">
            <v>91.07</v>
          </cell>
          <cell r="L46">
            <v>91.1</v>
          </cell>
          <cell r="M46">
            <v>91.13</v>
          </cell>
          <cell r="N46">
            <v>88.82</v>
          </cell>
          <cell r="O46">
            <v>87.2</v>
          </cell>
          <cell r="P46">
            <v>93.44</v>
          </cell>
          <cell r="Q46">
            <v>93.08</v>
          </cell>
          <cell r="R46">
            <v>91.28</v>
          </cell>
        </row>
        <row r="47">
          <cell r="A47" t="str">
            <v>2008-10</v>
          </cell>
          <cell r="B47">
            <v>91.8</v>
          </cell>
          <cell r="C47">
            <v>91.7</v>
          </cell>
          <cell r="D47">
            <v>99.9</v>
          </cell>
          <cell r="E47">
            <v>93.24</v>
          </cell>
          <cell r="F47">
            <v>92.79</v>
          </cell>
          <cell r="G47">
            <v>88.81</v>
          </cell>
          <cell r="H47">
            <v>93.72</v>
          </cell>
          <cell r="I47">
            <v>90.4</v>
          </cell>
          <cell r="J47">
            <v>85.9</v>
          </cell>
          <cell r="K47">
            <v>90.92</v>
          </cell>
          <cell r="L47">
            <v>91.5</v>
          </cell>
          <cell r="M47">
            <v>90.98</v>
          </cell>
          <cell r="N47">
            <v>88.79</v>
          </cell>
          <cell r="O47">
            <v>87.5</v>
          </cell>
          <cell r="P47">
            <v>93.28</v>
          </cell>
          <cell r="Q47">
            <v>91.82</v>
          </cell>
          <cell r="R47">
            <v>91.35</v>
          </cell>
        </row>
        <row r="48">
          <cell r="A48" t="str">
            <v>2008-11</v>
          </cell>
          <cell r="B48">
            <v>91.6</v>
          </cell>
          <cell r="C48">
            <v>91.2</v>
          </cell>
          <cell r="D48">
            <v>99.8</v>
          </cell>
          <cell r="E48">
            <v>92.83</v>
          </cell>
          <cell r="F48">
            <v>92.32</v>
          </cell>
          <cell r="G48">
            <v>88.35</v>
          </cell>
          <cell r="H48">
            <v>93.26</v>
          </cell>
          <cell r="I48">
            <v>89.7</v>
          </cell>
          <cell r="J48">
            <v>85.8</v>
          </cell>
          <cell r="K48">
            <v>90.32</v>
          </cell>
          <cell r="L48">
            <v>91.1</v>
          </cell>
          <cell r="M48">
            <v>90.61</v>
          </cell>
          <cell r="N48">
            <v>88.56</v>
          </cell>
          <cell r="O48">
            <v>87.7</v>
          </cell>
          <cell r="P48">
            <v>92.63</v>
          </cell>
          <cell r="Q48">
            <v>89.49</v>
          </cell>
          <cell r="R48">
            <v>90.97</v>
          </cell>
        </row>
        <row r="49">
          <cell r="A49" t="str">
            <v>2008-12</v>
          </cell>
          <cell r="B49">
            <v>91.2</v>
          </cell>
          <cell r="C49">
            <v>91.5</v>
          </cell>
          <cell r="D49">
            <v>99.1</v>
          </cell>
          <cell r="E49">
            <v>92.36</v>
          </cell>
          <cell r="F49">
            <v>92.07</v>
          </cell>
          <cell r="G49">
            <v>88.06</v>
          </cell>
          <cell r="H49">
            <v>93.1</v>
          </cell>
          <cell r="I49">
            <v>89.5</v>
          </cell>
          <cell r="J49">
            <v>85.5</v>
          </cell>
          <cell r="K49">
            <v>90.19</v>
          </cell>
          <cell r="L49">
            <v>91</v>
          </cell>
          <cell r="M49">
            <v>89.91</v>
          </cell>
          <cell r="N49">
            <v>88.42</v>
          </cell>
          <cell r="O49">
            <v>87.7</v>
          </cell>
          <cell r="P49">
            <v>92.21</v>
          </cell>
          <cell r="Q49">
            <v>88.29</v>
          </cell>
          <cell r="R49">
            <v>90.85</v>
          </cell>
        </row>
        <row r="50">
          <cell r="A50" t="str">
            <v>2009-01</v>
          </cell>
          <cell r="B50">
            <v>90.8</v>
          </cell>
          <cell r="C50">
            <v>91.1</v>
          </cell>
          <cell r="D50">
            <v>98.3</v>
          </cell>
          <cell r="E50">
            <v>91.19</v>
          </cell>
          <cell r="F50">
            <v>91.67</v>
          </cell>
          <cell r="G50">
            <v>88.3</v>
          </cell>
          <cell r="H50">
            <v>93.02</v>
          </cell>
          <cell r="I50">
            <v>89.1</v>
          </cell>
          <cell r="J50">
            <v>84.9</v>
          </cell>
          <cell r="K50">
            <v>88.5</v>
          </cell>
          <cell r="L50">
            <v>89.5</v>
          </cell>
          <cell r="M50">
            <v>89.95</v>
          </cell>
          <cell r="N50">
            <v>87.9</v>
          </cell>
          <cell r="O50">
            <v>88</v>
          </cell>
          <cell r="P50">
            <v>91.41</v>
          </cell>
          <cell r="Q50">
            <v>88.67</v>
          </cell>
          <cell r="R50">
            <v>90.32</v>
          </cell>
        </row>
        <row r="51">
          <cell r="A51" t="str">
            <v>2009-02</v>
          </cell>
          <cell r="B51">
            <v>91.7</v>
          </cell>
          <cell r="C51">
            <v>91.6</v>
          </cell>
          <cell r="D51">
            <v>98.4</v>
          </cell>
          <cell r="E51">
            <v>91.21</v>
          </cell>
          <cell r="F51">
            <v>92.06</v>
          </cell>
          <cell r="G51">
            <v>88.9</v>
          </cell>
          <cell r="H51">
            <v>93.53</v>
          </cell>
          <cell r="I51">
            <v>90</v>
          </cell>
          <cell r="J51">
            <v>85.6</v>
          </cell>
          <cell r="K51">
            <v>90.54</v>
          </cell>
          <cell r="L51">
            <v>89.7</v>
          </cell>
          <cell r="M51">
            <v>90.83</v>
          </cell>
          <cell r="N51">
            <v>88.33</v>
          </cell>
          <cell r="O51">
            <v>88.8</v>
          </cell>
          <cell r="P51">
            <v>91.38</v>
          </cell>
          <cell r="Q51">
            <v>89.2</v>
          </cell>
          <cell r="R51">
            <v>90.73</v>
          </cell>
        </row>
        <row r="52">
          <cell r="A52" t="str">
            <v>2009-03</v>
          </cell>
          <cell r="B52">
            <v>92.1</v>
          </cell>
          <cell r="C52">
            <v>91.4</v>
          </cell>
          <cell r="D52">
            <v>98.5</v>
          </cell>
          <cell r="E52">
            <v>91.36</v>
          </cell>
          <cell r="F52">
            <v>92.24</v>
          </cell>
          <cell r="G52">
            <v>89.23</v>
          </cell>
          <cell r="H52">
            <v>94.04</v>
          </cell>
          <cell r="I52">
            <v>90.1</v>
          </cell>
          <cell r="J52">
            <v>85.8</v>
          </cell>
          <cell r="K52">
            <v>90.04</v>
          </cell>
          <cell r="L52">
            <v>90.7</v>
          </cell>
          <cell r="M52">
            <v>91.89</v>
          </cell>
          <cell r="N52">
            <v>88.49</v>
          </cell>
          <cell r="O52">
            <v>89.5</v>
          </cell>
          <cell r="P52">
            <v>92.1</v>
          </cell>
          <cell r="Q52">
            <v>89.4</v>
          </cell>
          <cell r="R52">
            <v>91.08</v>
          </cell>
        </row>
        <row r="53">
          <cell r="A53" t="str">
            <v>2009-04</v>
          </cell>
          <cell r="B53">
            <v>92</v>
          </cell>
          <cell r="C53">
            <v>91.5</v>
          </cell>
          <cell r="D53">
            <v>98.6</v>
          </cell>
          <cell r="E53">
            <v>92.26</v>
          </cell>
          <cell r="F53">
            <v>92.39</v>
          </cell>
          <cell r="G53">
            <v>89.42</v>
          </cell>
          <cell r="H53">
            <v>94.31</v>
          </cell>
          <cell r="I53">
            <v>90.5</v>
          </cell>
          <cell r="J53">
            <v>86</v>
          </cell>
          <cell r="K53">
            <v>90.31</v>
          </cell>
          <cell r="L53">
            <v>91.3</v>
          </cell>
          <cell r="M53">
            <v>92.21</v>
          </cell>
          <cell r="N53">
            <v>88.65</v>
          </cell>
          <cell r="O53">
            <v>90.1</v>
          </cell>
          <cell r="P53">
            <v>92.43</v>
          </cell>
          <cell r="Q53">
            <v>89.66</v>
          </cell>
          <cell r="R53">
            <v>91.41</v>
          </cell>
        </row>
        <row r="54">
          <cell r="A54" t="str">
            <v>2009-05</v>
          </cell>
          <cell r="B54">
            <v>92.3</v>
          </cell>
          <cell r="C54">
            <v>91.4</v>
          </cell>
          <cell r="D54">
            <v>98.3</v>
          </cell>
          <cell r="E54">
            <v>92.22</v>
          </cell>
          <cell r="F54">
            <v>92.52</v>
          </cell>
          <cell r="G54">
            <v>89.37</v>
          </cell>
          <cell r="H54">
            <v>94.63</v>
          </cell>
          <cell r="I54">
            <v>90.7</v>
          </cell>
          <cell r="J54">
            <v>86.4</v>
          </cell>
          <cell r="K54">
            <v>90.21</v>
          </cell>
          <cell r="L54">
            <v>91.5</v>
          </cell>
          <cell r="M54">
            <v>92.31</v>
          </cell>
          <cell r="N54">
            <v>88.71</v>
          </cell>
          <cell r="O54">
            <v>90.6</v>
          </cell>
          <cell r="P54">
            <v>92.22</v>
          </cell>
          <cell r="Q54">
            <v>90.02</v>
          </cell>
          <cell r="R54">
            <v>91.51</v>
          </cell>
        </row>
        <row r="55">
          <cell r="A55" t="str">
            <v>2009-06</v>
          </cell>
          <cell r="B55">
            <v>92.5</v>
          </cell>
          <cell r="C55">
            <v>91.8</v>
          </cell>
          <cell r="D55">
            <v>98.3</v>
          </cell>
          <cell r="E55">
            <v>92.68</v>
          </cell>
          <cell r="F55">
            <v>92.65</v>
          </cell>
          <cell r="G55">
            <v>89.74</v>
          </cell>
          <cell r="H55">
            <v>94.82</v>
          </cell>
          <cell r="I55">
            <v>91.3</v>
          </cell>
          <cell r="J55">
            <v>86.7</v>
          </cell>
          <cell r="K55">
            <v>90.1</v>
          </cell>
          <cell r="L55">
            <v>91.7</v>
          </cell>
          <cell r="M55">
            <v>91.9</v>
          </cell>
          <cell r="N55">
            <v>88.62</v>
          </cell>
          <cell r="O55">
            <v>90.8</v>
          </cell>
          <cell r="P55">
            <v>92.38</v>
          </cell>
          <cell r="Q55">
            <v>91.01</v>
          </cell>
          <cell r="R55">
            <v>91.69</v>
          </cell>
        </row>
        <row r="56">
          <cell r="A56" t="str">
            <v>2009-07</v>
          </cell>
          <cell r="B56">
            <v>92</v>
          </cell>
          <cell r="C56">
            <v>91.7</v>
          </cell>
          <cell r="D56">
            <v>97.4</v>
          </cell>
          <cell r="E56">
            <v>91.92</v>
          </cell>
          <cell r="F56">
            <v>92.19</v>
          </cell>
          <cell r="G56">
            <v>89.12</v>
          </cell>
          <cell r="H56">
            <v>94.6</v>
          </cell>
          <cell r="I56">
            <v>90.7</v>
          </cell>
          <cell r="J56">
            <v>86.7</v>
          </cell>
          <cell r="K56">
            <v>88.65</v>
          </cell>
          <cell r="L56">
            <v>90.6</v>
          </cell>
          <cell r="M56">
            <v>90.43</v>
          </cell>
          <cell r="N56">
            <v>88.26</v>
          </cell>
          <cell r="O56">
            <v>91</v>
          </cell>
          <cell r="P56">
            <v>92.03</v>
          </cell>
          <cell r="Q56">
            <v>90.81</v>
          </cell>
          <cell r="R56">
            <v>91.19</v>
          </cell>
        </row>
        <row r="57">
          <cell r="A57" t="str">
            <v>2009-08</v>
          </cell>
          <cell r="B57">
            <v>92.3</v>
          </cell>
          <cell r="C57">
            <v>92</v>
          </cell>
          <cell r="D57">
            <v>97.6</v>
          </cell>
          <cell r="E57">
            <v>92.29</v>
          </cell>
          <cell r="F57">
            <v>92.7</v>
          </cell>
          <cell r="G57">
            <v>89.5</v>
          </cell>
          <cell r="H57">
            <v>94.77</v>
          </cell>
          <cell r="I57">
            <v>90.5</v>
          </cell>
          <cell r="J57">
            <v>87</v>
          </cell>
          <cell r="K57">
            <v>90.51</v>
          </cell>
          <cell r="L57">
            <v>90.8</v>
          </cell>
          <cell r="M57">
            <v>90.61</v>
          </cell>
          <cell r="N57">
            <v>88.62</v>
          </cell>
          <cell r="O57">
            <v>90.7</v>
          </cell>
          <cell r="P57">
            <v>91.84</v>
          </cell>
          <cell r="Q57">
            <v>91.09</v>
          </cell>
          <cell r="R57">
            <v>91.42</v>
          </cell>
        </row>
        <row r="58">
          <cell r="A58" t="str">
            <v>2009-09</v>
          </cell>
          <cell r="B58">
            <v>92.4</v>
          </cell>
          <cell r="C58">
            <v>91.6</v>
          </cell>
          <cell r="D58">
            <v>97.3</v>
          </cell>
          <cell r="E58">
            <v>92.06</v>
          </cell>
          <cell r="F58">
            <v>92.49</v>
          </cell>
          <cell r="G58">
            <v>89.79</v>
          </cell>
          <cell r="H58">
            <v>95.19</v>
          </cell>
          <cell r="I58">
            <v>91.4</v>
          </cell>
          <cell r="J58">
            <v>87.1</v>
          </cell>
          <cell r="K58">
            <v>90.14</v>
          </cell>
          <cell r="L58">
            <v>91.4</v>
          </cell>
          <cell r="M58">
            <v>91.11</v>
          </cell>
          <cell r="N58">
            <v>88.8</v>
          </cell>
          <cell r="O58">
            <v>90.7</v>
          </cell>
          <cell r="P58">
            <v>91.77</v>
          </cell>
          <cell r="Q58">
            <v>91.26</v>
          </cell>
          <cell r="R58">
            <v>91.44</v>
          </cell>
        </row>
        <row r="59">
          <cell r="A59" t="str">
            <v>2009-10</v>
          </cell>
          <cell r="B59">
            <v>92.5</v>
          </cell>
          <cell r="C59">
            <v>91.6</v>
          </cell>
          <cell r="D59">
            <v>97</v>
          </cell>
          <cell r="E59">
            <v>92.71</v>
          </cell>
          <cell r="F59">
            <v>92.59</v>
          </cell>
          <cell r="G59">
            <v>89.34</v>
          </cell>
          <cell r="H59">
            <v>95.44</v>
          </cell>
          <cell r="I59">
            <v>91.1</v>
          </cell>
          <cell r="J59">
            <v>87.2</v>
          </cell>
          <cell r="K59">
            <v>90.12</v>
          </cell>
          <cell r="L59">
            <v>91.8</v>
          </cell>
          <cell r="M59">
            <v>91.35</v>
          </cell>
          <cell r="N59">
            <v>88.9</v>
          </cell>
          <cell r="O59">
            <v>90.8</v>
          </cell>
          <cell r="P59">
            <v>91.78</v>
          </cell>
          <cell r="Q59">
            <v>91.38</v>
          </cell>
          <cell r="R59">
            <v>91.63</v>
          </cell>
        </row>
        <row r="60">
          <cell r="A60" t="str">
            <v>2009-11</v>
          </cell>
          <cell r="B60">
            <v>92.5</v>
          </cell>
          <cell r="C60">
            <v>91.5</v>
          </cell>
          <cell r="D60">
            <v>97</v>
          </cell>
          <cell r="E60">
            <v>93.21</v>
          </cell>
          <cell r="F60">
            <v>92.74</v>
          </cell>
          <cell r="G60">
            <v>89.5</v>
          </cell>
          <cell r="H60">
            <v>95.47</v>
          </cell>
          <cell r="I60">
            <v>91.4</v>
          </cell>
          <cell r="J60">
            <v>87.5</v>
          </cell>
          <cell r="K60">
            <v>90.3</v>
          </cell>
          <cell r="L60">
            <v>91.9</v>
          </cell>
          <cell r="M60">
            <v>91.21</v>
          </cell>
          <cell r="N60">
            <v>89.08</v>
          </cell>
          <cell r="O60">
            <v>91.1</v>
          </cell>
          <cell r="P60">
            <v>91.92</v>
          </cell>
          <cell r="Q60">
            <v>91.62</v>
          </cell>
          <cell r="R60">
            <v>91.76</v>
          </cell>
        </row>
        <row r="61">
          <cell r="A61" t="str">
            <v>2009-12</v>
          </cell>
          <cell r="B61">
            <v>92.2</v>
          </cell>
          <cell r="C61">
            <v>92.3</v>
          </cell>
          <cell r="D61">
            <v>96.5</v>
          </cell>
          <cell r="E61">
            <v>93.19</v>
          </cell>
          <cell r="F61">
            <v>93.01</v>
          </cell>
          <cell r="G61">
            <v>89.65</v>
          </cell>
          <cell r="H61">
            <v>95.7</v>
          </cell>
          <cell r="I61">
            <v>91.6</v>
          </cell>
          <cell r="J61">
            <v>88</v>
          </cell>
          <cell r="K61">
            <v>90.49</v>
          </cell>
          <cell r="L61">
            <v>92</v>
          </cell>
          <cell r="M61">
            <v>90.56</v>
          </cell>
          <cell r="N61">
            <v>89.35</v>
          </cell>
          <cell r="O61">
            <v>91.1</v>
          </cell>
          <cell r="P61">
            <v>92.08</v>
          </cell>
          <cell r="Q61">
            <v>91.45</v>
          </cell>
          <cell r="R61">
            <v>92</v>
          </cell>
        </row>
        <row r="62">
          <cell r="A62" t="str">
            <v>2010-01</v>
          </cell>
          <cell r="B62">
            <v>92.5</v>
          </cell>
          <cell r="C62">
            <v>91.7</v>
          </cell>
          <cell r="D62">
            <v>95.8</v>
          </cell>
          <cell r="E62">
            <v>91.82</v>
          </cell>
          <cell r="F62">
            <v>92.79</v>
          </cell>
          <cell r="G62">
            <v>89.71</v>
          </cell>
          <cell r="H62">
            <v>95.53</v>
          </cell>
          <cell r="I62">
            <v>91.6</v>
          </cell>
          <cell r="J62">
            <v>87.8</v>
          </cell>
          <cell r="K62">
            <v>89.2</v>
          </cell>
          <cell r="L62">
            <v>90.7</v>
          </cell>
          <cell r="M62">
            <v>90.3</v>
          </cell>
          <cell r="N62">
            <v>88.98</v>
          </cell>
          <cell r="O62">
            <v>91.5</v>
          </cell>
          <cell r="P62">
            <v>91.5</v>
          </cell>
          <cell r="Q62">
            <v>91.88</v>
          </cell>
          <cell r="R62">
            <v>91.51</v>
          </cell>
        </row>
        <row r="63">
          <cell r="A63" t="str">
            <v>2010-02</v>
          </cell>
          <cell r="B63">
            <v>93.4</v>
          </cell>
          <cell r="C63">
            <v>92</v>
          </cell>
          <cell r="D63">
            <v>96</v>
          </cell>
          <cell r="E63">
            <v>91.61</v>
          </cell>
          <cell r="F63">
            <v>93.36</v>
          </cell>
          <cell r="G63">
            <v>90.04</v>
          </cell>
          <cell r="H63">
            <v>96.13</v>
          </cell>
          <cell r="I63">
            <v>92.8</v>
          </cell>
          <cell r="J63">
            <v>88.2</v>
          </cell>
          <cell r="K63">
            <v>91.28</v>
          </cell>
          <cell r="L63">
            <v>90.6</v>
          </cell>
          <cell r="M63">
            <v>91.15</v>
          </cell>
          <cell r="N63">
            <v>89.16</v>
          </cell>
          <cell r="O63">
            <v>91.8</v>
          </cell>
          <cell r="P63">
            <v>91.55</v>
          </cell>
          <cell r="Q63">
            <v>91.93</v>
          </cell>
          <cell r="R63">
            <v>91.79</v>
          </cell>
        </row>
        <row r="64">
          <cell r="A64" t="str">
            <v>2010-03</v>
          </cell>
          <cell r="B64">
            <v>94</v>
          </cell>
          <cell r="C64">
            <v>92.5</v>
          </cell>
          <cell r="D64">
            <v>96.1</v>
          </cell>
          <cell r="E64">
            <v>93.8</v>
          </cell>
          <cell r="F64">
            <v>93.85</v>
          </cell>
          <cell r="G64">
            <v>90.58</v>
          </cell>
          <cell r="H64">
            <v>96.36</v>
          </cell>
          <cell r="I64">
            <v>93.4</v>
          </cell>
          <cell r="J64">
            <v>88.7</v>
          </cell>
          <cell r="K64">
            <v>91.75</v>
          </cell>
          <cell r="L64">
            <v>92</v>
          </cell>
          <cell r="M64">
            <v>92.49</v>
          </cell>
          <cell r="N64">
            <v>90.09</v>
          </cell>
          <cell r="O64">
            <v>92</v>
          </cell>
          <cell r="P64">
            <v>92.67</v>
          </cell>
          <cell r="Q64">
            <v>92.46</v>
          </cell>
          <cell r="R64">
            <v>92.68</v>
          </cell>
        </row>
        <row r="65">
          <cell r="A65" t="str">
            <v>2010-04</v>
          </cell>
          <cell r="B65">
            <v>94.2</v>
          </cell>
          <cell r="C65">
            <v>92.4</v>
          </cell>
          <cell r="D65">
            <v>96.2</v>
          </cell>
          <cell r="E65">
            <v>94.46</v>
          </cell>
          <cell r="F65">
            <v>94.14</v>
          </cell>
          <cell r="G65">
            <v>90.84</v>
          </cell>
          <cell r="H65">
            <v>96.3</v>
          </cell>
          <cell r="I65">
            <v>93.5</v>
          </cell>
          <cell r="J65">
            <v>89.2</v>
          </cell>
          <cell r="K65">
            <v>92.16</v>
          </cell>
          <cell r="L65">
            <v>92.9</v>
          </cell>
          <cell r="M65">
            <v>92.81</v>
          </cell>
          <cell r="N65">
            <v>90.28</v>
          </cell>
          <cell r="O65">
            <v>92.4</v>
          </cell>
          <cell r="P65">
            <v>93.06</v>
          </cell>
          <cell r="Q65">
            <v>92.68</v>
          </cell>
          <cell r="R65">
            <v>93.06</v>
          </cell>
        </row>
        <row r="66">
          <cell r="A66" t="str">
            <v>2010-05</v>
          </cell>
          <cell r="B66">
            <v>94.2</v>
          </cell>
          <cell r="C66">
            <v>92.5</v>
          </cell>
          <cell r="D66">
            <v>96.4</v>
          </cell>
          <cell r="E66">
            <v>94.49</v>
          </cell>
          <cell r="F66">
            <v>94.27</v>
          </cell>
          <cell r="G66">
            <v>90.66</v>
          </cell>
          <cell r="H66">
            <v>96.38</v>
          </cell>
          <cell r="I66">
            <v>93</v>
          </cell>
          <cell r="J66">
            <v>89.4</v>
          </cell>
          <cell r="K66">
            <v>92.48</v>
          </cell>
          <cell r="L66">
            <v>92.9</v>
          </cell>
          <cell r="M66">
            <v>92.72</v>
          </cell>
          <cell r="N66">
            <v>90.23</v>
          </cell>
          <cell r="O66">
            <v>92.7</v>
          </cell>
          <cell r="P66">
            <v>93.23</v>
          </cell>
          <cell r="Q66">
            <v>92.78</v>
          </cell>
          <cell r="R66">
            <v>93.18</v>
          </cell>
        </row>
        <row r="67">
          <cell r="A67" t="str">
            <v>2010-06</v>
          </cell>
          <cell r="B67">
            <v>94</v>
          </cell>
          <cell r="C67">
            <v>92.6</v>
          </cell>
          <cell r="D67">
            <v>96.3</v>
          </cell>
          <cell r="E67">
            <v>94.6</v>
          </cell>
          <cell r="F67">
            <v>94.26</v>
          </cell>
          <cell r="G67">
            <v>90.87</v>
          </cell>
          <cell r="H67">
            <v>96.32</v>
          </cell>
          <cell r="I67">
            <v>92.9</v>
          </cell>
          <cell r="J67">
            <v>89.5</v>
          </cell>
          <cell r="K67">
            <v>92.5</v>
          </cell>
          <cell r="L67">
            <v>93</v>
          </cell>
          <cell r="M67">
            <v>92.11</v>
          </cell>
          <cell r="N67">
            <v>90.22</v>
          </cell>
          <cell r="O67">
            <v>92.9</v>
          </cell>
          <cell r="P67">
            <v>93.43</v>
          </cell>
          <cell r="Q67">
            <v>92.64</v>
          </cell>
          <cell r="R67">
            <v>93.2</v>
          </cell>
        </row>
        <row r="68">
          <cell r="A68" t="str">
            <v>2010-07</v>
          </cell>
          <cell r="B68">
            <v>94</v>
          </cell>
          <cell r="C68">
            <v>92.8</v>
          </cell>
          <cell r="D68">
            <v>96.2</v>
          </cell>
          <cell r="E68">
            <v>93.54</v>
          </cell>
          <cell r="F68">
            <v>93.95</v>
          </cell>
          <cell r="G68">
            <v>90.3</v>
          </cell>
          <cell r="H68">
            <v>95.9</v>
          </cell>
          <cell r="I68">
            <v>92.3</v>
          </cell>
          <cell r="J68">
            <v>89.3</v>
          </cell>
          <cell r="K68">
            <v>90.81</v>
          </cell>
          <cell r="L68">
            <v>92.2</v>
          </cell>
          <cell r="M68">
            <v>91.57</v>
          </cell>
          <cell r="N68">
            <v>89.76</v>
          </cell>
          <cell r="O68">
            <v>92.8</v>
          </cell>
          <cell r="P68">
            <v>93.79</v>
          </cell>
          <cell r="Q68">
            <v>92.66</v>
          </cell>
          <cell r="R68">
            <v>92.93</v>
          </cell>
        </row>
        <row r="69">
          <cell r="A69" t="str">
            <v>2010-08</v>
          </cell>
          <cell r="B69">
            <v>94.4</v>
          </cell>
          <cell r="C69">
            <v>92.9</v>
          </cell>
          <cell r="D69">
            <v>96.4</v>
          </cell>
          <cell r="E69">
            <v>93.75</v>
          </cell>
          <cell r="F69">
            <v>94.19</v>
          </cell>
          <cell r="G69">
            <v>90.65</v>
          </cell>
          <cell r="H69">
            <v>95.84</v>
          </cell>
          <cell r="I69">
            <v>92</v>
          </cell>
          <cell r="J69">
            <v>89.8</v>
          </cell>
          <cell r="K69">
            <v>92.67</v>
          </cell>
          <cell r="L69">
            <v>92.3</v>
          </cell>
          <cell r="M69">
            <v>91.7</v>
          </cell>
          <cell r="N69">
            <v>90</v>
          </cell>
          <cell r="O69">
            <v>92.4</v>
          </cell>
          <cell r="P69">
            <v>93.66</v>
          </cell>
          <cell r="Q69">
            <v>92.81</v>
          </cell>
          <cell r="R69">
            <v>93.06</v>
          </cell>
        </row>
        <row r="70">
          <cell r="A70" t="str">
            <v>2010-09</v>
          </cell>
          <cell r="B70">
            <v>94.8</v>
          </cell>
          <cell r="C70">
            <v>92.7</v>
          </cell>
          <cell r="D70">
            <v>96.2</v>
          </cell>
          <cell r="E70">
            <v>94.61</v>
          </cell>
          <cell r="F70">
            <v>94.15</v>
          </cell>
          <cell r="G70">
            <v>91.06</v>
          </cell>
          <cell r="H70">
            <v>96.63</v>
          </cell>
          <cell r="I70">
            <v>92.6</v>
          </cell>
          <cell r="J70">
            <v>89.8</v>
          </cell>
          <cell r="K70">
            <v>92.78</v>
          </cell>
          <cell r="L70">
            <v>92.9</v>
          </cell>
          <cell r="M70">
            <v>92.39</v>
          </cell>
          <cell r="N70">
            <v>90.35</v>
          </cell>
          <cell r="O70">
            <v>92.9</v>
          </cell>
          <cell r="P70">
            <v>93.58</v>
          </cell>
          <cell r="Q70">
            <v>92.88</v>
          </cell>
          <cell r="R70">
            <v>93.35</v>
          </cell>
        </row>
        <row r="71">
          <cell r="A71" t="str">
            <v>2010-10</v>
          </cell>
          <cell r="B71">
            <v>94.6</v>
          </cell>
          <cell r="C71">
            <v>92.8</v>
          </cell>
          <cell r="D71">
            <v>96.3</v>
          </cell>
          <cell r="E71">
            <v>95.03</v>
          </cell>
          <cell r="F71">
            <v>94.29</v>
          </cell>
          <cell r="G71">
            <v>91.44</v>
          </cell>
          <cell r="H71">
            <v>96.94</v>
          </cell>
          <cell r="I71">
            <v>92.7</v>
          </cell>
          <cell r="J71">
            <v>90</v>
          </cell>
          <cell r="K71">
            <v>92.91</v>
          </cell>
          <cell r="L71">
            <v>93.6</v>
          </cell>
          <cell r="M71">
            <v>92.61</v>
          </cell>
          <cell r="N71">
            <v>90.68</v>
          </cell>
          <cell r="O71">
            <v>93.3</v>
          </cell>
          <cell r="P71">
            <v>93.91</v>
          </cell>
          <cell r="Q71">
            <v>93</v>
          </cell>
          <cell r="R71">
            <v>93.63</v>
          </cell>
        </row>
        <row r="72">
          <cell r="A72" t="str">
            <v>2010-11</v>
          </cell>
          <cell r="B72">
            <v>94.7</v>
          </cell>
          <cell r="C72">
            <v>92.9</v>
          </cell>
          <cell r="D72">
            <v>96.1</v>
          </cell>
          <cell r="E72">
            <v>95.33</v>
          </cell>
          <cell r="F72">
            <v>94.41</v>
          </cell>
          <cell r="G72">
            <v>91.65</v>
          </cell>
          <cell r="H72">
            <v>97.12</v>
          </cell>
          <cell r="I72">
            <v>92.9</v>
          </cell>
          <cell r="J72">
            <v>90.3</v>
          </cell>
          <cell r="K72">
            <v>93.02</v>
          </cell>
          <cell r="L72">
            <v>93.6</v>
          </cell>
          <cell r="M72">
            <v>92.47</v>
          </cell>
          <cell r="N72">
            <v>90.68</v>
          </cell>
          <cell r="O72">
            <v>93.4</v>
          </cell>
          <cell r="P72">
            <v>93.98</v>
          </cell>
          <cell r="Q72">
            <v>93.01</v>
          </cell>
          <cell r="R72">
            <v>93.74</v>
          </cell>
        </row>
        <row r="73">
          <cell r="A73" t="str">
            <v>2010-12</v>
          </cell>
          <cell r="B73">
            <v>94.8</v>
          </cell>
          <cell r="C73">
            <v>94</v>
          </cell>
          <cell r="D73">
            <v>96.3</v>
          </cell>
          <cell r="E73">
            <v>95.86</v>
          </cell>
          <cell r="F73">
            <v>94.88</v>
          </cell>
          <cell r="G73">
            <v>92.13</v>
          </cell>
          <cell r="H73">
            <v>97.72</v>
          </cell>
          <cell r="I73">
            <v>94.1</v>
          </cell>
          <cell r="J73">
            <v>91.2</v>
          </cell>
          <cell r="K73">
            <v>93.55</v>
          </cell>
          <cell r="L73">
            <v>93.9</v>
          </cell>
          <cell r="M73">
            <v>92.23</v>
          </cell>
          <cell r="N73">
            <v>91.3</v>
          </cell>
          <cell r="O73">
            <v>93.7</v>
          </cell>
          <cell r="P73">
            <v>94.33</v>
          </cell>
          <cell r="Q73">
            <v>93.19</v>
          </cell>
          <cell r="R73">
            <v>94.28</v>
          </cell>
        </row>
        <row r="74">
          <cell r="A74" t="str">
            <v>2011-01</v>
          </cell>
          <cell r="B74">
            <v>94.9</v>
          </cell>
          <cell r="C74">
            <v>93.5</v>
          </cell>
          <cell r="D74">
            <v>96.1</v>
          </cell>
          <cell r="E74">
            <v>94.6</v>
          </cell>
          <cell r="F74">
            <v>94.6</v>
          </cell>
          <cell r="G74">
            <v>92.49</v>
          </cell>
          <cell r="H74">
            <v>96.84</v>
          </cell>
          <cell r="I74">
            <v>93.4</v>
          </cell>
          <cell r="J74">
            <v>91.3</v>
          </cell>
          <cell r="K74">
            <v>92.31</v>
          </cell>
          <cell r="L74">
            <v>92.5</v>
          </cell>
          <cell r="M74">
            <v>92.01</v>
          </cell>
          <cell r="N74">
            <v>91.24</v>
          </cell>
          <cell r="O74">
            <v>94.7</v>
          </cell>
          <cell r="P74">
            <v>94.79</v>
          </cell>
          <cell r="Q74">
            <v>93.75</v>
          </cell>
          <cell r="R74">
            <v>93.81</v>
          </cell>
        </row>
        <row r="75">
          <cell r="A75" t="str">
            <v>2011-02</v>
          </cell>
          <cell r="B75">
            <v>95.8</v>
          </cell>
          <cell r="C75">
            <v>94.1</v>
          </cell>
          <cell r="D75">
            <v>96.9</v>
          </cell>
          <cell r="E75">
            <v>94.7</v>
          </cell>
          <cell r="F75">
            <v>95.07</v>
          </cell>
          <cell r="G75">
            <v>93.19</v>
          </cell>
          <cell r="H75">
            <v>97.32</v>
          </cell>
          <cell r="I75">
            <v>93.9</v>
          </cell>
          <cell r="J75">
            <v>92</v>
          </cell>
          <cell r="K75">
            <v>94.48</v>
          </cell>
          <cell r="L75">
            <v>92.6</v>
          </cell>
          <cell r="M75">
            <v>92.93</v>
          </cell>
          <cell r="N75">
            <v>91.97</v>
          </cell>
          <cell r="O75">
            <v>94.9</v>
          </cell>
          <cell r="P75">
            <v>94.74</v>
          </cell>
          <cell r="Q75">
            <v>94.32</v>
          </cell>
          <cell r="R75">
            <v>94.2</v>
          </cell>
        </row>
        <row r="76">
          <cell r="A76" t="str">
            <v>2011-03</v>
          </cell>
          <cell r="B76">
            <v>96.4</v>
          </cell>
          <cell r="C76">
            <v>94.7</v>
          </cell>
          <cell r="D76">
            <v>97.3</v>
          </cell>
          <cell r="E76">
            <v>96.93</v>
          </cell>
          <cell r="F76">
            <v>95.9</v>
          </cell>
          <cell r="G76">
            <v>93.73</v>
          </cell>
          <cell r="H76">
            <v>97.7</v>
          </cell>
          <cell r="I76">
            <v>94.2</v>
          </cell>
          <cell r="J76">
            <v>92.2</v>
          </cell>
          <cell r="K76">
            <v>94.8</v>
          </cell>
          <cell r="L76">
            <v>94.6</v>
          </cell>
          <cell r="M76">
            <v>94.2</v>
          </cell>
          <cell r="N76">
            <v>93.09</v>
          </cell>
          <cell r="O76">
            <v>95.7</v>
          </cell>
          <cell r="P76">
            <v>96.27</v>
          </cell>
          <cell r="Q76">
            <v>95.52</v>
          </cell>
          <cell r="R76">
            <v>95.37</v>
          </cell>
        </row>
        <row r="77">
          <cell r="A77" t="str">
            <v>2011-04</v>
          </cell>
          <cell r="B77">
            <v>96.9</v>
          </cell>
          <cell r="C77">
            <v>94.9</v>
          </cell>
          <cell r="D77">
            <v>97.6</v>
          </cell>
          <cell r="E77">
            <v>97.78</v>
          </cell>
          <cell r="F77">
            <v>96.24</v>
          </cell>
          <cell r="G77">
            <v>93.9</v>
          </cell>
          <cell r="H77">
            <v>98.02</v>
          </cell>
          <cell r="I77">
            <v>94.8</v>
          </cell>
          <cell r="J77">
            <v>93.2</v>
          </cell>
          <cell r="K77">
            <v>95.05</v>
          </cell>
          <cell r="L77">
            <v>95.6</v>
          </cell>
          <cell r="M77">
            <v>94.77</v>
          </cell>
          <cell r="N77">
            <v>93.64</v>
          </cell>
          <cell r="O77">
            <v>96.2</v>
          </cell>
          <cell r="P77">
            <v>96.8</v>
          </cell>
          <cell r="Q77">
            <v>96.32</v>
          </cell>
          <cell r="R77">
            <v>95.88</v>
          </cell>
        </row>
        <row r="78">
          <cell r="A78" t="str">
            <v>2011-05</v>
          </cell>
          <cell r="B78">
            <v>97</v>
          </cell>
          <cell r="C78">
            <v>94.8</v>
          </cell>
          <cell r="D78">
            <v>97.6</v>
          </cell>
          <cell r="E78">
            <v>97.66</v>
          </cell>
          <cell r="F78">
            <v>96.31</v>
          </cell>
          <cell r="G78">
            <v>93.77</v>
          </cell>
          <cell r="H78">
            <v>98.06</v>
          </cell>
          <cell r="I78">
            <v>94.5</v>
          </cell>
          <cell r="J78">
            <v>93.4</v>
          </cell>
          <cell r="K78">
            <v>95.2</v>
          </cell>
          <cell r="L78">
            <v>95.7</v>
          </cell>
          <cell r="M78">
            <v>94.84</v>
          </cell>
          <cell r="N78">
            <v>93.56</v>
          </cell>
          <cell r="O78">
            <v>96.7</v>
          </cell>
          <cell r="P78">
            <v>96.7</v>
          </cell>
          <cell r="Q78">
            <v>96.9</v>
          </cell>
          <cell r="R78">
            <v>95.94</v>
          </cell>
        </row>
        <row r="79">
          <cell r="A79" t="str">
            <v>2011-06</v>
          </cell>
          <cell r="B79">
            <v>96.8</v>
          </cell>
          <cell r="C79">
            <v>94.8</v>
          </cell>
          <cell r="D79">
            <v>97.4</v>
          </cell>
          <cell r="E79">
            <v>97.48</v>
          </cell>
          <cell r="F79">
            <v>96.39</v>
          </cell>
          <cell r="G79">
            <v>94</v>
          </cell>
          <cell r="H79">
            <v>97.74</v>
          </cell>
          <cell r="I79">
            <v>94.1</v>
          </cell>
          <cell r="J79">
            <v>93.3</v>
          </cell>
          <cell r="K79">
            <v>95.52</v>
          </cell>
          <cell r="L79">
            <v>95.8</v>
          </cell>
          <cell r="M79">
            <v>94.23</v>
          </cell>
          <cell r="N79">
            <v>93.53</v>
          </cell>
          <cell r="O79">
            <v>96.3</v>
          </cell>
          <cell r="P79">
            <v>96.52</v>
          </cell>
          <cell r="Q79">
            <v>96.71</v>
          </cell>
          <cell r="R79">
            <v>95.89</v>
          </cell>
        </row>
        <row r="80">
          <cell r="A80" t="str">
            <v>2011-07</v>
          </cell>
          <cell r="B80">
            <v>96.7</v>
          </cell>
          <cell r="C80">
            <v>95.2</v>
          </cell>
          <cell r="D80">
            <v>97.2</v>
          </cell>
          <cell r="E80">
            <v>96.34</v>
          </cell>
          <cell r="F80">
            <v>95.91</v>
          </cell>
          <cell r="G80">
            <v>93.6</v>
          </cell>
          <cell r="H80">
            <v>97.47</v>
          </cell>
          <cell r="I80">
            <v>93.8</v>
          </cell>
          <cell r="J80">
            <v>93.3</v>
          </cell>
          <cell r="K80">
            <v>94.46</v>
          </cell>
          <cell r="L80">
            <v>94.1</v>
          </cell>
          <cell r="M80">
            <v>94.54</v>
          </cell>
          <cell r="N80">
            <v>93.19</v>
          </cell>
          <cell r="O80">
            <v>96.1</v>
          </cell>
          <cell r="P80">
            <v>96.64</v>
          </cell>
          <cell r="Q80">
            <v>96.76</v>
          </cell>
          <cell r="R80">
            <v>95.41</v>
          </cell>
        </row>
        <row r="81">
          <cell r="A81" t="str">
            <v>2011-08</v>
          </cell>
          <cell r="B81">
            <v>96.7</v>
          </cell>
          <cell r="C81">
            <v>95.2</v>
          </cell>
          <cell r="D81">
            <v>97.4</v>
          </cell>
          <cell r="E81">
            <v>96.31</v>
          </cell>
          <cell r="F81">
            <v>96.46</v>
          </cell>
          <cell r="G81">
            <v>93.8</v>
          </cell>
          <cell r="H81">
            <v>97.41</v>
          </cell>
          <cell r="I81">
            <v>93.1</v>
          </cell>
          <cell r="J81">
            <v>93.8</v>
          </cell>
          <cell r="K81">
            <v>95.86</v>
          </cell>
          <cell r="L81">
            <v>94.4</v>
          </cell>
          <cell r="M81">
            <v>94.65</v>
          </cell>
          <cell r="N81">
            <v>93.34</v>
          </cell>
          <cell r="O81">
            <v>96.1</v>
          </cell>
          <cell r="P81">
            <v>96.25</v>
          </cell>
          <cell r="Q81">
            <v>97.04</v>
          </cell>
          <cell r="R81">
            <v>95.55</v>
          </cell>
        </row>
        <row r="82">
          <cell r="A82" t="str">
            <v>2011-09</v>
          </cell>
          <cell r="B82">
            <v>97</v>
          </cell>
          <cell r="C82">
            <v>95.3</v>
          </cell>
          <cell r="D82">
            <v>97.5</v>
          </cell>
          <cell r="E82">
            <v>97.46</v>
          </cell>
          <cell r="F82">
            <v>96.43</v>
          </cell>
          <cell r="G82">
            <v>94.21</v>
          </cell>
          <cell r="H82">
            <v>98.09</v>
          </cell>
          <cell r="I82">
            <v>94.1</v>
          </cell>
          <cell r="J82">
            <v>94.4</v>
          </cell>
          <cell r="K82">
            <v>95.77</v>
          </cell>
          <cell r="L82">
            <v>96.3</v>
          </cell>
          <cell r="M82">
            <v>95.12</v>
          </cell>
          <cell r="N82">
            <v>93.9</v>
          </cell>
          <cell r="O82">
            <v>96.1</v>
          </cell>
          <cell r="P82">
            <v>96.83</v>
          </cell>
          <cell r="Q82">
            <v>97.2</v>
          </cell>
          <cell r="R82">
            <v>96.14</v>
          </cell>
        </row>
        <row r="83">
          <cell r="A83" t="str">
            <v>2011-10</v>
          </cell>
          <cell r="B83">
            <v>97.2</v>
          </cell>
          <cell r="C83">
            <v>95.4</v>
          </cell>
          <cell r="D83">
            <v>97.8</v>
          </cell>
          <cell r="E83">
            <v>97.87</v>
          </cell>
          <cell r="F83">
            <v>96.69</v>
          </cell>
          <cell r="G83">
            <v>94.37</v>
          </cell>
          <cell r="H83">
            <v>97.98</v>
          </cell>
          <cell r="I83">
            <v>94</v>
          </cell>
          <cell r="J83">
            <v>94.5</v>
          </cell>
          <cell r="K83">
            <v>95.9</v>
          </cell>
          <cell r="L83">
            <v>97.1</v>
          </cell>
          <cell r="M83">
            <v>95.22</v>
          </cell>
          <cell r="N83">
            <v>94.11</v>
          </cell>
          <cell r="O83">
            <v>96.8</v>
          </cell>
          <cell r="P83">
            <v>97.71</v>
          </cell>
          <cell r="Q83">
            <v>96.86</v>
          </cell>
          <cell r="R83">
            <v>96.49</v>
          </cell>
        </row>
        <row r="84">
          <cell r="A84" t="str">
            <v>2011-11</v>
          </cell>
          <cell r="B84">
            <v>97.1</v>
          </cell>
          <cell r="C84">
            <v>95.4</v>
          </cell>
          <cell r="D84">
            <v>97.8</v>
          </cell>
          <cell r="E84">
            <v>98.09</v>
          </cell>
          <cell r="F84">
            <v>96.99</v>
          </cell>
          <cell r="G84">
            <v>94.57</v>
          </cell>
          <cell r="H84">
            <v>98.18</v>
          </cell>
          <cell r="I84">
            <v>94</v>
          </cell>
          <cell r="J84">
            <v>94.6</v>
          </cell>
          <cell r="K84">
            <v>96.28</v>
          </cell>
          <cell r="L84">
            <v>97.1</v>
          </cell>
          <cell r="M84">
            <v>94.84</v>
          </cell>
          <cell r="N84">
            <v>94.17</v>
          </cell>
          <cell r="O84">
            <v>97.5</v>
          </cell>
          <cell r="P84">
            <v>97.57</v>
          </cell>
          <cell r="Q84">
            <v>96.7</v>
          </cell>
          <cell r="R84">
            <v>96.63</v>
          </cell>
        </row>
        <row r="85">
          <cell r="A85" t="str">
            <v>2011-12</v>
          </cell>
          <cell r="B85">
            <v>97.1</v>
          </cell>
          <cell r="C85">
            <v>96.1</v>
          </cell>
          <cell r="D85">
            <v>97.7</v>
          </cell>
          <cell r="E85">
            <v>98.11</v>
          </cell>
          <cell r="F85">
            <v>97.41</v>
          </cell>
          <cell r="G85">
            <v>94.53</v>
          </cell>
          <cell r="H85">
            <v>98.15</v>
          </cell>
          <cell r="I85">
            <v>94</v>
          </cell>
          <cell r="J85">
            <v>95.1</v>
          </cell>
          <cell r="K85">
            <v>96.53</v>
          </cell>
          <cell r="L85">
            <v>97.4</v>
          </cell>
          <cell r="M85">
            <v>94.54</v>
          </cell>
          <cell r="N85">
            <v>94.4</v>
          </cell>
          <cell r="O85">
            <v>98</v>
          </cell>
          <cell r="P85">
            <v>97.63</v>
          </cell>
          <cell r="Q85">
            <v>96.33</v>
          </cell>
          <cell r="R85">
            <v>96.95</v>
          </cell>
        </row>
        <row r="86">
          <cell r="A86" t="str">
            <v>2012-01</v>
          </cell>
          <cell r="B86">
            <v>97.5</v>
          </cell>
          <cell r="C86">
            <v>95.7</v>
          </cell>
          <cell r="D86">
            <v>97.3</v>
          </cell>
          <cell r="E86">
            <v>96.48</v>
          </cell>
          <cell r="F86">
            <v>97.03</v>
          </cell>
          <cell r="G86">
            <v>95.3</v>
          </cell>
          <cell r="H86">
            <v>97.57</v>
          </cell>
          <cell r="I86">
            <v>93.6</v>
          </cell>
          <cell r="J86">
            <v>94.6</v>
          </cell>
          <cell r="K86">
            <v>95.34</v>
          </cell>
          <cell r="L86">
            <v>95.6</v>
          </cell>
          <cell r="M86">
            <v>94.66</v>
          </cell>
          <cell r="N86">
            <v>93.88</v>
          </cell>
          <cell r="O86">
            <v>98.6</v>
          </cell>
          <cell r="P86">
            <v>97.96</v>
          </cell>
          <cell r="Q86">
            <v>96.82</v>
          </cell>
          <cell r="R86">
            <v>96.39</v>
          </cell>
        </row>
        <row r="87">
          <cell r="A87" t="str">
            <v>2012-02</v>
          </cell>
          <cell r="B87">
            <v>98.4</v>
          </cell>
          <cell r="C87">
            <v>96.5</v>
          </cell>
          <cell r="D87">
            <v>98.4</v>
          </cell>
          <cell r="E87">
            <v>96.51</v>
          </cell>
          <cell r="F87">
            <v>97.49</v>
          </cell>
          <cell r="G87">
            <v>96.02</v>
          </cell>
          <cell r="H87">
            <v>98.29</v>
          </cell>
          <cell r="I87">
            <v>94.8</v>
          </cell>
          <cell r="J87">
            <v>95.1</v>
          </cell>
          <cell r="K87">
            <v>97.65</v>
          </cell>
          <cell r="L87">
            <v>95.8</v>
          </cell>
          <cell r="M87">
            <v>95.6</v>
          </cell>
          <cell r="N87">
            <v>94.38</v>
          </cell>
          <cell r="O87">
            <v>99</v>
          </cell>
          <cell r="P87">
            <v>98.1</v>
          </cell>
          <cell r="Q87">
            <v>97.35</v>
          </cell>
          <cell r="R87">
            <v>96.88</v>
          </cell>
        </row>
        <row r="88">
          <cell r="A88" t="str">
            <v>2012-03</v>
          </cell>
          <cell r="B88">
            <v>99</v>
          </cell>
          <cell r="C88">
            <v>96.9</v>
          </cell>
          <cell r="D88">
            <v>99.4</v>
          </cell>
          <cell r="E88">
            <v>98.64</v>
          </cell>
          <cell r="F88">
            <v>98.39</v>
          </cell>
          <cell r="G88">
            <v>96.49</v>
          </cell>
          <cell r="H88">
            <v>98.73</v>
          </cell>
          <cell r="I88">
            <v>94.6</v>
          </cell>
          <cell r="J88">
            <v>95.4</v>
          </cell>
          <cell r="K88">
            <v>97.75</v>
          </cell>
          <cell r="L88">
            <v>98.2</v>
          </cell>
          <cell r="M88">
            <v>96.93</v>
          </cell>
          <cell r="N88">
            <v>95.55</v>
          </cell>
          <cell r="O88">
            <v>99.5</v>
          </cell>
          <cell r="P88">
            <v>99.29</v>
          </cell>
          <cell r="Q88">
            <v>98.24</v>
          </cell>
          <cell r="R88">
            <v>98.01</v>
          </cell>
        </row>
        <row r="89">
          <cell r="A89" t="str">
            <v>2012-04</v>
          </cell>
          <cell r="B89">
            <v>99</v>
          </cell>
          <cell r="C89">
            <v>97</v>
          </cell>
          <cell r="D89">
            <v>99.4</v>
          </cell>
          <cell r="E89">
            <v>99.71</v>
          </cell>
          <cell r="F89">
            <v>98.56</v>
          </cell>
          <cell r="G89">
            <v>96.71</v>
          </cell>
          <cell r="H89">
            <v>98.99</v>
          </cell>
          <cell r="I89">
            <v>94.7</v>
          </cell>
          <cell r="J89">
            <v>96</v>
          </cell>
          <cell r="K89">
            <v>97.8</v>
          </cell>
          <cell r="L89">
            <v>99.1</v>
          </cell>
          <cell r="M89">
            <v>97.39</v>
          </cell>
          <cell r="N89">
            <v>95.82</v>
          </cell>
          <cell r="O89">
            <v>100</v>
          </cell>
          <cell r="P89">
            <v>99.63</v>
          </cell>
          <cell r="Q89">
            <v>98.56</v>
          </cell>
          <cell r="R89">
            <v>98.45</v>
          </cell>
        </row>
        <row r="90">
          <cell r="A90" t="str">
            <v>2012-05</v>
          </cell>
          <cell r="B90">
            <v>99</v>
          </cell>
          <cell r="C90">
            <v>96.8</v>
          </cell>
          <cell r="D90">
            <v>99.4</v>
          </cell>
          <cell r="E90">
            <v>99.5</v>
          </cell>
          <cell r="F90">
            <v>98.51</v>
          </cell>
          <cell r="G90">
            <v>96.66</v>
          </cell>
          <cell r="H90">
            <v>98.95</v>
          </cell>
          <cell r="I90">
            <v>94.7</v>
          </cell>
          <cell r="J90">
            <v>95.9</v>
          </cell>
          <cell r="K90">
            <v>97.71</v>
          </cell>
          <cell r="L90">
            <v>99.1</v>
          </cell>
          <cell r="M90">
            <v>97.17</v>
          </cell>
          <cell r="N90">
            <v>95.63</v>
          </cell>
          <cell r="O90">
            <v>100.2</v>
          </cell>
          <cell r="P90">
            <v>99.32</v>
          </cell>
          <cell r="Q90">
            <v>98.39</v>
          </cell>
          <cell r="R90">
            <v>98.36</v>
          </cell>
        </row>
        <row r="91">
          <cell r="A91" t="str">
            <v>2012-06</v>
          </cell>
          <cell r="B91">
            <v>98.9</v>
          </cell>
          <cell r="C91">
            <v>96.6</v>
          </cell>
          <cell r="D91">
            <v>99.2</v>
          </cell>
          <cell r="E91">
            <v>99.26</v>
          </cell>
          <cell r="F91">
            <v>98.56</v>
          </cell>
          <cell r="G91">
            <v>96.76</v>
          </cell>
          <cell r="H91">
            <v>98.64</v>
          </cell>
          <cell r="I91">
            <v>94.1</v>
          </cell>
          <cell r="J91">
            <v>95.5</v>
          </cell>
          <cell r="K91">
            <v>97.59</v>
          </cell>
          <cell r="L91">
            <v>99.3</v>
          </cell>
          <cell r="M91">
            <v>96.59</v>
          </cell>
          <cell r="N91">
            <v>95.62</v>
          </cell>
          <cell r="O91">
            <v>100.4</v>
          </cell>
          <cell r="P91">
            <v>99.14</v>
          </cell>
          <cell r="Q91">
            <v>98.17</v>
          </cell>
          <cell r="R91">
            <v>98.3</v>
          </cell>
        </row>
        <row r="92">
          <cell r="A92" t="str">
            <v>2012-07</v>
          </cell>
          <cell r="B92">
            <v>98.8</v>
          </cell>
          <cell r="C92">
            <v>97</v>
          </cell>
          <cell r="D92">
            <v>99.1</v>
          </cell>
          <cell r="E92">
            <v>98.42</v>
          </cell>
          <cell r="F92">
            <v>98.05</v>
          </cell>
          <cell r="G92">
            <v>96.51</v>
          </cell>
          <cell r="H92">
            <v>98.19</v>
          </cell>
          <cell r="I92">
            <v>93.6</v>
          </cell>
          <cell r="J92">
            <v>95.6</v>
          </cell>
          <cell r="K92">
            <v>96.33</v>
          </cell>
          <cell r="L92">
            <v>97.5</v>
          </cell>
          <cell r="M92">
            <v>97</v>
          </cell>
          <cell r="N92">
            <v>95.13</v>
          </cell>
          <cell r="O92">
            <v>100</v>
          </cell>
          <cell r="P92">
            <v>99.33</v>
          </cell>
          <cell r="Q92">
            <v>98.09</v>
          </cell>
          <cell r="R92">
            <v>97.84</v>
          </cell>
        </row>
        <row r="93">
          <cell r="A93" t="str">
            <v>2012-08</v>
          </cell>
          <cell r="B93">
            <v>99.2</v>
          </cell>
          <cell r="C93">
            <v>97.4</v>
          </cell>
          <cell r="D93">
            <v>99.9</v>
          </cell>
          <cell r="E93">
            <v>98.92</v>
          </cell>
          <cell r="F93">
            <v>98.76</v>
          </cell>
          <cell r="G93">
            <v>96.85</v>
          </cell>
          <cell r="H93">
            <v>98.31</v>
          </cell>
          <cell r="I93">
            <v>93.1</v>
          </cell>
          <cell r="J93">
            <v>96.1</v>
          </cell>
          <cell r="K93">
            <v>98.35</v>
          </cell>
          <cell r="L93">
            <v>97.6</v>
          </cell>
          <cell r="M93">
            <v>97.07</v>
          </cell>
          <cell r="N93">
            <v>95.47</v>
          </cell>
          <cell r="O93">
            <v>99.8</v>
          </cell>
          <cell r="P93">
            <v>99.27</v>
          </cell>
          <cell r="Q93">
            <v>98.64</v>
          </cell>
          <cell r="R93">
            <v>98.17</v>
          </cell>
        </row>
        <row r="94">
          <cell r="A94" t="str">
            <v>2012-09</v>
          </cell>
          <cell r="B94">
            <v>99.5</v>
          </cell>
          <cell r="C94">
            <v>97.4</v>
          </cell>
          <cell r="D94">
            <v>99.9</v>
          </cell>
          <cell r="E94">
            <v>100.83</v>
          </cell>
          <cell r="F94">
            <v>98.51</v>
          </cell>
          <cell r="G94">
            <v>97.43</v>
          </cell>
          <cell r="H94">
            <v>99.04</v>
          </cell>
          <cell r="I94">
            <v>94.2</v>
          </cell>
          <cell r="J94">
            <v>96.5</v>
          </cell>
          <cell r="K94">
            <v>98.27</v>
          </cell>
          <cell r="L94">
            <v>99.6</v>
          </cell>
          <cell r="M94">
            <v>97.54</v>
          </cell>
          <cell r="N94">
            <v>96.55</v>
          </cell>
          <cell r="O94">
            <v>99.8</v>
          </cell>
          <cell r="P94">
            <v>99.66</v>
          </cell>
          <cell r="Q94">
            <v>99.14</v>
          </cell>
          <cell r="R94">
            <v>98.82</v>
          </cell>
        </row>
        <row r="95">
          <cell r="A95" t="str">
            <v>2012-10</v>
          </cell>
          <cell r="B95">
            <v>99.4</v>
          </cell>
          <cell r="C95">
            <v>97.4</v>
          </cell>
          <cell r="D95">
            <v>99.8</v>
          </cell>
          <cell r="E95">
            <v>101.29</v>
          </cell>
          <cell r="F95">
            <v>98.71</v>
          </cell>
          <cell r="G95">
            <v>97.67</v>
          </cell>
          <cell r="H95">
            <v>99.14</v>
          </cell>
          <cell r="I95">
            <v>94.7</v>
          </cell>
          <cell r="J95">
            <v>97</v>
          </cell>
          <cell r="K95">
            <v>98.45</v>
          </cell>
          <cell r="L95">
            <v>99.8</v>
          </cell>
          <cell r="M95">
            <v>98.33</v>
          </cell>
          <cell r="N95">
            <v>96.85</v>
          </cell>
          <cell r="O95">
            <v>100.1</v>
          </cell>
          <cell r="P95">
            <v>99.8</v>
          </cell>
          <cell r="Q95">
            <v>99.03</v>
          </cell>
          <cell r="R95">
            <v>99.05</v>
          </cell>
        </row>
        <row r="96">
          <cell r="A96" t="str">
            <v>2012-11</v>
          </cell>
          <cell r="B96">
            <v>99.3</v>
          </cell>
          <cell r="C96">
            <v>97.2</v>
          </cell>
          <cell r="D96">
            <v>99.3</v>
          </cell>
          <cell r="E96">
            <v>101.05</v>
          </cell>
          <cell r="F96">
            <v>98.54</v>
          </cell>
          <cell r="G96">
            <v>97.58</v>
          </cell>
          <cell r="H96">
            <v>98.94</v>
          </cell>
          <cell r="I96">
            <v>94.7</v>
          </cell>
          <cell r="J96">
            <v>97.2</v>
          </cell>
          <cell r="K96">
            <v>98.37</v>
          </cell>
          <cell r="L96">
            <v>99.6</v>
          </cell>
          <cell r="M96">
            <v>97.85</v>
          </cell>
          <cell r="N96">
            <v>96.92</v>
          </cell>
          <cell r="O96">
            <v>100.1</v>
          </cell>
          <cell r="P96">
            <v>99.44</v>
          </cell>
          <cell r="Q96">
            <v>98.37</v>
          </cell>
          <cell r="R96">
            <v>98.87</v>
          </cell>
        </row>
        <row r="97">
          <cell r="A97" t="str">
            <v>2012-12</v>
          </cell>
          <cell r="B97">
            <v>98.9</v>
          </cell>
          <cell r="C97">
            <v>98.1</v>
          </cell>
          <cell r="D97">
            <v>99.4</v>
          </cell>
          <cell r="E97">
            <v>101.06</v>
          </cell>
          <cell r="F97">
            <v>98.9</v>
          </cell>
          <cell r="G97">
            <v>97.79</v>
          </cell>
          <cell r="H97">
            <v>99.17</v>
          </cell>
          <cell r="I97">
            <v>95.1</v>
          </cell>
          <cell r="J97">
            <v>97.6</v>
          </cell>
          <cell r="K97">
            <v>98.54</v>
          </cell>
          <cell r="L97">
            <v>99.9</v>
          </cell>
          <cell r="M97">
            <v>97.73</v>
          </cell>
          <cell r="N97">
            <v>97.15</v>
          </cell>
          <cell r="O97">
            <v>100.1</v>
          </cell>
          <cell r="P97">
            <v>99.67</v>
          </cell>
          <cell r="Q97">
            <v>97.99</v>
          </cell>
          <cell r="R97">
            <v>99.17</v>
          </cell>
        </row>
        <row r="98">
          <cell r="A98" t="str">
            <v>2013-01</v>
          </cell>
          <cell r="B98">
            <v>98.4</v>
          </cell>
          <cell r="C98">
            <v>97.5</v>
          </cell>
          <cell r="D98">
            <v>98.8</v>
          </cell>
          <cell r="E98">
            <v>99.22</v>
          </cell>
          <cell r="F98">
            <v>98.34</v>
          </cell>
          <cell r="G98">
            <v>97.79</v>
          </cell>
          <cell r="H98">
            <v>98.2</v>
          </cell>
          <cell r="I98">
            <v>94.7</v>
          </cell>
          <cell r="J98">
            <v>97.1</v>
          </cell>
          <cell r="K98">
            <v>96.74</v>
          </cell>
          <cell r="L98">
            <v>97.9</v>
          </cell>
          <cell r="M98">
            <v>97.7</v>
          </cell>
          <cell r="N98">
            <v>96.54</v>
          </cell>
          <cell r="O98">
            <v>100.2</v>
          </cell>
          <cell r="P98">
            <v>98.4</v>
          </cell>
          <cell r="Q98">
            <v>98.3</v>
          </cell>
          <cell r="R98">
            <v>98.34</v>
          </cell>
        </row>
        <row r="99">
          <cell r="A99" t="str">
            <v>2013-02</v>
          </cell>
          <cell r="B99">
            <v>99.5</v>
          </cell>
          <cell r="C99">
            <v>98.2</v>
          </cell>
          <cell r="D99">
            <v>99.6</v>
          </cell>
          <cell r="E99">
            <v>99.31</v>
          </cell>
          <cell r="F99">
            <v>98.65</v>
          </cell>
          <cell r="G99">
            <v>98.37</v>
          </cell>
          <cell r="H99">
            <v>98.75</v>
          </cell>
          <cell r="I99">
            <v>95.4</v>
          </cell>
          <cell r="J99">
            <v>97.8</v>
          </cell>
          <cell r="K99">
            <v>99.14</v>
          </cell>
          <cell r="L99">
            <v>97.7</v>
          </cell>
          <cell r="M99">
            <v>98.7</v>
          </cell>
          <cell r="N99">
            <v>96.87</v>
          </cell>
          <cell r="O99">
            <v>100.2</v>
          </cell>
          <cell r="P99">
            <v>98.29</v>
          </cell>
          <cell r="Q99">
            <v>99.28</v>
          </cell>
          <cell r="R99">
            <v>98.69</v>
          </cell>
        </row>
        <row r="100">
          <cell r="A100" t="str">
            <v>2013-03</v>
          </cell>
          <cell r="B100">
            <v>99.7</v>
          </cell>
          <cell r="C100">
            <v>98.7</v>
          </cell>
          <cell r="D100">
            <v>100</v>
          </cell>
          <cell r="E100">
            <v>101.16</v>
          </cell>
          <cell r="F100">
            <v>99.46</v>
          </cell>
          <cell r="G100">
            <v>98.88</v>
          </cell>
          <cell r="H100">
            <v>99.26</v>
          </cell>
          <cell r="I100">
            <v>95.7</v>
          </cell>
          <cell r="J100">
            <v>98.1</v>
          </cell>
          <cell r="K100">
            <v>99.14</v>
          </cell>
          <cell r="L100">
            <v>100</v>
          </cell>
          <cell r="M100">
            <v>100.02</v>
          </cell>
          <cell r="N100">
            <v>97.8</v>
          </cell>
          <cell r="O100">
            <v>100.5</v>
          </cell>
          <cell r="P100">
            <v>99.96</v>
          </cell>
          <cell r="Q100">
            <v>99.57</v>
          </cell>
          <cell r="R100">
            <v>99.69</v>
          </cell>
        </row>
        <row r="101">
          <cell r="A101" t="str">
            <v>2013-04</v>
          </cell>
          <cell r="B101">
            <v>99.5</v>
          </cell>
          <cell r="C101">
            <v>98.1</v>
          </cell>
          <cell r="D101">
            <v>99.9</v>
          </cell>
          <cell r="E101">
            <v>101.23</v>
          </cell>
          <cell r="F101">
            <v>99.35</v>
          </cell>
          <cell r="G101">
            <v>99.06</v>
          </cell>
          <cell r="H101">
            <v>99.03</v>
          </cell>
          <cell r="I101">
            <v>96.4</v>
          </cell>
          <cell r="J101">
            <v>98.3</v>
          </cell>
          <cell r="K101">
            <v>98.98</v>
          </cell>
          <cell r="L101">
            <v>100.3</v>
          </cell>
          <cell r="M101">
            <v>100.1</v>
          </cell>
          <cell r="N101">
            <v>97.82</v>
          </cell>
          <cell r="O101">
            <v>100.8</v>
          </cell>
          <cell r="P101">
            <v>100.02</v>
          </cell>
          <cell r="Q101">
            <v>99.39</v>
          </cell>
          <cell r="R101">
            <v>99.64</v>
          </cell>
        </row>
        <row r="102">
          <cell r="A102" t="str">
            <v>2013-05</v>
          </cell>
          <cell r="B102">
            <v>99.7</v>
          </cell>
          <cell r="C102">
            <v>98.3</v>
          </cell>
          <cell r="D102">
            <v>99.8</v>
          </cell>
          <cell r="E102">
            <v>101.33</v>
          </cell>
          <cell r="F102">
            <v>99.39</v>
          </cell>
          <cell r="G102">
            <v>99.05</v>
          </cell>
          <cell r="H102">
            <v>99.23</v>
          </cell>
          <cell r="I102">
            <v>96.3</v>
          </cell>
          <cell r="J102">
            <v>98.5</v>
          </cell>
          <cell r="K102">
            <v>98.9</v>
          </cell>
          <cell r="L102">
            <v>100.3</v>
          </cell>
          <cell r="M102">
            <v>100.14</v>
          </cell>
          <cell r="N102">
            <v>97.94</v>
          </cell>
          <cell r="O102">
            <v>100.7</v>
          </cell>
          <cell r="P102">
            <v>100.26</v>
          </cell>
          <cell r="Q102">
            <v>99.57</v>
          </cell>
          <cell r="R102">
            <v>99.72</v>
          </cell>
        </row>
        <row r="103">
          <cell r="A103" t="str">
            <v>2013-06</v>
          </cell>
          <cell r="B103">
            <v>99.5</v>
          </cell>
          <cell r="C103">
            <v>98.5</v>
          </cell>
          <cell r="D103">
            <v>99.9</v>
          </cell>
          <cell r="E103">
            <v>101.44</v>
          </cell>
          <cell r="F103">
            <v>99.57</v>
          </cell>
          <cell r="G103">
            <v>98.99</v>
          </cell>
          <cell r="H103">
            <v>99.09</v>
          </cell>
          <cell r="I103">
            <v>95.9</v>
          </cell>
          <cell r="J103">
            <v>98.3</v>
          </cell>
          <cell r="K103">
            <v>99.19</v>
          </cell>
          <cell r="L103">
            <v>100.5</v>
          </cell>
          <cell r="M103">
            <v>99.65</v>
          </cell>
          <cell r="N103">
            <v>97.77</v>
          </cell>
          <cell r="O103">
            <v>100.7</v>
          </cell>
          <cell r="P103">
            <v>100.31</v>
          </cell>
          <cell r="Q103">
            <v>99.82</v>
          </cell>
          <cell r="R103">
            <v>99.81</v>
          </cell>
        </row>
        <row r="104">
          <cell r="A104" t="str">
            <v>2013-07</v>
          </cell>
          <cell r="B104">
            <v>99.2</v>
          </cell>
          <cell r="C104">
            <v>98.9</v>
          </cell>
          <cell r="D104">
            <v>99.9</v>
          </cell>
          <cell r="E104">
            <v>100.29</v>
          </cell>
          <cell r="F104">
            <v>99.22</v>
          </cell>
          <cell r="G104">
            <v>98.96</v>
          </cell>
          <cell r="H104">
            <v>98.96</v>
          </cell>
          <cell r="I104">
            <v>96.3</v>
          </cell>
          <cell r="J104">
            <v>98.3</v>
          </cell>
          <cell r="K104">
            <v>97.91</v>
          </cell>
          <cell r="L104">
            <v>98.7</v>
          </cell>
          <cell r="M104">
            <v>100</v>
          </cell>
          <cell r="N104">
            <v>97.15</v>
          </cell>
          <cell r="O104">
            <v>100.9</v>
          </cell>
          <cell r="P104">
            <v>100.12</v>
          </cell>
          <cell r="Q104">
            <v>99.83</v>
          </cell>
          <cell r="R104">
            <v>99.36</v>
          </cell>
        </row>
        <row r="105">
          <cell r="A105" t="str">
            <v>2013-08</v>
          </cell>
          <cell r="B105">
            <v>99.3</v>
          </cell>
          <cell r="C105">
            <v>98.9</v>
          </cell>
          <cell r="D105">
            <v>100</v>
          </cell>
          <cell r="E105">
            <v>100.54</v>
          </cell>
          <cell r="F105">
            <v>99.72</v>
          </cell>
          <cell r="G105">
            <v>98.84</v>
          </cell>
          <cell r="H105">
            <v>99.09</v>
          </cell>
          <cell r="I105">
            <v>96.2</v>
          </cell>
          <cell r="J105">
            <v>98.7</v>
          </cell>
          <cell r="K105">
            <v>99.43</v>
          </cell>
          <cell r="L105">
            <v>98.7</v>
          </cell>
          <cell r="M105">
            <v>99.78</v>
          </cell>
          <cell r="N105">
            <v>97.37</v>
          </cell>
          <cell r="O105">
            <v>100.6</v>
          </cell>
          <cell r="P105">
            <v>99.43</v>
          </cell>
          <cell r="Q105">
            <v>99.89</v>
          </cell>
          <cell r="R105">
            <v>99.44</v>
          </cell>
        </row>
        <row r="106">
          <cell r="A106" t="str">
            <v>2013-09</v>
          </cell>
          <cell r="B106">
            <v>99.6</v>
          </cell>
          <cell r="C106">
            <v>98.9</v>
          </cell>
          <cell r="D106">
            <v>99.9</v>
          </cell>
          <cell r="E106">
            <v>101.32</v>
          </cell>
          <cell r="F106">
            <v>99.52</v>
          </cell>
          <cell r="G106">
            <v>99.22</v>
          </cell>
          <cell r="H106">
            <v>99.52</v>
          </cell>
          <cell r="I106">
            <v>96.7</v>
          </cell>
          <cell r="J106">
            <v>99.1</v>
          </cell>
          <cell r="K106">
            <v>99.26</v>
          </cell>
          <cell r="L106">
            <v>100.5</v>
          </cell>
          <cell r="M106">
            <v>99.86</v>
          </cell>
          <cell r="N106">
            <v>98.31</v>
          </cell>
          <cell r="O106">
            <v>100.7</v>
          </cell>
          <cell r="P106">
            <v>99.93</v>
          </cell>
          <cell r="Q106">
            <v>99.97</v>
          </cell>
          <cell r="R106">
            <v>99.85</v>
          </cell>
        </row>
        <row r="107">
          <cell r="A107" t="str">
            <v>2013-10</v>
          </cell>
          <cell r="B107">
            <v>99.8</v>
          </cell>
          <cell r="C107">
            <v>98.6</v>
          </cell>
          <cell r="D107">
            <v>99.7</v>
          </cell>
          <cell r="E107">
            <v>101.34</v>
          </cell>
          <cell r="F107">
            <v>99.39</v>
          </cell>
          <cell r="G107">
            <v>99.35</v>
          </cell>
          <cell r="H107">
            <v>99.3</v>
          </cell>
          <cell r="I107">
            <v>96.8</v>
          </cell>
          <cell r="J107">
            <v>99.1</v>
          </cell>
          <cell r="K107">
            <v>99.15</v>
          </cell>
          <cell r="L107">
            <v>100.5</v>
          </cell>
          <cell r="M107">
            <v>99.61</v>
          </cell>
          <cell r="N107">
            <v>98.3</v>
          </cell>
          <cell r="O107">
            <v>100.8</v>
          </cell>
          <cell r="P107">
            <v>99.8</v>
          </cell>
          <cell r="Q107">
            <v>99.56</v>
          </cell>
          <cell r="R107">
            <v>99.75</v>
          </cell>
        </row>
        <row r="108">
          <cell r="A108" t="str">
            <v>2013-11</v>
          </cell>
          <cell r="B108">
            <v>99.5</v>
          </cell>
          <cell r="C108">
            <v>98.8</v>
          </cell>
          <cell r="D108">
            <v>99.6</v>
          </cell>
          <cell r="E108">
            <v>101.35</v>
          </cell>
          <cell r="F108">
            <v>99.35</v>
          </cell>
          <cell r="G108">
            <v>99.32</v>
          </cell>
          <cell r="H108">
            <v>99.22</v>
          </cell>
          <cell r="I108">
            <v>97</v>
          </cell>
          <cell r="J108">
            <v>99.2</v>
          </cell>
          <cell r="K108">
            <v>99.25</v>
          </cell>
          <cell r="L108">
            <v>100.2</v>
          </cell>
          <cell r="M108">
            <v>99.02</v>
          </cell>
          <cell r="N108">
            <v>98.33</v>
          </cell>
          <cell r="O108">
            <v>100.6</v>
          </cell>
          <cell r="P108">
            <v>99.49</v>
          </cell>
          <cell r="Q108">
            <v>99.21</v>
          </cell>
          <cell r="R108">
            <v>99.65</v>
          </cell>
        </row>
        <row r="109">
          <cell r="A109" t="str">
            <v>2013-12</v>
          </cell>
          <cell r="B109">
            <v>99.4</v>
          </cell>
          <cell r="C109">
            <v>99.3</v>
          </cell>
          <cell r="D109">
            <v>99.7</v>
          </cell>
          <cell r="E109">
            <v>101.37</v>
          </cell>
          <cell r="F109">
            <v>99.73</v>
          </cell>
          <cell r="G109">
            <v>99.68</v>
          </cell>
          <cell r="H109">
            <v>99.53</v>
          </cell>
          <cell r="I109">
            <v>96.8</v>
          </cell>
          <cell r="J109">
            <v>99.6</v>
          </cell>
          <cell r="K109">
            <v>99.69</v>
          </cell>
          <cell r="L109">
            <v>100.5</v>
          </cell>
          <cell r="M109">
            <v>99.1</v>
          </cell>
          <cell r="N109">
            <v>99.08</v>
          </cell>
          <cell r="O109">
            <v>100.7</v>
          </cell>
          <cell r="P109">
            <v>99.84</v>
          </cell>
          <cell r="Q109">
            <v>99.12</v>
          </cell>
          <cell r="R109">
            <v>99.98</v>
          </cell>
        </row>
        <row r="110">
          <cell r="A110" t="str">
            <v>2014-01</v>
          </cell>
          <cell r="B110">
            <v>99.2</v>
          </cell>
          <cell r="C110">
            <v>98.6</v>
          </cell>
          <cell r="D110">
            <v>99.1</v>
          </cell>
          <cell r="E110">
            <v>99.49</v>
          </cell>
          <cell r="F110">
            <v>99.09</v>
          </cell>
          <cell r="G110">
            <v>99.63</v>
          </cell>
          <cell r="H110">
            <v>98.35</v>
          </cell>
          <cell r="I110">
            <v>96.7</v>
          </cell>
          <cell r="J110">
            <v>99</v>
          </cell>
          <cell r="K110">
            <v>97.82</v>
          </cell>
          <cell r="L110">
            <v>98.5</v>
          </cell>
          <cell r="M110">
            <v>98.48</v>
          </cell>
          <cell r="N110">
            <v>98.01</v>
          </cell>
          <cell r="O110">
            <v>100.8</v>
          </cell>
          <cell r="P110">
            <v>98.45</v>
          </cell>
          <cell r="Q110">
            <v>99.54</v>
          </cell>
          <cell r="R110">
            <v>99.05</v>
          </cell>
        </row>
        <row r="111">
          <cell r="A111" t="str">
            <v>2014-02</v>
          </cell>
          <cell r="B111">
            <v>99.8</v>
          </cell>
          <cell r="C111">
            <v>99.2</v>
          </cell>
          <cell r="D111">
            <v>99.7</v>
          </cell>
          <cell r="E111">
            <v>99.36</v>
          </cell>
          <cell r="F111">
            <v>99.7</v>
          </cell>
          <cell r="G111">
            <v>99.91</v>
          </cell>
          <cell r="H111">
            <v>98.88</v>
          </cell>
          <cell r="I111">
            <v>97.2</v>
          </cell>
          <cell r="J111">
            <v>99.5</v>
          </cell>
          <cell r="K111">
            <v>99.97</v>
          </cell>
          <cell r="L111">
            <v>98.1</v>
          </cell>
          <cell r="M111">
            <v>99.07</v>
          </cell>
          <cell r="N111">
            <v>98.3</v>
          </cell>
          <cell r="O111">
            <v>100.9</v>
          </cell>
          <cell r="P111">
            <v>98.2</v>
          </cell>
          <cell r="Q111">
            <v>99.97</v>
          </cell>
          <cell r="R111">
            <v>99.34</v>
          </cell>
        </row>
        <row r="112">
          <cell r="A112" t="str">
            <v>2014-03</v>
          </cell>
          <cell r="B112">
            <v>99.9</v>
          </cell>
          <cell r="C112">
            <v>99.4</v>
          </cell>
          <cell r="D112">
            <v>100.2</v>
          </cell>
          <cell r="E112">
            <v>100.94</v>
          </cell>
          <cell r="F112">
            <v>100.21</v>
          </cell>
          <cell r="G112">
            <v>100.16</v>
          </cell>
          <cell r="H112">
            <v>98.92</v>
          </cell>
          <cell r="I112">
            <v>97.5</v>
          </cell>
          <cell r="J112">
            <v>99.7</v>
          </cell>
          <cell r="K112">
            <v>99.94</v>
          </cell>
          <cell r="L112">
            <v>100.3</v>
          </cell>
          <cell r="M112">
            <v>100.16</v>
          </cell>
          <cell r="N112">
            <v>99.22</v>
          </cell>
          <cell r="O112">
            <v>101.1</v>
          </cell>
          <cell r="P112">
            <v>99.57</v>
          </cell>
          <cell r="Q112">
            <v>100.74</v>
          </cell>
          <cell r="R112">
            <v>100.13</v>
          </cell>
        </row>
        <row r="113">
          <cell r="A113" t="str">
            <v>2014-04</v>
          </cell>
          <cell r="B113">
            <v>100</v>
          </cell>
          <cell r="C113">
            <v>99.2</v>
          </cell>
          <cell r="D113">
            <v>100.2</v>
          </cell>
          <cell r="E113">
            <v>101.57</v>
          </cell>
          <cell r="F113">
            <v>100.18</v>
          </cell>
          <cell r="G113">
            <v>100.3</v>
          </cell>
          <cell r="H113">
            <v>99.31</v>
          </cell>
          <cell r="I113">
            <v>97.9</v>
          </cell>
          <cell r="J113">
            <v>100.1</v>
          </cell>
          <cell r="K113">
            <v>99.74</v>
          </cell>
          <cell r="L113">
            <v>100.8</v>
          </cell>
          <cell r="M113">
            <v>100.74</v>
          </cell>
          <cell r="N113">
            <v>99.35</v>
          </cell>
          <cell r="O113">
            <v>101.1</v>
          </cell>
          <cell r="P113">
            <v>99.91</v>
          </cell>
          <cell r="Q113">
            <v>101.13</v>
          </cell>
          <cell r="R113">
            <v>100.28</v>
          </cell>
        </row>
        <row r="114">
          <cell r="A114" t="str">
            <v>2014-05</v>
          </cell>
          <cell r="B114">
            <v>100</v>
          </cell>
          <cell r="C114">
            <v>99</v>
          </cell>
          <cell r="D114">
            <v>100.2</v>
          </cell>
          <cell r="E114">
            <v>101.54</v>
          </cell>
          <cell r="F114">
            <v>100.21</v>
          </cell>
          <cell r="G114">
            <v>100</v>
          </cell>
          <cell r="H114">
            <v>99.38</v>
          </cell>
          <cell r="I114">
            <v>97.9</v>
          </cell>
          <cell r="J114">
            <v>100</v>
          </cell>
          <cell r="K114">
            <v>99.59</v>
          </cell>
          <cell r="L114">
            <v>100.7</v>
          </cell>
          <cell r="M114">
            <v>100.28</v>
          </cell>
          <cell r="N114">
            <v>99.44</v>
          </cell>
          <cell r="O114">
            <v>101</v>
          </cell>
          <cell r="P114">
            <v>99.98</v>
          </cell>
          <cell r="Q114">
            <v>101.54</v>
          </cell>
          <cell r="R114">
            <v>100.18</v>
          </cell>
        </row>
        <row r="115">
          <cell r="A115" t="str">
            <v>2014-06</v>
          </cell>
          <cell r="B115">
            <v>99.9</v>
          </cell>
          <cell r="C115">
            <v>99.4</v>
          </cell>
          <cell r="D115">
            <v>100.4</v>
          </cell>
          <cell r="E115">
            <v>101.49</v>
          </cell>
          <cell r="F115">
            <v>100.16</v>
          </cell>
          <cell r="G115">
            <v>100.05</v>
          </cell>
          <cell r="H115">
            <v>99.6</v>
          </cell>
          <cell r="I115">
            <v>97.6</v>
          </cell>
          <cell r="J115">
            <v>100.2</v>
          </cell>
          <cell r="K115">
            <v>99.74</v>
          </cell>
          <cell r="L115">
            <v>100.8</v>
          </cell>
          <cell r="M115">
            <v>99.92</v>
          </cell>
          <cell r="N115">
            <v>99.43</v>
          </cell>
          <cell r="O115">
            <v>101</v>
          </cell>
          <cell r="P115">
            <v>100.06</v>
          </cell>
          <cell r="Q115">
            <v>101.73</v>
          </cell>
          <cell r="R115">
            <v>100.27</v>
          </cell>
        </row>
        <row r="116">
          <cell r="A116" t="str">
            <v>2014-07</v>
          </cell>
          <cell r="B116">
            <v>99.7</v>
          </cell>
          <cell r="C116">
            <v>99.6</v>
          </cell>
          <cell r="D116">
            <v>100.3</v>
          </cell>
          <cell r="E116">
            <v>99.93</v>
          </cell>
          <cell r="F116">
            <v>99.78</v>
          </cell>
          <cell r="G116">
            <v>99.91</v>
          </cell>
          <cell r="H116">
            <v>99.35</v>
          </cell>
          <cell r="I116">
            <v>98.4</v>
          </cell>
          <cell r="J116">
            <v>99.9</v>
          </cell>
          <cell r="K116">
            <v>98.43</v>
          </cell>
          <cell r="L116">
            <v>98.7</v>
          </cell>
          <cell r="M116">
            <v>100.26</v>
          </cell>
          <cell r="N116">
            <v>98.77</v>
          </cell>
          <cell r="O116">
            <v>100.8</v>
          </cell>
          <cell r="P116">
            <v>99.44</v>
          </cell>
          <cell r="Q116">
            <v>101.6</v>
          </cell>
          <cell r="R116">
            <v>99.72</v>
          </cell>
        </row>
        <row r="117">
          <cell r="A117" t="str">
            <v>2014-08</v>
          </cell>
          <cell r="B117">
            <v>99.6</v>
          </cell>
          <cell r="C117">
            <v>99.7</v>
          </cell>
          <cell r="D117">
            <v>100.6</v>
          </cell>
          <cell r="E117">
            <v>100.02</v>
          </cell>
          <cell r="F117">
            <v>100.26</v>
          </cell>
          <cell r="G117">
            <v>100.07</v>
          </cell>
          <cell r="H117">
            <v>99.32</v>
          </cell>
          <cell r="I117">
            <v>98</v>
          </cell>
          <cell r="J117">
            <v>100.2</v>
          </cell>
          <cell r="K117">
            <v>99.83</v>
          </cell>
          <cell r="L117">
            <v>98.6</v>
          </cell>
          <cell r="M117">
            <v>100.14</v>
          </cell>
          <cell r="N117">
            <v>98.79</v>
          </cell>
          <cell r="O117">
            <v>100.5</v>
          </cell>
          <cell r="P117">
            <v>99.37</v>
          </cell>
          <cell r="Q117">
            <v>101.3</v>
          </cell>
          <cell r="R117">
            <v>99.78</v>
          </cell>
        </row>
        <row r="118">
          <cell r="A118" t="str">
            <v>2014-09</v>
          </cell>
          <cell r="B118">
            <v>99.9</v>
          </cell>
          <cell r="C118">
            <v>99.7</v>
          </cell>
          <cell r="D118">
            <v>100.4</v>
          </cell>
          <cell r="E118">
            <v>101.04</v>
          </cell>
          <cell r="F118">
            <v>99.89</v>
          </cell>
          <cell r="G118">
            <v>100.7</v>
          </cell>
          <cell r="H118">
            <v>99.56</v>
          </cell>
          <cell r="I118">
            <v>98.6</v>
          </cell>
          <cell r="J118">
            <v>100.3</v>
          </cell>
          <cell r="K118">
            <v>99.46</v>
          </cell>
          <cell r="L118">
            <v>100.4</v>
          </cell>
          <cell r="M118">
            <v>100.12</v>
          </cell>
          <cell r="N118">
            <v>99.69</v>
          </cell>
          <cell r="O118">
            <v>100.4</v>
          </cell>
          <cell r="P118">
            <v>99.89</v>
          </cell>
          <cell r="Q118">
            <v>101.32</v>
          </cell>
          <cell r="R118">
            <v>100.13</v>
          </cell>
        </row>
        <row r="119">
          <cell r="A119" t="str">
            <v>2014-10</v>
          </cell>
          <cell r="B119">
            <v>100</v>
          </cell>
          <cell r="C119">
            <v>99.3</v>
          </cell>
          <cell r="D119">
            <v>100.1</v>
          </cell>
          <cell r="E119">
            <v>101.12</v>
          </cell>
          <cell r="F119">
            <v>99.92</v>
          </cell>
          <cell r="G119">
            <v>100.53</v>
          </cell>
          <cell r="H119">
            <v>99.62</v>
          </cell>
          <cell r="I119">
            <v>98.7</v>
          </cell>
          <cell r="J119">
            <v>100.4</v>
          </cell>
          <cell r="K119">
            <v>99.47</v>
          </cell>
          <cell r="L119">
            <v>100.7</v>
          </cell>
          <cell r="M119">
            <v>100</v>
          </cell>
          <cell r="N119">
            <v>99.7</v>
          </cell>
          <cell r="O119">
            <v>100.5</v>
          </cell>
          <cell r="P119">
            <v>99.93</v>
          </cell>
          <cell r="Q119">
            <v>100.9</v>
          </cell>
          <cell r="R119">
            <v>100.09</v>
          </cell>
        </row>
        <row r="120">
          <cell r="A120" t="str">
            <v>2014-11</v>
          </cell>
          <cell r="B120">
            <v>99.8</v>
          </cell>
          <cell r="C120">
            <v>99.3</v>
          </cell>
          <cell r="D120">
            <v>99.8</v>
          </cell>
          <cell r="E120">
            <v>100.88</v>
          </cell>
          <cell r="F120">
            <v>99.75</v>
          </cell>
          <cell r="G120">
            <v>100.38</v>
          </cell>
          <cell r="H120">
            <v>99.54</v>
          </cell>
          <cell r="I120">
            <v>98.8</v>
          </cell>
          <cell r="J120">
            <v>100.1</v>
          </cell>
          <cell r="K120">
            <v>99.31</v>
          </cell>
          <cell r="L120">
            <v>100.5</v>
          </cell>
          <cell r="M120">
            <v>99.27</v>
          </cell>
          <cell r="N120">
            <v>99.84</v>
          </cell>
          <cell r="O120">
            <v>100.3</v>
          </cell>
          <cell r="P120">
            <v>99.57</v>
          </cell>
          <cell r="Q120">
            <v>100.09</v>
          </cell>
          <cell r="R120">
            <v>99.9</v>
          </cell>
        </row>
        <row r="121">
          <cell r="A121" t="str">
            <v>2014-12</v>
          </cell>
          <cell r="B121">
            <v>99.5</v>
          </cell>
          <cell r="C121">
            <v>99.4</v>
          </cell>
          <cell r="D121">
            <v>99.4</v>
          </cell>
          <cell r="E121">
            <v>100.22</v>
          </cell>
          <cell r="F121">
            <v>99.82</v>
          </cell>
          <cell r="G121">
            <v>100.23</v>
          </cell>
          <cell r="H121">
            <v>99.8</v>
          </cell>
          <cell r="I121">
            <v>98.7</v>
          </cell>
          <cell r="J121">
            <v>100.1</v>
          </cell>
          <cell r="K121">
            <v>99.3</v>
          </cell>
          <cell r="L121">
            <v>100.5</v>
          </cell>
          <cell r="M121">
            <v>99.04</v>
          </cell>
          <cell r="N121">
            <v>99.88</v>
          </cell>
          <cell r="O121">
            <v>100</v>
          </cell>
          <cell r="P121">
            <v>99.57</v>
          </cell>
          <cell r="Q121">
            <v>99.29</v>
          </cell>
          <cell r="R121">
            <v>99.79</v>
          </cell>
        </row>
        <row r="122">
          <cell r="A122" t="str">
            <v>2015-01</v>
          </cell>
          <cell r="B122">
            <v>98.9</v>
          </cell>
          <cell r="C122">
            <v>98.1</v>
          </cell>
          <cell r="D122">
            <v>98.7</v>
          </cell>
          <cell r="E122">
            <v>98.04</v>
          </cell>
          <cell r="F122">
            <v>98.7</v>
          </cell>
          <cell r="G122">
            <v>99.49</v>
          </cell>
          <cell r="H122">
            <v>98.71</v>
          </cell>
          <cell r="I122">
            <v>98.5</v>
          </cell>
          <cell r="J122">
            <v>99.3</v>
          </cell>
          <cell r="K122">
            <v>97.2</v>
          </cell>
          <cell r="L122">
            <v>98</v>
          </cell>
          <cell r="M122">
            <v>97.82</v>
          </cell>
          <cell r="N122">
            <v>98.48</v>
          </cell>
          <cell r="O122">
            <v>99.7</v>
          </cell>
          <cell r="P122">
            <v>98.09</v>
          </cell>
          <cell r="Q122">
            <v>98.6</v>
          </cell>
          <cell r="R122">
            <v>98.46</v>
          </cell>
        </row>
        <row r="123">
          <cell r="A123" t="str">
            <v>2015-02</v>
          </cell>
          <cell r="B123">
            <v>99.7</v>
          </cell>
          <cell r="C123">
            <v>99</v>
          </cell>
          <cell r="D123">
            <v>99.3</v>
          </cell>
          <cell r="E123">
            <v>98.18</v>
          </cell>
          <cell r="F123">
            <v>99.42</v>
          </cell>
          <cell r="G123">
            <v>99.83</v>
          </cell>
          <cell r="H123">
            <v>99.54</v>
          </cell>
          <cell r="I123">
            <v>98.9</v>
          </cell>
          <cell r="J123">
            <v>99.5</v>
          </cell>
          <cell r="K123">
            <v>99.56</v>
          </cell>
          <cell r="L123">
            <v>98.2</v>
          </cell>
          <cell r="M123">
            <v>98.62</v>
          </cell>
          <cell r="N123">
            <v>98.75</v>
          </cell>
          <cell r="O123">
            <v>99.6</v>
          </cell>
          <cell r="P123">
            <v>98.11</v>
          </cell>
          <cell r="Q123">
            <v>99.1</v>
          </cell>
          <cell r="R123">
            <v>99</v>
          </cell>
        </row>
        <row r="124">
          <cell r="A124" t="str">
            <v>2015-03</v>
          </cell>
          <cell r="B124">
            <v>100.2</v>
          </cell>
          <cell r="C124">
            <v>99.7</v>
          </cell>
          <cell r="D124">
            <v>100</v>
          </cell>
          <cell r="E124">
            <v>100.15</v>
          </cell>
          <cell r="F124">
            <v>100.17</v>
          </cell>
          <cell r="G124">
            <v>100.2</v>
          </cell>
          <cell r="H124">
            <v>99.66</v>
          </cell>
          <cell r="I124">
            <v>99.2</v>
          </cell>
          <cell r="J124">
            <v>99.7</v>
          </cell>
          <cell r="K124">
            <v>99.82</v>
          </cell>
          <cell r="L124">
            <v>100.3</v>
          </cell>
          <cell r="M124">
            <v>99.88</v>
          </cell>
          <cell r="N124">
            <v>100.15</v>
          </cell>
          <cell r="O124">
            <v>99.9</v>
          </cell>
          <cell r="P124">
            <v>100.01</v>
          </cell>
          <cell r="Q124">
            <v>99.8</v>
          </cell>
          <cell r="R124">
            <v>100.01</v>
          </cell>
        </row>
        <row r="125">
          <cell r="A125" t="str">
            <v>2015-04</v>
          </cell>
          <cell r="B125">
            <v>100.4</v>
          </cell>
          <cell r="C125">
            <v>100.2</v>
          </cell>
          <cell r="D125">
            <v>99.9</v>
          </cell>
          <cell r="E125">
            <v>100.83</v>
          </cell>
          <cell r="F125">
            <v>100.3</v>
          </cell>
          <cell r="G125">
            <v>100.22</v>
          </cell>
          <cell r="H125">
            <v>99.82</v>
          </cell>
          <cell r="I125">
            <v>99.6</v>
          </cell>
          <cell r="J125">
            <v>99.9</v>
          </cell>
          <cell r="K125">
            <v>100.11</v>
          </cell>
          <cell r="L125">
            <v>100.7</v>
          </cell>
          <cell r="M125">
            <v>100.71</v>
          </cell>
          <cell r="N125">
            <v>100.28</v>
          </cell>
          <cell r="O125">
            <v>100.3</v>
          </cell>
          <cell r="P125">
            <v>100.4</v>
          </cell>
          <cell r="Q125">
            <v>99.99</v>
          </cell>
          <cell r="R125">
            <v>100.42</v>
          </cell>
        </row>
        <row r="126">
          <cell r="A126" t="str">
            <v>2015-05</v>
          </cell>
          <cell r="B126">
            <v>100.4</v>
          </cell>
          <cell r="C126">
            <v>100.6</v>
          </cell>
          <cell r="D126">
            <v>100.4</v>
          </cell>
          <cell r="E126">
            <v>101.27</v>
          </cell>
          <cell r="F126">
            <v>100.56</v>
          </cell>
          <cell r="G126">
            <v>100.11</v>
          </cell>
          <cell r="H126">
            <v>100.26</v>
          </cell>
          <cell r="I126">
            <v>99.8</v>
          </cell>
          <cell r="J126">
            <v>100.1</v>
          </cell>
          <cell r="K126">
            <v>100.43</v>
          </cell>
          <cell r="L126">
            <v>100.9</v>
          </cell>
          <cell r="M126">
            <v>100.97</v>
          </cell>
          <cell r="N126">
            <v>100.45</v>
          </cell>
          <cell r="O126">
            <v>100.4</v>
          </cell>
          <cell r="P126">
            <v>100.93</v>
          </cell>
          <cell r="Q126">
            <v>100.61</v>
          </cell>
          <cell r="R126">
            <v>100.7</v>
          </cell>
        </row>
        <row r="127">
          <cell r="A127" t="str">
            <v>2015-06</v>
          </cell>
          <cell r="B127">
            <v>100.3</v>
          </cell>
          <cell r="C127">
            <v>100.5</v>
          </cell>
          <cell r="D127">
            <v>100.8</v>
          </cell>
          <cell r="E127">
            <v>101.46</v>
          </cell>
          <cell r="F127">
            <v>100.49</v>
          </cell>
          <cell r="G127">
            <v>100.12</v>
          </cell>
          <cell r="H127">
            <v>100</v>
          </cell>
          <cell r="I127">
            <v>100.1</v>
          </cell>
          <cell r="J127">
            <v>100.2</v>
          </cell>
          <cell r="K127">
            <v>100.6</v>
          </cell>
          <cell r="L127">
            <v>101</v>
          </cell>
          <cell r="M127">
            <v>100.4</v>
          </cell>
          <cell r="N127">
            <v>100.4</v>
          </cell>
          <cell r="O127">
            <v>100.5</v>
          </cell>
          <cell r="P127">
            <v>100.82</v>
          </cell>
          <cell r="Q127">
            <v>100.96</v>
          </cell>
          <cell r="R127">
            <v>100.66</v>
          </cell>
        </row>
        <row r="128">
          <cell r="A128" t="str">
            <v>2015-07</v>
          </cell>
          <cell r="B128">
            <v>100.2</v>
          </cell>
          <cell r="C128">
            <v>100.9</v>
          </cell>
          <cell r="D128">
            <v>100.5</v>
          </cell>
          <cell r="E128">
            <v>99.9</v>
          </cell>
          <cell r="F128">
            <v>100</v>
          </cell>
          <cell r="G128">
            <v>99.82</v>
          </cell>
          <cell r="H128">
            <v>100.13</v>
          </cell>
          <cell r="I128">
            <v>99.9</v>
          </cell>
          <cell r="J128">
            <v>100</v>
          </cell>
          <cell r="K128">
            <v>99.27</v>
          </cell>
          <cell r="L128">
            <v>99.1</v>
          </cell>
          <cell r="M128">
            <v>101.07</v>
          </cell>
          <cell r="N128">
            <v>99.89</v>
          </cell>
          <cell r="O128">
            <v>100.4</v>
          </cell>
          <cell r="P128">
            <v>100.15</v>
          </cell>
          <cell r="Q128">
            <v>100.88</v>
          </cell>
          <cell r="R128">
            <v>100.14</v>
          </cell>
        </row>
        <row r="129">
          <cell r="A129" t="str">
            <v>2015-08</v>
          </cell>
          <cell r="B129">
            <v>99.9</v>
          </cell>
          <cell r="C129">
            <v>100.8</v>
          </cell>
          <cell r="D129">
            <v>100.8</v>
          </cell>
          <cell r="E129">
            <v>99.5</v>
          </cell>
          <cell r="F129">
            <v>100.36</v>
          </cell>
          <cell r="G129">
            <v>99.87</v>
          </cell>
          <cell r="H129">
            <v>99.96</v>
          </cell>
          <cell r="I129">
            <v>99.7</v>
          </cell>
          <cell r="J129">
            <v>100.3</v>
          </cell>
          <cell r="K129">
            <v>100.58</v>
          </cell>
          <cell r="L129">
            <v>98.9</v>
          </cell>
          <cell r="M129">
            <v>100.58</v>
          </cell>
          <cell r="N129">
            <v>99.73</v>
          </cell>
          <cell r="O129">
            <v>100.1</v>
          </cell>
          <cell r="P129">
            <v>100.03</v>
          </cell>
          <cell r="Q129">
            <v>100.6</v>
          </cell>
          <cell r="R129">
            <v>100.08</v>
          </cell>
        </row>
        <row r="130">
          <cell r="A130" t="str">
            <v>2015-09</v>
          </cell>
          <cell r="B130">
            <v>100.2</v>
          </cell>
          <cell r="C130">
            <v>100.5</v>
          </cell>
          <cell r="D130">
            <v>100.3</v>
          </cell>
          <cell r="E130">
            <v>99.9</v>
          </cell>
          <cell r="F130">
            <v>99.99</v>
          </cell>
          <cell r="G130">
            <v>100.02</v>
          </cell>
          <cell r="H130">
            <v>100.45</v>
          </cell>
          <cell r="I130">
            <v>100.5</v>
          </cell>
          <cell r="J130">
            <v>100.2</v>
          </cell>
          <cell r="K130">
            <v>100.36</v>
          </cell>
          <cell r="L130">
            <v>100.6</v>
          </cell>
          <cell r="M130">
            <v>100.4</v>
          </cell>
          <cell r="N130">
            <v>100.25</v>
          </cell>
          <cell r="O130">
            <v>99.8</v>
          </cell>
          <cell r="P130">
            <v>100.78</v>
          </cell>
          <cell r="Q130">
            <v>100.29</v>
          </cell>
          <cell r="R130">
            <v>100.24</v>
          </cell>
        </row>
        <row r="131">
          <cell r="A131" t="str">
            <v>2015-10</v>
          </cell>
          <cell r="B131">
            <v>100.1</v>
          </cell>
          <cell r="C131">
            <v>100.5</v>
          </cell>
          <cell r="D131">
            <v>100</v>
          </cell>
          <cell r="E131">
            <v>100.21</v>
          </cell>
          <cell r="F131">
            <v>100.07</v>
          </cell>
          <cell r="G131">
            <v>100.19</v>
          </cell>
          <cell r="H131">
            <v>100.55</v>
          </cell>
          <cell r="I131">
            <v>101.1</v>
          </cell>
          <cell r="J131">
            <v>100.3</v>
          </cell>
          <cell r="K131">
            <v>100.62</v>
          </cell>
          <cell r="L131">
            <v>101</v>
          </cell>
          <cell r="M131">
            <v>100.4</v>
          </cell>
          <cell r="N131">
            <v>100.35</v>
          </cell>
          <cell r="O131">
            <v>99.9</v>
          </cell>
          <cell r="P131">
            <v>100.63</v>
          </cell>
          <cell r="Q131">
            <v>100.14</v>
          </cell>
          <cell r="R131">
            <v>100.35</v>
          </cell>
        </row>
        <row r="132">
          <cell r="A132" t="str">
            <v>2015-11</v>
          </cell>
          <cell r="B132">
            <v>99.9</v>
          </cell>
          <cell r="C132">
            <v>99.5</v>
          </cell>
          <cell r="D132">
            <v>99.7</v>
          </cell>
          <cell r="E132">
            <v>100.47</v>
          </cell>
          <cell r="F132">
            <v>99.86</v>
          </cell>
          <cell r="G132">
            <v>100.15</v>
          </cell>
          <cell r="H132">
            <v>100.38</v>
          </cell>
          <cell r="I132">
            <v>101.5</v>
          </cell>
          <cell r="J132">
            <v>100.3</v>
          </cell>
          <cell r="K132">
            <v>100.7</v>
          </cell>
          <cell r="L132">
            <v>100.6</v>
          </cell>
          <cell r="M132">
            <v>99.64</v>
          </cell>
          <cell r="N132">
            <v>100.32</v>
          </cell>
          <cell r="O132">
            <v>99.8</v>
          </cell>
          <cell r="P132">
            <v>100.19</v>
          </cell>
          <cell r="Q132">
            <v>99.77</v>
          </cell>
          <cell r="R132">
            <v>99.97</v>
          </cell>
        </row>
        <row r="133">
          <cell r="A133" t="str">
            <v>2015-12</v>
          </cell>
          <cell r="B133">
            <v>99.8</v>
          </cell>
          <cell r="C133">
            <v>99.6</v>
          </cell>
          <cell r="D133">
            <v>99.6</v>
          </cell>
          <cell r="E133">
            <v>100.09</v>
          </cell>
          <cell r="F133">
            <v>100.09</v>
          </cell>
          <cell r="G133">
            <v>99.98</v>
          </cell>
          <cell r="H133">
            <v>100.54</v>
          </cell>
          <cell r="I133">
            <v>101.1</v>
          </cell>
          <cell r="J133">
            <v>100.3</v>
          </cell>
          <cell r="K133">
            <v>100.74</v>
          </cell>
          <cell r="L133">
            <v>100.6</v>
          </cell>
          <cell r="M133">
            <v>99.53</v>
          </cell>
          <cell r="N133">
            <v>100.95</v>
          </cell>
          <cell r="O133">
            <v>99.6</v>
          </cell>
          <cell r="P133">
            <v>99.86</v>
          </cell>
          <cell r="Q133">
            <v>99.25</v>
          </cell>
          <cell r="R133">
            <v>99.97</v>
          </cell>
        </row>
        <row r="134">
          <cell r="A134" t="str">
            <v>2016-01</v>
          </cell>
          <cell r="B134">
            <v>99.3</v>
          </cell>
          <cell r="C134">
            <v>98.5</v>
          </cell>
          <cell r="D134">
            <v>98.7</v>
          </cell>
          <cell r="E134">
            <v>97.63</v>
          </cell>
          <cell r="F134">
            <v>99.02</v>
          </cell>
          <cell r="G134">
            <v>99.52</v>
          </cell>
          <cell r="H134">
            <v>99.96</v>
          </cell>
          <cell r="I134">
            <v>101.6</v>
          </cell>
          <cell r="J134">
            <v>99.5</v>
          </cell>
          <cell r="K134">
            <v>98.99</v>
          </cell>
          <cell r="L134">
            <v>98.4</v>
          </cell>
          <cell r="M134">
            <v>98.03</v>
          </cell>
          <cell r="N134">
            <v>99.85</v>
          </cell>
          <cell r="O134">
            <v>99.4</v>
          </cell>
          <cell r="P134">
            <v>98.78</v>
          </cell>
          <cell r="Q134">
            <v>99.37</v>
          </cell>
          <cell r="R134">
            <v>98.71</v>
          </cell>
        </row>
        <row r="135">
          <cell r="A135" t="str">
            <v>2016-02</v>
          </cell>
          <cell r="B135">
            <v>99.8</v>
          </cell>
          <cell r="C135">
            <v>98.9</v>
          </cell>
          <cell r="D135">
            <v>99.1</v>
          </cell>
          <cell r="E135">
            <v>97.21</v>
          </cell>
          <cell r="F135">
            <v>99.31</v>
          </cell>
          <cell r="G135">
            <v>99.69</v>
          </cell>
          <cell r="H135">
            <v>100.3</v>
          </cell>
          <cell r="I135">
            <v>102.2</v>
          </cell>
          <cell r="J135">
            <v>99.8</v>
          </cell>
          <cell r="K135">
            <v>100.67</v>
          </cell>
          <cell r="L135">
            <v>98</v>
          </cell>
          <cell r="M135">
            <v>98.94</v>
          </cell>
          <cell r="N135">
            <v>99.76</v>
          </cell>
          <cell r="O135">
            <v>99.4</v>
          </cell>
          <cell r="P135">
            <v>98.28</v>
          </cell>
          <cell r="Q135">
            <v>99.4</v>
          </cell>
          <cell r="R135">
            <v>98.85</v>
          </cell>
        </row>
        <row r="136">
          <cell r="A136" t="str">
            <v>2016-03</v>
          </cell>
          <cell r="B136">
            <v>99.9</v>
          </cell>
          <cell r="C136">
            <v>99.8</v>
          </cell>
          <cell r="D136">
            <v>99.4</v>
          </cell>
          <cell r="E136">
            <v>99.16</v>
          </cell>
          <cell r="F136">
            <v>100.09</v>
          </cell>
          <cell r="G136">
            <v>100.18</v>
          </cell>
          <cell r="H136">
            <v>100.85</v>
          </cell>
          <cell r="I136">
            <v>102.8</v>
          </cell>
          <cell r="J136">
            <v>100.2</v>
          </cell>
          <cell r="K136">
            <v>101.46</v>
          </cell>
          <cell r="L136">
            <v>100.1</v>
          </cell>
          <cell r="M136">
            <v>100.4</v>
          </cell>
          <cell r="N136">
            <v>100.82</v>
          </cell>
          <cell r="O136">
            <v>99.5</v>
          </cell>
          <cell r="P136">
            <v>100.48</v>
          </cell>
          <cell r="Q136">
            <v>99.9</v>
          </cell>
          <cell r="R136">
            <v>99.89</v>
          </cell>
        </row>
        <row r="137">
          <cell r="A137" t="str">
            <v>2016-04</v>
          </cell>
          <cell r="B137">
            <v>100.1</v>
          </cell>
          <cell r="C137">
            <v>99.9</v>
          </cell>
          <cell r="D137">
            <v>99.7</v>
          </cell>
          <cell r="E137">
            <v>99.65</v>
          </cell>
          <cell r="F137">
            <v>100.18</v>
          </cell>
          <cell r="G137">
            <v>100.49</v>
          </cell>
          <cell r="H137">
            <v>100.86</v>
          </cell>
          <cell r="I137">
            <v>103.1</v>
          </cell>
          <cell r="J137">
            <v>100.2</v>
          </cell>
          <cell r="K137">
            <v>101.65</v>
          </cell>
          <cell r="L137">
            <v>100.3</v>
          </cell>
          <cell r="M137">
            <v>100.51</v>
          </cell>
          <cell r="N137">
            <v>100.93</v>
          </cell>
          <cell r="O137">
            <v>99.8</v>
          </cell>
          <cell r="P137">
            <v>100.93</v>
          </cell>
          <cell r="Q137">
            <v>100.44</v>
          </cell>
          <cell r="R137">
            <v>100.12</v>
          </cell>
        </row>
        <row r="138">
          <cell r="A138" t="str">
            <v>2016-05</v>
          </cell>
          <cell r="B138">
            <v>100.3</v>
          </cell>
          <cell r="C138">
            <v>100.5</v>
          </cell>
          <cell r="D138">
            <v>100.2</v>
          </cell>
          <cell r="E138">
            <v>100.17</v>
          </cell>
          <cell r="F138">
            <v>100.65</v>
          </cell>
          <cell r="G138">
            <v>100.4</v>
          </cell>
          <cell r="H138">
            <v>101.08</v>
          </cell>
          <cell r="I138">
            <v>103.5</v>
          </cell>
          <cell r="J138">
            <v>100.4</v>
          </cell>
          <cell r="K138">
            <v>102.04</v>
          </cell>
          <cell r="L138">
            <v>100.6</v>
          </cell>
          <cell r="M138">
            <v>100.75</v>
          </cell>
          <cell r="N138">
            <v>101.04</v>
          </cell>
          <cell r="O138">
            <v>100</v>
          </cell>
          <cell r="P138">
            <v>101.33</v>
          </cell>
          <cell r="Q138">
            <v>100.88</v>
          </cell>
          <cell r="R138">
            <v>100.49</v>
          </cell>
        </row>
        <row r="139">
          <cell r="A139" t="str">
            <v>2016-06</v>
          </cell>
          <cell r="B139">
            <v>100.4</v>
          </cell>
          <cell r="C139">
            <v>100.6</v>
          </cell>
          <cell r="D139">
            <v>100.9</v>
          </cell>
          <cell r="E139">
            <v>100.59</v>
          </cell>
          <cell r="F139">
            <v>100.8</v>
          </cell>
          <cell r="G139">
            <v>100.46</v>
          </cell>
          <cell r="H139">
            <v>101.19</v>
          </cell>
          <cell r="I139">
            <v>104.2</v>
          </cell>
          <cell r="J139">
            <v>100.6</v>
          </cell>
          <cell r="K139">
            <v>102.4</v>
          </cell>
          <cell r="L139">
            <v>100.8</v>
          </cell>
          <cell r="M139">
            <v>100.2</v>
          </cell>
          <cell r="N139">
            <v>101.04</v>
          </cell>
          <cell r="O139">
            <v>100.1</v>
          </cell>
          <cell r="P139">
            <v>101.5</v>
          </cell>
          <cell r="Q139">
            <v>101.21</v>
          </cell>
          <cell r="R139">
            <v>100.66</v>
          </cell>
        </row>
        <row r="140">
          <cell r="A140" t="str">
            <v>2016-07</v>
          </cell>
          <cell r="B140">
            <v>100.3</v>
          </cell>
          <cell r="C140">
            <v>101.2</v>
          </cell>
          <cell r="D140">
            <v>100.6</v>
          </cell>
          <cell r="E140">
            <v>99.25</v>
          </cell>
          <cell r="F140">
            <v>100.39</v>
          </cell>
          <cell r="G140">
            <v>100.31</v>
          </cell>
          <cell r="H140">
            <v>101.27</v>
          </cell>
          <cell r="I140">
            <v>104.9</v>
          </cell>
          <cell r="J140">
            <v>100.6</v>
          </cell>
          <cell r="K140">
            <v>101.3</v>
          </cell>
          <cell r="L140">
            <v>98.9</v>
          </cell>
          <cell r="M140">
            <v>100.5</v>
          </cell>
          <cell r="N140">
            <v>100.49</v>
          </cell>
          <cell r="O140">
            <v>99.8</v>
          </cell>
          <cell r="P140">
            <v>100.87</v>
          </cell>
          <cell r="Q140">
            <v>100.89</v>
          </cell>
          <cell r="R140">
            <v>100.24</v>
          </cell>
        </row>
        <row r="141">
          <cell r="A141" t="str">
            <v>2016-08</v>
          </cell>
          <cell r="B141">
            <v>99.9</v>
          </cell>
          <cell r="C141">
            <v>101.1</v>
          </cell>
          <cell r="D141">
            <v>100.4</v>
          </cell>
          <cell r="E141">
            <v>99.21</v>
          </cell>
          <cell r="F141">
            <v>100.74</v>
          </cell>
          <cell r="G141">
            <v>100.35</v>
          </cell>
          <cell r="H141">
            <v>101.13</v>
          </cell>
          <cell r="I141">
            <v>104.2</v>
          </cell>
          <cell r="J141">
            <v>100.9</v>
          </cell>
          <cell r="K141">
            <v>102.59</v>
          </cell>
          <cell r="L141">
            <v>98.8</v>
          </cell>
          <cell r="M141">
            <v>100.67</v>
          </cell>
          <cell r="N141">
            <v>100.33</v>
          </cell>
          <cell r="O141">
            <v>99.6</v>
          </cell>
          <cell r="P141">
            <v>100.83</v>
          </cell>
          <cell r="Q141">
            <v>100.9</v>
          </cell>
          <cell r="R141">
            <v>100.25</v>
          </cell>
        </row>
        <row r="142">
          <cell r="A142" t="str">
            <v>2016-09</v>
          </cell>
          <cell r="B142">
            <v>99.9</v>
          </cell>
          <cell r="C142">
            <v>101.1</v>
          </cell>
          <cell r="D142">
            <v>100</v>
          </cell>
          <cell r="E142">
            <v>99.93</v>
          </cell>
          <cell r="F142">
            <v>100.5</v>
          </cell>
          <cell r="G142">
            <v>100.57</v>
          </cell>
          <cell r="H142">
            <v>101.29</v>
          </cell>
          <cell r="I142">
            <v>104.6</v>
          </cell>
          <cell r="J142">
            <v>101.1</v>
          </cell>
          <cell r="K142">
            <v>102.15</v>
          </cell>
          <cell r="L142">
            <v>100.7</v>
          </cell>
          <cell r="M142">
            <v>100.31</v>
          </cell>
          <cell r="N142">
            <v>101.33</v>
          </cell>
          <cell r="O142">
            <v>99.6</v>
          </cell>
          <cell r="P142">
            <v>101.49</v>
          </cell>
          <cell r="Q142">
            <v>101.1</v>
          </cell>
          <cell r="R142">
            <v>100.56</v>
          </cell>
        </row>
        <row r="143">
          <cell r="A143" t="str">
            <v>2016-10</v>
          </cell>
          <cell r="B143">
            <v>100.2</v>
          </cell>
          <cell r="C143">
            <v>101.2</v>
          </cell>
          <cell r="D143">
            <v>99.6</v>
          </cell>
          <cell r="E143">
            <v>100.71</v>
          </cell>
          <cell r="F143">
            <v>100.54</v>
          </cell>
          <cell r="G143">
            <v>100.82</v>
          </cell>
          <cell r="H143">
            <v>101.69</v>
          </cell>
          <cell r="I143">
            <v>105.2</v>
          </cell>
          <cell r="J143">
            <v>101.2</v>
          </cell>
          <cell r="K143">
            <v>102.56</v>
          </cell>
          <cell r="L143">
            <v>100.9</v>
          </cell>
          <cell r="M143">
            <v>100.67</v>
          </cell>
          <cell r="N143">
            <v>101.72</v>
          </cell>
          <cell r="O143">
            <v>100</v>
          </cell>
          <cell r="P143">
            <v>101.69</v>
          </cell>
          <cell r="Q143">
            <v>101.16</v>
          </cell>
          <cell r="R143">
            <v>100.82</v>
          </cell>
        </row>
        <row r="144">
          <cell r="A144" t="str">
            <v>2016-11</v>
          </cell>
          <cell r="B144">
            <v>100</v>
          </cell>
          <cell r="C144">
            <v>100.3</v>
          </cell>
          <cell r="D144">
            <v>99.5</v>
          </cell>
          <cell r="E144">
            <v>100.95</v>
          </cell>
          <cell r="F144">
            <v>100.55</v>
          </cell>
          <cell r="G144">
            <v>100.8</v>
          </cell>
          <cell r="H144">
            <v>101.73</v>
          </cell>
          <cell r="I144">
            <v>105.5</v>
          </cell>
          <cell r="J144">
            <v>101.4</v>
          </cell>
          <cell r="K144">
            <v>102.46</v>
          </cell>
          <cell r="L144">
            <v>100.7</v>
          </cell>
          <cell r="M144">
            <v>100.02</v>
          </cell>
          <cell r="N144">
            <v>101.79</v>
          </cell>
          <cell r="O144">
            <v>100</v>
          </cell>
          <cell r="P144">
            <v>100.71</v>
          </cell>
          <cell r="Q144">
            <v>100.83</v>
          </cell>
          <cell r="R144">
            <v>100.53</v>
          </cell>
        </row>
        <row r="145">
          <cell r="A145" t="str">
            <v>2016-12</v>
          </cell>
          <cell r="B145">
            <v>100.1</v>
          </cell>
          <cell r="C145">
            <v>101.2</v>
          </cell>
          <cell r="D145">
            <v>99.4</v>
          </cell>
          <cell r="E145">
            <v>101.5</v>
          </cell>
          <cell r="F145">
            <v>100.9</v>
          </cell>
          <cell r="G145">
            <v>101.08</v>
          </cell>
          <cell r="H145">
            <v>102.28</v>
          </cell>
          <cell r="I145">
            <v>104.9</v>
          </cell>
          <cell r="J145">
            <v>101.9</v>
          </cell>
          <cell r="K145">
            <v>102.96</v>
          </cell>
          <cell r="L145">
            <v>101.1</v>
          </cell>
          <cell r="M145">
            <v>100.27</v>
          </cell>
          <cell r="N145">
            <v>102.55</v>
          </cell>
          <cell r="O145">
            <v>100.5</v>
          </cell>
          <cell r="P145">
            <v>100.74</v>
          </cell>
          <cell r="Q145">
            <v>100.79</v>
          </cell>
          <cell r="R145">
            <v>101.04</v>
          </cell>
        </row>
        <row r="146">
          <cell r="A146" t="str">
            <v>2017-01</v>
          </cell>
          <cell r="B146">
            <v>100</v>
          </cell>
          <cell r="C146">
            <v>100.2</v>
          </cell>
          <cell r="D146">
            <v>98.9</v>
          </cell>
          <cell r="E146">
            <v>100.5</v>
          </cell>
          <cell r="F146">
            <v>100.57</v>
          </cell>
          <cell r="G146">
            <v>100.41</v>
          </cell>
          <cell r="H146">
            <v>101.5</v>
          </cell>
          <cell r="I146">
            <v>104.5</v>
          </cell>
          <cell r="J146">
            <v>101.4</v>
          </cell>
          <cell r="K146">
            <v>102.03</v>
          </cell>
          <cell r="L146">
            <v>99.4</v>
          </cell>
          <cell r="M146">
            <v>99.64</v>
          </cell>
          <cell r="N146">
            <v>101.91</v>
          </cell>
          <cell r="O146">
            <v>100.8</v>
          </cell>
          <cell r="P146">
            <v>100.05</v>
          </cell>
          <cell r="Q146">
            <v>101.5</v>
          </cell>
          <cell r="R146">
            <v>100.35</v>
          </cell>
        </row>
        <row r="147">
          <cell r="A147" t="str">
            <v>2017-02</v>
          </cell>
          <cell r="B147">
            <v>100.7</v>
          </cell>
          <cell r="C147">
            <v>101</v>
          </cell>
          <cell r="D147">
            <v>99.4</v>
          </cell>
          <cell r="E147">
            <v>100.16</v>
          </cell>
          <cell r="F147">
            <v>100.73</v>
          </cell>
          <cell r="G147">
            <v>101.12</v>
          </cell>
          <cell r="H147">
            <v>102.25</v>
          </cell>
          <cell r="I147">
            <v>105</v>
          </cell>
          <cell r="J147">
            <v>102.1</v>
          </cell>
          <cell r="K147">
            <v>104</v>
          </cell>
          <cell r="L147">
            <v>99.6</v>
          </cell>
          <cell r="M147">
            <v>100.58</v>
          </cell>
          <cell r="N147">
            <v>102.13</v>
          </cell>
          <cell r="O147">
            <v>101.3</v>
          </cell>
          <cell r="P147">
            <v>99.85</v>
          </cell>
          <cell r="Q147">
            <v>101.85</v>
          </cell>
          <cell r="R147">
            <v>100.75</v>
          </cell>
        </row>
        <row r="148">
          <cell r="A148" t="str">
            <v>2017-03</v>
          </cell>
          <cell r="B148">
            <v>100.8</v>
          </cell>
          <cell r="C148">
            <v>101.3</v>
          </cell>
          <cell r="D148">
            <v>100</v>
          </cell>
          <cell r="E148">
            <v>101.29</v>
          </cell>
          <cell r="F148">
            <v>101.47</v>
          </cell>
          <cell r="G148">
            <v>101.1</v>
          </cell>
          <cell r="H148">
            <v>102.25</v>
          </cell>
          <cell r="I148">
            <v>105.4</v>
          </cell>
          <cell r="J148">
            <v>102.5</v>
          </cell>
          <cell r="K148">
            <v>103.99</v>
          </cell>
          <cell r="L148">
            <v>101.5</v>
          </cell>
          <cell r="M148">
            <v>101.03</v>
          </cell>
          <cell r="N148">
            <v>102.94</v>
          </cell>
          <cell r="O148">
            <v>101.3</v>
          </cell>
          <cell r="P148">
            <v>101.86</v>
          </cell>
          <cell r="Q148">
            <v>101.91</v>
          </cell>
          <cell r="R148">
            <v>101.43</v>
          </cell>
        </row>
        <row r="149">
          <cell r="A149" t="str">
            <v>2017-04</v>
          </cell>
          <cell r="B149">
            <v>101.1</v>
          </cell>
          <cell r="C149">
            <v>101.9</v>
          </cell>
          <cell r="D149">
            <v>100.4</v>
          </cell>
          <cell r="E149">
            <v>102.21</v>
          </cell>
          <cell r="F149">
            <v>101.57</v>
          </cell>
          <cell r="G149">
            <v>101.5</v>
          </cell>
          <cell r="H149">
            <v>102.84</v>
          </cell>
          <cell r="I149">
            <v>105.5</v>
          </cell>
          <cell r="J149">
            <v>102.9</v>
          </cell>
          <cell r="K149">
            <v>104.35</v>
          </cell>
          <cell r="L149">
            <v>102.3</v>
          </cell>
          <cell r="M149">
            <v>101.94</v>
          </cell>
          <cell r="N149">
            <v>103.27</v>
          </cell>
          <cell r="O149">
            <v>101.6</v>
          </cell>
          <cell r="P149">
            <v>103.35</v>
          </cell>
          <cell r="Q149">
            <v>102.26</v>
          </cell>
          <cell r="R149">
            <v>101.97</v>
          </cell>
        </row>
        <row r="150">
          <cell r="A150" t="str">
            <v>2017-05</v>
          </cell>
          <cell r="B150">
            <v>101</v>
          </cell>
          <cell r="C150">
            <v>101.8</v>
          </cell>
          <cell r="D150">
            <v>100.2</v>
          </cell>
          <cell r="E150">
            <v>102.16</v>
          </cell>
          <cell r="F150">
            <v>101.59</v>
          </cell>
          <cell r="G150">
            <v>101.32</v>
          </cell>
          <cell r="H150">
            <v>102.89</v>
          </cell>
          <cell r="I150">
            <v>105.8</v>
          </cell>
          <cell r="J150">
            <v>103.3</v>
          </cell>
          <cell r="K150">
            <v>104.02</v>
          </cell>
          <cell r="L150">
            <v>102.2</v>
          </cell>
          <cell r="M150">
            <v>101.49</v>
          </cell>
          <cell r="N150">
            <v>103.21</v>
          </cell>
          <cell r="O150">
            <v>101.5</v>
          </cell>
          <cell r="P150">
            <v>103.08</v>
          </cell>
          <cell r="Q150">
            <v>102.32</v>
          </cell>
          <cell r="R150">
            <v>101.9</v>
          </cell>
        </row>
        <row r="151">
          <cell r="A151" t="str">
            <v>2017-06</v>
          </cell>
          <cell r="B151">
            <v>100.8</v>
          </cell>
          <cell r="C151">
            <v>102.3</v>
          </cell>
          <cell r="D151">
            <v>100.3</v>
          </cell>
          <cell r="E151">
            <v>102.22</v>
          </cell>
          <cell r="F151">
            <v>101.58</v>
          </cell>
          <cell r="G151">
            <v>101.34</v>
          </cell>
          <cell r="H151">
            <v>103</v>
          </cell>
          <cell r="I151">
            <v>106.2</v>
          </cell>
          <cell r="J151">
            <v>103.3</v>
          </cell>
          <cell r="K151">
            <v>103.95</v>
          </cell>
          <cell r="L151">
            <v>102</v>
          </cell>
          <cell r="M151">
            <v>101.17</v>
          </cell>
          <cell r="N151">
            <v>103.06</v>
          </cell>
          <cell r="O151">
            <v>101.4</v>
          </cell>
          <cell r="P151">
            <v>102.53</v>
          </cell>
          <cell r="Q151">
            <v>102.35</v>
          </cell>
          <cell r="R151">
            <v>101.97</v>
          </cell>
        </row>
        <row r="152">
          <cell r="A152" t="str">
            <v>2017-07</v>
          </cell>
          <cell r="B152">
            <v>101.8</v>
          </cell>
          <cell r="C152">
            <v>102.9</v>
          </cell>
          <cell r="D152">
            <v>100.4</v>
          </cell>
          <cell r="E152">
            <v>100.98</v>
          </cell>
          <cell r="F152">
            <v>101.17</v>
          </cell>
          <cell r="G152">
            <v>100.94</v>
          </cell>
          <cell r="H152">
            <v>103.59</v>
          </cell>
          <cell r="I152">
            <v>106.4</v>
          </cell>
          <cell r="J152">
            <v>103.2</v>
          </cell>
          <cell r="K152">
            <v>103.13</v>
          </cell>
          <cell r="L152">
            <v>100.1</v>
          </cell>
          <cell r="M152">
            <v>102</v>
          </cell>
          <cell r="N152">
            <v>102.47</v>
          </cell>
          <cell r="O152">
            <v>101.2</v>
          </cell>
          <cell r="P152">
            <v>101.89</v>
          </cell>
          <cell r="Q152">
            <v>102.16</v>
          </cell>
          <cell r="R152">
            <v>101.61</v>
          </cell>
        </row>
        <row r="153">
          <cell r="A153" t="str">
            <v>2017-08</v>
          </cell>
          <cell r="B153">
            <v>101.4</v>
          </cell>
          <cell r="C153">
            <v>103</v>
          </cell>
          <cell r="D153">
            <v>100.8</v>
          </cell>
          <cell r="E153">
            <v>101.15</v>
          </cell>
          <cell r="F153">
            <v>101.74</v>
          </cell>
          <cell r="G153">
            <v>101.12</v>
          </cell>
          <cell r="H153">
            <v>103.37</v>
          </cell>
          <cell r="I153">
            <v>105.6</v>
          </cell>
          <cell r="J153">
            <v>103.8</v>
          </cell>
          <cell r="K153">
            <v>104.64</v>
          </cell>
          <cell r="L153">
            <v>100.2</v>
          </cell>
          <cell r="M153">
            <v>102.18</v>
          </cell>
          <cell r="N153">
            <v>102.46</v>
          </cell>
          <cell r="O153">
            <v>101</v>
          </cell>
          <cell r="P153">
            <v>102.12</v>
          </cell>
          <cell r="Q153">
            <v>102.44</v>
          </cell>
          <cell r="R153">
            <v>101.81</v>
          </cell>
        </row>
        <row r="154">
          <cell r="A154" t="str">
            <v>2017-09</v>
          </cell>
          <cell r="B154">
            <v>101.5</v>
          </cell>
          <cell r="C154">
            <v>103</v>
          </cell>
          <cell r="D154">
            <v>100.2</v>
          </cell>
          <cell r="E154">
            <v>101.77</v>
          </cell>
          <cell r="F154">
            <v>101.58</v>
          </cell>
          <cell r="G154">
            <v>101.35</v>
          </cell>
          <cell r="H154">
            <v>103.51</v>
          </cell>
          <cell r="I154">
            <v>106.3</v>
          </cell>
          <cell r="J154">
            <v>104.1</v>
          </cell>
          <cell r="K154">
            <v>104.15</v>
          </cell>
          <cell r="L154">
            <v>102</v>
          </cell>
          <cell r="M154">
            <v>101.75</v>
          </cell>
          <cell r="N154">
            <v>103.9</v>
          </cell>
          <cell r="O154">
            <v>101.2</v>
          </cell>
          <cell r="P154">
            <v>103.15</v>
          </cell>
          <cell r="Q154">
            <v>103.07</v>
          </cell>
          <cell r="R154">
            <v>102.17</v>
          </cell>
        </row>
        <row r="155">
          <cell r="A155" t="str">
            <v>2017-10</v>
          </cell>
          <cell r="B155">
            <v>101.6</v>
          </cell>
          <cell r="C155">
            <v>102.7</v>
          </cell>
          <cell r="D155">
            <v>100.1</v>
          </cell>
          <cell r="E155">
            <v>102.4</v>
          </cell>
          <cell r="F155">
            <v>101.7</v>
          </cell>
          <cell r="G155">
            <v>101.32</v>
          </cell>
          <cell r="H155">
            <v>103.4</v>
          </cell>
          <cell r="I155">
            <v>106.3</v>
          </cell>
          <cell r="J155">
            <v>104.2</v>
          </cell>
          <cell r="K155">
            <v>104.44</v>
          </cell>
          <cell r="L155">
            <v>102</v>
          </cell>
          <cell r="M155">
            <v>101.97</v>
          </cell>
          <cell r="N155">
            <v>104.12</v>
          </cell>
          <cell r="O155">
            <v>101.6</v>
          </cell>
          <cell r="P155">
            <v>103.64</v>
          </cell>
          <cell r="Q155">
            <v>102.86</v>
          </cell>
          <cell r="R155">
            <v>102.29</v>
          </cell>
        </row>
        <row r="156">
          <cell r="A156" t="str">
            <v>2017-11</v>
          </cell>
          <cell r="B156">
            <v>101.3</v>
          </cell>
          <cell r="C156">
            <v>102</v>
          </cell>
          <cell r="D156">
            <v>100</v>
          </cell>
          <cell r="E156">
            <v>102.73</v>
          </cell>
          <cell r="F156">
            <v>101.8</v>
          </cell>
          <cell r="G156">
            <v>101.67</v>
          </cell>
          <cell r="H156">
            <v>103.63</v>
          </cell>
          <cell r="I156">
            <v>106.6</v>
          </cell>
          <cell r="J156">
            <v>104.6</v>
          </cell>
          <cell r="K156">
            <v>104.61</v>
          </cell>
          <cell r="L156">
            <v>101.8</v>
          </cell>
          <cell r="M156">
            <v>101.57</v>
          </cell>
          <cell r="N156">
            <v>104.27</v>
          </cell>
          <cell r="O156">
            <v>102</v>
          </cell>
          <cell r="P156">
            <v>102.53</v>
          </cell>
          <cell r="Q156">
            <v>102.77</v>
          </cell>
          <cell r="R156">
            <v>102.17</v>
          </cell>
        </row>
        <row r="157">
          <cell r="A157" t="str">
            <v>2017-12</v>
          </cell>
          <cell r="B157">
            <v>100.9</v>
          </cell>
          <cell r="C157">
            <v>102.7</v>
          </cell>
          <cell r="D157">
            <v>99.9</v>
          </cell>
          <cell r="E157">
            <v>102.74</v>
          </cell>
          <cell r="F157">
            <v>102.16</v>
          </cell>
          <cell r="G157">
            <v>101.59</v>
          </cell>
          <cell r="H157">
            <v>104.05</v>
          </cell>
          <cell r="I157">
            <v>106.5</v>
          </cell>
          <cell r="J157">
            <v>104.9</v>
          </cell>
          <cell r="K157">
            <v>105.08</v>
          </cell>
          <cell r="L157">
            <v>102.1</v>
          </cell>
          <cell r="M157">
            <v>101.49</v>
          </cell>
          <cell r="N157">
            <v>104.94</v>
          </cell>
          <cell r="O157">
            <v>102.2</v>
          </cell>
          <cell r="P157">
            <v>102.37</v>
          </cell>
          <cell r="Q157">
            <v>102.58</v>
          </cell>
          <cell r="R157">
            <v>102.49</v>
          </cell>
        </row>
        <row r="158">
          <cell r="A158" t="str">
            <v>2018-01</v>
          </cell>
          <cell r="B158">
            <v>100.6</v>
          </cell>
          <cell r="C158">
            <v>101.7</v>
          </cell>
          <cell r="D158">
            <v>99.2</v>
          </cell>
          <cell r="E158">
            <v>101.22</v>
          </cell>
          <cell r="F158">
            <v>102.06</v>
          </cell>
          <cell r="G158">
            <v>101.26</v>
          </cell>
          <cell r="H158">
            <v>103.1</v>
          </cell>
          <cell r="I158">
            <v>106.2</v>
          </cell>
          <cell r="J158">
            <v>104.4</v>
          </cell>
          <cell r="K158">
            <v>103.82</v>
          </cell>
          <cell r="L158">
            <v>100.6</v>
          </cell>
          <cell r="M158">
            <v>101.12</v>
          </cell>
          <cell r="N158">
            <v>103.86</v>
          </cell>
          <cell r="O158">
            <v>102.4</v>
          </cell>
          <cell r="P158">
            <v>101.15</v>
          </cell>
          <cell r="Q158">
            <v>103.23</v>
          </cell>
          <cell r="R158">
            <v>101.75</v>
          </cell>
        </row>
        <row r="159">
          <cell r="A159" t="str">
            <v>2018-02</v>
          </cell>
          <cell r="B159">
            <v>101.2</v>
          </cell>
          <cell r="C159">
            <v>102.2</v>
          </cell>
          <cell r="D159">
            <v>100.1</v>
          </cell>
          <cell r="E159">
            <v>101.37</v>
          </cell>
          <cell r="F159">
            <v>102.05</v>
          </cell>
          <cell r="G159">
            <v>101.74</v>
          </cell>
          <cell r="H159">
            <v>103.93</v>
          </cell>
          <cell r="I159">
            <v>107.4</v>
          </cell>
          <cell r="J159">
            <v>104.9</v>
          </cell>
          <cell r="K159">
            <v>105.53</v>
          </cell>
          <cell r="L159">
            <v>100.1</v>
          </cell>
          <cell r="M159">
            <v>101.84</v>
          </cell>
          <cell r="N159">
            <v>104.12</v>
          </cell>
          <cell r="O159">
            <v>102</v>
          </cell>
          <cell r="P159">
            <v>100.51</v>
          </cell>
          <cell r="Q159">
            <v>103.79</v>
          </cell>
          <cell r="R159">
            <v>101.94</v>
          </cell>
        </row>
        <row r="160">
          <cell r="A160" t="str">
            <v>2018-03</v>
          </cell>
          <cell r="B160">
            <v>101.2</v>
          </cell>
          <cell r="C160">
            <v>103</v>
          </cell>
          <cell r="D160">
            <v>100.5</v>
          </cell>
          <cell r="E160">
            <v>102.59</v>
          </cell>
          <cell r="F160">
            <v>103.22</v>
          </cell>
          <cell r="G160">
            <v>101.98</v>
          </cell>
          <cell r="H160">
            <v>104.25</v>
          </cell>
          <cell r="I160">
            <v>107.7</v>
          </cell>
          <cell r="J160">
            <v>105</v>
          </cell>
          <cell r="K160">
            <v>105.56</v>
          </cell>
          <cell r="L160">
            <v>102.4</v>
          </cell>
          <cell r="M160">
            <v>102.06</v>
          </cell>
          <cell r="N160">
            <v>105.05</v>
          </cell>
          <cell r="O160">
            <v>102</v>
          </cell>
          <cell r="P160">
            <v>102.69</v>
          </cell>
          <cell r="Q160">
            <v>104.01</v>
          </cell>
          <cell r="R160">
            <v>102.88</v>
          </cell>
        </row>
        <row r="161">
          <cell r="A161" t="str">
            <v>2018-04</v>
          </cell>
          <cell r="B161">
            <v>101.8</v>
          </cell>
          <cell r="C161">
            <v>103.2</v>
          </cell>
          <cell r="D161">
            <v>100.3</v>
          </cell>
          <cell r="E161">
            <v>103.36</v>
          </cell>
          <cell r="F161">
            <v>103.43</v>
          </cell>
          <cell r="G161">
            <v>102.32</v>
          </cell>
          <cell r="H161">
            <v>104.66</v>
          </cell>
          <cell r="I161">
            <v>108.2</v>
          </cell>
          <cell r="J161">
            <v>105.4</v>
          </cell>
          <cell r="K161">
            <v>106.01</v>
          </cell>
          <cell r="L161">
            <v>102.9</v>
          </cell>
          <cell r="M161">
            <v>102.99</v>
          </cell>
          <cell r="N161">
            <v>105.29</v>
          </cell>
          <cell r="O161">
            <v>102.5</v>
          </cell>
          <cell r="P161">
            <v>103.68</v>
          </cell>
          <cell r="Q161">
            <v>104.47</v>
          </cell>
          <cell r="R161">
            <v>103.32</v>
          </cell>
        </row>
        <row r="162">
          <cell r="A162" t="str">
            <v>2018-05</v>
          </cell>
          <cell r="B162">
            <v>102</v>
          </cell>
          <cell r="C162">
            <v>104.3</v>
          </cell>
          <cell r="D162">
            <v>100.9</v>
          </cell>
          <cell r="E162">
            <v>104.32</v>
          </cell>
          <cell r="F162">
            <v>103.92</v>
          </cell>
          <cell r="G162">
            <v>102.37</v>
          </cell>
          <cell r="H162">
            <v>104.95</v>
          </cell>
          <cell r="I162">
            <v>108.2</v>
          </cell>
          <cell r="J162">
            <v>105.8</v>
          </cell>
          <cell r="K162">
            <v>106.38</v>
          </cell>
          <cell r="L162">
            <v>103.2</v>
          </cell>
          <cell r="M162">
            <v>103.41</v>
          </cell>
          <cell r="N162">
            <v>105.4</v>
          </cell>
          <cell r="O162">
            <v>102.7</v>
          </cell>
          <cell r="P162">
            <v>104.55</v>
          </cell>
          <cell r="Q162">
            <v>104.96</v>
          </cell>
          <cell r="R162">
            <v>103.9</v>
          </cell>
        </row>
        <row r="163">
          <cell r="A163" t="str">
            <v>2018-06</v>
          </cell>
          <cell r="B163">
            <v>101.9</v>
          </cell>
          <cell r="C163">
            <v>104.4</v>
          </cell>
          <cell r="D163">
            <v>101</v>
          </cell>
          <cell r="E163">
            <v>104.56</v>
          </cell>
          <cell r="F163">
            <v>103.93</v>
          </cell>
          <cell r="G163">
            <v>102.55</v>
          </cell>
          <cell r="H163">
            <v>105.21</v>
          </cell>
          <cell r="I163">
            <v>109.1</v>
          </cell>
          <cell r="J163">
            <v>105.8</v>
          </cell>
          <cell r="K163">
            <v>106.68</v>
          </cell>
          <cell r="L163">
            <v>103.4</v>
          </cell>
          <cell r="M163">
            <v>102.85</v>
          </cell>
          <cell r="N163">
            <v>105.46</v>
          </cell>
          <cell r="O163">
            <v>102.8</v>
          </cell>
          <cell r="P163">
            <v>104.57</v>
          </cell>
          <cell r="Q163">
            <v>105.09</v>
          </cell>
          <cell r="R163">
            <v>104.03</v>
          </cell>
        </row>
        <row r="164">
          <cell r="A164" t="str">
            <v>2018-07</v>
          </cell>
          <cell r="B164">
            <v>102.7</v>
          </cell>
          <cell r="C164">
            <v>105.2</v>
          </cell>
          <cell r="D164">
            <v>101.4</v>
          </cell>
          <cell r="E164">
            <v>103.31</v>
          </cell>
          <cell r="F164">
            <v>103.8</v>
          </cell>
          <cell r="G164">
            <v>102.36</v>
          </cell>
          <cell r="H164">
            <v>105.82</v>
          </cell>
          <cell r="I164">
            <v>110.1</v>
          </cell>
          <cell r="J164">
            <v>105.8</v>
          </cell>
          <cell r="K164">
            <v>105.93</v>
          </cell>
          <cell r="L164">
            <v>102</v>
          </cell>
          <cell r="M164">
            <v>103.96</v>
          </cell>
          <cell r="N164">
            <v>104.83</v>
          </cell>
          <cell r="O164">
            <v>102.6</v>
          </cell>
          <cell r="P164">
            <v>104.16</v>
          </cell>
          <cell r="Q164">
            <v>105.01</v>
          </cell>
          <cell r="R164">
            <v>103.86</v>
          </cell>
        </row>
        <row r="165">
          <cell r="A165" t="str">
            <v>2018-08</v>
          </cell>
          <cell r="B165">
            <v>102.2</v>
          </cell>
          <cell r="C165">
            <v>105.2</v>
          </cell>
          <cell r="D165">
            <v>101.7</v>
          </cell>
          <cell r="E165">
            <v>103.41</v>
          </cell>
          <cell r="F165">
            <v>104.35</v>
          </cell>
          <cell r="G165">
            <v>102.51</v>
          </cell>
          <cell r="H165">
            <v>105.53</v>
          </cell>
          <cell r="I165">
            <v>109.7</v>
          </cell>
          <cell r="J165">
            <v>106.5</v>
          </cell>
          <cell r="K165">
            <v>107.41</v>
          </cell>
          <cell r="L165">
            <v>101.8</v>
          </cell>
          <cell r="M165">
            <v>104.09</v>
          </cell>
          <cell r="N165">
            <v>104.82</v>
          </cell>
          <cell r="O165">
            <v>102.4</v>
          </cell>
          <cell r="P165">
            <v>103.46</v>
          </cell>
          <cell r="Q165">
            <v>104.99</v>
          </cell>
          <cell r="R165">
            <v>103.97</v>
          </cell>
        </row>
        <row r="166">
          <cell r="A166" t="str">
            <v>2018-09</v>
          </cell>
          <cell r="B166">
            <v>102</v>
          </cell>
          <cell r="C166">
            <v>105.3</v>
          </cell>
          <cell r="D166">
            <v>101.4</v>
          </cell>
          <cell r="E166">
            <v>104.06</v>
          </cell>
          <cell r="F166">
            <v>104.12</v>
          </cell>
          <cell r="G166">
            <v>102.78</v>
          </cell>
          <cell r="H166">
            <v>106.05</v>
          </cell>
          <cell r="I166">
            <v>110.3</v>
          </cell>
          <cell r="J166">
            <v>106.6</v>
          </cell>
          <cell r="K166">
            <v>107.1</v>
          </cell>
          <cell r="L166">
            <v>103.5</v>
          </cell>
          <cell r="M166">
            <v>103.36</v>
          </cell>
          <cell r="N166">
            <v>106.11</v>
          </cell>
          <cell r="O166">
            <v>102.7</v>
          </cell>
          <cell r="P166">
            <v>105.03</v>
          </cell>
          <cell r="Q166">
            <v>105.08</v>
          </cell>
          <cell r="R166">
            <v>104.35</v>
          </cell>
        </row>
        <row r="167">
          <cell r="A167" t="str">
            <v>2018-10</v>
          </cell>
          <cell r="B167">
            <v>102.3</v>
          </cell>
          <cell r="C167">
            <v>105.4</v>
          </cell>
          <cell r="D167">
            <v>101.2</v>
          </cell>
          <cell r="E167">
            <v>104.77</v>
          </cell>
          <cell r="F167">
            <v>104.24</v>
          </cell>
          <cell r="G167">
            <v>103.05</v>
          </cell>
          <cell r="H167">
            <v>105.89</v>
          </cell>
          <cell r="I167">
            <v>110.1</v>
          </cell>
          <cell r="J167">
            <v>106.7</v>
          </cell>
          <cell r="K167">
            <v>107.8</v>
          </cell>
          <cell r="L167">
            <v>103.7</v>
          </cell>
          <cell r="M167">
            <v>103.89</v>
          </cell>
          <cell r="N167">
            <v>106.62</v>
          </cell>
          <cell r="O167">
            <v>103.1</v>
          </cell>
          <cell r="P167">
            <v>104.49</v>
          </cell>
          <cell r="Q167">
            <v>105.21</v>
          </cell>
          <cell r="R167">
            <v>104.62</v>
          </cell>
        </row>
        <row r="168">
          <cell r="A168" t="str">
            <v>2018-11</v>
          </cell>
          <cell r="B168">
            <v>102</v>
          </cell>
          <cell r="C168">
            <v>104.2</v>
          </cell>
          <cell r="D168">
            <v>100.8</v>
          </cell>
          <cell r="E168">
            <v>104.52</v>
          </cell>
          <cell r="F168">
            <v>104</v>
          </cell>
          <cell r="G168">
            <v>103.13</v>
          </cell>
          <cell r="H168">
            <v>105.77</v>
          </cell>
          <cell r="I168">
            <v>110.7</v>
          </cell>
          <cell r="J168">
            <v>107</v>
          </cell>
          <cell r="K168">
            <v>107.63</v>
          </cell>
          <cell r="L168">
            <v>103.4</v>
          </cell>
          <cell r="M168">
            <v>103.37</v>
          </cell>
          <cell r="N168">
            <v>106.64</v>
          </cell>
          <cell r="O168">
            <v>103.1</v>
          </cell>
          <cell r="P168">
            <v>103.43</v>
          </cell>
          <cell r="Q168">
            <v>104.65</v>
          </cell>
          <cell r="R168">
            <v>104.11</v>
          </cell>
        </row>
        <row r="169">
          <cell r="A169" t="str">
            <v>2018-12</v>
          </cell>
          <cell r="B169">
            <v>101.6</v>
          </cell>
          <cell r="C169">
            <v>104.4</v>
          </cell>
          <cell r="D169">
            <v>100.7</v>
          </cell>
          <cell r="E169">
            <v>104</v>
          </cell>
          <cell r="F169">
            <v>104.1</v>
          </cell>
          <cell r="G169">
            <v>102.93</v>
          </cell>
          <cell r="H169">
            <v>106.29</v>
          </cell>
          <cell r="I169">
            <v>110.7</v>
          </cell>
          <cell r="J169">
            <v>107.1</v>
          </cell>
          <cell r="K169">
            <v>107.39</v>
          </cell>
          <cell r="L169">
            <v>103.3</v>
          </cell>
          <cell r="M169">
            <v>103.35</v>
          </cell>
          <cell r="N169">
            <v>106.74</v>
          </cell>
          <cell r="O169">
            <v>103.1</v>
          </cell>
          <cell r="P169">
            <v>103.02</v>
          </cell>
          <cell r="Q169">
            <v>104.15</v>
          </cell>
          <cell r="R169">
            <v>104.08</v>
          </cell>
        </row>
        <row r="170">
          <cell r="A170" t="str">
            <v>2019-01</v>
          </cell>
          <cell r="B170">
            <v>101.8</v>
          </cell>
          <cell r="C170">
            <v>103.4</v>
          </cell>
          <cell r="D170">
            <v>100</v>
          </cell>
          <cell r="E170">
            <v>102.26</v>
          </cell>
          <cell r="F170">
            <v>103.52</v>
          </cell>
          <cell r="G170">
            <v>102.48</v>
          </cell>
          <cell r="H170">
            <v>105.13</v>
          </cell>
          <cell r="I170">
            <v>110</v>
          </cell>
          <cell r="J170">
            <v>106.3</v>
          </cell>
          <cell r="K170">
            <v>105.69</v>
          </cell>
          <cell r="L170">
            <v>101.5</v>
          </cell>
          <cell r="M170">
            <v>103.13</v>
          </cell>
          <cell r="N170">
            <v>105.62</v>
          </cell>
          <cell r="O170">
            <v>103</v>
          </cell>
          <cell r="P170">
            <v>101.73</v>
          </cell>
          <cell r="Q170">
            <v>104.34</v>
          </cell>
          <cell r="R170">
            <v>103.22</v>
          </cell>
        </row>
        <row r="171">
          <cell r="A171" t="str">
            <v>2019-02</v>
          </cell>
          <cell r="B171">
            <v>102.3</v>
          </cell>
          <cell r="C171">
            <v>103.9</v>
          </cell>
          <cell r="D171">
            <v>100.8</v>
          </cell>
          <cell r="E171">
            <v>102.47</v>
          </cell>
          <cell r="F171">
            <v>103.64</v>
          </cell>
          <cell r="G171">
            <v>103.04</v>
          </cell>
          <cell r="H171">
            <v>105.88</v>
          </cell>
          <cell r="I171">
            <v>111</v>
          </cell>
          <cell r="J171">
            <v>106.8</v>
          </cell>
          <cell r="K171">
            <v>107.62</v>
          </cell>
          <cell r="L171">
            <v>101.2</v>
          </cell>
          <cell r="M171">
            <v>104.44</v>
          </cell>
          <cell r="N171">
            <v>105.61</v>
          </cell>
          <cell r="O171">
            <v>103.3</v>
          </cell>
          <cell r="P171">
            <v>101.45</v>
          </cell>
          <cell r="Q171">
            <v>104.83</v>
          </cell>
          <cell r="R171">
            <v>103.57</v>
          </cell>
        </row>
        <row r="172">
          <cell r="A172" t="str">
            <v>2019-03</v>
          </cell>
          <cell r="B172">
            <v>102.4</v>
          </cell>
          <cell r="C172">
            <v>104.4</v>
          </cell>
          <cell r="D172">
            <v>101.6</v>
          </cell>
          <cell r="E172">
            <v>103.9</v>
          </cell>
          <cell r="F172">
            <v>104.55</v>
          </cell>
          <cell r="G172">
            <v>103.15</v>
          </cell>
          <cell r="H172">
            <v>106.1</v>
          </cell>
          <cell r="I172">
            <v>111.1</v>
          </cell>
          <cell r="J172">
            <v>107</v>
          </cell>
          <cell r="K172">
            <v>107.86</v>
          </cell>
          <cell r="L172">
            <v>103.5</v>
          </cell>
          <cell r="M172">
            <v>104.98</v>
          </cell>
          <cell r="N172">
            <v>106.81</v>
          </cell>
          <cell r="O172">
            <v>103.7</v>
          </cell>
          <cell r="P172">
            <v>103.53</v>
          </cell>
          <cell r="Q172">
            <v>105.51</v>
          </cell>
          <cell r="R172">
            <v>104.5</v>
          </cell>
        </row>
        <row r="173">
          <cell r="A173" t="str">
            <v>2019-04</v>
          </cell>
          <cell r="B173">
            <v>102.7</v>
          </cell>
          <cell r="C173">
            <v>105.4</v>
          </cell>
          <cell r="D173">
            <v>102</v>
          </cell>
          <cell r="E173">
            <v>105.06</v>
          </cell>
          <cell r="F173">
            <v>104.93</v>
          </cell>
          <cell r="G173">
            <v>103.9</v>
          </cell>
          <cell r="H173">
            <v>106.82</v>
          </cell>
          <cell r="I173">
            <v>111.6</v>
          </cell>
          <cell r="J173">
            <v>107.6</v>
          </cell>
          <cell r="K173">
            <v>108.11</v>
          </cell>
          <cell r="L173">
            <v>104</v>
          </cell>
          <cell r="M173">
            <v>106.11</v>
          </cell>
          <cell r="N173">
            <v>107.12</v>
          </cell>
          <cell r="O173">
            <v>104.7</v>
          </cell>
          <cell r="P173">
            <v>104.6</v>
          </cell>
          <cell r="Q173">
            <v>106.14</v>
          </cell>
          <cell r="R173">
            <v>105.26</v>
          </cell>
        </row>
        <row r="174">
          <cell r="A174" t="str">
            <v>2019-05</v>
          </cell>
          <cell r="B174">
            <v>102.7</v>
          </cell>
          <cell r="C174">
            <v>105.7</v>
          </cell>
          <cell r="D174">
            <v>101.9</v>
          </cell>
          <cell r="E174">
            <v>105.31</v>
          </cell>
          <cell r="F174">
            <v>105.06</v>
          </cell>
          <cell r="G174">
            <v>103.67</v>
          </cell>
          <cell r="H174">
            <v>107.12</v>
          </cell>
          <cell r="I174">
            <v>111.3</v>
          </cell>
          <cell r="J174">
            <v>107.9</v>
          </cell>
          <cell r="K174">
            <v>108.16</v>
          </cell>
          <cell r="L174">
            <v>104.1</v>
          </cell>
          <cell r="M174">
            <v>105.82</v>
          </cell>
          <cell r="N174">
            <v>107.18</v>
          </cell>
          <cell r="O174">
            <v>105</v>
          </cell>
          <cell r="P174">
            <v>104.87</v>
          </cell>
          <cell r="Q174">
            <v>106.36</v>
          </cell>
          <cell r="R174">
            <v>105.44</v>
          </cell>
        </row>
        <row r="175">
          <cell r="A175" t="str">
            <v>2019-06</v>
          </cell>
          <cell r="B175">
            <v>102.4</v>
          </cell>
          <cell r="C175">
            <v>106</v>
          </cell>
          <cell r="D175">
            <v>102.1</v>
          </cell>
          <cell r="E175">
            <v>105.18</v>
          </cell>
          <cell r="F175">
            <v>105.35</v>
          </cell>
          <cell r="G175">
            <v>103.71</v>
          </cell>
          <cell r="H175">
            <v>106.94</v>
          </cell>
          <cell r="I175">
            <v>111.4</v>
          </cell>
          <cell r="J175">
            <v>107.9</v>
          </cell>
          <cell r="K175">
            <v>108.09</v>
          </cell>
          <cell r="L175">
            <v>104.2</v>
          </cell>
          <cell r="M175">
            <v>105.67</v>
          </cell>
          <cell r="N175">
            <v>107.11</v>
          </cell>
          <cell r="O175">
            <v>105.2</v>
          </cell>
          <cell r="P175">
            <v>105.27</v>
          </cell>
          <cell r="Q175">
            <v>106.29</v>
          </cell>
          <cell r="R175">
            <v>105.57</v>
          </cell>
        </row>
        <row r="176">
          <cell r="A176" t="str">
            <v>2019-07</v>
          </cell>
          <cell r="B176">
            <v>103.1</v>
          </cell>
          <cell r="C176">
            <v>106.4</v>
          </cell>
          <cell r="D176">
            <v>101.9</v>
          </cell>
          <cell r="E176">
            <v>103.98</v>
          </cell>
          <cell r="F176">
            <v>105.11</v>
          </cell>
          <cell r="G176">
            <v>103.38</v>
          </cell>
          <cell r="H176">
            <v>107.45</v>
          </cell>
          <cell r="I176">
            <v>112.1</v>
          </cell>
          <cell r="J176">
            <v>107.9</v>
          </cell>
          <cell r="K176">
            <v>107.21</v>
          </cell>
          <cell r="L176">
            <v>102.3</v>
          </cell>
          <cell r="M176">
            <v>106.67</v>
          </cell>
          <cell r="N176">
            <v>106.26</v>
          </cell>
          <cell r="O176">
            <v>105.2</v>
          </cell>
          <cell r="P176">
            <v>103.46</v>
          </cell>
          <cell r="Q176">
            <v>106.44</v>
          </cell>
          <cell r="R176">
            <v>105.22</v>
          </cell>
        </row>
        <row r="177">
          <cell r="A177" t="str">
            <v>2019-08</v>
          </cell>
          <cell r="B177">
            <v>102.7</v>
          </cell>
          <cell r="C177">
            <v>106.3</v>
          </cell>
          <cell r="D177">
            <v>102.3</v>
          </cell>
          <cell r="E177">
            <v>103.87</v>
          </cell>
          <cell r="F177">
            <v>105.67</v>
          </cell>
          <cell r="G177">
            <v>103.79</v>
          </cell>
          <cell r="H177">
            <v>106.91</v>
          </cell>
          <cell r="I177">
            <v>111.3</v>
          </cell>
          <cell r="J177">
            <v>108.4</v>
          </cell>
          <cell r="K177">
            <v>108.34</v>
          </cell>
          <cell r="L177">
            <v>102.3</v>
          </cell>
          <cell r="M177">
            <v>107.32</v>
          </cell>
          <cell r="N177">
            <v>106.34</v>
          </cell>
          <cell r="O177">
            <v>105.1</v>
          </cell>
          <cell r="P177">
            <v>103.34</v>
          </cell>
          <cell r="Q177">
            <v>106.34</v>
          </cell>
          <cell r="R177">
            <v>105.31</v>
          </cell>
        </row>
        <row r="178">
          <cell r="A178" t="str">
            <v>2019-09</v>
          </cell>
          <cell r="B178">
            <v>102.4</v>
          </cell>
          <cell r="C178">
            <v>106.2</v>
          </cell>
          <cell r="D178">
            <v>102</v>
          </cell>
          <cell r="E178">
            <v>104.28</v>
          </cell>
          <cell r="F178">
            <v>105.28</v>
          </cell>
          <cell r="G178">
            <v>103.83</v>
          </cell>
          <cell r="H178">
            <v>107.43</v>
          </cell>
          <cell r="I178">
            <v>111.9</v>
          </cell>
          <cell r="J178">
            <v>108.5</v>
          </cell>
          <cell r="K178">
            <v>107.7</v>
          </cell>
          <cell r="L178">
            <v>103.7</v>
          </cell>
          <cell r="M178">
            <v>106.16</v>
          </cell>
          <cell r="N178">
            <v>107.42</v>
          </cell>
          <cell r="O178">
            <v>105.2</v>
          </cell>
          <cell r="P178">
            <v>104.76</v>
          </cell>
          <cell r="Q178">
            <v>106.36</v>
          </cell>
          <cell r="R178">
            <v>105.49</v>
          </cell>
        </row>
        <row r="179">
          <cell r="A179" t="str">
            <v>2019-10</v>
          </cell>
          <cell r="B179">
            <v>102.9</v>
          </cell>
          <cell r="C179">
            <v>106.3</v>
          </cell>
          <cell r="D179">
            <v>101.8</v>
          </cell>
          <cell r="E179">
            <v>104.97</v>
          </cell>
          <cell r="F179">
            <v>105.2</v>
          </cell>
          <cell r="G179">
            <v>103.98</v>
          </cell>
          <cell r="H179">
            <v>107.57</v>
          </cell>
          <cell r="I179">
            <v>112</v>
          </cell>
          <cell r="J179">
            <v>108.3</v>
          </cell>
          <cell r="K179">
            <v>108.01</v>
          </cell>
          <cell r="L179">
            <v>103.9</v>
          </cell>
          <cell r="M179">
            <v>106.82</v>
          </cell>
          <cell r="N179">
            <v>107.72</v>
          </cell>
          <cell r="O179">
            <v>105.5</v>
          </cell>
          <cell r="P179">
            <v>104.39</v>
          </cell>
          <cell r="Q179">
            <v>106.59</v>
          </cell>
          <cell r="R179">
            <v>105.67</v>
          </cell>
        </row>
        <row r="180">
          <cell r="A180" t="str">
            <v>2019-11</v>
          </cell>
          <cell r="B180">
            <v>102.6</v>
          </cell>
          <cell r="C180">
            <v>105.4</v>
          </cell>
          <cell r="D180">
            <v>101.6</v>
          </cell>
          <cell r="E180">
            <v>105.01</v>
          </cell>
          <cell r="F180">
            <v>105.27</v>
          </cell>
          <cell r="G180">
            <v>103.92</v>
          </cell>
          <cell r="H180">
            <v>107.67</v>
          </cell>
          <cell r="I180">
            <v>112.4</v>
          </cell>
          <cell r="J180">
            <v>108.5</v>
          </cell>
          <cell r="K180">
            <v>108.02</v>
          </cell>
          <cell r="L180">
            <v>103.6</v>
          </cell>
          <cell r="M180">
            <v>106.01</v>
          </cell>
          <cell r="N180">
            <v>107.92</v>
          </cell>
          <cell r="O180">
            <v>105.6</v>
          </cell>
          <cell r="P180">
            <v>103.66</v>
          </cell>
          <cell r="Q180">
            <v>106.42</v>
          </cell>
          <cell r="R180">
            <v>105.42</v>
          </cell>
        </row>
        <row r="181">
          <cell r="A181" t="str">
            <v>2019-12</v>
          </cell>
          <cell r="B181">
            <v>102.4</v>
          </cell>
          <cell r="C181">
            <v>106</v>
          </cell>
          <cell r="D181">
            <v>101.8</v>
          </cell>
          <cell r="E181">
            <v>104.88</v>
          </cell>
          <cell r="F181">
            <v>105.78</v>
          </cell>
          <cell r="G181">
            <v>104.1</v>
          </cell>
          <cell r="H181">
            <v>108.14</v>
          </cell>
          <cell r="I181">
            <v>112</v>
          </cell>
          <cell r="J181">
            <v>108.5</v>
          </cell>
          <cell r="K181">
            <v>108.38</v>
          </cell>
          <cell r="L181">
            <v>103.8</v>
          </cell>
          <cell r="M181">
            <v>106.24</v>
          </cell>
          <cell r="N181">
            <v>108.69</v>
          </cell>
          <cell r="O181">
            <v>106.2</v>
          </cell>
          <cell r="P181">
            <v>103.4</v>
          </cell>
          <cell r="Q181">
            <v>106.22</v>
          </cell>
          <cell r="R181">
            <v>105.76</v>
          </cell>
        </row>
        <row r="182">
          <cell r="A182" t="str">
            <v>2020-01</v>
          </cell>
          <cell r="B182">
            <v>102.6</v>
          </cell>
          <cell r="C182">
            <v>105.1</v>
          </cell>
          <cell r="D182">
            <v>101.1</v>
          </cell>
          <cell r="E182">
            <v>103.42</v>
          </cell>
          <cell r="F182">
            <v>105.24</v>
          </cell>
          <cell r="G182">
            <v>103.72</v>
          </cell>
          <cell r="H182">
            <v>106.73</v>
          </cell>
          <cell r="I182">
            <v>111.9</v>
          </cell>
          <cell r="J182">
            <v>108.2</v>
          </cell>
          <cell r="K182">
            <v>107.17</v>
          </cell>
          <cell r="L182">
            <v>101.9</v>
          </cell>
          <cell r="M182">
            <v>104.85</v>
          </cell>
          <cell r="N182">
            <v>107.91</v>
          </cell>
          <cell r="O182">
            <v>106.9</v>
          </cell>
          <cell r="P182">
            <v>102.57</v>
          </cell>
          <cell r="Q182">
            <v>106.66</v>
          </cell>
          <cell r="R182">
            <v>105</v>
          </cell>
        </row>
        <row r="183">
          <cell r="A183" t="str">
            <v>2020-02</v>
          </cell>
          <cell r="B183">
            <v>103</v>
          </cell>
          <cell r="C183">
            <v>105.7</v>
          </cell>
          <cell r="D183">
            <v>101.7</v>
          </cell>
          <cell r="E183">
            <v>103.36</v>
          </cell>
          <cell r="F183">
            <v>105.27</v>
          </cell>
          <cell r="G183">
            <v>104.2</v>
          </cell>
          <cell r="H183">
            <v>107.21</v>
          </cell>
          <cell r="I183">
            <v>111.8</v>
          </cell>
          <cell r="J183">
            <v>108.6</v>
          </cell>
          <cell r="K183">
            <v>108.74</v>
          </cell>
          <cell r="L183">
            <v>101.4</v>
          </cell>
          <cell r="M183">
            <v>105.77</v>
          </cell>
          <cell r="N183">
            <v>107.92</v>
          </cell>
          <cell r="O183">
            <v>107.5</v>
          </cell>
          <cell r="P183">
            <v>101.99</v>
          </cell>
          <cell r="Q183">
            <v>106.98</v>
          </cell>
          <cell r="R183">
            <v>105.22</v>
          </cell>
        </row>
        <row r="184">
          <cell r="A184" t="str">
            <v>2020-03</v>
          </cell>
          <cell r="B184">
            <v>102.7</v>
          </cell>
          <cell r="C184">
            <v>105.8</v>
          </cell>
          <cell r="D184">
            <v>102.1</v>
          </cell>
          <cell r="E184">
            <v>103.98</v>
          </cell>
          <cell r="F184">
            <v>105.34</v>
          </cell>
          <cell r="G184">
            <v>104.03</v>
          </cell>
          <cell r="H184">
            <v>106.97</v>
          </cell>
          <cell r="I184">
            <v>111.7</v>
          </cell>
          <cell r="J184">
            <v>108.6</v>
          </cell>
          <cell r="K184">
            <v>108.32</v>
          </cell>
          <cell r="L184">
            <v>103.6</v>
          </cell>
          <cell r="M184">
            <v>106.09</v>
          </cell>
          <cell r="N184">
            <v>108.5</v>
          </cell>
          <cell r="O184">
            <v>107.7</v>
          </cell>
          <cell r="P184">
            <v>103.67</v>
          </cell>
          <cell r="Q184">
            <v>106.61</v>
          </cell>
          <cell r="R184">
            <v>105.7</v>
          </cell>
        </row>
        <row r="185">
          <cell r="A185" t="str">
            <v>2020-04</v>
          </cell>
          <cell r="B185">
            <v>102.6</v>
          </cell>
          <cell r="C185">
            <v>106.2</v>
          </cell>
          <cell r="D185">
            <v>101.7</v>
          </cell>
          <cell r="E185">
            <v>104.35</v>
          </cell>
          <cell r="F185">
            <v>105.32</v>
          </cell>
          <cell r="G185">
            <v>103.58</v>
          </cell>
          <cell r="H185">
            <v>106.58</v>
          </cell>
          <cell r="I185">
            <v>112.3</v>
          </cell>
          <cell r="J185">
            <v>108.5</v>
          </cell>
          <cell r="K185">
            <v>108.1</v>
          </cell>
          <cell r="L185">
            <v>104.1</v>
          </cell>
          <cell r="M185">
            <v>107.14</v>
          </cell>
          <cell r="N185">
            <v>108.75</v>
          </cell>
          <cell r="O185">
            <v>107.7</v>
          </cell>
          <cell r="P185">
            <v>104.46</v>
          </cell>
          <cell r="Q185">
            <v>105.64</v>
          </cell>
          <cell r="R185">
            <v>105.93</v>
          </cell>
        </row>
        <row r="186">
          <cell r="A186" t="str">
            <v>2020-05</v>
          </cell>
          <cell r="B186">
            <v>102.5</v>
          </cell>
          <cell r="C186">
            <v>106.2</v>
          </cell>
          <cell r="D186">
            <v>101.1</v>
          </cell>
          <cell r="E186">
            <v>104.41</v>
          </cell>
          <cell r="F186">
            <v>105.49</v>
          </cell>
          <cell r="G186">
            <v>103.52</v>
          </cell>
          <cell r="H186">
            <v>107.25</v>
          </cell>
          <cell r="I186">
            <v>112.5</v>
          </cell>
          <cell r="J186">
            <v>108.5</v>
          </cell>
          <cell r="K186">
            <v>107.92</v>
          </cell>
          <cell r="L186">
            <v>103.8</v>
          </cell>
          <cell r="M186">
            <v>106.94</v>
          </cell>
          <cell r="N186">
            <v>107.81</v>
          </cell>
          <cell r="O186">
            <v>108.6</v>
          </cell>
          <cell r="P186">
            <v>104.2</v>
          </cell>
          <cell r="Q186">
            <v>105.57</v>
          </cell>
          <cell r="R186">
            <v>105.94</v>
          </cell>
        </row>
        <row r="187">
          <cell r="A187" t="str">
            <v>2020-06</v>
          </cell>
          <cell r="B187">
            <v>102.6</v>
          </cell>
          <cell r="C187">
            <v>106.9</v>
          </cell>
          <cell r="D187">
            <v>101.5</v>
          </cell>
          <cell r="E187">
            <v>104.87</v>
          </cell>
          <cell r="F187">
            <v>105.58</v>
          </cell>
          <cell r="G187">
            <v>103.77</v>
          </cell>
          <cell r="H187">
            <v>107.93</v>
          </cell>
          <cell r="I187">
            <v>112.8</v>
          </cell>
          <cell r="J187">
            <v>108.6</v>
          </cell>
          <cell r="K187">
            <v>108.33</v>
          </cell>
          <cell r="L187">
            <v>103.8</v>
          </cell>
          <cell r="M187">
            <v>107.45</v>
          </cell>
          <cell r="N187">
            <v>108.25</v>
          </cell>
          <cell r="O187">
            <v>109.2</v>
          </cell>
          <cell r="P187">
            <v>105.5</v>
          </cell>
          <cell r="Q187">
            <v>106.29</v>
          </cell>
          <cell r="R187">
            <v>106.31</v>
          </cell>
        </row>
        <row r="188">
          <cell r="A188" t="str">
            <v>2020-07</v>
          </cell>
          <cell r="B188">
            <v>103.5</v>
          </cell>
          <cell r="C188">
            <v>106.4</v>
          </cell>
          <cell r="D188">
            <v>101.3</v>
          </cell>
          <cell r="E188">
            <v>103.23</v>
          </cell>
          <cell r="F188">
            <v>106.01</v>
          </cell>
          <cell r="G188">
            <v>104.07</v>
          </cell>
          <cell r="H188">
            <v>108.18</v>
          </cell>
          <cell r="I188">
            <v>113.7</v>
          </cell>
          <cell r="J188">
            <v>109.1</v>
          </cell>
          <cell r="K188">
            <v>109.05</v>
          </cell>
          <cell r="L188">
            <v>103.1</v>
          </cell>
          <cell r="M188">
            <v>108.42</v>
          </cell>
          <cell r="N188">
            <v>108.14</v>
          </cell>
          <cell r="O188">
            <v>109.1</v>
          </cell>
          <cell r="P188">
            <v>103.38</v>
          </cell>
          <cell r="Q188">
            <v>106.92</v>
          </cell>
          <cell r="R188">
            <v>106.06</v>
          </cell>
        </row>
        <row r="189">
          <cell r="A189" t="str">
            <v>2020-08</v>
          </cell>
          <cell r="B189">
            <v>103.1</v>
          </cell>
          <cell r="C189">
            <v>106.2</v>
          </cell>
          <cell r="D189">
            <v>101.2</v>
          </cell>
          <cell r="E189">
            <v>103.23</v>
          </cell>
          <cell r="F189">
            <v>105.89</v>
          </cell>
          <cell r="G189">
            <v>104.09</v>
          </cell>
          <cell r="H189">
            <v>107.99</v>
          </cell>
          <cell r="I189">
            <v>113.1</v>
          </cell>
          <cell r="J189">
            <v>108.6</v>
          </cell>
          <cell r="K189">
            <v>107.38</v>
          </cell>
          <cell r="L189">
            <v>101.8</v>
          </cell>
          <cell r="M189">
            <v>107.65</v>
          </cell>
          <cell r="N189">
            <v>107.82</v>
          </cell>
          <cell r="O189">
            <v>109</v>
          </cell>
          <cell r="P189">
            <v>103.12</v>
          </cell>
          <cell r="Q189">
            <v>107.3</v>
          </cell>
          <cell r="R189">
            <v>105.69</v>
          </cell>
        </row>
        <row r="190">
          <cell r="A190" t="str">
            <v>2020-09</v>
          </cell>
          <cell r="B190">
            <v>102.9</v>
          </cell>
          <cell r="C190">
            <v>105.8</v>
          </cell>
          <cell r="D190">
            <v>100.8</v>
          </cell>
          <cell r="E190">
            <v>103.69</v>
          </cell>
          <cell r="F190">
            <v>105.3</v>
          </cell>
          <cell r="G190">
            <v>104.11</v>
          </cell>
          <cell r="H190">
            <v>108.06</v>
          </cell>
          <cell r="I190">
            <v>113.5</v>
          </cell>
          <cell r="J190">
            <v>109.1</v>
          </cell>
          <cell r="K190">
            <v>108.21</v>
          </cell>
          <cell r="L190">
            <v>102.7</v>
          </cell>
          <cell r="M190">
            <v>107.19</v>
          </cell>
          <cell r="N190">
            <v>108.67</v>
          </cell>
          <cell r="O190">
            <v>109.2</v>
          </cell>
          <cell r="P190">
            <v>103.92</v>
          </cell>
          <cell r="Q190">
            <v>107.46</v>
          </cell>
          <cell r="R190">
            <v>105.73</v>
          </cell>
        </row>
        <row r="191">
          <cell r="A191" t="str">
            <v>2020-10</v>
          </cell>
          <cell r="B191">
            <v>103.2</v>
          </cell>
          <cell r="C191">
            <v>105.8</v>
          </cell>
          <cell r="D191">
            <v>100.3</v>
          </cell>
          <cell r="E191">
            <v>104.01</v>
          </cell>
          <cell r="F191">
            <v>105.27</v>
          </cell>
          <cell r="G191">
            <v>104.22</v>
          </cell>
          <cell r="H191">
            <v>107.99</v>
          </cell>
          <cell r="I191">
            <v>113.9</v>
          </cell>
          <cell r="J191">
            <v>109.1</v>
          </cell>
          <cell r="K191">
            <v>108.47</v>
          </cell>
          <cell r="L191">
            <v>103.3</v>
          </cell>
          <cell r="M191">
            <v>108.05</v>
          </cell>
          <cell r="N191">
            <v>108.93</v>
          </cell>
          <cell r="O191">
            <v>109.5</v>
          </cell>
          <cell r="P191">
            <v>103.8</v>
          </cell>
          <cell r="Q191">
            <v>107.44</v>
          </cell>
          <cell r="R191">
            <v>105.92</v>
          </cell>
        </row>
        <row r="192">
          <cell r="A192" t="str">
            <v>2020-11</v>
          </cell>
          <cell r="B192">
            <v>103</v>
          </cell>
          <cell r="C192">
            <v>104.7</v>
          </cell>
          <cell r="D192">
            <v>100.6</v>
          </cell>
          <cell r="E192">
            <v>104.12</v>
          </cell>
          <cell r="F192">
            <v>105.5</v>
          </cell>
          <cell r="G192">
            <v>104.1</v>
          </cell>
          <cell r="H192">
            <v>107.91</v>
          </cell>
          <cell r="I192">
            <v>112.9</v>
          </cell>
          <cell r="J192">
            <v>108.9</v>
          </cell>
          <cell r="K192">
            <v>108.27</v>
          </cell>
          <cell r="L192">
            <v>103.3</v>
          </cell>
          <cell r="M192">
            <v>106.72</v>
          </cell>
          <cell r="N192">
            <v>109.13</v>
          </cell>
          <cell r="O192">
            <v>109.5</v>
          </cell>
          <cell r="P192">
            <v>103.24</v>
          </cell>
          <cell r="Q192">
            <v>107.33</v>
          </cell>
          <cell r="R192">
            <v>105.63</v>
          </cell>
        </row>
        <row r="193">
          <cell r="A193" t="str">
            <v>2020-12</v>
          </cell>
          <cell r="B193">
            <v>102.8</v>
          </cell>
          <cell r="C193">
            <v>105.3</v>
          </cell>
          <cell r="D193">
            <v>100.8</v>
          </cell>
          <cell r="E193">
            <v>104.28</v>
          </cell>
          <cell r="F193">
            <v>105.75</v>
          </cell>
          <cell r="G193">
            <v>104.3</v>
          </cell>
          <cell r="H193">
            <v>108.79</v>
          </cell>
          <cell r="I193">
            <v>113.6</v>
          </cell>
          <cell r="J193" t="str">
            <v>:</v>
          </cell>
          <cell r="K193">
            <v>108.76</v>
          </cell>
          <cell r="L193">
            <v>103.5</v>
          </cell>
          <cell r="M193">
            <v>107.22</v>
          </cell>
          <cell r="N193">
            <v>109.79</v>
          </cell>
          <cell r="O193">
            <v>109.8</v>
          </cell>
          <cell r="P193">
            <v>103.1</v>
          </cell>
          <cell r="Q193">
            <v>107.42</v>
          </cell>
          <cell r="R193">
            <v>105.97</v>
          </cell>
        </row>
        <row r="194">
          <cell r="A194" t="str">
            <v>2021-01</v>
          </cell>
          <cell r="B194">
            <v>103</v>
          </cell>
          <cell r="C194">
            <v>106.8</v>
          </cell>
          <cell r="D194">
            <v>101</v>
          </cell>
          <cell r="E194">
            <v>103.87</v>
          </cell>
          <cell r="F194">
            <v>106.03</v>
          </cell>
          <cell r="G194">
            <v>104.76</v>
          </cell>
          <cell r="H194">
            <v>108.73</v>
          </cell>
          <cell r="I194">
            <v>114.9</v>
          </cell>
          <cell r="J194" t="str">
            <v>:</v>
          </cell>
          <cell r="K194">
            <v>107.82</v>
          </cell>
          <cell r="L194">
            <v>102.6</v>
          </cell>
          <cell r="M194">
            <v>106.51</v>
          </cell>
          <cell r="N194">
            <v>109.05</v>
          </cell>
          <cell r="O194">
            <v>110.8</v>
          </cell>
          <cell r="P194">
            <v>102.76</v>
          </cell>
          <cell r="Q194">
            <v>107.96</v>
          </cell>
          <cell r="R194">
            <v>106.27</v>
          </cell>
        </row>
        <row r="195">
          <cell r="A195" t="str">
            <v>2021-02</v>
          </cell>
          <cell r="B195">
            <v>103.5</v>
          </cell>
          <cell r="C195">
            <v>107.4</v>
          </cell>
          <cell r="D195">
            <v>101.3</v>
          </cell>
          <cell r="E195">
            <v>103.27</v>
          </cell>
          <cell r="F195">
            <v>106.07</v>
          </cell>
          <cell r="G195">
            <v>105.12</v>
          </cell>
          <cell r="H195">
            <v>109.11</v>
          </cell>
          <cell r="I195">
            <v>115.8</v>
          </cell>
          <cell r="J195" t="str">
            <v>:</v>
          </cell>
          <cell r="K195">
            <v>109.08</v>
          </cell>
          <cell r="L195">
            <v>102.4</v>
          </cell>
          <cell r="M195">
            <v>107.76</v>
          </cell>
          <cell r="N195">
            <v>109.4</v>
          </cell>
          <cell r="O195">
            <v>111.4</v>
          </cell>
          <cell r="P195">
            <v>102.27</v>
          </cell>
          <cell r="Q195">
            <v>108.66</v>
          </cell>
          <cell r="R195">
            <v>106.55</v>
          </cell>
        </row>
        <row r="196">
          <cell r="A196" t="str">
            <v>2021-03</v>
          </cell>
          <cell r="B196">
            <v>103.6</v>
          </cell>
          <cell r="C196">
            <v>107.9</v>
          </cell>
          <cell r="D196">
            <v>102.2</v>
          </cell>
          <cell r="E196">
            <v>105.22</v>
          </cell>
          <cell r="F196">
            <v>106.8</v>
          </cell>
          <cell r="G196">
            <v>105.44</v>
          </cell>
          <cell r="H196">
            <v>109.22</v>
          </cell>
          <cell r="I196">
            <v>115.5</v>
          </cell>
          <cell r="J196" t="str">
            <v>:</v>
          </cell>
          <cell r="K196">
            <v>110.07</v>
          </cell>
          <cell r="L196">
            <v>104.2</v>
          </cell>
          <cell r="M196">
            <v>108.09</v>
          </cell>
          <cell r="N196">
            <v>110.69</v>
          </cell>
          <cell r="O196">
            <v>112.4</v>
          </cell>
          <cell r="P196">
            <v>103.8</v>
          </cell>
          <cell r="Q196">
            <v>109.6</v>
          </cell>
          <cell r="R196">
            <v>107.46</v>
          </cell>
        </row>
        <row r="197">
          <cell r="A197" t="str">
            <v>2021-04</v>
          </cell>
          <cell r="B197">
            <v>104.1</v>
          </cell>
          <cell r="C197">
            <v>108.4</v>
          </cell>
          <cell r="D197">
            <v>102.8</v>
          </cell>
          <cell r="E197">
            <v>106.39</v>
          </cell>
          <cell r="F197">
            <v>107.02</v>
          </cell>
          <cell r="G197">
            <v>105.85</v>
          </cell>
          <cell r="H197">
            <v>109.54</v>
          </cell>
          <cell r="I197">
            <v>115.9</v>
          </cell>
          <cell r="J197" t="str">
            <v>:</v>
          </cell>
          <cell r="K197">
            <v>110.32</v>
          </cell>
          <cell r="L197">
            <v>105.1</v>
          </cell>
          <cell r="M197">
            <v>108.95</v>
          </cell>
          <cell r="N197">
            <v>110.83</v>
          </cell>
          <cell r="O197">
            <v>113.2</v>
          </cell>
          <cell r="P197">
            <v>104.36</v>
          </cell>
          <cell r="Q197">
            <v>110.71</v>
          </cell>
          <cell r="R197">
            <v>108.08</v>
          </cell>
        </row>
        <row r="198">
          <cell r="A198" t="str">
            <v>2021-05</v>
          </cell>
          <cell r="B198">
            <v>104.4</v>
          </cell>
          <cell r="C198">
            <v>108.7</v>
          </cell>
          <cell r="D198">
            <v>103</v>
          </cell>
          <cell r="E198">
            <v>106.95</v>
          </cell>
          <cell r="F198">
            <v>107.38</v>
          </cell>
          <cell r="G198">
            <v>105.88</v>
          </cell>
          <cell r="H198">
            <v>109.79</v>
          </cell>
          <cell r="I198">
            <v>115.7</v>
          </cell>
          <cell r="J198" t="str">
            <v>:</v>
          </cell>
          <cell r="K198">
            <v>110.62</v>
          </cell>
          <cell r="L198">
            <v>105</v>
          </cell>
          <cell r="M198">
            <v>109.11</v>
          </cell>
          <cell r="N198">
            <v>111.04</v>
          </cell>
          <cell r="O198">
            <v>113.6</v>
          </cell>
          <cell r="P198">
            <v>104.7</v>
          </cell>
          <cell r="Q198">
            <v>111.77</v>
          </cell>
          <cell r="R198">
            <v>108.38</v>
          </cell>
        </row>
        <row r="199">
          <cell r="A199" t="str">
            <v>2021-06</v>
          </cell>
          <cell r="B199">
            <v>104.5</v>
          </cell>
          <cell r="C199">
            <v>109.1</v>
          </cell>
          <cell r="D199">
            <v>103.1</v>
          </cell>
          <cell r="E199">
            <v>107.46</v>
          </cell>
          <cell r="F199">
            <v>107.57</v>
          </cell>
          <cell r="G199">
            <v>105.75</v>
          </cell>
          <cell r="H199">
            <v>109.87</v>
          </cell>
          <cell r="I199">
            <v>116.2</v>
          </cell>
          <cell r="J199" t="str">
            <v>:</v>
          </cell>
          <cell r="K199">
            <v>111.11</v>
          </cell>
          <cell r="L199">
            <v>105.2</v>
          </cell>
          <cell r="M199">
            <v>109.27</v>
          </cell>
          <cell r="N199">
            <v>111.28</v>
          </cell>
          <cell r="O199">
            <v>113.7</v>
          </cell>
          <cell r="P199">
            <v>104.91</v>
          </cell>
          <cell r="Q199">
            <v>113</v>
          </cell>
          <cell r="R199">
            <v>108.65</v>
          </cell>
        </row>
        <row r="200">
          <cell r="A200" t="str">
            <v>2021-07</v>
          </cell>
          <cell r="B200">
            <v>105.3</v>
          </cell>
          <cell r="C200">
            <v>109.7</v>
          </cell>
          <cell r="D200">
            <v>103.5</v>
          </cell>
          <cell r="E200">
            <v>106.18</v>
          </cell>
          <cell r="F200">
            <v>107.64</v>
          </cell>
          <cell r="G200">
            <v>105.97</v>
          </cell>
          <cell r="H200">
            <v>110.18</v>
          </cell>
          <cell r="I200">
            <v>117.4</v>
          </cell>
          <cell r="J200" t="str">
            <v>:</v>
          </cell>
          <cell r="K200">
            <v>110.58</v>
          </cell>
          <cell r="L200">
            <v>104.1</v>
          </cell>
          <cell r="M200">
            <v>109.96</v>
          </cell>
          <cell r="N200">
            <v>111.18</v>
          </cell>
          <cell r="O200">
            <v>114.2</v>
          </cell>
          <cell r="P200">
            <v>104.53</v>
          </cell>
          <cell r="Q200">
            <v>113.6</v>
          </cell>
          <cell r="R200">
            <v>108.68</v>
          </cell>
        </row>
        <row r="201">
          <cell r="A201" t="str">
            <v>2021-08</v>
          </cell>
          <cell r="B201">
            <v>105</v>
          </cell>
          <cell r="C201">
            <v>109.8</v>
          </cell>
          <cell r="D201">
            <v>104.2</v>
          </cell>
          <cell r="E201">
            <v>106.65</v>
          </cell>
          <cell r="F201">
            <v>108.38</v>
          </cell>
          <cell r="G201">
            <v>106</v>
          </cell>
          <cell r="H201">
            <v>110.72</v>
          </cell>
          <cell r="I201">
            <v>117.4</v>
          </cell>
          <cell r="J201" t="str">
            <v>:</v>
          </cell>
          <cell r="K201">
            <v>112.41</v>
          </cell>
          <cell r="L201">
            <v>104.3</v>
          </cell>
          <cell r="M201">
            <v>110.54</v>
          </cell>
          <cell r="N201">
            <v>111.23</v>
          </cell>
          <cell r="O201">
            <v>114.5</v>
          </cell>
          <cell r="P201">
            <v>104.41</v>
          </cell>
          <cell r="Q201">
            <v>113.81</v>
          </cell>
          <cell r="R201">
            <v>109.04</v>
          </cell>
        </row>
        <row r="202">
          <cell r="A202" t="str">
            <v>2021-09</v>
          </cell>
          <cell r="B202">
            <v>105.4</v>
          </cell>
          <cell r="C202">
            <v>110.1</v>
          </cell>
          <cell r="D202">
            <v>104.6</v>
          </cell>
          <cell r="E202">
            <v>107.87</v>
          </cell>
          <cell r="F202">
            <v>108.16</v>
          </cell>
          <cell r="G202">
            <v>106.26</v>
          </cell>
          <cell r="H202">
            <v>111.29</v>
          </cell>
          <cell r="I202">
            <v>118.9</v>
          </cell>
          <cell r="J202" t="str">
            <v>:</v>
          </cell>
          <cell r="K202">
            <v>112.35</v>
          </cell>
          <cell r="L202">
            <v>105.7</v>
          </cell>
          <cell r="M202">
            <v>110.37</v>
          </cell>
          <cell r="N202">
            <v>112.23</v>
          </cell>
          <cell r="O202">
            <v>115.3</v>
          </cell>
          <cell r="P202">
            <v>105.29</v>
          </cell>
          <cell r="Q202">
            <v>114.06</v>
          </cell>
          <cell r="R202">
            <v>109.57</v>
          </cell>
        </row>
        <row r="203">
          <cell r="A203" t="str">
            <v>2021-10</v>
          </cell>
          <cell r="B203">
            <v>106.5</v>
          </cell>
          <cell r="C203">
            <v>110.7</v>
          </cell>
          <cell r="D203">
            <v>105.4</v>
          </cell>
          <cell r="E203">
            <v>109.6</v>
          </cell>
          <cell r="F203">
            <v>108.64</v>
          </cell>
          <cell r="G203">
            <v>107.14</v>
          </cell>
          <cell r="H203">
            <v>111.53</v>
          </cell>
          <cell r="I203">
            <v>118.4</v>
          </cell>
          <cell r="J203" t="str">
            <v>:</v>
          </cell>
          <cell r="K203">
            <v>114.33</v>
          </cell>
          <cell r="L203">
            <v>106.6</v>
          </cell>
          <cell r="M203">
            <v>112.1</v>
          </cell>
          <cell r="N203">
            <v>113.03</v>
          </cell>
          <cell r="O203">
            <v>116.5</v>
          </cell>
          <cell r="P203">
            <v>105.69</v>
          </cell>
          <cell r="Q203">
            <v>115.12</v>
          </cell>
          <cell r="R203">
            <v>110.54</v>
          </cell>
        </row>
        <row r="204">
          <cell r="A204" t="str">
            <v>2021-11</v>
          </cell>
          <cell r="B204">
            <v>106.9</v>
          </cell>
          <cell r="C204">
            <v>111</v>
          </cell>
          <cell r="D204">
            <v>106</v>
          </cell>
          <cell r="E204">
            <v>109.87</v>
          </cell>
          <cell r="F204">
            <v>109.09</v>
          </cell>
          <cell r="G204">
            <v>107.72</v>
          </cell>
          <cell r="H204">
            <v>112.15</v>
          </cell>
          <cell r="I204">
            <v>119.5</v>
          </cell>
          <cell r="J204" t="str">
            <v>:</v>
          </cell>
          <cell r="K204">
            <v>115.95</v>
          </cell>
          <cell r="L204">
            <v>107.3</v>
          </cell>
          <cell r="M204">
            <v>113.02</v>
          </cell>
          <cell r="N204">
            <v>113.62</v>
          </cell>
          <cell r="O204">
            <v>117.6</v>
          </cell>
          <cell r="P204">
            <v>105.96</v>
          </cell>
          <cell r="Q204">
            <v>115.7</v>
          </cell>
          <cell r="R204">
            <v>111.07</v>
          </cell>
        </row>
        <row r="205">
          <cell r="A205" t="str">
            <v>2021-12</v>
          </cell>
          <cell r="B205">
            <v>106.3</v>
          </cell>
          <cell r="C205">
            <v>111.3</v>
          </cell>
          <cell r="D205">
            <v>106.5</v>
          </cell>
          <cell r="E205">
            <v>111.13</v>
          </cell>
          <cell r="F205">
            <v>109.34</v>
          </cell>
          <cell r="G205">
            <v>107.6</v>
          </cell>
          <cell r="H205">
            <v>113.71</v>
          </cell>
          <cell r="I205">
            <v>120.5</v>
          </cell>
          <cell r="J205" t="str">
            <v>:</v>
          </cell>
          <cell r="K205">
            <v>115.93</v>
          </cell>
          <cell r="L205">
            <v>107.8</v>
          </cell>
          <cell r="M205">
            <v>114.09</v>
          </cell>
          <cell r="N205">
            <v>113.95</v>
          </cell>
          <cell r="O205">
            <v>118.6</v>
          </cell>
          <cell r="P205">
            <v>105.97</v>
          </cell>
          <cell r="Q205">
            <v>116.02</v>
          </cell>
          <cell r="R205">
            <v>111.59</v>
          </cell>
        </row>
        <row r="206">
          <cell r="A206" t="str">
            <v>2022-01</v>
          </cell>
          <cell r="B206">
            <v>108</v>
          </cell>
          <cell r="C206">
            <v>112.3</v>
          </cell>
          <cell r="D206">
            <v>106.1</v>
          </cell>
          <cell r="E206">
            <v>110.26</v>
          </cell>
          <cell r="F206">
            <v>109.51</v>
          </cell>
          <cell r="G206">
            <v>109.1</v>
          </cell>
          <cell r="H206">
            <v>112.98</v>
          </cell>
          <cell r="I206">
            <v>118.5</v>
          </cell>
          <cell r="J206" t="str">
            <v>:</v>
          </cell>
          <cell r="K206">
            <v>116.99</v>
          </cell>
          <cell r="L206">
            <v>107.8</v>
          </cell>
          <cell r="M206">
            <v>114.61</v>
          </cell>
          <cell r="N206">
            <v>113.93</v>
          </cell>
          <cell r="O206">
            <v>120.4</v>
          </cell>
          <cell r="P206">
            <v>106.25</v>
          </cell>
          <cell r="Q206">
            <v>117.14</v>
          </cell>
          <cell r="R206">
            <v>112.2</v>
          </cell>
        </row>
        <row r="207">
          <cell r="A207" t="str">
            <v>2022-02</v>
          </cell>
          <cell r="B207">
            <v>109</v>
          </cell>
          <cell r="C207">
            <v>113.3</v>
          </cell>
          <cell r="D207">
            <v>107.1</v>
          </cell>
          <cell r="E207">
            <v>111.15</v>
          </cell>
          <cell r="F207">
            <v>110.49</v>
          </cell>
          <cell r="G207">
            <v>109.73</v>
          </cell>
          <cell r="H207">
            <v>113.95</v>
          </cell>
          <cell r="I207">
            <v>119.9</v>
          </cell>
          <cell r="J207" t="str">
            <v>:</v>
          </cell>
          <cell r="K207">
            <v>119.49</v>
          </cell>
          <cell r="L207">
            <v>108.7</v>
          </cell>
          <cell r="M207">
            <v>115.58</v>
          </cell>
          <cell r="N207">
            <v>115.4</v>
          </cell>
          <cell r="O207">
            <v>120.4</v>
          </cell>
          <cell r="P207">
            <v>106.74</v>
          </cell>
          <cell r="Q207">
            <v>118.38</v>
          </cell>
          <cell r="R207">
            <v>113.18</v>
          </cell>
        </row>
        <row r="208">
          <cell r="A208" t="str">
            <v>2022-03</v>
          </cell>
          <cell r="B208">
            <v>109.8</v>
          </cell>
          <cell r="C208">
            <v>116.1</v>
          </cell>
          <cell r="D208">
            <v>109.3</v>
          </cell>
          <cell r="E208">
            <v>115.51</v>
          </cell>
          <cell r="F208">
            <v>112.26</v>
          </cell>
          <cell r="G208">
            <v>111.54</v>
          </cell>
          <cell r="H208">
            <v>116.12</v>
          </cell>
          <cell r="I208">
            <v>120.9</v>
          </cell>
          <cell r="J208" t="str">
            <v>:</v>
          </cell>
          <cell r="K208">
            <v>120.28</v>
          </cell>
          <cell r="L208">
            <v>111.3</v>
          </cell>
          <cell r="M208">
            <v>120.7</v>
          </cell>
          <cell r="N208">
            <v>118</v>
          </cell>
          <cell r="O208">
            <v>123.9</v>
          </cell>
          <cell r="P208">
            <v>109.49</v>
          </cell>
          <cell r="Q208">
            <v>120.29</v>
          </cell>
          <cell r="R208">
            <v>115.87</v>
          </cell>
        </row>
        <row r="209">
          <cell r="A209" t="str">
            <v>2022-04</v>
          </cell>
          <cell r="B209">
            <v>111.8</v>
          </cell>
          <cell r="C209">
            <v>116.9</v>
          </cell>
          <cell r="D209">
            <v>110.3</v>
          </cell>
          <cell r="E209">
            <v>115.21</v>
          </cell>
          <cell r="F209">
            <v>112.78</v>
          </cell>
          <cell r="G209">
            <v>111.98</v>
          </cell>
          <cell r="H209">
            <v>116.78</v>
          </cell>
          <cell r="I209">
            <v>122.7</v>
          </cell>
          <cell r="J209" t="str">
            <v>:</v>
          </cell>
          <cell r="K209">
            <v>120.61</v>
          </cell>
          <cell r="L209">
            <v>111.7</v>
          </cell>
          <cell r="M209">
            <v>121.16</v>
          </cell>
          <cell r="N209">
            <v>118.75</v>
          </cell>
          <cell r="O209">
            <v>126.1</v>
          </cell>
          <cell r="P209">
            <v>112.07</v>
          </cell>
          <cell r="Q209">
            <v>121.01</v>
          </cell>
          <cell r="R209">
            <v>116.83</v>
          </cell>
        </row>
        <row r="210">
          <cell r="A210" t="str">
            <v>2022-05</v>
          </cell>
          <cell r="B210">
            <v>113</v>
          </cell>
          <cell r="C210">
            <v>118.2</v>
          </cell>
          <cell r="D210">
            <v>111.5</v>
          </cell>
          <cell r="E210">
            <v>116.03</v>
          </cell>
          <cell r="F210">
            <v>113.63</v>
          </cell>
          <cell r="G210">
            <v>113.43</v>
          </cell>
          <cell r="H210">
            <v>118.04</v>
          </cell>
          <cell r="I210">
            <v>122.9</v>
          </cell>
          <cell r="J210" t="str">
            <v>:</v>
          </cell>
          <cell r="K210">
            <v>121.61</v>
          </cell>
          <cell r="L210">
            <v>112.7</v>
          </cell>
          <cell r="M210">
            <v>120.21</v>
          </cell>
          <cell r="N210">
            <v>119.6</v>
          </cell>
          <cell r="O210">
            <v>128.1</v>
          </cell>
          <cell r="P210">
            <v>113.17</v>
          </cell>
          <cell r="Q210">
            <v>122.53</v>
          </cell>
          <cell r="R210">
            <v>117.95</v>
          </cell>
        </row>
        <row r="211">
          <cell r="A211" t="str">
            <v>2022-06</v>
          </cell>
          <cell r="B211">
            <v>114</v>
          </cell>
          <cell r="C211">
            <v>118.1</v>
          </cell>
          <cell r="D211">
            <v>113</v>
          </cell>
          <cell r="E211">
            <v>118.22</v>
          </cell>
          <cell r="F211">
            <v>114.6</v>
          </cell>
          <cell r="G211">
            <v>114.31</v>
          </cell>
          <cell r="H211">
            <v>119.61</v>
          </cell>
          <cell r="I211">
            <v>124.3</v>
          </cell>
          <cell r="J211" t="str">
            <v>:</v>
          </cell>
          <cell r="K211">
            <v>122.82</v>
          </cell>
          <cell r="L211">
            <v>114.1</v>
          </cell>
          <cell r="M211">
            <v>120.13</v>
          </cell>
          <cell r="N211">
            <v>120.99</v>
          </cell>
          <cell r="O211">
            <v>129.9</v>
          </cell>
          <cell r="P211">
            <v>114.37</v>
          </cell>
          <cell r="Q211">
            <v>124.45</v>
          </cell>
          <cell r="R211">
            <v>119.03</v>
          </cell>
        </row>
        <row r="212">
          <cell r="A212" t="str">
            <v>2022-07</v>
          </cell>
          <cell r="B212">
            <v>115.4</v>
          </cell>
          <cell r="C212">
            <v>119</v>
          </cell>
          <cell r="D212">
            <v>113.4</v>
          </cell>
          <cell r="E212">
            <v>117.54</v>
          </cell>
          <cell r="F212">
            <v>114.94</v>
          </cell>
          <cell r="G212">
            <v>114.49</v>
          </cell>
          <cell r="H212">
            <v>119.36</v>
          </cell>
          <cell r="I212">
            <v>126</v>
          </cell>
          <cell r="J212" t="str">
            <v>:</v>
          </cell>
          <cell r="K212">
            <v>122.03</v>
          </cell>
          <cell r="L212">
            <v>112.8</v>
          </cell>
          <cell r="M212">
            <v>122.74</v>
          </cell>
          <cell r="N212">
            <v>121.67</v>
          </cell>
          <cell r="O212">
            <v>130.4</v>
          </cell>
          <cell r="P212">
            <v>114.39</v>
          </cell>
          <cell r="Q212">
            <v>124.2</v>
          </cell>
          <cell r="R212">
            <v>119.31</v>
          </cell>
        </row>
        <row r="213">
          <cell r="A213" t="str">
            <v>2022-08</v>
          </cell>
          <cell r="B213">
            <v>115.4</v>
          </cell>
          <cell r="C213">
            <v>119.5</v>
          </cell>
          <cell r="D213">
            <v>113.6</v>
          </cell>
          <cell r="E213">
            <v>117.84</v>
          </cell>
          <cell r="F213">
            <v>115.49</v>
          </cell>
          <cell r="G213">
            <v>114.37</v>
          </cell>
          <cell r="H213">
            <v>121.22</v>
          </cell>
          <cell r="I213">
            <v>125.7</v>
          </cell>
          <cell r="K213">
            <v>124.24</v>
          </cell>
          <cell r="L213">
            <v>113.8</v>
          </cell>
          <cell r="M213">
            <v>125.63</v>
          </cell>
          <cell r="N213">
            <v>121.52</v>
          </cell>
          <cell r="O213">
            <v>131.4</v>
          </cell>
          <cell r="P213">
            <v>114.17</v>
          </cell>
          <cell r="Q213">
            <v>123.88</v>
          </cell>
          <cell r="R213">
            <v>120.1</v>
          </cell>
        </row>
        <row r="214">
          <cell r="A214" t="str">
            <v>2022-09</v>
          </cell>
          <cell r="B214">
            <v>117.1</v>
          </cell>
          <cell r="C214">
            <v>122.1</v>
          </cell>
          <cell r="D214">
            <v>113.6</v>
          </cell>
          <cell r="E214">
            <v>117.55</v>
          </cell>
          <cell r="F214">
            <v>114.9</v>
          </cell>
          <cell r="G214">
            <v>115.2</v>
          </cell>
          <cell r="H214">
            <v>122.7</v>
          </cell>
          <cell r="I214">
            <v>128</v>
          </cell>
          <cell r="K214">
            <v>125.9</v>
          </cell>
          <cell r="L214">
            <v>115.6</v>
          </cell>
          <cell r="M214">
            <v>129.19999999999999</v>
          </cell>
          <cell r="N214">
            <v>124.58</v>
          </cell>
          <cell r="O214">
            <v>133.4</v>
          </cell>
          <cell r="P214">
            <v>115.62</v>
          </cell>
          <cell r="Q214">
            <v>123.93</v>
          </cell>
          <cell r="R214">
            <v>121.56</v>
          </cell>
        </row>
        <row r="215">
          <cell r="A215" t="str">
            <v>2022-10</v>
          </cell>
          <cell r="B215">
            <v>118.6</v>
          </cell>
          <cell r="C215">
            <v>123.5</v>
          </cell>
          <cell r="D215">
            <v>115.3</v>
          </cell>
          <cell r="E215">
            <v>117.61</v>
          </cell>
          <cell r="F215">
            <v>116.32</v>
          </cell>
          <cell r="G215">
            <v>116.13</v>
          </cell>
          <cell r="H215">
            <v>122.45</v>
          </cell>
          <cell r="I215">
            <v>128.4</v>
          </cell>
          <cell r="K215">
            <v>129.30000000000001</v>
          </cell>
          <cell r="L215">
            <v>120</v>
          </cell>
          <cell r="M215">
            <v>130.91999999999999</v>
          </cell>
          <cell r="N215">
            <v>126.09</v>
          </cell>
          <cell r="O215">
            <v>135.6</v>
          </cell>
          <cell r="P215">
            <v>116.86</v>
          </cell>
          <cell r="Q215">
            <v>124.33</v>
          </cell>
          <cell r="R215">
            <v>123.26</v>
          </cell>
        </row>
        <row r="216">
          <cell r="A216" t="str">
            <v>2022-11</v>
          </cell>
          <cell r="B216">
            <v>117.3</v>
          </cell>
          <cell r="C216">
            <v>123.5</v>
          </cell>
          <cell r="D216">
            <v>115.5</v>
          </cell>
          <cell r="E216">
            <v>117.22</v>
          </cell>
          <cell r="F216">
            <v>116.81</v>
          </cell>
          <cell r="G216">
            <v>117.48</v>
          </cell>
          <cell r="H216">
            <v>123.47</v>
          </cell>
          <cell r="I216">
            <v>128.19999999999999</v>
          </cell>
          <cell r="K216">
            <v>128.07</v>
          </cell>
          <cell r="L216">
            <v>120.8</v>
          </cell>
          <cell r="M216">
            <v>125.81</v>
          </cell>
          <cell r="N216">
            <v>126.31</v>
          </cell>
          <cell r="O216">
            <v>136.5</v>
          </cell>
          <cell r="P216">
            <v>116.82</v>
          </cell>
          <cell r="Q216">
            <v>123.91</v>
          </cell>
          <cell r="R216">
            <v>123.4</v>
          </cell>
        </row>
        <row r="217">
          <cell r="A217" t="str">
            <v>2022-12</v>
          </cell>
          <cell r="B217">
            <v>116.5</v>
          </cell>
          <cell r="C217">
            <v>122</v>
          </cell>
          <cell r="D217">
            <v>115.2</v>
          </cell>
          <cell r="E217">
            <v>117.22</v>
          </cell>
          <cell r="F217">
            <v>116.7</v>
          </cell>
          <cell r="G217">
            <v>117.06</v>
          </cell>
          <cell r="H217">
            <v>126.04</v>
          </cell>
          <cell r="I217">
            <v>128.1</v>
          </cell>
          <cell r="K217">
            <v>127.77</v>
          </cell>
          <cell r="L217">
            <v>121.1</v>
          </cell>
          <cell r="M217">
            <v>126.64</v>
          </cell>
          <cell r="N217">
            <v>125.96</v>
          </cell>
          <cell r="O217">
            <v>136.80000000000001</v>
          </cell>
          <cell r="P217">
            <v>116.36</v>
          </cell>
          <cell r="Q217">
            <v>123.13</v>
          </cell>
          <cell r="R217">
            <v>123.18</v>
          </cell>
        </row>
        <row r="218">
          <cell r="A218" t="str">
            <v>2023-01</v>
          </cell>
          <cell r="B218">
            <v>117.1</v>
          </cell>
          <cell r="C218">
            <v>122.6</v>
          </cell>
          <cell r="D218">
            <v>114.1</v>
          </cell>
          <cell r="E218">
            <v>116.72</v>
          </cell>
          <cell r="F218">
            <v>117.22</v>
          </cell>
          <cell r="G218">
            <v>117.69</v>
          </cell>
          <cell r="H218">
            <v>123.81</v>
          </cell>
          <cell r="I218">
            <v>128</v>
          </cell>
          <cell r="K218">
            <v>125.66</v>
          </cell>
          <cell r="L218">
            <v>119.3</v>
          </cell>
          <cell r="M218">
            <v>124.23</v>
          </cell>
          <cell r="N218">
            <v>127.11</v>
          </cell>
          <cell r="O218">
            <v>139.5</v>
          </cell>
          <cell r="P218">
            <v>115.44</v>
          </cell>
          <cell r="Q218">
            <v>124.11</v>
          </cell>
          <cell r="R218">
            <v>123.39</v>
          </cell>
        </row>
        <row r="219">
          <cell r="A219" t="str">
            <v>2023-02</v>
          </cell>
          <cell r="B219">
            <v>118</v>
          </cell>
          <cell r="C219">
            <v>123.8</v>
          </cell>
          <cell r="D219">
            <v>115.8</v>
          </cell>
          <cell r="E219">
            <v>117.82</v>
          </cell>
          <cell r="F219">
            <v>118.55</v>
          </cell>
          <cell r="G219">
            <v>118.46</v>
          </cell>
          <cell r="H219">
            <v>125</v>
          </cell>
          <cell r="I219">
            <v>128.5</v>
          </cell>
          <cell r="K219">
            <v>125.99</v>
          </cell>
          <cell r="L219">
            <v>119.4</v>
          </cell>
          <cell r="M219">
            <v>125.9</v>
          </cell>
          <cell r="N219">
            <v>128.15</v>
          </cell>
          <cell r="O219">
            <v>141.1</v>
          </cell>
          <cell r="P219">
            <v>115.89</v>
          </cell>
          <cell r="Q219">
            <v>124.7</v>
          </cell>
          <cell r="R219">
            <v>124.43</v>
          </cell>
        </row>
        <row r="220">
          <cell r="A220" t="str">
            <v>2023-03</v>
          </cell>
          <cell r="B220">
            <v>117.8</v>
          </cell>
          <cell r="C220">
            <v>125.1</v>
          </cell>
          <cell r="D220">
            <v>116.9</v>
          </cell>
          <cell r="E220">
            <v>119.06</v>
          </cell>
          <cell r="F220">
            <v>119.76</v>
          </cell>
          <cell r="G220">
            <v>118.98</v>
          </cell>
          <cell r="H220">
            <v>125.57</v>
          </cell>
          <cell r="I220">
            <v>129.69999999999999</v>
          </cell>
          <cell r="K220">
            <v>126.23</v>
          </cell>
          <cell r="L220">
            <v>120.3</v>
          </cell>
          <cell r="M220">
            <v>126.16</v>
          </cell>
          <cell r="N220">
            <v>128.88</v>
          </cell>
          <cell r="O220">
            <v>142.69999999999999</v>
          </cell>
          <cell r="P220">
            <v>118.22</v>
          </cell>
          <cell r="Q220">
            <v>124.94</v>
          </cell>
          <cell r="R220">
            <v>125.52</v>
          </cell>
        </row>
        <row r="221">
          <cell r="A221" t="str">
            <v>2023-04</v>
          </cell>
          <cell r="B221">
            <v>118.1</v>
          </cell>
          <cell r="C221">
            <v>125.8</v>
          </cell>
          <cell r="D221">
            <v>117.2</v>
          </cell>
          <cell r="E221">
            <v>119.61</v>
          </cell>
          <cell r="F221">
            <v>120.55</v>
          </cell>
          <cell r="G221">
            <v>119.05</v>
          </cell>
          <cell r="H221">
            <v>125.82</v>
          </cell>
          <cell r="I221">
            <v>131.19999999999999</v>
          </cell>
          <cell r="K221">
            <v>124.65</v>
          </cell>
          <cell r="L221">
            <v>121.3</v>
          </cell>
          <cell r="M221">
            <v>128.16999999999999</v>
          </cell>
          <cell r="N221">
            <v>129.88</v>
          </cell>
          <cell r="O221">
            <v>143.80000000000001</v>
          </cell>
          <cell r="P221">
            <v>119.75</v>
          </cell>
          <cell r="Q221">
            <v>125.63</v>
          </cell>
          <cell r="R221">
            <v>126.3</v>
          </cell>
        </row>
        <row r="222">
          <cell r="A222" t="str">
            <v>2023-05</v>
          </cell>
          <cell r="B222">
            <v>116.3</v>
          </cell>
          <cell r="C222">
            <v>125.6</v>
          </cell>
          <cell r="D222">
            <v>117.5</v>
          </cell>
          <cell r="E222">
            <v>119.44</v>
          </cell>
          <cell r="F222">
            <v>120.46</v>
          </cell>
          <cell r="G222">
            <v>119.14</v>
          </cell>
          <cell r="H222">
            <v>125.91</v>
          </cell>
          <cell r="I222">
            <v>131.80000000000001</v>
          </cell>
          <cell r="K222">
            <v>124.91</v>
          </cell>
          <cell r="L222">
            <v>121.7</v>
          </cell>
          <cell r="M222">
            <v>128.41</v>
          </cell>
          <cell r="N222">
            <v>130.06</v>
          </cell>
          <cell r="O222">
            <v>144.1</v>
          </cell>
          <cell r="P222">
            <v>119.27</v>
          </cell>
          <cell r="Q222">
            <v>125.8</v>
          </cell>
          <cell r="R222">
            <v>126.35</v>
          </cell>
        </row>
        <row r="223">
          <cell r="A223" t="str">
            <v>2023-06</v>
          </cell>
          <cell r="B223">
            <v>116.7</v>
          </cell>
          <cell r="C223">
            <v>126.1</v>
          </cell>
          <cell r="D223">
            <v>118.4</v>
          </cell>
          <cell r="E223">
            <v>120.13</v>
          </cell>
          <cell r="F223">
            <v>120.71</v>
          </cell>
          <cell r="G223">
            <v>118.96</v>
          </cell>
          <cell r="H223">
            <v>127.17</v>
          </cell>
          <cell r="I223">
            <v>132.69999999999999</v>
          </cell>
          <cell r="K223">
            <v>124.79</v>
          </cell>
          <cell r="L223">
            <v>121.8</v>
          </cell>
          <cell r="M223">
            <v>127.78</v>
          </cell>
          <cell r="N223">
            <v>130.41999999999999</v>
          </cell>
          <cell r="O223">
            <v>144.19999999999999</v>
          </cell>
          <cell r="P223">
            <v>119.79</v>
          </cell>
          <cell r="Q223">
            <v>126.15</v>
          </cell>
          <cell r="R223">
            <v>126.69</v>
          </cell>
        </row>
        <row r="224">
          <cell r="A224" t="str">
            <v>2023-07</v>
          </cell>
          <cell r="B224">
            <v>119.1</v>
          </cell>
          <cell r="C224">
            <v>126.7</v>
          </cell>
          <cell r="D224">
            <v>118.6</v>
          </cell>
          <cell r="E224">
            <v>120.03</v>
          </cell>
          <cell r="F224">
            <v>120.77</v>
          </cell>
          <cell r="G224">
            <v>119.28</v>
          </cell>
          <cell r="H224">
            <v>126.93</v>
          </cell>
          <cell r="I224">
            <v>133.1</v>
          </cell>
          <cell r="K224">
            <v>124.05</v>
          </cell>
          <cell r="L224">
            <v>119.9</v>
          </cell>
          <cell r="M224">
            <v>129.25</v>
          </cell>
          <cell r="N224">
            <v>130.16999999999999</v>
          </cell>
          <cell r="O224">
            <v>143.80000000000001</v>
          </cell>
          <cell r="P224">
            <v>119.33</v>
          </cell>
          <cell r="Q224">
            <v>126.28</v>
          </cell>
          <cell r="R224">
            <v>126.64</v>
          </cell>
        </row>
        <row r="225">
          <cell r="A225" t="str">
            <v>2023-08</v>
          </cell>
          <cell r="B225">
            <v>118.1</v>
          </cell>
          <cell r="C225">
            <v>127.2</v>
          </cell>
          <cell r="D225">
            <v>119.2</v>
          </cell>
          <cell r="E225">
            <v>120.68</v>
          </cell>
          <cell r="F225">
            <v>122.1</v>
          </cell>
          <cell r="G225">
            <v>117.96</v>
          </cell>
          <cell r="H225">
            <v>126.72</v>
          </cell>
          <cell r="I225">
            <v>131.80000000000001</v>
          </cell>
          <cell r="K225">
            <v>127.2</v>
          </cell>
          <cell r="L225">
            <v>120.1</v>
          </cell>
          <cell r="M225">
            <v>129.9</v>
          </cell>
          <cell r="N225">
            <v>130.59</v>
          </cell>
          <cell r="O225">
            <v>143.9</v>
          </cell>
          <cell r="P225">
            <v>120.24</v>
          </cell>
          <cell r="Q225">
            <v>126.94</v>
          </cell>
          <cell r="R225">
            <v>127.24</v>
          </cell>
        </row>
        <row r="226">
          <cell r="A226" t="str">
            <v>2023-09</v>
          </cell>
          <cell r="B226">
            <v>117.8</v>
          </cell>
          <cell r="C226">
            <v>127.4</v>
          </cell>
          <cell r="D226">
            <v>119.3</v>
          </cell>
          <cell r="E226">
            <v>121.38</v>
          </cell>
          <cell r="F226">
            <v>121.4</v>
          </cell>
          <cell r="G226">
            <v>118.66</v>
          </cell>
          <cell r="H226">
            <v>127.19</v>
          </cell>
          <cell r="I226">
            <v>131.6</v>
          </cell>
          <cell r="K226">
            <v>126.73</v>
          </cell>
          <cell r="L226">
            <v>122.1</v>
          </cell>
          <cell r="M226">
            <v>128.81</v>
          </cell>
          <cell r="N226">
            <v>131.75</v>
          </cell>
          <cell r="O226">
            <v>143.69999999999999</v>
          </cell>
          <cell r="P226">
            <v>121.18</v>
          </cell>
          <cell r="Q226">
            <v>127.12</v>
          </cell>
          <cell r="R226">
            <v>127.57</v>
          </cell>
        </row>
        <row r="227">
          <cell r="A227" t="str">
            <v>2023-10</v>
          </cell>
          <cell r="B227">
            <v>118.1</v>
          </cell>
          <cell r="C227">
            <v>127.2</v>
          </cell>
          <cell r="D227">
            <v>119.5</v>
          </cell>
          <cell r="E227">
            <v>121.69</v>
          </cell>
          <cell r="F227">
            <v>121.61</v>
          </cell>
          <cell r="G227">
            <v>118.93</v>
          </cell>
          <cell r="H227">
            <v>127.29</v>
          </cell>
          <cell r="I227">
            <v>133.1</v>
          </cell>
          <cell r="K227">
            <v>127.15</v>
          </cell>
          <cell r="L227">
            <v>122.2</v>
          </cell>
          <cell r="M227">
            <v>129.56</v>
          </cell>
          <cell r="N227">
            <v>132.24</v>
          </cell>
          <cell r="O227">
            <v>144.19999999999999</v>
          </cell>
          <cell r="P227">
            <v>120.65</v>
          </cell>
          <cell r="Q227">
            <v>126.97</v>
          </cell>
          <cell r="R227">
            <v>127.73</v>
          </cell>
        </row>
        <row r="228">
          <cell r="A228" t="str">
            <v>2023-11</v>
          </cell>
          <cell r="B228">
            <v>117.6</v>
          </cell>
          <cell r="C228">
            <v>126.3</v>
          </cell>
          <cell r="D228">
            <v>118.4</v>
          </cell>
          <cell r="E228">
            <v>121.05</v>
          </cell>
          <cell r="F228">
            <v>121.32</v>
          </cell>
          <cell r="G228">
            <v>118.34</v>
          </cell>
          <cell r="H228">
            <v>127.52</v>
          </cell>
          <cell r="I228">
            <v>134</v>
          </cell>
          <cell r="K228">
            <v>127.05</v>
          </cell>
          <cell r="L228">
            <v>121.5</v>
          </cell>
          <cell r="M228">
            <v>127.63</v>
          </cell>
          <cell r="N228">
            <v>132.46</v>
          </cell>
          <cell r="O228">
            <v>145.1</v>
          </cell>
          <cell r="P228">
            <v>119.39</v>
          </cell>
          <cell r="Q228">
            <v>126.49</v>
          </cell>
          <cell r="R228">
            <v>127.23</v>
          </cell>
        </row>
        <row r="229">
          <cell r="A229" t="str">
            <v>2023-12</v>
          </cell>
          <cell r="B229">
            <v>117</v>
          </cell>
          <cell r="C229">
            <v>126.6</v>
          </cell>
          <cell r="D229">
            <v>118.9</v>
          </cell>
          <cell r="E229">
            <v>121.06</v>
          </cell>
          <cell r="F229">
            <v>121.49</v>
          </cell>
          <cell r="G229">
            <v>118.61</v>
          </cell>
          <cell r="H229">
            <v>128.38</v>
          </cell>
          <cell r="I229">
            <v>134.1</v>
          </cell>
          <cell r="K229">
            <v>128.44999999999999</v>
          </cell>
          <cell r="L229">
            <v>121.7</v>
          </cell>
          <cell r="M229">
            <v>127.88</v>
          </cell>
          <cell r="N229">
            <v>133.08000000000001</v>
          </cell>
          <cell r="O229">
            <v>145.30000000000001</v>
          </cell>
          <cell r="P229">
            <v>118.56</v>
          </cell>
          <cell r="Q229">
            <v>126.16</v>
          </cell>
          <cell r="R229">
            <v>127.42</v>
          </cell>
        </row>
      </sheetData>
      <sheetData sheetId="5">
        <row r="1">
          <cell r="B1" t="str">
            <v>Denmark</v>
          </cell>
          <cell r="C1" t="str">
            <v>Germany (until 1990 former territory of the FRG)</v>
          </cell>
          <cell r="D1" t="str">
            <v>Ireland</v>
          </cell>
          <cell r="E1" t="str">
            <v>Spain</v>
          </cell>
          <cell r="F1" t="str">
            <v>France</v>
          </cell>
          <cell r="G1" t="str">
            <v>Finland</v>
          </cell>
          <cell r="H1" t="str">
            <v>Sweden</v>
          </cell>
          <cell r="I1" t="str">
            <v>Norway</v>
          </cell>
          <cell r="J1" t="str">
            <v>United Kingdom</v>
          </cell>
          <cell r="K1" t="str">
            <v>Belgium</v>
          </cell>
          <cell r="L1" t="str">
            <v>Italy</v>
          </cell>
          <cell r="M1" t="str">
            <v>Netherlands</v>
          </cell>
          <cell r="N1" t="str">
            <v>Austria</v>
          </cell>
          <cell r="O1" t="str">
            <v>Poland</v>
          </cell>
          <cell r="P1" t="str">
            <v>Portugal</v>
          </cell>
          <cell r="Q1" t="str">
            <v>Europe</v>
          </cell>
        </row>
        <row r="2">
          <cell r="A2" t="str">
            <v>2005-Q1</v>
          </cell>
          <cell r="B2">
            <v>5.7</v>
          </cell>
          <cell r="C2">
            <v>11.5</v>
          </cell>
          <cell r="D2">
            <v>4.0999999999999996</v>
          </cell>
          <cell r="E2">
            <v>10.199999999999999</v>
          </cell>
          <cell r="F2">
            <v>8.6999999999999993</v>
          </cell>
          <cell r="G2">
            <v>9.1</v>
          </cell>
          <cell r="H2">
            <v>6.8</v>
          </cell>
          <cell r="I2">
            <v>4.4000000000000004</v>
          </cell>
          <cell r="J2">
            <v>4.5999999999999996</v>
          </cell>
          <cell r="K2">
            <v>8.6</v>
          </cell>
          <cell r="L2">
            <v>8.3000000000000007</v>
          </cell>
          <cell r="M2">
            <v>6.4</v>
          </cell>
          <cell r="N2">
            <v>5.7</v>
          </cell>
          <cell r="O2">
            <v>18.899999999999999</v>
          </cell>
          <cell r="P2">
            <v>7.6</v>
          </cell>
          <cell r="Q2">
            <v>10.1</v>
          </cell>
        </row>
        <row r="3">
          <cell r="A3" t="str">
            <v>2005-Q2</v>
          </cell>
          <cell r="B3">
            <v>4.8</v>
          </cell>
          <cell r="C3">
            <v>11.3</v>
          </cell>
          <cell r="D3">
            <v>4.3</v>
          </cell>
          <cell r="E3">
            <v>9.3000000000000007</v>
          </cell>
          <cell r="F3">
            <v>8.1</v>
          </cell>
          <cell r="G3">
            <v>9.6</v>
          </cell>
          <cell r="H3">
            <v>8.6999999999999993</v>
          </cell>
          <cell r="I3">
            <v>4.5999999999999996</v>
          </cell>
          <cell r="J3">
            <v>4.5999999999999996</v>
          </cell>
          <cell r="K3">
            <v>8.1</v>
          </cell>
          <cell r="L3">
            <v>7.5</v>
          </cell>
          <cell r="M3">
            <v>6</v>
          </cell>
          <cell r="N3">
            <v>5.7</v>
          </cell>
          <cell r="O3">
            <v>18.100000000000001</v>
          </cell>
          <cell r="P3">
            <v>7.3</v>
          </cell>
          <cell r="Q3">
            <v>9.6</v>
          </cell>
        </row>
        <row r="4">
          <cell r="A4" t="str">
            <v>2005-Q3</v>
          </cell>
          <cell r="B4">
            <v>4.8</v>
          </cell>
          <cell r="C4">
            <v>11.1</v>
          </cell>
          <cell r="D4">
            <v>4.5999999999999996</v>
          </cell>
          <cell r="E4">
            <v>8.4</v>
          </cell>
          <cell r="F4">
            <v>8.1999999999999993</v>
          </cell>
          <cell r="G4">
            <v>7.2</v>
          </cell>
          <cell r="H4">
            <v>7.3</v>
          </cell>
          <cell r="I4">
            <v>4.5999999999999996</v>
          </cell>
          <cell r="J4">
            <v>4.8</v>
          </cell>
          <cell r="K4">
            <v>8.6999999999999993</v>
          </cell>
          <cell r="L4">
            <v>7.1</v>
          </cell>
          <cell r="M4">
            <v>5.6</v>
          </cell>
          <cell r="N4">
            <v>5.6</v>
          </cell>
          <cell r="O4">
            <v>17.399999999999999</v>
          </cell>
          <cell r="P4">
            <v>7.8</v>
          </cell>
          <cell r="Q4">
            <v>9.1999999999999993</v>
          </cell>
        </row>
        <row r="5">
          <cell r="A5" t="str">
            <v>2005-Q4</v>
          </cell>
          <cell r="B5">
            <v>4</v>
          </cell>
          <cell r="C5">
            <v>10.8</v>
          </cell>
          <cell r="D5">
            <v>4.4000000000000004</v>
          </cell>
          <cell r="E5">
            <v>8.6999999999999993</v>
          </cell>
          <cell r="F5">
            <v>9</v>
          </cell>
          <cell r="G5">
            <v>7.6</v>
          </cell>
          <cell r="H5">
            <v>7.1</v>
          </cell>
          <cell r="I5">
            <v>3.9</v>
          </cell>
          <cell r="J5">
            <v>5.0999999999999996</v>
          </cell>
          <cell r="K5">
            <v>8.5</v>
          </cell>
          <cell r="L5">
            <v>8.1</v>
          </cell>
          <cell r="M5">
            <v>5.6</v>
          </cell>
          <cell r="N5">
            <v>5.6</v>
          </cell>
          <cell r="O5">
            <v>16.8</v>
          </cell>
          <cell r="P5">
            <v>8.1</v>
          </cell>
          <cell r="Q5">
            <v>9.4</v>
          </cell>
        </row>
        <row r="6">
          <cell r="A6" t="str">
            <v>2006-Q1</v>
          </cell>
          <cell r="B6">
            <v>4.5</v>
          </cell>
          <cell r="C6">
            <v>11.3</v>
          </cell>
          <cell r="D6">
            <v>4.2</v>
          </cell>
          <cell r="E6">
            <v>9</v>
          </cell>
          <cell r="F6">
            <v>9.1</v>
          </cell>
          <cell r="G6">
            <v>8.4</v>
          </cell>
          <cell r="H6">
            <v>7.9</v>
          </cell>
          <cell r="I6">
            <v>3.9</v>
          </cell>
          <cell r="J6">
            <v>5.2</v>
          </cell>
          <cell r="K6">
            <v>8.6999999999999993</v>
          </cell>
          <cell r="L6">
            <v>7.6</v>
          </cell>
          <cell r="M6">
            <v>5.8</v>
          </cell>
          <cell r="N6">
            <v>6</v>
          </cell>
          <cell r="O6">
            <v>16.100000000000001</v>
          </cell>
          <cell r="P6">
            <v>7.8</v>
          </cell>
          <cell r="Q6">
            <v>9.5</v>
          </cell>
        </row>
        <row r="7">
          <cell r="A7" t="str">
            <v>2006-Q2</v>
          </cell>
          <cell r="B7">
            <v>3.9</v>
          </cell>
          <cell r="C7">
            <v>10.199999999999999</v>
          </cell>
          <cell r="D7">
            <v>4.4000000000000004</v>
          </cell>
          <cell r="E7">
            <v>8.5</v>
          </cell>
          <cell r="F7">
            <v>8.3000000000000007</v>
          </cell>
          <cell r="G7">
            <v>8.9</v>
          </cell>
          <cell r="H7">
            <v>8</v>
          </cell>
          <cell r="I7">
            <v>3.9</v>
          </cell>
          <cell r="J7">
            <v>5.3</v>
          </cell>
          <cell r="K7">
            <v>8.3000000000000007</v>
          </cell>
          <cell r="L7">
            <v>6.5</v>
          </cell>
          <cell r="M7">
            <v>5.0999999999999996</v>
          </cell>
          <cell r="N7">
            <v>5.2</v>
          </cell>
          <cell r="O7">
            <v>14.1</v>
          </cell>
          <cell r="P7">
            <v>7.4</v>
          </cell>
          <cell r="Q7">
            <v>8.6</v>
          </cell>
        </row>
        <row r="8">
          <cell r="A8" t="str">
            <v>2006-Q3</v>
          </cell>
          <cell r="B8">
            <v>3.7</v>
          </cell>
          <cell r="C8">
            <v>9.8000000000000007</v>
          </cell>
          <cell r="D8">
            <v>4.9000000000000004</v>
          </cell>
          <cell r="E8">
            <v>8.1</v>
          </cell>
          <cell r="F8">
            <v>8.1</v>
          </cell>
          <cell r="G8">
            <v>6.8</v>
          </cell>
          <cell r="H8">
            <v>6.3</v>
          </cell>
          <cell r="I8">
            <v>3.3</v>
          </cell>
          <cell r="J8">
            <v>5.6</v>
          </cell>
          <cell r="K8">
            <v>8.1</v>
          </cell>
          <cell r="L8">
            <v>6.1</v>
          </cell>
          <cell r="M8">
            <v>4.5999999999999996</v>
          </cell>
          <cell r="N8">
            <v>4.9000000000000004</v>
          </cell>
          <cell r="O8">
            <v>13.1</v>
          </cell>
          <cell r="P8">
            <v>7.6</v>
          </cell>
          <cell r="Q8">
            <v>8.1999999999999993</v>
          </cell>
        </row>
        <row r="9">
          <cell r="A9" t="str">
            <v>2006-Q4</v>
          </cell>
          <cell r="B9">
            <v>3.5</v>
          </cell>
          <cell r="C9">
            <v>9.8000000000000007</v>
          </cell>
          <cell r="D9">
            <v>4.2</v>
          </cell>
          <cell r="E9">
            <v>8.3000000000000007</v>
          </cell>
          <cell r="F9">
            <v>8.3000000000000007</v>
          </cell>
          <cell r="G9">
            <v>6.8</v>
          </cell>
          <cell r="H9">
            <v>6</v>
          </cell>
          <cell r="I9">
            <v>2.5</v>
          </cell>
          <cell r="J9">
            <v>5.3</v>
          </cell>
          <cell r="K9">
            <v>7.9</v>
          </cell>
          <cell r="L9">
            <v>6.9</v>
          </cell>
          <cell r="M9">
            <v>4.5999999999999996</v>
          </cell>
          <cell r="N9">
            <v>4.9000000000000004</v>
          </cell>
          <cell r="O9">
            <v>12.2</v>
          </cell>
          <cell r="P9">
            <v>8.3000000000000007</v>
          </cell>
          <cell r="Q9">
            <v>8.3000000000000007</v>
          </cell>
        </row>
        <row r="10">
          <cell r="A10" t="str">
            <v>2007-Q1</v>
          </cell>
          <cell r="B10">
            <v>4.3</v>
          </cell>
          <cell r="C10">
            <v>9.5</v>
          </cell>
          <cell r="D10">
            <v>4.9000000000000004</v>
          </cell>
          <cell r="E10">
            <v>8.4</v>
          </cell>
          <cell r="F10">
            <v>8.5</v>
          </cell>
          <cell r="G10">
            <v>7.6</v>
          </cell>
          <cell r="H10">
            <v>6.8</v>
          </cell>
          <cell r="I10">
            <v>2.7</v>
          </cell>
          <cell r="J10">
            <v>5.5</v>
          </cell>
          <cell r="K10">
            <v>8</v>
          </cell>
          <cell r="L10">
            <v>6.4</v>
          </cell>
          <cell r="M10">
            <v>4.8</v>
          </cell>
          <cell r="N10">
            <v>5.2</v>
          </cell>
          <cell r="O10">
            <v>11.3</v>
          </cell>
          <cell r="P10">
            <v>8.5</v>
          </cell>
          <cell r="Q10">
            <v>8.1</v>
          </cell>
        </row>
        <row r="11">
          <cell r="A11" t="str">
            <v>2007-Q2</v>
          </cell>
          <cell r="B11">
            <v>3.6</v>
          </cell>
          <cell r="C11">
            <v>8.6</v>
          </cell>
          <cell r="D11">
            <v>5.2</v>
          </cell>
          <cell r="E11">
            <v>7.9</v>
          </cell>
          <cell r="F11">
            <v>7.5</v>
          </cell>
          <cell r="G11">
            <v>7.7</v>
          </cell>
          <cell r="H11">
            <v>6.9</v>
          </cell>
          <cell r="I11">
            <v>2.7</v>
          </cell>
          <cell r="J11">
            <v>5.2</v>
          </cell>
          <cell r="K11">
            <v>7.6</v>
          </cell>
          <cell r="L11">
            <v>5.7</v>
          </cell>
          <cell r="M11">
            <v>4.0999999999999996</v>
          </cell>
          <cell r="N11">
            <v>5</v>
          </cell>
          <cell r="O11">
            <v>9.6</v>
          </cell>
          <cell r="P11">
            <v>8</v>
          </cell>
          <cell r="Q11">
            <v>7.4</v>
          </cell>
        </row>
        <row r="12">
          <cell r="A12" t="str">
            <v>2007-Q3</v>
          </cell>
          <cell r="B12">
            <v>4</v>
          </cell>
          <cell r="C12">
            <v>8.4</v>
          </cell>
          <cell r="D12">
            <v>5.0999999999999996</v>
          </cell>
          <cell r="E12">
            <v>8</v>
          </cell>
          <cell r="F12">
            <v>7.2</v>
          </cell>
          <cell r="G12">
            <v>6</v>
          </cell>
          <cell r="H12">
            <v>5.5</v>
          </cell>
          <cell r="I12">
            <v>2.5</v>
          </cell>
          <cell r="J12">
            <v>5.5</v>
          </cell>
          <cell r="K12">
            <v>7.3</v>
          </cell>
          <cell r="L12">
            <v>5.6</v>
          </cell>
          <cell r="M12">
            <v>3.8</v>
          </cell>
          <cell r="N12">
            <v>4.9000000000000004</v>
          </cell>
          <cell r="O12">
            <v>9</v>
          </cell>
          <cell r="P12">
            <v>8</v>
          </cell>
          <cell r="Q12">
            <v>7.1</v>
          </cell>
        </row>
        <row r="13">
          <cell r="A13" t="str">
            <v>2007-Q4</v>
          </cell>
          <cell r="B13">
            <v>3.3</v>
          </cell>
          <cell r="C13">
            <v>8.1999999999999993</v>
          </cell>
          <cell r="D13">
            <v>4.9000000000000004</v>
          </cell>
          <cell r="E13">
            <v>8.6</v>
          </cell>
          <cell r="F13">
            <v>7.4</v>
          </cell>
          <cell r="G13">
            <v>6.1</v>
          </cell>
          <cell r="H13">
            <v>5.5</v>
          </cell>
          <cell r="I13">
            <v>2.1</v>
          </cell>
          <cell r="J13">
            <v>5</v>
          </cell>
          <cell r="K13">
            <v>7.1</v>
          </cell>
          <cell r="L13">
            <v>6.6</v>
          </cell>
          <cell r="M13">
            <v>3.8</v>
          </cell>
          <cell r="N13">
            <v>4.4000000000000004</v>
          </cell>
          <cell r="O13">
            <v>8.5</v>
          </cell>
          <cell r="P13">
            <v>7.9</v>
          </cell>
          <cell r="Q13">
            <v>7.2</v>
          </cell>
        </row>
        <row r="14">
          <cell r="A14" t="str">
            <v>2008-Q1</v>
          </cell>
          <cell r="B14">
            <v>3.7</v>
          </cell>
          <cell r="C14">
            <v>8.1999999999999993</v>
          </cell>
          <cell r="D14">
            <v>5.3</v>
          </cell>
          <cell r="E14">
            <v>9.6</v>
          </cell>
          <cell r="F14">
            <v>7.2</v>
          </cell>
          <cell r="G14">
            <v>6.6</v>
          </cell>
          <cell r="H14">
            <v>6.3</v>
          </cell>
          <cell r="I14">
            <v>2.5</v>
          </cell>
          <cell r="J14">
            <v>5.0999999999999996</v>
          </cell>
          <cell r="K14">
            <v>7.1</v>
          </cell>
          <cell r="L14">
            <v>7.1</v>
          </cell>
          <cell r="M14">
            <v>4.0999999999999996</v>
          </cell>
          <cell r="N14">
            <v>4.5</v>
          </cell>
          <cell r="O14">
            <v>8.1</v>
          </cell>
          <cell r="P14">
            <v>7.7</v>
          </cell>
          <cell r="Q14">
            <v>7.4</v>
          </cell>
        </row>
        <row r="15">
          <cell r="A15" t="str">
            <v>2008-Q2</v>
          </cell>
          <cell r="B15">
            <v>3.4</v>
          </cell>
          <cell r="C15">
            <v>7.8</v>
          </cell>
          <cell r="D15">
            <v>6.1</v>
          </cell>
          <cell r="E15">
            <v>10.4</v>
          </cell>
          <cell r="F15">
            <v>6.7</v>
          </cell>
          <cell r="G15">
            <v>7.3</v>
          </cell>
          <cell r="H15">
            <v>6.8</v>
          </cell>
          <cell r="I15">
            <v>2.7</v>
          </cell>
          <cell r="J15">
            <v>5.2</v>
          </cell>
          <cell r="K15">
            <v>6.3</v>
          </cell>
          <cell r="L15">
            <v>6.7</v>
          </cell>
          <cell r="M15">
            <v>3.7</v>
          </cell>
          <cell r="N15">
            <v>3.7</v>
          </cell>
          <cell r="O15">
            <v>7.1</v>
          </cell>
          <cell r="P15">
            <v>7.4</v>
          </cell>
          <cell r="Q15">
            <v>7.1</v>
          </cell>
        </row>
        <row r="16">
          <cell r="A16" t="str">
            <v>2008-Q3</v>
          </cell>
          <cell r="B16">
            <v>3.8</v>
          </cell>
          <cell r="C16">
            <v>7.1</v>
          </cell>
          <cell r="D16">
            <v>7.6</v>
          </cell>
          <cell r="E16">
            <v>11.2</v>
          </cell>
          <cell r="F16">
            <v>6.7</v>
          </cell>
          <cell r="G16">
            <v>5.6</v>
          </cell>
          <cell r="H16">
            <v>5.7</v>
          </cell>
          <cell r="I16">
            <v>2.5</v>
          </cell>
          <cell r="J16">
            <v>6</v>
          </cell>
          <cell r="K16">
            <v>7.7</v>
          </cell>
          <cell r="L16">
            <v>6.1</v>
          </cell>
          <cell r="M16">
            <v>3.4</v>
          </cell>
          <cell r="N16">
            <v>4</v>
          </cell>
          <cell r="O16">
            <v>6.6</v>
          </cell>
          <cell r="P16">
            <v>7.8</v>
          </cell>
          <cell r="Q16">
            <v>6.9</v>
          </cell>
        </row>
        <row r="17">
          <cell r="A17" t="str">
            <v>2008-Q4</v>
          </cell>
          <cell r="B17">
            <v>3.9</v>
          </cell>
          <cell r="C17">
            <v>7</v>
          </cell>
          <cell r="D17">
            <v>8.1</v>
          </cell>
          <cell r="E17">
            <v>13.8</v>
          </cell>
          <cell r="F17">
            <v>7.7</v>
          </cell>
          <cell r="G17">
            <v>6</v>
          </cell>
          <cell r="H17">
            <v>6.2</v>
          </cell>
          <cell r="I17">
            <v>2.5</v>
          </cell>
          <cell r="J17">
            <v>6.2</v>
          </cell>
          <cell r="K17">
            <v>6.8</v>
          </cell>
          <cell r="L17">
            <v>7</v>
          </cell>
          <cell r="M17">
            <v>3.5</v>
          </cell>
          <cell r="N17">
            <v>4.3</v>
          </cell>
          <cell r="O17">
            <v>6.7</v>
          </cell>
          <cell r="P17">
            <v>7.9</v>
          </cell>
          <cell r="Q17">
            <v>7.5</v>
          </cell>
        </row>
        <row r="18">
          <cell r="A18" t="str">
            <v>2009-Q1</v>
          </cell>
          <cell r="B18">
            <v>5.7</v>
          </cell>
          <cell r="C18">
            <v>8.1</v>
          </cell>
          <cell r="D18">
            <v>10.8</v>
          </cell>
          <cell r="E18">
            <v>17.3</v>
          </cell>
          <cell r="F18">
            <v>8.6</v>
          </cell>
          <cell r="G18">
            <v>7.6</v>
          </cell>
          <cell r="H18">
            <v>7.9</v>
          </cell>
          <cell r="I18">
            <v>3</v>
          </cell>
          <cell r="J18">
            <v>7</v>
          </cell>
          <cell r="K18">
            <v>7.9</v>
          </cell>
          <cell r="L18">
            <v>7.9</v>
          </cell>
          <cell r="M18">
            <v>4.2</v>
          </cell>
          <cell r="N18">
            <v>5</v>
          </cell>
          <cell r="O18">
            <v>8.3000000000000007</v>
          </cell>
          <cell r="P18">
            <v>9</v>
          </cell>
          <cell r="Q18">
            <v>9</v>
          </cell>
        </row>
        <row r="19">
          <cell r="A19" t="str">
            <v>2009-Q2</v>
          </cell>
          <cell r="B19">
            <v>6.4</v>
          </cell>
          <cell r="C19">
            <v>7.8</v>
          </cell>
          <cell r="D19">
            <v>12.9</v>
          </cell>
          <cell r="E19">
            <v>17.8</v>
          </cell>
          <cell r="F19">
            <v>8.5</v>
          </cell>
          <cell r="G19">
            <v>9.6</v>
          </cell>
          <cell r="H19">
            <v>9.1999999999999993</v>
          </cell>
          <cell r="I19">
            <v>3.3</v>
          </cell>
          <cell r="J19">
            <v>7.6</v>
          </cell>
          <cell r="K19">
            <v>7.5</v>
          </cell>
          <cell r="L19">
            <v>7.3</v>
          </cell>
          <cell r="M19">
            <v>4.2</v>
          </cell>
          <cell r="N19">
            <v>5.3</v>
          </cell>
          <cell r="O19">
            <v>7.9</v>
          </cell>
          <cell r="P19">
            <v>9.1999999999999993</v>
          </cell>
          <cell r="Q19">
            <v>9</v>
          </cell>
        </row>
        <row r="20">
          <cell r="A20" t="str">
            <v>2009-Q3</v>
          </cell>
          <cell r="B20">
            <v>6.7</v>
          </cell>
          <cell r="C20">
            <v>7.9</v>
          </cell>
          <cell r="D20">
            <v>13.6</v>
          </cell>
          <cell r="E20">
            <v>17.8</v>
          </cell>
          <cell r="F20">
            <v>8.3000000000000007</v>
          </cell>
          <cell r="G20">
            <v>7.5</v>
          </cell>
          <cell r="H20">
            <v>8.1</v>
          </cell>
          <cell r="I20">
            <v>3.2</v>
          </cell>
          <cell r="J20">
            <v>8</v>
          </cell>
          <cell r="K20">
            <v>8.1999999999999993</v>
          </cell>
          <cell r="L20">
            <v>7.3</v>
          </cell>
          <cell r="M20">
            <v>4.3</v>
          </cell>
          <cell r="N20">
            <v>5.7</v>
          </cell>
          <cell r="O20">
            <v>8.1</v>
          </cell>
          <cell r="P20">
            <v>10</v>
          </cell>
          <cell r="Q20">
            <v>9.1</v>
          </cell>
        </row>
        <row r="21">
          <cell r="A21" t="str">
            <v>2009-Q4</v>
          </cell>
          <cell r="B21">
            <v>6.9</v>
          </cell>
          <cell r="C21">
            <v>7.3</v>
          </cell>
          <cell r="D21">
            <v>13.3</v>
          </cell>
          <cell r="E21">
            <v>18.7</v>
          </cell>
          <cell r="F21">
            <v>9.5</v>
          </cell>
          <cell r="G21">
            <v>8.1999999999999993</v>
          </cell>
          <cell r="H21">
            <v>8.3000000000000007</v>
          </cell>
          <cell r="I21">
            <v>2.9</v>
          </cell>
          <cell r="J21">
            <v>7.6</v>
          </cell>
          <cell r="K21">
            <v>8.1</v>
          </cell>
          <cell r="L21">
            <v>8.5</v>
          </cell>
          <cell r="M21">
            <v>4.8</v>
          </cell>
          <cell r="N21">
            <v>5.3</v>
          </cell>
          <cell r="O21">
            <v>8.5</v>
          </cell>
          <cell r="P21">
            <v>10.199999999999999</v>
          </cell>
          <cell r="Q21">
            <v>9.6</v>
          </cell>
        </row>
        <row r="22">
          <cell r="A22" t="str">
            <v>2010-Q1</v>
          </cell>
          <cell r="B22">
            <v>8.3000000000000007</v>
          </cell>
          <cell r="C22">
            <v>7.9</v>
          </cell>
          <cell r="D22">
            <v>13.7</v>
          </cell>
          <cell r="E22">
            <v>19.899999999999999</v>
          </cell>
          <cell r="F22">
            <v>9.4</v>
          </cell>
          <cell r="G22">
            <v>9.3000000000000007</v>
          </cell>
          <cell r="H22">
            <v>9.4</v>
          </cell>
          <cell r="I22">
            <v>3.6</v>
          </cell>
          <cell r="J22">
            <v>7.9</v>
          </cell>
          <cell r="K22">
            <v>8.6</v>
          </cell>
          <cell r="L22">
            <v>9</v>
          </cell>
          <cell r="M22">
            <v>5.4</v>
          </cell>
          <cell r="N22">
            <v>5.2</v>
          </cell>
          <cell r="O22">
            <v>10.6</v>
          </cell>
          <cell r="P22">
            <v>10.7</v>
          </cell>
          <cell r="Q22">
            <v>10.4</v>
          </cell>
        </row>
        <row r="23">
          <cell r="A23" t="str">
            <v>2010-Q2</v>
          </cell>
          <cell r="B23">
            <v>7.6</v>
          </cell>
          <cell r="C23">
            <v>7</v>
          </cell>
          <cell r="D23">
            <v>14.6</v>
          </cell>
          <cell r="E23">
            <v>19.899999999999999</v>
          </cell>
          <cell r="F23">
            <v>8.6</v>
          </cell>
          <cell r="G23">
            <v>9.6</v>
          </cell>
          <cell r="H23">
            <v>9.5</v>
          </cell>
          <cell r="I23">
            <v>3.8</v>
          </cell>
          <cell r="J23">
            <v>7.7</v>
          </cell>
          <cell r="K23">
            <v>8.1</v>
          </cell>
          <cell r="L23">
            <v>8.3000000000000007</v>
          </cell>
          <cell r="M23">
            <v>5</v>
          </cell>
          <cell r="N23">
            <v>4.9000000000000004</v>
          </cell>
          <cell r="O23">
            <v>9.6</v>
          </cell>
          <cell r="P23">
            <v>10.8</v>
          </cell>
          <cell r="Q23">
            <v>9.8000000000000007</v>
          </cell>
        </row>
        <row r="24">
          <cell r="A24" t="str">
            <v>2010-Q3</v>
          </cell>
          <cell r="B24">
            <v>7.6</v>
          </cell>
          <cell r="C24">
            <v>6.6</v>
          </cell>
          <cell r="D24">
            <v>14.9</v>
          </cell>
          <cell r="E24">
            <v>19.600000000000001</v>
          </cell>
          <cell r="F24">
            <v>8.3000000000000007</v>
          </cell>
          <cell r="G24">
            <v>7.3</v>
          </cell>
          <cell r="H24">
            <v>8</v>
          </cell>
          <cell r="I24">
            <v>3.4</v>
          </cell>
          <cell r="J24">
            <v>7.9</v>
          </cell>
          <cell r="K24">
            <v>8.6999999999999993</v>
          </cell>
          <cell r="L24">
            <v>7.5</v>
          </cell>
          <cell r="M24">
            <v>4.8</v>
          </cell>
          <cell r="N24">
            <v>4.8</v>
          </cell>
          <cell r="O24">
            <v>9.1999999999999993</v>
          </cell>
          <cell r="P24">
            <v>11.1</v>
          </cell>
          <cell r="Q24">
            <v>9.4</v>
          </cell>
        </row>
        <row r="25">
          <cell r="A25" t="str">
            <v>2010-Q4</v>
          </cell>
          <cell r="B25">
            <v>7.5</v>
          </cell>
          <cell r="C25">
            <v>6.4</v>
          </cell>
          <cell r="D25">
            <v>15.1</v>
          </cell>
          <cell r="E25">
            <v>20.100000000000001</v>
          </cell>
          <cell r="F25">
            <v>9.1</v>
          </cell>
          <cell r="G25">
            <v>7.4</v>
          </cell>
          <cell r="H25">
            <v>7.6</v>
          </cell>
          <cell r="I25">
            <v>3.2</v>
          </cell>
          <cell r="J25">
            <v>7.7</v>
          </cell>
          <cell r="K25">
            <v>7.9</v>
          </cell>
          <cell r="L25">
            <v>8.6</v>
          </cell>
          <cell r="M25">
            <v>4.8</v>
          </cell>
          <cell r="N25">
            <v>4.4000000000000004</v>
          </cell>
          <cell r="O25">
            <v>9.3000000000000007</v>
          </cell>
          <cell r="P25">
            <v>11.3</v>
          </cell>
          <cell r="Q25">
            <v>9.8000000000000007</v>
          </cell>
        </row>
        <row r="26">
          <cell r="A26" t="str">
            <v>2011-Q1</v>
          </cell>
          <cell r="B26">
            <v>8.5</v>
          </cell>
          <cell r="C26">
            <v>6.6</v>
          </cell>
          <cell r="D26">
            <v>15</v>
          </cell>
          <cell r="E26">
            <v>21.1</v>
          </cell>
          <cell r="F26">
            <v>9.1999999999999993</v>
          </cell>
          <cell r="G26">
            <v>8.6</v>
          </cell>
          <cell r="H26">
            <v>8.3000000000000007</v>
          </cell>
          <cell r="I26">
            <v>3.2</v>
          </cell>
          <cell r="J26">
            <v>7.7</v>
          </cell>
          <cell r="K26">
            <v>7.2</v>
          </cell>
          <cell r="L26">
            <v>8.6</v>
          </cell>
          <cell r="M26">
            <v>5.2</v>
          </cell>
          <cell r="N26">
            <v>5.0999999999999996</v>
          </cell>
          <cell r="O26">
            <v>10.1</v>
          </cell>
          <cell r="P26">
            <v>12.6</v>
          </cell>
          <cell r="Q26">
            <v>10.199999999999999</v>
          </cell>
        </row>
        <row r="27">
          <cell r="A27" t="str">
            <v>2011-Q2</v>
          </cell>
          <cell r="B27">
            <v>7.3</v>
          </cell>
          <cell r="C27">
            <v>5.8</v>
          </cell>
          <cell r="D27">
            <v>15.3</v>
          </cell>
          <cell r="E27">
            <v>20.7</v>
          </cell>
          <cell r="F27">
            <v>8.4</v>
          </cell>
          <cell r="G27">
            <v>8.8000000000000007</v>
          </cell>
          <cell r="H27">
            <v>8.6</v>
          </cell>
          <cell r="I27">
            <v>3.5</v>
          </cell>
          <cell r="J27">
            <v>7.8</v>
          </cell>
          <cell r="K27">
            <v>6.6</v>
          </cell>
          <cell r="L27">
            <v>7.8</v>
          </cell>
          <cell r="M27">
            <v>4.8</v>
          </cell>
          <cell r="N27">
            <v>4.4000000000000004</v>
          </cell>
          <cell r="O27">
            <v>9.5</v>
          </cell>
          <cell r="P27">
            <v>12.3</v>
          </cell>
          <cell r="Q27">
            <v>9.6</v>
          </cell>
        </row>
        <row r="28">
          <cell r="A28" t="str">
            <v>2011-Q3</v>
          </cell>
          <cell r="B28">
            <v>7.6</v>
          </cell>
          <cell r="C28">
            <v>5.7</v>
          </cell>
          <cell r="D28">
            <v>15.9</v>
          </cell>
          <cell r="E28">
            <v>21.3</v>
          </cell>
          <cell r="F28">
            <v>8.3000000000000007</v>
          </cell>
          <cell r="G28">
            <v>6.8</v>
          </cell>
          <cell r="H28">
            <v>7.1</v>
          </cell>
          <cell r="I28">
            <v>3.1</v>
          </cell>
          <cell r="J28">
            <v>8.5</v>
          </cell>
          <cell r="K28">
            <v>7.8</v>
          </cell>
          <cell r="L28">
            <v>7.6</v>
          </cell>
          <cell r="M28">
            <v>4.7</v>
          </cell>
          <cell r="N28">
            <v>4</v>
          </cell>
          <cell r="O28">
            <v>9.3000000000000007</v>
          </cell>
          <cell r="P28">
            <v>12.6</v>
          </cell>
          <cell r="Q28">
            <v>9.5</v>
          </cell>
        </row>
        <row r="29">
          <cell r="A29" t="str">
            <v>2011-Q4</v>
          </cell>
          <cell r="B29">
            <v>7.7</v>
          </cell>
          <cell r="C29">
            <v>5.3</v>
          </cell>
          <cell r="D29">
            <v>15.3</v>
          </cell>
          <cell r="E29">
            <v>22.6</v>
          </cell>
          <cell r="F29">
            <v>9.3000000000000007</v>
          </cell>
          <cell r="G29">
            <v>6.9</v>
          </cell>
          <cell r="H29">
            <v>7.2</v>
          </cell>
          <cell r="I29">
            <v>3</v>
          </cell>
          <cell r="J29">
            <v>8.1999999999999993</v>
          </cell>
          <cell r="K29">
            <v>7.1</v>
          </cell>
          <cell r="L29">
            <v>9.5</v>
          </cell>
          <cell r="M29">
            <v>5.2</v>
          </cell>
          <cell r="N29">
            <v>4.8</v>
          </cell>
          <cell r="O29">
            <v>9.8000000000000007</v>
          </cell>
          <cell r="P29">
            <v>14.1</v>
          </cell>
          <cell r="Q29">
            <v>10.199999999999999</v>
          </cell>
        </row>
        <row r="30">
          <cell r="A30" t="str">
            <v>2012-Q1</v>
          </cell>
          <cell r="B30">
            <v>8.3000000000000007</v>
          </cell>
          <cell r="C30">
            <v>5.8</v>
          </cell>
          <cell r="D30">
            <v>15.8</v>
          </cell>
          <cell r="E30">
            <v>24.2</v>
          </cell>
          <cell r="F30">
            <v>9.6</v>
          </cell>
          <cell r="G30">
            <v>8</v>
          </cell>
          <cell r="H30">
            <v>8.1999999999999993</v>
          </cell>
          <cell r="I30">
            <v>3.2</v>
          </cell>
          <cell r="J30">
            <v>8.1999999999999993</v>
          </cell>
          <cell r="K30">
            <v>7.2</v>
          </cell>
          <cell r="L30">
            <v>10.9</v>
          </cell>
          <cell r="M30">
            <v>5.8</v>
          </cell>
          <cell r="N30">
            <v>4.7</v>
          </cell>
          <cell r="O30">
            <v>10.5</v>
          </cell>
          <cell r="P30">
            <v>15</v>
          </cell>
          <cell r="Q30">
            <v>11</v>
          </cell>
        </row>
        <row r="31">
          <cell r="A31" t="str">
            <v>2012-Q2</v>
          </cell>
          <cell r="B31">
            <v>8</v>
          </cell>
          <cell r="C31">
            <v>5.3</v>
          </cell>
          <cell r="D31">
            <v>15.9</v>
          </cell>
          <cell r="E31">
            <v>24.4</v>
          </cell>
          <cell r="F31">
            <v>9</v>
          </cell>
          <cell r="G31">
            <v>8.6</v>
          </cell>
          <cell r="H31">
            <v>8.6</v>
          </cell>
          <cell r="I31">
            <v>3.2</v>
          </cell>
          <cell r="J31">
            <v>7.8</v>
          </cell>
          <cell r="K31">
            <v>7</v>
          </cell>
          <cell r="L31">
            <v>10.5</v>
          </cell>
          <cell r="M31">
            <v>5.7</v>
          </cell>
          <cell r="N31">
            <v>4.8</v>
          </cell>
          <cell r="O31">
            <v>9.9</v>
          </cell>
          <cell r="P31">
            <v>15.1</v>
          </cell>
          <cell r="Q31">
            <v>10.6</v>
          </cell>
        </row>
        <row r="32">
          <cell r="A32" t="str">
            <v>2012-Q3</v>
          </cell>
          <cell r="B32">
            <v>7.8</v>
          </cell>
          <cell r="C32">
            <v>5.3</v>
          </cell>
          <cell r="D32">
            <v>15.9</v>
          </cell>
          <cell r="E32">
            <v>24.8</v>
          </cell>
          <cell r="F32">
            <v>8.9</v>
          </cell>
          <cell r="G32">
            <v>7.1</v>
          </cell>
          <cell r="H32">
            <v>7.5</v>
          </cell>
          <cell r="I32">
            <v>3</v>
          </cell>
          <cell r="J32">
            <v>8</v>
          </cell>
          <cell r="K32">
            <v>7.7</v>
          </cell>
          <cell r="L32">
            <v>9.8000000000000007</v>
          </cell>
          <cell r="M32">
            <v>5.7</v>
          </cell>
          <cell r="N32">
            <v>5.0999999999999996</v>
          </cell>
          <cell r="O32">
            <v>9.9</v>
          </cell>
          <cell r="P32">
            <v>15.9</v>
          </cell>
          <cell r="Q32">
            <v>10.6</v>
          </cell>
        </row>
        <row r="33">
          <cell r="A33" t="str">
            <v>2012-Q4</v>
          </cell>
          <cell r="B33">
            <v>7.1</v>
          </cell>
          <cell r="C33">
            <v>5.0999999999999996</v>
          </cell>
          <cell r="D33">
            <v>14.5</v>
          </cell>
          <cell r="E33">
            <v>25.8</v>
          </cell>
          <cell r="F33">
            <v>10.1</v>
          </cell>
          <cell r="G33">
            <v>7</v>
          </cell>
          <cell r="H33">
            <v>7.6</v>
          </cell>
          <cell r="I33">
            <v>3.1</v>
          </cell>
          <cell r="J33">
            <v>7.6</v>
          </cell>
          <cell r="K33">
            <v>8.3000000000000007</v>
          </cell>
          <cell r="L33">
            <v>11.6</v>
          </cell>
          <cell r="M33">
            <v>6.2</v>
          </cell>
          <cell r="N33">
            <v>4.9000000000000004</v>
          </cell>
          <cell r="O33">
            <v>10.1</v>
          </cell>
          <cell r="P33">
            <v>17.100000000000001</v>
          </cell>
          <cell r="Q33">
            <v>11.2</v>
          </cell>
        </row>
        <row r="34">
          <cell r="A34" t="str">
            <v>2013-Q1</v>
          </cell>
          <cell r="B34">
            <v>8</v>
          </cell>
          <cell r="C34">
            <v>5.8</v>
          </cell>
          <cell r="D34">
            <v>14.4</v>
          </cell>
          <cell r="E34">
            <v>26.9</v>
          </cell>
          <cell r="F34">
            <v>10.5</v>
          </cell>
          <cell r="G34">
            <v>8.8000000000000007</v>
          </cell>
          <cell r="H34">
            <v>8.6</v>
          </cell>
          <cell r="I34">
            <v>3.5</v>
          </cell>
          <cell r="J34">
            <v>7.8</v>
          </cell>
          <cell r="K34">
            <v>8.5</v>
          </cell>
          <cell r="L34">
            <v>12.7</v>
          </cell>
          <cell r="M34">
            <v>7.1</v>
          </cell>
          <cell r="N34">
            <v>5.7</v>
          </cell>
          <cell r="O34">
            <v>11.3</v>
          </cell>
          <cell r="P34">
            <v>17.8</v>
          </cell>
          <cell r="Q34">
            <v>12</v>
          </cell>
        </row>
        <row r="35">
          <cell r="A35" t="str">
            <v>2013-Q2</v>
          </cell>
          <cell r="B35">
            <v>7.3</v>
          </cell>
          <cell r="C35">
            <v>5.2</v>
          </cell>
          <cell r="D35">
            <v>14.7</v>
          </cell>
          <cell r="E35">
            <v>26.1</v>
          </cell>
          <cell r="F35">
            <v>9.6999999999999993</v>
          </cell>
          <cell r="G35">
            <v>9.1</v>
          </cell>
          <cell r="H35">
            <v>8.8000000000000007</v>
          </cell>
          <cell r="I35">
            <v>3.6</v>
          </cell>
          <cell r="J35">
            <v>7.6</v>
          </cell>
          <cell r="K35">
            <v>8.1</v>
          </cell>
          <cell r="L35">
            <v>12</v>
          </cell>
          <cell r="M35">
            <v>7.1</v>
          </cell>
          <cell r="N35">
            <v>5</v>
          </cell>
          <cell r="O35">
            <v>10.5</v>
          </cell>
          <cell r="P35">
            <v>16.7</v>
          </cell>
          <cell r="Q35">
            <v>11.3</v>
          </cell>
        </row>
        <row r="36">
          <cell r="A36" t="str">
            <v>2013-Q3</v>
          </cell>
          <cell r="B36">
            <v>7.5</v>
          </cell>
          <cell r="C36">
            <v>5.0999999999999996</v>
          </cell>
          <cell r="D36">
            <v>13.7</v>
          </cell>
          <cell r="E36">
            <v>25.7</v>
          </cell>
          <cell r="F36">
            <v>9.4</v>
          </cell>
          <cell r="G36">
            <v>7.1</v>
          </cell>
          <cell r="H36">
            <v>7.4</v>
          </cell>
          <cell r="I36">
            <v>3.4</v>
          </cell>
          <cell r="J36">
            <v>7.8</v>
          </cell>
          <cell r="K36">
            <v>8.6999999999999993</v>
          </cell>
          <cell r="L36">
            <v>11.3</v>
          </cell>
          <cell r="M36">
            <v>7.3</v>
          </cell>
          <cell r="N36">
            <v>5.3</v>
          </cell>
          <cell r="O36">
            <v>9.8000000000000007</v>
          </cell>
          <cell r="P36">
            <v>15.8</v>
          </cell>
          <cell r="Q36">
            <v>10.9</v>
          </cell>
        </row>
        <row r="37">
          <cell r="A37" t="str">
            <v>2013-Q4</v>
          </cell>
          <cell r="B37">
            <v>6.8</v>
          </cell>
          <cell r="C37">
            <v>5</v>
          </cell>
          <cell r="D37">
            <v>12.4</v>
          </cell>
          <cell r="E37">
            <v>25.7</v>
          </cell>
          <cell r="F37">
            <v>10.1</v>
          </cell>
          <cell r="G37">
            <v>7.7</v>
          </cell>
          <cell r="H37">
            <v>7.5</v>
          </cell>
          <cell r="I37">
            <v>3.2</v>
          </cell>
          <cell r="J37">
            <v>7</v>
          </cell>
          <cell r="K37">
            <v>8.5</v>
          </cell>
          <cell r="L37">
            <v>12.7</v>
          </cell>
          <cell r="M37">
            <v>7.5</v>
          </cell>
          <cell r="N37">
            <v>5.4</v>
          </cell>
          <cell r="O37">
            <v>9.8000000000000007</v>
          </cell>
          <cell r="P37">
            <v>15.5</v>
          </cell>
          <cell r="Q37">
            <v>11.2</v>
          </cell>
        </row>
        <row r="38">
          <cell r="A38" t="str">
            <v>2014-Q1</v>
          </cell>
          <cell r="B38">
            <v>7.5</v>
          </cell>
          <cell r="C38">
            <v>5.4</v>
          </cell>
          <cell r="D38">
            <v>12.7</v>
          </cell>
          <cell r="E38">
            <v>25.9</v>
          </cell>
          <cell r="F38">
            <v>10.7</v>
          </cell>
          <cell r="G38">
            <v>9</v>
          </cell>
          <cell r="H38">
            <v>8.6</v>
          </cell>
          <cell r="I38">
            <v>3.5</v>
          </cell>
          <cell r="J38">
            <v>6.7</v>
          </cell>
          <cell r="K38">
            <v>8.6999999999999993</v>
          </cell>
          <cell r="L38">
            <v>13.6</v>
          </cell>
          <cell r="M38">
            <v>8.1</v>
          </cell>
          <cell r="N38">
            <v>6</v>
          </cell>
          <cell r="O38">
            <v>10.6</v>
          </cell>
          <cell r="P38">
            <v>15.3</v>
          </cell>
          <cell r="Q38">
            <v>11.7</v>
          </cell>
        </row>
        <row r="39">
          <cell r="A39" t="str">
            <v>2014-Q2</v>
          </cell>
          <cell r="B39">
            <v>6.6</v>
          </cell>
          <cell r="C39">
            <v>4.9000000000000004</v>
          </cell>
          <cell r="D39">
            <v>12.5</v>
          </cell>
          <cell r="E39">
            <v>24.5</v>
          </cell>
          <cell r="F39">
            <v>9.9</v>
          </cell>
          <cell r="G39">
            <v>9.6</v>
          </cell>
          <cell r="H39">
            <v>8.6999999999999993</v>
          </cell>
          <cell r="I39">
            <v>3.3</v>
          </cell>
          <cell r="J39">
            <v>6.2</v>
          </cell>
          <cell r="K39">
            <v>8.1999999999999993</v>
          </cell>
          <cell r="L39">
            <v>12.2</v>
          </cell>
          <cell r="M39">
            <v>7.5</v>
          </cell>
          <cell r="N39">
            <v>5.4</v>
          </cell>
          <cell r="O39">
            <v>9.1</v>
          </cell>
          <cell r="P39">
            <v>14.1</v>
          </cell>
          <cell r="Q39">
            <v>10.8</v>
          </cell>
        </row>
        <row r="40">
          <cell r="A40" t="str">
            <v>2014-Q3</v>
          </cell>
          <cell r="B40">
            <v>7.1</v>
          </cell>
          <cell r="C40">
            <v>4.8</v>
          </cell>
          <cell r="D40">
            <v>12</v>
          </cell>
          <cell r="E40">
            <v>23.7</v>
          </cell>
          <cell r="F40">
            <v>9.9</v>
          </cell>
          <cell r="G40">
            <v>7.5</v>
          </cell>
          <cell r="H40">
            <v>7.2</v>
          </cell>
          <cell r="I40">
            <v>3.6</v>
          </cell>
          <cell r="J40">
            <v>6.1</v>
          </cell>
          <cell r="K40">
            <v>8.6999999999999993</v>
          </cell>
          <cell r="L40">
            <v>11.8</v>
          </cell>
          <cell r="M40">
            <v>7</v>
          </cell>
          <cell r="N40">
            <v>5.6</v>
          </cell>
          <cell r="O40">
            <v>8.1999999999999993</v>
          </cell>
          <cell r="P40">
            <v>13.3</v>
          </cell>
          <cell r="Q40">
            <v>10.3</v>
          </cell>
        </row>
        <row r="41">
          <cell r="A41" t="str">
            <v>2014-Q4</v>
          </cell>
          <cell r="B41">
            <v>6.6</v>
          </cell>
          <cell r="C41">
            <v>4.8</v>
          </cell>
          <cell r="D41">
            <v>10.5</v>
          </cell>
          <cell r="E41">
            <v>23.7</v>
          </cell>
          <cell r="F41">
            <v>10.8</v>
          </cell>
          <cell r="G41">
            <v>8.4</v>
          </cell>
          <cell r="H41">
            <v>7.3</v>
          </cell>
          <cell r="I41">
            <v>3.4</v>
          </cell>
          <cell r="J41">
            <v>5.5</v>
          </cell>
          <cell r="K41">
            <v>8.6</v>
          </cell>
          <cell r="L41">
            <v>13.3</v>
          </cell>
          <cell r="M41">
            <v>7.1</v>
          </cell>
          <cell r="N41">
            <v>5.6</v>
          </cell>
          <cell r="O41">
            <v>8.1</v>
          </cell>
          <cell r="P41">
            <v>13.6</v>
          </cell>
          <cell r="Q41">
            <v>10.7</v>
          </cell>
        </row>
        <row r="42">
          <cell r="A42" t="str">
            <v>2015-Q1</v>
          </cell>
          <cell r="B42">
            <v>6.7</v>
          </cell>
          <cell r="C42">
            <v>5</v>
          </cell>
          <cell r="D42">
            <v>10.5</v>
          </cell>
          <cell r="E42">
            <v>23.8</v>
          </cell>
          <cell r="F42">
            <v>10.8</v>
          </cell>
          <cell r="G42">
            <v>9.6999999999999993</v>
          </cell>
          <cell r="H42">
            <v>8.3000000000000007</v>
          </cell>
          <cell r="I42">
            <v>4.2</v>
          </cell>
          <cell r="J42">
            <v>5.5</v>
          </cell>
          <cell r="K42">
            <v>8.8000000000000007</v>
          </cell>
          <cell r="L42">
            <v>13</v>
          </cell>
          <cell r="M42">
            <v>7.5</v>
          </cell>
          <cell r="N42">
            <v>5.8</v>
          </cell>
          <cell r="O42">
            <v>8.6</v>
          </cell>
          <cell r="P42">
            <v>13.9</v>
          </cell>
          <cell r="Q42">
            <v>10.9</v>
          </cell>
        </row>
        <row r="43">
          <cell r="A43" t="str">
            <v>2015-Q2</v>
          </cell>
          <cell r="B43">
            <v>6.1</v>
          </cell>
          <cell r="C43">
            <v>4.7</v>
          </cell>
          <cell r="D43">
            <v>10.4</v>
          </cell>
          <cell r="E43">
            <v>22.4</v>
          </cell>
          <cell r="F43">
            <v>10.1</v>
          </cell>
          <cell r="G43">
            <v>10.7</v>
          </cell>
          <cell r="H43">
            <v>8.3000000000000007</v>
          </cell>
          <cell r="I43">
            <v>4.3</v>
          </cell>
          <cell r="J43">
            <v>5.5</v>
          </cell>
          <cell r="K43">
            <v>8.4</v>
          </cell>
          <cell r="L43">
            <v>12.1</v>
          </cell>
          <cell r="M43">
            <v>6.9</v>
          </cell>
          <cell r="N43">
            <v>5.8</v>
          </cell>
          <cell r="O43">
            <v>7.4</v>
          </cell>
          <cell r="P43">
            <v>12.1</v>
          </cell>
          <cell r="Q43">
            <v>10.1</v>
          </cell>
        </row>
        <row r="44">
          <cell r="A44" t="str">
            <v>2015-Q3</v>
          </cell>
          <cell r="B44">
            <v>6.4</v>
          </cell>
          <cell r="C44">
            <v>4.4000000000000004</v>
          </cell>
          <cell r="D44">
            <v>9.9</v>
          </cell>
          <cell r="E44">
            <v>21.2</v>
          </cell>
          <cell r="F44">
            <v>10</v>
          </cell>
          <cell r="G44">
            <v>8.4</v>
          </cell>
          <cell r="H44">
            <v>6.6</v>
          </cell>
          <cell r="I44">
            <v>4.4000000000000004</v>
          </cell>
          <cell r="J44">
            <v>5.5</v>
          </cell>
          <cell r="K44">
            <v>8.1999999999999993</v>
          </cell>
          <cell r="L44">
            <v>10.6</v>
          </cell>
          <cell r="M44">
            <v>6.6</v>
          </cell>
          <cell r="N44">
            <v>5.6</v>
          </cell>
          <cell r="O44">
            <v>7.1</v>
          </cell>
          <cell r="P44">
            <v>12.1</v>
          </cell>
          <cell r="Q44">
            <v>9.5</v>
          </cell>
        </row>
        <row r="45">
          <cell r="A45" t="str">
            <v>2015-Q4</v>
          </cell>
          <cell r="B45">
            <v>5.9</v>
          </cell>
          <cell r="C45">
            <v>4.5</v>
          </cell>
          <cell r="D45">
            <v>9.1</v>
          </cell>
          <cell r="E45">
            <v>20.9</v>
          </cell>
          <cell r="F45">
            <v>10.6</v>
          </cell>
          <cell r="G45">
            <v>8.6999999999999993</v>
          </cell>
          <cell r="H45">
            <v>6.6</v>
          </cell>
          <cell r="I45">
            <v>4.2</v>
          </cell>
          <cell r="J45">
            <v>4.9000000000000004</v>
          </cell>
          <cell r="K45">
            <v>8.6999999999999993</v>
          </cell>
          <cell r="L45">
            <v>12</v>
          </cell>
          <cell r="M45">
            <v>6.6</v>
          </cell>
          <cell r="N45">
            <v>5.7</v>
          </cell>
          <cell r="O45">
            <v>6.9</v>
          </cell>
          <cell r="P45">
            <v>12.4</v>
          </cell>
          <cell r="Q45">
            <v>9.6999999999999993</v>
          </cell>
        </row>
        <row r="46">
          <cell r="A46" t="str">
            <v>2016-Q1</v>
          </cell>
          <cell r="B46">
            <v>6.4</v>
          </cell>
          <cell r="C46">
            <v>4.5</v>
          </cell>
          <cell r="D46">
            <v>8.8000000000000007</v>
          </cell>
          <cell r="E46">
            <v>21</v>
          </cell>
          <cell r="F46">
            <v>10.7</v>
          </cell>
          <cell r="G46">
            <v>9.6</v>
          </cell>
          <cell r="H46">
            <v>7.7</v>
          </cell>
          <cell r="I46">
            <v>4.8</v>
          </cell>
          <cell r="J46">
            <v>5</v>
          </cell>
          <cell r="K46">
            <v>8.3000000000000007</v>
          </cell>
          <cell r="L46">
            <v>12.1</v>
          </cell>
          <cell r="M46">
            <v>6.8</v>
          </cell>
          <cell r="N46">
            <v>6.3</v>
          </cell>
          <cell r="O46">
            <v>7</v>
          </cell>
          <cell r="P46">
            <v>12.6</v>
          </cell>
          <cell r="Q46">
            <v>9.8000000000000007</v>
          </cell>
        </row>
        <row r="47">
          <cell r="A47" t="str">
            <v>2016-Q2</v>
          </cell>
          <cell r="B47">
            <v>5.8</v>
          </cell>
          <cell r="C47">
            <v>4.2</v>
          </cell>
          <cell r="D47">
            <v>9.1</v>
          </cell>
          <cell r="E47">
            <v>20</v>
          </cell>
          <cell r="F47">
            <v>9.6</v>
          </cell>
          <cell r="G47">
            <v>10</v>
          </cell>
          <cell r="H47">
            <v>7.5</v>
          </cell>
          <cell r="I47">
            <v>4.8</v>
          </cell>
          <cell r="J47">
            <v>4.8</v>
          </cell>
          <cell r="K47">
            <v>7.9</v>
          </cell>
          <cell r="L47">
            <v>11.6</v>
          </cell>
          <cell r="M47">
            <v>6.2</v>
          </cell>
          <cell r="N47">
            <v>6.1</v>
          </cell>
          <cell r="O47">
            <v>6.2</v>
          </cell>
          <cell r="P47">
            <v>11</v>
          </cell>
          <cell r="Q47">
            <v>9.1999999999999993</v>
          </cell>
        </row>
        <row r="48">
          <cell r="A48" t="str">
            <v>2016-Q3</v>
          </cell>
          <cell r="B48">
            <v>6.1</v>
          </cell>
          <cell r="C48">
            <v>4</v>
          </cell>
          <cell r="D48">
            <v>8.6</v>
          </cell>
          <cell r="E48">
            <v>18.899999999999999</v>
          </cell>
          <cell r="F48">
            <v>9.6</v>
          </cell>
          <cell r="G48">
            <v>7.6</v>
          </cell>
          <cell r="H48">
            <v>6.3</v>
          </cell>
          <cell r="I48">
            <v>4.8</v>
          </cell>
          <cell r="J48">
            <v>5</v>
          </cell>
          <cell r="K48">
            <v>7.9</v>
          </cell>
          <cell r="L48">
            <v>11</v>
          </cell>
          <cell r="M48">
            <v>5.6</v>
          </cell>
          <cell r="N48">
            <v>6.1</v>
          </cell>
          <cell r="O48">
            <v>5.9</v>
          </cell>
          <cell r="P48">
            <v>10.7</v>
          </cell>
          <cell r="Q48">
            <v>8.6999999999999993</v>
          </cell>
        </row>
        <row r="49">
          <cell r="A49" t="str">
            <v>2016-Q4</v>
          </cell>
          <cell r="B49">
            <v>5.7</v>
          </cell>
          <cell r="C49">
            <v>3.8</v>
          </cell>
          <cell r="D49">
            <v>7.2</v>
          </cell>
          <cell r="E49">
            <v>18.600000000000001</v>
          </cell>
          <cell r="F49">
            <v>10.3</v>
          </cell>
          <cell r="G49">
            <v>8</v>
          </cell>
          <cell r="H49">
            <v>6.4</v>
          </cell>
          <cell r="I49">
            <v>4.3</v>
          </cell>
          <cell r="J49">
            <v>4.5999999999999996</v>
          </cell>
          <cell r="K49">
            <v>7.2</v>
          </cell>
          <cell r="L49">
            <v>12.2</v>
          </cell>
          <cell r="M49">
            <v>5.4</v>
          </cell>
          <cell r="N49">
            <v>5.6</v>
          </cell>
          <cell r="O49">
            <v>5.6</v>
          </cell>
          <cell r="P49">
            <v>10.6</v>
          </cell>
          <cell r="Q49">
            <v>8.8000000000000007</v>
          </cell>
        </row>
        <row r="50">
          <cell r="A50" t="str">
            <v>2017-Q1</v>
          </cell>
          <cell r="B50">
            <v>6.5</v>
          </cell>
          <cell r="C50">
            <v>4.0999999999999996</v>
          </cell>
          <cell r="D50">
            <v>7.1</v>
          </cell>
          <cell r="E50">
            <v>18.8</v>
          </cell>
          <cell r="F50">
            <v>10</v>
          </cell>
          <cell r="G50">
            <v>9.3000000000000007</v>
          </cell>
          <cell r="H50">
            <v>7.2</v>
          </cell>
          <cell r="I50">
            <v>4.5</v>
          </cell>
          <cell r="J50">
            <v>4.5</v>
          </cell>
          <cell r="K50">
            <v>7.7</v>
          </cell>
          <cell r="L50">
            <v>12.2</v>
          </cell>
          <cell r="M50">
            <v>5.6</v>
          </cell>
          <cell r="N50">
            <v>6</v>
          </cell>
          <cell r="O50">
            <v>5.4</v>
          </cell>
          <cell r="P50">
            <v>10.199999999999999</v>
          </cell>
          <cell r="Q50">
            <v>8.9</v>
          </cell>
        </row>
        <row r="51">
          <cell r="A51" t="str">
            <v>2017-Q2</v>
          </cell>
          <cell r="B51">
            <v>5.6</v>
          </cell>
          <cell r="C51">
            <v>3.8</v>
          </cell>
          <cell r="D51">
            <v>6.9</v>
          </cell>
          <cell r="E51">
            <v>17.2</v>
          </cell>
          <cell r="F51">
            <v>9.1</v>
          </cell>
          <cell r="G51">
            <v>9.9</v>
          </cell>
          <cell r="H51">
            <v>7.3</v>
          </cell>
          <cell r="I51">
            <v>4.4000000000000004</v>
          </cell>
          <cell r="J51">
            <v>4.3</v>
          </cell>
          <cell r="K51">
            <v>7</v>
          </cell>
          <cell r="L51">
            <v>11</v>
          </cell>
          <cell r="M51">
            <v>5</v>
          </cell>
          <cell r="N51">
            <v>5.4</v>
          </cell>
          <cell r="O51">
            <v>5</v>
          </cell>
          <cell r="P51">
            <v>9</v>
          </cell>
          <cell r="Q51">
            <v>8.1</v>
          </cell>
        </row>
        <row r="52">
          <cell r="A52" t="str">
            <v>2017-Q3</v>
          </cell>
          <cell r="B52">
            <v>6</v>
          </cell>
          <cell r="C52">
            <v>3.6</v>
          </cell>
          <cell r="D52">
            <v>6.9</v>
          </cell>
          <cell r="E52">
            <v>16.399999999999999</v>
          </cell>
          <cell r="F52">
            <v>9.3000000000000007</v>
          </cell>
          <cell r="G52">
            <v>7.7</v>
          </cell>
          <cell r="H52">
            <v>6.3</v>
          </cell>
          <cell r="I52">
            <v>4.0999999999999996</v>
          </cell>
          <cell r="J52">
            <v>4.4000000000000004</v>
          </cell>
          <cell r="K52">
            <v>7.2</v>
          </cell>
          <cell r="L52">
            <v>10.6</v>
          </cell>
          <cell r="M52">
            <v>4.5</v>
          </cell>
          <cell r="N52">
            <v>5.5</v>
          </cell>
          <cell r="O52">
            <v>4.7</v>
          </cell>
          <cell r="P52">
            <v>8.6</v>
          </cell>
          <cell r="Q52">
            <v>7.8</v>
          </cell>
        </row>
        <row r="53">
          <cell r="A53" t="str">
            <v>2017-Q4</v>
          </cell>
          <cell r="B53">
            <v>5.2</v>
          </cell>
          <cell r="C53">
            <v>3.5</v>
          </cell>
          <cell r="D53">
            <v>6.1</v>
          </cell>
          <cell r="E53">
            <v>16.600000000000001</v>
          </cell>
          <cell r="F53">
            <v>9.3000000000000007</v>
          </cell>
          <cell r="G53">
            <v>7.6</v>
          </cell>
          <cell r="H53">
            <v>6.1</v>
          </cell>
          <cell r="I53">
            <v>3.7</v>
          </cell>
          <cell r="J53">
            <v>4.2</v>
          </cell>
          <cell r="K53">
            <v>6.4</v>
          </cell>
          <cell r="L53">
            <v>11.2</v>
          </cell>
          <cell r="M53">
            <v>4.3</v>
          </cell>
          <cell r="N53">
            <v>5.3</v>
          </cell>
          <cell r="O53">
            <v>4.5</v>
          </cell>
          <cell r="P53">
            <v>8.1999999999999993</v>
          </cell>
          <cell r="Q53">
            <v>7.8</v>
          </cell>
        </row>
        <row r="54">
          <cell r="A54" t="str">
            <v>2018-Q1</v>
          </cell>
          <cell r="B54">
            <v>5.5</v>
          </cell>
          <cell r="C54">
            <v>3.6</v>
          </cell>
          <cell r="D54">
            <v>5.7</v>
          </cell>
          <cell r="E54">
            <v>16.8</v>
          </cell>
          <cell r="F54">
            <v>9.6</v>
          </cell>
          <cell r="G54">
            <v>8.8000000000000007</v>
          </cell>
          <cell r="H54">
            <v>6.7</v>
          </cell>
          <cell r="I54">
            <v>3.9</v>
          </cell>
          <cell r="J54">
            <v>4.2</v>
          </cell>
          <cell r="K54">
            <v>6.2</v>
          </cell>
          <cell r="L54">
            <v>11.6</v>
          </cell>
          <cell r="M54">
            <v>4.4000000000000004</v>
          </cell>
          <cell r="N54">
            <v>5.3</v>
          </cell>
          <cell r="O54">
            <v>4.2</v>
          </cell>
          <cell r="P54">
            <v>8</v>
          </cell>
          <cell r="Q54">
            <v>7.9</v>
          </cell>
        </row>
        <row r="55">
          <cell r="A55" t="str">
            <v>2018-Q2</v>
          </cell>
          <cell r="B55">
            <v>4.9000000000000004</v>
          </cell>
          <cell r="C55">
            <v>3.5</v>
          </cell>
          <cell r="D55">
            <v>6</v>
          </cell>
          <cell r="E55">
            <v>15.3</v>
          </cell>
          <cell r="F55">
            <v>8.6999999999999993</v>
          </cell>
          <cell r="G55">
            <v>8.1999999999999993</v>
          </cell>
          <cell r="H55">
            <v>6.9</v>
          </cell>
          <cell r="I55">
            <v>3.8</v>
          </cell>
          <cell r="J55">
            <v>3.9</v>
          </cell>
          <cell r="K55">
            <v>6.1</v>
          </cell>
          <cell r="L55">
            <v>10.7</v>
          </cell>
          <cell r="M55">
            <v>3.9</v>
          </cell>
          <cell r="N55">
            <v>4.5999999999999996</v>
          </cell>
          <cell r="O55">
            <v>3.6</v>
          </cell>
          <cell r="P55">
            <v>6.8</v>
          </cell>
          <cell r="Q55">
            <v>7.3</v>
          </cell>
        </row>
        <row r="56">
          <cell r="A56" t="str">
            <v>2018-Q3</v>
          </cell>
          <cell r="B56">
            <v>5</v>
          </cell>
          <cell r="C56">
            <v>3.3</v>
          </cell>
          <cell r="D56">
            <v>6</v>
          </cell>
          <cell r="E56">
            <v>14.6</v>
          </cell>
          <cell r="F56">
            <v>8.8000000000000007</v>
          </cell>
          <cell r="G56">
            <v>6.5</v>
          </cell>
          <cell r="H56">
            <v>6</v>
          </cell>
          <cell r="I56">
            <v>4</v>
          </cell>
          <cell r="J56">
            <v>4.2</v>
          </cell>
          <cell r="K56">
            <v>5.9</v>
          </cell>
          <cell r="L56">
            <v>9.4</v>
          </cell>
          <cell r="M56">
            <v>3.6</v>
          </cell>
          <cell r="N56">
            <v>4.9000000000000004</v>
          </cell>
          <cell r="O56">
            <v>3.8</v>
          </cell>
          <cell r="P56">
            <v>6.8</v>
          </cell>
          <cell r="Q56">
            <v>6.9</v>
          </cell>
        </row>
        <row r="57">
          <cell r="A57" t="str">
            <v>2018-Q4</v>
          </cell>
          <cell r="B57">
            <v>5.0999999999999996</v>
          </cell>
          <cell r="C57">
            <v>3.2</v>
          </cell>
          <cell r="D57">
            <v>5.4</v>
          </cell>
          <cell r="E57">
            <v>14.5</v>
          </cell>
          <cell r="F57">
            <v>9</v>
          </cell>
          <cell r="G57">
            <v>6</v>
          </cell>
          <cell r="H57">
            <v>5.9</v>
          </cell>
          <cell r="I57">
            <v>3.5</v>
          </cell>
          <cell r="J57">
            <v>3.8</v>
          </cell>
          <cell r="K57">
            <v>5.7</v>
          </cell>
          <cell r="L57">
            <v>10.8</v>
          </cell>
          <cell r="M57">
            <v>3.5</v>
          </cell>
          <cell r="N57">
            <v>4.5999999999999996</v>
          </cell>
          <cell r="O57">
            <v>3.8</v>
          </cell>
          <cell r="P57">
            <v>6.8</v>
          </cell>
          <cell r="Q57">
            <v>7.1</v>
          </cell>
        </row>
        <row r="58">
          <cell r="A58" t="str">
            <v>2019-Q1</v>
          </cell>
          <cell r="B58">
            <v>5.5</v>
          </cell>
          <cell r="C58">
            <v>3.4</v>
          </cell>
          <cell r="D58">
            <v>4.8</v>
          </cell>
          <cell r="E58">
            <v>14.7</v>
          </cell>
          <cell r="F58">
            <v>9</v>
          </cell>
          <cell r="G58">
            <v>7.1</v>
          </cell>
          <cell r="H58">
            <v>7.3</v>
          </cell>
          <cell r="I58">
            <v>3.8</v>
          </cell>
          <cell r="J58">
            <v>3.7</v>
          </cell>
          <cell r="K58">
            <v>5.6</v>
          </cell>
          <cell r="L58">
            <v>11.1</v>
          </cell>
          <cell r="M58">
            <v>3.7</v>
          </cell>
          <cell r="N58">
            <v>4.9000000000000004</v>
          </cell>
          <cell r="O58">
            <v>3.9</v>
          </cell>
          <cell r="P58">
            <v>6.8</v>
          </cell>
          <cell r="Q58">
            <v>7.2</v>
          </cell>
        </row>
        <row r="59">
          <cell r="A59" t="str">
            <v>2019-Q2</v>
          </cell>
          <cell r="B59">
            <v>4.7</v>
          </cell>
          <cell r="C59">
            <v>3.1</v>
          </cell>
          <cell r="D59">
            <v>5.4</v>
          </cell>
          <cell r="E59">
            <v>14</v>
          </cell>
          <cell r="F59">
            <v>8.1</v>
          </cell>
          <cell r="G59">
            <v>7.7</v>
          </cell>
          <cell r="H59">
            <v>7.1</v>
          </cell>
          <cell r="I59">
            <v>3.4</v>
          </cell>
          <cell r="J59">
            <v>3.7</v>
          </cell>
          <cell r="K59">
            <v>5.3</v>
          </cell>
          <cell r="L59">
            <v>9.8000000000000007</v>
          </cell>
          <cell r="M59">
            <v>3.3</v>
          </cell>
          <cell r="N59">
            <v>4.5</v>
          </cell>
          <cell r="O59">
            <v>3.2</v>
          </cell>
          <cell r="P59">
            <v>6.3</v>
          </cell>
          <cell r="Q59">
            <v>6.6</v>
          </cell>
        </row>
        <row r="60">
          <cell r="A60" t="str">
            <v>2019-Q3</v>
          </cell>
          <cell r="B60">
            <v>5</v>
          </cell>
          <cell r="C60">
            <v>3.1</v>
          </cell>
          <cell r="D60">
            <v>5.2</v>
          </cell>
          <cell r="E60">
            <v>13.9</v>
          </cell>
          <cell r="F60">
            <v>8.3000000000000007</v>
          </cell>
          <cell r="G60">
            <v>6</v>
          </cell>
          <cell r="H60">
            <v>6.6</v>
          </cell>
          <cell r="I60">
            <v>3.8</v>
          </cell>
          <cell r="J60">
            <v>3.9</v>
          </cell>
          <cell r="K60">
            <v>5.3</v>
          </cell>
          <cell r="L60">
            <v>9.1</v>
          </cell>
          <cell r="M60">
            <v>3.2</v>
          </cell>
          <cell r="N60">
            <v>4.4000000000000004</v>
          </cell>
          <cell r="O60">
            <v>3.1</v>
          </cell>
          <cell r="P60">
            <v>6.2</v>
          </cell>
          <cell r="Q60">
            <v>6.5</v>
          </cell>
        </row>
        <row r="61">
          <cell r="A61" t="str">
            <v>2019-Q4</v>
          </cell>
          <cell r="B61">
            <v>4.9000000000000004</v>
          </cell>
          <cell r="C61">
            <v>3.1</v>
          </cell>
          <cell r="D61">
            <v>4.5</v>
          </cell>
          <cell r="E61">
            <v>13.8</v>
          </cell>
          <cell r="F61">
            <v>8.4</v>
          </cell>
          <cell r="G61">
            <v>6</v>
          </cell>
          <cell r="H61">
            <v>6.3</v>
          </cell>
          <cell r="I61">
            <v>3.7</v>
          </cell>
          <cell r="J61">
            <v>3.6</v>
          </cell>
          <cell r="K61">
            <v>5.2</v>
          </cell>
          <cell r="L61">
            <v>9.9</v>
          </cell>
          <cell r="M61">
            <v>3.3</v>
          </cell>
          <cell r="N61">
            <v>4.2</v>
          </cell>
          <cell r="O61">
            <v>2.9</v>
          </cell>
          <cell r="P61">
            <v>6.8</v>
          </cell>
          <cell r="Q61">
            <v>6.6</v>
          </cell>
        </row>
        <row r="62">
          <cell r="A62" t="str">
            <v>2020-Q1</v>
          </cell>
          <cell r="B62">
            <v>5.2</v>
          </cell>
          <cell r="C62" t="str">
            <v>:</v>
          </cell>
          <cell r="D62">
            <v>4.7</v>
          </cell>
          <cell r="E62">
            <v>14.4</v>
          </cell>
          <cell r="F62">
            <v>8.1</v>
          </cell>
          <cell r="G62">
            <v>7.1</v>
          </cell>
          <cell r="H62">
            <v>7.6</v>
          </cell>
          <cell r="I62">
            <v>3.6</v>
          </cell>
          <cell r="J62">
            <v>3.9</v>
          </cell>
          <cell r="K62">
            <v>5.0999999999999996</v>
          </cell>
          <cell r="L62">
            <v>9.4</v>
          </cell>
          <cell r="M62">
            <v>3.3</v>
          </cell>
          <cell r="N62">
            <v>4.7</v>
          </cell>
          <cell r="O62">
            <v>3.1</v>
          </cell>
          <cell r="P62">
            <v>6.8</v>
          </cell>
          <cell r="Q62">
            <v>6.8</v>
          </cell>
        </row>
        <row r="63">
          <cell r="A63" t="str">
            <v>2020-Q2</v>
          </cell>
          <cell r="B63">
            <v>5.2</v>
          </cell>
          <cell r="C63" t="str">
            <v>:</v>
          </cell>
          <cell r="D63">
            <v>5.0999999999999996</v>
          </cell>
          <cell r="E63">
            <v>15.3</v>
          </cell>
          <cell r="F63">
            <v>6.8</v>
          </cell>
          <cell r="G63">
            <v>8.9</v>
          </cell>
          <cell r="H63">
            <v>9.1</v>
          </cell>
          <cell r="I63">
            <v>4.4000000000000004</v>
          </cell>
          <cell r="J63">
            <v>3.8</v>
          </cell>
          <cell r="K63">
            <v>4.9000000000000004</v>
          </cell>
          <cell r="L63">
            <v>7.7</v>
          </cell>
          <cell r="M63">
            <v>3.8</v>
          </cell>
          <cell r="N63">
            <v>5.7</v>
          </cell>
          <cell r="O63">
            <v>3.1</v>
          </cell>
          <cell r="P63">
            <v>5.6</v>
          </cell>
          <cell r="Q63">
            <v>6.7</v>
          </cell>
        </row>
        <row r="64">
          <cell r="A64" t="str">
            <v>2020-Q3</v>
          </cell>
          <cell r="B64">
            <v>6.4</v>
          </cell>
          <cell r="C64" t="str">
            <v>:</v>
          </cell>
          <cell r="D64">
            <v>7.1</v>
          </cell>
          <cell r="E64">
            <v>16.3</v>
          </cell>
          <cell r="F64">
            <v>8.9</v>
          </cell>
          <cell r="G64">
            <v>7.7</v>
          </cell>
          <cell r="H64">
            <v>8.6</v>
          </cell>
          <cell r="I64">
            <v>5</v>
          </cell>
          <cell r="J64">
            <v>4.9000000000000004</v>
          </cell>
          <cell r="K64">
            <v>6.5</v>
          </cell>
          <cell r="L64">
            <v>10</v>
          </cell>
          <cell r="M64">
            <v>4.3</v>
          </cell>
          <cell r="N64">
            <v>5.7</v>
          </cell>
          <cell r="O64">
            <v>3.3</v>
          </cell>
          <cell r="P64">
            <v>7.9</v>
          </cell>
          <cell r="Q64">
            <v>7.6</v>
          </cell>
        </row>
        <row r="65">
          <cell r="A65" t="str">
            <v>2020-Q4</v>
          </cell>
          <cell r="B65">
            <v>5.8</v>
          </cell>
          <cell r="C65" t="str">
            <v>:</v>
          </cell>
          <cell r="D65">
            <v>5.7</v>
          </cell>
          <cell r="E65">
            <v>16.100000000000001</v>
          </cell>
          <cell r="F65">
            <v>8.3000000000000007</v>
          </cell>
          <cell r="G65">
            <v>7.4</v>
          </cell>
          <cell r="H65">
            <v>7.9</v>
          </cell>
          <cell r="I65">
            <v>4.5999999999999996</v>
          </cell>
          <cell r="J65" t="str">
            <v>:</v>
          </cell>
          <cell r="K65">
            <v>5.8</v>
          </cell>
          <cell r="L65">
            <v>9.5</v>
          </cell>
          <cell r="M65">
            <v>4</v>
          </cell>
          <cell r="N65">
            <v>5.5</v>
          </cell>
          <cell r="O65">
            <v>3.1</v>
          </cell>
          <cell r="P65">
            <v>7.2</v>
          </cell>
          <cell r="Q65">
            <v>7.3</v>
          </cell>
        </row>
        <row r="66">
          <cell r="A66" t="str">
            <v>2021-Q1</v>
          </cell>
          <cell r="B66">
            <v>6.4</v>
          </cell>
          <cell r="C66">
            <v>4.2</v>
          </cell>
          <cell r="D66">
            <v>7.1</v>
          </cell>
          <cell r="E66">
            <v>16</v>
          </cell>
          <cell r="F66">
            <v>8.3000000000000007</v>
          </cell>
          <cell r="G66">
            <v>8.4</v>
          </cell>
          <cell r="H66">
            <v>9.6999999999999993</v>
          </cell>
          <cell r="I66">
            <v>5</v>
          </cell>
          <cell r="J66" t="str">
            <v>:</v>
          </cell>
          <cell r="K66">
            <v>6.7</v>
          </cell>
          <cell r="L66">
            <v>10.6</v>
          </cell>
          <cell r="M66">
            <v>4.8</v>
          </cell>
          <cell r="N66">
            <v>7.9</v>
          </cell>
          <cell r="O66">
            <v>4</v>
          </cell>
          <cell r="P66">
            <v>7.3</v>
          </cell>
          <cell r="Q66">
            <v>7.8</v>
          </cell>
        </row>
        <row r="67">
          <cell r="A67" t="str">
            <v>2021-Q2</v>
          </cell>
          <cell r="B67">
            <v>4.7</v>
          </cell>
          <cell r="C67">
            <v>3.7</v>
          </cell>
          <cell r="D67">
            <v>7.3</v>
          </cell>
          <cell r="E67">
            <v>15.3</v>
          </cell>
          <cell r="F67">
            <v>7.6</v>
          </cell>
          <cell r="G67">
            <v>9</v>
          </cell>
          <cell r="H67">
            <v>9.9</v>
          </cell>
          <cell r="I67">
            <v>5.0999999999999996</v>
          </cell>
          <cell r="J67" t="str">
            <v>:</v>
          </cell>
          <cell r="K67">
            <v>6.1</v>
          </cell>
          <cell r="L67">
            <v>9.6</v>
          </cell>
          <cell r="M67">
            <v>4.3</v>
          </cell>
          <cell r="N67">
            <v>6.5</v>
          </cell>
          <cell r="O67">
            <v>3.5</v>
          </cell>
          <cell r="P67">
            <v>6.9</v>
          </cell>
          <cell r="Q67">
            <v>7.2</v>
          </cell>
        </row>
        <row r="68">
          <cell r="A68" t="str">
            <v>2021-Q3</v>
          </cell>
          <cell r="B68">
            <v>4.8</v>
          </cell>
          <cell r="C68">
            <v>3.4</v>
          </cell>
          <cell r="D68">
            <v>5.7</v>
          </cell>
          <cell r="E68">
            <v>14.6</v>
          </cell>
          <cell r="F68">
            <v>7.9</v>
          </cell>
          <cell r="G68">
            <v>6.9</v>
          </cell>
          <cell r="H68">
            <v>8.1999999999999993</v>
          </cell>
          <cell r="I68">
            <v>4.2</v>
          </cell>
          <cell r="J68" t="str">
            <v>:</v>
          </cell>
          <cell r="K68">
            <v>6.5</v>
          </cell>
          <cell r="L68">
            <v>8.8000000000000007</v>
          </cell>
          <cell r="M68">
            <v>4</v>
          </cell>
          <cell r="N68">
            <v>5.3</v>
          </cell>
          <cell r="O68">
            <v>3.1</v>
          </cell>
          <cell r="P68">
            <v>6.3</v>
          </cell>
          <cell r="Q68">
            <v>6.7</v>
          </cell>
        </row>
        <row r="69">
          <cell r="A69" t="str">
            <v>2021-Q4</v>
          </cell>
          <cell r="B69">
            <v>4.3</v>
          </cell>
          <cell r="C69">
            <v>3.3</v>
          </cell>
          <cell r="D69">
            <v>4.9000000000000004</v>
          </cell>
          <cell r="E69">
            <v>13.3</v>
          </cell>
          <cell r="F69">
            <v>7.6</v>
          </cell>
          <cell r="G69">
            <v>6.3</v>
          </cell>
          <cell r="H69">
            <v>7.5</v>
          </cell>
          <cell r="I69">
            <v>3.4</v>
          </cell>
          <cell r="J69" t="str">
            <v>:</v>
          </cell>
          <cell r="K69">
            <v>5.8</v>
          </cell>
          <cell r="L69">
            <v>9.1</v>
          </cell>
          <cell r="M69">
            <v>3.7</v>
          </cell>
          <cell r="N69">
            <v>5.0999999999999996</v>
          </cell>
          <cell r="O69">
            <v>2.9</v>
          </cell>
          <cell r="P69">
            <v>6.5</v>
          </cell>
          <cell r="Q69">
            <v>6.5</v>
          </cell>
        </row>
        <row r="70">
          <cell r="A70" t="str">
            <v>2022-Q1</v>
          </cell>
          <cell r="B70">
            <v>4.5999999999999996</v>
          </cell>
          <cell r="C70">
            <v>3.3</v>
          </cell>
          <cell r="D70">
            <v>4.8</v>
          </cell>
          <cell r="E70">
            <v>13.7</v>
          </cell>
          <cell r="F70">
            <v>7.5</v>
          </cell>
          <cell r="G70">
            <v>7</v>
          </cell>
          <cell r="H70">
            <v>8.1</v>
          </cell>
          <cell r="I70">
            <v>3.3</v>
          </cell>
          <cell r="J70" t="str">
            <v>:</v>
          </cell>
          <cell r="K70">
            <v>5.3</v>
          </cell>
          <cell r="L70">
            <v>8.8000000000000007</v>
          </cell>
          <cell r="M70">
            <v>3.6</v>
          </cell>
          <cell r="N70">
            <v>5.2</v>
          </cell>
          <cell r="O70">
            <v>3.1</v>
          </cell>
          <cell r="P70">
            <v>6.1</v>
          </cell>
          <cell r="Q70">
            <v>6.5</v>
          </cell>
        </row>
        <row r="71">
          <cell r="A71" t="str">
            <v>2022-Q2</v>
          </cell>
          <cell r="B71">
            <v>4</v>
          </cell>
          <cell r="C71">
            <v>3.1</v>
          </cell>
          <cell r="D71">
            <v>4.5</v>
          </cell>
          <cell r="E71">
            <v>12.5</v>
          </cell>
          <cell r="F71">
            <v>7.1</v>
          </cell>
          <cell r="G71">
            <v>7.2</v>
          </cell>
          <cell r="H71">
            <v>8.5</v>
          </cell>
          <cell r="I71">
            <v>3.3</v>
          </cell>
          <cell r="J71" t="str">
            <v>:</v>
          </cell>
          <cell r="K71">
            <v>5.6</v>
          </cell>
          <cell r="L71">
            <v>8</v>
          </cell>
          <cell r="M71">
            <v>3.3</v>
          </cell>
          <cell r="N71">
            <v>4.3</v>
          </cell>
          <cell r="O71">
            <v>2.6</v>
          </cell>
          <cell r="P71">
            <v>6</v>
          </cell>
          <cell r="Q71">
            <v>6</v>
          </cell>
        </row>
        <row r="72">
          <cell r="A72" t="str">
            <v>2022-Q3</v>
          </cell>
          <cell r="B72">
            <v>4.7</v>
          </cell>
          <cell r="C72">
            <v>3.2</v>
          </cell>
          <cell r="D72">
            <v>4.5</v>
          </cell>
          <cell r="E72">
            <v>12.7</v>
          </cell>
          <cell r="F72">
            <v>7.3</v>
          </cell>
          <cell r="G72">
            <v>6.7</v>
          </cell>
          <cell r="H72">
            <v>6.5</v>
          </cell>
          <cell r="I72">
            <v>3.2</v>
          </cell>
          <cell r="J72" t="str">
            <v>:</v>
          </cell>
          <cell r="K72">
            <v>5.7</v>
          </cell>
          <cell r="L72">
            <v>7.7</v>
          </cell>
          <cell r="M72">
            <v>3.7</v>
          </cell>
          <cell r="N72">
            <v>4.7</v>
          </cell>
          <cell r="O72">
            <v>2.9</v>
          </cell>
          <cell r="P72">
            <v>6</v>
          </cell>
          <cell r="Q72">
            <v>6.1</v>
          </cell>
        </row>
        <row r="73">
          <cell r="A73" t="str">
            <v>2022-Q4</v>
          </cell>
          <cell r="B73">
            <v>4.5999999999999996</v>
          </cell>
          <cell r="C73">
            <v>3</v>
          </cell>
          <cell r="D73">
            <v>4.2</v>
          </cell>
          <cell r="E73">
            <v>12.9</v>
          </cell>
          <cell r="F73">
            <v>7.3</v>
          </cell>
          <cell r="G73">
            <v>6.2</v>
          </cell>
          <cell r="H73">
            <v>6.8</v>
          </cell>
          <cell r="I73">
            <v>3.1</v>
          </cell>
          <cell r="J73" t="str">
            <v>:</v>
          </cell>
          <cell r="K73">
            <v>5.6</v>
          </cell>
          <cell r="L73">
            <v>7.9</v>
          </cell>
          <cell r="M73">
            <v>3.5</v>
          </cell>
          <cell r="N73">
            <v>4.8</v>
          </cell>
          <cell r="O73">
            <v>2.9</v>
          </cell>
          <cell r="P73">
            <v>6.6</v>
          </cell>
          <cell r="Q73">
            <v>6.1</v>
          </cell>
        </row>
        <row r="74">
          <cell r="A74" t="str">
            <v>2023-Q1</v>
          </cell>
          <cell r="B74">
            <v>5</v>
          </cell>
          <cell r="C74">
            <v>3</v>
          </cell>
          <cell r="D74">
            <v>4.0999999999999996</v>
          </cell>
          <cell r="E74">
            <v>13.3</v>
          </cell>
          <cell r="F74">
            <v>7.2</v>
          </cell>
          <cell r="G74">
            <v>7.1</v>
          </cell>
          <cell r="H74">
            <v>7.8</v>
          </cell>
          <cell r="I74">
            <v>3.7</v>
          </cell>
          <cell r="K74">
            <v>5.6</v>
          </cell>
          <cell r="L74">
            <v>8.3000000000000007</v>
          </cell>
          <cell r="M74">
            <v>3.7</v>
          </cell>
          <cell r="N74">
            <v>5.5</v>
          </cell>
          <cell r="O74">
            <v>2.9</v>
          </cell>
          <cell r="P74">
            <v>7.2</v>
          </cell>
          <cell r="Q74">
            <v>6.3</v>
          </cell>
        </row>
        <row r="75">
          <cell r="A75" t="str">
            <v>2023-Q2</v>
          </cell>
          <cell r="B75">
            <v>4.5999999999999996</v>
          </cell>
          <cell r="C75">
            <v>3</v>
          </cell>
          <cell r="D75">
            <v>4.4000000000000004</v>
          </cell>
          <cell r="E75">
            <v>11.6</v>
          </cell>
          <cell r="F75">
            <v>6.9</v>
          </cell>
          <cell r="G75">
            <v>8</v>
          </cell>
          <cell r="H75">
            <v>8.3000000000000007</v>
          </cell>
          <cell r="I75">
            <v>3.5</v>
          </cell>
          <cell r="K75">
            <v>5.4</v>
          </cell>
          <cell r="L75">
            <v>7.5</v>
          </cell>
          <cell r="M75">
            <v>3.4</v>
          </cell>
          <cell r="N75">
            <v>4.8</v>
          </cell>
          <cell r="O75">
            <v>2.6</v>
          </cell>
          <cell r="P75">
            <v>6.1</v>
          </cell>
          <cell r="Q75">
            <v>5.8</v>
          </cell>
        </row>
        <row r="76">
          <cell r="A76" t="str">
            <v>2023-Q3</v>
          </cell>
          <cell r="B76">
            <v>5</v>
          </cell>
          <cell r="C76">
            <v>3</v>
          </cell>
          <cell r="D76">
            <v>4.5999999999999996</v>
          </cell>
          <cell r="E76">
            <v>11.8</v>
          </cell>
          <cell r="F76">
            <v>7.5</v>
          </cell>
          <cell r="G76">
            <v>6.9</v>
          </cell>
          <cell r="H76">
            <v>7.2</v>
          </cell>
          <cell r="I76">
            <v>3.6</v>
          </cell>
          <cell r="K76">
            <v>5.6</v>
          </cell>
          <cell r="L76">
            <v>7.3</v>
          </cell>
          <cell r="M76">
            <v>3.6</v>
          </cell>
          <cell r="N76">
            <v>5.2</v>
          </cell>
          <cell r="O76">
            <v>2.7</v>
          </cell>
          <cell r="P76">
            <v>6.1</v>
          </cell>
          <cell r="Q76">
            <v>5.9</v>
          </cell>
        </row>
      </sheetData>
      <sheetData sheetId="6"/>
      <sheetData sheetId="7">
        <row r="9">
          <cell r="A9">
            <v>1989</v>
          </cell>
          <cell r="B9">
            <v>5.2</v>
          </cell>
        </row>
        <row r="10">
          <cell r="A10">
            <v>1990</v>
          </cell>
          <cell r="B10">
            <v>7</v>
          </cell>
        </row>
        <row r="11">
          <cell r="A11">
            <v>1991</v>
          </cell>
          <cell r="B11">
            <v>7.5</v>
          </cell>
        </row>
        <row r="12">
          <cell r="A12">
            <v>1992</v>
          </cell>
          <cell r="B12">
            <v>4.2</v>
          </cell>
        </row>
        <row r="13">
          <cell r="A13">
            <v>1993</v>
          </cell>
          <cell r="B13">
            <v>2.5</v>
          </cell>
        </row>
        <row r="14">
          <cell r="A14">
            <v>1994</v>
          </cell>
          <cell r="B14">
            <v>2</v>
          </cell>
        </row>
        <row r="15">
          <cell r="A15">
            <v>1995</v>
          </cell>
          <cell r="B15">
            <v>2.6</v>
          </cell>
        </row>
        <row r="16">
          <cell r="A16">
            <v>1996</v>
          </cell>
          <cell r="B16">
            <v>2.4</v>
          </cell>
        </row>
        <row r="17">
          <cell r="A17">
            <v>1997</v>
          </cell>
          <cell r="B17">
            <v>1.8</v>
          </cell>
        </row>
        <row r="18">
          <cell r="A18">
            <v>1998</v>
          </cell>
          <cell r="B18">
            <v>1.6</v>
          </cell>
        </row>
        <row r="19">
          <cell r="A19">
            <v>1999</v>
          </cell>
          <cell r="B19">
            <v>1.3</v>
          </cell>
        </row>
        <row r="20">
          <cell r="A20">
            <v>2000</v>
          </cell>
          <cell r="B20">
            <v>0.8</v>
          </cell>
        </row>
        <row r="21">
          <cell r="A21">
            <v>2001</v>
          </cell>
          <cell r="B21">
            <v>1.2</v>
          </cell>
        </row>
        <row r="22">
          <cell r="A22">
            <v>2002</v>
          </cell>
          <cell r="B22">
            <v>1.3</v>
          </cell>
        </row>
        <row r="23">
          <cell r="A23">
            <v>2003</v>
          </cell>
          <cell r="B23">
            <v>1.4</v>
          </cell>
        </row>
        <row r="24">
          <cell r="A24">
            <v>2004</v>
          </cell>
          <cell r="B24">
            <v>1.3</v>
          </cell>
        </row>
        <row r="25">
          <cell r="A25">
            <v>2005</v>
          </cell>
          <cell r="B25">
            <v>2.1</v>
          </cell>
        </row>
        <row r="26">
          <cell r="A26">
            <v>2006</v>
          </cell>
          <cell r="B26">
            <v>2.2999999999999998</v>
          </cell>
        </row>
        <row r="27">
          <cell r="A27">
            <v>2007</v>
          </cell>
          <cell r="B27">
            <v>2.2999999999999998</v>
          </cell>
        </row>
        <row r="28">
          <cell r="A28">
            <v>2008</v>
          </cell>
          <cell r="B28">
            <v>3.6</v>
          </cell>
        </row>
        <row r="29">
          <cell r="A29">
            <v>2009</v>
          </cell>
          <cell r="B29">
            <v>2.2000000000000002</v>
          </cell>
        </row>
        <row r="30">
          <cell r="A30">
            <v>2010</v>
          </cell>
          <cell r="B30">
            <v>3.3</v>
          </cell>
        </row>
        <row r="31">
          <cell r="A31">
            <v>2011</v>
          </cell>
          <cell r="B31">
            <v>4.5</v>
          </cell>
        </row>
        <row r="32">
          <cell r="A32">
            <v>2012</v>
          </cell>
          <cell r="B32">
            <v>2.8</v>
          </cell>
        </row>
        <row r="33">
          <cell r="A33">
            <v>2013</v>
          </cell>
          <cell r="B33">
            <v>2.6</v>
          </cell>
        </row>
        <row r="34">
          <cell r="A34">
            <v>2014</v>
          </cell>
          <cell r="B34">
            <v>1.5</v>
          </cell>
        </row>
        <row r="35">
          <cell r="A35">
            <v>2015</v>
          </cell>
          <cell r="B35">
            <v>0</v>
          </cell>
        </row>
        <row r="36">
          <cell r="A36">
            <v>2016</v>
          </cell>
          <cell r="B36">
            <v>0.7</v>
          </cell>
        </row>
        <row r="37">
          <cell r="A37">
            <v>2017</v>
          </cell>
          <cell r="B37">
            <v>2.7</v>
          </cell>
        </row>
        <row r="38">
          <cell r="A38">
            <v>2018</v>
          </cell>
          <cell r="B38">
            <v>2.5</v>
          </cell>
        </row>
        <row r="39">
          <cell r="A39">
            <v>2019</v>
          </cell>
          <cell r="B39">
            <v>1.8</v>
          </cell>
        </row>
        <row r="40">
          <cell r="A40">
            <v>2020</v>
          </cell>
          <cell r="B40">
            <v>0.9</v>
          </cell>
        </row>
        <row r="41">
          <cell r="A41">
            <v>2021</v>
          </cell>
          <cell r="B41">
            <v>2.6</v>
          </cell>
        </row>
        <row r="42">
          <cell r="A42">
            <v>2022</v>
          </cell>
          <cell r="B42">
            <v>9.1</v>
          </cell>
        </row>
        <row r="43">
          <cell r="A43">
            <v>2023</v>
          </cell>
          <cell r="B43">
            <v>7.3</v>
          </cell>
        </row>
        <row r="44">
          <cell r="A44" t="str">
            <v>1989 Q1</v>
          </cell>
          <cell r="B44">
            <v>5</v>
          </cell>
        </row>
        <row r="45">
          <cell r="A45" t="str">
            <v>1989 Q2</v>
          </cell>
          <cell r="B45">
            <v>5.3</v>
          </cell>
        </row>
        <row r="46">
          <cell r="A46" t="str">
            <v>1989 Q3</v>
          </cell>
          <cell r="B46">
            <v>5.0999999999999996</v>
          </cell>
        </row>
        <row r="47">
          <cell r="A47" t="str">
            <v>1989 Q4</v>
          </cell>
          <cell r="B47">
            <v>5.5</v>
          </cell>
        </row>
        <row r="48">
          <cell r="A48" t="str">
            <v>1990 Q1</v>
          </cell>
          <cell r="B48">
            <v>5.8</v>
          </cell>
        </row>
        <row r="49">
          <cell r="A49" t="str">
            <v>1990 Q2</v>
          </cell>
          <cell r="B49">
            <v>6.7</v>
          </cell>
        </row>
        <row r="50">
          <cell r="A50" t="str">
            <v>1990 Q3</v>
          </cell>
          <cell r="B50">
            <v>7.5</v>
          </cell>
        </row>
        <row r="51">
          <cell r="A51" t="str">
            <v>1990 Q4</v>
          </cell>
          <cell r="B51">
            <v>7.8</v>
          </cell>
        </row>
        <row r="52">
          <cell r="A52" t="str">
            <v>1991 Q1</v>
          </cell>
          <cell r="B52">
            <v>7</v>
          </cell>
        </row>
        <row r="53">
          <cell r="A53" t="str">
            <v>1991 Q2</v>
          </cell>
          <cell r="B53">
            <v>8.3000000000000007</v>
          </cell>
        </row>
        <row r="54">
          <cell r="A54" t="str">
            <v>1991 Q3</v>
          </cell>
          <cell r="B54">
            <v>7.8</v>
          </cell>
        </row>
        <row r="55">
          <cell r="A55" t="str">
            <v>1991 Q4</v>
          </cell>
          <cell r="B55">
            <v>7</v>
          </cell>
        </row>
        <row r="56">
          <cell r="A56" t="str">
            <v>1992 Q1</v>
          </cell>
          <cell r="B56">
            <v>7</v>
          </cell>
        </row>
        <row r="57">
          <cell r="A57" t="str">
            <v>1992 Q2</v>
          </cell>
          <cell r="B57">
            <v>4.3</v>
          </cell>
        </row>
        <row r="58">
          <cell r="A58" t="str">
            <v>1992 Q3</v>
          </cell>
          <cell r="B58">
            <v>3.2</v>
          </cell>
        </row>
        <row r="59">
          <cell r="A59" t="str">
            <v>1992 Q4</v>
          </cell>
          <cell r="B59">
            <v>2.7</v>
          </cell>
        </row>
        <row r="60">
          <cell r="A60" t="str">
            <v>1993 Q1</v>
          </cell>
          <cell r="B60">
            <v>2.4</v>
          </cell>
        </row>
        <row r="61">
          <cell r="A61" t="str">
            <v>1993 Q2</v>
          </cell>
          <cell r="B61">
            <v>2.5</v>
          </cell>
        </row>
        <row r="62">
          <cell r="A62" t="str">
            <v>1993 Q3</v>
          </cell>
          <cell r="B62">
            <v>2.9</v>
          </cell>
        </row>
        <row r="63">
          <cell r="A63" t="str">
            <v>1993 Q4</v>
          </cell>
          <cell r="B63">
            <v>2.4</v>
          </cell>
        </row>
        <row r="64">
          <cell r="A64" t="str">
            <v>1994 Q1</v>
          </cell>
          <cell r="B64">
            <v>2.5</v>
          </cell>
        </row>
        <row r="65">
          <cell r="A65" t="str">
            <v>1994 Q2</v>
          </cell>
          <cell r="B65">
            <v>2</v>
          </cell>
        </row>
        <row r="66">
          <cell r="A66" t="str">
            <v>1994 Q3</v>
          </cell>
          <cell r="B66">
            <v>1.7</v>
          </cell>
        </row>
        <row r="67">
          <cell r="A67" t="str">
            <v>1994 Q4</v>
          </cell>
          <cell r="B67">
            <v>1.8</v>
          </cell>
        </row>
        <row r="68">
          <cell r="A68" t="str">
            <v>1995 Q1</v>
          </cell>
          <cell r="B68">
            <v>2.5</v>
          </cell>
        </row>
        <row r="69">
          <cell r="A69" t="str">
            <v>1995 Q2</v>
          </cell>
          <cell r="B69">
            <v>2.4</v>
          </cell>
        </row>
        <row r="70">
          <cell r="A70" t="str">
            <v>1995 Q3</v>
          </cell>
          <cell r="B70">
            <v>2.7</v>
          </cell>
        </row>
        <row r="71">
          <cell r="A71" t="str">
            <v>1995 Q4</v>
          </cell>
          <cell r="B71">
            <v>2.9</v>
          </cell>
        </row>
        <row r="72">
          <cell r="A72" t="str">
            <v>1996 Q1</v>
          </cell>
          <cell r="B72">
            <v>2.6</v>
          </cell>
        </row>
        <row r="73">
          <cell r="A73" t="str">
            <v>1996 Q2</v>
          </cell>
          <cell r="B73">
            <v>2.4</v>
          </cell>
        </row>
        <row r="74">
          <cell r="A74" t="str">
            <v>1996 Q3</v>
          </cell>
          <cell r="B74">
            <v>2.2000000000000002</v>
          </cell>
        </row>
        <row r="75">
          <cell r="A75" t="str">
            <v>1996 Q4</v>
          </cell>
          <cell r="B75">
            <v>2.5</v>
          </cell>
        </row>
        <row r="76">
          <cell r="A76" t="str">
            <v>1997 Q1</v>
          </cell>
          <cell r="B76">
            <v>1.9</v>
          </cell>
        </row>
        <row r="77">
          <cell r="A77" t="str">
            <v>1997 Q2</v>
          </cell>
          <cell r="B77">
            <v>1.6</v>
          </cell>
        </row>
        <row r="78">
          <cell r="A78" t="str">
            <v>1997 Q3</v>
          </cell>
          <cell r="B78">
            <v>1.9</v>
          </cell>
        </row>
        <row r="79">
          <cell r="A79" t="str">
            <v>1997 Q4</v>
          </cell>
          <cell r="B79">
            <v>1.8</v>
          </cell>
        </row>
        <row r="80">
          <cell r="A80" t="str">
            <v>1998 Q1</v>
          </cell>
          <cell r="B80">
            <v>1.6</v>
          </cell>
        </row>
        <row r="81">
          <cell r="A81" t="str">
            <v>1998 Q2</v>
          </cell>
          <cell r="B81">
            <v>1.8</v>
          </cell>
        </row>
        <row r="82">
          <cell r="A82" t="str">
            <v>1998 Q3</v>
          </cell>
          <cell r="B82">
            <v>1.4</v>
          </cell>
        </row>
        <row r="83">
          <cell r="A83" t="str">
            <v>1998 Q4</v>
          </cell>
          <cell r="B83">
            <v>1.4</v>
          </cell>
        </row>
        <row r="84">
          <cell r="A84" t="str">
            <v>1999 Q1</v>
          </cell>
          <cell r="B84">
            <v>1.6</v>
          </cell>
        </row>
        <row r="85">
          <cell r="A85" t="str">
            <v>1999 Q2</v>
          </cell>
          <cell r="B85">
            <v>1.4</v>
          </cell>
        </row>
        <row r="86">
          <cell r="A86" t="str">
            <v>1999 Q3</v>
          </cell>
          <cell r="B86">
            <v>1.2</v>
          </cell>
        </row>
        <row r="87">
          <cell r="A87" t="str">
            <v>1999 Q4</v>
          </cell>
          <cell r="B87">
            <v>1.1000000000000001</v>
          </cell>
        </row>
        <row r="88">
          <cell r="A88" t="str">
            <v>2000 Q1</v>
          </cell>
          <cell r="B88">
            <v>0.8</v>
          </cell>
        </row>
        <row r="89">
          <cell r="A89" t="str">
            <v>2000 Q2</v>
          </cell>
          <cell r="B89">
            <v>0.6</v>
          </cell>
        </row>
        <row r="90">
          <cell r="A90" t="str">
            <v>2000 Q3</v>
          </cell>
          <cell r="B90">
            <v>0.8</v>
          </cell>
        </row>
        <row r="91">
          <cell r="A91" t="str">
            <v>2000 Q4</v>
          </cell>
          <cell r="B91">
            <v>1</v>
          </cell>
        </row>
        <row r="92">
          <cell r="A92" t="str">
            <v>2001 Q1</v>
          </cell>
          <cell r="B92">
            <v>0.9</v>
          </cell>
        </row>
        <row r="93">
          <cell r="A93" t="str">
            <v>2001 Q2</v>
          </cell>
          <cell r="B93">
            <v>1.5</v>
          </cell>
        </row>
        <row r="94">
          <cell r="A94" t="str">
            <v>2001 Q3</v>
          </cell>
          <cell r="B94">
            <v>1.5</v>
          </cell>
        </row>
        <row r="95">
          <cell r="A95" t="str">
            <v>2001 Q4</v>
          </cell>
          <cell r="B95">
            <v>1</v>
          </cell>
        </row>
        <row r="96">
          <cell r="A96" t="str">
            <v>2002 Q1</v>
          </cell>
          <cell r="B96">
            <v>1.5</v>
          </cell>
        </row>
        <row r="97">
          <cell r="A97" t="str">
            <v>2002 Q2</v>
          </cell>
          <cell r="B97">
            <v>0.9</v>
          </cell>
        </row>
        <row r="98">
          <cell r="A98" t="str">
            <v>2002 Q3</v>
          </cell>
          <cell r="B98">
            <v>1</v>
          </cell>
        </row>
        <row r="99">
          <cell r="A99" t="str">
            <v>2002 Q4</v>
          </cell>
          <cell r="B99">
            <v>1.5</v>
          </cell>
        </row>
        <row r="100">
          <cell r="A100" t="str">
            <v>2003 Q1</v>
          </cell>
          <cell r="B100">
            <v>1.5</v>
          </cell>
        </row>
        <row r="101">
          <cell r="A101" t="str">
            <v>2003 Q2</v>
          </cell>
          <cell r="B101">
            <v>1.3</v>
          </cell>
        </row>
        <row r="102">
          <cell r="A102" t="str">
            <v>2003 Q3</v>
          </cell>
          <cell r="B102">
            <v>1.4</v>
          </cell>
        </row>
        <row r="103">
          <cell r="A103" t="str">
            <v>2003 Q4</v>
          </cell>
          <cell r="B103">
            <v>1.3</v>
          </cell>
        </row>
        <row r="104">
          <cell r="A104" t="str">
            <v>2004 Q1</v>
          </cell>
          <cell r="B104">
            <v>1.3</v>
          </cell>
        </row>
        <row r="105">
          <cell r="A105" t="str">
            <v>2004 Q2</v>
          </cell>
          <cell r="B105">
            <v>1.4</v>
          </cell>
        </row>
        <row r="106">
          <cell r="A106" t="str">
            <v>2004 Q3</v>
          </cell>
          <cell r="B106">
            <v>1.3</v>
          </cell>
        </row>
        <row r="107">
          <cell r="A107" t="str">
            <v>2004 Q4</v>
          </cell>
          <cell r="B107">
            <v>1.4</v>
          </cell>
        </row>
        <row r="108">
          <cell r="A108" t="str">
            <v>2005 Q1</v>
          </cell>
          <cell r="B108">
            <v>1.7</v>
          </cell>
        </row>
        <row r="109">
          <cell r="A109" t="str">
            <v>2005 Q2</v>
          </cell>
          <cell r="B109">
            <v>2</v>
          </cell>
        </row>
        <row r="110">
          <cell r="A110" t="str">
            <v>2005 Q3</v>
          </cell>
          <cell r="B110">
            <v>2.4</v>
          </cell>
        </row>
        <row r="111">
          <cell r="A111" t="str">
            <v>2005 Q4</v>
          </cell>
          <cell r="B111">
            <v>2.1</v>
          </cell>
        </row>
        <row r="112">
          <cell r="A112" t="str">
            <v>2006 Q1</v>
          </cell>
          <cell r="B112">
            <v>1.9</v>
          </cell>
        </row>
        <row r="113">
          <cell r="A113" t="str">
            <v>2006 Q2</v>
          </cell>
          <cell r="B113">
            <v>2.2999999999999998</v>
          </cell>
        </row>
        <row r="114">
          <cell r="A114" t="str">
            <v>2006 Q3</v>
          </cell>
          <cell r="B114">
            <v>2.4</v>
          </cell>
        </row>
        <row r="115">
          <cell r="A115" t="str">
            <v>2006 Q4</v>
          </cell>
          <cell r="B115">
            <v>2.7</v>
          </cell>
        </row>
        <row r="116">
          <cell r="A116" t="str">
            <v>2007 Q1</v>
          </cell>
          <cell r="B116">
            <v>2.9</v>
          </cell>
        </row>
        <row r="117">
          <cell r="A117" t="str">
            <v>2007 Q2</v>
          </cell>
          <cell r="B117">
            <v>2.6</v>
          </cell>
        </row>
        <row r="118">
          <cell r="A118" t="str">
            <v>2007 Q3</v>
          </cell>
          <cell r="B118">
            <v>1.8</v>
          </cell>
        </row>
        <row r="119">
          <cell r="A119" t="str">
            <v>2007 Q4</v>
          </cell>
          <cell r="B119">
            <v>2.1</v>
          </cell>
        </row>
        <row r="120">
          <cell r="A120" t="str">
            <v>2008 Q1</v>
          </cell>
          <cell r="B120">
            <v>2.4</v>
          </cell>
        </row>
        <row r="121">
          <cell r="A121" t="str">
            <v>2008 Q2</v>
          </cell>
          <cell r="B121">
            <v>3.4</v>
          </cell>
        </row>
        <row r="122">
          <cell r="A122" t="str">
            <v>2008 Q3</v>
          </cell>
          <cell r="B122">
            <v>4.8</v>
          </cell>
        </row>
        <row r="123">
          <cell r="A123" t="str">
            <v>2008 Q4</v>
          </cell>
          <cell r="B123">
            <v>3.9</v>
          </cell>
        </row>
        <row r="124">
          <cell r="A124" t="str">
            <v>2009 Q1</v>
          </cell>
          <cell r="B124">
            <v>3</v>
          </cell>
        </row>
        <row r="125">
          <cell r="A125" t="str">
            <v>2009 Q2</v>
          </cell>
          <cell r="B125">
            <v>2.1</v>
          </cell>
        </row>
        <row r="126">
          <cell r="A126" t="str">
            <v>2009 Q3</v>
          </cell>
          <cell r="B126">
            <v>1.5</v>
          </cell>
        </row>
        <row r="127">
          <cell r="A127" t="str">
            <v>2009 Q4</v>
          </cell>
          <cell r="B127">
            <v>2.1</v>
          </cell>
        </row>
        <row r="128">
          <cell r="A128" t="str">
            <v>2010 Q1</v>
          </cell>
          <cell r="B128">
            <v>3.3</v>
          </cell>
        </row>
        <row r="129">
          <cell r="A129" t="str">
            <v>2010 Q2</v>
          </cell>
          <cell r="B129">
            <v>3.5</v>
          </cell>
        </row>
        <row r="130">
          <cell r="A130" t="str">
            <v>2010 Q3</v>
          </cell>
          <cell r="B130">
            <v>3.1</v>
          </cell>
        </row>
        <row r="131">
          <cell r="A131" t="str">
            <v>2010 Q4</v>
          </cell>
          <cell r="B131">
            <v>3.4</v>
          </cell>
        </row>
        <row r="132">
          <cell r="A132" t="str">
            <v>2011 Q1</v>
          </cell>
          <cell r="B132">
            <v>4.0999999999999996</v>
          </cell>
        </row>
        <row r="133">
          <cell r="A133" t="str">
            <v>2011 Q2</v>
          </cell>
          <cell r="B133">
            <v>4.4000000000000004</v>
          </cell>
        </row>
        <row r="134">
          <cell r="A134" t="str">
            <v>2011 Q3</v>
          </cell>
          <cell r="B134">
            <v>4.7</v>
          </cell>
        </row>
        <row r="135">
          <cell r="A135" t="str">
            <v>2011 Q4</v>
          </cell>
          <cell r="B135">
            <v>4.5999999999999996</v>
          </cell>
        </row>
        <row r="136">
          <cell r="A136" t="str">
            <v>2012 Q1</v>
          </cell>
          <cell r="B136">
            <v>3.5</v>
          </cell>
        </row>
        <row r="137">
          <cell r="A137" t="str">
            <v>2012 Q2</v>
          </cell>
          <cell r="B137">
            <v>2.8</v>
          </cell>
        </row>
        <row r="138">
          <cell r="A138" t="str">
            <v>2012 Q3</v>
          </cell>
          <cell r="B138">
            <v>2.4</v>
          </cell>
        </row>
        <row r="139">
          <cell r="A139" t="str">
            <v>2012 Q4</v>
          </cell>
          <cell r="B139">
            <v>2.7</v>
          </cell>
        </row>
        <row r="140">
          <cell r="A140" t="str">
            <v>2013 Q1</v>
          </cell>
          <cell r="B140">
            <v>2.8</v>
          </cell>
        </row>
        <row r="141">
          <cell r="A141" t="str">
            <v>2013 Q2</v>
          </cell>
          <cell r="B141">
            <v>2.7</v>
          </cell>
        </row>
        <row r="142">
          <cell r="A142" t="str">
            <v>2013 Q3</v>
          </cell>
          <cell r="B142">
            <v>2.7</v>
          </cell>
        </row>
        <row r="143">
          <cell r="A143" t="str">
            <v>2013 Q4</v>
          </cell>
          <cell r="B143">
            <v>2.1</v>
          </cell>
        </row>
        <row r="144">
          <cell r="A144" t="str">
            <v>2014 Q1</v>
          </cell>
          <cell r="B144">
            <v>1.7</v>
          </cell>
        </row>
        <row r="145">
          <cell r="A145" t="str">
            <v>2014 Q2</v>
          </cell>
          <cell r="B145">
            <v>1.7</v>
          </cell>
        </row>
        <row r="146">
          <cell r="A146" t="str">
            <v>2014 Q3</v>
          </cell>
          <cell r="B146">
            <v>1.5</v>
          </cell>
        </row>
        <row r="147">
          <cell r="A147" t="str">
            <v>2014 Q4</v>
          </cell>
          <cell r="B147">
            <v>0.9</v>
          </cell>
        </row>
        <row r="148">
          <cell r="A148" t="str">
            <v>2015 Q1</v>
          </cell>
          <cell r="B148">
            <v>0.1</v>
          </cell>
        </row>
        <row r="149">
          <cell r="A149" t="str">
            <v>2015 Q2</v>
          </cell>
          <cell r="B149">
            <v>0</v>
          </cell>
        </row>
        <row r="150">
          <cell r="A150" t="str">
            <v>2015 Q3</v>
          </cell>
          <cell r="B150">
            <v>0</v>
          </cell>
        </row>
        <row r="151">
          <cell r="A151" t="str">
            <v>2015 Q4</v>
          </cell>
          <cell r="B151">
            <v>0.1</v>
          </cell>
        </row>
        <row r="152">
          <cell r="A152" t="str">
            <v>2016 Q1</v>
          </cell>
          <cell r="B152">
            <v>0.3</v>
          </cell>
        </row>
        <row r="153">
          <cell r="A153" t="str">
            <v>2016 Q2</v>
          </cell>
          <cell r="B153">
            <v>0.4</v>
          </cell>
        </row>
        <row r="154">
          <cell r="A154" t="str">
            <v>2016 Q3</v>
          </cell>
          <cell r="B154">
            <v>0.7</v>
          </cell>
        </row>
        <row r="155">
          <cell r="A155" t="str">
            <v>2016 Q4</v>
          </cell>
          <cell r="B155">
            <v>1.2</v>
          </cell>
        </row>
        <row r="156">
          <cell r="A156" t="str">
            <v>2017 Q1</v>
          </cell>
          <cell r="B156">
            <v>2.1</v>
          </cell>
        </row>
        <row r="157">
          <cell r="A157" t="str">
            <v>2017 Q2</v>
          </cell>
          <cell r="B157">
            <v>2.7</v>
          </cell>
        </row>
        <row r="158">
          <cell r="A158" t="str">
            <v>2017 Q3</v>
          </cell>
          <cell r="B158">
            <v>2.8</v>
          </cell>
        </row>
        <row r="159">
          <cell r="A159" t="str">
            <v>2017 Q4</v>
          </cell>
          <cell r="B159">
            <v>3</v>
          </cell>
        </row>
        <row r="160">
          <cell r="A160" t="str">
            <v>2018 Q1</v>
          </cell>
          <cell r="B160">
            <v>2.7</v>
          </cell>
        </row>
        <row r="161">
          <cell r="A161" t="str">
            <v>2018 Q2</v>
          </cell>
          <cell r="B161">
            <v>2.4</v>
          </cell>
        </row>
        <row r="162">
          <cell r="A162" t="str">
            <v>2018 Q3</v>
          </cell>
          <cell r="B162">
            <v>2.5</v>
          </cell>
        </row>
        <row r="163">
          <cell r="A163" t="str">
            <v>2018 Q4</v>
          </cell>
          <cell r="B163">
            <v>2.2999999999999998</v>
          </cell>
        </row>
        <row r="164">
          <cell r="A164" t="str">
            <v>2019 Q1</v>
          </cell>
          <cell r="B164">
            <v>1.9</v>
          </cell>
        </row>
        <row r="165">
          <cell r="A165" t="str">
            <v>2019 Q2</v>
          </cell>
          <cell r="B165">
            <v>2</v>
          </cell>
        </row>
        <row r="166">
          <cell r="A166" t="str">
            <v>2019 Q3</v>
          </cell>
          <cell r="B166">
            <v>1.8</v>
          </cell>
        </row>
        <row r="167">
          <cell r="A167" t="str">
            <v>2019 Q4</v>
          </cell>
          <cell r="B167">
            <v>1.4</v>
          </cell>
        </row>
        <row r="168">
          <cell r="A168" t="str">
            <v>2020 Q1</v>
          </cell>
          <cell r="B168">
            <v>1.7</v>
          </cell>
        </row>
        <row r="169">
          <cell r="A169" t="str">
            <v>2020 Q2</v>
          </cell>
          <cell r="B169">
            <v>0.6</v>
          </cell>
        </row>
        <row r="170">
          <cell r="A170" t="str">
            <v>2020 Q3</v>
          </cell>
          <cell r="B170">
            <v>0.6</v>
          </cell>
        </row>
        <row r="171">
          <cell r="A171" t="str">
            <v>2020 Q4</v>
          </cell>
          <cell r="B171">
            <v>0.5</v>
          </cell>
        </row>
        <row r="172">
          <cell r="A172" t="str">
            <v>2021 Q1</v>
          </cell>
          <cell r="B172">
            <v>0.6</v>
          </cell>
        </row>
        <row r="173">
          <cell r="A173" t="str">
            <v>2021 Q2</v>
          </cell>
          <cell r="B173">
            <v>2.1</v>
          </cell>
        </row>
        <row r="174">
          <cell r="A174" t="str">
            <v>2021 Q3</v>
          </cell>
          <cell r="B174">
            <v>2.8</v>
          </cell>
        </row>
        <row r="175">
          <cell r="A175" t="str">
            <v>2021 Q4</v>
          </cell>
          <cell r="B175">
            <v>4.9000000000000004</v>
          </cell>
        </row>
        <row r="176">
          <cell r="A176" t="str">
            <v>2022 Q1</v>
          </cell>
          <cell r="B176">
            <v>6.2</v>
          </cell>
        </row>
        <row r="177">
          <cell r="A177" t="str">
            <v>2022 Q2</v>
          </cell>
          <cell r="B177">
            <v>9.1999999999999993</v>
          </cell>
        </row>
        <row r="178">
          <cell r="A178" t="str">
            <v>2022 Q3</v>
          </cell>
          <cell r="B178">
            <v>10</v>
          </cell>
        </row>
        <row r="179">
          <cell r="A179" t="str">
            <v>2022 Q4</v>
          </cell>
          <cell r="B179">
            <v>10.7</v>
          </cell>
        </row>
        <row r="180">
          <cell r="A180" t="str">
            <v>2023 Q1</v>
          </cell>
          <cell r="B180">
            <v>10.199999999999999</v>
          </cell>
        </row>
        <row r="181">
          <cell r="A181" t="str">
            <v>2023 Q2</v>
          </cell>
          <cell r="B181">
            <v>8.4</v>
          </cell>
        </row>
        <row r="182">
          <cell r="A182" t="str">
            <v>2023 Q3</v>
          </cell>
          <cell r="B182">
            <v>6.7</v>
          </cell>
        </row>
        <row r="183">
          <cell r="A183" t="str">
            <v>2023 Q4</v>
          </cell>
          <cell r="B183">
            <v>4.2</v>
          </cell>
        </row>
        <row r="184">
          <cell r="A184" t="str">
            <v>1989 JAN</v>
          </cell>
          <cell r="B184">
            <v>4.9000000000000004</v>
          </cell>
        </row>
        <row r="185">
          <cell r="A185" t="str">
            <v>1989 FEB</v>
          </cell>
          <cell r="B185">
            <v>5</v>
          </cell>
        </row>
        <row r="186">
          <cell r="A186" t="str">
            <v>1989 MAR</v>
          </cell>
          <cell r="B186">
            <v>5</v>
          </cell>
        </row>
        <row r="187">
          <cell r="A187" t="str">
            <v>1989 APR</v>
          </cell>
          <cell r="B187">
            <v>5.3</v>
          </cell>
        </row>
        <row r="188">
          <cell r="A188" t="str">
            <v>1989 MAY</v>
          </cell>
          <cell r="B188">
            <v>5.3</v>
          </cell>
        </row>
        <row r="189">
          <cell r="A189" t="str">
            <v>1989 JUN</v>
          </cell>
          <cell r="B189">
            <v>5.2</v>
          </cell>
        </row>
        <row r="190">
          <cell r="A190" t="str">
            <v>1989 JUL</v>
          </cell>
          <cell r="B190">
            <v>5.2</v>
          </cell>
        </row>
        <row r="191">
          <cell r="A191" t="str">
            <v>1989 AUG</v>
          </cell>
          <cell r="B191">
            <v>5</v>
          </cell>
        </row>
        <row r="192">
          <cell r="A192" t="str">
            <v>1989 SEP</v>
          </cell>
          <cell r="B192">
            <v>5.2</v>
          </cell>
        </row>
        <row r="193">
          <cell r="A193" t="str">
            <v>1989 OCT</v>
          </cell>
          <cell r="B193">
            <v>5.5</v>
          </cell>
        </row>
        <row r="194">
          <cell r="A194" t="str">
            <v>1989 NOV</v>
          </cell>
          <cell r="B194">
            <v>5.5</v>
          </cell>
        </row>
        <row r="195">
          <cell r="A195" t="str">
            <v>1989 DEC</v>
          </cell>
          <cell r="B195">
            <v>5.5</v>
          </cell>
        </row>
        <row r="196">
          <cell r="A196" t="str">
            <v>1990 JAN</v>
          </cell>
          <cell r="B196">
            <v>5.7</v>
          </cell>
        </row>
        <row r="197">
          <cell r="A197" t="str">
            <v>1990 FEB</v>
          </cell>
          <cell r="B197">
            <v>5.9</v>
          </cell>
        </row>
        <row r="198">
          <cell r="A198" t="str">
            <v>1990 MAR</v>
          </cell>
          <cell r="B198">
            <v>6</v>
          </cell>
        </row>
        <row r="199">
          <cell r="A199" t="str">
            <v>1990 APR</v>
          </cell>
          <cell r="B199">
            <v>6.4</v>
          </cell>
        </row>
        <row r="200">
          <cell r="A200" t="str">
            <v>1990 MAY</v>
          </cell>
          <cell r="B200">
            <v>6.8</v>
          </cell>
        </row>
        <row r="201">
          <cell r="A201" t="str">
            <v>1990 JUN</v>
          </cell>
          <cell r="B201">
            <v>6.9</v>
          </cell>
        </row>
        <row r="202">
          <cell r="A202" t="str">
            <v>1990 JUL</v>
          </cell>
          <cell r="B202">
            <v>6.8</v>
          </cell>
        </row>
        <row r="203">
          <cell r="A203" t="str">
            <v>1990 AUG</v>
          </cell>
          <cell r="B203">
            <v>7.7</v>
          </cell>
        </row>
        <row r="204">
          <cell r="A204" t="str">
            <v>1990 SEP</v>
          </cell>
          <cell r="B204">
            <v>8.1</v>
          </cell>
        </row>
        <row r="205">
          <cell r="A205" t="str">
            <v>1990 OCT</v>
          </cell>
          <cell r="B205">
            <v>8.1</v>
          </cell>
        </row>
        <row r="206">
          <cell r="A206" t="str">
            <v>1990 NOV</v>
          </cell>
          <cell r="B206">
            <v>7.8</v>
          </cell>
        </row>
        <row r="207">
          <cell r="A207" t="str">
            <v>1990 DEC</v>
          </cell>
          <cell r="B207">
            <v>7.6</v>
          </cell>
        </row>
        <row r="208">
          <cell r="A208" t="str">
            <v>1991 JAN</v>
          </cell>
          <cell r="B208">
            <v>7.1</v>
          </cell>
        </row>
        <row r="209">
          <cell r="A209" t="str">
            <v>1991 FEB</v>
          </cell>
          <cell r="B209">
            <v>7</v>
          </cell>
        </row>
        <row r="210">
          <cell r="A210" t="str">
            <v>1991 MAR</v>
          </cell>
          <cell r="B210">
            <v>6.9</v>
          </cell>
        </row>
        <row r="211">
          <cell r="A211" t="str">
            <v>1991 APR</v>
          </cell>
          <cell r="B211">
            <v>8.4</v>
          </cell>
        </row>
        <row r="212">
          <cell r="A212" t="str">
            <v>1991 MAY</v>
          </cell>
          <cell r="B212">
            <v>8.1999999999999993</v>
          </cell>
        </row>
        <row r="213">
          <cell r="A213" t="str">
            <v>1991 JUN</v>
          </cell>
          <cell r="B213">
            <v>8.4</v>
          </cell>
        </row>
        <row r="214">
          <cell r="A214" t="str">
            <v>1991 JUL</v>
          </cell>
          <cell r="B214">
            <v>8.3000000000000007</v>
          </cell>
        </row>
        <row r="215">
          <cell r="A215" t="str">
            <v>1991 AUG</v>
          </cell>
          <cell r="B215">
            <v>7.9</v>
          </cell>
        </row>
        <row r="216">
          <cell r="A216" t="str">
            <v>1991 SEP</v>
          </cell>
          <cell r="B216">
            <v>7.1</v>
          </cell>
        </row>
        <row r="217">
          <cell r="A217" t="str">
            <v>1991 OCT</v>
          </cell>
          <cell r="B217">
            <v>6.8</v>
          </cell>
        </row>
        <row r="218">
          <cell r="A218" t="str">
            <v>1991 NOV</v>
          </cell>
          <cell r="B218">
            <v>7.1</v>
          </cell>
        </row>
        <row r="219">
          <cell r="A219" t="str">
            <v>1991 DEC</v>
          </cell>
          <cell r="B219">
            <v>7.2</v>
          </cell>
        </row>
        <row r="220">
          <cell r="A220" t="str">
            <v>1992 JAN</v>
          </cell>
          <cell r="B220">
            <v>7</v>
          </cell>
        </row>
        <row r="221">
          <cell r="A221" t="str">
            <v>1992 FEB</v>
          </cell>
          <cell r="B221">
            <v>6.9</v>
          </cell>
        </row>
        <row r="222">
          <cell r="A222" t="str">
            <v>1992 MAR</v>
          </cell>
          <cell r="B222">
            <v>7.1</v>
          </cell>
        </row>
        <row r="223">
          <cell r="A223" t="str">
            <v>1992 APR</v>
          </cell>
          <cell r="B223">
            <v>4.7</v>
          </cell>
        </row>
        <row r="224">
          <cell r="A224" t="str">
            <v>1992 MAY</v>
          </cell>
          <cell r="B224">
            <v>4.3</v>
          </cell>
        </row>
        <row r="225">
          <cell r="A225" t="str">
            <v>1992 JUN</v>
          </cell>
          <cell r="B225">
            <v>3.8</v>
          </cell>
        </row>
        <row r="226">
          <cell r="A226" t="str">
            <v>1992 JUL</v>
          </cell>
          <cell r="B226">
            <v>3.6</v>
          </cell>
        </row>
        <row r="227">
          <cell r="A227" t="str">
            <v>1992 AUG</v>
          </cell>
          <cell r="B227">
            <v>3</v>
          </cell>
        </row>
        <row r="228">
          <cell r="A228" t="str">
            <v>1992 SEP</v>
          </cell>
          <cell r="B228">
            <v>3</v>
          </cell>
        </row>
        <row r="229">
          <cell r="A229" t="str">
            <v>1992 OCT</v>
          </cell>
          <cell r="B229">
            <v>2.9</v>
          </cell>
        </row>
        <row r="230">
          <cell r="A230" t="str">
            <v>1992 NOV</v>
          </cell>
          <cell r="B230">
            <v>2.6</v>
          </cell>
        </row>
        <row r="231">
          <cell r="A231" t="str">
            <v>1992 DEC</v>
          </cell>
          <cell r="B231">
            <v>2.6</v>
          </cell>
        </row>
        <row r="232">
          <cell r="A232" t="str">
            <v>1993 JAN</v>
          </cell>
          <cell r="B232">
            <v>2.2000000000000002</v>
          </cell>
        </row>
        <row r="233">
          <cell r="A233" t="str">
            <v>1993 FEB</v>
          </cell>
          <cell r="B233">
            <v>2.4</v>
          </cell>
        </row>
        <row r="234">
          <cell r="A234" t="str">
            <v>1993 MAR</v>
          </cell>
          <cell r="B234">
            <v>2.5</v>
          </cell>
        </row>
        <row r="235">
          <cell r="A235" t="str">
            <v>1993 APR</v>
          </cell>
          <cell r="B235">
            <v>2.5</v>
          </cell>
        </row>
        <row r="236">
          <cell r="A236" t="str">
            <v>1993 MAY</v>
          </cell>
          <cell r="B236">
            <v>2.5</v>
          </cell>
        </row>
        <row r="237">
          <cell r="A237" t="str">
            <v>1993 JUN</v>
          </cell>
          <cell r="B237">
            <v>2.4</v>
          </cell>
        </row>
        <row r="238">
          <cell r="A238" t="str">
            <v>1993 JUL</v>
          </cell>
          <cell r="B238">
            <v>2.6</v>
          </cell>
        </row>
        <row r="239">
          <cell r="A239" t="str">
            <v>1993 AUG</v>
          </cell>
          <cell r="B239">
            <v>2.9</v>
          </cell>
        </row>
        <row r="240">
          <cell r="A240" t="str">
            <v>1993 SEP</v>
          </cell>
          <cell r="B240">
            <v>3.1</v>
          </cell>
        </row>
        <row r="241">
          <cell r="A241" t="str">
            <v>1993 OCT</v>
          </cell>
          <cell r="B241">
            <v>2.6</v>
          </cell>
        </row>
        <row r="242">
          <cell r="A242" t="str">
            <v>1993 NOV</v>
          </cell>
          <cell r="B242">
            <v>2.2999999999999998</v>
          </cell>
        </row>
        <row r="243">
          <cell r="A243" t="str">
            <v>1993 DEC</v>
          </cell>
          <cell r="B243">
            <v>2.4</v>
          </cell>
        </row>
        <row r="244">
          <cell r="A244" t="str">
            <v>1994 JAN</v>
          </cell>
          <cell r="B244">
            <v>2.7</v>
          </cell>
        </row>
        <row r="245">
          <cell r="A245" t="str">
            <v>1994 FEB</v>
          </cell>
          <cell r="B245">
            <v>2.5</v>
          </cell>
        </row>
        <row r="246">
          <cell r="A246" t="str">
            <v>1994 MAR</v>
          </cell>
          <cell r="B246">
            <v>2.2000000000000002</v>
          </cell>
        </row>
        <row r="247">
          <cell r="A247" t="str">
            <v>1994 APR</v>
          </cell>
          <cell r="B247">
            <v>2</v>
          </cell>
        </row>
        <row r="248">
          <cell r="A248" t="str">
            <v>1994 MAY</v>
          </cell>
          <cell r="B248">
            <v>2</v>
          </cell>
        </row>
        <row r="249">
          <cell r="A249" t="str">
            <v>1994 JUN</v>
          </cell>
          <cell r="B249">
            <v>2</v>
          </cell>
        </row>
        <row r="250">
          <cell r="A250" t="str">
            <v>1994 JUL</v>
          </cell>
          <cell r="B250">
            <v>1.7</v>
          </cell>
        </row>
        <row r="251">
          <cell r="A251" t="str">
            <v>1994 AUG</v>
          </cell>
          <cell r="B251">
            <v>1.9</v>
          </cell>
        </row>
        <row r="252">
          <cell r="A252" t="str">
            <v>1994 SEP</v>
          </cell>
          <cell r="B252">
            <v>1.5</v>
          </cell>
        </row>
        <row r="253">
          <cell r="A253" t="str">
            <v>1994 OCT</v>
          </cell>
          <cell r="B253">
            <v>1.5</v>
          </cell>
        </row>
        <row r="254">
          <cell r="A254" t="str">
            <v>1994 NOV</v>
          </cell>
          <cell r="B254">
            <v>1.8</v>
          </cell>
        </row>
        <row r="255">
          <cell r="A255" t="str">
            <v>1994 DEC</v>
          </cell>
          <cell r="B255">
            <v>2</v>
          </cell>
        </row>
        <row r="256">
          <cell r="A256" t="str">
            <v>1995 JAN</v>
          </cell>
          <cell r="B256">
            <v>2.4</v>
          </cell>
        </row>
        <row r="257">
          <cell r="A257" t="str">
            <v>1995 FEB</v>
          </cell>
          <cell r="B257">
            <v>2.4</v>
          </cell>
        </row>
        <row r="258">
          <cell r="A258" t="str">
            <v>1995 MAR</v>
          </cell>
          <cell r="B258">
            <v>2.6</v>
          </cell>
        </row>
        <row r="259">
          <cell r="A259" t="str">
            <v>1995 APR</v>
          </cell>
          <cell r="B259">
            <v>2.2999999999999998</v>
          </cell>
        </row>
        <row r="260">
          <cell r="A260" t="str">
            <v>1995 MAY</v>
          </cell>
          <cell r="B260">
            <v>2.5</v>
          </cell>
        </row>
        <row r="261">
          <cell r="A261" t="str">
            <v>1995 JUN</v>
          </cell>
          <cell r="B261">
            <v>2.6</v>
          </cell>
        </row>
        <row r="262">
          <cell r="A262" t="str">
            <v>1995 JUL</v>
          </cell>
          <cell r="B262">
            <v>2.7</v>
          </cell>
        </row>
        <row r="263">
          <cell r="A263" t="str">
            <v>1995 AUG</v>
          </cell>
          <cell r="B263">
            <v>2.6</v>
          </cell>
        </row>
        <row r="264">
          <cell r="A264" t="str">
            <v>1995 SEP</v>
          </cell>
          <cell r="B264">
            <v>3</v>
          </cell>
        </row>
        <row r="265">
          <cell r="A265" t="str">
            <v>1995 OCT</v>
          </cell>
          <cell r="B265">
            <v>2.9</v>
          </cell>
        </row>
        <row r="266">
          <cell r="A266" t="str">
            <v>1995 NOV</v>
          </cell>
          <cell r="B266">
            <v>2.8</v>
          </cell>
        </row>
        <row r="267">
          <cell r="A267" t="str">
            <v>1995 DEC</v>
          </cell>
          <cell r="B267">
            <v>3</v>
          </cell>
        </row>
        <row r="268">
          <cell r="A268" t="str">
            <v>1996 JAN</v>
          </cell>
          <cell r="B268">
            <v>2.6</v>
          </cell>
        </row>
        <row r="269">
          <cell r="A269" t="str">
            <v>1996 FEB</v>
          </cell>
          <cell r="B269">
            <v>2.7</v>
          </cell>
        </row>
        <row r="270">
          <cell r="A270" t="str">
            <v>1996 MAR</v>
          </cell>
          <cell r="B270">
            <v>2.6</v>
          </cell>
        </row>
        <row r="271">
          <cell r="A271" t="str">
            <v>1996 APR</v>
          </cell>
          <cell r="B271">
            <v>2.5</v>
          </cell>
        </row>
        <row r="272">
          <cell r="A272" t="str">
            <v>1996 MAY</v>
          </cell>
          <cell r="B272">
            <v>2.2999999999999998</v>
          </cell>
        </row>
        <row r="273">
          <cell r="A273" t="str">
            <v>1996 JUN</v>
          </cell>
          <cell r="B273">
            <v>2.2999999999999998</v>
          </cell>
        </row>
        <row r="274">
          <cell r="A274" t="str">
            <v>1996 JUL</v>
          </cell>
          <cell r="B274">
            <v>2.2000000000000002</v>
          </cell>
        </row>
        <row r="275">
          <cell r="A275" t="str">
            <v>1996 AUG</v>
          </cell>
          <cell r="B275">
            <v>2.2999999999999998</v>
          </cell>
        </row>
        <row r="276">
          <cell r="A276" t="str">
            <v>1996 SEP</v>
          </cell>
          <cell r="B276">
            <v>2.2999999999999998</v>
          </cell>
        </row>
        <row r="277">
          <cell r="A277" t="str">
            <v>1996 OCT</v>
          </cell>
          <cell r="B277">
            <v>2.5</v>
          </cell>
        </row>
        <row r="278">
          <cell r="A278" t="str">
            <v>1996 NOV</v>
          </cell>
          <cell r="B278">
            <v>2.6</v>
          </cell>
        </row>
        <row r="279">
          <cell r="A279" t="str">
            <v>1996 DEC</v>
          </cell>
          <cell r="B279">
            <v>2.2999999999999998</v>
          </cell>
        </row>
        <row r="280">
          <cell r="A280" t="str">
            <v>1997 JAN</v>
          </cell>
          <cell r="B280">
            <v>2.1</v>
          </cell>
        </row>
        <row r="281">
          <cell r="A281" t="str">
            <v>1997 FEB</v>
          </cell>
          <cell r="B281">
            <v>1.9</v>
          </cell>
        </row>
        <row r="282">
          <cell r="A282" t="str">
            <v>1997 MAR</v>
          </cell>
          <cell r="B282">
            <v>1.7</v>
          </cell>
        </row>
        <row r="283">
          <cell r="A283" t="str">
            <v>1997 APR</v>
          </cell>
          <cell r="B283">
            <v>1.6</v>
          </cell>
        </row>
        <row r="284">
          <cell r="A284" t="str">
            <v>1997 MAY</v>
          </cell>
          <cell r="B284">
            <v>1.6</v>
          </cell>
        </row>
        <row r="285">
          <cell r="A285" t="str">
            <v>1997 JUN</v>
          </cell>
          <cell r="B285">
            <v>1.7</v>
          </cell>
        </row>
        <row r="286">
          <cell r="A286" t="str">
            <v>1997 JUL</v>
          </cell>
          <cell r="B286">
            <v>2</v>
          </cell>
        </row>
        <row r="287">
          <cell r="A287" t="str">
            <v>1997 AUG</v>
          </cell>
          <cell r="B287">
            <v>2</v>
          </cell>
        </row>
        <row r="288">
          <cell r="A288" t="str">
            <v>1997 SEP</v>
          </cell>
          <cell r="B288">
            <v>1.8</v>
          </cell>
        </row>
        <row r="289">
          <cell r="A289" t="str">
            <v>1997 OCT</v>
          </cell>
          <cell r="B289">
            <v>1.9</v>
          </cell>
        </row>
        <row r="290">
          <cell r="A290" t="str">
            <v>1997 NOV</v>
          </cell>
          <cell r="B290">
            <v>1.9</v>
          </cell>
        </row>
        <row r="291">
          <cell r="A291" t="str">
            <v>1997 DEC</v>
          </cell>
          <cell r="B291">
            <v>1.7</v>
          </cell>
        </row>
        <row r="292">
          <cell r="A292" t="str">
            <v>1998 JAN</v>
          </cell>
          <cell r="B292">
            <v>1.5</v>
          </cell>
        </row>
        <row r="293">
          <cell r="A293" t="str">
            <v>1998 FEB</v>
          </cell>
          <cell r="B293">
            <v>1.6</v>
          </cell>
        </row>
        <row r="294">
          <cell r="A294" t="str">
            <v>1998 MAR</v>
          </cell>
          <cell r="B294">
            <v>1.7</v>
          </cell>
        </row>
        <row r="295">
          <cell r="A295" t="str">
            <v>1998 APR</v>
          </cell>
          <cell r="B295">
            <v>1.8</v>
          </cell>
        </row>
        <row r="296">
          <cell r="A296" t="str">
            <v>1998 MAY</v>
          </cell>
          <cell r="B296">
            <v>2</v>
          </cell>
        </row>
        <row r="297">
          <cell r="A297" t="str">
            <v>1998 JUN</v>
          </cell>
          <cell r="B297">
            <v>1.7</v>
          </cell>
        </row>
        <row r="298">
          <cell r="A298" t="str">
            <v>1998 JUL</v>
          </cell>
          <cell r="B298">
            <v>1.4</v>
          </cell>
        </row>
        <row r="299">
          <cell r="A299" t="str">
            <v>1998 AUG</v>
          </cell>
          <cell r="B299">
            <v>1.3</v>
          </cell>
        </row>
        <row r="300">
          <cell r="A300" t="str">
            <v>1998 SEP</v>
          </cell>
          <cell r="B300">
            <v>1.4</v>
          </cell>
        </row>
        <row r="301">
          <cell r="A301" t="str">
            <v>1998 OCT</v>
          </cell>
          <cell r="B301">
            <v>1.4</v>
          </cell>
        </row>
        <row r="302">
          <cell r="A302" t="str">
            <v>1998 NOV</v>
          </cell>
          <cell r="B302">
            <v>1.4</v>
          </cell>
        </row>
        <row r="303">
          <cell r="A303" t="str">
            <v>1998 DEC</v>
          </cell>
          <cell r="B303">
            <v>1.6</v>
          </cell>
        </row>
        <row r="304">
          <cell r="A304" t="str">
            <v>1999 JAN</v>
          </cell>
          <cell r="B304">
            <v>1.6</v>
          </cell>
        </row>
        <row r="305">
          <cell r="A305" t="str">
            <v>1999 FEB</v>
          </cell>
          <cell r="B305">
            <v>1.4</v>
          </cell>
        </row>
        <row r="306">
          <cell r="A306" t="str">
            <v>1999 MAR</v>
          </cell>
          <cell r="B306">
            <v>1.7</v>
          </cell>
        </row>
        <row r="307">
          <cell r="A307" t="str">
            <v>1999 APR</v>
          </cell>
          <cell r="B307">
            <v>1.5</v>
          </cell>
        </row>
        <row r="308">
          <cell r="A308" t="str">
            <v>1999 MAY</v>
          </cell>
          <cell r="B308">
            <v>1.3</v>
          </cell>
        </row>
        <row r="309">
          <cell r="A309" t="str">
            <v>1999 JUN</v>
          </cell>
          <cell r="B309">
            <v>1.3</v>
          </cell>
        </row>
        <row r="310">
          <cell r="A310" t="str">
            <v>1999 JUL</v>
          </cell>
          <cell r="B310">
            <v>1.3</v>
          </cell>
        </row>
        <row r="311">
          <cell r="A311" t="str">
            <v>1999 AUG</v>
          </cell>
          <cell r="B311">
            <v>1.2</v>
          </cell>
        </row>
        <row r="312">
          <cell r="A312" t="str">
            <v>1999 SEP</v>
          </cell>
          <cell r="B312">
            <v>1.2</v>
          </cell>
        </row>
        <row r="313">
          <cell r="A313" t="str">
            <v>1999 OCT</v>
          </cell>
          <cell r="B313">
            <v>1.1000000000000001</v>
          </cell>
        </row>
        <row r="314">
          <cell r="A314" t="str">
            <v>1999 NOV</v>
          </cell>
          <cell r="B314">
            <v>1.2</v>
          </cell>
        </row>
        <row r="315">
          <cell r="A315" t="str">
            <v>1999 DEC</v>
          </cell>
          <cell r="B315">
            <v>1.1000000000000001</v>
          </cell>
        </row>
        <row r="316">
          <cell r="A316" t="str">
            <v>2000 JAN</v>
          </cell>
          <cell r="B316">
            <v>0.8</v>
          </cell>
        </row>
        <row r="317">
          <cell r="A317" t="str">
            <v>2000 FEB</v>
          </cell>
          <cell r="B317">
            <v>0.9</v>
          </cell>
        </row>
        <row r="318">
          <cell r="A318" t="str">
            <v>2000 MAR</v>
          </cell>
          <cell r="B318">
            <v>0.6</v>
          </cell>
        </row>
        <row r="319">
          <cell r="A319" t="str">
            <v>2000 APR</v>
          </cell>
          <cell r="B319">
            <v>0.6</v>
          </cell>
        </row>
        <row r="320">
          <cell r="A320" t="str">
            <v>2000 MAY</v>
          </cell>
          <cell r="B320">
            <v>0.5</v>
          </cell>
        </row>
        <row r="321">
          <cell r="A321" t="str">
            <v>2000 JUN</v>
          </cell>
          <cell r="B321">
            <v>0.8</v>
          </cell>
        </row>
        <row r="322">
          <cell r="A322" t="str">
            <v>2000 JUL</v>
          </cell>
          <cell r="B322">
            <v>0.9</v>
          </cell>
        </row>
        <row r="323">
          <cell r="A323" t="str">
            <v>2000 AUG</v>
          </cell>
          <cell r="B323">
            <v>0.6</v>
          </cell>
        </row>
        <row r="324">
          <cell r="A324" t="str">
            <v>2000 SEP</v>
          </cell>
          <cell r="B324">
            <v>1</v>
          </cell>
        </row>
        <row r="325">
          <cell r="A325" t="str">
            <v>2000 OCT</v>
          </cell>
          <cell r="B325">
            <v>1</v>
          </cell>
        </row>
        <row r="326">
          <cell r="A326" t="str">
            <v>2000 NOV</v>
          </cell>
          <cell r="B326">
            <v>1.1000000000000001</v>
          </cell>
        </row>
        <row r="327">
          <cell r="A327" t="str">
            <v>2000 DEC</v>
          </cell>
          <cell r="B327">
            <v>0.8</v>
          </cell>
        </row>
        <row r="328">
          <cell r="A328" t="str">
            <v>2001 JAN</v>
          </cell>
          <cell r="B328">
            <v>0.9</v>
          </cell>
        </row>
        <row r="329">
          <cell r="A329" t="str">
            <v>2001 FEB</v>
          </cell>
          <cell r="B329">
            <v>0.8</v>
          </cell>
        </row>
        <row r="330">
          <cell r="A330" t="str">
            <v>2001 MAR</v>
          </cell>
          <cell r="B330">
            <v>0.9</v>
          </cell>
        </row>
        <row r="331">
          <cell r="A331" t="str">
            <v>2001 APR</v>
          </cell>
          <cell r="B331">
            <v>1.2</v>
          </cell>
        </row>
        <row r="332">
          <cell r="A332" t="str">
            <v>2001 MAY</v>
          </cell>
          <cell r="B332">
            <v>1.7</v>
          </cell>
        </row>
        <row r="333">
          <cell r="A333" t="str">
            <v>2001 JUN</v>
          </cell>
          <cell r="B333">
            <v>1.7</v>
          </cell>
        </row>
        <row r="334">
          <cell r="A334" t="str">
            <v>2001 JUL</v>
          </cell>
          <cell r="B334">
            <v>1.4</v>
          </cell>
        </row>
        <row r="335">
          <cell r="A335" t="str">
            <v>2001 AUG</v>
          </cell>
          <cell r="B335">
            <v>1.8</v>
          </cell>
        </row>
        <row r="336">
          <cell r="A336" t="str">
            <v>2001 SEP</v>
          </cell>
          <cell r="B336">
            <v>1.3</v>
          </cell>
        </row>
        <row r="337">
          <cell r="A337" t="str">
            <v>2001 OCT</v>
          </cell>
          <cell r="B337">
            <v>1.2</v>
          </cell>
        </row>
        <row r="338">
          <cell r="A338" t="str">
            <v>2001 NOV</v>
          </cell>
          <cell r="B338">
            <v>0.8</v>
          </cell>
        </row>
        <row r="339">
          <cell r="A339" t="str">
            <v>2001 DEC</v>
          </cell>
          <cell r="B339">
            <v>1.1000000000000001</v>
          </cell>
        </row>
        <row r="340">
          <cell r="A340" t="str">
            <v>2002 JAN</v>
          </cell>
          <cell r="B340">
            <v>1.6</v>
          </cell>
        </row>
        <row r="341">
          <cell r="A341" t="str">
            <v>2002 FEB</v>
          </cell>
          <cell r="B341">
            <v>1.5</v>
          </cell>
        </row>
        <row r="342">
          <cell r="A342" t="str">
            <v>2002 MAR</v>
          </cell>
          <cell r="B342">
            <v>1.5</v>
          </cell>
        </row>
        <row r="343">
          <cell r="A343" t="str">
            <v>2002 APR</v>
          </cell>
          <cell r="B343">
            <v>1.4</v>
          </cell>
        </row>
        <row r="344">
          <cell r="A344" t="str">
            <v>2002 MAY</v>
          </cell>
          <cell r="B344">
            <v>0.8</v>
          </cell>
        </row>
        <row r="345">
          <cell r="A345" t="str">
            <v>2002 JUN</v>
          </cell>
          <cell r="B345">
            <v>0.6</v>
          </cell>
        </row>
        <row r="346">
          <cell r="A346" t="str">
            <v>2002 JUL</v>
          </cell>
          <cell r="B346">
            <v>1.1000000000000001</v>
          </cell>
        </row>
        <row r="347">
          <cell r="A347" t="str">
            <v>2002 AUG</v>
          </cell>
          <cell r="B347">
            <v>1</v>
          </cell>
        </row>
        <row r="348">
          <cell r="A348" t="str">
            <v>2002 SEP</v>
          </cell>
          <cell r="B348">
            <v>1</v>
          </cell>
        </row>
        <row r="349">
          <cell r="A349" t="str">
            <v>2002 OCT</v>
          </cell>
          <cell r="B349">
            <v>1.4</v>
          </cell>
        </row>
        <row r="350">
          <cell r="A350" t="str">
            <v>2002 NOV</v>
          </cell>
          <cell r="B350">
            <v>1.5</v>
          </cell>
        </row>
        <row r="351">
          <cell r="A351" t="str">
            <v>2002 DEC</v>
          </cell>
          <cell r="B351">
            <v>1.7</v>
          </cell>
        </row>
        <row r="352">
          <cell r="A352" t="str">
            <v>2003 JAN</v>
          </cell>
          <cell r="B352">
            <v>1.3</v>
          </cell>
        </row>
        <row r="353">
          <cell r="A353" t="str">
            <v>2003 FEB</v>
          </cell>
          <cell r="B353">
            <v>1.6</v>
          </cell>
        </row>
        <row r="354">
          <cell r="A354" t="str">
            <v>2003 MAR</v>
          </cell>
          <cell r="B354">
            <v>1.5</v>
          </cell>
        </row>
        <row r="355">
          <cell r="A355" t="str">
            <v>2003 APR</v>
          </cell>
          <cell r="B355">
            <v>1.4</v>
          </cell>
        </row>
        <row r="356">
          <cell r="A356" t="str">
            <v>2003 MAY</v>
          </cell>
          <cell r="B356">
            <v>1.3</v>
          </cell>
        </row>
        <row r="357">
          <cell r="A357" t="str">
            <v>2003 JUN</v>
          </cell>
          <cell r="B357">
            <v>1.1000000000000001</v>
          </cell>
        </row>
        <row r="358">
          <cell r="A358" t="str">
            <v>2003 JUL</v>
          </cell>
          <cell r="B358">
            <v>1.3</v>
          </cell>
        </row>
        <row r="359">
          <cell r="A359" t="str">
            <v>2003 AUG</v>
          </cell>
          <cell r="B359">
            <v>1.4</v>
          </cell>
        </row>
        <row r="360">
          <cell r="A360" t="str">
            <v>2003 SEP</v>
          </cell>
          <cell r="B360">
            <v>1.4</v>
          </cell>
        </row>
        <row r="361">
          <cell r="A361" t="str">
            <v>2003 OCT</v>
          </cell>
          <cell r="B361">
            <v>1.4</v>
          </cell>
        </row>
        <row r="362">
          <cell r="A362" t="str">
            <v>2003 NOV</v>
          </cell>
          <cell r="B362">
            <v>1.3</v>
          </cell>
        </row>
        <row r="363">
          <cell r="A363" t="str">
            <v>2003 DEC</v>
          </cell>
          <cell r="B363">
            <v>1.3</v>
          </cell>
        </row>
        <row r="364">
          <cell r="A364" t="str">
            <v>2004 JAN</v>
          </cell>
          <cell r="B364">
            <v>1.4</v>
          </cell>
        </row>
        <row r="365">
          <cell r="A365" t="str">
            <v>2004 FEB</v>
          </cell>
          <cell r="B365">
            <v>1.3</v>
          </cell>
        </row>
        <row r="366">
          <cell r="A366" t="str">
            <v>2004 MAR</v>
          </cell>
          <cell r="B366">
            <v>1.1000000000000001</v>
          </cell>
        </row>
        <row r="367">
          <cell r="A367" t="str">
            <v>2004 APR</v>
          </cell>
          <cell r="B367">
            <v>1.1000000000000001</v>
          </cell>
        </row>
        <row r="368">
          <cell r="A368" t="str">
            <v>2004 MAY</v>
          </cell>
          <cell r="B368">
            <v>1.5</v>
          </cell>
        </row>
        <row r="369">
          <cell r="A369" t="str">
            <v>2004 JUN</v>
          </cell>
          <cell r="B369">
            <v>1.6</v>
          </cell>
        </row>
        <row r="370">
          <cell r="A370" t="str">
            <v>2004 JUL</v>
          </cell>
          <cell r="B370">
            <v>1.4</v>
          </cell>
        </row>
        <row r="371">
          <cell r="A371" t="str">
            <v>2004 AUG</v>
          </cell>
          <cell r="B371">
            <v>1.3</v>
          </cell>
        </row>
        <row r="372">
          <cell r="A372" t="str">
            <v>2004 SEP</v>
          </cell>
          <cell r="B372">
            <v>1.1000000000000001</v>
          </cell>
        </row>
        <row r="373">
          <cell r="A373" t="str">
            <v>2004 OCT</v>
          </cell>
          <cell r="B373">
            <v>1.2</v>
          </cell>
        </row>
        <row r="374">
          <cell r="A374" t="str">
            <v>2004 NOV</v>
          </cell>
          <cell r="B374">
            <v>1.5</v>
          </cell>
        </row>
        <row r="375">
          <cell r="A375" t="str">
            <v>2004 DEC</v>
          </cell>
          <cell r="B375">
            <v>1.7</v>
          </cell>
        </row>
        <row r="376">
          <cell r="A376" t="str">
            <v>2005 JAN</v>
          </cell>
          <cell r="B376">
            <v>1.6</v>
          </cell>
        </row>
        <row r="377">
          <cell r="A377" t="str">
            <v>2005 FEB</v>
          </cell>
          <cell r="B377">
            <v>1.7</v>
          </cell>
        </row>
        <row r="378">
          <cell r="A378" t="str">
            <v>2005 MAR</v>
          </cell>
          <cell r="B378">
            <v>1.9</v>
          </cell>
        </row>
        <row r="379">
          <cell r="A379" t="str">
            <v>2005 APR</v>
          </cell>
          <cell r="B379">
            <v>1.9</v>
          </cell>
        </row>
        <row r="380">
          <cell r="A380" t="str">
            <v>2005 MAY</v>
          </cell>
          <cell r="B380">
            <v>1.9</v>
          </cell>
        </row>
        <row r="381">
          <cell r="A381" t="str">
            <v>2005 JUN</v>
          </cell>
          <cell r="B381">
            <v>2</v>
          </cell>
        </row>
        <row r="382">
          <cell r="A382" t="str">
            <v>2005 JUL</v>
          </cell>
          <cell r="B382">
            <v>2.2999999999999998</v>
          </cell>
        </row>
        <row r="383">
          <cell r="A383" t="str">
            <v>2005 AUG</v>
          </cell>
          <cell r="B383">
            <v>2.4</v>
          </cell>
        </row>
        <row r="384">
          <cell r="A384" t="str">
            <v>2005 SEP</v>
          </cell>
          <cell r="B384">
            <v>2.5</v>
          </cell>
        </row>
        <row r="385">
          <cell r="A385" t="str">
            <v>2005 OCT</v>
          </cell>
          <cell r="B385">
            <v>2.2999999999999998</v>
          </cell>
        </row>
        <row r="386">
          <cell r="A386" t="str">
            <v>2005 NOV</v>
          </cell>
          <cell r="B386">
            <v>2.1</v>
          </cell>
        </row>
        <row r="387">
          <cell r="A387" t="str">
            <v>2005 DEC</v>
          </cell>
          <cell r="B387">
            <v>1.9</v>
          </cell>
        </row>
        <row r="388">
          <cell r="A388" t="str">
            <v>2006 JAN</v>
          </cell>
          <cell r="B388">
            <v>1.9</v>
          </cell>
        </row>
        <row r="389">
          <cell r="A389" t="str">
            <v>2006 FEB</v>
          </cell>
          <cell r="B389">
            <v>2</v>
          </cell>
        </row>
        <row r="390">
          <cell r="A390" t="str">
            <v>2006 MAR</v>
          </cell>
          <cell r="B390">
            <v>1.8</v>
          </cell>
        </row>
        <row r="391">
          <cell r="A391" t="str">
            <v>2006 APR</v>
          </cell>
          <cell r="B391">
            <v>2</v>
          </cell>
        </row>
        <row r="392">
          <cell r="A392" t="str">
            <v>2006 MAY</v>
          </cell>
          <cell r="B392">
            <v>2.2000000000000002</v>
          </cell>
        </row>
        <row r="393">
          <cell r="A393" t="str">
            <v>2006 JUN</v>
          </cell>
          <cell r="B393">
            <v>2.5</v>
          </cell>
        </row>
        <row r="394">
          <cell r="A394" t="str">
            <v>2006 JUL</v>
          </cell>
          <cell r="B394">
            <v>2.4</v>
          </cell>
        </row>
        <row r="395">
          <cell r="A395" t="str">
            <v>2006 AUG</v>
          </cell>
          <cell r="B395">
            <v>2.5</v>
          </cell>
        </row>
        <row r="396">
          <cell r="A396" t="str">
            <v>2006 SEP</v>
          </cell>
          <cell r="B396">
            <v>2.4</v>
          </cell>
        </row>
        <row r="397">
          <cell r="A397" t="str">
            <v>2006 OCT</v>
          </cell>
          <cell r="B397">
            <v>2.4</v>
          </cell>
        </row>
        <row r="398">
          <cell r="A398" t="str">
            <v>2006 NOV</v>
          </cell>
          <cell r="B398">
            <v>2.7</v>
          </cell>
        </row>
        <row r="399">
          <cell r="A399" t="str">
            <v>2006 DEC</v>
          </cell>
          <cell r="B399">
            <v>3</v>
          </cell>
        </row>
        <row r="400">
          <cell r="A400" t="str">
            <v>2007 JAN</v>
          </cell>
          <cell r="B400">
            <v>2.7</v>
          </cell>
        </row>
        <row r="401">
          <cell r="A401" t="str">
            <v>2007 FEB</v>
          </cell>
          <cell r="B401">
            <v>2.8</v>
          </cell>
        </row>
        <row r="402">
          <cell r="A402" t="str">
            <v>2007 MAR</v>
          </cell>
          <cell r="B402">
            <v>3.1</v>
          </cell>
        </row>
        <row r="403">
          <cell r="A403" t="str">
            <v>2007 APR</v>
          </cell>
          <cell r="B403">
            <v>2.8</v>
          </cell>
        </row>
        <row r="404">
          <cell r="A404" t="str">
            <v>2007 MAY</v>
          </cell>
          <cell r="B404">
            <v>2.5</v>
          </cell>
        </row>
        <row r="405">
          <cell r="A405" t="str">
            <v>2007 JUN</v>
          </cell>
          <cell r="B405">
            <v>2.4</v>
          </cell>
        </row>
        <row r="406">
          <cell r="A406" t="str">
            <v>2007 JUL</v>
          </cell>
          <cell r="B406">
            <v>1.9</v>
          </cell>
        </row>
        <row r="407">
          <cell r="A407" t="str">
            <v>2007 AUG</v>
          </cell>
          <cell r="B407">
            <v>1.8</v>
          </cell>
        </row>
        <row r="408">
          <cell r="A408" t="str">
            <v>2007 SEP</v>
          </cell>
          <cell r="B408">
            <v>1.8</v>
          </cell>
        </row>
        <row r="409">
          <cell r="A409" t="str">
            <v>2007 OCT</v>
          </cell>
          <cell r="B409">
            <v>2.1</v>
          </cell>
        </row>
        <row r="410">
          <cell r="A410" t="str">
            <v>2007 NOV</v>
          </cell>
          <cell r="B410">
            <v>2.1</v>
          </cell>
        </row>
        <row r="411">
          <cell r="A411" t="str">
            <v>2007 DEC</v>
          </cell>
          <cell r="B411">
            <v>2.1</v>
          </cell>
        </row>
        <row r="412">
          <cell r="A412" t="str">
            <v>2008 JAN</v>
          </cell>
          <cell r="B412">
            <v>2.2000000000000002</v>
          </cell>
        </row>
        <row r="413">
          <cell r="A413" t="str">
            <v>2008 FEB</v>
          </cell>
          <cell r="B413">
            <v>2.5</v>
          </cell>
        </row>
        <row r="414">
          <cell r="A414" t="str">
            <v>2008 MAR</v>
          </cell>
          <cell r="B414">
            <v>2.5</v>
          </cell>
        </row>
        <row r="415">
          <cell r="A415" t="str">
            <v>2008 APR</v>
          </cell>
          <cell r="B415">
            <v>3</v>
          </cell>
        </row>
        <row r="416">
          <cell r="A416" t="str">
            <v>2008 MAY</v>
          </cell>
          <cell r="B416">
            <v>3.3</v>
          </cell>
        </row>
        <row r="417">
          <cell r="A417" t="str">
            <v>2008 JUN</v>
          </cell>
          <cell r="B417">
            <v>3.8</v>
          </cell>
        </row>
        <row r="418">
          <cell r="A418" t="str">
            <v>2008 JUL</v>
          </cell>
          <cell r="B418">
            <v>4.4000000000000004</v>
          </cell>
        </row>
        <row r="419">
          <cell r="A419" t="str">
            <v>2008 AUG</v>
          </cell>
          <cell r="B419">
            <v>4.7</v>
          </cell>
        </row>
        <row r="420">
          <cell r="A420" t="str">
            <v>2008 SEP</v>
          </cell>
          <cell r="B420">
            <v>5.2</v>
          </cell>
        </row>
        <row r="421">
          <cell r="A421" t="str">
            <v>2008 OCT</v>
          </cell>
          <cell r="B421">
            <v>4.5</v>
          </cell>
        </row>
        <row r="422">
          <cell r="A422" t="str">
            <v>2008 NOV</v>
          </cell>
          <cell r="B422">
            <v>4.0999999999999996</v>
          </cell>
        </row>
        <row r="423">
          <cell r="A423" t="str">
            <v>2008 DEC</v>
          </cell>
          <cell r="B423">
            <v>3.1</v>
          </cell>
        </row>
        <row r="424">
          <cell r="A424" t="str">
            <v>2009 JAN</v>
          </cell>
          <cell r="B424">
            <v>3</v>
          </cell>
        </row>
        <row r="425">
          <cell r="A425" t="str">
            <v>2009 FEB</v>
          </cell>
          <cell r="B425">
            <v>3.2</v>
          </cell>
        </row>
        <row r="426">
          <cell r="A426" t="str">
            <v>2009 MAR</v>
          </cell>
          <cell r="B426">
            <v>2.9</v>
          </cell>
        </row>
        <row r="427">
          <cell r="A427" t="str">
            <v>2009 APR</v>
          </cell>
          <cell r="B427">
            <v>2.2999999999999998</v>
          </cell>
        </row>
        <row r="428">
          <cell r="A428" t="str">
            <v>2009 MAY</v>
          </cell>
          <cell r="B428">
            <v>2.2000000000000002</v>
          </cell>
        </row>
        <row r="429">
          <cell r="A429" t="str">
            <v>2009 JUN</v>
          </cell>
          <cell r="B429">
            <v>1.8</v>
          </cell>
        </row>
        <row r="430">
          <cell r="A430" t="str">
            <v>2009 JUL</v>
          </cell>
          <cell r="B430">
            <v>1.8</v>
          </cell>
        </row>
        <row r="431">
          <cell r="A431" t="str">
            <v>2009 AUG</v>
          </cell>
          <cell r="B431">
            <v>1.6</v>
          </cell>
        </row>
        <row r="432">
          <cell r="A432" t="str">
            <v>2009 SEP</v>
          </cell>
          <cell r="B432">
            <v>1.1000000000000001</v>
          </cell>
        </row>
        <row r="433">
          <cell r="A433" t="str">
            <v>2009 OCT</v>
          </cell>
          <cell r="B433">
            <v>1.5</v>
          </cell>
        </row>
        <row r="434">
          <cell r="A434" t="str">
            <v>2009 NOV</v>
          </cell>
          <cell r="B434">
            <v>1.9</v>
          </cell>
        </row>
        <row r="435">
          <cell r="A435" t="str">
            <v>2009 DEC</v>
          </cell>
          <cell r="B435">
            <v>2.9</v>
          </cell>
        </row>
        <row r="436">
          <cell r="A436" t="str">
            <v>2010 JAN</v>
          </cell>
          <cell r="B436">
            <v>3.5</v>
          </cell>
        </row>
        <row r="437">
          <cell r="A437" t="str">
            <v>2010 FEB</v>
          </cell>
          <cell r="B437">
            <v>3</v>
          </cell>
        </row>
        <row r="438">
          <cell r="A438" t="str">
            <v>2010 MAR</v>
          </cell>
          <cell r="B438">
            <v>3.4</v>
          </cell>
        </row>
        <row r="439">
          <cell r="A439" t="str">
            <v>2010 APR</v>
          </cell>
          <cell r="B439">
            <v>3.7</v>
          </cell>
        </row>
        <row r="440">
          <cell r="A440" t="str">
            <v>2010 MAY</v>
          </cell>
          <cell r="B440">
            <v>3.4</v>
          </cell>
        </row>
        <row r="441">
          <cell r="A441" t="str">
            <v>2010 JUN</v>
          </cell>
          <cell r="B441">
            <v>3.2</v>
          </cell>
        </row>
        <row r="442">
          <cell r="A442" t="str">
            <v>2010 JUL</v>
          </cell>
          <cell r="B442">
            <v>3.1</v>
          </cell>
        </row>
        <row r="443">
          <cell r="A443" t="str">
            <v>2010 AUG</v>
          </cell>
          <cell r="B443">
            <v>3.1</v>
          </cell>
        </row>
        <row r="444">
          <cell r="A444" t="str">
            <v>2010 SEP</v>
          </cell>
          <cell r="B444">
            <v>3.1</v>
          </cell>
        </row>
        <row r="445">
          <cell r="A445" t="str">
            <v>2010 OCT</v>
          </cell>
          <cell r="B445">
            <v>3.2</v>
          </cell>
        </row>
        <row r="446">
          <cell r="A446" t="str">
            <v>2010 NOV</v>
          </cell>
          <cell r="B446">
            <v>3.3</v>
          </cell>
        </row>
        <row r="447">
          <cell r="A447" t="str">
            <v>2010 DEC</v>
          </cell>
          <cell r="B447">
            <v>3.7</v>
          </cell>
        </row>
        <row r="448">
          <cell r="A448" t="str">
            <v>2011 JAN</v>
          </cell>
          <cell r="B448">
            <v>4</v>
          </cell>
        </row>
        <row r="449">
          <cell r="A449" t="str">
            <v>2011 FEB</v>
          </cell>
          <cell r="B449">
            <v>4.4000000000000004</v>
          </cell>
        </row>
        <row r="450">
          <cell r="A450" t="str">
            <v>2011 MAR</v>
          </cell>
          <cell r="B450">
            <v>4</v>
          </cell>
        </row>
        <row r="451">
          <cell r="A451" t="str">
            <v>2011 APR</v>
          </cell>
          <cell r="B451">
            <v>4.5</v>
          </cell>
        </row>
        <row r="452">
          <cell r="A452" t="str">
            <v>2011 MAY</v>
          </cell>
          <cell r="B452">
            <v>4.5</v>
          </cell>
        </row>
        <row r="453">
          <cell r="A453" t="str">
            <v>2011 JUN</v>
          </cell>
          <cell r="B453">
            <v>4.2</v>
          </cell>
        </row>
        <row r="454">
          <cell r="A454" t="str">
            <v>2011 JUL</v>
          </cell>
          <cell r="B454">
            <v>4.4000000000000004</v>
          </cell>
        </row>
        <row r="455">
          <cell r="A455" t="str">
            <v>2011 AUG</v>
          </cell>
          <cell r="B455">
            <v>4.5</v>
          </cell>
        </row>
        <row r="456">
          <cell r="A456" t="str">
            <v>2011 SEP</v>
          </cell>
          <cell r="B456">
            <v>5.2</v>
          </cell>
        </row>
        <row r="457">
          <cell r="A457" t="str">
            <v>2011 OCT</v>
          </cell>
          <cell r="B457">
            <v>5</v>
          </cell>
        </row>
        <row r="458">
          <cell r="A458" t="str">
            <v>2011 NOV</v>
          </cell>
          <cell r="B458">
            <v>4.8</v>
          </cell>
        </row>
        <row r="459">
          <cell r="A459" t="str">
            <v>2011 DEC</v>
          </cell>
          <cell r="B459">
            <v>4.2</v>
          </cell>
        </row>
        <row r="460">
          <cell r="A460" t="str">
            <v>2012 JAN</v>
          </cell>
          <cell r="B460">
            <v>3.6</v>
          </cell>
        </row>
        <row r="461">
          <cell r="A461" t="str">
            <v>2012 FEB</v>
          </cell>
          <cell r="B461">
            <v>3.4</v>
          </cell>
        </row>
        <row r="462">
          <cell r="A462" t="str">
            <v>2012 MAR</v>
          </cell>
          <cell r="B462">
            <v>3.5</v>
          </cell>
        </row>
        <row r="463">
          <cell r="A463" t="str">
            <v>2012 APR</v>
          </cell>
          <cell r="B463">
            <v>3</v>
          </cell>
        </row>
        <row r="464">
          <cell r="A464" t="str">
            <v>2012 MAY</v>
          </cell>
          <cell r="B464">
            <v>2.8</v>
          </cell>
        </row>
        <row r="465">
          <cell r="A465" t="str">
            <v>2012 JUN</v>
          </cell>
          <cell r="B465">
            <v>2.4</v>
          </cell>
        </row>
        <row r="466">
          <cell r="A466" t="str">
            <v>2012 JUL</v>
          </cell>
          <cell r="B466">
            <v>2.6</v>
          </cell>
        </row>
        <row r="467">
          <cell r="A467" t="str">
            <v>2012 AUG</v>
          </cell>
          <cell r="B467">
            <v>2.5</v>
          </cell>
        </row>
        <row r="468">
          <cell r="A468" t="str">
            <v>2012 SEP</v>
          </cell>
          <cell r="B468">
            <v>2.2000000000000002</v>
          </cell>
        </row>
        <row r="469">
          <cell r="A469" t="str">
            <v>2012 OCT</v>
          </cell>
          <cell r="B469">
            <v>2.7</v>
          </cell>
        </row>
        <row r="470">
          <cell r="A470" t="str">
            <v>2012 NOV</v>
          </cell>
          <cell r="B470">
            <v>2.7</v>
          </cell>
        </row>
        <row r="471">
          <cell r="A471" t="str">
            <v>2012 DEC</v>
          </cell>
          <cell r="B471">
            <v>2.7</v>
          </cell>
        </row>
        <row r="472">
          <cell r="A472" t="str">
            <v>2013 JAN</v>
          </cell>
          <cell r="B472">
            <v>2.7</v>
          </cell>
        </row>
        <row r="473">
          <cell r="A473" t="str">
            <v>2013 FEB</v>
          </cell>
          <cell r="B473">
            <v>2.8</v>
          </cell>
        </row>
        <row r="474">
          <cell r="A474" t="str">
            <v>2013 MAR</v>
          </cell>
          <cell r="B474">
            <v>2.8</v>
          </cell>
        </row>
        <row r="475">
          <cell r="A475" t="str">
            <v>2013 APR</v>
          </cell>
          <cell r="B475">
            <v>2.4</v>
          </cell>
        </row>
        <row r="476">
          <cell r="A476" t="str">
            <v>2013 MAY</v>
          </cell>
          <cell r="B476">
            <v>2.7</v>
          </cell>
        </row>
        <row r="477">
          <cell r="A477" t="str">
            <v>2013 JUN</v>
          </cell>
          <cell r="B477">
            <v>2.9</v>
          </cell>
        </row>
        <row r="478">
          <cell r="A478" t="str">
            <v>2013 JUL</v>
          </cell>
          <cell r="B478">
            <v>2.8</v>
          </cell>
        </row>
        <row r="479">
          <cell r="A479" t="str">
            <v>2013 AUG</v>
          </cell>
          <cell r="B479">
            <v>2.7</v>
          </cell>
        </row>
        <row r="480">
          <cell r="A480" t="str">
            <v>2013 SEP</v>
          </cell>
          <cell r="B480">
            <v>2.7</v>
          </cell>
        </row>
        <row r="481">
          <cell r="A481" t="str">
            <v>2013 OCT</v>
          </cell>
          <cell r="B481">
            <v>2.2000000000000002</v>
          </cell>
        </row>
        <row r="482">
          <cell r="A482" t="str">
            <v>2013 NOV</v>
          </cell>
          <cell r="B482">
            <v>2.1</v>
          </cell>
        </row>
        <row r="483">
          <cell r="A483" t="str">
            <v>2013 DEC</v>
          </cell>
          <cell r="B483">
            <v>2</v>
          </cell>
        </row>
        <row r="484">
          <cell r="A484" t="str">
            <v>2014 JAN</v>
          </cell>
          <cell r="B484">
            <v>1.9</v>
          </cell>
        </row>
        <row r="485">
          <cell r="A485" t="str">
            <v>2014 FEB</v>
          </cell>
          <cell r="B485">
            <v>1.7</v>
          </cell>
        </row>
        <row r="486">
          <cell r="A486" t="str">
            <v>2014 MAR</v>
          </cell>
          <cell r="B486">
            <v>1.6</v>
          </cell>
        </row>
        <row r="487">
          <cell r="A487" t="str">
            <v>2014 APR</v>
          </cell>
          <cell r="B487">
            <v>1.8</v>
          </cell>
        </row>
        <row r="488">
          <cell r="A488" t="str">
            <v>2014 MAY</v>
          </cell>
          <cell r="B488">
            <v>1.5</v>
          </cell>
        </row>
        <row r="489">
          <cell r="A489" t="str">
            <v>2014 JUN</v>
          </cell>
          <cell r="B489">
            <v>1.9</v>
          </cell>
        </row>
        <row r="490">
          <cell r="A490" t="str">
            <v>2014 JUL</v>
          </cell>
          <cell r="B490">
            <v>1.6</v>
          </cell>
        </row>
        <row r="491">
          <cell r="A491" t="str">
            <v>2014 AUG</v>
          </cell>
          <cell r="B491">
            <v>1.5</v>
          </cell>
        </row>
        <row r="492">
          <cell r="A492" t="str">
            <v>2014 SEP</v>
          </cell>
          <cell r="B492">
            <v>1.2</v>
          </cell>
        </row>
        <row r="493">
          <cell r="A493" t="str">
            <v>2014 OCT</v>
          </cell>
          <cell r="B493">
            <v>1.3</v>
          </cell>
        </row>
        <row r="494">
          <cell r="A494" t="str">
            <v>2014 NOV</v>
          </cell>
          <cell r="B494">
            <v>1</v>
          </cell>
        </row>
        <row r="495">
          <cell r="A495" t="str">
            <v>2014 DEC</v>
          </cell>
          <cell r="B495">
            <v>0.5</v>
          </cell>
        </row>
        <row r="496">
          <cell r="A496" t="str">
            <v>2015 JAN</v>
          </cell>
          <cell r="B496">
            <v>0.3</v>
          </cell>
        </row>
        <row r="497">
          <cell r="A497" t="str">
            <v>2015 FEB</v>
          </cell>
          <cell r="B497">
            <v>0</v>
          </cell>
        </row>
        <row r="498">
          <cell r="A498" t="str">
            <v>2015 MAR</v>
          </cell>
          <cell r="B498">
            <v>0</v>
          </cell>
        </row>
        <row r="499">
          <cell r="A499" t="str">
            <v>2015 APR</v>
          </cell>
          <cell r="B499">
            <v>-0.1</v>
          </cell>
        </row>
        <row r="500">
          <cell r="A500" t="str">
            <v>2015 MAY</v>
          </cell>
          <cell r="B500">
            <v>0.1</v>
          </cell>
        </row>
        <row r="501">
          <cell r="A501" t="str">
            <v>2015 JUN</v>
          </cell>
          <cell r="B501">
            <v>0</v>
          </cell>
        </row>
        <row r="502">
          <cell r="A502" t="str">
            <v>2015 JUL</v>
          </cell>
          <cell r="B502">
            <v>0.1</v>
          </cell>
        </row>
        <row r="503">
          <cell r="A503" t="str">
            <v>2015 AUG</v>
          </cell>
          <cell r="B503">
            <v>0</v>
          </cell>
        </row>
        <row r="504">
          <cell r="A504" t="str">
            <v>2015 SEP</v>
          </cell>
          <cell r="B504">
            <v>-0.1</v>
          </cell>
        </row>
        <row r="505">
          <cell r="A505" t="str">
            <v>2015 OCT</v>
          </cell>
          <cell r="B505">
            <v>-0.1</v>
          </cell>
        </row>
        <row r="506">
          <cell r="A506" t="str">
            <v>2015 NOV</v>
          </cell>
          <cell r="B506">
            <v>0.1</v>
          </cell>
        </row>
        <row r="507">
          <cell r="A507" t="str">
            <v>2015 DEC</v>
          </cell>
          <cell r="B507">
            <v>0.2</v>
          </cell>
        </row>
        <row r="508">
          <cell r="A508" t="str">
            <v>2016 JAN</v>
          </cell>
          <cell r="B508">
            <v>0.3</v>
          </cell>
        </row>
        <row r="509">
          <cell r="A509" t="str">
            <v>2016 FEB</v>
          </cell>
          <cell r="B509">
            <v>0.3</v>
          </cell>
        </row>
        <row r="510">
          <cell r="A510" t="str">
            <v>2016 MAR</v>
          </cell>
          <cell r="B510">
            <v>0.5</v>
          </cell>
        </row>
        <row r="511">
          <cell r="A511" t="str">
            <v>2016 APR</v>
          </cell>
          <cell r="B511">
            <v>0.3</v>
          </cell>
        </row>
        <row r="512">
          <cell r="A512" t="str">
            <v>2016 MAY</v>
          </cell>
          <cell r="B512">
            <v>0.3</v>
          </cell>
        </row>
        <row r="513">
          <cell r="A513" t="str">
            <v>2016 JUN</v>
          </cell>
          <cell r="B513">
            <v>0.5</v>
          </cell>
        </row>
        <row r="514">
          <cell r="A514" t="str">
            <v>2016 JUL</v>
          </cell>
          <cell r="B514">
            <v>0.6</v>
          </cell>
        </row>
        <row r="515">
          <cell r="A515" t="str">
            <v>2016 AUG</v>
          </cell>
          <cell r="B515">
            <v>0.6</v>
          </cell>
        </row>
        <row r="516">
          <cell r="A516" t="str">
            <v>2016 SEP</v>
          </cell>
          <cell r="B516">
            <v>1</v>
          </cell>
        </row>
        <row r="517">
          <cell r="A517" t="str">
            <v>2016 OCT</v>
          </cell>
          <cell r="B517">
            <v>0.9</v>
          </cell>
        </row>
        <row r="518">
          <cell r="A518" t="str">
            <v>2016 NOV</v>
          </cell>
          <cell r="B518">
            <v>1.2</v>
          </cell>
        </row>
        <row r="519">
          <cell r="A519" t="str">
            <v>2016 DEC</v>
          </cell>
          <cell r="B519">
            <v>1.6</v>
          </cell>
        </row>
        <row r="520">
          <cell r="A520" t="str">
            <v>2017 JAN</v>
          </cell>
          <cell r="B520">
            <v>1.8</v>
          </cell>
        </row>
        <row r="521">
          <cell r="A521" t="str">
            <v>2017 FEB</v>
          </cell>
          <cell r="B521">
            <v>2.2999999999999998</v>
          </cell>
        </row>
        <row r="522">
          <cell r="A522" t="str">
            <v>2017 MAR</v>
          </cell>
          <cell r="B522">
            <v>2.2999999999999998</v>
          </cell>
        </row>
        <row r="523">
          <cell r="A523" t="str">
            <v>2017 APR</v>
          </cell>
          <cell r="B523">
            <v>2.7</v>
          </cell>
        </row>
        <row r="524">
          <cell r="A524" t="str">
            <v>2017 MAY</v>
          </cell>
          <cell r="B524">
            <v>2.9</v>
          </cell>
        </row>
        <row r="525">
          <cell r="A525" t="str">
            <v>2017 JUN</v>
          </cell>
          <cell r="B525">
            <v>2.6</v>
          </cell>
        </row>
        <row r="526">
          <cell r="A526" t="str">
            <v>2017 JUL</v>
          </cell>
          <cell r="B526">
            <v>2.6</v>
          </cell>
        </row>
        <row r="527">
          <cell r="A527" t="str">
            <v>2017 AUG</v>
          </cell>
          <cell r="B527">
            <v>2.9</v>
          </cell>
        </row>
        <row r="528">
          <cell r="A528" t="str">
            <v>2017 SEP</v>
          </cell>
          <cell r="B528">
            <v>3</v>
          </cell>
        </row>
        <row r="529">
          <cell r="A529" t="str">
            <v>2017 OCT</v>
          </cell>
          <cell r="B529">
            <v>3</v>
          </cell>
        </row>
        <row r="530">
          <cell r="A530" t="str">
            <v>2017 NOV</v>
          </cell>
          <cell r="B530">
            <v>3.1</v>
          </cell>
        </row>
        <row r="531">
          <cell r="A531" t="str">
            <v>2017 DEC</v>
          </cell>
          <cell r="B531">
            <v>3</v>
          </cell>
        </row>
        <row r="532">
          <cell r="A532" t="str">
            <v>2018 JAN</v>
          </cell>
          <cell r="B532">
            <v>3</v>
          </cell>
        </row>
        <row r="533">
          <cell r="A533" t="str">
            <v>2018 FEB</v>
          </cell>
          <cell r="B533">
            <v>2.7</v>
          </cell>
        </row>
        <row r="534">
          <cell r="A534" t="str">
            <v>2018 MAR</v>
          </cell>
          <cell r="B534">
            <v>2.5</v>
          </cell>
        </row>
        <row r="535">
          <cell r="A535" t="str">
            <v>2018 APR</v>
          </cell>
          <cell r="B535">
            <v>2.4</v>
          </cell>
        </row>
        <row r="536">
          <cell r="A536" t="str">
            <v>2018 MAY</v>
          </cell>
          <cell r="B536">
            <v>2.4</v>
          </cell>
        </row>
        <row r="537">
          <cell r="A537" t="str">
            <v>2018 JUN</v>
          </cell>
          <cell r="B537">
            <v>2.4</v>
          </cell>
        </row>
        <row r="538">
          <cell r="A538" t="str">
            <v>2018 JUL</v>
          </cell>
          <cell r="B538">
            <v>2.5</v>
          </cell>
        </row>
        <row r="539">
          <cell r="A539" t="str">
            <v>2018 AUG</v>
          </cell>
          <cell r="B539">
            <v>2.7</v>
          </cell>
        </row>
        <row r="540">
          <cell r="A540" t="str">
            <v>2018 SEP</v>
          </cell>
          <cell r="B540">
            <v>2.4</v>
          </cell>
        </row>
        <row r="541">
          <cell r="A541" t="str">
            <v>2018 OCT</v>
          </cell>
          <cell r="B541">
            <v>2.4</v>
          </cell>
        </row>
        <row r="542">
          <cell r="A542" t="str">
            <v>2018 NOV</v>
          </cell>
          <cell r="B542">
            <v>2.2999999999999998</v>
          </cell>
        </row>
        <row r="543">
          <cell r="A543" t="str">
            <v>2018 DEC</v>
          </cell>
          <cell r="B543">
            <v>2.1</v>
          </cell>
        </row>
        <row r="544">
          <cell r="A544" t="str">
            <v>2019 JAN</v>
          </cell>
          <cell r="B544">
            <v>1.8</v>
          </cell>
        </row>
        <row r="545">
          <cell r="A545" t="str">
            <v>2019 FEB</v>
          </cell>
          <cell r="B545">
            <v>1.9</v>
          </cell>
        </row>
        <row r="546">
          <cell r="A546" t="str">
            <v>2019 MAR</v>
          </cell>
          <cell r="B546">
            <v>1.9</v>
          </cell>
        </row>
        <row r="547">
          <cell r="A547" t="str">
            <v>2019 APR</v>
          </cell>
          <cell r="B547">
            <v>2.1</v>
          </cell>
        </row>
        <row r="548">
          <cell r="A548" t="str">
            <v>2019 MAY</v>
          </cell>
          <cell r="B548">
            <v>2</v>
          </cell>
        </row>
        <row r="549">
          <cell r="A549" t="str">
            <v>2019 JUN</v>
          </cell>
          <cell r="B549">
            <v>2</v>
          </cell>
        </row>
        <row r="550">
          <cell r="A550" t="str">
            <v>2019 JUL</v>
          </cell>
          <cell r="B550">
            <v>2.1</v>
          </cell>
        </row>
        <row r="551">
          <cell r="A551" t="str">
            <v>2019 AUG</v>
          </cell>
          <cell r="B551">
            <v>1.7</v>
          </cell>
        </row>
        <row r="552">
          <cell r="A552" t="str">
            <v>2019 SEP</v>
          </cell>
          <cell r="B552">
            <v>1.7</v>
          </cell>
        </row>
        <row r="553">
          <cell r="A553" t="str">
            <v>2019 OCT</v>
          </cell>
          <cell r="B553">
            <v>1.5</v>
          </cell>
        </row>
        <row r="554">
          <cell r="A554" t="str">
            <v>2019 NOV</v>
          </cell>
          <cell r="B554">
            <v>1.5</v>
          </cell>
        </row>
        <row r="555">
          <cell r="A555" t="str">
            <v>2019 DEC</v>
          </cell>
          <cell r="B555">
            <v>1.3</v>
          </cell>
        </row>
        <row r="556">
          <cell r="A556" t="str">
            <v>2020 JAN</v>
          </cell>
          <cell r="B556">
            <v>1.8</v>
          </cell>
        </row>
        <row r="557">
          <cell r="A557" t="str">
            <v>2020 FEB</v>
          </cell>
          <cell r="B557">
            <v>1.7</v>
          </cell>
        </row>
        <row r="558">
          <cell r="A558" t="str">
            <v>2020 MAR</v>
          </cell>
          <cell r="B558">
            <v>1.5</v>
          </cell>
        </row>
        <row r="559">
          <cell r="A559" t="str">
            <v>2020 APR</v>
          </cell>
          <cell r="B559">
            <v>0.8</v>
          </cell>
        </row>
        <row r="560">
          <cell r="A560" t="str">
            <v>2020 MAY</v>
          </cell>
          <cell r="B560">
            <v>0.5</v>
          </cell>
        </row>
        <row r="561">
          <cell r="A561" t="str">
            <v>2020 JUN</v>
          </cell>
          <cell r="B561">
            <v>0.6</v>
          </cell>
        </row>
        <row r="562">
          <cell r="A562" t="str">
            <v>2020 JUL</v>
          </cell>
          <cell r="B562">
            <v>1</v>
          </cell>
        </row>
        <row r="563">
          <cell r="A563" t="str">
            <v>2020 AUG</v>
          </cell>
          <cell r="B563">
            <v>0.2</v>
          </cell>
        </row>
        <row r="564">
          <cell r="A564" t="str">
            <v>2020 SEP</v>
          </cell>
          <cell r="B564">
            <v>0.5</v>
          </cell>
        </row>
        <row r="565">
          <cell r="A565" t="str">
            <v>2020 OCT</v>
          </cell>
          <cell r="B565">
            <v>0.7</v>
          </cell>
        </row>
        <row r="566">
          <cell r="A566" t="str">
            <v>2020 NOV</v>
          </cell>
          <cell r="B566">
            <v>0.3</v>
          </cell>
        </row>
        <row r="567">
          <cell r="A567" t="str">
            <v>2020 DEC</v>
          </cell>
          <cell r="B567">
            <v>0.6</v>
          </cell>
        </row>
        <row r="568">
          <cell r="A568" t="str">
            <v>2021 JAN</v>
          </cell>
          <cell r="B568">
            <v>0.7</v>
          </cell>
        </row>
        <row r="569">
          <cell r="A569" t="str">
            <v>2021 FEB</v>
          </cell>
          <cell r="B569">
            <v>0.4</v>
          </cell>
        </row>
        <row r="570">
          <cell r="A570" t="str">
            <v>2021 MAR</v>
          </cell>
          <cell r="B570">
            <v>0.7</v>
          </cell>
        </row>
        <row r="571">
          <cell r="A571" t="str">
            <v>2021 APR</v>
          </cell>
          <cell r="B571">
            <v>1.5</v>
          </cell>
        </row>
        <row r="572">
          <cell r="A572" t="str">
            <v>2021 MAY</v>
          </cell>
          <cell r="B572">
            <v>2.1</v>
          </cell>
        </row>
        <row r="573">
          <cell r="A573" t="str">
            <v>2021 JUN</v>
          </cell>
          <cell r="B573">
            <v>2.5</v>
          </cell>
        </row>
        <row r="574">
          <cell r="A574" t="str">
            <v>2021 JUL</v>
          </cell>
          <cell r="B574">
            <v>2</v>
          </cell>
        </row>
        <row r="575">
          <cell r="A575" t="str">
            <v>2021 AUG</v>
          </cell>
          <cell r="B575">
            <v>3.2</v>
          </cell>
        </row>
        <row r="576">
          <cell r="A576" t="str">
            <v>2021 SEP</v>
          </cell>
          <cell r="B576">
            <v>3.1</v>
          </cell>
        </row>
        <row r="577">
          <cell r="A577" t="str">
            <v>2021 OCT</v>
          </cell>
          <cell r="B577">
            <v>4.2</v>
          </cell>
        </row>
        <row r="578">
          <cell r="A578" t="str">
            <v>2021 NOV</v>
          </cell>
          <cell r="B578">
            <v>5.0999999999999996</v>
          </cell>
        </row>
        <row r="579">
          <cell r="A579" t="str">
            <v>2021 DEC</v>
          </cell>
          <cell r="B579">
            <v>5.4</v>
          </cell>
        </row>
        <row r="580">
          <cell r="A580" t="str">
            <v>2022 JAN</v>
          </cell>
          <cell r="B580">
            <v>5.5</v>
          </cell>
        </row>
        <row r="581">
          <cell r="A581" t="str">
            <v>2022 FEB</v>
          </cell>
          <cell r="B581">
            <v>6.2</v>
          </cell>
        </row>
        <row r="582">
          <cell r="A582" t="str">
            <v>2022 MAR</v>
          </cell>
          <cell r="B582">
            <v>7</v>
          </cell>
        </row>
        <row r="583">
          <cell r="A583" t="str">
            <v>2022 APR</v>
          </cell>
          <cell r="B583">
            <v>9</v>
          </cell>
        </row>
        <row r="584">
          <cell r="A584" t="str">
            <v>2022 MAY</v>
          </cell>
          <cell r="B584">
            <v>9.1</v>
          </cell>
        </row>
        <row r="585">
          <cell r="A585" t="str">
            <v>2022 JUN</v>
          </cell>
          <cell r="B585">
            <v>9.4</v>
          </cell>
        </row>
        <row r="586">
          <cell r="A586" t="str">
            <v>2022 JUL</v>
          </cell>
          <cell r="B586">
            <v>10.1</v>
          </cell>
        </row>
        <row r="587">
          <cell r="A587" t="str">
            <v>2022 AUG</v>
          </cell>
          <cell r="B587">
            <v>9.9</v>
          </cell>
        </row>
        <row r="588">
          <cell r="A588" t="str">
            <v>2022 SEP</v>
          </cell>
          <cell r="B588">
            <v>10.1</v>
          </cell>
        </row>
        <row r="589">
          <cell r="A589" t="str">
            <v>2022 OCT</v>
          </cell>
          <cell r="B589">
            <v>11.1</v>
          </cell>
        </row>
        <row r="590">
          <cell r="A590" t="str">
            <v>2022 NOV</v>
          </cell>
          <cell r="B590">
            <v>10.7</v>
          </cell>
        </row>
        <row r="591">
          <cell r="A591" t="str">
            <v>2022 DEC</v>
          </cell>
          <cell r="B591">
            <v>10.5</v>
          </cell>
        </row>
        <row r="592">
          <cell r="A592" t="str">
            <v>2023 JAN</v>
          </cell>
          <cell r="B592">
            <v>10.1</v>
          </cell>
        </row>
        <row r="593">
          <cell r="A593" t="str">
            <v>2023 FEB</v>
          </cell>
          <cell r="B593">
            <v>10.4</v>
          </cell>
        </row>
        <row r="594">
          <cell r="A594" t="str">
            <v>2023 MAR</v>
          </cell>
          <cell r="B594">
            <v>10.1</v>
          </cell>
        </row>
        <row r="595">
          <cell r="A595" t="str">
            <v>2023 APR</v>
          </cell>
          <cell r="B595">
            <v>8.6999999999999993</v>
          </cell>
        </row>
        <row r="596">
          <cell r="A596" t="str">
            <v>2023 MAY</v>
          </cell>
          <cell r="B596">
            <v>8.6999999999999993</v>
          </cell>
        </row>
        <row r="597">
          <cell r="A597" t="str">
            <v>2023 JUN</v>
          </cell>
          <cell r="B597">
            <v>7.9</v>
          </cell>
        </row>
        <row r="598">
          <cell r="A598" t="str">
            <v>2023 JUL</v>
          </cell>
          <cell r="B598">
            <v>6.8</v>
          </cell>
        </row>
        <row r="599">
          <cell r="A599" t="str">
            <v>2023 AUG</v>
          </cell>
          <cell r="B599">
            <v>6.7</v>
          </cell>
        </row>
        <row r="600">
          <cell r="A600" t="str">
            <v>2023 SEP</v>
          </cell>
          <cell r="B600">
            <v>6.7</v>
          </cell>
        </row>
        <row r="601">
          <cell r="A601" t="str">
            <v>2023 OCT</v>
          </cell>
          <cell r="B601">
            <v>4.5999999999999996</v>
          </cell>
        </row>
        <row r="602">
          <cell r="A602" t="str">
            <v>2023 NOV</v>
          </cell>
          <cell r="B602">
            <v>3.9</v>
          </cell>
        </row>
        <row r="603">
          <cell r="A603" t="str">
            <v>2023 DEC</v>
          </cell>
          <cell r="B603">
            <v>4</v>
          </cell>
        </row>
      </sheetData>
      <sheetData sheetId="8">
        <row r="9">
          <cell r="A9">
            <v>1971</v>
          </cell>
          <cell r="B9">
            <v>4.0999999999999996</v>
          </cell>
        </row>
        <row r="10">
          <cell r="A10">
            <v>1972</v>
          </cell>
          <cell r="B10">
            <v>4.3</v>
          </cell>
        </row>
        <row r="11">
          <cell r="A11">
            <v>1973</v>
          </cell>
          <cell r="B11">
            <v>3.7</v>
          </cell>
        </row>
        <row r="12">
          <cell r="A12">
            <v>1974</v>
          </cell>
          <cell r="B12">
            <v>3.7</v>
          </cell>
        </row>
        <row r="13">
          <cell r="A13">
            <v>1975</v>
          </cell>
          <cell r="B13">
            <v>4.5</v>
          </cell>
        </row>
        <row r="14">
          <cell r="A14">
            <v>1976</v>
          </cell>
          <cell r="B14">
            <v>5.4</v>
          </cell>
        </row>
        <row r="15">
          <cell r="A15">
            <v>1977</v>
          </cell>
          <cell r="B15">
            <v>5.6</v>
          </cell>
        </row>
        <row r="16">
          <cell r="A16">
            <v>1978</v>
          </cell>
          <cell r="B16">
            <v>5.5</v>
          </cell>
        </row>
        <row r="17">
          <cell r="A17">
            <v>1979</v>
          </cell>
          <cell r="B17">
            <v>5.4</v>
          </cell>
        </row>
        <row r="18">
          <cell r="A18">
            <v>1980</v>
          </cell>
          <cell r="B18">
            <v>6.8</v>
          </cell>
        </row>
        <row r="19">
          <cell r="A19">
            <v>1981</v>
          </cell>
          <cell r="B19">
            <v>9.6</v>
          </cell>
        </row>
        <row r="20">
          <cell r="A20">
            <v>1982</v>
          </cell>
          <cell r="B20">
            <v>10.7</v>
          </cell>
        </row>
        <row r="21">
          <cell r="A21">
            <v>1983</v>
          </cell>
          <cell r="B21">
            <v>11.5</v>
          </cell>
        </row>
        <row r="22">
          <cell r="A22">
            <v>1984</v>
          </cell>
          <cell r="B22">
            <v>11.8</v>
          </cell>
        </row>
        <row r="23">
          <cell r="A23">
            <v>1985</v>
          </cell>
          <cell r="B23">
            <v>11.4</v>
          </cell>
        </row>
        <row r="24">
          <cell r="A24">
            <v>1986</v>
          </cell>
          <cell r="B24">
            <v>11.3</v>
          </cell>
        </row>
        <row r="25">
          <cell r="A25">
            <v>1987</v>
          </cell>
          <cell r="B25">
            <v>10.4</v>
          </cell>
        </row>
        <row r="26">
          <cell r="A26">
            <v>1988</v>
          </cell>
          <cell r="B26">
            <v>8.6</v>
          </cell>
        </row>
        <row r="27">
          <cell r="A27">
            <v>1989</v>
          </cell>
          <cell r="B27">
            <v>7.2</v>
          </cell>
        </row>
        <row r="28">
          <cell r="A28">
            <v>1990</v>
          </cell>
          <cell r="B28">
            <v>7.1</v>
          </cell>
        </row>
        <row r="29">
          <cell r="A29">
            <v>1991</v>
          </cell>
          <cell r="B29">
            <v>8.9</v>
          </cell>
        </row>
        <row r="30">
          <cell r="A30">
            <v>1992</v>
          </cell>
          <cell r="B30">
            <v>9.9</v>
          </cell>
        </row>
        <row r="31">
          <cell r="A31">
            <v>1993</v>
          </cell>
          <cell r="B31">
            <v>10.4</v>
          </cell>
        </row>
        <row r="32">
          <cell r="A32">
            <v>1994</v>
          </cell>
          <cell r="B32">
            <v>9.5</v>
          </cell>
        </row>
        <row r="33">
          <cell r="A33">
            <v>1995</v>
          </cell>
          <cell r="B33">
            <v>8.6</v>
          </cell>
        </row>
        <row r="34">
          <cell r="A34">
            <v>1996</v>
          </cell>
          <cell r="B34">
            <v>8.1</v>
          </cell>
        </row>
        <row r="35">
          <cell r="A35">
            <v>1997</v>
          </cell>
          <cell r="B35">
            <v>6.9</v>
          </cell>
        </row>
        <row r="36">
          <cell r="A36">
            <v>1998</v>
          </cell>
          <cell r="B36">
            <v>6.2</v>
          </cell>
        </row>
        <row r="37">
          <cell r="A37">
            <v>1999</v>
          </cell>
          <cell r="B37">
            <v>6</v>
          </cell>
        </row>
        <row r="38">
          <cell r="A38">
            <v>2000</v>
          </cell>
          <cell r="B38">
            <v>5.4</v>
          </cell>
        </row>
        <row r="39">
          <cell r="A39">
            <v>2001</v>
          </cell>
          <cell r="B39">
            <v>5.0999999999999996</v>
          </cell>
        </row>
        <row r="40">
          <cell r="A40">
            <v>2002</v>
          </cell>
          <cell r="B40">
            <v>5.2</v>
          </cell>
        </row>
        <row r="41">
          <cell r="A41">
            <v>2003</v>
          </cell>
          <cell r="B41">
            <v>5</v>
          </cell>
        </row>
        <row r="42">
          <cell r="A42">
            <v>2004</v>
          </cell>
          <cell r="B42">
            <v>4.8</v>
          </cell>
        </row>
        <row r="43">
          <cell r="A43">
            <v>2005</v>
          </cell>
          <cell r="B43">
            <v>4.8</v>
          </cell>
        </row>
        <row r="44">
          <cell r="A44">
            <v>2006</v>
          </cell>
          <cell r="B44">
            <v>5.4</v>
          </cell>
        </row>
        <row r="45">
          <cell r="A45">
            <v>2007</v>
          </cell>
          <cell r="B45">
            <v>5.3</v>
          </cell>
        </row>
        <row r="46">
          <cell r="A46">
            <v>2008</v>
          </cell>
          <cell r="B46">
            <v>5.7</v>
          </cell>
        </row>
        <row r="47">
          <cell r="A47">
            <v>2009</v>
          </cell>
          <cell r="B47">
            <v>7.6</v>
          </cell>
        </row>
        <row r="48">
          <cell r="A48">
            <v>2010</v>
          </cell>
          <cell r="B48">
            <v>7.9</v>
          </cell>
        </row>
        <row r="49">
          <cell r="A49">
            <v>2011</v>
          </cell>
          <cell r="B49">
            <v>8.1</v>
          </cell>
        </row>
        <row r="50">
          <cell r="A50">
            <v>2012</v>
          </cell>
          <cell r="B50">
            <v>8</v>
          </cell>
        </row>
        <row r="51">
          <cell r="A51">
            <v>2013</v>
          </cell>
          <cell r="B51">
            <v>7.6</v>
          </cell>
        </row>
        <row r="52">
          <cell r="A52">
            <v>2014</v>
          </cell>
          <cell r="B52">
            <v>6.2</v>
          </cell>
        </row>
        <row r="53">
          <cell r="A53">
            <v>2015</v>
          </cell>
          <cell r="B53">
            <v>5.4</v>
          </cell>
        </row>
        <row r="54">
          <cell r="A54">
            <v>2016</v>
          </cell>
          <cell r="B54">
            <v>4.9000000000000004</v>
          </cell>
        </row>
        <row r="55">
          <cell r="A55">
            <v>2017</v>
          </cell>
          <cell r="B55">
            <v>4.4000000000000004</v>
          </cell>
        </row>
        <row r="56">
          <cell r="A56">
            <v>2018</v>
          </cell>
          <cell r="B56">
            <v>4.0999999999999996</v>
          </cell>
        </row>
        <row r="57">
          <cell r="A57">
            <v>2019</v>
          </cell>
          <cell r="B57">
            <v>3.8</v>
          </cell>
        </row>
        <row r="58">
          <cell r="A58">
            <v>2020</v>
          </cell>
          <cell r="B58">
            <v>4.5999999999999996</v>
          </cell>
        </row>
        <row r="59">
          <cell r="A59">
            <v>2021</v>
          </cell>
          <cell r="B59">
            <v>4.5</v>
          </cell>
        </row>
        <row r="60">
          <cell r="A60">
            <v>2022</v>
          </cell>
          <cell r="B60">
            <v>3.7</v>
          </cell>
        </row>
        <row r="61">
          <cell r="A61" t="str">
            <v>1971 Q1</v>
          </cell>
          <cell r="B61">
            <v>3.8</v>
          </cell>
        </row>
        <row r="62">
          <cell r="A62" t="str">
            <v>1971 Q2</v>
          </cell>
          <cell r="B62">
            <v>4.0999999999999996</v>
          </cell>
        </row>
        <row r="63">
          <cell r="A63" t="str">
            <v>1971 Q3</v>
          </cell>
          <cell r="B63">
            <v>4.2</v>
          </cell>
        </row>
        <row r="64">
          <cell r="A64" t="str">
            <v>1971 Q4</v>
          </cell>
          <cell r="B64">
            <v>4.4000000000000004</v>
          </cell>
        </row>
        <row r="65">
          <cell r="A65" t="str">
            <v>1972 Q1</v>
          </cell>
          <cell r="B65">
            <v>4.5</v>
          </cell>
        </row>
        <row r="66">
          <cell r="A66" t="str">
            <v>1972 Q2</v>
          </cell>
          <cell r="B66">
            <v>4.4000000000000004</v>
          </cell>
        </row>
        <row r="67">
          <cell r="A67" t="str">
            <v>1972 Q3</v>
          </cell>
          <cell r="B67">
            <v>4.3</v>
          </cell>
        </row>
        <row r="68">
          <cell r="A68" t="str">
            <v>1972 Q4</v>
          </cell>
          <cell r="B68">
            <v>4.2</v>
          </cell>
        </row>
        <row r="69">
          <cell r="A69" t="str">
            <v>1973 Q1</v>
          </cell>
          <cell r="B69">
            <v>3.9</v>
          </cell>
        </row>
        <row r="70">
          <cell r="A70" t="str">
            <v>1973 Q2</v>
          </cell>
          <cell r="B70">
            <v>3.7</v>
          </cell>
        </row>
        <row r="71">
          <cell r="A71" t="str">
            <v>1973 Q3</v>
          </cell>
          <cell r="B71">
            <v>3.6</v>
          </cell>
        </row>
        <row r="72">
          <cell r="A72" t="str">
            <v>1973 Q4</v>
          </cell>
          <cell r="B72">
            <v>3.4</v>
          </cell>
        </row>
        <row r="73">
          <cell r="A73" t="str">
            <v>1974 Q1</v>
          </cell>
          <cell r="B73">
            <v>3.6</v>
          </cell>
        </row>
        <row r="74">
          <cell r="A74" t="str">
            <v>1974 Q2</v>
          </cell>
          <cell r="B74">
            <v>3.6</v>
          </cell>
        </row>
        <row r="75">
          <cell r="A75" t="str">
            <v>1974 Q3</v>
          </cell>
          <cell r="B75">
            <v>3.7</v>
          </cell>
        </row>
        <row r="76">
          <cell r="A76" t="str">
            <v>1974 Q4</v>
          </cell>
          <cell r="B76">
            <v>3.7</v>
          </cell>
        </row>
        <row r="77">
          <cell r="A77" t="str">
            <v>1975 Q1</v>
          </cell>
          <cell r="B77">
            <v>4</v>
          </cell>
        </row>
        <row r="78">
          <cell r="A78" t="str">
            <v>1975 Q2</v>
          </cell>
          <cell r="B78">
            <v>4.3</v>
          </cell>
        </row>
        <row r="79">
          <cell r="A79" t="str">
            <v>1975 Q3</v>
          </cell>
          <cell r="B79">
            <v>4.7</v>
          </cell>
        </row>
        <row r="80">
          <cell r="A80" t="str">
            <v>1975 Q4</v>
          </cell>
          <cell r="B80">
            <v>5</v>
          </cell>
        </row>
        <row r="81">
          <cell r="A81" t="str">
            <v>1976 Q1</v>
          </cell>
          <cell r="B81">
            <v>5.3</v>
          </cell>
        </row>
        <row r="82">
          <cell r="A82" t="str">
            <v>1976 Q2</v>
          </cell>
          <cell r="B82">
            <v>5.4</v>
          </cell>
        </row>
        <row r="83">
          <cell r="A83" t="str">
            <v>1976 Q3</v>
          </cell>
          <cell r="B83">
            <v>5.5</v>
          </cell>
        </row>
        <row r="84">
          <cell r="A84" t="str">
            <v>1976 Q4</v>
          </cell>
          <cell r="B84">
            <v>5.5</v>
          </cell>
        </row>
        <row r="85">
          <cell r="A85" t="str">
            <v>1977 Q1</v>
          </cell>
          <cell r="B85">
            <v>5.5</v>
          </cell>
        </row>
        <row r="86">
          <cell r="A86" t="str">
            <v>1977 Q2</v>
          </cell>
          <cell r="B86">
            <v>5.5</v>
          </cell>
        </row>
        <row r="87">
          <cell r="A87" t="str">
            <v>1977 Q3</v>
          </cell>
          <cell r="B87">
            <v>5.7</v>
          </cell>
        </row>
        <row r="88">
          <cell r="A88" t="str">
            <v>1977 Q4</v>
          </cell>
          <cell r="B88">
            <v>5.7</v>
          </cell>
        </row>
        <row r="89">
          <cell r="A89" t="str">
            <v>1978 Q1</v>
          </cell>
          <cell r="B89">
            <v>5.6</v>
          </cell>
        </row>
        <row r="90">
          <cell r="A90" t="str">
            <v>1978 Q2</v>
          </cell>
          <cell r="B90">
            <v>5.6</v>
          </cell>
        </row>
        <row r="91">
          <cell r="A91" t="str">
            <v>1978 Q3</v>
          </cell>
          <cell r="B91">
            <v>5.5</v>
          </cell>
        </row>
        <row r="92">
          <cell r="A92" t="str">
            <v>1978 Q4</v>
          </cell>
          <cell r="B92">
            <v>5.4</v>
          </cell>
        </row>
        <row r="93">
          <cell r="A93" t="str">
            <v>1979 Q1</v>
          </cell>
          <cell r="B93">
            <v>5.4</v>
          </cell>
        </row>
        <row r="94">
          <cell r="A94" t="str">
            <v>1979 Q2</v>
          </cell>
          <cell r="B94">
            <v>5.3</v>
          </cell>
        </row>
        <row r="95">
          <cell r="A95" t="str">
            <v>1979 Q3</v>
          </cell>
          <cell r="B95">
            <v>5.4</v>
          </cell>
        </row>
        <row r="96">
          <cell r="A96" t="str">
            <v>1979 Q4</v>
          </cell>
          <cell r="B96">
            <v>5.5</v>
          </cell>
        </row>
        <row r="97">
          <cell r="A97" t="str">
            <v>1980 Q1</v>
          </cell>
          <cell r="B97">
            <v>5.8</v>
          </cell>
        </row>
        <row r="98">
          <cell r="A98" t="str">
            <v>1980 Q2</v>
          </cell>
          <cell r="B98">
            <v>6.3</v>
          </cell>
        </row>
        <row r="99">
          <cell r="A99" t="str">
            <v>1980 Q3</v>
          </cell>
          <cell r="B99">
            <v>7.1</v>
          </cell>
        </row>
        <row r="100">
          <cell r="A100" t="str">
            <v>1980 Q4</v>
          </cell>
          <cell r="B100">
            <v>8</v>
          </cell>
        </row>
        <row r="101">
          <cell r="A101" t="str">
            <v>1981 Q1</v>
          </cell>
          <cell r="B101">
            <v>8.9</v>
          </cell>
        </row>
        <row r="102">
          <cell r="A102" t="str">
            <v>1981 Q2</v>
          </cell>
          <cell r="B102">
            <v>9.6</v>
          </cell>
        </row>
        <row r="103">
          <cell r="A103" t="str">
            <v>1981 Q3</v>
          </cell>
          <cell r="B103">
            <v>9.9</v>
          </cell>
        </row>
        <row r="104">
          <cell r="A104" t="str">
            <v>1981 Q4</v>
          </cell>
          <cell r="B104">
            <v>10.199999999999999</v>
          </cell>
        </row>
        <row r="105">
          <cell r="A105" t="str">
            <v>1982 Q1</v>
          </cell>
          <cell r="B105">
            <v>10.4</v>
          </cell>
        </row>
        <row r="106">
          <cell r="A106" t="str">
            <v>1982 Q2</v>
          </cell>
          <cell r="B106">
            <v>10.6</v>
          </cell>
        </row>
        <row r="107">
          <cell r="A107" t="str">
            <v>1982 Q3</v>
          </cell>
          <cell r="B107">
            <v>10.8</v>
          </cell>
        </row>
        <row r="108">
          <cell r="A108" t="str">
            <v>1982 Q4</v>
          </cell>
          <cell r="B108">
            <v>11.1</v>
          </cell>
        </row>
        <row r="109">
          <cell r="A109" t="str">
            <v>1983 Q1</v>
          </cell>
          <cell r="B109">
            <v>11.3</v>
          </cell>
        </row>
        <row r="110">
          <cell r="A110" t="str">
            <v>1983 Q2</v>
          </cell>
          <cell r="B110">
            <v>11.4</v>
          </cell>
        </row>
        <row r="111">
          <cell r="A111" t="str">
            <v>1983 Q3</v>
          </cell>
          <cell r="B111">
            <v>11.5</v>
          </cell>
        </row>
        <row r="112">
          <cell r="A112" t="str">
            <v>1983 Q4</v>
          </cell>
          <cell r="B112">
            <v>11.7</v>
          </cell>
        </row>
        <row r="113">
          <cell r="A113" t="str">
            <v>1984 Q1</v>
          </cell>
          <cell r="B113">
            <v>11.8</v>
          </cell>
        </row>
        <row r="114">
          <cell r="A114" t="str">
            <v>1984 Q2</v>
          </cell>
          <cell r="B114">
            <v>11.9</v>
          </cell>
        </row>
        <row r="115">
          <cell r="A115" t="str">
            <v>1984 Q3</v>
          </cell>
          <cell r="B115">
            <v>11.7</v>
          </cell>
        </row>
        <row r="116">
          <cell r="A116" t="str">
            <v>1984 Q4</v>
          </cell>
          <cell r="B116">
            <v>11.6</v>
          </cell>
        </row>
        <row r="117">
          <cell r="A117" t="str">
            <v>1985 Q1</v>
          </cell>
          <cell r="B117">
            <v>11.5</v>
          </cell>
        </row>
        <row r="118">
          <cell r="A118" t="str">
            <v>1985 Q2</v>
          </cell>
          <cell r="B118">
            <v>11.4</v>
          </cell>
        </row>
        <row r="119">
          <cell r="A119" t="str">
            <v>1985 Q3</v>
          </cell>
          <cell r="B119">
            <v>11.3</v>
          </cell>
        </row>
        <row r="120">
          <cell r="A120" t="str">
            <v>1985 Q4</v>
          </cell>
          <cell r="B120">
            <v>11.3</v>
          </cell>
        </row>
        <row r="121">
          <cell r="A121" t="str">
            <v>1986 Q1</v>
          </cell>
          <cell r="B121">
            <v>11.3</v>
          </cell>
        </row>
        <row r="122">
          <cell r="A122" t="str">
            <v>1986 Q2</v>
          </cell>
          <cell r="B122">
            <v>11.3</v>
          </cell>
        </row>
        <row r="123">
          <cell r="A123" t="str">
            <v>1986 Q3</v>
          </cell>
          <cell r="B123">
            <v>11.4</v>
          </cell>
        </row>
        <row r="124">
          <cell r="A124" t="str">
            <v>1986 Q4</v>
          </cell>
          <cell r="B124">
            <v>11.3</v>
          </cell>
        </row>
        <row r="125">
          <cell r="A125" t="str">
            <v>1987 Q1</v>
          </cell>
          <cell r="B125">
            <v>11.1</v>
          </cell>
        </row>
        <row r="126">
          <cell r="A126" t="str">
            <v>1987 Q2</v>
          </cell>
          <cell r="B126">
            <v>10.7</v>
          </cell>
        </row>
        <row r="127">
          <cell r="A127" t="str">
            <v>1987 Q3</v>
          </cell>
          <cell r="B127">
            <v>10.199999999999999</v>
          </cell>
        </row>
        <row r="128">
          <cell r="A128" t="str">
            <v>1987 Q4</v>
          </cell>
          <cell r="B128">
            <v>9.6999999999999993</v>
          </cell>
        </row>
        <row r="129">
          <cell r="A129" t="str">
            <v>1988 Q1</v>
          </cell>
          <cell r="B129">
            <v>9.1999999999999993</v>
          </cell>
        </row>
        <row r="130">
          <cell r="A130" t="str">
            <v>1988 Q2</v>
          </cell>
          <cell r="B130">
            <v>8.6999999999999993</v>
          </cell>
        </row>
        <row r="131">
          <cell r="A131" t="str">
            <v>1988 Q3</v>
          </cell>
          <cell r="B131">
            <v>8.4</v>
          </cell>
        </row>
        <row r="132">
          <cell r="A132" t="str">
            <v>1988 Q4</v>
          </cell>
          <cell r="B132">
            <v>8</v>
          </cell>
        </row>
        <row r="133">
          <cell r="A133" t="str">
            <v>1989 Q1</v>
          </cell>
          <cell r="B133">
            <v>7.6</v>
          </cell>
        </row>
        <row r="134">
          <cell r="A134" t="str">
            <v>1989 Q2</v>
          </cell>
          <cell r="B134">
            <v>7.2</v>
          </cell>
        </row>
        <row r="135">
          <cell r="A135" t="str">
            <v>1989 Q3</v>
          </cell>
          <cell r="B135">
            <v>7.1</v>
          </cell>
        </row>
        <row r="136">
          <cell r="A136" t="str">
            <v>1989 Q4</v>
          </cell>
          <cell r="B136">
            <v>7</v>
          </cell>
        </row>
        <row r="137">
          <cell r="A137" t="str">
            <v>1990 Q1</v>
          </cell>
          <cell r="B137">
            <v>6.9</v>
          </cell>
        </row>
        <row r="138">
          <cell r="A138" t="str">
            <v>1990 Q2</v>
          </cell>
          <cell r="B138">
            <v>6.9</v>
          </cell>
        </row>
        <row r="139">
          <cell r="A139" t="str">
            <v>1990 Q3</v>
          </cell>
          <cell r="B139">
            <v>7.1</v>
          </cell>
        </row>
        <row r="140">
          <cell r="A140" t="str">
            <v>1990 Q4</v>
          </cell>
          <cell r="B140">
            <v>7.5</v>
          </cell>
        </row>
        <row r="141">
          <cell r="A141" t="str">
            <v>1991 Q1</v>
          </cell>
          <cell r="B141">
            <v>8</v>
          </cell>
        </row>
        <row r="142">
          <cell r="A142" t="str">
            <v>1991 Q2</v>
          </cell>
          <cell r="B142">
            <v>8.6999999999999993</v>
          </cell>
        </row>
        <row r="143">
          <cell r="A143" t="str">
            <v>1991 Q3</v>
          </cell>
          <cell r="B143">
            <v>9.1999999999999993</v>
          </cell>
        </row>
        <row r="144">
          <cell r="A144" t="str">
            <v>1991 Q4</v>
          </cell>
          <cell r="B144">
            <v>9.5</v>
          </cell>
        </row>
        <row r="145">
          <cell r="A145" t="str">
            <v>1992 Q1</v>
          </cell>
          <cell r="B145">
            <v>9.6999999999999993</v>
          </cell>
        </row>
        <row r="146">
          <cell r="A146" t="str">
            <v>1992 Q2</v>
          </cell>
          <cell r="B146">
            <v>9.8000000000000007</v>
          </cell>
        </row>
        <row r="147">
          <cell r="A147" t="str">
            <v>1992 Q3</v>
          </cell>
          <cell r="B147">
            <v>9.9</v>
          </cell>
        </row>
        <row r="148">
          <cell r="A148" t="str">
            <v>1992 Q4</v>
          </cell>
          <cell r="B148">
            <v>10.4</v>
          </cell>
        </row>
        <row r="149">
          <cell r="A149" t="str">
            <v>1993 Q1</v>
          </cell>
          <cell r="B149">
            <v>10.6</v>
          </cell>
        </row>
        <row r="150">
          <cell r="A150" t="str">
            <v>1993 Q2</v>
          </cell>
          <cell r="B150">
            <v>10.4</v>
          </cell>
        </row>
        <row r="151">
          <cell r="A151" t="str">
            <v>1993 Q3</v>
          </cell>
          <cell r="B151">
            <v>10.199999999999999</v>
          </cell>
        </row>
        <row r="152">
          <cell r="A152" t="str">
            <v>1993 Q4</v>
          </cell>
          <cell r="B152">
            <v>10.3</v>
          </cell>
        </row>
        <row r="153">
          <cell r="A153" t="str">
            <v>1994 Q1</v>
          </cell>
          <cell r="B153">
            <v>9.9</v>
          </cell>
        </row>
        <row r="154">
          <cell r="A154" t="str">
            <v>1994 Q2</v>
          </cell>
          <cell r="B154">
            <v>9.6999999999999993</v>
          </cell>
        </row>
        <row r="155">
          <cell r="A155" t="str">
            <v>1994 Q3</v>
          </cell>
          <cell r="B155">
            <v>9.4</v>
          </cell>
        </row>
        <row r="156">
          <cell r="A156" t="str">
            <v>1994 Q4</v>
          </cell>
          <cell r="B156">
            <v>9</v>
          </cell>
        </row>
        <row r="157">
          <cell r="A157" t="str">
            <v>1995 Q1</v>
          </cell>
          <cell r="B157">
            <v>8.9</v>
          </cell>
        </row>
        <row r="158">
          <cell r="A158" t="str">
            <v>1995 Q2</v>
          </cell>
          <cell r="B158">
            <v>8.6999999999999993</v>
          </cell>
        </row>
        <row r="159">
          <cell r="A159" t="str">
            <v>1995 Q3</v>
          </cell>
          <cell r="B159">
            <v>8.6</v>
          </cell>
        </row>
        <row r="160">
          <cell r="A160" t="str">
            <v>1995 Q4</v>
          </cell>
          <cell r="B160">
            <v>8.3000000000000007</v>
          </cell>
        </row>
        <row r="161">
          <cell r="A161" t="str">
            <v>1996 Q1</v>
          </cell>
          <cell r="B161">
            <v>8.1999999999999993</v>
          </cell>
        </row>
        <row r="162">
          <cell r="A162" t="str">
            <v>1996 Q2</v>
          </cell>
          <cell r="B162">
            <v>8.3000000000000007</v>
          </cell>
        </row>
        <row r="163">
          <cell r="A163" t="str">
            <v>1996 Q3</v>
          </cell>
          <cell r="B163">
            <v>8.1</v>
          </cell>
        </row>
        <row r="164">
          <cell r="A164" t="str">
            <v>1996 Q4</v>
          </cell>
          <cell r="B164">
            <v>7.8</v>
          </cell>
        </row>
        <row r="165">
          <cell r="A165" t="str">
            <v>1997 Q1</v>
          </cell>
          <cell r="B165">
            <v>7.3</v>
          </cell>
        </row>
        <row r="166">
          <cell r="A166" t="str">
            <v>1997 Q2</v>
          </cell>
          <cell r="B166">
            <v>7.2</v>
          </cell>
        </row>
        <row r="167">
          <cell r="A167" t="str">
            <v>1997 Q3</v>
          </cell>
          <cell r="B167">
            <v>6.8</v>
          </cell>
        </row>
        <row r="168">
          <cell r="A168" t="str">
            <v>1997 Q4</v>
          </cell>
          <cell r="B168">
            <v>6.5</v>
          </cell>
        </row>
        <row r="169">
          <cell r="A169" t="str">
            <v>1998 Q1</v>
          </cell>
          <cell r="B169">
            <v>6.4</v>
          </cell>
        </row>
        <row r="170">
          <cell r="A170" t="str">
            <v>1998 Q2</v>
          </cell>
          <cell r="B170">
            <v>6.3</v>
          </cell>
        </row>
        <row r="171">
          <cell r="A171" t="str">
            <v>1998 Q3</v>
          </cell>
          <cell r="B171">
            <v>6.2</v>
          </cell>
        </row>
        <row r="172">
          <cell r="A172" t="str">
            <v>1998 Q4</v>
          </cell>
          <cell r="B172">
            <v>6.1</v>
          </cell>
        </row>
        <row r="173">
          <cell r="A173" t="str">
            <v>1999 Q1</v>
          </cell>
          <cell r="B173">
            <v>6.2</v>
          </cell>
        </row>
        <row r="174">
          <cell r="A174" t="str">
            <v>1999 Q2</v>
          </cell>
          <cell r="B174">
            <v>6</v>
          </cell>
        </row>
        <row r="175">
          <cell r="A175" t="str">
            <v>1999 Q3</v>
          </cell>
          <cell r="B175">
            <v>5.9</v>
          </cell>
        </row>
        <row r="176">
          <cell r="A176" t="str">
            <v>1999 Q4</v>
          </cell>
          <cell r="B176">
            <v>5.8</v>
          </cell>
        </row>
        <row r="177">
          <cell r="A177" t="str">
            <v>2000 Q1</v>
          </cell>
          <cell r="B177">
            <v>5.8</v>
          </cell>
        </row>
        <row r="178">
          <cell r="A178" t="str">
            <v>2000 Q2</v>
          </cell>
          <cell r="B178">
            <v>5.5</v>
          </cell>
        </row>
        <row r="179">
          <cell r="A179" t="str">
            <v>2000 Q3</v>
          </cell>
          <cell r="B179">
            <v>5.3</v>
          </cell>
        </row>
        <row r="180">
          <cell r="A180" t="str">
            <v>2000 Q4</v>
          </cell>
          <cell r="B180">
            <v>5.2</v>
          </cell>
        </row>
        <row r="181">
          <cell r="A181" t="str">
            <v>2001 Q1</v>
          </cell>
          <cell r="B181">
            <v>5.0999999999999996</v>
          </cell>
        </row>
        <row r="182">
          <cell r="A182" t="str">
            <v>2001 Q2</v>
          </cell>
          <cell r="B182">
            <v>5</v>
          </cell>
        </row>
        <row r="183">
          <cell r="A183" t="str">
            <v>2001 Q3</v>
          </cell>
          <cell r="B183">
            <v>5.0999999999999996</v>
          </cell>
        </row>
        <row r="184">
          <cell r="A184" t="str">
            <v>2001 Q4</v>
          </cell>
          <cell r="B184">
            <v>5.2</v>
          </cell>
        </row>
        <row r="185">
          <cell r="A185" t="str">
            <v>2002 Q1</v>
          </cell>
          <cell r="B185">
            <v>5.2</v>
          </cell>
        </row>
        <row r="186">
          <cell r="A186" t="str">
            <v>2002 Q2</v>
          </cell>
          <cell r="B186">
            <v>5.2</v>
          </cell>
        </row>
        <row r="187">
          <cell r="A187" t="str">
            <v>2002 Q3</v>
          </cell>
          <cell r="B187">
            <v>5.3</v>
          </cell>
        </row>
        <row r="188">
          <cell r="A188" t="str">
            <v>2002 Q4</v>
          </cell>
          <cell r="B188">
            <v>5.0999999999999996</v>
          </cell>
        </row>
        <row r="189">
          <cell r="A189" t="str">
            <v>2003 Q1</v>
          </cell>
          <cell r="B189">
            <v>5.2</v>
          </cell>
        </row>
        <row r="190">
          <cell r="A190" t="str">
            <v>2003 Q2</v>
          </cell>
          <cell r="B190">
            <v>4.9000000000000004</v>
          </cell>
        </row>
        <row r="191">
          <cell r="A191" t="str">
            <v>2003 Q3</v>
          </cell>
          <cell r="B191">
            <v>5</v>
          </cell>
        </row>
        <row r="192">
          <cell r="A192" t="str">
            <v>2003 Q4</v>
          </cell>
          <cell r="B192">
            <v>4.9000000000000004</v>
          </cell>
        </row>
        <row r="193">
          <cell r="A193" t="str">
            <v>2004 Q1</v>
          </cell>
          <cell r="B193">
            <v>4.8</v>
          </cell>
        </row>
        <row r="194">
          <cell r="A194" t="str">
            <v>2004 Q2</v>
          </cell>
          <cell r="B194">
            <v>4.8</v>
          </cell>
        </row>
        <row r="195">
          <cell r="A195" t="str">
            <v>2004 Q3</v>
          </cell>
          <cell r="B195">
            <v>4.7</v>
          </cell>
        </row>
        <row r="196">
          <cell r="A196" t="str">
            <v>2004 Q4</v>
          </cell>
          <cell r="B196">
            <v>4.7</v>
          </cell>
        </row>
        <row r="197">
          <cell r="A197" t="str">
            <v>2005 Q1</v>
          </cell>
          <cell r="B197">
            <v>4.7</v>
          </cell>
        </row>
        <row r="198">
          <cell r="A198" t="str">
            <v>2005 Q2</v>
          </cell>
          <cell r="B198">
            <v>4.8</v>
          </cell>
        </row>
        <row r="199">
          <cell r="A199" t="str">
            <v>2005 Q3</v>
          </cell>
          <cell r="B199">
            <v>4.7</v>
          </cell>
        </row>
        <row r="200">
          <cell r="A200" t="str">
            <v>2005 Q4</v>
          </cell>
          <cell r="B200">
            <v>5.0999999999999996</v>
          </cell>
        </row>
        <row r="201">
          <cell r="A201" t="str">
            <v>2006 Q1</v>
          </cell>
          <cell r="B201">
            <v>5.2</v>
          </cell>
        </row>
        <row r="202">
          <cell r="A202" t="str">
            <v>2006 Q2</v>
          </cell>
          <cell r="B202">
            <v>5.5</v>
          </cell>
        </row>
        <row r="203">
          <cell r="A203" t="str">
            <v>2006 Q3</v>
          </cell>
          <cell r="B203">
            <v>5.5</v>
          </cell>
        </row>
        <row r="204">
          <cell r="A204" t="str">
            <v>2006 Q4</v>
          </cell>
          <cell r="B204">
            <v>5.5</v>
          </cell>
        </row>
        <row r="205">
          <cell r="A205" t="str">
            <v>2007 Q1</v>
          </cell>
          <cell r="B205">
            <v>5.5</v>
          </cell>
        </row>
        <row r="206">
          <cell r="A206" t="str">
            <v>2007 Q2</v>
          </cell>
          <cell r="B206">
            <v>5.4</v>
          </cell>
        </row>
        <row r="207">
          <cell r="A207" t="str">
            <v>2007 Q3</v>
          </cell>
          <cell r="B207">
            <v>5.3</v>
          </cell>
        </row>
        <row r="208">
          <cell r="A208" t="str">
            <v>2007 Q4</v>
          </cell>
          <cell r="B208">
            <v>5.2</v>
          </cell>
        </row>
        <row r="209">
          <cell r="A209" t="str">
            <v>2008 Q1</v>
          </cell>
          <cell r="B209">
            <v>5.2</v>
          </cell>
        </row>
        <row r="210">
          <cell r="A210" t="str">
            <v>2008 Q2</v>
          </cell>
          <cell r="B210">
            <v>5.4</v>
          </cell>
        </row>
        <row r="211">
          <cell r="A211" t="str">
            <v>2008 Q3</v>
          </cell>
          <cell r="B211">
            <v>5.9</v>
          </cell>
        </row>
        <row r="212">
          <cell r="A212" t="str">
            <v>2008 Q4</v>
          </cell>
          <cell r="B212">
            <v>6.4</v>
          </cell>
        </row>
        <row r="213">
          <cell r="A213" t="str">
            <v>2009 Q1</v>
          </cell>
          <cell r="B213">
            <v>7.1</v>
          </cell>
        </row>
        <row r="214">
          <cell r="A214" t="str">
            <v>2009 Q2</v>
          </cell>
          <cell r="B214">
            <v>7.8</v>
          </cell>
        </row>
        <row r="215">
          <cell r="A215" t="str">
            <v>2009 Q3</v>
          </cell>
          <cell r="B215">
            <v>7.8</v>
          </cell>
        </row>
        <row r="216">
          <cell r="A216" t="str">
            <v>2009 Q4</v>
          </cell>
          <cell r="B216">
            <v>7.8</v>
          </cell>
        </row>
        <row r="217">
          <cell r="A217" t="str">
            <v>2010 Q1</v>
          </cell>
          <cell r="B217">
            <v>8</v>
          </cell>
        </row>
        <row r="218">
          <cell r="A218" t="str">
            <v>2010 Q2</v>
          </cell>
          <cell r="B218">
            <v>7.9</v>
          </cell>
        </row>
        <row r="219">
          <cell r="A219" t="str">
            <v>2010 Q3</v>
          </cell>
          <cell r="B219">
            <v>7.8</v>
          </cell>
        </row>
        <row r="220">
          <cell r="A220" t="str">
            <v>2010 Q4</v>
          </cell>
          <cell r="B220">
            <v>7.9</v>
          </cell>
        </row>
        <row r="221">
          <cell r="A221" t="str">
            <v>2011 Q1</v>
          </cell>
          <cell r="B221">
            <v>7.8</v>
          </cell>
        </row>
        <row r="222">
          <cell r="A222" t="str">
            <v>2011 Q2</v>
          </cell>
          <cell r="B222">
            <v>7.9</v>
          </cell>
        </row>
        <row r="223">
          <cell r="A223" t="str">
            <v>2011 Q3</v>
          </cell>
          <cell r="B223">
            <v>8.3000000000000007</v>
          </cell>
        </row>
        <row r="224">
          <cell r="A224" t="str">
            <v>2011 Q4</v>
          </cell>
          <cell r="B224">
            <v>8.4</v>
          </cell>
        </row>
        <row r="225">
          <cell r="A225" t="str">
            <v>2012 Q1</v>
          </cell>
          <cell r="B225">
            <v>8.1999999999999993</v>
          </cell>
        </row>
        <row r="226">
          <cell r="A226" t="str">
            <v>2012 Q2</v>
          </cell>
          <cell r="B226">
            <v>8</v>
          </cell>
        </row>
        <row r="227">
          <cell r="A227" t="str">
            <v>2012 Q3</v>
          </cell>
          <cell r="B227">
            <v>7.9</v>
          </cell>
        </row>
        <row r="228">
          <cell r="A228" t="str">
            <v>2012 Q4</v>
          </cell>
          <cell r="B228">
            <v>7.8</v>
          </cell>
        </row>
        <row r="229">
          <cell r="A229" t="str">
            <v>2013 Q1</v>
          </cell>
          <cell r="B229">
            <v>7.8</v>
          </cell>
        </row>
        <row r="230">
          <cell r="A230" t="str">
            <v>2013 Q2</v>
          </cell>
          <cell r="B230">
            <v>7.7</v>
          </cell>
        </row>
        <row r="231">
          <cell r="A231" t="str">
            <v>2013 Q3</v>
          </cell>
          <cell r="B231">
            <v>7.6</v>
          </cell>
        </row>
        <row r="232">
          <cell r="A232" t="str">
            <v>2013 Q4</v>
          </cell>
          <cell r="B232">
            <v>7.2</v>
          </cell>
        </row>
        <row r="233">
          <cell r="A233" t="str">
            <v>2014 Q1</v>
          </cell>
          <cell r="B233">
            <v>6.8</v>
          </cell>
        </row>
        <row r="234">
          <cell r="A234" t="str">
            <v>2014 Q2</v>
          </cell>
          <cell r="B234">
            <v>6.3</v>
          </cell>
        </row>
        <row r="235">
          <cell r="A235" t="str">
            <v>2014 Q3</v>
          </cell>
          <cell r="B235">
            <v>6</v>
          </cell>
        </row>
        <row r="236">
          <cell r="A236" t="str">
            <v>2014 Q4</v>
          </cell>
          <cell r="B236">
            <v>5.7</v>
          </cell>
        </row>
        <row r="237">
          <cell r="A237" t="str">
            <v>2015 Q1</v>
          </cell>
          <cell r="B237">
            <v>5.5</v>
          </cell>
        </row>
        <row r="238">
          <cell r="A238" t="str">
            <v>2015 Q2</v>
          </cell>
          <cell r="B238">
            <v>5.6</v>
          </cell>
        </row>
        <row r="239">
          <cell r="A239" t="str">
            <v>2015 Q3</v>
          </cell>
          <cell r="B239">
            <v>5.3</v>
          </cell>
        </row>
        <row r="240">
          <cell r="A240" t="str">
            <v>2015 Q4</v>
          </cell>
          <cell r="B240">
            <v>5.0999999999999996</v>
          </cell>
        </row>
        <row r="241">
          <cell r="A241" t="str">
            <v>2016 Q1</v>
          </cell>
          <cell r="B241">
            <v>5.0999999999999996</v>
          </cell>
        </row>
        <row r="242">
          <cell r="A242" t="str">
            <v>2016 Q2</v>
          </cell>
          <cell r="B242">
            <v>4.9000000000000004</v>
          </cell>
        </row>
        <row r="243">
          <cell r="A243" t="str">
            <v>2016 Q3</v>
          </cell>
          <cell r="B243">
            <v>4.8</v>
          </cell>
        </row>
        <row r="244">
          <cell r="A244" t="str">
            <v>2016 Q4</v>
          </cell>
          <cell r="B244">
            <v>4.7</v>
          </cell>
        </row>
        <row r="245">
          <cell r="A245" t="str">
            <v>2017 Q1</v>
          </cell>
          <cell r="B245">
            <v>4.5999999999999996</v>
          </cell>
        </row>
        <row r="246">
          <cell r="A246" t="str">
            <v>2017 Q2</v>
          </cell>
          <cell r="B246">
            <v>4.4000000000000004</v>
          </cell>
        </row>
        <row r="247">
          <cell r="A247" t="str">
            <v>2017 Q3</v>
          </cell>
          <cell r="B247">
            <v>4.3</v>
          </cell>
        </row>
        <row r="248">
          <cell r="A248" t="str">
            <v>2017 Q4</v>
          </cell>
          <cell r="B248">
            <v>4.4000000000000004</v>
          </cell>
        </row>
        <row r="249">
          <cell r="A249" t="str">
            <v>2018 Q1</v>
          </cell>
          <cell r="B249">
            <v>4.2</v>
          </cell>
        </row>
        <row r="250">
          <cell r="A250" t="str">
            <v>2018 Q2</v>
          </cell>
          <cell r="B250">
            <v>4</v>
          </cell>
        </row>
        <row r="251">
          <cell r="A251" t="str">
            <v>2018 Q3</v>
          </cell>
          <cell r="B251">
            <v>4.0999999999999996</v>
          </cell>
        </row>
        <row r="252">
          <cell r="A252" t="str">
            <v>2018 Q4</v>
          </cell>
          <cell r="B252">
            <v>4</v>
          </cell>
        </row>
        <row r="253">
          <cell r="A253" t="str">
            <v>2019 Q1</v>
          </cell>
          <cell r="B253">
            <v>3.8</v>
          </cell>
        </row>
        <row r="254">
          <cell r="A254" t="str">
            <v>2019 Q2</v>
          </cell>
          <cell r="B254">
            <v>3.9</v>
          </cell>
        </row>
        <row r="255">
          <cell r="A255" t="str">
            <v>2019 Q3</v>
          </cell>
          <cell r="B255">
            <v>3.8</v>
          </cell>
        </row>
        <row r="256">
          <cell r="A256" t="str">
            <v>2019 Q4</v>
          </cell>
          <cell r="B256">
            <v>3.8</v>
          </cell>
        </row>
        <row r="257">
          <cell r="A257" t="str">
            <v>2020 Q1</v>
          </cell>
          <cell r="B257">
            <v>4</v>
          </cell>
        </row>
        <row r="258">
          <cell r="A258" t="str">
            <v>2020 Q2</v>
          </cell>
          <cell r="B258">
            <v>4.0999999999999996</v>
          </cell>
        </row>
        <row r="259">
          <cell r="A259" t="str">
            <v>2020 Q3</v>
          </cell>
          <cell r="B259">
            <v>4.9000000000000004</v>
          </cell>
        </row>
        <row r="260">
          <cell r="A260" t="str">
            <v>2020 Q4</v>
          </cell>
          <cell r="B260">
            <v>5.2</v>
          </cell>
        </row>
        <row r="261">
          <cell r="A261" t="str">
            <v>2021 Q1</v>
          </cell>
          <cell r="B261">
            <v>4.9000000000000004</v>
          </cell>
        </row>
        <row r="262">
          <cell r="A262" t="str">
            <v>2021 Q2</v>
          </cell>
          <cell r="B262">
            <v>4.7</v>
          </cell>
        </row>
        <row r="263">
          <cell r="A263" t="str">
            <v>2021 Q3</v>
          </cell>
          <cell r="B263">
            <v>4.3</v>
          </cell>
        </row>
        <row r="264">
          <cell r="A264" t="str">
            <v>2021 Q4</v>
          </cell>
          <cell r="B264">
            <v>4</v>
          </cell>
        </row>
        <row r="265">
          <cell r="A265" t="str">
            <v>2022 Q1</v>
          </cell>
          <cell r="B265">
            <v>3.7</v>
          </cell>
        </row>
        <row r="266">
          <cell r="A266" t="str">
            <v>2022 Q2</v>
          </cell>
          <cell r="B266">
            <v>3.8</v>
          </cell>
        </row>
        <row r="267">
          <cell r="A267" t="str">
            <v>2022 Q3</v>
          </cell>
          <cell r="B267">
            <v>3.6</v>
          </cell>
        </row>
        <row r="268">
          <cell r="A268" t="str">
            <v>2022 Q4</v>
          </cell>
          <cell r="B268">
            <v>3.7</v>
          </cell>
        </row>
        <row r="269">
          <cell r="A269" t="str">
            <v>2023 Q1</v>
          </cell>
          <cell r="B269">
            <v>3.9</v>
          </cell>
        </row>
        <row r="270">
          <cell r="A270" t="str">
            <v>2023 Q2</v>
          </cell>
          <cell r="B270">
            <v>4.2</v>
          </cell>
        </row>
        <row r="271">
          <cell r="A271" t="str">
            <v>1971 FEB</v>
          </cell>
          <cell r="B271">
            <v>3.8</v>
          </cell>
        </row>
        <row r="272">
          <cell r="A272" t="str">
            <v>1971 MAR</v>
          </cell>
          <cell r="B272">
            <v>3.9</v>
          </cell>
        </row>
        <row r="273">
          <cell r="A273" t="str">
            <v>1971 APR</v>
          </cell>
          <cell r="B273">
            <v>4</v>
          </cell>
        </row>
        <row r="274">
          <cell r="A274" t="str">
            <v>1971 MAY</v>
          </cell>
          <cell r="B274">
            <v>4.0999999999999996</v>
          </cell>
        </row>
        <row r="275">
          <cell r="A275" t="str">
            <v>1971 JUN</v>
          </cell>
          <cell r="B275">
            <v>4.0999999999999996</v>
          </cell>
        </row>
        <row r="276">
          <cell r="A276" t="str">
            <v>1971 JUL</v>
          </cell>
          <cell r="B276">
            <v>4.2</v>
          </cell>
        </row>
        <row r="277">
          <cell r="A277" t="str">
            <v>1971 AUG</v>
          </cell>
          <cell r="B277">
            <v>4.2</v>
          </cell>
        </row>
        <row r="278">
          <cell r="A278" t="str">
            <v>1971 SEP</v>
          </cell>
          <cell r="B278">
            <v>4.3</v>
          </cell>
        </row>
        <row r="279">
          <cell r="A279" t="str">
            <v>1971 OCT</v>
          </cell>
          <cell r="B279">
            <v>4.4000000000000004</v>
          </cell>
        </row>
        <row r="280">
          <cell r="A280" t="str">
            <v>1971 NOV</v>
          </cell>
          <cell r="B280">
            <v>4.4000000000000004</v>
          </cell>
        </row>
        <row r="281">
          <cell r="A281" t="str">
            <v>1971 DEC</v>
          </cell>
          <cell r="B281">
            <v>4.5</v>
          </cell>
        </row>
        <row r="282">
          <cell r="A282" t="str">
            <v>1972 JAN</v>
          </cell>
          <cell r="B282">
            <v>4.5</v>
          </cell>
        </row>
        <row r="283">
          <cell r="A283" t="str">
            <v>1972 FEB</v>
          </cell>
          <cell r="B283">
            <v>4.5</v>
          </cell>
        </row>
        <row r="284">
          <cell r="A284" t="str">
            <v>1972 MAR</v>
          </cell>
          <cell r="B284">
            <v>4.5</v>
          </cell>
        </row>
        <row r="285">
          <cell r="A285" t="str">
            <v>1972 APR</v>
          </cell>
          <cell r="B285">
            <v>4.5</v>
          </cell>
        </row>
        <row r="286">
          <cell r="A286" t="str">
            <v>1972 MAY</v>
          </cell>
          <cell r="B286">
            <v>4.4000000000000004</v>
          </cell>
        </row>
        <row r="287">
          <cell r="A287" t="str">
            <v>1972 JUN</v>
          </cell>
          <cell r="B287">
            <v>4.4000000000000004</v>
          </cell>
        </row>
        <row r="288">
          <cell r="A288" t="str">
            <v>1972 JUL</v>
          </cell>
          <cell r="B288">
            <v>4.3</v>
          </cell>
        </row>
        <row r="289">
          <cell r="A289" t="str">
            <v>1972 AUG</v>
          </cell>
          <cell r="B289">
            <v>4.3</v>
          </cell>
        </row>
        <row r="290">
          <cell r="A290" t="str">
            <v>1972 SEP</v>
          </cell>
          <cell r="B290">
            <v>4.2</v>
          </cell>
        </row>
        <row r="291">
          <cell r="A291" t="str">
            <v>1972 OCT</v>
          </cell>
          <cell r="B291">
            <v>4.2</v>
          </cell>
        </row>
        <row r="292">
          <cell r="A292" t="str">
            <v>1972 NOV</v>
          </cell>
          <cell r="B292">
            <v>4.2</v>
          </cell>
        </row>
        <row r="293">
          <cell r="A293" t="str">
            <v>1972 DEC</v>
          </cell>
          <cell r="B293">
            <v>4.0999999999999996</v>
          </cell>
        </row>
        <row r="294">
          <cell r="A294" t="str">
            <v>1973 JAN</v>
          </cell>
          <cell r="B294">
            <v>4</v>
          </cell>
        </row>
        <row r="295">
          <cell r="A295" t="str">
            <v>1973 FEB</v>
          </cell>
          <cell r="B295">
            <v>3.9</v>
          </cell>
        </row>
        <row r="296">
          <cell r="A296" t="str">
            <v>1973 MAR</v>
          </cell>
          <cell r="B296">
            <v>3.8</v>
          </cell>
        </row>
        <row r="297">
          <cell r="A297" t="str">
            <v>1973 APR</v>
          </cell>
          <cell r="B297">
            <v>3.8</v>
          </cell>
        </row>
        <row r="298">
          <cell r="A298" t="str">
            <v>1973 MAY</v>
          </cell>
          <cell r="B298">
            <v>3.7</v>
          </cell>
        </row>
        <row r="299">
          <cell r="A299" t="str">
            <v>1973 JUN</v>
          </cell>
          <cell r="B299">
            <v>3.7</v>
          </cell>
        </row>
        <row r="300">
          <cell r="A300" t="str">
            <v>1973 JUL</v>
          </cell>
          <cell r="B300">
            <v>3.6</v>
          </cell>
        </row>
        <row r="301">
          <cell r="A301" t="str">
            <v>1973 AUG</v>
          </cell>
          <cell r="B301">
            <v>3.6</v>
          </cell>
        </row>
        <row r="302">
          <cell r="A302" t="str">
            <v>1973 SEP</v>
          </cell>
          <cell r="B302">
            <v>3.5</v>
          </cell>
        </row>
        <row r="303">
          <cell r="A303" t="str">
            <v>1973 OCT</v>
          </cell>
          <cell r="B303">
            <v>3.5</v>
          </cell>
        </row>
        <row r="304">
          <cell r="A304" t="str">
            <v>1973 NOV</v>
          </cell>
          <cell r="B304">
            <v>3.4</v>
          </cell>
        </row>
        <row r="305">
          <cell r="A305" t="str">
            <v>1973 DEC</v>
          </cell>
          <cell r="B305">
            <v>3.4</v>
          </cell>
        </row>
        <row r="306">
          <cell r="A306" t="str">
            <v>1974 JAN</v>
          </cell>
          <cell r="B306">
            <v>3.5</v>
          </cell>
        </row>
        <row r="307">
          <cell r="A307" t="str">
            <v>1974 FEB</v>
          </cell>
          <cell r="B307">
            <v>3.6</v>
          </cell>
        </row>
        <row r="308">
          <cell r="A308" t="str">
            <v>1974 MAR</v>
          </cell>
          <cell r="B308">
            <v>3.6</v>
          </cell>
        </row>
        <row r="309">
          <cell r="A309" t="str">
            <v>1974 APR</v>
          </cell>
          <cell r="B309">
            <v>3.6</v>
          </cell>
        </row>
        <row r="310">
          <cell r="A310" t="str">
            <v>1974 MAY</v>
          </cell>
          <cell r="B310">
            <v>3.6</v>
          </cell>
        </row>
        <row r="311">
          <cell r="A311" t="str">
            <v>1974 JUN</v>
          </cell>
          <cell r="B311">
            <v>3.6</v>
          </cell>
        </row>
        <row r="312">
          <cell r="A312" t="str">
            <v>1974 JUL</v>
          </cell>
          <cell r="B312">
            <v>3.7</v>
          </cell>
        </row>
        <row r="313">
          <cell r="A313" t="str">
            <v>1974 AUG</v>
          </cell>
          <cell r="B313">
            <v>3.7</v>
          </cell>
        </row>
        <row r="314">
          <cell r="A314" t="str">
            <v>1974 SEP</v>
          </cell>
          <cell r="B314">
            <v>3.7</v>
          </cell>
        </row>
        <row r="315">
          <cell r="A315" t="str">
            <v>1974 OCT</v>
          </cell>
          <cell r="B315">
            <v>3.7</v>
          </cell>
        </row>
        <row r="316">
          <cell r="A316" t="str">
            <v>1974 NOV</v>
          </cell>
          <cell r="B316">
            <v>3.7</v>
          </cell>
        </row>
        <row r="317">
          <cell r="A317" t="str">
            <v>1974 DEC</v>
          </cell>
          <cell r="B317">
            <v>3.8</v>
          </cell>
        </row>
        <row r="318">
          <cell r="A318" t="str">
            <v>1975 JAN</v>
          </cell>
          <cell r="B318">
            <v>3.9</v>
          </cell>
        </row>
        <row r="319">
          <cell r="A319" t="str">
            <v>1975 FEB</v>
          </cell>
          <cell r="B319">
            <v>4</v>
          </cell>
        </row>
        <row r="320">
          <cell r="A320" t="str">
            <v>1975 MAR</v>
          </cell>
          <cell r="B320">
            <v>4.0999999999999996</v>
          </cell>
        </row>
        <row r="321">
          <cell r="A321" t="str">
            <v>1975 APR</v>
          </cell>
          <cell r="B321">
            <v>4.2</v>
          </cell>
        </row>
        <row r="322">
          <cell r="A322" t="str">
            <v>1975 MAY</v>
          </cell>
          <cell r="B322">
            <v>4.3</v>
          </cell>
        </row>
        <row r="323">
          <cell r="A323" t="str">
            <v>1975 JUN</v>
          </cell>
          <cell r="B323">
            <v>4.5</v>
          </cell>
        </row>
        <row r="324">
          <cell r="A324" t="str">
            <v>1975 JUL</v>
          </cell>
          <cell r="B324">
            <v>4.5999999999999996</v>
          </cell>
        </row>
        <row r="325">
          <cell r="A325" t="str">
            <v>1975 AUG</v>
          </cell>
          <cell r="B325">
            <v>4.7</v>
          </cell>
        </row>
        <row r="326">
          <cell r="A326" t="str">
            <v>1975 SEP</v>
          </cell>
          <cell r="B326">
            <v>4.8</v>
          </cell>
        </row>
        <row r="327">
          <cell r="A327" t="str">
            <v>1975 OCT</v>
          </cell>
          <cell r="B327">
            <v>4.9000000000000004</v>
          </cell>
        </row>
        <row r="328">
          <cell r="A328" t="str">
            <v>1975 NOV</v>
          </cell>
          <cell r="B328">
            <v>5</v>
          </cell>
        </row>
        <row r="329">
          <cell r="A329" t="str">
            <v>1975 DEC</v>
          </cell>
          <cell r="B329">
            <v>5.0999999999999996</v>
          </cell>
        </row>
        <row r="330">
          <cell r="A330" t="str">
            <v>1976 JAN</v>
          </cell>
          <cell r="B330">
            <v>5.2</v>
          </cell>
        </row>
        <row r="331">
          <cell r="A331" t="str">
            <v>1976 FEB</v>
          </cell>
          <cell r="B331">
            <v>5.3</v>
          </cell>
        </row>
        <row r="332">
          <cell r="A332" t="str">
            <v>1976 MAR</v>
          </cell>
          <cell r="B332">
            <v>5.3</v>
          </cell>
        </row>
        <row r="333">
          <cell r="A333" t="str">
            <v>1976 APR</v>
          </cell>
          <cell r="B333">
            <v>5.4</v>
          </cell>
        </row>
        <row r="334">
          <cell r="A334" t="str">
            <v>1976 MAY</v>
          </cell>
          <cell r="B334">
            <v>5.4</v>
          </cell>
        </row>
        <row r="335">
          <cell r="A335" t="str">
            <v>1976 JUN</v>
          </cell>
          <cell r="B335">
            <v>5.4</v>
          </cell>
        </row>
        <row r="336">
          <cell r="A336" t="str">
            <v>1976 JUL</v>
          </cell>
          <cell r="B336">
            <v>5.4</v>
          </cell>
        </row>
        <row r="337">
          <cell r="A337" t="str">
            <v>1976 AUG</v>
          </cell>
          <cell r="B337">
            <v>5.5</v>
          </cell>
        </row>
        <row r="338">
          <cell r="A338" t="str">
            <v>1976 SEP</v>
          </cell>
          <cell r="B338">
            <v>5.5</v>
          </cell>
        </row>
        <row r="339">
          <cell r="A339" t="str">
            <v>1976 OCT</v>
          </cell>
          <cell r="B339">
            <v>5.5</v>
          </cell>
        </row>
        <row r="340">
          <cell r="A340" t="str">
            <v>1976 NOV</v>
          </cell>
          <cell r="B340">
            <v>5.5</v>
          </cell>
        </row>
        <row r="341">
          <cell r="A341" t="str">
            <v>1976 DEC</v>
          </cell>
          <cell r="B341">
            <v>5.5</v>
          </cell>
        </row>
        <row r="342">
          <cell r="A342" t="str">
            <v>1977 JAN</v>
          </cell>
          <cell r="B342">
            <v>5.5</v>
          </cell>
        </row>
        <row r="343">
          <cell r="A343" t="str">
            <v>1977 FEB</v>
          </cell>
          <cell r="B343">
            <v>5.5</v>
          </cell>
        </row>
        <row r="344">
          <cell r="A344" t="str">
            <v>1977 MAR</v>
          </cell>
          <cell r="B344">
            <v>5.5</v>
          </cell>
        </row>
        <row r="345">
          <cell r="A345" t="str">
            <v>1977 APR</v>
          </cell>
          <cell r="B345">
            <v>5.5</v>
          </cell>
        </row>
        <row r="346">
          <cell r="A346" t="str">
            <v>1977 MAY</v>
          </cell>
          <cell r="B346">
            <v>5.5</v>
          </cell>
        </row>
        <row r="347">
          <cell r="A347" t="str">
            <v>1977 JUN</v>
          </cell>
          <cell r="B347">
            <v>5.6</v>
          </cell>
        </row>
        <row r="348">
          <cell r="A348" t="str">
            <v>1977 JUL</v>
          </cell>
          <cell r="B348">
            <v>5.6</v>
          </cell>
        </row>
        <row r="349">
          <cell r="A349" t="str">
            <v>1977 AUG</v>
          </cell>
          <cell r="B349">
            <v>5.7</v>
          </cell>
        </row>
        <row r="350">
          <cell r="A350" t="str">
            <v>1977 SEP</v>
          </cell>
          <cell r="B350">
            <v>5.7</v>
          </cell>
        </row>
        <row r="351">
          <cell r="A351" t="str">
            <v>1977 OCT</v>
          </cell>
          <cell r="B351">
            <v>5.7</v>
          </cell>
        </row>
        <row r="352">
          <cell r="A352" t="str">
            <v>1977 NOV</v>
          </cell>
          <cell r="B352">
            <v>5.7</v>
          </cell>
        </row>
        <row r="353">
          <cell r="A353" t="str">
            <v>1977 DEC</v>
          </cell>
          <cell r="B353">
            <v>5.7</v>
          </cell>
        </row>
        <row r="354">
          <cell r="A354" t="str">
            <v>1978 JAN</v>
          </cell>
          <cell r="B354">
            <v>5.6</v>
          </cell>
        </row>
        <row r="355">
          <cell r="A355" t="str">
            <v>1978 FEB</v>
          </cell>
          <cell r="B355">
            <v>5.6</v>
          </cell>
        </row>
        <row r="356">
          <cell r="A356" t="str">
            <v>1978 MAR</v>
          </cell>
          <cell r="B356">
            <v>5.6</v>
          </cell>
        </row>
        <row r="357">
          <cell r="A357" t="str">
            <v>1978 APR</v>
          </cell>
          <cell r="B357">
            <v>5.6</v>
          </cell>
        </row>
        <row r="358">
          <cell r="A358" t="str">
            <v>1978 MAY</v>
          </cell>
          <cell r="B358">
            <v>5.6</v>
          </cell>
        </row>
        <row r="359">
          <cell r="A359" t="str">
            <v>1978 JUN</v>
          </cell>
          <cell r="B359">
            <v>5.5</v>
          </cell>
        </row>
        <row r="360">
          <cell r="A360" t="str">
            <v>1978 JUL</v>
          </cell>
          <cell r="B360">
            <v>5.5</v>
          </cell>
        </row>
        <row r="361">
          <cell r="A361" t="str">
            <v>1978 AUG</v>
          </cell>
          <cell r="B361">
            <v>5.5</v>
          </cell>
        </row>
        <row r="362">
          <cell r="A362" t="str">
            <v>1978 SEP</v>
          </cell>
          <cell r="B362">
            <v>5.5</v>
          </cell>
        </row>
        <row r="363">
          <cell r="A363" t="str">
            <v>1978 OCT</v>
          </cell>
          <cell r="B363">
            <v>5.4</v>
          </cell>
        </row>
        <row r="364">
          <cell r="A364" t="str">
            <v>1978 NOV</v>
          </cell>
          <cell r="B364">
            <v>5.4</v>
          </cell>
        </row>
        <row r="365">
          <cell r="A365" t="str">
            <v>1978 DEC</v>
          </cell>
          <cell r="B365">
            <v>5.3</v>
          </cell>
        </row>
        <row r="366">
          <cell r="A366" t="str">
            <v>1979 JAN</v>
          </cell>
          <cell r="B366">
            <v>5.3</v>
          </cell>
        </row>
        <row r="367">
          <cell r="A367" t="str">
            <v>1979 FEB</v>
          </cell>
          <cell r="B367">
            <v>5.4</v>
          </cell>
        </row>
        <row r="368">
          <cell r="A368" t="str">
            <v>1979 MAR</v>
          </cell>
          <cell r="B368">
            <v>5.3</v>
          </cell>
        </row>
        <row r="369">
          <cell r="A369" t="str">
            <v>1979 APR</v>
          </cell>
          <cell r="B369">
            <v>5.3</v>
          </cell>
        </row>
        <row r="370">
          <cell r="A370" t="str">
            <v>1979 MAY</v>
          </cell>
          <cell r="B370">
            <v>5.3</v>
          </cell>
        </row>
        <row r="371">
          <cell r="A371" t="str">
            <v>1979 JUN</v>
          </cell>
          <cell r="B371">
            <v>5.3</v>
          </cell>
        </row>
        <row r="372">
          <cell r="A372" t="str">
            <v>1979 JUL</v>
          </cell>
          <cell r="B372">
            <v>5.3</v>
          </cell>
        </row>
        <row r="373">
          <cell r="A373" t="str">
            <v>1979 AUG</v>
          </cell>
          <cell r="B373">
            <v>5.4</v>
          </cell>
        </row>
        <row r="374">
          <cell r="A374" t="str">
            <v>1979 SEP</v>
          </cell>
          <cell r="B374">
            <v>5.4</v>
          </cell>
        </row>
        <row r="375">
          <cell r="A375" t="str">
            <v>1979 OCT</v>
          </cell>
          <cell r="B375">
            <v>5.4</v>
          </cell>
        </row>
        <row r="376">
          <cell r="A376" t="str">
            <v>1979 NOV</v>
          </cell>
          <cell r="B376">
            <v>5.5</v>
          </cell>
        </row>
        <row r="377">
          <cell r="A377" t="str">
            <v>1979 DEC</v>
          </cell>
          <cell r="B377">
            <v>5.6</v>
          </cell>
        </row>
        <row r="378">
          <cell r="A378" t="str">
            <v>1980 JAN</v>
          </cell>
          <cell r="B378">
            <v>5.7</v>
          </cell>
        </row>
        <row r="379">
          <cell r="A379" t="str">
            <v>1980 FEB</v>
          </cell>
          <cell r="B379">
            <v>5.8</v>
          </cell>
        </row>
        <row r="380">
          <cell r="A380" t="str">
            <v>1980 MAR</v>
          </cell>
          <cell r="B380">
            <v>6</v>
          </cell>
        </row>
        <row r="381">
          <cell r="A381" t="str">
            <v>1980 APR</v>
          </cell>
          <cell r="B381">
            <v>6.1</v>
          </cell>
        </row>
        <row r="382">
          <cell r="A382" t="str">
            <v>1980 MAY</v>
          </cell>
          <cell r="B382">
            <v>6.3</v>
          </cell>
        </row>
        <row r="383">
          <cell r="A383" t="str">
            <v>1980 JUN</v>
          </cell>
          <cell r="B383">
            <v>6.5</v>
          </cell>
        </row>
        <row r="384">
          <cell r="A384" t="str">
            <v>1980 JUL</v>
          </cell>
          <cell r="B384">
            <v>6.8</v>
          </cell>
        </row>
        <row r="385">
          <cell r="A385" t="str">
            <v>1980 AUG</v>
          </cell>
          <cell r="B385">
            <v>7.1</v>
          </cell>
        </row>
        <row r="386">
          <cell r="A386" t="str">
            <v>1980 SEP</v>
          </cell>
          <cell r="B386">
            <v>7.4</v>
          </cell>
        </row>
        <row r="387">
          <cell r="A387" t="str">
            <v>1980 OCT</v>
          </cell>
          <cell r="B387">
            <v>7.7</v>
          </cell>
        </row>
        <row r="388">
          <cell r="A388" t="str">
            <v>1980 NOV</v>
          </cell>
          <cell r="B388">
            <v>8</v>
          </cell>
        </row>
        <row r="389">
          <cell r="A389" t="str">
            <v>1980 DEC</v>
          </cell>
          <cell r="B389">
            <v>8.3000000000000007</v>
          </cell>
        </row>
        <row r="390">
          <cell r="A390" t="str">
            <v>1981 JAN</v>
          </cell>
          <cell r="B390">
            <v>8.6</v>
          </cell>
        </row>
        <row r="391">
          <cell r="A391" t="str">
            <v>1981 FEB</v>
          </cell>
          <cell r="B391">
            <v>8.9</v>
          </cell>
        </row>
        <row r="392">
          <cell r="A392" t="str">
            <v>1981 MAR</v>
          </cell>
          <cell r="B392">
            <v>9.1</v>
          </cell>
        </row>
        <row r="393">
          <cell r="A393" t="str">
            <v>1981 APR</v>
          </cell>
          <cell r="B393">
            <v>9.4</v>
          </cell>
        </row>
        <row r="394">
          <cell r="A394" t="str">
            <v>1981 MAY</v>
          </cell>
          <cell r="B394">
            <v>9.6</v>
          </cell>
        </row>
        <row r="395">
          <cell r="A395" t="str">
            <v>1981 JUN</v>
          </cell>
          <cell r="B395">
            <v>9.6999999999999993</v>
          </cell>
        </row>
        <row r="396">
          <cell r="A396" t="str">
            <v>1981 JUL</v>
          </cell>
          <cell r="B396">
            <v>9.8000000000000007</v>
          </cell>
        </row>
        <row r="397">
          <cell r="A397" t="str">
            <v>1981 AUG</v>
          </cell>
          <cell r="B397">
            <v>9.9</v>
          </cell>
        </row>
        <row r="398">
          <cell r="A398" t="str">
            <v>1981 SEP</v>
          </cell>
          <cell r="B398">
            <v>10</v>
          </cell>
        </row>
        <row r="399">
          <cell r="A399" t="str">
            <v>1981 OCT</v>
          </cell>
          <cell r="B399">
            <v>10.1</v>
          </cell>
        </row>
        <row r="400">
          <cell r="A400" t="str">
            <v>1981 NOV</v>
          </cell>
          <cell r="B400">
            <v>10.199999999999999</v>
          </cell>
        </row>
        <row r="401">
          <cell r="A401" t="str">
            <v>1981 DEC</v>
          </cell>
          <cell r="B401">
            <v>10.3</v>
          </cell>
        </row>
        <row r="402">
          <cell r="A402" t="str">
            <v>1982 JAN</v>
          </cell>
          <cell r="B402">
            <v>10.4</v>
          </cell>
        </row>
        <row r="403">
          <cell r="A403" t="str">
            <v>1982 FEB</v>
          </cell>
          <cell r="B403">
            <v>10.4</v>
          </cell>
        </row>
        <row r="404">
          <cell r="A404" t="str">
            <v>1982 MAR</v>
          </cell>
          <cell r="B404">
            <v>10.5</v>
          </cell>
        </row>
        <row r="405">
          <cell r="A405" t="str">
            <v>1982 APR</v>
          </cell>
          <cell r="B405">
            <v>10.5</v>
          </cell>
        </row>
        <row r="406">
          <cell r="A406" t="str">
            <v>1982 MAY</v>
          </cell>
          <cell r="B406">
            <v>10.6</v>
          </cell>
        </row>
        <row r="407">
          <cell r="A407" t="str">
            <v>1982 JUN</v>
          </cell>
          <cell r="B407">
            <v>10.6</v>
          </cell>
        </row>
        <row r="408">
          <cell r="A408" t="str">
            <v>1982 JUL</v>
          </cell>
          <cell r="B408">
            <v>10.7</v>
          </cell>
        </row>
        <row r="409">
          <cell r="A409" t="str">
            <v>1982 AUG</v>
          </cell>
          <cell r="B409">
            <v>10.8</v>
          </cell>
        </row>
        <row r="410">
          <cell r="A410" t="str">
            <v>1982 SEP</v>
          </cell>
          <cell r="B410">
            <v>10.9</v>
          </cell>
        </row>
        <row r="411">
          <cell r="A411" t="str">
            <v>1982 OCT</v>
          </cell>
          <cell r="B411">
            <v>11</v>
          </cell>
        </row>
        <row r="412">
          <cell r="A412" t="str">
            <v>1982 NOV</v>
          </cell>
          <cell r="B412">
            <v>11.1</v>
          </cell>
        </row>
        <row r="413">
          <cell r="A413" t="str">
            <v>1982 DEC</v>
          </cell>
          <cell r="B413">
            <v>11.2</v>
          </cell>
        </row>
        <row r="414">
          <cell r="A414" t="str">
            <v>1983 JAN</v>
          </cell>
          <cell r="B414">
            <v>11.2</v>
          </cell>
        </row>
        <row r="415">
          <cell r="A415" t="str">
            <v>1983 FEB</v>
          </cell>
          <cell r="B415">
            <v>11.3</v>
          </cell>
        </row>
        <row r="416">
          <cell r="A416" t="str">
            <v>1983 MAR</v>
          </cell>
          <cell r="B416">
            <v>11.3</v>
          </cell>
        </row>
        <row r="417">
          <cell r="A417" t="str">
            <v>1983 APR</v>
          </cell>
          <cell r="B417">
            <v>11.3</v>
          </cell>
        </row>
        <row r="418">
          <cell r="A418" t="str">
            <v>1983 MAY</v>
          </cell>
          <cell r="B418">
            <v>11.4</v>
          </cell>
        </row>
        <row r="419">
          <cell r="A419" t="str">
            <v>1983 JUN</v>
          </cell>
          <cell r="B419">
            <v>11.5</v>
          </cell>
        </row>
        <row r="420">
          <cell r="A420" t="str">
            <v>1983 JUL</v>
          </cell>
          <cell r="B420">
            <v>11.5</v>
          </cell>
        </row>
        <row r="421">
          <cell r="A421" t="str">
            <v>1983 AUG</v>
          </cell>
          <cell r="B421">
            <v>11.5</v>
          </cell>
        </row>
        <row r="422">
          <cell r="A422" t="str">
            <v>1983 SEP</v>
          </cell>
          <cell r="B422">
            <v>11.6</v>
          </cell>
        </row>
        <row r="423">
          <cell r="A423" t="str">
            <v>1983 OCT</v>
          </cell>
          <cell r="B423">
            <v>11.6</v>
          </cell>
        </row>
        <row r="424">
          <cell r="A424" t="str">
            <v>1983 NOV</v>
          </cell>
          <cell r="B424">
            <v>11.7</v>
          </cell>
        </row>
        <row r="425">
          <cell r="A425" t="str">
            <v>1983 DEC</v>
          </cell>
          <cell r="B425">
            <v>11.7</v>
          </cell>
        </row>
        <row r="426">
          <cell r="A426" t="str">
            <v>1984 JAN</v>
          </cell>
          <cell r="B426">
            <v>11.8</v>
          </cell>
        </row>
        <row r="427">
          <cell r="A427" t="str">
            <v>1984 FEB</v>
          </cell>
          <cell r="B427">
            <v>11.8</v>
          </cell>
        </row>
        <row r="428">
          <cell r="A428" t="str">
            <v>1984 MAR</v>
          </cell>
          <cell r="B428">
            <v>11.9</v>
          </cell>
        </row>
        <row r="429">
          <cell r="A429" t="str">
            <v>1984 APR</v>
          </cell>
          <cell r="B429">
            <v>11.9</v>
          </cell>
        </row>
        <row r="430">
          <cell r="A430" t="str">
            <v>1984 MAY</v>
          </cell>
          <cell r="B430">
            <v>11.9</v>
          </cell>
        </row>
        <row r="431">
          <cell r="A431" t="str">
            <v>1984 JUN</v>
          </cell>
          <cell r="B431">
            <v>11.8</v>
          </cell>
        </row>
        <row r="432">
          <cell r="A432" t="str">
            <v>1984 JUL</v>
          </cell>
          <cell r="B432">
            <v>11.8</v>
          </cell>
        </row>
        <row r="433">
          <cell r="A433" t="str">
            <v>1984 AUG</v>
          </cell>
          <cell r="B433">
            <v>11.7</v>
          </cell>
        </row>
        <row r="434">
          <cell r="A434" t="str">
            <v>1984 SEP</v>
          </cell>
          <cell r="B434">
            <v>11.7</v>
          </cell>
        </row>
        <row r="435">
          <cell r="A435" t="str">
            <v>1984 OCT</v>
          </cell>
          <cell r="B435">
            <v>11.7</v>
          </cell>
        </row>
        <row r="436">
          <cell r="A436" t="str">
            <v>1984 NOV</v>
          </cell>
          <cell r="B436">
            <v>11.6</v>
          </cell>
        </row>
        <row r="437">
          <cell r="A437" t="str">
            <v>1984 DEC</v>
          </cell>
          <cell r="B437">
            <v>11.6</v>
          </cell>
        </row>
        <row r="438">
          <cell r="A438" t="str">
            <v>1985 JAN</v>
          </cell>
          <cell r="B438">
            <v>11.5</v>
          </cell>
        </row>
        <row r="439">
          <cell r="A439" t="str">
            <v>1985 FEB</v>
          </cell>
          <cell r="B439">
            <v>11.5</v>
          </cell>
        </row>
        <row r="440">
          <cell r="A440" t="str">
            <v>1985 MAR</v>
          </cell>
          <cell r="B440">
            <v>11.4</v>
          </cell>
        </row>
        <row r="441">
          <cell r="A441" t="str">
            <v>1985 APR</v>
          </cell>
          <cell r="B441">
            <v>11.4</v>
          </cell>
        </row>
        <row r="442">
          <cell r="A442" t="str">
            <v>1985 MAY</v>
          </cell>
          <cell r="B442">
            <v>11.4</v>
          </cell>
        </row>
        <row r="443">
          <cell r="A443" t="str">
            <v>1985 JUN</v>
          </cell>
          <cell r="B443">
            <v>11.3</v>
          </cell>
        </row>
        <row r="444">
          <cell r="A444" t="str">
            <v>1985 JUL</v>
          </cell>
          <cell r="B444">
            <v>11.3</v>
          </cell>
        </row>
        <row r="445">
          <cell r="A445" t="str">
            <v>1985 AUG</v>
          </cell>
          <cell r="B445">
            <v>11.3</v>
          </cell>
        </row>
        <row r="446">
          <cell r="A446" t="str">
            <v>1985 SEP</v>
          </cell>
          <cell r="B446">
            <v>11.3</v>
          </cell>
        </row>
        <row r="447">
          <cell r="A447" t="str">
            <v>1985 OCT</v>
          </cell>
          <cell r="B447">
            <v>11.3</v>
          </cell>
        </row>
        <row r="448">
          <cell r="A448" t="str">
            <v>1985 NOV</v>
          </cell>
          <cell r="B448">
            <v>11.3</v>
          </cell>
        </row>
        <row r="449">
          <cell r="A449" t="str">
            <v>1985 DEC</v>
          </cell>
          <cell r="B449">
            <v>11.3</v>
          </cell>
        </row>
        <row r="450">
          <cell r="A450" t="str">
            <v>1986 JAN</v>
          </cell>
          <cell r="B450">
            <v>11.3</v>
          </cell>
        </row>
        <row r="451">
          <cell r="A451" t="str">
            <v>1986 FEB</v>
          </cell>
          <cell r="B451">
            <v>11.3</v>
          </cell>
        </row>
        <row r="452">
          <cell r="A452" t="str">
            <v>1986 MAR</v>
          </cell>
          <cell r="B452">
            <v>11.3</v>
          </cell>
        </row>
        <row r="453">
          <cell r="A453" t="str">
            <v>1986 APR</v>
          </cell>
          <cell r="B453">
            <v>11.3</v>
          </cell>
        </row>
        <row r="454">
          <cell r="A454" t="str">
            <v>1986 MAY</v>
          </cell>
          <cell r="B454">
            <v>11.3</v>
          </cell>
        </row>
        <row r="455">
          <cell r="A455" t="str">
            <v>1986 JUN</v>
          </cell>
          <cell r="B455">
            <v>11.4</v>
          </cell>
        </row>
        <row r="456">
          <cell r="A456" t="str">
            <v>1986 JUL</v>
          </cell>
          <cell r="B456">
            <v>11.4</v>
          </cell>
        </row>
        <row r="457">
          <cell r="A457" t="str">
            <v>1986 AUG</v>
          </cell>
          <cell r="B457">
            <v>11.4</v>
          </cell>
        </row>
        <row r="458">
          <cell r="A458" t="str">
            <v>1986 SEP</v>
          </cell>
          <cell r="B458">
            <v>11.3</v>
          </cell>
        </row>
        <row r="459">
          <cell r="A459" t="str">
            <v>1986 OCT</v>
          </cell>
          <cell r="B459">
            <v>11.3</v>
          </cell>
        </row>
        <row r="460">
          <cell r="A460" t="str">
            <v>1986 NOV</v>
          </cell>
          <cell r="B460">
            <v>11.3</v>
          </cell>
        </row>
        <row r="461">
          <cell r="A461" t="str">
            <v>1986 DEC</v>
          </cell>
          <cell r="B461">
            <v>11.2</v>
          </cell>
        </row>
        <row r="462">
          <cell r="A462" t="str">
            <v>1987 JAN</v>
          </cell>
          <cell r="B462">
            <v>11.2</v>
          </cell>
        </row>
        <row r="463">
          <cell r="A463" t="str">
            <v>1987 FEB</v>
          </cell>
          <cell r="B463">
            <v>11.1</v>
          </cell>
        </row>
        <row r="464">
          <cell r="A464" t="str">
            <v>1987 MAR</v>
          </cell>
          <cell r="B464">
            <v>11</v>
          </cell>
        </row>
        <row r="465">
          <cell r="A465" t="str">
            <v>1987 APR</v>
          </cell>
          <cell r="B465">
            <v>10.9</v>
          </cell>
        </row>
        <row r="466">
          <cell r="A466" t="str">
            <v>1987 MAY</v>
          </cell>
          <cell r="B466">
            <v>10.7</v>
          </cell>
        </row>
        <row r="467">
          <cell r="A467" t="str">
            <v>1987 JUN</v>
          </cell>
          <cell r="B467">
            <v>10.6</v>
          </cell>
        </row>
        <row r="468">
          <cell r="A468" t="str">
            <v>1987 JUL</v>
          </cell>
          <cell r="B468">
            <v>10.4</v>
          </cell>
        </row>
        <row r="469">
          <cell r="A469" t="str">
            <v>1987 AUG</v>
          </cell>
          <cell r="B469">
            <v>10.199999999999999</v>
          </cell>
        </row>
        <row r="470">
          <cell r="A470" t="str">
            <v>1987 SEP</v>
          </cell>
          <cell r="B470">
            <v>10</v>
          </cell>
        </row>
        <row r="471">
          <cell r="A471" t="str">
            <v>1987 OCT</v>
          </cell>
          <cell r="B471">
            <v>9.9</v>
          </cell>
        </row>
        <row r="472">
          <cell r="A472" t="str">
            <v>1987 NOV</v>
          </cell>
          <cell r="B472">
            <v>9.6999999999999993</v>
          </cell>
        </row>
        <row r="473">
          <cell r="A473" t="str">
            <v>1987 DEC</v>
          </cell>
          <cell r="B473">
            <v>9.5</v>
          </cell>
        </row>
        <row r="474">
          <cell r="A474" t="str">
            <v>1988 JAN</v>
          </cell>
          <cell r="B474">
            <v>9.4</v>
          </cell>
        </row>
        <row r="475">
          <cell r="A475" t="str">
            <v>1988 FEB</v>
          </cell>
          <cell r="B475">
            <v>9.1999999999999993</v>
          </cell>
        </row>
        <row r="476">
          <cell r="A476" t="str">
            <v>1988 MAR</v>
          </cell>
          <cell r="B476">
            <v>9</v>
          </cell>
        </row>
        <row r="477">
          <cell r="A477" t="str">
            <v>1988 APR</v>
          </cell>
          <cell r="B477">
            <v>8.9</v>
          </cell>
        </row>
        <row r="478">
          <cell r="A478" t="str">
            <v>1988 MAY</v>
          </cell>
          <cell r="B478">
            <v>8.6999999999999993</v>
          </cell>
        </row>
        <row r="479">
          <cell r="A479" t="str">
            <v>1988 JUN</v>
          </cell>
          <cell r="B479">
            <v>8.6</v>
          </cell>
        </row>
        <row r="480">
          <cell r="A480" t="str">
            <v>1988 JUL</v>
          </cell>
          <cell r="B480">
            <v>8.5</v>
          </cell>
        </row>
        <row r="481">
          <cell r="A481" t="str">
            <v>1988 AUG</v>
          </cell>
          <cell r="B481">
            <v>8.4</v>
          </cell>
        </row>
        <row r="482">
          <cell r="A482" t="str">
            <v>1988 SEP</v>
          </cell>
          <cell r="B482">
            <v>8.3000000000000007</v>
          </cell>
        </row>
        <row r="483">
          <cell r="A483" t="str">
            <v>1988 OCT</v>
          </cell>
          <cell r="B483">
            <v>8.1999999999999993</v>
          </cell>
        </row>
        <row r="484">
          <cell r="A484" t="str">
            <v>1988 NOV</v>
          </cell>
          <cell r="B484">
            <v>8</v>
          </cell>
        </row>
        <row r="485">
          <cell r="A485" t="str">
            <v>1988 DEC</v>
          </cell>
          <cell r="B485">
            <v>7.9</v>
          </cell>
        </row>
        <row r="486">
          <cell r="A486" t="str">
            <v>1989 JAN</v>
          </cell>
          <cell r="B486">
            <v>7.7</v>
          </cell>
        </row>
        <row r="487">
          <cell r="A487" t="str">
            <v>1989 FEB</v>
          </cell>
          <cell r="B487">
            <v>7.6</v>
          </cell>
        </row>
        <row r="488">
          <cell r="A488" t="str">
            <v>1989 MAR</v>
          </cell>
          <cell r="B488">
            <v>7.4</v>
          </cell>
        </row>
        <row r="489">
          <cell r="A489" t="str">
            <v>1989 APR</v>
          </cell>
          <cell r="B489">
            <v>7.3</v>
          </cell>
        </row>
        <row r="490">
          <cell r="A490" t="str">
            <v>1989 MAY</v>
          </cell>
          <cell r="B490">
            <v>7.2</v>
          </cell>
        </row>
        <row r="491">
          <cell r="A491" t="str">
            <v>1989 JUN</v>
          </cell>
          <cell r="B491">
            <v>7.2</v>
          </cell>
        </row>
        <row r="492">
          <cell r="A492" t="str">
            <v>1989 JUL</v>
          </cell>
          <cell r="B492">
            <v>7.1</v>
          </cell>
        </row>
        <row r="493">
          <cell r="A493" t="str">
            <v>1989 AUG</v>
          </cell>
          <cell r="B493">
            <v>7.1</v>
          </cell>
        </row>
        <row r="494">
          <cell r="A494" t="str">
            <v>1989 SEP</v>
          </cell>
          <cell r="B494">
            <v>7.1</v>
          </cell>
        </row>
        <row r="495">
          <cell r="A495" t="str">
            <v>1989 OCT</v>
          </cell>
          <cell r="B495">
            <v>7</v>
          </cell>
        </row>
        <row r="496">
          <cell r="A496" t="str">
            <v>1989 NOV</v>
          </cell>
          <cell r="B496">
            <v>7</v>
          </cell>
        </row>
        <row r="497">
          <cell r="A497" t="str">
            <v>1989 DEC</v>
          </cell>
          <cell r="B497">
            <v>7</v>
          </cell>
        </row>
        <row r="498">
          <cell r="A498" t="str">
            <v>1990 JAN</v>
          </cell>
          <cell r="B498">
            <v>6.9</v>
          </cell>
        </row>
        <row r="499">
          <cell r="A499" t="str">
            <v>1990 FEB</v>
          </cell>
          <cell r="B499">
            <v>6.9</v>
          </cell>
        </row>
        <row r="500">
          <cell r="A500" t="str">
            <v>1990 MAR</v>
          </cell>
          <cell r="B500">
            <v>6.9</v>
          </cell>
        </row>
        <row r="501">
          <cell r="A501" t="str">
            <v>1990 APR</v>
          </cell>
          <cell r="B501">
            <v>6.9</v>
          </cell>
        </row>
        <row r="502">
          <cell r="A502" t="str">
            <v>1990 MAY</v>
          </cell>
          <cell r="B502">
            <v>6.9</v>
          </cell>
        </row>
        <row r="503">
          <cell r="A503" t="str">
            <v>1990 JUN</v>
          </cell>
          <cell r="B503">
            <v>6.9</v>
          </cell>
        </row>
        <row r="504">
          <cell r="A504" t="str">
            <v>1990 JUL</v>
          </cell>
          <cell r="B504">
            <v>7</v>
          </cell>
        </row>
        <row r="505">
          <cell r="A505" t="str">
            <v>1990 AUG</v>
          </cell>
          <cell r="B505">
            <v>7.1</v>
          </cell>
        </row>
        <row r="506">
          <cell r="A506" t="str">
            <v>1990 SEP</v>
          </cell>
          <cell r="B506">
            <v>7.2</v>
          </cell>
        </row>
        <row r="507">
          <cell r="A507" t="str">
            <v>1990 OCT</v>
          </cell>
          <cell r="B507">
            <v>7.3</v>
          </cell>
        </row>
        <row r="508">
          <cell r="A508" t="str">
            <v>1990 NOV</v>
          </cell>
          <cell r="B508">
            <v>7.5</v>
          </cell>
        </row>
        <row r="509">
          <cell r="A509" t="str">
            <v>1990 DEC</v>
          </cell>
          <cell r="B509">
            <v>7.6</v>
          </cell>
        </row>
        <row r="510">
          <cell r="A510" t="str">
            <v>1991 JAN</v>
          </cell>
          <cell r="B510">
            <v>7.8</v>
          </cell>
        </row>
        <row r="511">
          <cell r="A511" t="str">
            <v>1991 FEB</v>
          </cell>
          <cell r="B511">
            <v>8</v>
          </cell>
        </row>
        <row r="512">
          <cell r="A512" t="str">
            <v>1991 MAR</v>
          </cell>
          <cell r="B512">
            <v>8.1999999999999993</v>
          </cell>
        </row>
        <row r="513">
          <cell r="A513" t="str">
            <v>1991 APR</v>
          </cell>
          <cell r="B513">
            <v>8.5</v>
          </cell>
        </row>
        <row r="514">
          <cell r="A514" t="str">
            <v>1991 MAY</v>
          </cell>
          <cell r="B514">
            <v>8.6999999999999993</v>
          </cell>
        </row>
        <row r="515">
          <cell r="A515" t="str">
            <v>1991 JUN</v>
          </cell>
          <cell r="B515">
            <v>8.8000000000000007</v>
          </cell>
        </row>
        <row r="516">
          <cell r="A516" t="str">
            <v>1991 JUL</v>
          </cell>
          <cell r="B516">
            <v>9</v>
          </cell>
        </row>
        <row r="517">
          <cell r="A517" t="str">
            <v>1991 AUG</v>
          </cell>
          <cell r="B517">
            <v>9.1999999999999993</v>
          </cell>
        </row>
        <row r="518">
          <cell r="A518" t="str">
            <v>1991 SEP</v>
          </cell>
          <cell r="B518">
            <v>9.3000000000000007</v>
          </cell>
        </row>
        <row r="519">
          <cell r="A519" t="str">
            <v>1991 OCT</v>
          </cell>
          <cell r="B519">
            <v>9.4</v>
          </cell>
        </row>
        <row r="520">
          <cell r="A520" t="str">
            <v>1991 NOV</v>
          </cell>
          <cell r="B520">
            <v>9.5</v>
          </cell>
        </row>
        <row r="521">
          <cell r="A521" t="str">
            <v>1991 DEC</v>
          </cell>
          <cell r="B521">
            <v>9.5</v>
          </cell>
        </row>
        <row r="522">
          <cell r="A522" t="str">
            <v>1992 JAN</v>
          </cell>
          <cell r="B522">
            <v>9.6</v>
          </cell>
        </row>
        <row r="523">
          <cell r="A523" t="str">
            <v>1992 FEB</v>
          </cell>
          <cell r="B523">
            <v>9.6999999999999993</v>
          </cell>
        </row>
        <row r="524">
          <cell r="A524" t="str">
            <v>1992 MAR</v>
          </cell>
          <cell r="B524">
            <v>9.8000000000000007</v>
          </cell>
        </row>
        <row r="525">
          <cell r="A525" t="str">
            <v>1992 APR</v>
          </cell>
          <cell r="B525">
            <v>9.8000000000000007</v>
          </cell>
        </row>
        <row r="526">
          <cell r="A526" t="str">
            <v>1992 MAY</v>
          </cell>
          <cell r="B526">
            <v>9.8000000000000007</v>
          </cell>
        </row>
        <row r="527">
          <cell r="A527" t="str">
            <v>1992 JUN</v>
          </cell>
          <cell r="B527">
            <v>9.9</v>
          </cell>
        </row>
        <row r="528">
          <cell r="A528" t="str">
            <v>1992 JUL</v>
          </cell>
          <cell r="B528">
            <v>9.9</v>
          </cell>
        </row>
        <row r="529">
          <cell r="A529" t="str">
            <v>1992 AUG</v>
          </cell>
          <cell r="B529">
            <v>9.9</v>
          </cell>
        </row>
        <row r="530">
          <cell r="A530" t="str">
            <v>1992 SEP</v>
          </cell>
          <cell r="B530">
            <v>10.1</v>
          </cell>
        </row>
        <row r="531">
          <cell r="A531" t="str">
            <v>1992 OCT</v>
          </cell>
          <cell r="B531">
            <v>10.199999999999999</v>
          </cell>
        </row>
        <row r="532">
          <cell r="A532" t="str">
            <v>1992 NOV</v>
          </cell>
          <cell r="B532">
            <v>10.4</v>
          </cell>
        </row>
        <row r="533">
          <cell r="A533" t="str">
            <v>1992 DEC</v>
          </cell>
          <cell r="B533">
            <v>10.5</v>
          </cell>
        </row>
        <row r="534">
          <cell r="A534" t="str">
            <v>1993 JAN</v>
          </cell>
          <cell r="B534">
            <v>10.7</v>
          </cell>
        </row>
        <row r="535">
          <cell r="A535" t="str">
            <v>1993 FEB</v>
          </cell>
          <cell r="B535">
            <v>10.6</v>
          </cell>
        </row>
        <row r="536">
          <cell r="A536" t="str">
            <v>1993 MAR</v>
          </cell>
          <cell r="B536">
            <v>10.6</v>
          </cell>
        </row>
        <row r="537">
          <cell r="A537" t="str">
            <v>1993 APR</v>
          </cell>
          <cell r="B537">
            <v>10.5</v>
          </cell>
        </row>
        <row r="538">
          <cell r="A538" t="str">
            <v>1993 MAY</v>
          </cell>
          <cell r="B538">
            <v>10.4</v>
          </cell>
        </row>
        <row r="539">
          <cell r="A539" t="str">
            <v>1993 JUN</v>
          </cell>
          <cell r="B539">
            <v>10.4</v>
          </cell>
        </row>
        <row r="540">
          <cell r="A540" t="str">
            <v>1993 JUL</v>
          </cell>
          <cell r="B540">
            <v>10.3</v>
          </cell>
        </row>
        <row r="541">
          <cell r="A541" t="str">
            <v>1993 AUG</v>
          </cell>
          <cell r="B541">
            <v>10.199999999999999</v>
          </cell>
        </row>
        <row r="542">
          <cell r="A542" t="str">
            <v>1993 SEP</v>
          </cell>
          <cell r="B542">
            <v>10.3</v>
          </cell>
        </row>
        <row r="543">
          <cell r="A543" t="str">
            <v>1993 OCT</v>
          </cell>
          <cell r="B543">
            <v>10.199999999999999</v>
          </cell>
        </row>
        <row r="544">
          <cell r="A544" t="str">
            <v>1993 NOV</v>
          </cell>
          <cell r="B544">
            <v>10.3</v>
          </cell>
        </row>
        <row r="545">
          <cell r="A545" t="str">
            <v>1993 DEC</v>
          </cell>
          <cell r="B545">
            <v>10.3</v>
          </cell>
        </row>
        <row r="546">
          <cell r="A546" t="str">
            <v>1994 JAN</v>
          </cell>
          <cell r="B546">
            <v>10.1</v>
          </cell>
        </row>
        <row r="547">
          <cell r="A547" t="str">
            <v>1994 FEB</v>
          </cell>
          <cell r="B547">
            <v>9.9</v>
          </cell>
        </row>
        <row r="548">
          <cell r="A548" t="str">
            <v>1994 MAR</v>
          </cell>
          <cell r="B548">
            <v>9.8000000000000007</v>
          </cell>
        </row>
        <row r="549">
          <cell r="A549" t="str">
            <v>1994 APR</v>
          </cell>
          <cell r="B549">
            <v>9.6999999999999993</v>
          </cell>
        </row>
        <row r="550">
          <cell r="A550" t="str">
            <v>1994 MAY</v>
          </cell>
          <cell r="B550">
            <v>9.6999999999999993</v>
          </cell>
        </row>
        <row r="551">
          <cell r="A551" t="str">
            <v>1994 JUN</v>
          </cell>
          <cell r="B551">
            <v>9.6</v>
          </cell>
        </row>
        <row r="552">
          <cell r="A552" t="str">
            <v>1994 JUL</v>
          </cell>
          <cell r="B552">
            <v>9.5</v>
          </cell>
        </row>
        <row r="553">
          <cell r="A553" t="str">
            <v>1994 AUG</v>
          </cell>
          <cell r="B553">
            <v>9.4</v>
          </cell>
        </row>
        <row r="554">
          <cell r="A554" t="str">
            <v>1994 SEP</v>
          </cell>
          <cell r="B554">
            <v>9.3000000000000007</v>
          </cell>
        </row>
        <row r="555">
          <cell r="A555" t="str">
            <v>1994 OCT</v>
          </cell>
          <cell r="B555">
            <v>9.1</v>
          </cell>
        </row>
        <row r="556">
          <cell r="A556" t="str">
            <v>1994 NOV</v>
          </cell>
          <cell r="B556">
            <v>9</v>
          </cell>
        </row>
        <row r="557">
          <cell r="A557" t="str">
            <v>1994 DEC</v>
          </cell>
          <cell r="B557">
            <v>8.9</v>
          </cell>
        </row>
        <row r="558">
          <cell r="A558" t="str">
            <v>1995 JAN</v>
          </cell>
          <cell r="B558">
            <v>8.9</v>
          </cell>
        </row>
        <row r="559">
          <cell r="A559" t="str">
            <v>1995 FEB</v>
          </cell>
          <cell r="B559">
            <v>8.9</v>
          </cell>
        </row>
        <row r="560">
          <cell r="A560" t="str">
            <v>1995 MAR</v>
          </cell>
          <cell r="B560">
            <v>8.8000000000000007</v>
          </cell>
        </row>
        <row r="561">
          <cell r="A561" t="str">
            <v>1995 APR</v>
          </cell>
          <cell r="B561">
            <v>8.8000000000000007</v>
          </cell>
        </row>
        <row r="562">
          <cell r="A562" t="str">
            <v>1995 MAY</v>
          </cell>
          <cell r="B562">
            <v>8.6999999999999993</v>
          </cell>
        </row>
        <row r="563">
          <cell r="A563" t="str">
            <v>1995 JUN</v>
          </cell>
          <cell r="B563">
            <v>8.6999999999999993</v>
          </cell>
        </row>
        <row r="564">
          <cell r="A564" t="str">
            <v>1995 JUL</v>
          </cell>
          <cell r="B564">
            <v>8.6</v>
          </cell>
        </row>
        <row r="565">
          <cell r="A565" t="str">
            <v>1995 AUG</v>
          </cell>
          <cell r="B565">
            <v>8.6</v>
          </cell>
        </row>
        <row r="566">
          <cell r="A566" t="str">
            <v>1995 SEP</v>
          </cell>
          <cell r="B566">
            <v>8.6</v>
          </cell>
        </row>
        <row r="567">
          <cell r="A567" t="str">
            <v>1995 OCT</v>
          </cell>
          <cell r="B567">
            <v>8.6</v>
          </cell>
        </row>
        <row r="568">
          <cell r="A568" t="str">
            <v>1995 NOV</v>
          </cell>
          <cell r="B568">
            <v>8.3000000000000007</v>
          </cell>
        </row>
        <row r="569">
          <cell r="A569" t="str">
            <v>1995 DEC</v>
          </cell>
          <cell r="B569">
            <v>8.4</v>
          </cell>
        </row>
        <row r="570">
          <cell r="A570" t="str">
            <v>1996 JAN</v>
          </cell>
          <cell r="B570">
            <v>8.3000000000000007</v>
          </cell>
        </row>
        <row r="571">
          <cell r="A571" t="str">
            <v>1996 FEB</v>
          </cell>
          <cell r="B571">
            <v>8.1999999999999993</v>
          </cell>
        </row>
        <row r="572">
          <cell r="A572" t="str">
            <v>1996 MAR</v>
          </cell>
          <cell r="B572">
            <v>8.3000000000000007</v>
          </cell>
        </row>
        <row r="573">
          <cell r="A573" t="str">
            <v>1996 APR</v>
          </cell>
          <cell r="B573">
            <v>8.3000000000000007</v>
          </cell>
        </row>
        <row r="574">
          <cell r="A574" t="str">
            <v>1996 MAY</v>
          </cell>
          <cell r="B574">
            <v>8.3000000000000007</v>
          </cell>
        </row>
        <row r="575">
          <cell r="A575" t="str">
            <v>1996 JUN</v>
          </cell>
          <cell r="B575">
            <v>8.1999999999999993</v>
          </cell>
        </row>
        <row r="576">
          <cell r="A576" t="str">
            <v>1996 JUL</v>
          </cell>
          <cell r="B576">
            <v>8.1</v>
          </cell>
        </row>
        <row r="577">
          <cell r="A577" t="str">
            <v>1996 AUG</v>
          </cell>
          <cell r="B577">
            <v>8.1</v>
          </cell>
        </row>
        <row r="578">
          <cell r="A578" t="str">
            <v>1996 SEP</v>
          </cell>
          <cell r="B578">
            <v>8.1</v>
          </cell>
        </row>
        <row r="579">
          <cell r="A579" t="str">
            <v>1996 OCT</v>
          </cell>
          <cell r="B579">
            <v>8</v>
          </cell>
        </row>
        <row r="580">
          <cell r="A580" t="str">
            <v>1996 NOV</v>
          </cell>
          <cell r="B580">
            <v>7.8</v>
          </cell>
        </row>
        <row r="581">
          <cell r="A581" t="str">
            <v>1996 DEC</v>
          </cell>
          <cell r="B581">
            <v>7.7</v>
          </cell>
        </row>
        <row r="582">
          <cell r="A582" t="str">
            <v>1997 JAN</v>
          </cell>
          <cell r="B582">
            <v>7.5</v>
          </cell>
        </row>
        <row r="583">
          <cell r="A583" t="str">
            <v>1997 FEB</v>
          </cell>
          <cell r="B583">
            <v>7.3</v>
          </cell>
        </row>
        <row r="584">
          <cell r="A584" t="str">
            <v>1997 MAR</v>
          </cell>
          <cell r="B584">
            <v>7.2</v>
          </cell>
        </row>
        <row r="585">
          <cell r="A585" t="str">
            <v>1997 APR</v>
          </cell>
          <cell r="B585">
            <v>7.2</v>
          </cell>
        </row>
        <row r="586">
          <cell r="A586" t="str">
            <v>1997 MAY</v>
          </cell>
          <cell r="B586">
            <v>7.2</v>
          </cell>
        </row>
        <row r="587">
          <cell r="A587" t="str">
            <v>1997 JUN</v>
          </cell>
          <cell r="B587">
            <v>7.3</v>
          </cell>
        </row>
        <row r="588">
          <cell r="A588" t="str">
            <v>1997 JUL</v>
          </cell>
          <cell r="B588">
            <v>7.1</v>
          </cell>
        </row>
        <row r="589">
          <cell r="A589" t="str">
            <v>1997 AUG</v>
          </cell>
          <cell r="B589">
            <v>6.8</v>
          </cell>
        </row>
        <row r="590">
          <cell r="A590" t="str">
            <v>1997 SEP</v>
          </cell>
          <cell r="B590">
            <v>6.7</v>
          </cell>
        </row>
        <row r="591">
          <cell r="A591" t="str">
            <v>1997 OCT</v>
          </cell>
          <cell r="B591">
            <v>6.6</v>
          </cell>
        </row>
        <row r="592">
          <cell r="A592" t="str">
            <v>1997 NOV</v>
          </cell>
          <cell r="B592">
            <v>6.5</v>
          </cell>
        </row>
        <row r="593">
          <cell r="A593" t="str">
            <v>1997 DEC</v>
          </cell>
          <cell r="B593">
            <v>6.4</v>
          </cell>
        </row>
        <row r="594">
          <cell r="A594" t="str">
            <v>1998 JAN</v>
          </cell>
          <cell r="B594">
            <v>6.4</v>
          </cell>
        </row>
        <row r="595">
          <cell r="A595" t="str">
            <v>1998 FEB</v>
          </cell>
          <cell r="B595">
            <v>6.4</v>
          </cell>
        </row>
        <row r="596">
          <cell r="A596" t="str">
            <v>1998 MAR</v>
          </cell>
          <cell r="B596">
            <v>6.3</v>
          </cell>
        </row>
        <row r="597">
          <cell r="A597" t="str">
            <v>1998 APR</v>
          </cell>
          <cell r="B597">
            <v>6.3</v>
          </cell>
        </row>
        <row r="598">
          <cell r="A598" t="str">
            <v>1998 MAY</v>
          </cell>
          <cell r="B598">
            <v>6.3</v>
          </cell>
        </row>
        <row r="599">
          <cell r="A599" t="str">
            <v>1998 JUN</v>
          </cell>
          <cell r="B599">
            <v>6.3</v>
          </cell>
        </row>
        <row r="600">
          <cell r="A600" t="str">
            <v>1998 JUL</v>
          </cell>
          <cell r="B600">
            <v>6.3</v>
          </cell>
        </row>
        <row r="601">
          <cell r="A601" t="str">
            <v>1998 AUG</v>
          </cell>
          <cell r="B601">
            <v>6.2</v>
          </cell>
        </row>
        <row r="602">
          <cell r="A602" t="str">
            <v>1998 SEP</v>
          </cell>
          <cell r="B602">
            <v>6.2</v>
          </cell>
        </row>
        <row r="603">
          <cell r="A603" t="str">
            <v>1998 OCT</v>
          </cell>
          <cell r="B603">
            <v>6.2</v>
          </cell>
        </row>
        <row r="604">
          <cell r="A604" t="str">
            <v>1998 NOV</v>
          </cell>
          <cell r="B604">
            <v>6.1</v>
          </cell>
        </row>
        <row r="605">
          <cell r="A605" t="str">
            <v>1998 DEC</v>
          </cell>
          <cell r="B605">
            <v>6.2</v>
          </cell>
        </row>
        <row r="606">
          <cell r="A606" t="str">
            <v>1999 JAN</v>
          </cell>
          <cell r="B606">
            <v>6.2</v>
          </cell>
        </row>
        <row r="607">
          <cell r="A607" t="str">
            <v>1999 FEB</v>
          </cell>
          <cell r="B607">
            <v>6.2</v>
          </cell>
        </row>
        <row r="608">
          <cell r="A608" t="str">
            <v>1999 MAR</v>
          </cell>
          <cell r="B608">
            <v>6.2</v>
          </cell>
        </row>
        <row r="609">
          <cell r="A609" t="str">
            <v>1999 APR</v>
          </cell>
          <cell r="B609">
            <v>6.1</v>
          </cell>
        </row>
        <row r="610">
          <cell r="A610" t="str">
            <v>1999 MAY</v>
          </cell>
          <cell r="B610">
            <v>6</v>
          </cell>
        </row>
        <row r="611">
          <cell r="A611" t="str">
            <v>1999 JUN</v>
          </cell>
          <cell r="B611">
            <v>6</v>
          </cell>
        </row>
        <row r="612">
          <cell r="A612" t="str">
            <v>1999 JUL</v>
          </cell>
          <cell r="B612">
            <v>5.9</v>
          </cell>
        </row>
        <row r="613">
          <cell r="A613" t="str">
            <v>1999 AUG</v>
          </cell>
          <cell r="B613">
            <v>5.9</v>
          </cell>
        </row>
        <row r="614">
          <cell r="A614" t="str">
            <v>1999 SEP</v>
          </cell>
          <cell r="B614">
            <v>5.8</v>
          </cell>
        </row>
        <row r="615">
          <cell r="A615" t="str">
            <v>1999 OCT</v>
          </cell>
          <cell r="B615">
            <v>5.8</v>
          </cell>
        </row>
        <row r="616">
          <cell r="A616" t="str">
            <v>1999 NOV</v>
          </cell>
          <cell r="B616">
            <v>5.8</v>
          </cell>
        </row>
        <row r="617">
          <cell r="A617" t="str">
            <v>1999 DEC</v>
          </cell>
          <cell r="B617">
            <v>5.9</v>
          </cell>
        </row>
        <row r="618">
          <cell r="A618" t="str">
            <v>2000 JAN</v>
          </cell>
          <cell r="B618">
            <v>5.8</v>
          </cell>
        </row>
        <row r="619">
          <cell r="A619" t="str">
            <v>2000 FEB</v>
          </cell>
          <cell r="B619">
            <v>5.8</v>
          </cell>
        </row>
        <row r="620">
          <cell r="A620" t="str">
            <v>2000 MAR</v>
          </cell>
          <cell r="B620">
            <v>5.7</v>
          </cell>
        </row>
        <row r="621">
          <cell r="A621" t="str">
            <v>2000 APR</v>
          </cell>
          <cell r="B621">
            <v>5.6</v>
          </cell>
        </row>
        <row r="622">
          <cell r="A622" t="str">
            <v>2000 MAY</v>
          </cell>
          <cell r="B622">
            <v>5.5</v>
          </cell>
        </row>
        <row r="623">
          <cell r="A623" t="str">
            <v>2000 JUN</v>
          </cell>
          <cell r="B623">
            <v>5.3</v>
          </cell>
        </row>
        <row r="624">
          <cell r="A624" t="str">
            <v>2000 JUL</v>
          </cell>
          <cell r="B624">
            <v>5.3</v>
          </cell>
        </row>
        <row r="625">
          <cell r="A625" t="str">
            <v>2000 AUG</v>
          </cell>
          <cell r="B625">
            <v>5.3</v>
          </cell>
        </row>
        <row r="626">
          <cell r="A626" t="str">
            <v>2000 SEP</v>
          </cell>
          <cell r="B626">
            <v>5.4</v>
          </cell>
        </row>
        <row r="627">
          <cell r="A627" t="str">
            <v>2000 OCT</v>
          </cell>
          <cell r="B627">
            <v>5.3</v>
          </cell>
        </row>
        <row r="628">
          <cell r="A628" t="str">
            <v>2000 NOV</v>
          </cell>
          <cell r="B628">
            <v>5.2</v>
          </cell>
        </row>
        <row r="629">
          <cell r="A629" t="str">
            <v>2000 DEC</v>
          </cell>
          <cell r="B629">
            <v>5.2</v>
          </cell>
        </row>
        <row r="630">
          <cell r="A630" t="str">
            <v>2001 JAN</v>
          </cell>
          <cell r="B630">
            <v>5.2</v>
          </cell>
        </row>
        <row r="631">
          <cell r="A631" t="str">
            <v>2001 FEB</v>
          </cell>
          <cell r="B631">
            <v>5.0999999999999996</v>
          </cell>
        </row>
        <row r="632">
          <cell r="A632" t="str">
            <v>2001 MAR</v>
          </cell>
          <cell r="B632">
            <v>5</v>
          </cell>
        </row>
        <row r="633">
          <cell r="A633" t="str">
            <v>2001 APR</v>
          </cell>
          <cell r="B633">
            <v>4.9000000000000004</v>
          </cell>
        </row>
        <row r="634">
          <cell r="A634" t="str">
            <v>2001 MAY</v>
          </cell>
          <cell r="B634">
            <v>5</v>
          </cell>
        </row>
        <row r="635">
          <cell r="A635" t="str">
            <v>2001 JUN</v>
          </cell>
          <cell r="B635">
            <v>5</v>
          </cell>
        </row>
        <row r="636">
          <cell r="A636" t="str">
            <v>2001 JUL</v>
          </cell>
          <cell r="B636">
            <v>5.0999999999999996</v>
          </cell>
        </row>
        <row r="637">
          <cell r="A637" t="str">
            <v>2001 AUG</v>
          </cell>
          <cell r="B637">
            <v>5.0999999999999996</v>
          </cell>
        </row>
        <row r="638">
          <cell r="A638" t="str">
            <v>2001 SEP</v>
          </cell>
          <cell r="B638">
            <v>5.0999999999999996</v>
          </cell>
        </row>
        <row r="639">
          <cell r="A639" t="str">
            <v>2001 OCT</v>
          </cell>
          <cell r="B639">
            <v>5.0999999999999996</v>
          </cell>
        </row>
        <row r="640">
          <cell r="A640" t="str">
            <v>2001 NOV</v>
          </cell>
          <cell r="B640">
            <v>5.2</v>
          </cell>
        </row>
        <row r="641">
          <cell r="A641" t="str">
            <v>2001 DEC</v>
          </cell>
          <cell r="B641">
            <v>5.2</v>
          </cell>
        </row>
        <row r="642">
          <cell r="A642" t="str">
            <v>2002 JAN</v>
          </cell>
          <cell r="B642">
            <v>5.0999999999999996</v>
          </cell>
        </row>
        <row r="643">
          <cell r="A643" t="str">
            <v>2002 FEB</v>
          </cell>
          <cell r="B643">
            <v>5.2</v>
          </cell>
        </row>
        <row r="644">
          <cell r="A644" t="str">
            <v>2002 MAR</v>
          </cell>
          <cell r="B644">
            <v>5.2</v>
          </cell>
        </row>
        <row r="645">
          <cell r="A645" t="str">
            <v>2002 APR</v>
          </cell>
          <cell r="B645">
            <v>5.2</v>
          </cell>
        </row>
        <row r="646">
          <cell r="A646" t="str">
            <v>2002 MAY</v>
          </cell>
          <cell r="B646">
            <v>5.2</v>
          </cell>
        </row>
        <row r="647">
          <cell r="A647" t="str">
            <v>2002 JUN</v>
          </cell>
          <cell r="B647">
            <v>5.2</v>
          </cell>
        </row>
        <row r="648">
          <cell r="A648" t="str">
            <v>2002 JUL</v>
          </cell>
          <cell r="B648">
            <v>5.2</v>
          </cell>
        </row>
        <row r="649">
          <cell r="A649" t="str">
            <v>2002 AUG</v>
          </cell>
          <cell r="B649">
            <v>5.3</v>
          </cell>
        </row>
        <row r="650">
          <cell r="A650" t="str">
            <v>2002 SEP</v>
          </cell>
          <cell r="B650">
            <v>5.2</v>
          </cell>
        </row>
        <row r="651">
          <cell r="A651" t="str">
            <v>2002 OCT</v>
          </cell>
          <cell r="B651">
            <v>5.2</v>
          </cell>
        </row>
        <row r="652">
          <cell r="A652" t="str">
            <v>2002 NOV</v>
          </cell>
          <cell r="B652">
            <v>5.0999999999999996</v>
          </cell>
        </row>
        <row r="653">
          <cell r="A653" t="str">
            <v>2002 DEC</v>
          </cell>
          <cell r="B653">
            <v>5</v>
          </cell>
        </row>
        <row r="654">
          <cell r="A654" t="str">
            <v>2003 JAN</v>
          </cell>
          <cell r="B654">
            <v>5.0999999999999996</v>
          </cell>
        </row>
        <row r="655">
          <cell r="A655" t="str">
            <v>2003 FEB</v>
          </cell>
          <cell r="B655">
            <v>5.2</v>
          </cell>
        </row>
        <row r="656">
          <cell r="A656" t="str">
            <v>2003 MAR</v>
          </cell>
          <cell r="B656">
            <v>5.0999999999999996</v>
          </cell>
        </row>
        <row r="657">
          <cell r="A657" t="str">
            <v>2003 APR</v>
          </cell>
          <cell r="B657">
            <v>5</v>
          </cell>
        </row>
        <row r="658">
          <cell r="A658" t="str">
            <v>2003 MAY</v>
          </cell>
          <cell r="B658">
            <v>4.9000000000000004</v>
          </cell>
        </row>
        <row r="659">
          <cell r="A659" t="str">
            <v>2003 JUN</v>
          </cell>
          <cell r="B659">
            <v>5.0999999999999996</v>
          </cell>
        </row>
        <row r="660">
          <cell r="A660" t="str">
            <v>2003 JUL</v>
          </cell>
          <cell r="B660">
            <v>5.0999999999999996</v>
          </cell>
        </row>
        <row r="661">
          <cell r="A661" t="str">
            <v>2003 AUG</v>
          </cell>
          <cell r="B661">
            <v>5</v>
          </cell>
        </row>
        <row r="662">
          <cell r="A662" t="str">
            <v>2003 SEP</v>
          </cell>
          <cell r="B662">
            <v>5</v>
          </cell>
        </row>
        <row r="663">
          <cell r="A663" t="str">
            <v>2003 OCT</v>
          </cell>
          <cell r="B663">
            <v>4.9000000000000004</v>
          </cell>
        </row>
        <row r="664">
          <cell r="A664" t="str">
            <v>2003 NOV</v>
          </cell>
          <cell r="B664">
            <v>4.9000000000000004</v>
          </cell>
        </row>
        <row r="665">
          <cell r="A665" t="str">
            <v>2003 DEC</v>
          </cell>
          <cell r="B665">
            <v>4.8</v>
          </cell>
        </row>
        <row r="666">
          <cell r="A666" t="str">
            <v>2004 JAN</v>
          </cell>
          <cell r="B666">
            <v>4.8</v>
          </cell>
        </row>
        <row r="667">
          <cell r="A667" t="str">
            <v>2004 FEB</v>
          </cell>
          <cell r="B667">
            <v>4.8</v>
          </cell>
        </row>
        <row r="668">
          <cell r="A668" t="str">
            <v>2004 MAR</v>
          </cell>
          <cell r="B668">
            <v>4.8</v>
          </cell>
        </row>
        <row r="669">
          <cell r="A669" t="str">
            <v>2004 APR</v>
          </cell>
          <cell r="B669">
            <v>4.8</v>
          </cell>
        </row>
        <row r="670">
          <cell r="A670" t="str">
            <v>2004 MAY</v>
          </cell>
          <cell r="B670">
            <v>4.8</v>
          </cell>
        </row>
        <row r="671">
          <cell r="A671" t="str">
            <v>2004 JUN</v>
          </cell>
          <cell r="B671">
            <v>4.8</v>
          </cell>
        </row>
        <row r="672">
          <cell r="A672" t="str">
            <v>2004 JUL</v>
          </cell>
          <cell r="B672">
            <v>4.7</v>
          </cell>
        </row>
        <row r="673">
          <cell r="A673" t="str">
            <v>2004 AUG</v>
          </cell>
          <cell r="B673">
            <v>4.7</v>
          </cell>
        </row>
        <row r="674">
          <cell r="A674" t="str">
            <v>2004 SEP</v>
          </cell>
          <cell r="B674">
            <v>4.7</v>
          </cell>
        </row>
        <row r="675">
          <cell r="A675" t="str">
            <v>2004 OCT</v>
          </cell>
          <cell r="B675">
            <v>4.7</v>
          </cell>
        </row>
        <row r="676">
          <cell r="A676" t="str">
            <v>2004 NOV</v>
          </cell>
          <cell r="B676">
            <v>4.7</v>
          </cell>
        </row>
        <row r="677">
          <cell r="A677" t="str">
            <v>2004 DEC</v>
          </cell>
          <cell r="B677">
            <v>4.7</v>
          </cell>
        </row>
        <row r="678">
          <cell r="A678" t="str">
            <v>2005 JAN</v>
          </cell>
          <cell r="B678">
            <v>4.8</v>
          </cell>
        </row>
        <row r="679">
          <cell r="A679" t="str">
            <v>2005 FEB</v>
          </cell>
          <cell r="B679">
            <v>4.7</v>
          </cell>
        </row>
        <row r="680">
          <cell r="A680" t="str">
            <v>2005 MAR</v>
          </cell>
          <cell r="B680">
            <v>4.7</v>
          </cell>
        </row>
        <row r="681">
          <cell r="A681" t="str">
            <v>2005 APR</v>
          </cell>
          <cell r="B681">
            <v>4.8</v>
          </cell>
        </row>
        <row r="682">
          <cell r="A682" t="str">
            <v>2005 MAY</v>
          </cell>
          <cell r="B682">
            <v>4.8</v>
          </cell>
        </row>
        <row r="683">
          <cell r="A683" t="str">
            <v>2005 JUN</v>
          </cell>
          <cell r="B683">
            <v>4.7</v>
          </cell>
        </row>
        <row r="684">
          <cell r="A684" t="str">
            <v>2005 JUL</v>
          </cell>
          <cell r="B684">
            <v>4.7</v>
          </cell>
        </row>
        <row r="685">
          <cell r="A685" t="str">
            <v>2005 AUG</v>
          </cell>
          <cell r="B685">
            <v>4.7</v>
          </cell>
        </row>
        <row r="686">
          <cell r="A686" t="str">
            <v>2005 SEP</v>
          </cell>
          <cell r="B686">
            <v>4.9000000000000004</v>
          </cell>
        </row>
        <row r="687">
          <cell r="A687" t="str">
            <v>2005 OCT</v>
          </cell>
          <cell r="B687">
            <v>5.0999999999999996</v>
          </cell>
        </row>
        <row r="688">
          <cell r="A688" t="str">
            <v>2005 NOV</v>
          </cell>
          <cell r="B688">
            <v>5.0999999999999996</v>
          </cell>
        </row>
        <row r="689">
          <cell r="A689" t="str">
            <v>2005 DEC</v>
          </cell>
          <cell r="B689">
            <v>5.0999999999999996</v>
          </cell>
        </row>
        <row r="690">
          <cell r="A690" t="str">
            <v>2006 JAN</v>
          </cell>
          <cell r="B690">
            <v>5.2</v>
          </cell>
        </row>
        <row r="691">
          <cell r="A691" t="str">
            <v>2006 FEB</v>
          </cell>
          <cell r="B691">
            <v>5.2</v>
          </cell>
        </row>
        <row r="692">
          <cell r="A692" t="str">
            <v>2006 MAR</v>
          </cell>
          <cell r="B692">
            <v>5.3</v>
          </cell>
        </row>
        <row r="693">
          <cell r="A693" t="str">
            <v>2006 APR</v>
          </cell>
          <cell r="B693">
            <v>5.4</v>
          </cell>
        </row>
        <row r="694">
          <cell r="A694" t="str">
            <v>2006 MAY</v>
          </cell>
          <cell r="B694">
            <v>5.5</v>
          </cell>
        </row>
        <row r="695">
          <cell r="A695" t="str">
            <v>2006 JUN</v>
          </cell>
          <cell r="B695">
            <v>5.5</v>
          </cell>
        </row>
        <row r="696">
          <cell r="A696" t="str">
            <v>2006 JUL</v>
          </cell>
          <cell r="B696">
            <v>5.5</v>
          </cell>
        </row>
        <row r="697">
          <cell r="A697" t="str">
            <v>2006 AUG</v>
          </cell>
          <cell r="B697">
            <v>5.5</v>
          </cell>
        </row>
        <row r="698">
          <cell r="A698" t="str">
            <v>2006 SEP</v>
          </cell>
          <cell r="B698">
            <v>5.5</v>
          </cell>
        </row>
        <row r="699">
          <cell r="A699" t="str">
            <v>2006 OCT</v>
          </cell>
          <cell r="B699">
            <v>5.4</v>
          </cell>
        </row>
        <row r="700">
          <cell r="A700" t="str">
            <v>2006 NOV</v>
          </cell>
          <cell r="B700">
            <v>5.5</v>
          </cell>
        </row>
        <row r="701">
          <cell r="A701" t="str">
            <v>2006 DEC</v>
          </cell>
          <cell r="B701">
            <v>5.5</v>
          </cell>
        </row>
        <row r="702">
          <cell r="A702" t="str">
            <v>2007 JAN</v>
          </cell>
          <cell r="B702">
            <v>5.5</v>
          </cell>
        </row>
        <row r="703">
          <cell r="A703" t="str">
            <v>2007 FEB</v>
          </cell>
          <cell r="B703">
            <v>5.5</v>
          </cell>
        </row>
        <row r="704">
          <cell r="A704" t="str">
            <v>2007 MAR</v>
          </cell>
          <cell r="B704">
            <v>5.5</v>
          </cell>
        </row>
        <row r="705">
          <cell r="A705" t="str">
            <v>2007 APR</v>
          </cell>
          <cell r="B705">
            <v>5.4</v>
          </cell>
        </row>
        <row r="706">
          <cell r="A706" t="str">
            <v>2007 MAY</v>
          </cell>
          <cell r="B706">
            <v>5.4</v>
          </cell>
        </row>
        <row r="707">
          <cell r="A707" t="str">
            <v>2007 JUN</v>
          </cell>
          <cell r="B707">
            <v>5.3</v>
          </cell>
        </row>
        <row r="708">
          <cell r="A708" t="str">
            <v>2007 JUL</v>
          </cell>
          <cell r="B708">
            <v>5.3</v>
          </cell>
        </row>
        <row r="709">
          <cell r="A709" t="str">
            <v>2007 AUG</v>
          </cell>
          <cell r="B709">
            <v>5.3</v>
          </cell>
        </row>
        <row r="710">
          <cell r="A710" t="str">
            <v>2007 SEP</v>
          </cell>
          <cell r="B710">
            <v>5.2</v>
          </cell>
        </row>
        <row r="711">
          <cell r="A711" t="str">
            <v>2007 OCT</v>
          </cell>
          <cell r="B711">
            <v>5.2</v>
          </cell>
        </row>
        <row r="712">
          <cell r="A712" t="str">
            <v>2007 NOV</v>
          </cell>
          <cell r="B712">
            <v>5.2</v>
          </cell>
        </row>
        <row r="713">
          <cell r="A713" t="str">
            <v>2007 DEC</v>
          </cell>
          <cell r="B713">
            <v>5.2</v>
          </cell>
        </row>
        <row r="714">
          <cell r="A714" t="str">
            <v>2008 JAN</v>
          </cell>
          <cell r="B714">
            <v>5.2</v>
          </cell>
        </row>
        <row r="715">
          <cell r="A715" t="str">
            <v>2008 FEB</v>
          </cell>
          <cell r="B715">
            <v>5.2</v>
          </cell>
        </row>
        <row r="716">
          <cell r="A716" t="str">
            <v>2008 MAR</v>
          </cell>
          <cell r="B716">
            <v>5.3</v>
          </cell>
        </row>
        <row r="717">
          <cell r="A717" t="str">
            <v>2008 APR</v>
          </cell>
          <cell r="B717">
            <v>5.2</v>
          </cell>
        </row>
        <row r="718">
          <cell r="A718" t="str">
            <v>2008 MAY</v>
          </cell>
          <cell r="B718">
            <v>5.4</v>
          </cell>
        </row>
        <row r="719">
          <cell r="A719" t="str">
            <v>2008 JUN</v>
          </cell>
          <cell r="B719">
            <v>5.5</v>
          </cell>
        </row>
        <row r="720">
          <cell r="A720" t="str">
            <v>2008 JUL</v>
          </cell>
          <cell r="B720">
            <v>5.7</v>
          </cell>
        </row>
        <row r="721">
          <cell r="A721" t="str">
            <v>2008 AUG</v>
          </cell>
          <cell r="B721">
            <v>5.9</v>
          </cell>
        </row>
        <row r="722">
          <cell r="A722" t="str">
            <v>2008 SEP</v>
          </cell>
          <cell r="B722">
            <v>6</v>
          </cell>
        </row>
        <row r="723">
          <cell r="A723" t="str">
            <v>2008 OCT</v>
          </cell>
          <cell r="B723">
            <v>6.2</v>
          </cell>
        </row>
        <row r="724">
          <cell r="A724" t="str">
            <v>2008 NOV</v>
          </cell>
          <cell r="B724">
            <v>6.4</v>
          </cell>
        </row>
        <row r="725">
          <cell r="A725" t="str">
            <v>2008 DEC</v>
          </cell>
          <cell r="B725">
            <v>6.5</v>
          </cell>
        </row>
        <row r="726">
          <cell r="A726" t="str">
            <v>2009 JAN</v>
          </cell>
          <cell r="B726">
            <v>6.7</v>
          </cell>
        </row>
        <row r="727">
          <cell r="A727" t="str">
            <v>2009 FEB</v>
          </cell>
          <cell r="B727">
            <v>7.1</v>
          </cell>
        </row>
        <row r="728">
          <cell r="A728" t="str">
            <v>2009 MAR</v>
          </cell>
          <cell r="B728">
            <v>7.3</v>
          </cell>
        </row>
        <row r="729">
          <cell r="A729" t="str">
            <v>2009 APR</v>
          </cell>
          <cell r="B729">
            <v>7.6</v>
          </cell>
        </row>
        <row r="730">
          <cell r="A730" t="str">
            <v>2009 MAY</v>
          </cell>
          <cell r="B730">
            <v>7.8</v>
          </cell>
        </row>
        <row r="731">
          <cell r="A731" t="str">
            <v>2009 JUN</v>
          </cell>
          <cell r="B731">
            <v>7.9</v>
          </cell>
        </row>
        <row r="732">
          <cell r="A732" t="str">
            <v>2009 JUL</v>
          </cell>
          <cell r="B732">
            <v>7.9</v>
          </cell>
        </row>
        <row r="733">
          <cell r="A733" t="str">
            <v>2009 AUG</v>
          </cell>
          <cell r="B733">
            <v>7.8</v>
          </cell>
        </row>
        <row r="734">
          <cell r="A734" t="str">
            <v>2009 SEP</v>
          </cell>
          <cell r="B734">
            <v>7.9</v>
          </cell>
        </row>
        <row r="735">
          <cell r="A735" t="str">
            <v>2009 OCT</v>
          </cell>
          <cell r="B735">
            <v>7.8</v>
          </cell>
        </row>
        <row r="736">
          <cell r="A736" t="str">
            <v>2009 NOV</v>
          </cell>
          <cell r="B736">
            <v>7.8</v>
          </cell>
        </row>
        <row r="737">
          <cell r="A737" t="str">
            <v>2009 DEC</v>
          </cell>
          <cell r="B737">
            <v>7.7</v>
          </cell>
        </row>
        <row r="738">
          <cell r="A738" t="str">
            <v>2010 JAN</v>
          </cell>
          <cell r="B738">
            <v>7.9</v>
          </cell>
        </row>
        <row r="739">
          <cell r="A739" t="str">
            <v>2010 FEB</v>
          </cell>
          <cell r="B739">
            <v>8</v>
          </cell>
        </row>
        <row r="740">
          <cell r="A740" t="str">
            <v>2010 MAR</v>
          </cell>
          <cell r="B740">
            <v>8</v>
          </cell>
        </row>
        <row r="741">
          <cell r="A741" t="str">
            <v>2010 APR</v>
          </cell>
          <cell r="B741">
            <v>7.9</v>
          </cell>
        </row>
        <row r="742">
          <cell r="A742" t="str">
            <v>2010 MAY</v>
          </cell>
          <cell r="B742">
            <v>7.9</v>
          </cell>
        </row>
        <row r="743">
          <cell r="A743" t="str">
            <v>2010 JUN</v>
          </cell>
          <cell r="B743">
            <v>7.8</v>
          </cell>
        </row>
        <row r="744">
          <cell r="A744" t="str">
            <v>2010 JUL</v>
          </cell>
          <cell r="B744">
            <v>7.8</v>
          </cell>
        </row>
        <row r="745">
          <cell r="A745" t="str">
            <v>2010 AUG</v>
          </cell>
          <cell r="B745">
            <v>7.8</v>
          </cell>
        </row>
        <row r="746">
          <cell r="A746" t="str">
            <v>2010 SEP</v>
          </cell>
          <cell r="B746">
            <v>7.9</v>
          </cell>
        </row>
        <row r="747">
          <cell r="A747" t="str">
            <v>2010 OCT</v>
          </cell>
          <cell r="B747">
            <v>7.9</v>
          </cell>
        </row>
        <row r="748">
          <cell r="A748" t="str">
            <v>2010 NOV</v>
          </cell>
          <cell r="B748">
            <v>7.9</v>
          </cell>
        </row>
        <row r="749">
          <cell r="A749" t="str">
            <v>2010 DEC</v>
          </cell>
          <cell r="B749">
            <v>7.9</v>
          </cell>
        </row>
        <row r="750">
          <cell r="A750" t="str">
            <v>2011 JAN</v>
          </cell>
          <cell r="B750">
            <v>7.8</v>
          </cell>
        </row>
        <row r="751">
          <cell r="A751" t="str">
            <v>2011 FEB</v>
          </cell>
          <cell r="B751">
            <v>7.8</v>
          </cell>
        </row>
        <row r="752">
          <cell r="A752" t="str">
            <v>2011 MAR</v>
          </cell>
          <cell r="B752">
            <v>7.7</v>
          </cell>
        </row>
        <row r="753">
          <cell r="A753" t="str">
            <v>2011 APR</v>
          </cell>
          <cell r="B753">
            <v>7.8</v>
          </cell>
        </row>
        <row r="754">
          <cell r="A754" t="str">
            <v>2011 MAY</v>
          </cell>
          <cell r="B754">
            <v>7.9</v>
          </cell>
        </row>
        <row r="755">
          <cell r="A755" t="str">
            <v>2011 JUN</v>
          </cell>
          <cell r="B755">
            <v>8</v>
          </cell>
        </row>
        <row r="756">
          <cell r="A756" t="str">
            <v>2011 JUL</v>
          </cell>
          <cell r="B756">
            <v>8.1999999999999993</v>
          </cell>
        </row>
        <row r="757">
          <cell r="A757" t="str">
            <v>2011 AUG</v>
          </cell>
          <cell r="B757">
            <v>8.3000000000000007</v>
          </cell>
        </row>
        <row r="758">
          <cell r="A758" t="str">
            <v>2011 SEP</v>
          </cell>
          <cell r="B758">
            <v>8.4</v>
          </cell>
        </row>
        <row r="759">
          <cell r="A759" t="str">
            <v>2011 OCT</v>
          </cell>
          <cell r="B759">
            <v>8.5</v>
          </cell>
        </row>
        <row r="760">
          <cell r="A760" t="str">
            <v>2011 NOV</v>
          </cell>
          <cell r="B760">
            <v>8.4</v>
          </cell>
        </row>
        <row r="761">
          <cell r="A761" t="str">
            <v>2011 DEC</v>
          </cell>
          <cell r="B761">
            <v>8.4</v>
          </cell>
        </row>
        <row r="762">
          <cell r="A762" t="str">
            <v>2012 JAN</v>
          </cell>
          <cell r="B762">
            <v>8.3000000000000007</v>
          </cell>
        </row>
        <row r="763">
          <cell r="A763" t="str">
            <v>2012 FEB</v>
          </cell>
          <cell r="B763">
            <v>8.1999999999999993</v>
          </cell>
        </row>
        <row r="764">
          <cell r="A764" t="str">
            <v>2012 MAR</v>
          </cell>
          <cell r="B764">
            <v>8.1999999999999993</v>
          </cell>
        </row>
        <row r="765">
          <cell r="A765" t="str">
            <v>2012 APR</v>
          </cell>
          <cell r="B765">
            <v>8.1</v>
          </cell>
        </row>
        <row r="766">
          <cell r="A766" t="str">
            <v>2012 MAY</v>
          </cell>
          <cell r="B766">
            <v>8</v>
          </cell>
        </row>
        <row r="767">
          <cell r="A767" t="str">
            <v>2012 JUN</v>
          </cell>
          <cell r="B767">
            <v>8</v>
          </cell>
        </row>
        <row r="768">
          <cell r="A768" t="str">
            <v>2012 JUL</v>
          </cell>
          <cell r="B768">
            <v>7.9</v>
          </cell>
        </row>
        <row r="769">
          <cell r="A769" t="str">
            <v>2012 AUG</v>
          </cell>
          <cell r="B769">
            <v>7.9</v>
          </cell>
        </row>
        <row r="770">
          <cell r="A770" t="str">
            <v>2012 SEP</v>
          </cell>
          <cell r="B770">
            <v>7.9</v>
          </cell>
        </row>
        <row r="771">
          <cell r="A771" t="str">
            <v>2012 OCT</v>
          </cell>
          <cell r="B771">
            <v>7.8</v>
          </cell>
        </row>
        <row r="772">
          <cell r="A772" t="str">
            <v>2012 NOV</v>
          </cell>
          <cell r="B772">
            <v>7.8</v>
          </cell>
        </row>
        <row r="773">
          <cell r="A773" t="str">
            <v>2012 DEC</v>
          </cell>
          <cell r="B773">
            <v>7.8</v>
          </cell>
        </row>
        <row r="774">
          <cell r="A774" t="str">
            <v>2013 JAN</v>
          </cell>
          <cell r="B774">
            <v>8</v>
          </cell>
        </row>
        <row r="775">
          <cell r="A775" t="str">
            <v>2013 FEB</v>
          </cell>
          <cell r="B775">
            <v>7.8</v>
          </cell>
        </row>
        <row r="776">
          <cell r="A776" t="str">
            <v>2013 MAR</v>
          </cell>
          <cell r="B776">
            <v>7.8</v>
          </cell>
        </row>
        <row r="777">
          <cell r="A777" t="str">
            <v>2013 APR</v>
          </cell>
          <cell r="B777">
            <v>7.8</v>
          </cell>
        </row>
        <row r="778">
          <cell r="A778" t="str">
            <v>2013 MAY</v>
          </cell>
          <cell r="B778">
            <v>7.7</v>
          </cell>
        </row>
        <row r="779">
          <cell r="A779" t="str">
            <v>2013 JUN</v>
          </cell>
          <cell r="B779">
            <v>7.7</v>
          </cell>
        </row>
        <row r="780">
          <cell r="A780" t="str">
            <v>2013 JUL</v>
          </cell>
          <cell r="B780">
            <v>7.7</v>
          </cell>
        </row>
        <row r="781">
          <cell r="A781" t="str">
            <v>2013 AUG</v>
          </cell>
          <cell r="B781">
            <v>7.6</v>
          </cell>
        </row>
        <row r="782">
          <cell r="A782" t="str">
            <v>2013 SEP</v>
          </cell>
          <cell r="B782">
            <v>7.4</v>
          </cell>
        </row>
        <row r="783">
          <cell r="A783" t="str">
            <v>2013 OCT</v>
          </cell>
          <cell r="B783">
            <v>7.2</v>
          </cell>
        </row>
        <row r="784">
          <cell r="A784" t="str">
            <v>2013 NOV</v>
          </cell>
          <cell r="B784">
            <v>7.2</v>
          </cell>
        </row>
        <row r="785">
          <cell r="A785" t="str">
            <v>2013 DEC</v>
          </cell>
          <cell r="B785">
            <v>7.2</v>
          </cell>
        </row>
        <row r="786">
          <cell r="A786" t="str">
            <v>2014 JAN</v>
          </cell>
          <cell r="B786">
            <v>6.9</v>
          </cell>
        </row>
        <row r="787">
          <cell r="A787" t="str">
            <v>2014 FEB</v>
          </cell>
          <cell r="B787">
            <v>6.8</v>
          </cell>
        </row>
        <row r="788">
          <cell r="A788" t="str">
            <v>2014 MAR</v>
          </cell>
          <cell r="B788">
            <v>6.6</v>
          </cell>
        </row>
        <row r="789">
          <cell r="A789" t="str">
            <v>2014 APR</v>
          </cell>
          <cell r="B789">
            <v>6.4</v>
          </cell>
        </row>
        <row r="790">
          <cell r="A790" t="str">
            <v>2014 MAY</v>
          </cell>
          <cell r="B790">
            <v>6.3</v>
          </cell>
        </row>
        <row r="791">
          <cell r="A791" t="str">
            <v>2014 JUN</v>
          </cell>
          <cell r="B791">
            <v>6.1</v>
          </cell>
        </row>
        <row r="792">
          <cell r="A792" t="str">
            <v>2014 JUL</v>
          </cell>
          <cell r="B792">
            <v>6</v>
          </cell>
        </row>
        <row r="793">
          <cell r="A793" t="str">
            <v>2014 AUG</v>
          </cell>
          <cell r="B793">
            <v>6</v>
          </cell>
        </row>
        <row r="794">
          <cell r="A794" t="str">
            <v>2014 SEP</v>
          </cell>
          <cell r="B794">
            <v>6</v>
          </cell>
        </row>
        <row r="795">
          <cell r="A795" t="str">
            <v>2014 OCT</v>
          </cell>
          <cell r="B795">
            <v>5.9</v>
          </cell>
        </row>
        <row r="796">
          <cell r="A796" t="str">
            <v>2014 NOV</v>
          </cell>
          <cell r="B796">
            <v>5.7</v>
          </cell>
        </row>
        <row r="797">
          <cell r="A797" t="str">
            <v>2014 DEC</v>
          </cell>
          <cell r="B797">
            <v>5.7</v>
          </cell>
        </row>
        <row r="798">
          <cell r="A798" t="str">
            <v>2015 JAN</v>
          </cell>
          <cell r="B798">
            <v>5.6</v>
          </cell>
        </row>
        <row r="799">
          <cell r="A799" t="str">
            <v>2015 FEB</v>
          </cell>
          <cell r="B799">
            <v>5.5</v>
          </cell>
        </row>
        <row r="800">
          <cell r="A800" t="str">
            <v>2015 MAR</v>
          </cell>
          <cell r="B800">
            <v>5.5</v>
          </cell>
        </row>
        <row r="801">
          <cell r="A801" t="str">
            <v>2015 APR</v>
          </cell>
          <cell r="B801">
            <v>5.6</v>
          </cell>
        </row>
        <row r="802">
          <cell r="A802" t="str">
            <v>2015 MAY</v>
          </cell>
          <cell r="B802">
            <v>5.6</v>
          </cell>
        </row>
        <row r="803">
          <cell r="A803" t="str">
            <v>2015 JUN</v>
          </cell>
          <cell r="B803">
            <v>5.5</v>
          </cell>
        </row>
        <row r="804">
          <cell r="A804" t="str">
            <v>2015 JUL</v>
          </cell>
          <cell r="B804">
            <v>5.4</v>
          </cell>
        </row>
        <row r="805">
          <cell r="A805" t="str">
            <v>2015 AUG</v>
          </cell>
          <cell r="B805">
            <v>5.3</v>
          </cell>
        </row>
        <row r="806">
          <cell r="A806" t="str">
            <v>2015 SEP</v>
          </cell>
          <cell r="B806">
            <v>5.2</v>
          </cell>
        </row>
        <row r="807">
          <cell r="A807" t="str">
            <v>2015 OCT</v>
          </cell>
          <cell r="B807">
            <v>5.0999999999999996</v>
          </cell>
        </row>
        <row r="808">
          <cell r="A808" t="str">
            <v>2015 NOV</v>
          </cell>
          <cell r="B808">
            <v>5.0999999999999996</v>
          </cell>
        </row>
        <row r="809">
          <cell r="A809" t="str">
            <v>2015 DEC</v>
          </cell>
          <cell r="B809">
            <v>5.0999999999999996</v>
          </cell>
        </row>
        <row r="810">
          <cell r="A810" t="str">
            <v>2016 JAN</v>
          </cell>
          <cell r="B810">
            <v>5.0999999999999996</v>
          </cell>
        </row>
        <row r="811">
          <cell r="A811" t="str">
            <v>2016 FEB</v>
          </cell>
          <cell r="B811">
            <v>5.0999999999999996</v>
          </cell>
        </row>
        <row r="812">
          <cell r="A812" t="str">
            <v>2016 MAR</v>
          </cell>
          <cell r="B812">
            <v>5</v>
          </cell>
        </row>
        <row r="813">
          <cell r="A813" t="str">
            <v>2016 APR</v>
          </cell>
          <cell r="B813">
            <v>4.9000000000000004</v>
          </cell>
        </row>
        <row r="814">
          <cell r="A814" t="str">
            <v>2016 MAY</v>
          </cell>
          <cell r="B814">
            <v>4.9000000000000004</v>
          </cell>
        </row>
        <row r="815">
          <cell r="A815" t="str">
            <v>2016 JUN</v>
          </cell>
          <cell r="B815">
            <v>4.9000000000000004</v>
          </cell>
        </row>
        <row r="816">
          <cell r="A816" t="str">
            <v>2016 JUL</v>
          </cell>
          <cell r="B816">
            <v>5</v>
          </cell>
        </row>
        <row r="817">
          <cell r="A817" t="str">
            <v>2016 AUG</v>
          </cell>
          <cell r="B817">
            <v>4.8</v>
          </cell>
        </row>
        <row r="818">
          <cell r="A818" t="str">
            <v>2016 SEP</v>
          </cell>
          <cell r="B818">
            <v>4.8</v>
          </cell>
        </row>
        <row r="819">
          <cell r="A819" t="str">
            <v>2016 OCT</v>
          </cell>
          <cell r="B819">
            <v>4.8</v>
          </cell>
        </row>
        <row r="820">
          <cell r="A820" t="str">
            <v>2016 NOV</v>
          </cell>
          <cell r="B820">
            <v>4.7</v>
          </cell>
        </row>
        <row r="821">
          <cell r="A821" t="str">
            <v>2016 DEC</v>
          </cell>
          <cell r="B821">
            <v>4.7</v>
          </cell>
        </row>
        <row r="822">
          <cell r="A822" t="str">
            <v>2017 JAN</v>
          </cell>
          <cell r="B822">
            <v>4.5999999999999996</v>
          </cell>
        </row>
        <row r="823">
          <cell r="A823" t="str">
            <v>2017 FEB</v>
          </cell>
          <cell r="B823">
            <v>4.5999999999999996</v>
          </cell>
        </row>
        <row r="824">
          <cell r="A824" t="str">
            <v>2017 MAR</v>
          </cell>
          <cell r="B824">
            <v>4.5</v>
          </cell>
        </row>
        <row r="825">
          <cell r="A825" t="str">
            <v>2017 APR</v>
          </cell>
          <cell r="B825">
            <v>4.4000000000000004</v>
          </cell>
        </row>
        <row r="826">
          <cell r="A826" t="str">
            <v>2017 MAY</v>
          </cell>
          <cell r="B826">
            <v>4.4000000000000004</v>
          </cell>
        </row>
        <row r="827">
          <cell r="A827" t="str">
            <v>2017 JUN</v>
          </cell>
          <cell r="B827">
            <v>4.3</v>
          </cell>
        </row>
        <row r="828">
          <cell r="A828" t="str">
            <v>2017 JUL</v>
          </cell>
          <cell r="B828">
            <v>4.3</v>
          </cell>
        </row>
        <row r="829">
          <cell r="A829" t="str">
            <v>2017 AUG</v>
          </cell>
          <cell r="B829">
            <v>4.3</v>
          </cell>
        </row>
        <row r="830">
          <cell r="A830" t="str">
            <v>2017 SEP</v>
          </cell>
          <cell r="B830">
            <v>4.2</v>
          </cell>
        </row>
        <row r="831">
          <cell r="A831" t="str">
            <v>2017 OCT</v>
          </cell>
          <cell r="B831">
            <v>4.3</v>
          </cell>
        </row>
        <row r="832">
          <cell r="A832" t="str">
            <v>2017 NOV</v>
          </cell>
          <cell r="B832">
            <v>4.4000000000000004</v>
          </cell>
        </row>
        <row r="833">
          <cell r="A833" t="str">
            <v>2017 DEC</v>
          </cell>
          <cell r="B833">
            <v>4.3</v>
          </cell>
        </row>
        <row r="834">
          <cell r="A834" t="str">
            <v>2018 JAN</v>
          </cell>
          <cell r="B834">
            <v>4.2</v>
          </cell>
        </row>
        <row r="835">
          <cell r="A835" t="str">
            <v>2018 FEB</v>
          </cell>
          <cell r="B835">
            <v>4.2</v>
          </cell>
        </row>
        <row r="836">
          <cell r="A836" t="str">
            <v>2018 MAR</v>
          </cell>
          <cell r="B836">
            <v>4.2</v>
          </cell>
        </row>
        <row r="837">
          <cell r="A837" t="str">
            <v>2018 APR</v>
          </cell>
          <cell r="B837">
            <v>4.2</v>
          </cell>
        </row>
        <row r="838">
          <cell r="A838" t="str">
            <v>2018 MAY</v>
          </cell>
          <cell r="B838">
            <v>4</v>
          </cell>
        </row>
        <row r="839">
          <cell r="A839" t="str">
            <v>2018 JUN</v>
          </cell>
          <cell r="B839">
            <v>4</v>
          </cell>
        </row>
        <row r="840">
          <cell r="A840" t="str">
            <v>2018 JUL</v>
          </cell>
          <cell r="B840">
            <v>4</v>
          </cell>
        </row>
        <row r="841">
          <cell r="A841" t="str">
            <v>2018 AUG</v>
          </cell>
          <cell r="B841">
            <v>4.0999999999999996</v>
          </cell>
        </row>
        <row r="842">
          <cell r="A842" t="str">
            <v>2018 SEP</v>
          </cell>
          <cell r="B842">
            <v>4.0999999999999996</v>
          </cell>
        </row>
        <row r="843">
          <cell r="A843" t="str">
            <v>2018 OCT</v>
          </cell>
          <cell r="B843">
            <v>4</v>
          </cell>
        </row>
        <row r="844">
          <cell r="A844" t="str">
            <v>2018 NOV</v>
          </cell>
          <cell r="B844">
            <v>4</v>
          </cell>
        </row>
        <row r="845">
          <cell r="A845" t="str">
            <v>2018 DEC</v>
          </cell>
          <cell r="B845">
            <v>3.9</v>
          </cell>
        </row>
        <row r="846">
          <cell r="A846" t="str">
            <v>2019 JAN</v>
          </cell>
          <cell r="B846">
            <v>3.9</v>
          </cell>
        </row>
        <row r="847">
          <cell r="A847" t="str">
            <v>2019 FEB</v>
          </cell>
          <cell r="B847">
            <v>3.8</v>
          </cell>
        </row>
        <row r="848">
          <cell r="A848" t="str">
            <v>2019 MAR</v>
          </cell>
          <cell r="B848">
            <v>3.8</v>
          </cell>
        </row>
        <row r="849">
          <cell r="A849" t="str">
            <v>2019 APR</v>
          </cell>
          <cell r="B849">
            <v>3.8</v>
          </cell>
        </row>
        <row r="850">
          <cell r="A850" t="str">
            <v>2019 MAY</v>
          </cell>
          <cell r="B850">
            <v>3.9</v>
          </cell>
        </row>
        <row r="851">
          <cell r="A851" t="str">
            <v>2019 JUN</v>
          </cell>
          <cell r="B851">
            <v>3.8</v>
          </cell>
        </row>
        <row r="852">
          <cell r="A852" t="str">
            <v>2019 JUL</v>
          </cell>
          <cell r="B852">
            <v>3.9</v>
          </cell>
        </row>
        <row r="853">
          <cell r="A853" t="str">
            <v>2019 AUG</v>
          </cell>
          <cell r="B853">
            <v>3.8</v>
          </cell>
        </row>
        <row r="854">
          <cell r="A854" t="str">
            <v>2019 SEP</v>
          </cell>
          <cell r="B854">
            <v>3.8</v>
          </cell>
        </row>
        <row r="855">
          <cell r="A855" t="str">
            <v>2019 OCT</v>
          </cell>
          <cell r="B855">
            <v>3.8</v>
          </cell>
        </row>
        <row r="856">
          <cell r="A856" t="str">
            <v>2019 NOV</v>
          </cell>
          <cell r="B856">
            <v>3.8</v>
          </cell>
        </row>
        <row r="857">
          <cell r="A857" t="str">
            <v>2019 DEC</v>
          </cell>
          <cell r="B857">
            <v>3.9</v>
          </cell>
        </row>
        <row r="858">
          <cell r="A858" t="str">
            <v>2020 JAN</v>
          </cell>
          <cell r="B858">
            <v>4</v>
          </cell>
        </row>
        <row r="859">
          <cell r="A859" t="str">
            <v>2020 FEB</v>
          </cell>
          <cell r="B859">
            <v>4</v>
          </cell>
        </row>
        <row r="860">
          <cell r="A860" t="str">
            <v>2020 MAR</v>
          </cell>
          <cell r="B860">
            <v>4.0999999999999996</v>
          </cell>
        </row>
        <row r="861">
          <cell r="A861" t="str">
            <v>2020 APR</v>
          </cell>
          <cell r="B861">
            <v>4.0999999999999996</v>
          </cell>
        </row>
        <row r="862">
          <cell r="A862" t="str">
            <v>2020 MAY</v>
          </cell>
          <cell r="B862">
            <v>4.0999999999999996</v>
          </cell>
        </row>
        <row r="863">
          <cell r="A863" t="str">
            <v>2020 JUN</v>
          </cell>
          <cell r="B863">
            <v>4.3</v>
          </cell>
        </row>
        <row r="864">
          <cell r="A864" t="str">
            <v>2020 JUL</v>
          </cell>
          <cell r="B864">
            <v>4.5999999999999996</v>
          </cell>
        </row>
        <row r="865">
          <cell r="A865" t="str">
            <v>2020 AUG</v>
          </cell>
          <cell r="B865">
            <v>4.9000000000000004</v>
          </cell>
        </row>
        <row r="866">
          <cell r="A866" t="str">
            <v>2020 SEP</v>
          </cell>
          <cell r="B866">
            <v>5.0999999999999996</v>
          </cell>
        </row>
        <row r="867">
          <cell r="A867" t="str">
            <v>2020 OCT</v>
          </cell>
          <cell r="B867">
            <v>5.0999999999999996</v>
          </cell>
        </row>
        <row r="868">
          <cell r="A868" t="str">
            <v>2020 NOV</v>
          </cell>
          <cell r="B868">
            <v>5.2</v>
          </cell>
        </row>
        <row r="869">
          <cell r="A869" t="str">
            <v>2020 DEC</v>
          </cell>
          <cell r="B869">
            <v>5.0999999999999996</v>
          </cell>
        </row>
        <row r="870">
          <cell r="A870" t="str">
            <v>2021 JAN</v>
          </cell>
          <cell r="B870">
            <v>5.0999999999999996</v>
          </cell>
        </row>
        <row r="871">
          <cell r="A871" t="str">
            <v>2021 FEB</v>
          </cell>
          <cell r="B871">
            <v>4.9000000000000004</v>
          </cell>
        </row>
        <row r="872">
          <cell r="A872" t="str">
            <v>2021 MAR</v>
          </cell>
          <cell r="B872">
            <v>4.9000000000000004</v>
          </cell>
        </row>
        <row r="873">
          <cell r="A873" t="str">
            <v>2021 APR</v>
          </cell>
          <cell r="B873">
            <v>4.9000000000000004</v>
          </cell>
        </row>
        <row r="874">
          <cell r="A874" t="str">
            <v>2021 MAY</v>
          </cell>
          <cell r="B874">
            <v>4.7</v>
          </cell>
        </row>
        <row r="875">
          <cell r="A875" t="str">
            <v>2021 JUN</v>
          </cell>
          <cell r="B875">
            <v>4.5999999999999996</v>
          </cell>
        </row>
        <row r="876">
          <cell r="A876" t="str">
            <v>2021 JUL</v>
          </cell>
          <cell r="B876">
            <v>4.4000000000000004</v>
          </cell>
        </row>
        <row r="877">
          <cell r="A877" t="str">
            <v>2021 AUG</v>
          </cell>
          <cell r="B877">
            <v>4.3</v>
          </cell>
        </row>
        <row r="878">
          <cell r="A878" t="str">
            <v>2021 SEP</v>
          </cell>
          <cell r="B878">
            <v>4.2</v>
          </cell>
        </row>
        <row r="879">
          <cell r="A879" t="str">
            <v>2021 OCT</v>
          </cell>
          <cell r="B879">
            <v>4.0999999999999996</v>
          </cell>
        </row>
        <row r="880">
          <cell r="A880" t="str">
            <v>2021 NOV</v>
          </cell>
          <cell r="B880">
            <v>4</v>
          </cell>
        </row>
        <row r="881">
          <cell r="A881" t="str">
            <v>2021 DEC</v>
          </cell>
          <cell r="B881">
            <v>4</v>
          </cell>
        </row>
        <row r="882">
          <cell r="A882" t="str">
            <v>2022 JAN</v>
          </cell>
          <cell r="B882">
            <v>3.8</v>
          </cell>
        </row>
        <row r="883">
          <cell r="A883" t="str">
            <v>2022 FEB</v>
          </cell>
          <cell r="B883">
            <v>3.7</v>
          </cell>
        </row>
        <row r="884">
          <cell r="A884" t="str">
            <v>2022 MAR</v>
          </cell>
          <cell r="B884">
            <v>3.8</v>
          </cell>
        </row>
        <row r="885">
          <cell r="A885" t="str">
            <v>2022 APR</v>
          </cell>
          <cell r="B885">
            <v>3.8</v>
          </cell>
        </row>
        <row r="886">
          <cell r="A886" t="str">
            <v>2022 MAY</v>
          </cell>
          <cell r="B886">
            <v>3.8</v>
          </cell>
        </row>
        <row r="887">
          <cell r="A887" t="str">
            <v>2022 JUN</v>
          </cell>
          <cell r="B887">
            <v>3.6</v>
          </cell>
        </row>
        <row r="888">
          <cell r="A888" t="str">
            <v>2022 JUL</v>
          </cell>
          <cell r="B888">
            <v>3.5</v>
          </cell>
        </row>
        <row r="889">
          <cell r="A889" t="str">
            <v>2022 AUG</v>
          </cell>
          <cell r="B889">
            <v>3.6</v>
          </cell>
        </row>
        <row r="890">
          <cell r="A890" t="str">
            <v>2022 SEP</v>
          </cell>
          <cell r="B890">
            <v>3.7</v>
          </cell>
        </row>
        <row r="891">
          <cell r="A891" t="str">
            <v>2022 OCT</v>
          </cell>
          <cell r="B891">
            <v>3.7</v>
          </cell>
        </row>
        <row r="892">
          <cell r="A892" t="str">
            <v>2022 NOV</v>
          </cell>
          <cell r="B892">
            <v>3.7</v>
          </cell>
        </row>
        <row r="893">
          <cell r="A893" t="str">
            <v>2022 DEC</v>
          </cell>
          <cell r="B893">
            <v>3.7</v>
          </cell>
        </row>
        <row r="894">
          <cell r="A894" t="str">
            <v>2023 JAN</v>
          </cell>
          <cell r="B894">
            <v>3.8</v>
          </cell>
        </row>
        <row r="895">
          <cell r="A895" t="str">
            <v>2023 FEB</v>
          </cell>
          <cell r="B895">
            <v>3.9</v>
          </cell>
        </row>
        <row r="896">
          <cell r="A896" t="str">
            <v>2023 MAR</v>
          </cell>
          <cell r="B896">
            <v>3.8</v>
          </cell>
        </row>
        <row r="897">
          <cell r="A897" t="str">
            <v>2023 APR</v>
          </cell>
          <cell r="B897">
            <v>4</v>
          </cell>
        </row>
        <row r="898">
          <cell r="A898" t="str">
            <v>2023 MAY</v>
          </cell>
          <cell r="B898">
            <v>4.2</v>
          </cell>
        </row>
        <row r="899">
          <cell r="A899" t="str">
            <v>2023 JUN</v>
          </cell>
          <cell r="B899">
            <v>4.3</v>
          </cell>
        </row>
      </sheetData>
      <sheetData sheetId="9">
        <row r="9">
          <cell r="A9">
            <v>1975</v>
          </cell>
          <cell r="B9" t="str">
            <v/>
          </cell>
        </row>
        <row r="10">
          <cell r="A10">
            <v>1976</v>
          </cell>
          <cell r="B10" t="str">
            <v/>
          </cell>
        </row>
        <row r="11">
          <cell r="A11">
            <v>1977</v>
          </cell>
          <cell r="B11" t="str">
            <v/>
          </cell>
        </row>
        <row r="12">
          <cell r="A12">
            <v>1978</v>
          </cell>
          <cell r="B12" t="str">
            <v/>
          </cell>
        </row>
        <row r="13">
          <cell r="A13">
            <v>1979</v>
          </cell>
          <cell r="B13" t="str">
            <v/>
          </cell>
        </row>
        <row r="14">
          <cell r="A14">
            <v>1980</v>
          </cell>
          <cell r="B14" t="str">
            <v/>
          </cell>
        </row>
        <row r="15">
          <cell r="A15">
            <v>1981</v>
          </cell>
          <cell r="B15" t="str">
            <v/>
          </cell>
        </row>
        <row r="16">
          <cell r="A16">
            <v>1982</v>
          </cell>
          <cell r="B16" t="str">
            <v/>
          </cell>
        </row>
        <row r="17">
          <cell r="A17">
            <v>1983</v>
          </cell>
          <cell r="B17" t="str">
            <v/>
          </cell>
        </row>
        <row r="18">
          <cell r="A18">
            <v>1984</v>
          </cell>
          <cell r="B18" t="str">
            <v/>
          </cell>
        </row>
        <row r="19">
          <cell r="A19">
            <v>1985</v>
          </cell>
          <cell r="B19" t="str">
            <v/>
          </cell>
        </row>
        <row r="20">
          <cell r="A20">
            <v>1986</v>
          </cell>
          <cell r="B20" t="str">
            <v/>
          </cell>
        </row>
        <row r="21">
          <cell r="A21">
            <v>1987</v>
          </cell>
          <cell r="B21" t="str">
            <v/>
          </cell>
        </row>
        <row r="22">
          <cell r="A22">
            <v>1988</v>
          </cell>
          <cell r="B22" t="str">
            <v/>
          </cell>
        </row>
        <row r="23">
          <cell r="A23">
            <v>1989</v>
          </cell>
          <cell r="B23" t="str">
            <v/>
          </cell>
        </row>
        <row r="24">
          <cell r="A24">
            <v>1990</v>
          </cell>
          <cell r="B24" t="str">
            <v/>
          </cell>
        </row>
        <row r="25">
          <cell r="A25">
            <v>1991</v>
          </cell>
          <cell r="B25" t="str">
            <v/>
          </cell>
        </row>
        <row r="26">
          <cell r="A26">
            <v>1992</v>
          </cell>
          <cell r="B26" t="str">
            <v/>
          </cell>
        </row>
        <row r="27">
          <cell r="A27">
            <v>1993</v>
          </cell>
          <cell r="B27" t="str">
            <v/>
          </cell>
        </row>
        <row r="28">
          <cell r="A28">
            <v>1994</v>
          </cell>
          <cell r="B28" t="str">
            <v/>
          </cell>
        </row>
        <row r="29">
          <cell r="A29">
            <v>1995</v>
          </cell>
          <cell r="B29" t="str">
            <v/>
          </cell>
        </row>
        <row r="30">
          <cell r="A30">
            <v>1996</v>
          </cell>
          <cell r="B30" t="str">
            <v/>
          </cell>
        </row>
        <row r="31">
          <cell r="A31">
            <v>1997</v>
          </cell>
          <cell r="B31">
            <v>1.4493</v>
          </cell>
        </row>
        <row r="32">
          <cell r="A32">
            <v>1998</v>
          </cell>
          <cell r="B32">
            <v>1.4886999999999999</v>
          </cell>
        </row>
        <row r="33">
          <cell r="A33">
            <v>1999</v>
          </cell>
          <cell r="B33">
            <v>1.5192000000000001</v>
          </cell>
        </row>
        <row r="34">
          <cell r="A34">
            <v>2000</v>
          </cell>
          <cell r="B34">
            <v>1.6422000000000001</v>
          </cell>
        </row>
        <row r="35">
          <cell r="A35">
            <v>2001</v>
          </cell>
          <cell r="B35">
            <v>1.6087</v>
          </cell>
        </row>
        <row r="36">
          <cell r="A36">
            <v>2002</v>
          </cell>
          <cell r="B36">
            <v>1.5909</v>
          </cell>
        </row>
        <row r="37">
          <cell r="A37">
            <v>2003</v>
          </cell>
          <cell r="B37">
            <v>1.4456</v>
          </cell>
        </row>
        <row r="38">
          <cell r="A38">
            <v>2004</v>
          </cell>
          <cell r="B38">
            <v>1.4739</v>
          </cell>
        </row>
        <row r="39">
          <cell r="A39">
            <v>2005</v>
          </cell>
          <cell r="B39">
            <v>1.4629000000000001</v>
          </cell>
        </row>
        <row r="40">
          <cell r="A40">
            <v>2006</v>
          </cell>
          <cell r="B40">
            <v>1.4670000000000001</v>
          </cell>
        </row>
        <row r="41">
          <cell r="A41">
            <v>2007</v>
          </cell>
          <cell r="B41">
            <v>1.4619</v>
          </cell>
        </row>
        <row r="42">
          <cell r="A42">
            <v>2008</v>
          </cell>
          <cell r="B42">
            <v>1.2587999999999999</v>
          </cell>
        </row>
        <row r="43">
          <cell r="A43">
            <v>2009</v>
          </cell>
          <cell r="B43">
            <v>1.1233</v>
          </cell>
        </row>
        <row r="44">
          <cell r="A44">
            <v>2010</v>
          </cell>
          <cell r="B44">
            <v>1.1664000000000001</v>
          </cell>
        </row>
        <row r="45">
          <cell r="A45">
            <v>2011</v>
          </cell>
          <cell r="B45">
            <v>1.1527000000000001</v>
          </cell>
        </row>
        <row r="46">
          <cell r="A46">
            <v>2012</v>
          </cell>
          <cell r="B46">
            <v>1.2337</v>
          </cell>
        </row>
        <row r="47">
          <cell r="A47">
            <v>2013</v>
          </cell>
          <cell r="B47">
            <v>1.1776</v>
          </cell>
        </row>
        <row r="48">
          <cell r="A48">
            <v>2014</v>
          </cell>
          <cell r="B48">
            <v>1.2411000000000001</v>
          </cell>
        </row>
        <row r="49">
          <cell r="A49">
            <v>2015</v>
          </cell>
          <cell r="B49">
            <v>1.3782000000000001</v>
          </cell>
        </row>
        <row r="50">
          <cell r="A50">
            <v>2016</v>
          </cell>
          <cell r="B50">
            <v>1.2233000000000001</v>
          </cell>
        </row>
        <row r="51">
          <cell r="A51">
            <v>2017</v>
          </cell>
          <cell r="B51">
            <v>1.1413</v>
          </cell>
        </row>
        <row r="52">
          <cell r="A52">
            <v>2018</v>
          </cell>
          <cell r="B52">
            <v>1.1305000000000001</v>
          </cell>
        </row>
        <row r="53">
          <cell r="A53">
            <v>2019</v>
          </cell>
          <cell r="B53">
            <v>1.1405000000000001</v>
          </cell>
        </row>
        <row r="54">
          <cell r="A54">
            <v>2020</v>
          </cell>
          <cell r="B54">
            <v>1.125</v>
          </cell>
        </row>
        <row r="55">
          <cell r="A55">
            <v>2021</v>
          </cell>
          <cell r="B55">
            <v>1.1633</v>
          </cell>
        </row>
        <row r="56">
          <cell r="A56">
            <v>2022</v>
          </cell>
          <cell r="B56">
            <v>1.1732</v>
          </cell>
        </row>
        <row r="57">
          <cell r="A57" t="str">
            <v>1975 Q1</v>
          </cell>
          <cell r="B57" t="str">
            <v/>
          </cell>
        </row>
        <row r="58">
          <cell r="A58" t="str">
            <v>1975 Q2</v>
          </cell>
          <cell r="B58" t="str">
            <v/>
          </cell>
        </row>
        <row r="59">
          <cell r="A59" t="str">
            <v>1975 Q3</v>
          </cell>
          <cell r="B59" t="str">
            <v/>
          </cell>
        </row>
        <row r="60">
          <cell r="A60" t="str">
            <v>1975 Q4</v>
          </cell>
          <cell r="B60" t="str">
            <v/>
          </cell>
        </row>
        <row r="61">
          <cell r="A61" t="str">
            <v>1976 Q1</v>
          </cell>
          <cell r="B61" t="str">
            <v/>
          </cell>
        </row>
        <row r="62">
          <cell r="A62" t="str">
            <v>1976 Q2</v>
          </cell>
          <cell r="B62" t="str">
            <v/>
          </cell>
        </row>
        <row r="63">
          <cell r="A63" t="str">
            <v>1976 Q3</v>
          </cell>
          <cell r="B63" t="str">
            <v/>
          </cell>
        </row>
        <row r="64">
          <cell r="A64" t="str">
            <v>1976 Q4</v>
          </cell>
          <cell r="B64" t="str">
            <v/>
          </cell>
        </row>
        <row r="65">
          <cell r="A65" t="str">
            <v>1977 Q1</v>
          </cell>
          <cell r="B65" t="str">
            <v/>
          </cell>
        </row>
        <row r="66">
          <cell r="A66" t="str">
            <v>1977 Q2</v>
          </cell>
          <cell r="B66" t="str">
            <v/>
          </cell>
        </row>
        <row r="67">
          <cell r="A67" t="str">
            <v>1977 Q3</v>
          </cell>
          <cell r="B67" t="str">
            <v/>
          </cell>
        </row>
        <row r="68">
          <cell r="A68" t="str">
            <v>1977 Q4</v>
          </cell>
          <cell r="B68" t="str">
            <v/>
          </cell>
        </row>
        <row r="69">
          <cell r="A69" t="str">
            <v>1978 Q1</v>
          </cell>
          <cell r="B69" t="str">
            <v/>
          </cell>
        </row>
        <row r="70">
          <cell r="A70" t="str">
            <v>1978 Q2</v>
          </cell>
          <cell r="B70" t="str">
            <v/>
          </cell>
        </row>
        <row r="71">
          <cell r="A71" t="str">
            <v>1978 Q3</v>
          </cell>
          <cell r="B71" t="str">
            <v/>
          </cell>
        </row>
        <row r="72">
          <cell r="A72" t="str">
            <v>1978 Q4</v>
          </cell>
          <cell r="B72" t="str">
            <v/>
          </cell>
        </row>
        <row r="73">
          <cell r="A73" t="str">
            <v>1979 Q1</v>
          </cell>
          <cell r="B73" t="str">
            <v/>
          </cell>
        </row>
        <row r="74">
          <cell r="A74" t="str">
            <v>1979 Q2</v>
          </cell>
          <cell r="B74" t="str">
            <v/>
          </cell>
        </row>
        <row r="75">
          <cell r="A75" t="str">
            <v>1979 Q3</v>
          </cell>
          <cell r="B75" t="str">
            <v/>
          </cell>
        </row>
        <row r="76">
          <cell r="A76" t="str">
            <v>1979 Q4</v>
          </cell>
          <cell r="B76" t="str">
            <v/>
          </cell>
        </row>
        <row r="77">
          <cell r="A77" t="str">
            <v>1980 Q1</v>
          </cell>
          <cell r="B77" t="str">
            <v/>
          </cell>
        </row>
        <row r="78">
          <cell r="A78" t="str">
            <v>1980 Q2</v>
          </cell>
          <cell r="B78" t="str">
            <v/>
          </cell>
        </row>
        <row r="79">
          <cell r="A79" t="str">
            <v>1980 Q3</v>
          </cell>
          <cell r="B79" t="str">
            <v/>
          </cell>
        </row>
        <row r="80">
          <cell r="A80" t="str">
            <v>1980 Q4</v>
          </cell>
          <cell r="B80" t="str">
            <v/>
          </cell>
        </row>
        <row r="81">
          <cell r="A81" t="str">
            <v>1981 Q1</v>
          </cell>
          <cell r="B81" t="str">
            <v/>
          </cell>
        </row>
        <row r="82">
          <cell r="A82" t="str">
            <v>1981 Q2</v>
          </cell>
          <cell r="B82" t="str">
            <v/>
          </cell>
        </row>
        <row r="83">
          <cell r="A83" t="str">
            <v>1981 Q3</v>
          </cell>
          <cell r="B83" t="str">
            <v/>
          </cell>
        </row>
        <row r="84">
          <cell r="A84" t="str">
            <v>1981 Q4</v>
          </cell>
          <cell r="B84" t="str">
            <v/>
          </cell>
        </row>
        <row r="85">
          <cell r="A85" t="str">
            <v>1982 Q1</v>
          </cell>
          <cell r="B85" t="str">
            <v/>
          </cell>
        </row>
        <row r="86">
          <cell r="A86" t="str">
            <v>1982 Q2</v>
          </cell>
          <cell r="B86" t="str">
            <v/>
          </cell>
        </row>
        <row r="87">
          <cell r="A87" t="str">
            <v>1982 Q3</v>
          </cell>
          <cell r="B87" t="str">
            <v/>
          </cell>
        </row>
        <row r="88">
          <cell r="A88" t="str">
            <v>1982 Q4</v>
          </cell>
          <cell r="B88" t="str">
            <v/>
          </cell>
        </row>
        <row r="89">
          <cell r="A89" t="str">
            <v>1983 Q1</v>
          </cell>
          <cell r="B89" t="str">
            <v/>
          </cell>
        </row>
        <row r="90">
          <cell r="A90" t="str">
            <v>1983 Q2</v>
          </cell>
          <cell r="B90" t="str">
            <v/>
          </cell>
        </row>
        <row r="91">
          <cell r="A91" t="str">
            <v>1983 Q3</v>
          </cell>
          <cell r="B91" t="str">
            <v/>
          </cell>
        </row>
        <row r="92">
          <cell r="A92" t="str">
            <v>1983 Q4</v>
          </cell>
          <cell r="B92" t="str">
            <v/>
          </cell>
        </row>
        <row r="93">
          <cell r="A93" t="str">
            <v>1984 Q1</v>
          </cell>
          <cell r="B93" t="str">
            <v/>
          </cell>
        </row>
        <row r="94">
          <cell r="A94" t="str">
            <v>1984 Q2</v>
          </cell>
          <cell r="B94" t="str">
            <v/>
          </cell>
        </row>
        <row r="95">
          <cell r="A95" t="str">
            <v>1984 Q3</v>
          </cell>
          <cell r="B95" t="str">
            <v/>
          </cell>
        </row>
        <row r="96">
          <cell r="A96" t="str">
            <v>1984 Q4</v>
          </cell>
          <cell r="B96" t="str">
            <v/>
          </cell>
        </row>
        <row r="97">
          <cell r="A97" t="str">
            <v>1985 Q1</v>
          </cell>
          <cell r="B97" t="str">
            <v/>
          </cell>
        </row>
        <row r="98">
          <cell r="A98" t="str">
            <v>1985 Q2</v>
          </cell>
          <cell r="B98" t="str">
            <v/>
          </cell>
        </row>
        <row r="99">
          <cell r="A99" t="str">
            <v>1985 Q3</v>
          </cell>
          <cell r="B99" t="str">
            <v/>
          </cell>
        </row>
        <row r="100">
          <cell r="A100" t="str">
            <v>1985 Q4</v>
          </cell>
          <cell r="B100" t="str">
            <v/>
          </cell>
        </row>
        <row r="101">
          <cell r="A101" t="str">
            <v>1986 Q1</v>
          </cell>
          <cell r="B101" t="str">
            <v/>
          </cell>
        </row>
        <row r="102">
          <cell r="A102" t="str">
            <v>1986 Q2</v>
          </cell>
          <cell r="B102" t="str">
            <v/>
          </cell>
        </row>
        <row r="103">
          <cell r="A103" t="str">
            <v>1986 Q3</v>
          </cell>
          <cell r="B103" t="str">
            <v/>
          </cell>
        </row>
        <row r="104">
          <cell r="A104" t="str">
            <v>1986 Q4</v>
          </cell>
          <cell r="B104" t="str">
            <v/>
          </cell>
        </row>
        <row r="105">
          <cell r="A105" t="str">
            <v>1987 Q1</v>
          </cell>
          <cell r="B105" t="str">
            <v/>
          </cell>
        </row>
        <row r="106">
          <cell r="A106" t="str">
            <v>1987 Q2</v>
          </cell>
          <cell r="B106" t="str">
            <v/>
          </cell>
        </row>
        <row r="107">
          <cell r="A107" t="str">
            <v>1987 Q3</v>
          </cell>
          <cell r="B107" t="str">
            <v/>
          </cell>
        </row>
        <row r="108">
          <cell r="A108" t="str">
            <v>1987 Q4</v>
          </cell>
          <cell r="B108" t="str">
            <v/>
          </cell>
        </row>
        <row r="109">
          <cell r="A109" t="str">
            <v>1988 Q1</v>
          </cell>
          <cell r="B109" t="str">
            <v/>
          </cell>
        </row>
        <row r="110">
          <cell r="A110" t="str">
            <v>1988 Q2</v>
          </cell>
          <cell r="B110" t="str">
            <v/>
          </cell>
        </row>
        <row r="111">
          <cell r="A111" t="str">
            <v>1988 Q3</v>
          </cell>
          <cell r="B111" t="str">
            <v/>
          </cell>
        </row>
        <row r="112">
          <cell r="A112" t="str">
            <v>1988 Q4</v>
          </cell>
          <cell r="B112" t="str">
            <v/>
          </cell>
        </row>
        <row r="113">
          <cell r="A113" t="str">
            <v>1989 Q1</v>
          </cell>
          <cell r="B113" t="str">
            <v/>
          </cell>
        </row>
        <row r="114">
          <cell r="A114" t="str">
            <v>1989 Q2</v>
          </cell>
          <cell r="B114" t="str">
            <v/>
          </cell>
        </row>
        <row r="115">
          <cell r="A115" t="str">
            <v>1989 Q3</v>
          </cell>
          <cell r="B115" t="str">
            <v/>
          </cell>
        </row>
        <row r="116">
          <cell r="A116" t="str">
            <v>1989 Q4</v>
          </cell>
          <cell r="B116" t="str">
            <v/>
          </cell>
        </row>
        <row r="117">
          <cell r="A117" t="str">
            <v>1990 Q1</v>
          </cell>
          <cell r="B117" t="str">
            <v/>
          </cell>
        </row>
        <row r="118">
          <cell r="A118" t="str">
            <v>1990 Q2</v>
          </cell>
          <cell r="B118" t="str">
            <v/>
          </cell>
        </row>
        <row r="119">
          <cell r="A119" t="str">
            <v>1990 Q3</v>
          </cell>
          <cell r="B119" t="str">
            <v/>
          </cell>
        </row>
        <row r="120">
          <cell r="A120" t="str">
            <v>1990 Q4</v>
          </cell>
          <cell r="B120" t="str">
            <v/>
          </cell>
        </row>
        <row r="121">
          <cell r="A121" t="str">
            <v>1991 Q1</v>
          </cell>
          <cell r="B121" t="str">
            <v/>
          </cell>
        </row>
        <row r="122">
          <cell r="A122" t="str">
            <v>1991 Q2</v>
          </cell>
          <cell r="B122" t="str">
            <v/>
          </cell>
        </row>
        <row r="123">
          <cell r="A123" t="str">
            <v>1991 Q3</v>
          </cell>
          <cell r="B123" t="str">
            <v/>
          </cell>
        </row>
        <row r="124">
          <cell r="A124" t="str">
            <v>1991 Q4</v>
          </cell>
          <cell r="B124" t="str">
            <v/>
          </cell>
        </row>
        <row r="125">
          <cell r="A125" t="str">
            <v>1992 Q1</v>
          </cell>
          <cell r="B125" t="str">
            <v/>
          </cell>
        </row>
        <row r="126">
          <cell r="A126" t="str">
            <v>1992 Q2</v>
          </cell>
          <cell r="B126" t="str">
            <v/>
          </cell>
        </row>
        <row r="127">
          <cell r="A127" t="str">
            <v>1992 Q3</v>
          </cell>
          <cell r="B127" t="str">
            <v/>
          </cell>
        </row>
        <row r="128">
          <cell r="A128" t="str">
            <v>1992 Q4</v>
          </cell>
          <cell r="B128" t="str">
            <v/>
          </cell>
        </row>
        <row r="129">
          <cell r="A129" t="str">
            <v>1993 Q1</v>
          </cell>
          <cell r="B129" t="str">
            <v/>
          </cell>
        </row>
        <row r="130">
          <cell r="A130" t="str">
            <v>1993 Q2</v>
          </cell>
          <cell r="B130" t="str">
            <v/>
          </cell>
        </row>
        <row r="131">
          <cell r="A131" t="str">
            <v>1993 Q3</v>
          </cell>
          <cell r="B131" t="str">
            <v/>
          </cell>
        </row>
        <row r="132">
          <cell r="A132" t="str">
            <v>1993 Q4</v>
          </cell>
          <cell r="B132" t="str">
            <v/>
          </cell>
        </row>
        <row r="133">
          <cell r="A133" t="str">
            <v>1994 Q1</v>
          </cell>
          <cell r="B133" t="str">
            <v/>
          </cell>
        </row>
        <row r="134">
          <cell r="A134" t="str">
            <v>1994 Q2</v>
          </cell>
          <cell r="B134" t="str">
            <v/>
          </cell>
        </row>
        <row r="135">
          <cell r="A135" t="str">
            <v>1994 Q3</v>
          </cell>
          <cell r="B135" t="str">
            <v/>
          </cell>
        </row>
        <row r="136">
          <cell r="A136" t="str">
            <v>1994 Q4</v>
          </cell>
          <cell r="B136" t="str">
            <v/>
          </cell>
        </row>
        <row r="137">
          <cell r="A137" t="str">
            <v>1995 Q1</v>
          </cell>
          <cell r="B137" t="str">
            <v/>
          </cell>
        </row>
        <row r="138">
          <cell r="A138" t="str">
            <v>1995 Q2</v>
          </cell>
          <cell r="B138" t="str">
            <v/>
          </cell>
        </row>
        <row r="139">
          <cell r="A139" t="str">
            <v>1995 Q3</v>
          </cell>
          <cell r="B139" t="str">
            <v/>
          </cell>
        </row>
        <row r="140">
          <cell r="A140" t="str">
            <v>1995 Q4</v>
          </cell>
          <cell r="B140" t="str">
            <v/>
          </cell>
        </row>
        <row r="141">
          <cell r="A141" t="str">
            <v>1996 Q1</v>
          </cell>
          <cell r="B141" t="str">
            <v/>
          </cell>
        </row>
        <row r="142">
          <cell r="A142" t="str">
            <v>1996 Q2</v>
          </cell>
          <cell r="B142" t="str">
            <v/>
          </cell>
        </row>
        <row r="143">
          <cell r="A143" t="str">
            <v>1996 Q3</v>
          </cell>
          <cell r="B143" t="str">
            <v/>
          </cell>
        </row>
        <row r="144">
          <cell r="A144" t="str">
            <v>1996 Q4</v>
          </cell>
          <cell r="B144" t="str">
            <v/>
          </cell>
        </row>
        <row r="145">
          <cell r="A145" t="str">
            <v>1997 Q1</v>
          </cell>
          <cell r="B145">
            <v>1.3793</v>
          </cell>
        </row>
        <row r="146">
          <cell r="A146" t="str">
            <v>1997 Q2</v>
          </cell>
          <cell r="B146">
            <v>1.4319999999999999</v>
          </cell>
        </row>
        <row r="147">
          <cell r="A147" t="str">
            <v>1997 Q3</v>
          </cell>
          <cell r="B147">
            <v>1.4962</v>
          </cell>
        </row>
        <row r="148">
          <cell r="A148" t="str">
            <v>1997 Q4</v>
          </cell>
          <cell r="B148">
            <v>1.4855</v>
          </cell>
        </row>
        <row r="149">
          <cell r="A149" t="str">
            <v>1998 Q1</v>
          </cell>
          <cell r="B149">
            <v>1.5294000000000001</v>
          </cell>
        </row>
        <row r="150">
          <cell r="A150" t="str">
            <v>1998 Q2</v>
          </cell>
          <cell r="B150">
            <v>1.5148999999999999</v>
          </cell>
        </row>
        <row r="151">
          <cell r="A151" t="str">
            <v>1998 Q3</v>
          </cell>
          <cell r="B151">
            <v>1.4875</v>
          </cell>
        </row>
        <row r="152">
          <cell r="A152" t="str">
            <v>1998 Q4</v>
          </cell>
          <cell r="B152">
            <v>1.4247000000000001</v>
          </cell>
        </row>
        <row r="153">
          <cell r="A153" t="str">
            <v>1999 Q1</v>
          </cell>
          <cell r="B153">
            <v>1.4574</v>
          </cell>
        </row>
        <row r="154">
          <cell r="A154" t="str">
            <v>1999 Q2</v>
          </cell>
          <cell r="B154">
            <v>1.5208999999999999</v>
          </cell>
        </row>
        <row r="155">
          <cell r="A155" t="str">
            <v>1999 Q3</v>
          </cell>
          <cell r="B155">
            <v>1.5270999999999999</v>
          </cell>
        </row>
        <row r="156">
          <cell r="A156" t="str">
            <v>1999 Q4</v>
          </cell>
          <cell r="B156">
            <v>1.5711999999999999</v>
          </cell>
        </row>
        <row r="157">
          <cell r="A157" t="str">
            <v>2000 Q1</v>
          </cell>
          <cell r="B157">
            <v>1.6286</v>
          </cell>
        </row>
        <row r="158">
          <cell r="A158" t="str">
            <v>2000 Q2</v>
          </cell>
          <cell r="B158">
            <v>1.6397999999999999</v>
          </cell>
        </row>
        <row r="159">
          <cell r="A159" t="str">
            <v>2000 Q3</v>
          </cell>
          <cell r="B159">
            <v>1.6335999999999999</v>
          </cell>
        </row>
        <row r="160">
          <cell r="A160" t="str">
            <v>2000 Q4</v>
          </cell>
          <cell r="B160">
            <v>1.667</v>
          </cell>
        </row>
        <row r="161">
          <cell r="A161" t="str">
            <v>2001 Q1</v>
          </cell>
          <cell r="B161">
            <v>1.5813999999999999</v>
          </cell>
        </row>
        <row r="162">
          <cell r="A162" t="str">
            <v>2001 Q2</v>
          </cell>
          <cell r="B162">
            <v>1.6279999999999999</v>
          </cell>
        </row>
        <row r="163">
          <cell r="A163" t="str">
            <v>2001 Q3</v>
          </cell>
          <cell r="B163">
            <v>1.6152</v>
          </cell>
        </row>
        <row r="164">
          <cell r="A164" t="str">
            <v>2001 Q4</v>
          </cell>
          <cell r="B164">
            <v>1.6111</v>
          </cell>
        </row>
        <row r="165">
          <cell r="A165" t="str">
            <v>2002 Q1</v>
          </cell>
          <cell r="B165">
            <v>1.6263000000000001</v>
          </cell>
        </row>
        <row r="166">
          <cell r="A166" t="str">
            <v>2002 Q2</v>
          </cell>
          <cell r="B166">
            <v>1.5923</v>
          </cell>
        </row>
        <row r="167">
          <cell r="A167" t="str">
            <v>2002 Q3</v>
          </cell>
          <cell r="B167">
            <v>1.5747</v>
          </cell>
        </row>
        <row r="168">
          <cell r="A168" t="str">
            <v>2002 Q4</v>
          </cell>
          <cell r="B168">
            <v>1.5716000000000001</v>
          </cell>
        </row>
        <row r="169">
          <cell r="A169" t="str">
            <v>2003 Q1</v>
          </cell>
          <cell r="B169">
            <v>1.4937</v>
          </cell>
        </row>
        <row r="170">
          <cell r="A170" t="str">
            <v>2003 Q2</v>
          </cell>
          <cell r="B170">
            <v>1.4256</v>
          </cell>
        </row>
        <row r="171">
          <cell r="A171" t="str">
            <v>2003 Q3</v>
          </cell>
          <cell r="B171">
            <v>1.43</v>
          </cell>
        </row>
        <row r="172">
          <cell r="A172" t="str">
            <v>2003 Q4</v>
          </cell>
          <cell r="B172">
            <v>1.4334</v>
          </cell>
        </row>
        <row r="173">
          <cell r="A173" t="str">
            <v>2004 Q1</v>
          </cell>
          <cell r="B173">
            <v>1.4708000000000001</v>
          </cell>
        </row>
        <row r="174">
          <cell r="A174" t="str">
            <v>2004 Q2</v>
          </cell>
          <cell r="B174">
            <v>1.4992000000000001</v>
          </cell>
        </row>
        <row r="175">
          <cell r="A175" t="str">
            <v>2004 Q3</v>
          </cell>
          <cell r="B175">
            <v>1.4877</v>
          </cell>
        </row>
        <row r="176">
          <cell r="A176" t="str">
            <v>2004 Q4</v>
          </cell>
          <cell r="B176">
            <v>1.4388000000000001</v>
          </cell>
        </row>
        <row r="177">
          <cell r="A177" t="str">
            <v>2005 Q1</v>
          </cell>
          <cell r="B177">
            <v>1.4423999999999999</v>
          </cell>
        </row>
        <row r="178">
          <cell r="A178" t="str">
            <v>2005 Q2</v>
          </cell>
          <cell r="B178">
            <v>1.4743999999999999</v>
          </cell>
        </row>
        <row r="179">
          <cell r="A179" t="str">
            <v>2005 Q3</v>
          </cell>
          <cell r="B179">
            <v>1.4635</v>
          </cell>
        </row>
        <row r="180">
          <cell r="A180" t="str">
            <v>2005 Q4</v>
          </cell>
          <cell r="B180">
            <v>1.4705999999999999</v>
          </cell>
        </row>
        <row r="181">
          <cell r="A181" t="str">
            <v>2006 Q1</v>
          </cell>
          <cell r="B181">
            <v>1.4570000000000001</v>
          </cell>
        </row>
        <row r="182">
          <cell r="A182" t="str">
            <v>2006 Q2</v>
          </cell>
          <cell r="B182">
            <v>1.454</v>
          </cell>
        </row>
        <row r="183">
          <cell r="A183" t="str">
            <v>2006 Q3</v>
          </cell>
          <cell r="B183">
            <v>1.4713000000000001</v>
          </cell>
        </row>
        <row r="184">
          <cell r="A184" t="str">
            <v>2006 Q4</v>
          </cell>
          <cell r="B184">
            <v>1.4854000000000001</v>
          </cell>
        </row>
        <row r="185">
          <cell r="A185" t="str">
            <v>2007 Q1</v>
          </cell>
          <cell r="B185">
            <v>1.4916</v>
          </cell>
        </row>
        <row r="186">
          <cell r="A186" t="str">
            <v>2007 Q2</v>
          </cell>
          <cell r="B186">
            <v>1.4732000000000001</v>
          </cell>
        </row>
        <row r="187">
          <cell r="A187" t="str">
            <v>2007 Q3</v>
          </cell>
          <cell r="B187">
            <v>1.4704999999999999</v>
          </cell>
        </row>
        <row r="188">
          <cell r="A188" t="str">
            <v>2007 Q4</v>
          </cell>
          <cell r="B188">
            <v>1.4129</v>
          </cell>
        </row>
        <row r="189">
          <cell r="A189" t="str">
            <v>2008 Q1</v>
          </cell>
          <cell r="B189">
            <v>1.3211999999999999</v>
          </cell>
        </row>
        <row r="190">
          <cell r="A190" t="str">
            <v>2008 Q2</v>
          </cell>
          <cell r="B190">
            <v>1.2615000000000001</v>
          </cell>
        </row>
        <row r="191">
          <cell r="A191" t="str">
            <v>2008 Q3</v>
          </cell>
          <cell r="B191">
            <v>1.2585999999999999</v>
          </cell>
        </row>
        <row r="192">
          <cell r="A192" t="str">
            <v>2008 Q4</v>
          </cell>
          <cell r="B192">
            <v>1.1957</v>
          </cell>
        </row>
        <row r="193">
          <cell r="A193" t="str">
            <v>2009 Q1</v>
          </cell>
          <cell r="B193">
            <v>1.101</v>
          </cell>
        </row>
        <row r="194">
          <cell r="A194" t="str">
            <v>2009 Q2</v>
          </cell>
          <cell r="B194">
            <v>1.1389</v>
          </cell>
        </row>
        <row r="195">
          <cell r="A195" t="str">
            <v>2009 Q3</v>
          </cell>
          <cell r="B195">
            <v>1.1475</v>
          </cell>
        </row>
        <row r="196">
          <cell r="A196" t="str">
            <v>2009 Q4</v>
          </cell>
          <cell r="B196">
            <v>1.1057999999999999</v>
          </cell>
        </row>
        <row r="197">
          <cell r="A197" t="str">
            <v>2010 Q1</v>
          </cell>
          <cell r="B197">
            <v>1.1269</v>
          </cell>
        </row>
        <row r="198">
          <cell r="A198" t="str">
            <v>2010 Q2</v>
          </cell>
          <cell r="B198">
            <v>1.1747000000000001</v>
          </cell>
        </row>
        <row r="199">
          <cell r="A199" t="str">
            <v>2010 Q3</v>
          </cell>
          <cell r="B199">
            <v>1.1995</v>
          </cell>
        </row>
        <row r="200">
          <cell r="A200" t="str">
            <v>2010 Q4</v>
          </cell>
          <cell r="B200">
            <v>1.1638999999999999</v>
          </cell>
        </row>
        <row r="201">
          <cell r="A201" t="str">
            <v>2011 Q1</v>
          </cell>
          <cell r="B201">
            <v>1.171</v>
          </cell>
        </row>
        <row r="202">
          <cell r="A202" t="str">
            <v>2011 Q2</v>
          </cell>
          <cell r="B202">
            <v>1.1329</v>
          </cell>
        </row>
        <row r="203">
          <cell r="A203" t="str">
            <v>2011 Q3</v>
          </cell>
          <cell r="B203">
            <v>1.1402000000000001</v>
          </cell>
        </row>
        <row r="204">
          <cell r="A204" t="str">
            <v>2011 Q4</v>
          </cell>
          <cell r="B204">
            <v>1.1659999999999999</v>
          </cell>
        </row>
        <row r="205">
          <cell r="A205" t="str">
            <v>2012 Q1</v>
          </cell>
          <cell r="B205">
            <v>1.1984999999999999</v>
          </cell>
        </row>
        <row r="206">
          <cell r="A206" t="str">
            <v>2012 Q2</v>
          </cell>
          <cell r="B206">
            <v>1.2343999999999999</v>
          </cell>
        </row>
        <row r="207">
          <cell r="A207" t="str">
            <v>2012 Q3</v>
          </cell>
          <cell r="B207">
            <v>1.2633000000000001</v>
          </cell>
        </row>
        <row r="208">
          <cell r="A208" t="str">
            <v>2012 Q4</v>
          </cell>
          <cell r="B208">
            <v>1.2383999999999999</v>
          </cell>
        </row>
        <row r="209">
          <cell r="A209" t="str">
            <v>2013 Q1</v>
          </cell>
          <cell r="B209">
            <v>1.1751</v>
          </cell>
        </row>
        <row r="210">
          <cell r="A210" t="str">
            <v>2013 Q2</v>
          </cell>
          <cell r="B210">
            <v>1.1756</v>
          </cell>
        </row>
        <row r="211">
          <cell r="A211" t="str">
            <v>2013 Q3</v>
          </cell>
          <cell r="B211">
            <v>1.1708000000000001</v>
          </cell>
        </row>
        <row r="212">
          <cell r="A212" t="str">
            <v>2013 Q4</v>
          </cell>
          <cell r="B212">
            <v>1.1890000000000001</v>
          </cell>
        </row>
        <row r="213">
          <cell r="A213" t="str">
            <v>2014 Q1</v>
          </cell>
          <cell r="B213">
            <v>1.2079</v>
          </cell>
        </row>
        <row r="214">
          <cell r="A214" t="str">
            <v>2014 Q2</v>
          </cell>
          <cell r="B214">
            <v>1.2278</v>
          </cell>
        </row>
        <row r="215">
          <cell r="A215" t="str">
            <v>2014 Q3</v>
          </cell>
          <cell r="B215">
            <v>1.2599</v>
          </cell>
        </row>
        <row r="216">
          <cell r="A216" t="str">
            <v>2014 Q4</v>
          </cell>
          <cell r="B216">
            <v>1.2670999999999999</v>
          </cell>
        </row>
        <row r="217">
          <cell r="A217" t="str">
            <v>2015 Q1</v>
          </cell>
          <cell r="B217">
            <v>1.3463000000000001</v>
          </cell>
        </row>
        <row r="218">
          <cell r="A218" t="str">
            <v>2015 Q2</v>
          </cell>
          <cell r="B218">
            <v>1.3863000000000001</v>
          </cell>
        </row>
        <row r="219">
          <cell r="A219" t="str">
            <v>2015 Q3</v>
          </cell>
          <cell r="B219">
            <v>1.3936999999999999</v>
          </cell>
        </row>
        <row r="220">
          <cell r="A220" t="str">
            <v>2015 Q4</v>
          </cell>
          <cell r="B220">
            <v>1.3862000000000001</v>
          </cell>
        </row>
        <row r="221">
          <cell r="A221" t="str">
            <v>2016 Q1</v>
          </cell>
          <cell r="B221">
            <v>1.2981</v>
          </cell>
        </row>
        <row r="222">
          <cell r="A222" t="str">
            <v>2016 Q2</v>
          </cell>
          <cell r="B222">
            <v>1.2702</v>
          </cell>
        </row>
        <row r="223">
          <cell r="A223" t="str">
            <v>2016 Q3</v>
          </cell>
          <cell r="B223">
            <v>1.1762999999999999</v>
          </cell>
        </row>
        <row r="224">
          <cell r="A224" t="str">
            <v>2016 Q4</v>
          </cell>
          <cell r="B224">
            <v>1.1515</v>
          </cell>
        </row>
        <row r="225">
          <cell r="A225" t="str">
            <v>2017 Q1</v>
          </cell>
          <cell r="B225">
            <v>1.1627000000000001</v>
          </cell>
        </row>
        <row r="226">
          <cell r="A226" t="str">
            <v>2017 Q2</v>
          </cell>
          <cell r="B226">
            <v>1.1620999999999999</v>
          </cell>
        </row>
        <row r="227">
          <cell r="A227" t="str">
            <v>2017 Q3</v>
          </cell>
          <cell r="B227">
            <v>1.1144000000000001</v>
          </cell>
        </row>
        <row r="228">
          <cell r="A228" t="str">
            <v>2017 Q4</v>
          </cell>
          <cell r="B228">
            <v>1.1269</v>
          </cell>
        </row>
        <row r="229">
          <cell r="A229" t="str">
            <v>2018 Q1</v>
          </cell>
          <cell r="B229">
            <v>1.1324000000000001</v>
          </cell>
        </row>
        <row r="230">
          <cell r="A230" t="str">
            <v>2018 Q2</v>
          </cell>
          <cell r="B230">
            <v>1.1416999999999999</v>
          </cell>
        </row>
        <row r="231">
          <cell r="A231" t="str">
            <v>2018 Q3</v>
          </cell>
          <cell r="B231">
            <v>1.1207</v>
          </cell>
        </row>
        <row r="232">
          <cell r="A232" t="str">
            <v>2018 Q4</v>
          </cell>
          <cell r="B232">
            <v>1.1274999999999999</v>
          </cell>
        </row>
        <row r="233">
          <cell r="A233" t="str">
            <v>2019 Q1</v>
          </cell>
          <cell r="B233">
            <v>1.1472</v>
          </cell>
        </row>
        <row r="234">
          <cell r="A234" t="str">
            <v>2019 Q2</v>
          </cell>
          <cell r="B234">
            <v>1.1435999999999999</v>
          </cell>
        </row>
        <row r="235">
          <cell r="A235" t="str">
            <v>2019 Q3</v>
          </cell>
          <cell r="B235">
            <v>1.1089</v>
          </cell>
        </row>
        <row r="236">
          <cell r="A236" t="str">
            <v>2019 Q4</v>
          </cell>
          <cell r="B236">
            <v>1.1624000000000001</v>
          </cell>
        </row>
        <row r="237">
          <cell r="A237" t="str">
            <v>2020 Q1</v>
          </cell>
          <cell r="B237">
            <v>1.161</v>
          </cell>
        </row>
        <row r="238">
          <cell r="A238" t="str">
            <v>2020 Q2</v>
          </cell>
          <cell r="B238">
            <v>1.1267</v>
          </cell>
        </row>
        <row r="239">
          <cell r="A239" t="str">
            <v>2020 Q3</v>
          </cell>
          <cell r="B239">
            <v>1.1049</v>
          </cell>
        </row>
        <row r="240">
          <cell r="A240" t="str">
            <v>2020 Q4</v>
          </cell>
          <cell r="B240">
            <v>1.1076999999999999</v>
          </cell>
        </row>
        <row r="241">
          <cell r="A241" t="str">
            <v>2021 Q1</v>
          </cell>
          <cell r="B241">
            <v>1.145</v>
          </cell>
        </row>
        <row r="242">
          <cell r="A242" t="str">
            <v>2021 Q2</v>
          </cell>
          <cell r="B242">
            <v>1.1597999999999999</v>
          </cell>
        </row>
        <row r="243">
          <cell r="A243" t="str">
            <v>2021 Q3</v>
          </cell>
          <cell r="B243">
            <v>1.1691</v>
          </cell>
        </row>
        <row r="244">
          <cell r="A244" t="str">
            <v>2021 Q4</v>
          </cell>
          <cell r="B244">
            <v>1.1789000000000001</v>
          </cell>
        </row>
        <row r="245">
          <cell r="A245" t="str">
            <v>2022 Q1</v>
          </cell>
          <cell r="B245">
            <v>1.1954</v>
          </cell>
        </row>
        <row r="246">
          <cell r="A246" t="str">
            <v>2022 Q2</v>
          </cell>
          <cell r="B246">
            <v>1.1785000000000001</v>
          </cell>
        </row>
        <row r="247">
          <cell r="A247" t="str">
            <v>2022 Q3</v>
          </cell>
          <cell r="B247">
            <v>1.1688000000000001</v>
          </cell>
        </row>
        <row r="248">
          <cell r="A248" t="str">
            <v>2022 Q4</v>
          </cell>
          <cell r="B248">
            <v>1.1504000000000001</v>
          </cell>
        </row>
        <row r="249">
          <cell r="A249" t="str">
            <v>2023 Q1</v>
          </cell>
          <cell r="B249">
            <v>1.1325000000000001</v>
          </cell>
        </row>
        <row r="250">
          <cell r="A250" t="str">
            <v>2023 Q2</v>
          </cell>
          <cell r="B250">
            <v>1.1507000000000001</v>
          </cell>
        </row>
        <row r="251">
          <cell r="A251" t="str">
            <v>2023 Q3</v>
          </cell>
          <cell r="B251">
            <v>1.1633</v>
          </cell>
        </row>
        <row r="252">
          <cell r="A252" t="str">
            <v>1975 JAN</v>
          </cell>
          <cell r="B252" t="str">
            <v/>
          </cell>
        </row>
        <row r="253">
          <cell r="A253" t="str">
            <v>1975 FEB</v>
          </cell>
          <cell r="B253" t="str">
            <v/>
          </cell>
        </row>
        <row r="254">
          <cell r="A254" t="str">
            <v>1975 MAR</v>
          </cell>
          <cell r="B254" t="str">
            <v/>
          </cell>
        </row>
        <row r="255">
          <cell r="A255" t="str">
            <v>1975 APR</v>
          </cell>
          <cell r="B255" t="str">
            <v/>
          </cell>
        </row>
        <row r="256">
          <cell r="A256" t="str">
            <v>1975 MAY</v>
          </cell>
          <cell r="B256" t="str">
            <v/>
          </cell>
        </row>
        <row r="257">
          <cell r="A257" t="str">
            <v>1975 JUN</v>
          </cell>
          <cell r="B257" t="str">
            <v/>
          </cell>
        </row>
        <row r="258">
          <cell r="A258" t="str">
            <v>1975 JUL</v>
          </cell>
          <cell r="B258" t="str">
            <v/>
          </cell>
        </row>
        <row r="259">
          <cell r="A259" t="str">
            <v>1975 AUG</v>
          </cell>
          <cell r="B259" t="str">
            <v/>
          </cell>
        </row>
        <row r="260">
          <cell r="A260" t="str">
            <v>1975 SEP</v>
          </cell>
          <cell r="B260" t="str">
            <v/>
          </cell>
        </row>
        <row r="261">
          <cell r="A261" t="str">
            <v>1975 OCT</v>
          </cell>
          <cell r="B261" t="str">
            <v/>
          </cell>
        </row>
        <row r="262">
          <cell r="A262" t="str">
            <v>1975 NOV</v>
          </cell>
          <cell r="B262" t="str">
            <v/>
          </cell>
        </row>
        <row r="263">
          <cell r="A263" t="str">
            <v>1975 DEC</v>
          </cell>
          <cell r="B263" t="str">
            <v/>
          </cell>
        </row>
        <row r="264">
          <cell r="A264" t="str">
            <v>1976 JAN</v>
          </cell>
          <cell r="B264" t="str">
            <v/>
          </cell>
        </row>
        <row r="265">
          <cell r="A265" t="str">
            <v>1976 FEB</v>
          </cell>
          <cell r="B265" t="str">
            <v/>
          </cell>
        </row>
        <row r="266">
          <cell r="A266" t="str">
            <v>1976 MAR</v>
          </cell>
          <cell r="B266" t="str">
            <v/>
          </cell>
        </row>
        <row r="267">
          <cell r="A267" t="str">
            <v>1976 APR</v>
          </cell>
          <cell r="B267" t="str">
            <v/>
          </cell>
        </row>
        <row r="268">
          <cell r="A268" t="str">
            <v>1976 MAY</v>
          </cell>
          <cell r="B268" t="str">
            <v/>
          </cell>
        </row>
        <row r="269">
          <cell r="A269" t="str">
            <v>1976 JUN</v>
          </cell>
          <cell r="B269" t="str">
            <v/>
          </cell>
        </row>
        <row r="270">
          <cell r="A270" t="str">
            <v>1976 JUL</v>
          </cell>
          <cell r="B270" t="str">
            <v/>
          </cell>
        </row>
        <row r="271">
          <cell r="A271" t="str">
            <v>1976 AUG</v>
          </cell>
          <cell r="B271" t="str">
            <v/>
          </cell>
        </row>
        <row r="272">
          <cell r="A272" t="str">
            <v>1976 SEP</v>
          </cell>
          <cell r="B272" t="str">
            <v/>
          </cell>
        </row>
        <row r="273">
          <cell r="A273" t="str">
            <v>1976 OCT</v>
          </cell>
          <cell r="B273" t="str">
            <v/>
          </cell>
        </row>
        <row r="274">
          <cell r="A274" t="str">
            <v>1976 NOV</v>
          </cell>
          <cell r="B274" t="str">
            <v/>
          </cell>
        </row>
        <row r="275">
          <cell r="A275" t="str">
            <v>1976 DEC</v>
          </cell>
          <cell r="B275" t="str">
            <v/>
          </cell>
        </row>
        <row r="276">
          <cell r="A276" t="str">
            <v>1977 JAN</v>
          </cell>
          <cell r="B276" t="str">
            <v/>
          </cell>
        </row>
        <row r="277">
          <cell r="A277" t="str">
            <v>1977 FEB</v>
          </cell>
          <cell r="B277" t="str">
            <v/>
          </cell>
        </row>
        <row r="278">
          <cell r="A278" t="str">
            <v>1977 MAR</v>
          </cell>
          <cell r="B278" t="str">
            <v/>
          </cell>
        </row>
        <row r="279">
          <cell r="A279" t="str">
            <v>1977 APR</v>
          </cell>
          <cell r="B279" t="str">
            <v/>
          </cell>
        </row>
        <row r="280">
          <cell r="A280" t="str">
            <v>1977 MAY</v>
          </cell>
          <cell r="B280" t="str">
            <v/>
          </cell>
        </row>
        <row r="281">
          <cell r="A281" t="str">
            <v>1977 JUN</v>
          </cell>
          <cell r="B281" t="str">
            <v/>
          </cell>
        </row>
        <row r="282">
          <cell r="A282" t="str">
            <v>1977 JUL</v>
          </cell>
          <cell r="B282" t="str">
            <v/>
          </cell>
        </row>
        <row r="283">
          <cell r="A283" t="str">
            <v>1977 AUG</v>
          </cell>
          <cell r="B283" t="str">
            <v/>
          </cell>
        </row>
        <row r="284">
          <cell r="A284" t="str">
            <v>1977 SEP</v>
          </cell>
          <cell r="B284" t="str">
            <v/>
          </cell>
        </row>
        <row r="285">
          <cell r="A285" t="str">
            <v>1977 OCT</v>
          </cell>
          <cell r="B285" t="str">
            <v/>
          </cell>
        </row>
        <row r="286">
          <cell r="A286" t="str">
            <v>1977 NOV</v>
          </cell>
          <cell r="B286" t="str">
            <v/>
          </cell>
        </row>
        <row r="287">
          <cell r="A287" t="str">
            <v>1977 DEC</v>
          </cell>
          <cell r="B287" t="str">
            <v/>
          </cell>
        </row>
        <row r="288">
          <cell r="A288" t="str">
            <v>1978 JAN</v>
          </cell>
          <cell r="B288" t="str">
            <v/>
          </cell>
        </row>
        <row r="289">
          <cell r="A289" t="str">
            <v>1978 FEB</v>
          </cell>
          <cell r="B289" t="str">
            <v/>
          </cell>
        </row>
        <row r="290">
          <cell r="A290" t="str">
            <v>1978 MAR</v>
          </cell>
          <cell r="B290" t="str">
            <v/>
          </cell>
        </row>
        <row r="291">
          <cell r="A291" t="str">
            <v>1978 APR</v>
          </cell>
          <cell r="B291" t="str">
            <v/>
          </cell>
        </row>
        <row r="292">
          <cell r="A292" t="str">
            <v>1978 MAY</v>
          </cell>
          <cell r="B292" t="str">
            <v/>
          </cell>
        </row>
        <row r="293">
          <cell r="A293" t="str">
            <v>1978 JUN</v>
          </cell>
          <cell r="B293" t="str">
            <v/>
          </cell>
        </row>
        <row r="294">
          <cell r="A294" t="str">
            <v>1978 JUL</v>
          </cell>
          <cell r="B294" t="str">
            <v/>
          </cell>
        </row>
        <row r="295">
          <cell r="A295" t="str">
            <v>1978 AUG</v>
          </cell>
          <cell r="B295" t="str">
            <v/>
          </cell>
        </row>
        <row r="296">
          <cell r="A296" t="str">
            <v>1978 SEP</v>
          </cell>
          <cell r="B296" t="str">
            <v/>
          </cell>
        </row>
        <row r="297">
          <cell r="A297" t="str">
            <v>1978 OCT</v>
          </cell>
          <cell r="B297" t="str">
            <v/>
          </cell>
        </row>
        <row r="298">
          <cell r="A298" t="str">
            <v>1978 NOV</v>
          </cell>
          <cell r="B298" t="str">
            <v/>
          </cell>
        </row>
        <row r="299">
          <cell r="A299" t="str">
            <v>1978 DEC</v>
          </cell>
          <cell r="B299" t="str">
            <v/>
          </cell>
        </row>
        <row r="300">
          <cell r="A300" t="str">
            <v>1979 JAN</v>
          </cell>
          <cell r="B300" t="str">
            <v/>
          </cell>
        </row>
        <row r="301">
          <cell r="A301" t="str">
            <v>1979 FEB</v>
          </cell>
          <cell r="B301" t="str">
            <v/>
          </cell>
        </row>
        <row r="302">
          <cell r="A302" t="str">
            <v>1979 MAR</v>
          </cell>
          <cell r="B302" t="str">
            <v/>
          </cell>
        </row>
        <row r="303">
          <cell r="A303" t="str">
            <v>1979 APR</v>
          </cell>
          <cell r="B303" t="str">
            <v/>
          </cell>
        </row>
        <row r="304">
          <cell r="A304" t="str">
            <v>1979 MAY</v>
          </cell>
          <cell r="B304" t="str">
            <v/>
          </cell>
        </row>
        <row r="305">
          <cell r="A305" t="str">
            <v>1979 JUN</v>
          </cell>
          <cell r="B305" t="str">
            <v/>
          </cell>
        </row>
        <row r="306">
          <cell r="A306" t="str">
            <v>1979 JUL</v>
          </cell>
          <cell r="B306" t="str">
            <v/>
          </cell>
        </row>
        <row r="307">
          <cell r="A307" t="str">
            <v>1979 AUG</v>
          </cell>
          <cell r="B307" t="str">
            <v/>
          </cell>
        </row>
        <row r="308">
          <cell r="A308" t="str">
            <v>1979 SEP</v>
          </cell>
          <cell r="B308" t="str">
            <v/>
          </cell>
        </row>
        <row r="309">
          <cell r="A309" t="str">
            <v>1979 OCT</v>
          </cell>
          <cell r="B309" t="str">
            <v/>
          </cell>
        </row>
        <row r="310">
          <cell r="A310" t="str">
            <v>1979 NOV</v>
          </cell>
          <cell r="B310" t="str">
            <v/>
          </cell>
        </row>
        <row r="311">
          <cell r="A311" t="str">
            <v>1979 DEC</v>
          </cell>
          <cell r="B311" t="str">
            <v/>
          </cell>
        </row>
        <row r="312">
          <cell r="A312" t="str">
            <v>1980 JAN</v>
          </cell>
          <cell r="B312" t="str">
            <v/>
          </cell>
        </row>
        <row r="313">
          <cell r="A313" t="str">
            <v>1980 FEB</v>
          </cell>
          <cell r="B313" t="str">
            <v/>
          </cell>
        </row>
        <row r="314">
          <cell r="A314" t="str">
            <v>1980 MAR</v>
          </cell>
          <cell r="B314" t="str">
            <v/>
          </cell>
        </row>
        <row r="315">
          <cell r="A315" t="str">
            <v>1980 APR</v>
          </cell>
          <cell r="B315" t="str">
            <v/>
          </cell>
        </row>
        <row r="316">
          <cell r="A316" t="str">
            <v>1980 MAY</v>
          </cell>
          <cell r="B316" t="str">
            <v/>
          </cell>
        </row>
        <row r="317">
          <cell r="A317" t="str">
            <v>1980 JUN</v>
          </cell>
          <cell r="B317" t="str">
            <v/>
          </cell>
        </row>
        <row r="318">
          <cell r="A318" t="str">
            <v>1980 JUL</v>
          </cell>
          <cell r="B318" t="str">
            <v/>
          </cell>
        </row>
        <row r="319">
          <cell r="A319" t="str">
            <v>1980 AUG</v>
          </cell>
          <cell r="B319" t="str">
            <v/>
          </cell>
        </row>
        <row r="320">
          <cell r="A320" t="str">
            <v>1980 SEP</v>
          </cell>
          <cell r="B320" t="str">
            <v/>
          </cell>
        </row>
        <row r="321">
          <cell r="A321" t="str">
            <v>1980 OCT</v>
          </cell>
          <cell r="B321" t="str">
            <v/>
          </cell>
        </row>
        <row r="322">
          <cell r="A322" t="str">
            <v>1980 NOV</v>
          </cell>
          <cell r="B322" t="str">
            <v/>
          </cell>
        </row>
        <row r="323">
          <cell r="A323" t="str">
            <v>1980 DEC</v>
          </cell>
          <cell r="B323" t="str">
            <v/>
          </cell>
        </row>
        <row r="324">
          <cell r="A324" t="str">
            <v>1981 JAN</v>
          </cell>
          <cell r="B324" t="str">
            <v/>
          </cell>
        </row>
        <row r="325">
          <cell r="A325" t="str">
            <v>1981 FEB</v>
          </cell>
          <cell r="B325" t="str">
            <v/>
          </cell>
        </row>
        <row r="326">
          <cell r="A326" t="str">
            <v>1981 MAR</v>
          </cell>
          <cell r="B326" t="str">
            <v/>
          </cell>
        </row>
        <row r="327">
          <cell r="A327" t="str">
            <v>1981 APR</v>
          </cell>
          <cell r="B327" t="str">
            <v/>
          </cell>
        </row>
        <row r="328">
          <cell r="A328" t="str">
            <v>1981 MAY</v>
          </cell>
          <cell r="B328" t="str">
            <v/>
          </cell>
        </row>
        <row r="329">
          <cell r="A329" t="str">
            <v>1981 JUN</v>
          </cell>
          <cell r="B329" t="str">
            <v/>
          </cell>
        </row>
        <row r="330">
          <cell r="A330" t="str">
            <v>1981 JUL</v>
          </cell>
          <cell r="B330" t="str">
            <v/>
          </cell>
        </row>
        <row r="331">
          <cell r="A331" t="str">
            <v>1981 AUG</v>
          </cell>
          <cell r="B331" t="str">
            <v/>
          </cell>
        </row>
        <row r="332">
          <cell r="A332" t="str">
            <v>1981 SEP</v>
          </cell>
          <cell r="B332" t="str">
            <v/>
          </cell>
        </row>
        <row r="333">
          <cell r="A333" t="str">
            <v>1981 OCT</v>
          </cell>
          <cell r="B333" t="str">
            <v/>
          </cell>
        </row>
        <row r="334">
          <cell r="A334" t="str">
            <v>1981 NOV</v>
          </cell>
          <cell r="B334" t="str">
            <v/>
          </cell>
        </row>
        <row r="335">
          <cell r="A335" t="str">
            <v>1981 DEC</v>
          </cell>
          <cell r="B335" t="str">
            <v/>
          </cell>
        </row>
        <row r="336">
          <cell r="A336" t="str">
            <v>1982 JAN</v>
          </cell>
          <cell r="B336" t="str">
            <v/>
          </cell>
        </row>
        <row r="337">
          <cell r="A337" t="str">
            <v>1982 FEB</v>
          </cell>
          <cell r="B337" t="str">
            <v/>
          </cell>
        </row>
        <row r="338">
          <cell r="A338" t="str">
            <v>1982 MAR</v>
          </cell>
          <cell r="B338" t="str">
            <v/>
          </cell>
        </row>
        <row r="339">
          <cell r="A339" t="str">
            <v>1982 APR</v>
          </cell>
          <cell r="B339" t="str">
            <v/>
          </cell>
        </row>
        <row r="340">
          <cell r="A340" t="str">
            <v>1982 MAY</v>
          </cell>
          <cell r="B340" t="str">
            <v/>
          </cell>
        </row>
        <row r="341">
          <cell r="A341" t="str">
            <v>1982 JUN</v>
          </cell>
          <cell r="B341" t="str">
            <v/>
          </cell>
        </row>
        <row r="342">
          <cell r="A342" t="str">
            <v>1982 JUL</v>
          </cell>
          <cell r="B342" t="str">
            <v/>
          </cell>
        </row>
        <row r="343">
          <cell r="A343" t="str">
            <v>1982 AUG</v>
          </cell>
          <cell r="B343" t="str">
            <v/>
          </cell>
        </row>
        <row r="344">
          <cell r="A344" t="str">
            <v>1982 SEP</v>
          </cell>
          <cell r="B344" t="str">
            <v/>
          </cell>
        </row>
        <row r="345">
          <cell r="A345" t="str">
            <v>1982 OCT</v>
          </cell>
          <cell r="B345" t="str">
            <v/>
          </cell>
        </row>
        <row r="346">
          <cell r="A346" t="str">
            <v>1982 NOV</v>
          </cell>
          <cell r="B346" t="str">
            <v/>
          </cell>
        </row>
        <row r="347">
          <cell r="A347" t="str">
            <v>1982 DEC</v>
          </cell>
          <cell r="B347" t="str">
            <v/>
          </cell>
        </row>
        <row r="348">
          <cell r="A348" t="str">
            <v>1983 JAN</v>
          </cell>
          <cell r="B348" t="str">
            <v/>
          </cell>
        </row>
        <row r="349">
          <cell r="A349" t="str">
            <v>1983 FEB</v>
          </cell>
          <cell r="B349" t="str">
            <v/>
          </cell>
        </row>
        <row r="350">
          <cell r="A350" t="str">
            <v>1983 MAR</v>
          </cell>
          <cell r="B350" t="str">
            <v/>
          </cell>
        </row>
        <row r="351">
          <cell r="A351" t="str">
            <v>1983 APR</v>
          </cell>
          <cell r="B351" t="str">
            <v/>
          </cell>
        </row>
        <row r="352">
          <cell r="A352" t="str">
            <v>1983 MAY</v>
          </cell>
          <cell r="B352" t="str">
            <v/>
          </cell>
        </row>
        <row r="353">
          <cell r="A353" t="str">
            <v>1983 JUN</v>
          </cell>
          <cell r="B353" t="str">
            <v/>
          </cell>
        </row>
        <row r="354">
          <cell r="A354" t="str">
            <v>1983 JUL</v>
          </cell>
          <cell r="B354" t="str">
            <v/>
          </cell>
        </row>
        <row r="355">
          <cell r="A355" t="str">
            <v>1983 AUG</v>
          </cell>
          <cell r="B355" t="str">
            <v/>
          </cell>
        </row>
        <row r="356">
          <cell r="A356" t="str">
            <v>1983 SEP</v>
          </cell>
          <cell r="B356" t="str">
            <v/>
          </cell>
        </row>
        <row r="357">
          <cell r="A357" t="str">
            <v>1983 OCT</v>
          </cell>
          <cell r="B357" t="str">
            <v/>
          </cell>
        </row>
        <row r="358">
          <cell r="A358" t="str">
            <v>1983 NOV</v>
          </cell>
          <cell r="B358" t="str">
            <v/>
          </cell>
        </row>
        <row r="359">
          <cell r="A359" t="str">
            <v>1983 DEC</v>
          </cell>
          <cell r="B359" t="str">
            <v/>
          </cell>
        </row>
        <row r="360">
          <cell r="A360" t="str">
            <v>1984 JAN</v>
          </cell>
          <cell r="B360" t="str">
            <v/>
          </cell>
        </row>
        <row r="361">
          <cell r="A361" t="str">
            <v>1984 FEB</v>
          </cell>
          <cell r="B361" t="str">
            <v/>
          </cell>
        </row>
        <row r="362">
          <cell r="A362" t="str">
            <v>1984 MAR</v>
          </cell>
          <cell r="B362" t="str">
            <v/>
          </cell>
        </row>
        <row r="363">
          <cell r="A363" t="str">
            <v>1984 APR</v>
          </cell>
          <cell r="B363" t="str">
            <v/>
          </cell>
        </row>
        <row r="364">
          <cell r="A364" t="str">
            <v>1984 MAY</v>
          </cell>
          <cell r="B364" t="str">
            <v/>
          </cell>
        </row>
        <row r="365">
          <cell r="A365" t="str">
            <v>1984 JUN</v>
          </cell>
          <cell r="B365" t="str">
            <v/>
          </cell>
        </row>
        <row r="366">
          <cell r="A366" t="str">
            <v>1984 JUL</v>
          </cell>
          <cell r="B366" t="str">
            <v/>
          </cell>
        </row>
        <row r="367">
          <cell r="A367" t="str">
            <v>1984 AUG</v>
          </cell>
          <cell r="B367" t="str">
            <v/>
          </cell>
        </row>
        <row r="368">
          <cell r="A368" t="str">
            <v>1984 SEP</v>
          </cell>
          <cell r="B368" t="str">
            <v/>
          </cell>
        </row>
        <row r="369">
          <cell r="A369" t="str">
            <v>1984 OCT</v>
          </cell>
          <cell r="B369" t="str">
            <v/>
          </cell>
        </row>
        <row r="370">
          <cell r="A370" t="str">
            <v>1984 NOV</v>
          </cell>
          <cell r="B370" t="str">
            <v/>
          </cell>
        </row>
        <row r="371">
          <cell r="A371" t="str">
            <v>1984 DEC</v>
          </cell>
          <cell r="B371" t="str">
            <v/>
          </cell>
        </row>
        <row r="372">
          <cell r="A372" t="str">
            <v>1985 JAN</v>
          </cell>
          <cell r="B372" t="str">
            <v/>
          </cell>
        </row>
        <row r="373">
          <cell r="A373" t="str">
            <v>1985 FEB</v>
          </cell>
          <cell r="B373" t="str">
            <v/>
          </cell>
        </row>
        <row r="374">
          <cell r="A374" t="str">
            <v>1985 MAR</v>
          </cell>
          <cell r="B374" t="str">
            <v/>
          </cell>
        </row>
        <row r="375">
          <cell r="A375" t="str">
            <v>1985 APR</v>
          </cell>
          <cell r="B375" t="str">
            <v/>
          </cell>
        </row>
        <row r="376">
          <cell r="A376" t="str">
            <v>1985 MAY</v>
          </cell>
          <cell r="B376" t="str">
            <v/>
          </cell>
        </row>
        <row r="377">
          <cell r="A377" t="str">
            <v>1985 JUN</v>
          </cell>
          <cell r="B377" t="str">
            <v/>
          </cell>
        </row>
        <row r="378">
          <cell r="A378" t="str">
            <v>1985 JUL</v>
          </cell>
          <cell r="B378" t="str">
            <v/>
          </cell>
        </row>
        <row r="379">
          <cell r="A379" t="str">
            <v>1985 AUG</v>
          </cell>
          <cell r="B379" t="str">
            <v/>
          </cell>
        </row>
        <row r="380">
          <cell r="A380" t="str">
            <v>1985 SEP</v>
          </cell>
          <cell r="B380" t="str">
            <v/>
          </cell>
        </row>
        <row r="381">
          <cell r="A381" t="str">
            <v>1985 OCT</v>
          </cell>
          <cell r="B381" t="str">
            <v/>
          </cell>
        </row>
        <row r="382">
          <cell r="A382" t="str">
            <v>1985 NOV</v>
          </cell>
          <cell r="B382" t="str">
            <v/>
          </cell>
        </row>
        <row r="383">
          <cell r="A383" t="str">
            <v>1985 DEC</v>
          </cell>
          <cell r="B383" t="str">
            <v/>
          </cell>
        </row>
        <row r="384">
          <cell r="A384" t="str">
            <v>1986 JAN</v>
          </cell>
          <cell r="B384" t="str">
            <v/>
          </cell>
        </row>
        <row r="385">
          <cell r="A385" t="str">
            <v>1986 FEB</v>
          </cell>
          <cell r="B385" t="str">
            <v/>
          </cell>
        </row>
        <row r="386">
          <cell r="A386" t="str">
            <v>1986 MAR</v>
          </cell>
          <cell r="B386" t="str">
            <v/>
          </cell>
        </row>
        <row r="387">
          <cell r="A387" t="str">
            <v>1986 APR</v>
          </cell>
          <cell r="B387" t="str">
            <v/>
          </cell>
        </row>
        <row r="388">
          <cell r="A388" t="str">
            <v>1986 MAY</v>
          </cell>
          <cell r="B388" t="str">
            <v/>
          </cell>
        </row>
        <row r="389">
          <cell r="A389" t="str">
            <v>1986 JUN</v>
          </cell>
          <cell r="B389" t="str">
            <v/>
          </cell>
        </row>
        <row r="390">
          <cell r="A390" t="str">
            <v>1986 JUL</v>
          </cell>
          <cell r="B390" t="str">
            <v/>
          </cell>
        </row>
        <row r="391">
          <cell r="A391" t="str">
            <v>1986 AUG</v>
          </cell>
          <cell r="B391" t="str">
            <v/>
          </cell>
        </row>
        <row r="392">
          <cell r="A392" t="str">
            <v>1986 SEP</v>
          </cell>
          <cell r="B392" t="str">
            <v/>
          </cell>
        </row>
        <row r="393">
          <cell r="A393" t="str">
            <v>1986 OCT</v>
          </cell>
          <cell r="B393" t="str">
            <v/>
          </cell>
        </row>
        <row r="394">
          <cell r="A394" t="str">
            <v>1986 NOV</v>
          </cell>
          <cell r="B394" t="str">
            <v/>
          </cell>
        </row>
        <row r="395">
          <cell r="A395" t="str">
            <v>1986 DEC</v>
          </cell>
          <cell r="B395" t="str">
            <v/>
          </cell>
        </row>
        <row r="396">
          <cell r="A396" t="str">
            <v>1987 JAN</v>
          </cell>
          <cell r="B396" t="str">
            <v/>
          </cell>
        </row>
        <row r="397">
          <cell r="A397" t="str">
            <v>1987 FEB</v>
          </cell>
          <cell r="B397" t="str">
            <v/>
          </cell>
        </row>
        <row r="398">
          <cell r="A398" t="str">
            <v>1987 MAR</v>
          </cell>
          <cell r="B398" t="str">
            <v/>
          </cell>
        </row>
        <row r="399">
          <cell r="A399" t="str">
            <v>1987 APR</v>
          </cell>
          <cell r="B399" t="str">
            <v/>
          </cell>
        </row>
        <row r="400">
          <cell r="A400" t="str">
            <v>1987 MAY</v>
          </cell>
          <cell r="B400" t="str">
            <v/>
          </cell>
        </row>
        <row r="401">
          <cell r="A401" t="str">
            <v>1987 JUN</v>
          </cell>
          <cell r="B401" t="str">
            <v/>
          </cell>
        </row>
        <row r="402">
          <cell r="A402" t="str">
            <v>1987 JUL</v>
          </cell>
          <cell r="B402" t="str">
            <v/>
          </cell>
        </row>
        <row r="403">
          <cell r="A403" t="str">
            <v>1987 AUG</v>
          </cell>
          <cell r="B403" t="str">
            <v/>
          </cell>
        </row>
        <row r="404">
          <cell r="A404" t="str">
            <v>1987 SEP</v>
          </cell>
          <cell r="B404" t="str">
            <v/>
          </cell>
        </row>
        <row r="405">
          <cell r="A405" t="str">
            <v>1987 OCT</v>
          </cell>
          <cell r="B405" t="str">
            <v/>
          </cell>
        </row>
        <row r="406">
          <cell r="A406" t="str">
            <v>1987 NOV</v>
          </cell>
          <cell r="B406" t="str">
            <v/>
          </cell>
        </row>
        <row r="407">
          <cell r="A407" t="str">
            <v>1987 DEC</v>
          </cell>
          <cell r="B407" t="str">
            <v/>
          </cell>
        </row>
        <row r="408">
          <cell r="A408" t="str">
            <v>1988 JAN</v>
          </cell>
          <cell r="B408" t="str">
            <v/>
          </cell>
        </row>
        <row r="409">
          <cell r="A409" t="str">
            <v>1988 FEB</v>
          </cell>
          <cell r="B409" t="str">
            <v/>
          </cell>
        </row>
        <row r="410">
          <cell r="A410" t="str">
            <v>1988 MAR</v>
          </cell>
          <cell r="B410" t="str">
            <v/>
          </cell>
        </row>
        <row r="411">
          <cell r="A411" t="str">
            <v>1988 APR</v>
          </cell>
          <cell r="B411" t="str">
            <v/>
          </cell>
        </row>
        <row r="412">
          <cell r="A412" t="str">
            <v>1988 MAY</v>
          </cell>
          <cell r="B412" t="str">
            <v/>
          </cell>
        </row>
        <row r="413">
          <cell r="A413" t="str">
            <v>1988 JUN</v>
          </cell>
          <cell r="B413" t="str">
            <v/>
          </cell>
        </row>
        <row r="414">
          <cell r="A414" t="str">
            <v>1988 JUL</v>
          </cell>
          <cell r="B414" t="str">
            <v/>
          </cell>
        </row>
        <row r="415">
          <cell r="A415" t="str">
            <v>1988 AUG</v>
          </cell>
          <cell r="B415" t="str">
            <v/>
          </cell>
        </row>
        <row r="416">
          <cell r="A416" t="str">
            <v>1988 SEP</v>
          </cell>
          <cell r="B416" t="str">
            <v/>
          </cell>
        </row>
        <row r="417">
          <cell r="A417" t="str">
            <v>1988 OCT</v>
          </cell>
          <cell r="B417" t="str">
            <v/>
          </cell>
        </row>
        <row r="418">
          <cell r="A418" t="str">
            <v>1988 NOV</v>
          </cell>
          <cell r="B418" t="str">
            <v/>
          </cell>
        </row>
        <row r="419">
          <cell r="A419" t="str">
            <v>1988 DEC</v>
          </cell>
          <cell r="B419" t="str">
            <v/>
          </cell>
        </row>
        <row r="420">
          <cell r="A420" t="str">
            <v>1989 JAN</v>
          </cell>
          <cell r="B420" t="str">
            <v/>
          </cell>
        </row>
        <row r="421">
          <cell r="A421" t="str">
            <v>1989 FEB</v>
          </cell>
          <cell r="B421" t="str">
            <v/>
          </cell>
        </row>
        <row r="422">
          <cell r="A422" t="str">
            <v>1989 MAR</v>
          </cell>
          <cell r="B422" t="str">
            <v/>
          </cell>
        </row>
        <row r="423">
          <cell r="A423" t="str">
            <v>1989 APR</v>
          </cell>
          <cell r="B423" t="str">
            <v/>
          </cell>
        </row>
        <row r="424">
          <cell r="A424" t="str">
            <v>1989 MAY</v>
          </cell>
          <cell r="B424" t="str">
            <v/>
          </cell>
        </row>
        <row r="425">
          <cell r="A425" t="str">
            <v>1989 JUN</v>
          </cell>
          <cell r="B425" t="str">
            <v/>
          </cell>
        </row>
        <row r="426">
          <cell r="A426" t="str">
            <v>1989 JUL</v>
          </cell>
          <cell r="B426" t="str">
            <v/>
          </cell>
        </row>
        <row r="427">
          <cell r="A427" t="str">
            <v>1989 AUG</v>
          </cell>
          <cell r="B427" t="str">
            <v/>
          </cell>
        </row>
        <row r="428">
          <cell r="A428" t="str">
            <v>1989 SEP</v>
          </cell>
          <cell r="B428" t="str">
            <v/>
          </cell>
        </row>
        <row r="429">
          <cell r="A429" t="str">
            <v>1989 OCT</v>
          </cell>
          <cell r="B429" t="str">
            <v/>
          </cell>
        </row>
        <row r="430">
          <cell r="A430" t="str">
            <v>1989 NOV</v>
          </cell>
          <cell r="B430" t="str">
            <v/>
          </cell>
        </row>
        <row r="431">
          <cell r="A431" t="str">
            <v>1989 DEC</v>
          </cell>
          <cell r="B431" t="str">
            <v/>
          </cell>
        </row>
        <row r="432">
          <cell r="A432" t="str">
            <v>1990 JAN</v>
          </cell>
          <cell r="B432" t="str">
            <v/>
          </cell>
        </row>
        <row r="433">
          <cell r="A433" t="str">
            <v>1990 FEB</v>
          </cell>
          <cell r="B433" t="str">
            <v/>
          </cell>
        </row>
        <row r="434">
          <cell r="A434" t="str">
            <v>1990 MAR</v>
          </cell>
          <cell r="B434" t="str">
            <v/>
          </cell>
        </row>
        <row r="435">
          <cell r="A435" t="str">
            <v>1990 APR</v>
          </cell>
          <cell r="B435" t="str">
            <v/>
          </cell>
        </row>
        <row r="436">
          <cell r="A436" t="str">
            <v>1990 MAY</v>
          </cell>
          <cell r="B436" t="str">
            <v/>
          </cell>
        </row>
        <row r="437">
          <cell r="A437" t="str">
            <v>1990 JUN</v>
          </cell>
          <cell r="B437" t="str">
            <v/>
          </cell>
        </row>
        <row r="438">
          <cell r="A438" t="str">
            <v>1990 JUL</v>
          </cell>
          <cell r="B438" t="str">
            <v/>
          </cell>
        </row>
        <row r="439">
          <cell r="A439" t="str">
            <v>1990 AUG</v>
          </cell>
          <cell r="B439" t="str">
            <v/>
          </cell>
        </row>
        <row r="440">
          <cell r="A440" t="str">
            <v>1990 SEP</v>
          </cell>
          <cell r="B440" t="str">
            <v/>
          </cell>
        </row>
        <row r="441">
          <cell r="A441" t="str">
            <v>1990 OCT</v>
          </cell>
          <cell r="B441" t="str">
            <v/>
          </cell>
        </row>
        <row r="442">
          <cell r="A442" t="str">
            <v>1990 NOV</v>
          </cell>
          <cell r="B442" t="str">
            <v/>
          </cell>
        </row>
        <row r="443">
          <cell r="A443" t="str">
            <v>1990 DEC</v>
          </cell>
          <cell r="B443" t="str">
            <v/>
          </cell>
        </row>
        <row r="444">
          <cell r="A444" t="str">
            <v>1991 JAN</v>
          </cell>
          <cell r="B444" t="str">
            <v/>
          </cell>
        </row>
        <row r="445">
          <cell r="A445" t="str">
            <v>1991 FEB</v>
          </cell>
          <cell r="B445" t="str">
            <v/>
          </cell>
        </row>
        <row r="446">
          <cell r="A446" t="str">
            <v>1991 MAR</v>
          </cell>
          <cell r="B446" t="str">
            <v/>
          </cell>
        </row>
        <row r="447">
          <cell r="A447" t="str">
            <v>1991 APR</v>
          </cell>
          <cell r="B447" t="str">
            <v/>
          </cell>
        </row>
        <row r="448">
          <cell r="A448" t="str">
            <v>1991 MAY</v>
          </cell>
          <cell r="B448" t="str">
            <v/>
          </cell>
        </row>
        <row r="449">
          <cell r="A449" t="str">
            <v>1991 JUN</v>
          </cell>
          <cell r="B449" t="str">
            <v/>
          </cell>
        </row>
        <row r="450">
          <cell r="A450" t="str">
            <v>1991 JUL</v>
          </cell>
          <cell r="B450" t="str">
            <v/>
          </cell>
        </row>
        <row r="451">
          <cell r="A451" t="str">
            <v>1991 AUG</v>
          </cell>
          <cell r="B451" t="str">
            <v/>
          </cell>
        </row>
        <row r="452">
          <cell r="A452" t="str">
            <v>1991 SEP</v>
          </cell>
          <cell r="B452" t="str">
            <v/>
          </cell>
        </row>
        <row r="453">
          <cell r="A453" t="str">
            <v>1991 OCT</v>
          </cell>
          <cell r="B453" t="str">
            <v/>
          </cell>
        </row>
        <row r="454">
          <cell r="A454" t="str">
            <v>1991 NOV</v>
          </cell>
          <cell r="B454" t="str">
            <v/>
          </cell>
        </row>
        <row r="455">
          <cell r="A455" t="str">
            <v>1991 DEC</v>
          </cell>
          <cell r="B455" t="str">
            <v/>
          </cell>
        </row>
        <row r="456">
          <cell r="A456" t="str">
            <v>1992 JAN</v>
          </cell>
          <cell r="B456" t="str">
            <v/>
          </cell>
        </row>
        <row r="457">
          <cell r="A457" t="str">
            <v>1992 FEB</v>
          </cell>
          <cell r="B457" t="str">
            <v/>
          </cell>
        </row>
        <row r="458">
          <cell r="A458" t="str">
            <v>1992 MAR</v>
          </cell>
          <cell r="B458" t="str">
            <v/>
          </cell>
        </row>
        <row r="459">
          <cell r="A459" t="str">
            <v>1992 APR</v>
          </cell>
          <cell r="B459" t="str">
            <v/>
          </cell>
        </row>
        <row r="460">
          <cell r="A460" t="str">
            <v>1992 MAY</v>
          </cell>
          <cell r="B460" t="str">
            <v/>
          </cell>
        </row>
        <row r="461">
          <cell r="A461" t="str">
            <v>1992 JUN</v>
          </cell>
          <cell r="B461" t="str">
            <v/>
          </cell>
        </row>
        <row r="462">
          <cell r="A462" t="str">
            <v>1992 JUL</v>
          </cell>
          <cell r="B462" t="str">
            <v/>
          </cell>
        </row>
        <row r="463">
          <cell r="A463" t="str">
            <v>1992 AUG</v>
          </cell>
          <cell r="B463" t="str">
            <v/>
          </cell>
        </row>
        <row r="464">
          <cell r="A464" t="str">
            <v>1992 SEP</v>
          </cell>
          <cell r="B464" t="str">
            <v/>
          </cell>
        </row>
        <row r="465">
          <cell r="A465" t="str">
            <v>1992 OCT</v>
          </cell>
          <cell r="B465" t="str">
            <v/>
          </cell>
        </row>
        <row r="466">
          <cell r="A466" t="str">
            <v>1992 NOV</v>
          </cell>
          <cell r="B466" t="str">
            <v/>
          </cell>
        </row>
        <row r="467">
          <cell r="A467" t="str">
            <v>1992 DEC</v>
          </cell>
          <cell r="B467" t="str">
            <v/>
          </cell>
        </row>
        <row r="468">
          <cell r="A468" t="str">
            <v>1993 JAN</v>
          </cell>
          <cell r="B468" t="str">
            <v/>
          </cell>
        </row>
        <row r="469">
          <cell r="A469" t="str">
            <v>1993 FEB</v>
          </cell>
          <cell r="B469" t="str">
            <v/>
          </cell>
        </row>
        <row r="470">
          <cell r="A470" t="str">
            <v>1993 MAR</v>
          </cell>
          <cell r="B470" t="str">
            <v/>
          </cell>
        </row>
        <row r="471">
          <cell r="A471" t="str">
            <v>1993 APR</v>
          </cell>
          <cell r="B471" t="str">
            <v/>
          </cell>
        </row>
        <row r="472">
          <cell r="A472" t="str">
            <v>1993 MAY</v>
          </cell>
          <cell r="B472" t="str">
            <v/>
          </cell>
        </row>
        <row r="473">
          <cell r="A473" t="str">
            <v>1993 JUN</v>
          </cell>
          <cell r="B473" t="str">
            <v/>
          </cell>
        </row>
        <row r="474">
          <cell r="A474" t="str">
            <v>1993 JUL</v>
          </cell>
          <cell r="B474" t="str">
            <v/>
          </cell>
        </row>
        <row r="475">
          <cell r="A475" t="str">
            <v>1993 AUG</v>
          </cell>
          <cell r="B475" t="str">
            <v/>
          </cell>
        </row>
        <row r="476">
          <cell r="A476" t="str">
            <v>1993 SEP</v>
          </cell>
          <cell r="B476" t="str">
            <v/>
          </cell>
        </row>
        <row r="477">
          <cell r="A477" t="str">
            <v>1993 OCT</v>
          </cell>
          <cell r="B477" t="str">
            <v/>
          </cell>
        </row>
        <row r="478">
          <cell r="A478" t="str">
            <v>1993 NOV</v>
          </cell>
          <cell r="B478" t="str">
            <v/>
          </cell>
        </row>
        <row r="479">
          <cell r="A479" t="str">
            <v>1993 DEC</v>
          </cell>
          <cell r="B479" t="str">
            <v/>
          </cell>
        </row>
        <row r="480">
          <cell r="A480" t="str">
            <v>1994 JAN</v>
          </cell>
          <cell r="B480" t="str">
            <v/>
          </cell>
        </row>
        <row r="481">
          <cell r="A481" t="str">
            <v>1994 FEB</v>
          </cell>
          <cell r="B481" t="str">
            <v/>
          </cell>
        </row>
        <row r="482">
          <cell r="A482" t="str">
            <v>1994 MAR</v>
          </cell>
          <cell r="B482" t="str">
            <v/>
          </cell>
        </row>
        <row r="483">
          <cell r="A483" t="str">
            <v>1994 APR</v>
          </cell>
          <cell r="B483" t="str">
            <v/>
          </cell>
        </row>
        <row r="484">
          <cell r="A484" t="str">
            <v>1994 MAY</v>
          </cell>
          <cell r="B484" t="str">
            <v/>
          </cell>
        </row>
        <row r="485">
          <cell r="A485" t="str">
            <v>1994 JUN</v>
          </cell>
          <cell r="B485" t="str">
            <v/>
          </cell>
        </row>
        <row r="486">
          <cell r="A486" t="str">
            <v>1994 JUL</v>
          </cell>
          <cell r="B486" t="str">
            <v/>
          </cell>
        </row>
        <row r="487">
          <cell r="A487" t="str">
            <v>1994 AUG</v>
          </cell>
          <cell r="B487" t="str">
            <v/>
          </cell>
        </row>
        <row r="488">
          <cell r="A488" t="str">
            <v>1994 SEP</v>
          </cell>
          <cell r="B488" t="str">
            <v/>
          </cell>
        </row>
        <row r="489">
          <cell r="A489" t="str">
            <v>1994 OCT</v>
          </cell>
          <cell r="B489" t="str">
            <v/>
          </cell>
        </row>
        <row r="490">
          <cell r="A490" t="str">
            <v>1994 NOV</v>
          </cell>
          <cell r="B490" t="str">
            <v/>
          </cell>
        </row>
        <row r="491">
          <cell r="A491" t="str">
            <v>1994 DEC</v>
          </cell>
          <cell r="B491" t="str">
            <v/>
          </cell>
        </row>
        <row r="492">
          <cell r="A492" t="str">
            <v>1995 JAN</v>
          </cell>
          <cell r="B492" t="str">
            <v/>
          </cell>
        </row>
        <row r="493">
          <cell r="A493" t="str">
            <v>1995 FEB</v>
          </cell>
          <cell r="B493" t="str">
            <v/>
          </cell>
        </row>
        <row r="494">
          <cell r="A494" t="str">
            <v>1995 MAR</v>
          </cell>
          <cell r="B494" t="str">
            <v/>
          </cell>
        </row>
        <row r="495">
          <cell r="A495" t="str">
            <v>1995 APR</v>
          </cell>
          <cell r="B495" t="str">
            <v/>
          </cell>
        </row>
        <row r="496">
          <cell r="A496" t="str">
            <v>1995 MAY</v>
          </cell>
          <cell r="B496" t="str">
            <v/>
          </cell>
        </row>
        <row r="497">
          <cell r="A497" t="str">
            <v>1995 JUN</v>
          </cell>
          <cell r="B497" t="str">
            <v/>
          </cell>
        </row>
        <row r="498">
          <cell r="A498" t="str">
            <v>1995 JUL</v>
          </cell>
          <cell r="B498" t="str">
            <v/>
          </cell>
        </row>
        <row r="499">
          <cell r="A499" t="str">
            <v>1995 AUG</v>
          </cell>
          <cell r="B499" t="str">
            <v/>
          </cell>
        </row>
        <row r="500">
          <cell r="A500" t="str">
            <v>1995 SEP</v>
          </cell>
          <cell r="B500" t="str">
            <v/>
          </cell>
        </row>
        <row r="501">
          <cell r="A501" t="str">
            <v>1995 OCT</v>
          </cell>
          <cell r="B501" t="str">
            <v/>
          </cell>
        </row>
        <row r="502">
          <cell r="A502" t="str">
            <v>1995 NOV</v>
          </cell>
          <cell r="B502" t="str">
            <v/>
          </cell>
        </row>
        <row r="503">
          <cell r="A503" t="str">
            <v>1995 DEC</v>
          </cell>
          <cell r="B503" t="str">
            <v/>
          </cell>
        </row>
        <row r="504">
          <cell r="A504" t="str">
            <v>1996 JAN</v>
          </cell>
          <cell r="B504" t="str">
            <v/>
          </cell>
        </row>
        <row r="505">
          <cell r="A505" t="str">
            <v>1996 FEB</v>
          </cell>
          <cell r="B505" t="str">
            <v/>
          </cell>
        </row>
        <row r="506">
          <cell r="A506" t="str">
            <v>1996 MAR</v>
          </cell>
          <cell r="B506" t="str">
            <v/>
          </cell>
        </row>
        <row r="507">
          <cell r="A507" t="str">
            <v>1996 APR</v>
          </cell>
          <cell r="B507" t="str">
            <v/>
          </cell>
        </row>
        <row r="508">
          <cell r="A508" t="str">
            <v>1996 MAY</v>
          </cell>
          <cell r="B508" t="str">
            <v/>
          </cell>
        </row>
        <row r="509">
          <cell r="A509" t="str">
            <v>1996 JUN</v>
          </cell>
          <cell r="B509" t="str">
            <v/>
          </cell>
        </row>
        <row r="510">
          <cell r="A510" t="str">
            <v>1996 JUL</v>
          </cell>
          <cell r="B510" t="str">
            <v/>
          </cell>
        </row>
        <row r="511">
          <cell r="A511" t="str">
            <v>1996 AUG</v>
          </cell>
          <cell r="B511" t="str">
            <v/>
          </cell>
        </row>
        <row r="512">
          <cell r="A512" t="str">
            <v>1996 SEP</v>
          </cell>
          <cell r="B512" t="str">
            <v/>
          </cell>
        </row>
        <row r="513">
          <cell r="A513" t="str">
            <v>1996 OCT</v>
          </cell>
          <cell r="B513" t="str">
            <v/>
          </cell>
        </row>
        <row r="514">
          <cell r="A514" t="str">
            <v>1996 NOV</v>
          </cell>
          <cell r="B514" t="str">
            <v/>
          </cell>
        </row>
        <row r="515">
          <cell r="A515" t="str">
            <v>1996 DEC</v>
          </cell>
          <cell r="B515" t="str">
            <v/>
          </cell>
        </row>
        <row r="516">
          <cell r="A516" t="str">
            <v>1997 JAN</v>
          </cell>
          <cell r="B516">
            <v>1.3559000000000001</v>
          </cell>
        </row>
        <row r="517">
          <cell r="A517" t="str">
            <v>1997 FEB</v>
          </cell>
          <cell r="B517">
            <v>1.3906000000000001</v>
          </cell>
        </row>
        <row r="518">
          <cell r="A518" t="str">
            <v>1997 MAR</v>
          </cell>
          <cell r="B518">
            <v>1.3944000000000001</v>
          </cell>
        </row>
        <row r="519">
          <cell r="A519" t="str">
            <v>1997 APR</v>
          </cell>
          <cell r="B519">
            <v>1.4242999999999999</v>
          </cell>
        </row>
        <row r="520">
          <cell r="A520" t="str">
            <v>1997 MAY</v>
          </cell>
          <cell r="B520">
            <v>1.4217</v>
          </cell>
        </row>
        <row r="521">
          <cell r="A521" t="str">
            <v>1997 JUN</v>
          </cell>
          <cell r="B521">
            <v>1.4499</v>
          </cell>
        </row>
        <row r="522">
          <cell r="A522" t="str">
            <v>1997 JUL</v>
          </cell>
          <cell r="B522">
            <v>1.5246999999999999</v>
          </cell>
        </row>
        <row r="523">
          <cell r="A523" t="str">
            <v>1997 AUG</v>
          </cell>
          <cell r="B523">
            <v>1.5043</v>
          </cell>
        </row>
        <row r="524">
          <cell r="A524" t="str">
            <v>1997 SEP</v>
          </cell>
          <cell r="B524">
            <v>1.4591000000000001</v>
          </cell>
        </row>
        <row r="525">
          <cell r="A525" t="str">
            <v>1997 OCT</v>
          </cell>
          <cell r="B525">
            <v>1.4622999999999999</v>
          </cell>
        </row>
        <row r="526">
          <cell r="A526" t="str">
            <v>1997 NOV</v>
          </cell>
          <cell r="B526">
            <v>1.4914000000000001</v>
          </cell>
        </row>
        <row r="527">
          <cell r="A527" t="str">
            <v>1997 DEC</v>
          </cell>
          <cell r="B527">
            <v>1.5053000000000001</v>
          </cell>
        </row>
        <row r="528">
          <cell r="A528" t="str">
            <v>1998 JAN</v>
          </cell>
          <cell r="B528">
            <v>1.5165999999999999</v>
          </cell>
        </row>
        <row r="529">
          <cell r="A529" t="str">
            <v>1998 FEB</v>
          </cell>
          <cell r="B529">
            <v>1.5196000000000001</v>
          </cell>
        </row>
        <row r="530">
          <cell r="A530" t="str">
            <v>1998 MAR</v>
          </cell>
          <cell r="B530">
            <v>1.5507</v>
          </cell>
        </row>
        <row r="531">
          <cell r="A531" t="str">
            <v>1998 APR</v>
          </cell>
          <cell r="B531">
            <v>1.5489999999999999</v>
          </cell>
        </row>
        <row r="532">
          <cell r="A532" t="str">
            <v>1998 MAY</v>
          </cell>
          <cell r="B532">
            <v>1.4834000000000001</v>
          </cell>
        </row>
        <row r="533">
          <cell r="A533" t="str">
            <v>1998 JUN</v>
          </cell>
          <cell r="B533">
            <v>1.5109999999999999</v>
          </cell>
        </row>
        <row r="534">
          <cell r="A534" t="str">
            <v>1998 JUL</v>
          </cell>
          <cell r="B534">
            <v>1.5091000000000001</v>
          </cell>
        </row>
        <row r="535">
          <cell r="A535" t="str">
            <v>1998 AUG</v>
          </cell>
          <cell r="B535">
            <v>1.4912000000000001</v>
          </cell>
        </row>
        <row r="536">
          <cell r="A536" t="str">
            <v>1998 SEP</v>
          </cell>
          <cell r="B536">
            <v>1.4617</v>
          </cell>
        </row>
        <row r="537">
          <cell r="A537" t="str">
            <v>1998 OCT</v>
          </cell>
          <cell r="B537">
            <v>1.42</v>
          </cell>
        </row>
        <row r="538">
          <cell r="A538" t="str">
            <v>1998 NOV</v>
          </cell>
          <cell r="B538">
            <v>1.429</v>
          </cell>
        </row>
        <row r="539">
          <cell r="A539" t="str">
            <v>1998 DEC</v>
          </cell>
          <cell r="B539">
            <v>1.4254</v>
          </cell>
        </row>
        <row r="540">
          <cell r="A540" t="str">
            <v>1999 JAN</v>
          </cell>
          <cell r="B540">
            <v>1.4236</v>
          </cell>
        </row>
        <row r="541">
          <cell r="A541" t="str">
            <v>1999 FEB</v>
          </cell>
          <cell r="B541">
            <v>1.4534</v>
          </cell>
        </row>
        <row r="542">
          <cell r="A542" t="str">
            <v>1999 MAR</v>
          </cell>
          <cell r="B542">
            <v>1.4902</v>
          </cell>
        </row>
        <row r="543">
          <cell r="A543" t="str">
            <v>1999 APR</v>
          </cell>
          <cell r="B543">
            <v>1.5051000000000001</v>
          </cell>
        </row>
        <row r="544">
          <cell r="A544" t="str">
            <v>1999 MAY</v>
          </cell>
          <cell r="B544">
            <v>1.5185</v>
          </cell>
        </row>
        <row r="545">
          <cell r="A545" t="str">
            <v>1999 JUN</v>
          </cell>
          <cell r="B545">
            <v>1.5374000000000001</v>
          </cell>
        </row>
        <row r="546">
          <cell r="A546" t="str">
            <v>1999 JUL</v>
          </cell>
          <cell r="B546">
            <v>1.5204</v>
          </cell>
        </row>
        <row r="547">
          <cell r="A547" t="str">
            <v>1999 AUG</v>
          </cell>
          <cell r="B547">
            <v>1.5145999999999999</v>
          </cell>
        </row>
        <row r="548">
          <cell r="A548" t="str">
            <v>1999 SEP</v>
          </cell>
          <cell r="B548">
            <v>1.5458000000000001</v>
          </cell>
        </row>
        <row r="549">
          <cell r="A549" t="str">
            <v>1999 OCT</v>
          </cell>
          <cell r="B549">
            <v>1.5490999999999999</v>
          </cell>
        </row>
        <row r="550">
          <cell r="A550" t="str">
            <v>1999 NOV</v>
          </cell>
          <cell r="B550">
            <v>1.5706</v>
          </cell>
        </row>
        <row r="551">
          <cell r="A551" t="str">
            <v>1999 DEC</v>
          </cell>
          <cell r="B551">
            <v>1.5952999999999999</v>
          </cell>
        </row>
        <row r="552">
          <cell r="A552" t="str">
            <v>2000 JAN</v>
          </cell>
          <cell r="B552">
            <v>1.6201000000000001</v>
          </cell>
        </row>
        <row r="553">
          <cell r="A553" t="str">
            <v>2000 FEB</v>
          </cell>
          <cell r="B553">
            <v>1.6266</v>
          </cell>
        </row>
        <row r="554">
          <cell r="A554" t="str">
            <v>2000 MAR</v>
          </cell>
          <cell r="B554">
            <v>1.6376999999999999</v>
          </cell>
        </row>
        <row r="555">
          <cell r="A555" t="str">
            <v>2000 APR</v>
          </cell>
          <cell r="B555">
            <v>1.673</v>
          </cell>
        </row>
        <row r="556">
          <cell r="A556" t="str">
            <v>2000 MAY</v>
          </cell>
          <cell r="B556">
            <v>1.6655</v>
          </cell>
        </row>
        <row r="557">
          <cell r="A557" t="str">
            <v>2000 JUN</v>
          </cell>
          <cell r="B557">
            <v>1.5882000000000001</v>
          </cell>
        </row>
        <row r="558">
          <cell r="A558" t="str">
            <v>2000 JUL</v>
          </cell>
          <cell r="B558">
            <v>1.6052</v>
          </cell>
        </row>
        <row r="559">
          <cell r="A559" t="str">
            <v>2000 AUG</v>
          </cell>
          <cell r="B559">
            <v>1.6477999999999999</v>
          </cell>
        </row>
        <row r="560">
          <cell r="A560" t="str">
            <v>2000 SEP</v>
          </cell>
          <cell r="B560">
            <v>1.6471</v>
          </cell>
        </row>
        <row r="561">
          <cell r="A561" t="str">
            <v>2000 OCT</v>
          </cell>
          <cell r="B561">
            <v>1.6994</v>
          </cell>
        </row>
        <row r="562">
          <cell r="A562" t="str">
            <v>2000 NOV</v>
          </cell>
          <cell r="B562">
            <v>1.6664000000000001</v>
          </cell>
        </row>
        <row r="563">
          <cell r="A563" t="str">
            <v>2000 DEC</v>
          </cell>
          <cell r="B563">
            <v>1.6302000000000001</v>
          </cell>
        </row>
        <row r="564">
          <cell r="A564" t="str">
            <v>2001 JAN</v>
          </cell>
          <cell r="B564">
            <v>1.5752999999999999</v>
          </cell>
        </row>
        <row r="565">
          <cell r="A565" t="str">
            <v>2001 FEB</v>
          </cell>
          <cell r="B565">
            <v>1.5786</v>
          </cell>
        </row>
        <row r="566">
          <cell r="A566" t="str">
            <v>2001 MAR</v>
          </cell>
          <cell r="B566">
            <v>1.5901000000000001</v>
          </cell>
        </row>
        <row r="567">
          <cell r="A567" t="str">
            <v>2001 APR</v>
          </cell>
          <cell r="B567">
            <v>1.6084000000000001</v>
          </cell>
        </row>
        <row r="568">
          <cell r="A568" t="str">
            <v>2001 MAY</v>
          </cell>
          <cell r="B568">
            <v>1.6304000000000001</v>
          </cell>
        </row>
        <row r="569">
          <cell r="A569" t="str">
            <v>2001 JUN</v>
          </cell>
          <cell r="B569">
            <v>1.6434</v>
          </cell>
        </row>
        <row r="570">
          <cell r="A570" t="str">
            <v>2001 JUL</v>
          </cell>
          <cell r="B570">
            <v>1.6433</v>
          </cell>
        </row>
        <row r="571">
          <cell r="A571" t="str">
            <v>2001 AUG</v>
          </cell>
          <cell r="B571">
            <v>1.5954999999999999</v>
          </cell>
        </row>
        <row r="572">
          <cell r="A572" t="str">
            <v>2001 SEP</v>
          </cell>
          <cell r="B572">
            <v>1.6060000000000001</v>
          </cell>
        </row>
        <row r="573">
          <cell r="A573" t="str">
            <v>2001 OCT</v>
          </cell>
          <cell r="B573">
            <v>1.6024</v>
          </cell>
        </row>
        <row r="574">
          <cell r="A574" t="str">
            <v>2001 NOV</v>
          </cell>
          <cell r="B574">
            <v>1.6166</v>
          </cell>
        </row>
        <row r="575">
          <cell r="A575" t="str">
            <v>2001 DEC</v>
          </cell>
          <cell r="B575">
            <v>1.6151</v>
          </cell>
        </row>
        <row r="576">
          <cell r="A576" t="str">
            <v>2002 JAN</v>
          </cell>
          <cell r="B576">
            <v>1.6222000000000001</v>
          </cell>
        </row>
        <row r="577">
          <cell r="A577" t="str">
            <v>2002 FEB</v>
          </cell>
          <cell r="B577">
            <v>1.6348</v>
          </cell>
        </row>
        <row r="578">
          <cell r="A578" t="str">
            <v>2002 MAR</v>
          </cell>
          <cell r="B578">
            <v>1.6224000000000001</v>
          </cell>
        </row>
        <row r="579">
          <cell r="A579" t="str">
            <v>2002 APR</v>
          </cell>
          <cell r="B579">
            <v>1.6282000000000001</v>
          </cell>
        </row>
        <row r="580">
          <cell r="A580" t="str">
            <v>2002 MAY</v>
          </cell>
          <cell r="B580">
            <v>1.5913999999999999</v>
          </cell>
        </row>
        <row r="581">
          <cell r="A581" t="str">
            <v>2002 JUN</v>
          </cell>
          <cell r="B581">
            <v>1.5515000000000001</v>
          </cell>
        </row>
        <row r="582">
          <cell r="A582" t="str">
            <v>2002 JUL</v>
          </cell>
          <cell r="B582">
            <v>1.5665</v>
          </cell>
        </row>
        <row r="583">
          <cell r="A583" t="str">
            <v>2002 AUG</v>
          </cell>
          <cell r="B583">
            <v>1.5723</v>
          </cell>
        </row>
        <row r="584">
          <cell r="A584" t="str">
            <v>2002 SEP</v>
          </cell>
          <cell r="B584">
            <v>1.5861000000000001</v>
          </cell>
        </row>
        <row r="585">
          <cell r="A585" t="str">
            <v>2002 OCT</v>
          </cell>
          <cell r="B585">
            <v>1.5868</v>
          </cell>
        </row>
        <row r="586">
          <cell r="A586" t="str">
            <v>2002 NOV</v>
          </cell>
          <cell r="B586">
            <v>1.5693999999999999</v>
          </cell>
        </row>
        <row r="587">
          <cell r="A587" t="str">
            <v>2002 DEC</v>
          </cell>
          <cell r="B587">
            <v>1.5566</v>
          </cell>
        </row>
        <row r="588">
          <cell r="A588" t="str">
            <v>2003 JAN</v>
          </cell>
          <cell r="B588">
            <v>1.5222</v>
          </cell>
        </row>
        <row r="589">
          <cell r="A589" t="str">
            <v>2003 FEB</v>
          </cell>
          <cell r="B589">
            <v>1.4923999999999999</v>
          </cell>
        </row>
        <row r="590">
          <cell r="A590" t="str">
            <v>2003 MAR</v>
          </cell>
          <cell r="B590">
            <v>1.4649000000000001</v>
          </cell>
        </row>
        <row r="591">
          <cell r="A591" t="str">
            <v>2003 APR</v>
          </cell>
          <cell r="B591">
            <v>1.4504999999999999</v>
          </cell>
        </row>
        <row r="592">
          <cell r="A592" t="str">
            <v>2003 MAY</v>
          </cell>
          <cell r="B592">
            <v>1.403</v>
          </cell>
        </row>
        <row r="593">
          <cell r="A593" t="str">
            <v>2003 JUN</v>
          </cell>
          <cell r="B593">
            <v>1.4234</v>
          </cell>
        </row>
        <row r="594">
          <cell r="A594" t="str">
            <v>2003 JUL</v>
          </cell>
          <cell r="B594">
            <v>1.4277</v>
          </cell>
        </row>
        <row r="595">
          <cell r="A595" t="str">
            <v>2003 AUG</v>
          </cell>
          <cell r="B595">
            <v>1.4286000000000001</v>
          </cell>
        </row>
        <row r="596">
          <cell r="A596" t="str">
            <v>2003 SEP</v>
          </cell>
          <cell r="B596">
            <v>1.4338</v>
          </cell>
        </row>
        <row r="597">
          <cell r="A597" t="str">
            <v>2003 OCT</v>
          </cell>
          <cell r="B597">
            <v>1.4334</v>
          </cell>
        </row>
        <row r="598">
          <cell r="A598" t="str">
            <v>2003 NOV</v>
          </cell>
          <cell r="B598">
            <v>1.4426000000000001</v>
          </cell>
        </row>
        <row r="599">
          <cell r="A599" t="str">
            <v>2003 DEC</v>
          </cell>
          <cell r="B599">
            <v>1.4246000000000001</v>
          </cell>
        </row>
        <row r="600">
          <cell r="A600" t="str">
            <v>2004 JAN</v>
          </cell>
          <cell r="B600">
            <v>1.4447000000000001</v>
          </cell>
        </row>
        <row r="601">
          <cell r="A601" t="str">
            <v>2004 FEB</v>
          </cell>
          <cell r="B601">
            <v>1.4774</v>
          </cell>
        </row>
        <row r="602">
          <cell r="A602" t="str">
            <v>2004 MAR</v>
          </cell>
          <cell r="B602">
            <v>1.4890000000000001</v>
          </cell>
        </row>
        <row r="603">
          <cell r="A603" t="str">
            <v>2004 APR</v>
          </cell>
          <cell r="B603">
            <v>1.5022</v>
          </cell>
        </row>
        <row r="604">
          <cell r="A604" t="str">
            <v>2004 MAY</v>
          </cell>
          <cell r="B604">
            <v>1.4894000000000001</v>
          </cell>
        </row>
        <row r="605">
          <cell r="A605" t="str">
            <v>2004 JUN</v>
          </cell>
          <cell r="B605">
            <v>1.5049999999999999</v>
          </cell>
        </row>
        <row r="606">
          <cell r="A606" t="str">
            <v>2004 JUL</v>
          </cell>
          <cell r="B606">
            <v>1.5023</v>
          </cell>
        </row>
        <row r="607">
          <cell r="A607" t="str">
            <v>2004 AUG</v>
          </cell>
          <cell r="B607">
            <v>1.4933000000000001</v>
          </cell>
        </row>
        <row r="608">
          <cell r="A608" t="str">
            <v>2004 SEP</v>
          </cell>
          <cell r="B608">
            <v>1.4676</v>
          </cell>
        </row>
        <row r="609">
          <cell r="A609" t="str">
            <v>2004 OCT</v>
          </cell>
          <cell r="B609">
            <v>1.4455</v>
          </cell>
        </row>
        <row r="610">
          <cell r="A610" t="str">
            <v>2004 NOV</v>
          </cell>
          <cell r="B610">
            <v>1.4311</v>
          </cell>
        </row>
        <row r="611">
          <cell r="A611" t="str">
            <v>2004 DEC</v>
          </cell>
          <cell r="B611">
            <v>1.4400999999999999</v>
          </cell>
        </row>
        <row r="612">
          <cell r="A612" t="str">
            <v>2005 JAN</v>
          </cell>
          <cell r="B612">
            <v>1.4331</v>
          </cell>
        </row>
        <row r="613">
          <cell r="A613" t="str">
            <v>2005 FEB</v>
          </cell>
          <cell r="B613">
            <v>1.4499</v>
          </cell>
        </row>
        <row r="614">
          <cell r="A614" t="str">
            <v>2005 MAR</v>
          </cell>
          <cell r="B614">
            <v>1.444</v>
          </cell>
        </row>
        <row r="615">
          <cell r="A615" t="str">
            <v>2005 APR</v>
          </cell>
          <cell r="B615">
            <v>1.4652000000000001</v>
          </cell>
        </row>
        <row r="616">
          <cell r="A616" t="str">
            <v>2005 MAY</v>
          </cell>
          <cell r="B616">
            <v>1.4611000000000001</v>
          </cell>
        </row>
        <row r="617">
          <cell r="A617" t="str">
            <v>2005 JUN</v>
          </cell>
          <cell r="B617">
            <v>1.4952000000000001</v>
          </cell>
        </row>
        <row r="618">
          <cell r="A618" t="str">
            <v>2005 JUL</v>
          </cell>
          <cell r="B618">
            <v>1.4547000000000001</v>
          </cell>
        </row>
        <row r="619">
          <cell r="A619" t="str">
            <v>2005 AUG</v>
          </cell>
          <cell r="B619">
            <v>1.4592000000000001</v>
          </cell>
        </row>
        <row r="620">
          <cell r="A620" t="str">
            <v>2005 SEP</v>
          </cell>
          <cell r="B620">
            <v>1.4761</v>
          </cell>
        </row>
        <row r="621">
          <cell r="A621" t="str">
            <v>2005 OCT</v>
          </cell>
          <cell r="B621">
            <v>1.4674</v>
          </cell>
        </row>
        <row r="622">
          <cell r="A622" t="str">
            <v>2005 NOV</v>
          </cell>
          <cell r="B622">
            <v>1.4719</v>
          </cell>
        </row>
        <row r="623">
          <cell r="A623" t="str">
            <v>2005 DEC</v>
          </cell>
          <cell r="B623">
            <v>1.4724999999999999</v>
          </cell>
        </row>
        <row r="624">
          <cell r="A624" t="str">
            <v>2006 JAN</v>
          </cell>
          <cell r="B624">
            <v>1.4581999999999999</v>
          </cell>
        </row>
        <row r="625">
          <cell r="A625" t="str">
            <v>2006 FEB</v>
          </cell>
          <cell r="B625">
            <v>1.4637</v>
          </cell>
        </row>
        <row r="626">
          <cell r="A626" t="str">
            <v>2006 MAR</v>
          </cell>
          <cell r="B626">
            <v>1.45</v>
          </cell>
        </row>
        <row r="627">
          <cell r="A627" t="str">
            <v>2006 APR</v>
          </cell>
          <cell r="B627">
            <v>1.4401999999999999</v>
          </cell>
        </row>
        <row r="628">
          <cell r="A628" t="str">
            <v>2006 MAY</v>
          </cell>
          <cell r="B628">
            <v>1.4637</v>
          </cell>
        </row>
        <row r="629">
          <cell r="A629" t="str">
            <v>2006 JUN</v>
          </cell>
          <cell r="B629">
            <v>1.456</v>
          </cell>
        </row>
        <row r="630">
          <cell r="A630" t="str">
            <v>2006 JUL</v>
          </cell>
          <cell r="B630">
            <v>1.454</v>
          </cell>
        </row>
        <row r="631">
          <cell r="A631" t="str">
            <v>2006 AUG</v>
          </cell>
          <cell r="B631">
            <v>1.4784999999999999</v>
          </cell>
        </row>
        <row r="632">
          <cell r="A632" t="str">
            <v>2006 SEP</v>
          </cell>
          <cell r="B632">
            <v>1.4811000000000001</v>
          </cell>
        </row>
        <row r="633">
          <cell r="A633" t="str">
            <v>2006 OCT</v>
          </cell>
          <cell r="B633">
            <v>1.4869000000000001</v>
          </cell>
        </row>
        <row r="634">
          <cell r="A634" t="str">
            <v>2006 NOV</v>
          </cell>
          <cell r="B634">
            <v>1.4834000000000001</v>
          </cell>
        </row>
        <row r="635">
          <cell r="A635" t="str">
            <v>2006 DEC</v>
          </cell>
          <cell r="B635">
            <v>1.486</v>
          </cell>
        </row>
        <row r="636">
          <cell r="A636" t="str">
            <v>2007 JAN</v>
          </cell>
          <cell r="B636">
            <v>1.5079</v>
          </cell>
        </row>
        <row r="637">
          <cell r="A637" t="str">
            <v>2007 FEB</v>
          </cell>
          <cell r="B637">
            <v>1.4968999999999999</v>
          </cell>
        </row>
        <row r="638">
          <cell r="A638" t="str">
            <v>2007 MAR</v>
          </cell>
          <cell r="B638">
            <v>1.4702999999999999</v>
          </cell>
        </row>
        <row r="639">
          <cell r="A639" t="str">
            <v>2007 APR</v>
          </cell>
          <cell r="B639">
            <v>1.4713000000000001</v>
          </cell>
        </row>
        <row r="640">
          <cell r="A640" t="str">
            <v>2007 MAY</v>
          </cell>
          <cell r="B640">
            <v>1.4677</v>
          </cell>
        </row>
        <row r="641">
          <cell r="A641" t="str">
            <v>2007 JUN</v>
          </cell>
          <cell r="B641">
            <v>1.4804999999999999</v>
          </cell>
        </row>
        <row r="642">
          <cell r="A642" t="str">
            <v>2007 JUL</v>
          </cell>
          <cell r="B642">
            <v>1.4821</v>
          </cell>
        </row>
        <row r="643">
          <cell r="A643" t="str">
            <v>2007 AUG</v>
          </cell>
          <cell r="B643">
            <v>1.4762</v>
          </cell>
        </row>
        <row r="644">
          <cell r="A644" t="str">
            <v>2007 SEP</v>
          </cell>
          <cell r="B644">
            <v>1.4515</v>
          </cell>
        </row>
        <row r="645">
          <cell r="A645" t="str">
            <v>2007 OCT</v>
          </cell>
          <cell r="B645">
            <v>1.4370000000000001</v>
          </cell>
        </row>
        <row r="646">
          <cell r="A646" t="str">
            <v>2007 NOV</v>
          </cell>
          <cell r="B646">
            <v>1.4106000000000001</v>
          </cell>
        </row>
        <row r="647">
          <cell r="A647" t="str">
            <v>2007 DEC</v>
          </cell>
          <cell r="B647">
            <v>1.3863000000000001</v>
          </cell>
        </row>
        <row r="648">
          <cell r="A648" t="str">
            <v>2008 JAN</v>
          </cell>
          <cell r="B648">
            <v>1.3383</v>
          </cell>
        </row>
        <row r="649">
          <cell r="A649" t="str">
            <v>2008 FEB</v>
          </cell>
          <cell r="B649">
            <v>1.3315999999999999</v>
          </cell>
        </row>
        <row r="650">
          <cell r="A650" t="str">
            <v>2008 MAR</v>
          </cell>
          <cell r="B650">
            <v>1.2897000000000001</v>
          </cell>
        </row>
        <row r="651">
          <cell r="A651" t="str">
            <v>2008 APR</v>
          </cell>
          <cell r="B651">
            <v>1.258</v>
          </cell>
        </row>
        <row r="652">
          <cell r="A652" t="str">
            <v>2008 MAY</v>
          </cell>
          <cell r="B652">
            <v>1.2633000000000001</v>
          </cell>
        </row>
        <row r="653">
          <cell r="A653" t="str">
            <v>2008 JUN</v>
          </cell>
          <cell r="B653">
            <v>1.2636000000000001</v>
          </cell>
        </row>
        <row r="654">
          <cell r="A654" t="str">
            <v>2008 JUL</v>
          </cell>
          <cell r="B654">
            <v>1.2615000000000001</v>
          </cell>
        </row>
        <row r="655">
          <cell r="A655" t="str">
            <v>2008 AUG</v>
          </cell>
          <cell r="B655">
            <v>1.2614000000000001</v>
          </cell>
        </row>
        <row r="656">
          <cell r="A656" t="str">
            <v>2008 SEP</v>
          </cell>
          <cell r="B656">
            <v>1.2531000000000001</v>
          </cell>
        </row>
        <row r="657">
          <cell r="A657" t="str">
            <v>2008 OCT</v>
          </cell>
          <cell r="B657">
            <v>1.2718</v>
          </cell>
        </row>
        <row r="658">
          <cell r="A658" t="str">
            <v>2008 NOV</v>
          </cell>
          <cell r="B658">
            <v>1.2040999999999999</v>
          </cell>
        </row>
        <row r="659">
          <cell r="A659" t="str">
            <v>2008 DEC</v>
          </cell>
          <cell r="B659">
            <v>1.1043000000000001</v>
          </cell>
        </row>
        <row r="660">
          <cell r="A660" t="str">
            <v>2009 JAN</v>
          </cell>
          <cell r="B660">
            <v>1.0919000000000001</v>
          </cell>
        </row>
        <row r="661">
          <cell r="A661" t="str">
            <v>2009 FEB</v>
          </cell>
          <cell r="B661">
            <v>1.1264000000000001</v>
          </cell>
        </row>
        <row r="662">
          <cell r="A662" t="str">
            <v>2009 MAR</v>
          </cell>
          <cell r="B662">
            <v>1.0867</v>
          </cell>
        </row>
        <row r="663">
          <cell r="A663" t="str">
            <v>2009 APR</v>
          </cell>
          <cell r="B663">
            <v>1.1156999999999999</v>
          </cell>
        </row>
        <row r="664">
          <cell r="A664" t="str">
            <v>2009 MAY</v>
          </cell>
          <cell r="B664">
            <v>1.1294999999999999</v>
          </cell>
        </row>
        <row r="665">
          <cell r="A665" t="str">
            <v>2009 JUN</v>
          </cell>
          <cell r="B665">
            <v>1.1681999999999999</v>
          </cell>
        </row>
        <row r="666">
          <cell r="A666" t="str">
            <v>2009 JUL</v>
          </cell>
          <cell r="B666">
            <v>1.1621999999999999</v>
          </cell>
        </row>
        <row r="667">
          <cell r="A667" t="str">
            <v>2009 AUG</v>
          </cell>
          <cell r="B667">
            <v>1.1597</v>
          </cell>
        </row>
        <row r="668">
          <cell r="A668" t="str">
            <v>2009 SEP</v>
          </cell>
          <cell r="B668">
            <v>1.1212</v>
          </cell>
        </row>
        <row r="669">
          <cell r="A669" t="str">
            <v>2009 OCT</v>
          </cell>
          <cell r="B669">
            <v>1.0928</v>
          </cell>
        </row>
        <row r="670">
          <cell r="A670" t="str">
            <v>2009 NOV</v>
          </cell>
          <cell r="B670">
            <v>1.1126</v>
          </cell>
        </row>
        <row r="671">
          <cell r="A671" t="str">
            <v>2009 DEC</v>
          </cell>
          <cell r="B671">
            <v>1.1127</v>
          </cell>
        </row>
        <row r="672">
          <cell r="A672" t="str">
            <v>2010 JAN</v>
          </cell>
          <cell r="B672">
            <v>1.1327</v>
          </cell>
        </row>
        <row r="673">
          <cell r="A673" t="str">
            <v>2010 FEB</v>
          </cell>
          <cell r="B673">
            <v>1.1415</v>
          </cell>
        </row>
        <row r="674">
          <cell r="A674" t="str">
            <v>2010 MAR</v>
          </cell>
          <cell r="B674">
            <v>1.1092</v>
          </cell>
        </row>
        <row r="675">
          <cell r="A675" t="str">
            <v>2010 APR</v>
          </cell>
          <cell r="B675">
            <v>1.1435999999999999</v>
          </cell>
        </row>
        <row r="676">
          <cell r="A676" t="str">
            <v>2010 MAY</v>
          </cell>
          <cell r="B676">
            <v>1.1685000000000001</v>
          </cell>
        </row>
        <row r="677">
          <cell r="A677" t="str">
            <v>2010 JUN</v>
          </cell>
          <cell r="B677">
            <v>1.2081999999999999</v>
          </cell>
        </row>
        <row r="678">
          <cell r="A678" t="str">
            <v>2010 JUL</v>
          </cell>
          <cell r="B678">
            <v>1.1959</v>
          </cell>
        </row>
        <row r="679">
          <cell r="A679" t="str">
            <v>2010 AUG</v>
          </cell>
          <cell r="B679">
            <v>1.2132000000000001</v>
          </cell>
        </row>
        <row r="680">
          <cell r="A680" t="str">
            <v>2010 SEP</v>
          </cell>
          <cell r="B680">
            <v>1.1900999999999999</v>
          </cell>
        </row>
        <row r="681">
          <cell r="A681" t="str">
            <v>2010 OCT</v>
          </cell>
          <cell r="B681">
            <v>1.1412</v>
          </cell>
        </row>
        <row r="682">
          <cell r="A682" t="str">
            <v>2010 NOV</v>
          </cell>
          <cell r="B682">
            <v>1.1700999999999999</v>
          </cell>
        </row>
        <row r="683">
          <cell r="A683" t="str">
            <v>2010 DEC</v>
          </cell>
          <cell r="B683">
            <v>1.1801999999999999</v>
          </cell>
        </row>
        <row r="684">
          <cell r="A684" t="str">
            <v>2011 JAN</v>
          </cell>
          <cell r="B684">
            <v>1.1817</v>
          </cell>
        </row>
        <row r="685">
          <cell r="A685" t="str">
            <v>2011 FEB</v>
          </cell>
          <cell r="B685">
            <v>1.1815</v>
          </cell>
        </row>
        <row r="686">
          <cell r="A686" t="str">
            <v>2011 MAR</v>
          </cell>
          <cell r="B686">
            <v>1.1527000000000001</v>
          </cell>
        </row>
        <row r="687">
          <cell r="A687" t="str">
            <v>2011 APR</v>
          </cell>
          <cell r="B687">
            <v>1.1331</v>
          </cell>
        </row>
        <row r="688">
          <cell r="A688" t="str">
            <v>2011 MAY</v>
          </cell>
          <cell r="B688">
            <v>1.1403000000000001</v>
          </cell>
        </row>
        <row r="689">
          <cell r="A689" t="str">
            <v>2011 JUN</v>
          </cell>
          <cell r="B689">
            <v>1.1261000000000001</v>
          </cell>
        </row>
        <row r="690">
          <cell r="A690" t="str">
            <v>2011 JUL</v>
          </cell>
          <cell r="B690">
            <v>1.1308</v>
          </cell>
        </row>
        <row r="691">
          <cell r="A691" t="str">
            <v>2011 AUG</v>
          </cell>
          <cell r="B691">
            <v>1.1422000000000001</v>
          </cell>
        </row>
        <row r="692">
          <cell r="A692" t="str">
            <v>2011 SEP</v>
          </cell>
          <cell r="B692">
            <v>1.147</v>
          </cell>
        </row>
        <row r="693">
          <cell r="A693" t="str">
            <v>2011 OCT</v>
          </cell>
          <cell r="B693">
            <v>1.1487000000000001</v>
          </cell>
        </row>
        <row r="694">
          <cell r="A694" t="str">
            <v>2011 NOV</v>
          </cell>
          <cell r="B694">
            <v>1.1658999999999999</v>
          </cell>
        </row>
        <row r="695">
          <cell r="A695" t="str">
            <v>2011 DEC</v>
          </cell>
          <cell r="B695">
            <v>1.1842999999999999</v>
          </cell>
        </row>
        <row r="696">
          <cell r="A696" t="str">
            <v>2012 JAN</v>
          </cell>
          <cell r="B696">
            <v>1.2034</v>
          </cell>
        </row>
        <row r="697">
          <cell r="A697" t="str">
            <v>2012 FEB</v>
          </cell>
          <cell r="B697">
            <v>1.1940999999999999</v>
          </cell>
        </row>
        <row r="698">
          <cell r="A698" t="str">
            <v>2012 MAR</v>
          </cell>
          <cell r="B698">
            <v>1.1980999999999999</v>
          </cell>
        </row>
        <row r="699">
          <cell r="A699" t="str">
            <v>2012 APR</v>
          </cell>
          <cell r="B699">
            <v>1.2161</v>
          </cell>
        </row>
        <row r="700">
          <cell r="A700" t="str">
            <v>2012 MAY</v>
          </cell>
          <cell r="B700">
            <v>1.244</v>
          </cell>
        </row>
        <row r="701">
          <cell r="A701" t="str">
            <v>2012 JUN</v>
          </cell>
          <cell r="B701">
            <v>1.2416</v>
          </cell>
        </row>
        <row r="702">
          <cell r="A702" t="str">
            <v>2012 JUL</v>
          </cell>
          <cell r="B702">
            <v>1.2687999999999999</v>
          </cell>
        </row>
        <row r="703">
          <cell r="A703" t="str">
            <v>2012 AUG</v>
          </cell>
          <cell r="B703">
            <v>1.2676000000000001</v>
          </cell>
        </row>
        <row r="704">
          <cell r="A704" t="str">
            <v>2012 SEP</v>
          </cell>
          <cell r="B704">
            <v>1.2524</v>
          </cell>
        </row>
        <row r="705">
          <cell r="A705" t="str">
            <v>2012 OCT</v>
          </cell>
          <cell r="B705">
            <v>1.2393000000000001</v>
          </cell>
        </row>
        <row r="706">
          <cell r="A706" t="str">
            <v>2012 NOV</v>
          </cell>
          <cell r="B706">
            <v>1.244</v>
          </cell>
        </row>
        <row r="707">
          <cell r="A707" t="str">
            <v>2012 DEC</v>
          </cell>
          <cell r="B707">
            <v>1.2310000000000001</v>
          </cell>
        </row>
        <row r="708">
          <cell r="A708" t="str">
            <v>2013 JAN</v>
          </cell>
          <cell r="B708">
            <v>1.2</v>
          </cell>
        </row>
        <row r="709">
          <cell r="A709" t="str">
            <v>2013 FEB</v>
          </cell>
          <cell r="B709">
            <v>1.1594</v>
          </cell>
        </row>
        <row r="710">
          <cell r="A710" t="str">
            <v>2013 MAR</v>
          </cell>
          <cell r="B710">
            <v>1.1634</v>
          </cell>
        </row>
        <row r="711">
          <cell r="A711" t="str">
            <v>2013 APR</v>
          </cell>
          <cell r="B711">
            <v>1.175</v>
          </cell>
        </row>
        <row r="712">
          <cell r="A712" t="str">
            <v>2013 MAY</v>
          </cell>
          <cell r="B712">
            <v>1.1777</v>
          </cell>
        </row>
        <row r="713">
          <cell r="A713" t="str">
            <v>2013 JUN</v>
          </cell>
          <cell r="B713">
            <v>1.1739999999999999</v>
          </cell>
        </row>
        <row r="714">
          <cell r="A714" t="str">
            <v>2013 JUL</v>
          </cell>
          <cell r="B714">
            <v>1.1599999999999999</v>
          </cell>
        </row>
        <row r="715">
          <cell r="A715" t="str">
            <v>2013 AUG</v>
          </cell>
          <cell r="B715">
            <v>1.1649</v>
          </cell>
        </row>
        <row r="716">
          <cell r="A716" t="str">
            <v>2013 SEP</v>
          </cell>
          <cell r="B716">
            <v>1.1882999999999999</v>
          </cell>
        </row>
        <row r="717">
          <cell r="A717" t="str">
            <v>2013 OCT</v>
          </cell>
          <cell r="B717">
            <v>1.1797</v>
          </cell>
        </row>
        <row r="718">
          <cell r="A718" t="str">
            <v>2013 NOV</v>
          </cell>
          <cell r="B718">
            <v>1.1938</v>
          </cell>
        </row>
        <row r="719">
          <cell r="A719" t="str">
            <v>2013 DEC</v>
          </cell>
          <cell r="B719">
            <v>1.1947000000000001</v>
          </cell>
        </row>
        <row r="720">
          <cell r="A720" t="str">
            <v>2014 JAN</v>
          </cell>
          <cell r="B720">
            <v>1.2097</v>
          </cell>
        </row>
        <row r="721">
          <cell r="A721" t="str">
            <v>2014 FEB</v>
          </cell>
          <cell r="B721">
            <v>1.2121999999999999</v>
          </cell>
        </row>
        <row r="722">
          <cell r="A722" t="str">
            <v>2014 MAR</v>
          </cell>
          <cell r="B722">
            <v>1.2020999999999999</v>
          </cell>
        </row>
        <row r="723">
          <cell r="A723" t="str">
            <v>2014 APR</v>
          </cell>
          <cell r="B723">
            <v>1.2124999999999999</v>
          </cell>
        </row>
        <row r="724">
          <cell r="A724" t="str">
            <v>2014 MAY</v>
          </cell>
          <cell r="B724">
            <v>1.2266999999999999</v>
          </cell>
        </row>
        <row r="725">
          <cell r="A725" t="str">
            <v>2014 JUN</v>
          </cell>
          <cell r="B725">
            <v>1.2436</v>
          </cell>
        </row>
        <row r="726">
          <cell r="A726" t="str">
            <v>2014 JUL</v>
          </cell>
          <cell r="B726">
            <v>1.2611000000000001</v>
          </cell>
        </row>
        <row r="727">
          <cell r="A727" t="str">
            <v>2014 AUG</v>
          </cell>
          <cell r="B727">
            <v>1.2542</v>
          </cell>
        </row>
        <row r="728">
          <cell r="A728" t="str">
            <v>2014 SEP</v>
          </cell>
          <cell r="B728">
            <v>1.2639</v>
          </cell>
        </row>
        <row r="729">
          <cell r="A729" t="str">
            <v>2014 OCT</v>
          </cell>
          <cell r="B729">
            <v>1.2678</v>
          </cell>
        </row>
        <row r="730">
          <cell r="A730" t="str">
            <v>2014 NOV</v>
          </cell>
          <cell r="B730">
            <v>1.2645999999999999</v>
          </cell>
        </row>
        <row r="731">
          <cell r="A731" t="str">
            <v>2014 DEC</v>
          </cell>
          <cell r="B731">
            <v>1.2685999999999999</v>
          </cell>
        </row>
        <row r="732">
          <cell r="A732" t="str">
            <v>2015 JAN</v>
          </cell>
          <cell r="B732">
            <v>1.3045</v>
          </cell>
        </row>
        <row r="733">
          <cell r="A733" t="str">
            <v>2015 FEB</v>
          </cell>
          <cell r="B733">
            <v>1.3503000000000001</v>
          </cell>
        </row>
        <row r="734">
          <cell r="A734" t="str">
            <v>2015 MAR</v>
          </cell>
          <cell r="B734">
            <v>1.3825000000000001</v>
          </cell>
        </row>
        <row r="735">
          <cell r="A735" t="str">
            <v>2015 APR</v>
          </cell>
          <cell r="B735">
            <v>1.3855999999999999</v>
          </cell>
        </row>
        <row r="736">
          <cell r="A736" t="str">
            <v>2015 MAY</v>
          </cell>
          <cell r="B736">
            <v>1.3852</v>
          </cell>
        </row>
        <row r="737">
          <cell r="A737" t="str">
            <v>2015 JUN</v>
          </cell>
          <cell r="B737">
            <v>1.3878999999999999</v>
          </cell>
        </row>
        <row r="738">
          <cell r="A738" t="str">
            <v>2015 JUL</v>
          </cell>
          <cell r="B738">
            <v>1.4138999999999999</v>
          </cell>
        </row>
        <row r="739">
          <cell r="A739" t="str">
            <v>2015 AUG</v>
          </cell>
          <cell r="B739">
            <v>1.4004000000000001</v>
          </cell>
        </row>
        <row r="740">
          <cell r="A740" t="str">
            <v>2015 SEP</v>
          </cell>
          <cell r="B740">
            <v>1.3665</v>
          </cell>
        </row>
        <row r="741">
          <cell r="A741" t="str">
            <v>2015 OCT</v>
          </cell>
          <cell r="B741">
            <v>1.3656999999999999</v>
          </cell>
        </row>
        <row r="742">
          <cell r="A742" t="str">
            <v>2015 NOV</v>
          </cell>
          <cell r="B742">
            <v>1.4168000000000001</v>
          </cell>
        </row>
        <row r="743">
          <cell r="A743" t="str">
            <v>2015 DEC</v>
          </cell>
          <cell r="B743">
            <v>1.3769</v>
          </cell>
        </row>
        <row r="744">
          <cell r="A744" t="str">
            <v>2016 JAN</v>
          </cell>
          <cell r="B744">
            <v>1.3257000000000001</v>
          </cell>
        </row>
        <row r="745">
          <cell r="A745" t="str">
            <v>2016 FEB</v>
          </cell>
          <cell r="B745">
            <v>1.2889999999999999</v>
          </cell>
        </row>
        <row r="746">
          <cell r="A746" t="str">
            <v>2016 MAR</v>
          </cell>
          <cell r="B746">
            <v>1.2808999999999999</v>
          </cell>
        </row>
        <row r="747">
          <cell r="A747" t="str">
            <v>2016 APR</v>
          </cell>
          <cell r="B747">
            <v>1.2622</v>
          </cell>
        </row>
        <row r="748">
          <cell r="A748" t="str">
            <v>2016 MAY</v>
          </cell>
          <cell r="B748">
            <v>1.2846</v>
          </cell>
        </row>
        <row r="749">
          <cell r="A749" t="str">
            <v>2016 JUN</v>
          </cell>
          <cell r="B749">
            <v>1.2645999999999999</v>
          </cell>
        </row>
        <row r="750">
          <cell r="A750" t="str">
            <v>2016 JUL</v>
          </cell>
          <cell r="B750">
            <v>1.1883999999999999</v>
          </cell>
        </row>
        <row r="751">
          <cell r="A751" t="str">
            <v>2016 AUG</v>
          </cell>
          <cell r="B751">
            <v>1.1687000000000001</v>
          </cell>
        </row>
        <row r="752">
          <cell r="A752" t="str">
            <v>2016 SEP</v>
          </cell>
          <cell r="B752">
            <v>1.1721999999999999</v>
          </cell>
        </row>
        <row r="753">
          <cell r="A753" t="str">
            <v>2016 OCT</v>
          </cell>
          <cell r="B753">
            <v>1.119</v>
          </cell>
        </row>
        <row r="754">
          <cell r="A754" t="str">
            <v>2016 NOV</v>
          </cell>
          <cell r="B754">
            <v>1.1533</v>
          </cell>
        </row>
        <row r="755">
          <cell r="A755" t="str">
            <v>2016 DEC</v>
          </cell>
          <cell r="B755">
            <v>1.1838</v>
          </cell>
        </row>
        <row r="756">
          <cell r="A756" t="str">
            <v>2017 JAN</v>
          </cell>
          <cell r="B756">
            <v>1.1613</v>
          </cell>
        </row>
        <row r="757">
          <cell r="A757" t="str">
            <v>2017 FEB</v>
          </cell>
          <cell r="B757">
            <v>1.1732</v>
          </cell>
        </row>
        <row r="758">
          <cell r="A758" t="str">
            <v>2017 MAR</v>
          </cell>
          <cell r="B758">
            <v>1.1548</v>
          </cell>
        </row>
        <row r="759">
          <cell r="A759" t="str">
            <v>2017 APR</v>
          </cell>
          <cell r="B759">
            <v>1.1798</v>
          </cell>
        </row>
        <row r="760">
          <cell r="A760" t="str">
            <v>2017 MAY</v>
          </cell>
          <cell r="B760">
            <v>1.1696</v>
          </cell>
        </row>
        <row r="761">
          <cell r="A761" t="str">
            <v>2017 JUN</v>
          </cell>
          <cell r="B761">
            <v>1.1403000000000001</v>
          </cell>
        </row>
        <row r="762">
          <cell r="A762" t="str">
            <v>2017 JUL</v>
          </cell>
          <cell r="B762">
            <v>1.1281000000000001</v>
          </cell>
        </row>
        <row r="763">
          <cell r="A763" t="str">
            <v>2017 AUG</v>
          </cell>
          <cell r="B763">
            <v>1.0973999999999999</v>
          </cell>
        </row>
        <row r="764">
          <cell r="A764" t="str">
            <v>2017 SEP</v>
          </cell>
          <cell r="B764">
            <v>1.1186</v>
          </cell>
        </row>
        <row r="765">
          <cell r="A765" t="str">
            <v>2017 OCT</v>
          </cell>
          <cell r="B765">
            <v>1.1227</v>
          </cell>
        </row>
        <row r="766">
          <cell r="A766" t="str">
            <v>2017 NOV</v>
          </cell>
          <cell r="B766">
            <v>1.1258999999999999</v>
          </cell>
        </row>
        <row r="767">
          <cell r="A767" t="str">
            <v>2017 DEC</v>
          </cell>
          <cell r="B767">
            <v>1.133</v>
          </cell>
        </row>
        <row r="768">
          <cell r="A768" t="str">
            <v>2018 JAN</v>
          </cell>
          <cell r="B768">
            <v>1.1331</v>
          </cell>
        </row>
        <row r="769">
          <cell r="A769" t="str">
            <v>2018 FEB</v>
          </cell>
          <cell r="B769">
            <v>1.1311</v>
          </cell>
        </row>
        <row r="770">
          <cell r="A770" t="str">
            <v>2018 MAR</v>
          </cell>
          <cell r="B770">
            <v>1.1328</v>
          </cell>
        </row>
        <row r="771">
          <cell r="A771" t="str">
            <v>2018 APR</v>
          </cell>
          <cell r="B771">
            <v>1.1476999999999999</v>
          </cell>
        </row>
        <row r="772">
          <cell r="A772" t="str">
            <v>2018 MAY</v>
          </cell>
          <cell r="B772">
            <v>1.1396999999999999</v>
          </cell>
        </row>
        <row r="773">
          <cell r="A773" t="str">
            <v>2018 JUN</v>
          </cell>
          <cell r="B773">
            <v>1.1377999999999999</v>
          </cell>
        </row>
        <row r="774">
          <cell r="A774" t="str">
            <v>2018 JUL</v>
          </cell>
          <cell r="B774">
            <v>1.1269</v>
          </cell>
        </row>
        <row r="775">
          <cell r="A775" t="str">
            <v>2018 AUG</v>
          </cell>
          <cell r="B775">
            <v>1.1156999999999999</v>
          </cell>
        </row>
        <row r="776">
          <cell r="A776" t="str">
            <v>2018 SEP</v>
          </cell>
          <cell r="B776">
            <v>1.1194999999999999</v>
          </cell>
        </row>
        <row r="777">
          <cell r="A777" t="str">
            <v>2018 OCT</v>
          </cell>
          <cell r="B777">
            <v>1.133</v>
          </cell>
        </row>
        <row r="778">
          <cell r="A778" t="str">
            <v>2018 NOV</v>
          </cell>
          <cell r="B778">
            <v>1.1352</v>
          </cell>
        </row>
        <row r="779">
          <cell r="A779" t="str">
            <v>2018 DEC</v>
          </cell>
          <cell r="B779">
            <v>1.1128</v>
          </cell>
        </row>
        <row r="780">
          <cell r="A780" t="str">
            <v>2019 JAN</v>
          </cell>
          <cell r="B780">
            <v>1.1297999999999999</v>
          </cell>
        </row>
        <row r="781">
          <cell r="A781" t="str">
            <v>2019 FEB</v>
          </cell>
          <cell r="B781">
            <v>1.1473</v>
          </cell>
        </row>
        <row r="782">
          <cell r="A782" t="str">
            <v>2019 MAR</v>
          </cell>
          <cell r="B782">
            <v>1.1653</v>
          </cell>
        </row>
        <row r="783">
          <cell r="A783" t="str">
            <v>2019 APR</v>
          </cell>
          <cell r="B783">
            <v>1.1603000000000001</v>
          </cell>
        </row>
        <row r="784">
          <cell r="A784" t="str">
            <v>2019 MAY</v>
          </cell>
          <cell r="B784">
            <v>1.1478999999999999</v>
          </cell>
        </row>
        <row r="785">
          <cell r="A785" t="str">
            <v>2019 JUN</v>
          </cell>
          <cell r="B785">
            <v>1.1225000000000001</v>
          </cell>
        </row>
        <row r="786">
          <cell r="A786" t="str">
            <v>2019 JUL</v>
          </cell>
          <cell r="B786">
            <v>1.1117999999999999</v>
          </cell>
        </row>
        <row r="787">
          <cell r="A787" t="str">
            <v>2019 AUG</v>
          </cell>
          <cell r="B787">
            <v>1.0925</v>
          </cell>
        </row>
        <row r="788">
          <cell r="A788" t="str">
            <v>2019 SEP</v>
          </cell>
          <cell r="B788">
            <v>1.1223000000000001</v>
          </cell>
        </row>
        <row r="789">
          <cell r="A789" t="str">
            <v>2019 OCT</v>
          </cell>
          <cell r="B789">
            <v>1.1439999999999999</v>
          </cell>
        </row>
        <row r="790">
          <cell r="A790" t="str">
            <v>2019 NOV</v>
          </cell>
          <cell r="B790">
            <v>1.1659999999999999</v>
          </cell>
        </row>
        <row r="791">
          <cell r="A791" t="str">
            <v>2019 DEC</v>
          </cell>
          <cell r="B791">
            <v>1.1791</v>
          </cell>
        </row>
        <row r="792">
          <cell r="A792" t="str">
            <v>2020 JAN</v>
          </cell>
          <cell r="B792">
            <v>1.1778999999999999</v>
          </cell>
        </row>
        <row r="793">
          <cell r="A793" t="str">
            <v>2020 FEB</v>
          </cell>
          <cell r="B793">
            <v>1.1881999999999999</v>
          </cell>
        </row>
        <row r="794">
          <cell r="A794" t="str">
            <v>2020 MAR</v>
          </cell>
          <cell r="B794">
            <v>1.1193</v>
          </cell>
        </row>
        <row r="795">
          <cell r="A795" t="str">
            <v>2020 APR</v>
          </cell>
          <cell r="B795">
            <v>1.1418999999999999</v>
          </cell>
        </row>
        <row r="796">
          <cell r="A796" t="str">
            <v>2020 MAY</v>
          </cell>
          <cell r="B796">
            <v>1.1274999999999999</v>
          </cell>
        </row>
        <row r="797">
          <cell r="A797" t="str">
            <v>2020 JUN</v>
          </cell>
          <cell r="B797">
            <v>1.1123000000000001</v>
          </cell>
        </row>
        <row r="798">
          <cell r="A798" t="str">
            <v>2020 JUL</v>
          </cell>
          <cell r="B798">
            <v>1.1059000000000001</v>
          </cell>
        </row>
        <row r="799">
          <cell r="A799" t="str">
            <v>2020 AUG</v>
          </cell>
          <cell r="B799">
            <v>1.1100000000000001</v>
          </cell>
        </row>
        <row r="800">
          <cell r="A800" t="str">
            <v>2020 SEP</v>
          </cell>
          <cell r="B800">
            <v>1.0992999999999999</v>
          </cell>
        </row>
        <row r="801">
          <cell r="A801" t="str">
            <v>2020 OCT</v>
          </cell>
          <cell r="B801">
            <v>1.1032</v>
          </cell>
        </row>
        <row r="802">
          <cell r="A802" t="str">
            <v>2020 NOV</v>
          </cell>
          <cell r="B802">
            <v>1.1164000000000001</v>
          </cell>
        </row>
        <row r="803">
          <cell r="A803" t="str">
            <v>2020 DEC</v>
          </cell>
          <cell r="B803">
            <v>1.1039000000000001</v>
          </cell>
        </row>
        <row r="804">
          <cell r="A804" t="str">
            <v>2021 JAN</v>
          </cell>
          <cell r="B804">
            <v>1.1205000000000001</v>
          </cell>
        </row>
        <row r="805">
          <cell r="A805" t="str">
            <v>2021 FEB</v>
          </cell>
          <cell r="B805">
            <v>1.1467000000000001</v>
          </cell>
        </row>
        <row r="806">
          <cell r="A806" t="str">
            <v>2021 MAR</v>
          </cell>
          <cell r="B806">
            <v>1.1648000000000001</v>
          </cell>
        </row>
        <row r="807">
          <cell r="A807" t="str">
            <v>2021 APR</v>
          </cell>
          <cell r="B807">
            <v>1.1555</v>
          </cell>
        </row>
        <row r="808">
          <cell r="A808" t="str">
            <v>2021 MAY</v>
          </cell>
          <cell r="B808">
            <v>1.1596</v>
          </cell>
        </row>
        <row r="809">
          <cell r="A809" t="str">
            <v>2021 JUN</v>
          </cell>
          <cell r="B809">
            <v>1.1638999999999999</v>
          </cell>
        </row>
        <row r="810">
          <cell r="A810" t="str">
            <v>2021 JUL</v>
          </cell>
          <cell r="B810">
            <v>1.1677</v>
          </cell>
        </row>
        <row r="811">
          <cell r="A811" t="str">
            <v>2021 AUG</v>
          </cell>
          <cell r="B811">
            <v>1.173</v>
          </cell>
        </row>
        <row r="812">
          <cell r="A812" t="str">
            <v>2021 SEP</v>
          </cell>
          <cell r="B812">
            <v>1.1667000000000001</v>
          </cell>
        </row>
        <row r="813">
          <cell r="A813" t="str">
            <v>2021 OCT</v>
          </cell>
          <cell r="B813">
            <v>1.1806000000000001</v>
          </cell>
        </row>
        <row r="814">
          <cell r="A814" t="str">
            <v>2021 NOV</v>
          </cell>
          <cell r="B814">
            <v>1.1789000000000001</v>
          </cell>
        </row>
        <row r="815">
          <cell r="A815" t="str">
            <v>2021 DEC</v>
          </cell>
          <cell r="B815">
            <v>1.1772</v>
          </cell>
        </row>
        <row r="816">
          <cell r="A816" t="str">
            <v>2022 JAN</v>
          </cell>
          <cell r="B816">
            <v>1.1977</v>
          </cell>
        </row>
        <row r="817">
          <cell r="A817" t="str">
            <v>2022 FEB</v>
          </cell>
          <cell r="B817">
            <v>1.1933</v>
          </cell>
        </row>
        <row r="818">
          <cell r="A818" t="str">
            <v>2022 MAR</v>
          </cell>
          <cell r="B818">
            <v>1.1953</v>
          </cell>
        </row>
        <row r="819">
          <cell r="A819" t="str">
            <v>2022 APR</v>
          </cell>
          <cell r="B819">
            <v>1.1956</v>
          </cell>
        </row>
        <row r="820">
          <cell r="A820" t="str">
            <v>2022 MAY</v>
          </cell>
          <cell r="B820">
            <v>1.1758999999999999</v>
          </cell>
        </row>
        <row r="821">
          <cell r="A821" t="str">
            <v>2022 JUN</v>
          </cell>
          <cell r="B821">
            <v>1.165</v>
          </cell>
        </row>
        <row r="822">
          <cell r="A822" t="str">
            <v>2022 JUL</v>
          </cell>
          <cell r="B822">
            <v>1.1777</v>
          </cell>
        </row>
        <row r="823">
          <cell r="A823" t="str">
            <v>2022 AUG</v>
          </cell>
          <cell r="B823">
            <v>1.1834</v>
          </cell>
        </row>
        <row r="824">
          <cell r="A824" t="str">
            <v>2022 SEP</v>
          </cell>
          <cell r="B824">
            <v>1.1447000000000001</v>
          </cell>
        </row>
        <row r="825">
          <cell r="A825" t="str">
            <v>2022 OCT</v>
          </cell>
          <cell r="B825">
            <v>1.1493</v>
          </cell>
        </row>
        <row r="826">
          <cell r="A826" t="str">
            <v>2022 NOV</v>
          </cell>
          <cell r="B826">
            <v>1.1505000000000001</v>
          </cell>
        </row>
        <row r="827">
          <cell r="A827" t="str">
            <v>2022 DEC</v>
          </cell>
          <cell r="B827">
            <v>1.1512</v>
          </cell>
        </row>
        <row r="828">
          <cell r="A828" t="str">
            <v>2023 JAN</v>
          </cell>
          <cell r="B828">
            <v>1.1352</v>
          </cell>
        </row>
        <row r="829">
          <cell r="A829" t="str">
            <v>2023 FEB</v>
          </cell>
          <cell r="B829">
            <v>1.1289</v>
          </cell>
        </row>
        <row r="830">
          <cell r="A830" t="str">
            <v>2023 MAR</v>
          </cell>
          <cell r="B830">
            <v>1.133</v>
          </cell>
        </row>
        <row r="831">
          <cell r="A831" t="str">
            <v>2023 APR</v>
          </cell>
          <cell r="B831">
            <v>1.1347</v>
          </cell>
        </row>
        <row r="832">
          <cell r="A832" t="str">
            <v>2023 MAY</v>
          </cell>
          <cell r="B832">
            <v>1.1495</v>
          </cell>
        </row>
        <row r="833">
          <cell r="A833" t="str">
            <v>2023 JUN</v>
          </cell>
          <cell r="B833">
            <v>1.165</v>
          </cell>
        </row>
        <row r="834">
          <cell r="A834" t="str">
            <v>2023 JUL</v>
          </cell>
          <cell r="B834">
            <v>1.1651</v>
          </cell>
        </row>
        <row r="835">
          <cell r="A835" t="str">
            <v>2023 AUG</v>
          </cell>
          <cell r="B835">
            <v>1.1642999999999999</v>
          </cell>
        </row>
        <row r="836">
          <cell r="A836" t="str">
            <v>2023 SEP</v>
          </cell>
          <cell r="B836">
            <v>1.1605000000000001</v>
          </cell>
        </row>
        <row r="837">
          <cell r="A837" t="str">
            <v>2023 OCT</v>
          </cell>
          <cell r="B837">
            <v>1.1523000000000001</v>
          </cell>
        </row>
        <row r="838">
          <cell r="A838" t="str">
            <v>2023 NOV</v>
          </cell>
          <cell r="B838">
            <v>1.1492</v>
          </cell>
        </row>
      </sheetData>
      <sheetData sheetId="10"/>
      <sheetData sheetId="11">
        <row r="3">
          <cell r="A3" t="str">
            <v>2005 Q1</v>
          </cell>
          <cell r="B3" t="str">
            <v>2005</v>
          </cell>
          <cell r="C3" t="str">
            <v>2005</v>
          </cell>
          <cell r="D3">
            <v>453784</v>
          </cell>
          <cell r="E3">
            <v>60413300</v>
          </cell>
          <cell r="F3">
            <v>7511.3261483812339</v>
          </cell>
        </row>
        <row r="4">
          <cell r="A4" t="str">
            <v>2005 Q2</v>
          </cell>
          <cell r="B4" t="str">
            <v>2005</v>
          </cell>
          <cell r="C4" t="str">
            <v>2005</v>
          </cell>
          <cell r="D4">
            <v>457557</v>
          </cell>
          <cell r="E4">
            <v>60413300</v>
          </cell>
          <cell r="F4">
            <v>7573.7792837007746</v>
          </cell>
        </row>
        <row r="5">
          <cell r="A5" t="str">
            <v>2005 Q3</v>
          </cell>
          <cell r="B5" t="str">
            <v>2005</v>
          </cell>
          <cell r="C5" t="str">
            <v>2005</v>
          </cell>
          <cell r="D5">
            <v>461135</v>
          </cell>
          <cell r="E5">
            <v>60413300</v>
          </cell>
          <cell r="F5">
            <v>7633.0046529489364</v>
          </cell>
        </row>
        <row r="6">
          <cell r="A6" t="str">
            <v>2005 Q4</v>
          </cell>
          <cell r="B6" t="str">
            <v>2005</v>
          </cell>
          <cell r="C6" t="str">
            <v>2005</v>
          </cell>
          <cell r="D6">
            <v>465451</v>
          </cell>
          <cell r="E6">
            <v>60413300</v>
          </cell>
          <cell r="F6">
            <v>7704.4458753287772</v>
          </cell>
        </row>
        <row r="7">
          <cell r="A7" t="str">
            <v>2006 Q1</v>
          </cell>
          <cell r="B7" t="str">
            <v>2006</v>
          </cell>
          <cell r="C7" t="str">
            <v>2006</v>
          </cell>
          <cell r="D7">
            <v>467840</v>
          </cell>
          <cell r="E7">
            <v>60827100</v>
          </cell>
          <cell r="F7">
            <v>7691.3086436802014</v>
          </cell>
        </row>
        <row r="8">
          <cell r="A8" t="str">
            <v>2006 Q2</v>
          </cell>
          <cell r="B8" t="str">
            <v>2006</v>
          </cell>
          <cell r="C8" t="str">
            <v>2006</v>
          </cell>
          <cell r="D8">
            <v>469655</v>
          </cell>
          <cell r="E8">
            <v>60827100</v>
          </cell>
          <cell r="F8">
            <v>7721.147317560758</v>
          </cell>
        </row>
        <row r="9">
          <cell r="A9" t="str">
            <v>2006 Q3</v>
          </cell>
          <cell r="B9" t="str">
            <v>2006</v>
          </cell>
          <cell r="C9" t="str">
            <v>2006</v>
          </cell>
          <cell r="D9">
            <v>470918</v>
          </cell>
          <cell r="E9">
            <v>60827100</v>
          </cell>
          <cell r="F9">
            <v>7741.9110889718559</v>
          </cell>
        </row>
        <row r="10">
          <cell r="A10" t="str">
            <v>2006 Q4</v>
          </cell>
          <cell r="B10" t="str">
            <v>2006</v>
          </cell>
          <cell r="C10" t="str">
            <v>2006</v>
          </cell>
          <cell r="D10">
            <v>473372</v>
          </cell>
          <cell r="E10">
            <v>60827100</v>
          </cell>
          <cell r="F10">
            <v>7782.254948863253</v>
          </cell>
        </row>
        <row r="11">
          <cell r="A11" t="str">
            <v>2007 Q1</v>
          </cell>
          <cell r="B11" t="str">
            <v>2007</v>
          </cell>
          <cell r="C11" t="str">
            <v>2007</v>
          </cell>
          <cell r="D11">
            <v>477823</v>
          </cell>
          <cell r="E11">
            <v>61319100</v>
          </cell>
          <cell r="F11">
            <v>7792.4007364752579</v>
          </cell>
        </row>
        <row r="12">
          <cell r="A12" t="str">
            <v>2007 Q2</v>
          </cell>
          <cell r="B12" t="str">
            <v>2007</v>
          </cell>
          <cell r="C12" t="str">
            <v>2007</v>
          </cell>
          <cell r="D12">
            <v>481314</v>
          </cell>
          <cell r="E12">
            <v>61319100</v>
          </cell>
          <cell r="F12">
            <v>7849.3324266011732</v>
          </cell>
        </row>
        <row r="13">
          <cell r="A13" t="str">
            <v>2007 Q3</v>
          </cell>
          <cell r="B13" t="str">
            <v>2007</v>
          </cell>
          <cell r="C13" t="str">
            <v>2007</v>
          </cell>
          <cell r="D13">
            <v>484544</v>
          </cell>
          <cell r="E13">
            <v>61319100</v>
          </cell>
          <cell r="F13">
            <v>7902.0076941768548</v>
          </cell>
        </row>
        <row r="14">
          <cell r="A14" t="str">
            <v>2007 Q4</v>
          </cell>
          <cell r="B14" t="str">
            <v>2007</v>
          </cell>
          <cell r="C14" t="str">
            <v>2007</v>
          </cell>
          <cell r="D14">
            <v>487413</v>
          </cell>
          <cell r="E14">
            <v>61319100</v>
          </cell>
          <cell r="F14">
            <v>7948.7957259646664</v>
          </cell>
        </row>
        <row r="15">
          <cell r="A15" t="str">
            <v>2008 Q1</v>
          </cell>
          <cell r="B15" t="str">
            <v>2008</v>
          </cell>
          <cell r="C15" t="str">
            <v>2008</v>
          </cell>
          <cell r="D15">
            <v>489783</v>
          </cell>
          <cell r="E15">
            <v>61823800</v>
          </cell>
          <cell r="F15">
            <v>7922.2403022784101</v>
          </cell>
        </row>
        <row r="16">
          <cell r="A16" t="str">
            <v>2008 Q2</v>
          </cell>
          <cell r="B16" t="str">
            <v>2008</v>
          </cell>
          <cell r="C16" t="str">
            <v>2008</v>
          </cell>
          <cell r="D16">
            <v>487386</v>
          </cell>
          <cell r="E16">
            <v>61823800</v>
          </cell>
          <cell r="F16">
            <v>7883.468825921409</v>
          </cell>
        </row>
        <row r="17">
          <cell r="A17" t="str">
            <v>2008 Q3</v>
          </cell>
          <cell r="B17" t="str">
            <v>2008</v>
          </cell>
          <cell r="C17" t="str">
            <v>2008</v>
          </cell>
          <cell r="D17">
            <v>479872</v>
          </cell>
          <cell r="E17">
            <v>61823800</v>
          </cell>
          <cell r="F17">
            <v>7761.9298716675457</v>
          </cell>
        </row>
        <row r="18">
          <cell r="A18" t="str">
            <v>2008 Q4</v>
          </cell>
          <cell r="B18" t="str">
            <v>2008</v>
          </cell>
          <cell r="C18" t="str">
            <v>2008</v>
          </cell>
          <cell r="D18">
            <v>469694</v>
          </cell>
          <cell r="E18">
            <v>61823800</v>
          </cell>
          <cell r="F18">
            <v>7597.3007159055251</v>
          </cell>
        </row>
        <row r="19">
          <cell r="A19" t="str">
            <v>2009 Q1</v>
          </cell>
          <cell r="B19" t="str">
            <v>2009</v>
          </cell>
          <cell r="C19" t="str">
            <v>2009</v>
          </cell>
          <cell r="D19">
            <v>460105</v>
          </cell>
          <cell r="E19">
            <v>62260500</v>
          </cell>
          <cell r="F19">
            <v>7389.9984741529543</v>
          </cell>
        </row>
        <row r="20">
          <cell r="A20" t="str">
            <v>2009 Q2</v>
          </cell>
          <cell r="B20" t="str">
            <v>2009</v>
          </cell>
          <cell r="C20" t="str">
            <v>2009</v>
          </cell>
          <cell r="D20">
            <v>458599</v>
          </cell>
          <cell r="E20">
            <v>62260500</v>
          </cell>
          <cell r="F20">
            <v>7365.8097830887964</v>
          </cell>
        </row>
        <row r="21">
          <cell r="A21" t="str">
            <v>2009 Q3</v>
          </cell>
          <cell r="B21" t="str">
            <v>2009</v>
          </cell>
          <cell r="C21" t="str">
            <v>2009</v>
          </cell>
          <cell r="D21">
            <v>458875</v>
          </cell>
          <cell r="E21">
            <v>62260500</v>
          </cell>
          <cell r="F21">
            <v>7370.242770295773</v>
          </cell>
        </row>
        <row r="22">
          <cell r="A22" t="str">
            <v>2009 Q4</v>
          </cell>
          <cell r="B22" t="str">
            <v>2009</v>
          </cell>
          <cell r="C22" t="str">
            <v>2009</v>
          </cell>
          <cell r="D22">
            <v>460238</v>
          </cell>
          <cell r="E22">
            <v>62260500</v>
          </cell>
          <cell r="F22">
            <v>7392.1346600171855</v>
          </cell>
        </row>
        <row r="23">
          <cell r="A23" t="str">
            <v>2010 Q1</v>
          </cell>
          <cell r="B23" t="str">
            <v>2010</v>
          </cell>
          <cell r="C23" t="str">
            <v>2010</v>
          </cell>
          <cell r="D23">
            <v>464543</v>
          </cell>
          <cell r="E23">
            <v>62759500</v>
          </cell>
          <cell r="F23">
            <v>7401.9550824974704</v>
          </cell>
        </row>
        <row r="24">
          <cell r="A24" t="str">
            <v>2010 Q2</v>
          </cell>
          <cell r="B24" t="str">
            <v>2010</v>
          </cell>
          <cell r="C24" t="str">
            <v>2010</v>
          </cell>
          <cell r="D24">
            <v>469606</v>
          </cell>
          <cell r="E24">
            <v>62759500</v>
          </cell>
          <cell r="F24">
            <v>7482.6281280124922</v>
          </cell>
        </row>
        <row r="25">
          <cell r="A25" t="str">
            <v>2010 Q3</v>
          </cell>
          <cell r="B25" t="str">
            <v>2010</v>
          </cell>
          <cell r="C25" t="str">
            <v>2010</v>
          </cell>
          <cell r="D25">
            <v>472199</v>
          </cell>
          <cell r="E25">
            <v>62759500</v>
          </cell>
          <cell r="F25">
            <v>7523.9445820951414</v>
          </cell>
        </row>
        <row r="26">
          <cell r="A26" t="str">
            <v>2010 Q4</v>
          </cell>
          <cell r="B26" t="str">
            <v>2010</v>
          </cell>
          <cell r="C26" t="str">
            <v>2010</v>
          </cell>
          <cell r="D26">
            <v>472612</v>
          </cell>
          <cell r="E26">
            <v>62759500</v>
          </cell>
          <cell r="F26">
            <v>7530.5252591241169</v>
          </cell>
        </row>
        <row r="27">
          <cell r="A27" t="str">
            <v>2011 Q1</v>
          </cell>
          <cell r="B27" t="str">
            <v>2011</v>
          </cell>
          <cell r="C27" t="str">
            <v>2011</v>
          </cell>
          <cell r="D27">
            <v>473819</v>
          </cell>
          <cell r="E27">
            <v>63285100</v>
          </cell>
          <cell r="F27">
            <v>7487.0546147513396</v>
          </cell>
        </row>
        <row r="28">
          <cell r="A28" t="str">
            <v>2011 Q2</v>
          </cell>
          <cell r="B28" t="str">
            <v>2011</v>
          </cell>
          <cell r="C28" t="str">
            <v>2011</v>
          </cell>
          <cell r="D28">
            <v>474365</v>
          </cell>
          <cell r="E28">
            <v>63285100</v>
          </cell>
          <cell r="F28">
            <v>7495.6822379991499</v>
          </cell>
        </row>
        <row r="29">
          <cell r="A29" t="str">
            <v>2011 Q3</v>
          </cell>
          <cell r="B29" t="str">
            <v>2011</v>
          </cell>
          <cell r="C29" t="str">
            <v>2011</v>
          </cell>
          <cell r="D29">
            <v>475813</v>
          </cell>
          <cell r="E29">
            <v>63285100</v>
          </cell>
          <cell r="F29">
            <v>7518.5628212644051</v>
          </cell>
        </row>
        <row r="30">
          <cell r="A30" t="str">
            <v>2011 Q4</v>
          </cell>
          <cell r="B30" t="str">
            <v>2011</v>
          </cell>
          <cell r="C30" t="str">
            <v>2011</v>
          </cell>
          <cell r="D30">
            <v>476479</v>
          </cell>
          <cell r="E30">
            <v>63285100</v>
          </cell>
          <cell r="F30">
            <v>7529.0866254457997</v>
          </cell>
        </row>
        <row r="31">
          <cell r="A31" t="str">
            <v>2012 Q1</v>
          </cell>
          <cell r="B31" t="str">
            <v>2012</v>
          </cell>
          <cell r="C31" t="str">
            <v>2012</v>
          </cell>
          <cell r="D31">
            <v>480632</v>
          </cell>
          <cell r="E31">
            <v>63705000</v>
          </cell>
          <cell r="F31">
            <v>7544.6511262852209</v>
          </cell>
        </row>
        <row r="32">
          <cell r="A32" t="str">
            <v>2012 Q2</v>
          </cell>
          <cell r="B32" t="str">
            <v>2012</v>
          </cell>
          <cell r="C32" t="str">
            <v>2012</v>
          </cell>
          <cell r="D32">
            <v>479979</v>
          </cell>
          <cell r="E32">
            <v>63705000</v>
          </cell>
          <cell r="F32">
            <v>7534.4007534730399</v>
          </cell>
        </row>
        <row r="33">
          <cell r="A33" t="str">
            <v>2012 Q3</v>
          </cell>
          <cell r="B33" t="str">
            <v>2012</v>
          </cell>
          <cell r="C33" t="str">
            <v>2012</v>
          </cell>
          <cell r="D33">
            <v>484579</v>
          </cell>
          <cell r="E33">
            <v>63705000</v>
          </cell>
          <cell r="F33">
            <v>7606.6085864531824</v>
          </cell>
        </row>
        <row r="34">
          <cell r="A34" t="str">
            <v>2012 Q4</v>
          </cell>
          <cell r="B34" t="str">
            <v>2012</v>
          </cell>
          <cell r="C34" t="str">
            <v>2012</v>
          </cell>
          <cell r="D34">
            <v>484039</v>
          </cell>
          <cell r="E34">
            <v>63705000</v>
          </cell>
          <cell r="F34">
            <v>7598.1320147555134</v>
          </cell>
        </row>
        <row r="35">
          <cell r="A35" t="str">
            <v>2013 Q1</v>
          </cell>
          <cell r="B35" t="str">
            <v>2013</v>
          </cell>
          <cell r="C35" t="str">
            <v>2013</v>
          </cell>
          <cell r="D35">
            <v>485409</v>
          </cell>
          <cell r="E35">
            <v>64105700</v>
          </cell>
          <cell r="F35">
            <v>7572.0099772719122</v>
          </cell>
        </row>
        <row r="36">
          <cell r="A36" t="str">
            <v>2013 Q2</v>
          </cell>
          <cell r="B36" t="str">
            <v>2013</v>
          </cell>
          <cell r="C36" t="str">
            <v>2013</v>
          </cell>
          <cell r="D36">
            <v>488930</v>
          </cell>
          <cell r="E36">
            <v>64105700</v>
          </cell>
          <cell r="F36">
            <v>7626.9348903451646</v>
          </cell>
        </row>
        <row r="37">
          <cell r="A37" t="str">
            <v>2013 Q3</v>
          </cell>
          <cell r="B37" t="str">
            <v>2013</v>
          </cell>
          <cell r="C37" t="str">
            <v>2013</v>
          </cell>
          <cell r="D37">
            <v>493002</v>
          </cell>
          <cell r="E37">
            <v>64105700</v>
          </cell>
          <cell r="F37">
            <v>7690.4549829422349</v>
          </cell>
        </row>
        <row r="38">
          <cell r="A38" t="str">
            <v>2013 Q4</v>
          </cell>
          <cell r="B38" t="str">
            <v>2013</v>
          </cell>
          <cell r="C38" t="str">
            <v>2013</v>
          </cell>
          <cell r="D38">
            <v>496466</v>
          </cell>
          <cell r="E38">
            <v>64105700</v>
          </cell>
          <cell r="F38">
            <v>7744.4907395130231</v>
          </cell>
        </row>
        <row r="39">
          <cell r="A39" t="str">
            <v>2014 Q1</v>
          </cell>
          <cell r="B39" t="str">
            <v>2014</v>
          </cell>
          <cell r="C39" t="str">
            <v>2014</v>
          </cell>
          <cell r="D39">
            <v>500552</v>
          </cell>
          <cell r="E39">
            <v>64596800</v>
          </cell>
          <cell r="F39">
            <v>7748.8668169321081</v>
          </cell>
        </row>
        <row r="40">
          <cell r="A40" t="str">
            <v>2014 Q2</v>
          </cell>
          <cell r="B40" t="str">
            <v>2014</v>
          </cell>
          <cell r="C40" t="str">
            <v>2014</v>
          </cell>
          <cell r="D40">
            <v>504939</v>
          </cell>
          <cell r="E40">
            <v>64596800</v>
          </cell>
          <cell r="F40">
            <v>7816.7803977906024</v>
          </cell>
        </row>
        <row r="41">
          <cell r="A41" t="str">
            <v>2014 Q3</v>
          </cell>
          <cell r="B41" t="str">
            <v>2014</v>
          </cell>
          <cell r="C41" t="str">
            <v>2014</v>
          </cell>
          <cell r="D41">
            <v>508741</v>
          </cell>
          <cell r="E41">
            <v>64596800</v>
          </cell>
          <cell r="F41">
            <v>7875.637802491764</v>
          </cell>
        </row>
        <row r="42">
          <cell r="A42" t="str">
            <v>2014 Q4</v>
          </cell>
          <cell r="B42" t="str">
            <v>2014</v>
          </cell>
          <cell r="C42" t="str">
            <v>2014</v>
          </cell>
          <cell r="D42">
            <v>512334</v>
          </cell>
          <cell r="E42">
            <v>64596800</v>
          </cell>
          <cell r="F42">
            <v>7931.2597528050928</v>
          </cell>
        </row>
        <row r="43">
          <cell r="A43" t="str">
            <v>2015 Q1</v>
          </cell>
          <cell r="B43" t="str">
            <v>2015</v>
          </cell>
          <cell r="C43" t="str">
            <v>2015</v>
          </cell>
          <cell r="D43">
            <v>513850</v>
          </cell>
          <cell r="E43">
            <v>65110000</v>
          </cell>
          <cell r="F43">
            <v>7892.0288742128705</v>
          </cell>
        </row>
        <row r="44">
          <cell r="A44" t="str">
            <v>2015 Q2</v>
          </cell>
          <cell r="B44" t="str">
            <v>2015</v>
          </cell>
          <cell r="C44" t="str">
            <v>2015</v>
          </cell>
          <cell r="D44">
            <v>516876</v>
          </cell>
          <cell r="E44">
            <v>65110000</v>
          </cell>
          <cell r="F44">
            <v>7938.5040700353247</v>
          </cell>
        </row>
        <row r="45">
          <cell r="A45" t="str">
            <v>2015 Q3</v>
          </cell>
          <cell r="B45" t="str">
            <v>2015</v>
          </cell>
          <cell r="C45" t="str">
            <v>2015</v>
          </cell>
          <cell r="D45">
            <v>518915</v>
          </cell>
          <cell r="E45">
            <v>65110000</v>
          </cell>
          <cell r="F45">
            <v>7969.8203041007528</v>
          </cell>
        </row>
        <row r="46">
          <cell r="A46" t="str">
            <v>2015 Q4</v>
          </cell>
          <cell r="B46" t="str">
            <v>2015</v>
          </cell>
          <cell r="C46" t="str">
            <v>2015</v>
          </cell>
          <cell r="D46">
            <v>521920</v>
          </cell>
          <cell r="E46">
            <v>65110000</v>
          </cell>
          <cell r="F46">
            <v>8015.9729688219932</v>
          </cell>
        </row>
        <row r="47">
          <cell r="A47" t="str">
            <v>2016 Q1</v>
          </cell>
          <cell r="B47" t="str">
            <v>2016</v>
          </cell>
          <cell r="C47" t="str">
            <v>2016</v>
          </cell>
          <cell r="D47">
            <v>523813</v>
          </cell>
          <cell r="E47">
            <v>65648100</v>
          </cell>
          <cell r="F47">
            <v>7979.103736437155</v>
          </cell>
        </row>
        <row r="48">
          <cell r="A48" t="str">
            <v>2016 Q2</v>
          </cell>
          <cell r="B48" t="str">
            <v>2016</v>
          </cell>
          <cell r="C48" t="str">
            <v>2016</v>
          </cell>
          <cell r="D48">
            <v>526750</v>
          </cell>
          <cell r="E48">
            <v>65648100</v>
          </cell>
          <cell r="F48">
            <v>8023.8422741861532</v>
          </cell>
        </row>
        <row r="49">
          <cell r="A49" t="str">
            <v>2016 Q3</v>
          </cell>
          <cell r="B49" t="str">
            <v>2016</v>
          </cell>
          <cell r="C49" t="str">
            <v>2016</v>
          </cell>
          <cell r="D49">
            <v>528712</v>
          </cell>
          <cell r="E49">
            <v>65648100</v>
          </cell>
          <cell r="F49">
            <v>8053.7288969520823</v>
          </cell>
        </row>
        <row r="50">
          <cell r="A50" t="str">
            <v>2016 Q4</v>
          </cell>
          <cell r="B50" t="str">
            <v>2016</v>
          </cell>
          <cell r="C50" t="str">
            <v>2016</v>
          </cell>
          <cell r="D50">
            <v>532082</v>
          </cell>
          <cell r="E50">
            <v>65648100</v>
          </cell>
          <cell r="F50">
            <v>8105.0632082268949</v>
          </cell>
        </row>
        <row r="51">
          <cell r="A51" t="str">
            <v>2017 Q1</v>
          </cell>
          <cell r="B51" t="str">
            <v>2017</v>
          </cell>
          <cell r="C51" t="str">
            <v>2017</v>
          </cell>
          <cell r="D51">
            <v>536566</v>
          </cell>
          <cell r="E51">
            <v>66040200</v>
          </cell>
          <cell r="F51">
            <v>8124.8391131462349</v>
          </cell>
        </row>
        <row r="52">
          <cell r="A52" t="str">
            <v>2017 Q2</v>
          </cell>
          <cell r="B52" t="str">
            <v>2017</v>
          </cell>
          <cell r="C52" t="str">
            <v>2017</v>
          </cell>
          <cell r="D52">
            <v>540020</v>
          </cell>
          <cell r="E52">
            <v>66040200</v>
          </cell>
          <cell r="F52">
            <v>8177.1405901254084</v>
          </cell>
        </row>
        <row r="53">
          <cell r="A53" t="str">
            <v>2017 Q3</v>
          </cell>
          <cell r="B53" t="str">
            <v>2017</v>
          </cell>
          <cell r="C53" t="str">
            <v>2017</v>
          </cell>
          <cell r="D53">
            <v>543452</v>
          </cell>
          <cell r="E53">
            <v>66040200</v>
          </cell>
          <cell r="F53">
            <v>8229.1089366779634</v>
          </cell>
        </row>
        <row r="54">
          <cell r="A54" t="str">
            <v>2017 Q4</v>
          </cell>
          <cell r="B54" t="str">
            <v>2017</v>
          </cell>
          <cell r="C54" t="str">
            <v>2017</v>
          </cell>
          <cell r="D54">
            <v>547377</v>
          </cell>
          <cell r="E54">
            <v>66040200</v>
          </cell>
          <cell r="F54">
            <v>8288.5424332452058</v>
          </cell>
        </row>
        <row r="55">
          <cell r="A55" t="str">
            <v>2018 Q1</v>
          </cell>
          <cell r="B55" t="str">
            <v>2018</v>
          </cell>
          <cell r="C55" t="str">
            <v>2018</v>
          </cell>
          <cell r="D55">
            <v>547688</v>
          </cell>
          <cell r="E55">
            <v>66435600</v>
          </cell>
          <cell r="F55">
            <v>8243.893334296672</v>
          </cell>
        </row>
        <row r="56">
          <cell r="A56" t="str">
            <v>2018 Q2</v>
          </cell>
          <cell r="B56" t="str">
            <v>2018</v>
          </cell>
          <cell r="C56" t="str">
            <v>2018</v>
          </cell>
          <cell r="D56">
            <v>548600</v>
          </cell>
          <cell r="E56">
            <v>66435600</v>
          </cell>
          <cell r="F56">
            <v>8257.6209140882293</v>
          </cell>
        </row>
        <row r="57">
          <cell r="A57" t="str">
            <v>2018 Q3</v>
          </cell>
          <cell r="B57" t="str">
            <v>2018</v>
          </cell>
          <cell r="C57" t="str">
            <v>2018</v>
          </cell>
          <cell r="D57">
            <v>550425</v>
          </cell>
          <cell r="E57">
            <v>66435600</v>
          </cell>
          <cell r="F57">
            <v>8285.0911258421693</v>
          </cell>
        </row>
        <row r="58">
          <cell r="A58" t="str">
            <v>2018 Q4</v>
          </cell>
          <cell r="B58" t="str">
            <v>2018</v>
          </cell>
          <cell r="C58" t="str">
            <v>2018</v>
          </cell>
          <cell r="D58">
            <v>551128</v>
          </cell>
          <cell r="E58">
            <v>66435600</v>
          </cell>
          <cell r="F58">
            <v>8295.6728019314942</v>
          </cell>
        </row>
        <row r="59">
          <cell r="A59" t="str">
            <v>2019 Q1</v>
          </cell>
          <cell r="B59" t="str">
            <v>2019</v>
          </cell>
          <cell r="C59" t="str">
            <v>2019</v>
          </cell>
          <cell r="D59">
            <v>555141</v>
          </cell>
          <cell r="E59">
            <v>66796800</v>
          </cell>
          <cell r="F59">
            <v>8310.8921385455596</v>
          </cell>
        </row>
        <row r="60">
          <cell r="A60" t="str">
            <v>2019 Q2</v>
          </cell>
          <cell r="B60" t="str">
            <v>2019</v>
          </cell>
          <cell r="C60" t="str">
            <v>2019</v>
          </cell>
          <cell r="D60">
            <v>556932</v>
          </cell>
          <cell r="E60">
            <v>66796800</v>
          </cell>
          <cell r="F60">
            <v>8337.7048002299507</v>
          </cell>
        </row>
        <row r="61">
          <cell r="A61" t="str">
            <v>2019 Q3</v>
          </cell>
          <cell r="B61" t="str">
            <v>2019</v>
          </cell>
          <cell r="C61" t="str">
            <v>2019</v>
          </cell>
          <cell r="D61">
            <v>560987</v>
          </cell>
          <cell r="E61">
            <v>66796800</v>
          </cell>
          <cell r="F61">
            <v>8398.4113011401751</v>
          </cell>
        </row>
        <row r="62">
          <cell r="A62" t="str">
            <v>2019 Q4</v>
          </cell>
          <cell r="B62" t="str">
            <v>2019</v>
          </cell>
          <cell r="C62" t="str">
            <v>2019</v>
          </cell>
          <cell r="D62">
            <v>560861</v>
          </cell>
          <cell r="E62">
            <v>66796800</v>
          </cell>
          <cell r="F62">
            <v>8396.5249832327299</v>
          </cell>
        </row>
        <row r="63">
          <cell r="A63" t="str">
            <v>2020 Q1</v>
          </cell>
          <cell r="B63" t="str">
            <v>2020</v>
          </cell>
          <cell r="C63" t="str">
            <v>2020</v>
          </cell>
          <cell r="D63">
            <v>545597</v>
          </cell>
          <cell r="E63">
            <v>67081000</v>
          </cell>
          <cell r="F63">
            <v>8133.4058824406311</v>
          </cell>
        </row>
        <row r="64">
          <cell r="A64" t="str">
            <v>2020 Q2</v>
          </cell>
          <cell r="B64" t="str">
            <v>2020</v>
          </cell>
          <cell r="C64" t="str">
            <v>2020</v>
          </cell>
          <cell r="D64">
            <v>434718</v>
          </cell>
          <cell r="E64">
            <v>67081000</v>
          </cell>
          <cell r="F64">
            <v>6480.4937314589824</v>
          </cell>
        </row>
        <row r="65">
          <cell r="A65" t="str">
            <v>2020 Q3</v>
          </cell>
          <cell r="B65" t="str">
            <v>2020</v>
          </cell>
          <cell r="C65" t="str">
            <v>2020</v>
          </cell>
          <cell r="D65">
            <v>507643</v>
          </cell>
          <cell r="E65">
            <v>67081000</v>
          </cell>
          <cell r="F65">
            <v>7567.6122896200113</v>
          </cell>
        </row>
        <row r="66">
          <cell r="A66" t="str">
            <v>2020 Q4</v>
          </cell>
          <cell r="B66" t="str">
            <v>2020</v>
          </cell>
          <cell r="C66" t="str">
            <v>2020</v>
          </cell>
          <cell r="D66">
            <v>514531</v>
          </cell>
          <cell r="E66">
            <v>67081000</v>
          </cell>
          <cell r="F66">
            <v>7670.2941220315734</v>
          </cell>
        </row>
        <row r="67">
          <cell r="A67" t="str">
            <v>2021 Q1</v>
          </cell>
          <cell r="B67" t="str">
            <v>2021</v>
          </cell>
          <cell r="C67" t="str">
            <v>2021</v>
          </cell>
          <cell r="D67">
            <v>509261</v>
          </cell>
          <cell r="E67">
            <v>67026300</v>
          </cell>
          <cell r="F67">
            <v>7597.9279775252398</v>
          </cell>
        </row>
        <row r="68">
          <cell r="A68" t="str">
            <v>2021 Q2</v>
          </cell>
          <cell r="B68" t="str">
            <v>2021</v>
          </cell>
          <cell r="C68" t="str">
            <v>2021</v>
          </cell>
          <cell r="D68">
            <v>546579</v>
          </cell>
          <cell r="E68">
            <v>67026300</v>
          </cell>
          <cell r="F68">
            <v>8154.6945005169609</v>
          </cell>
        </row>
        <row r="69">
          <cell r="A69" t="str">
            <v>2021 Q3</v>
          </cell>
          <cell r="B69" t="str">
            <v>2021</v>
          </cell>
          <cell r="C69" t="str">
            <v>2021</v>
          </cell>
          <cell r="D69">
            <v>555956</v>
          </cell>
          <cell r="E69">
            <v>67026300</v>
          </cell>
          <cell r="F69">
            <v>8294.5948083065905</v>
          </cell>
        </row>
        <row r="70">
          <cell r="A70" t="str">
            <v>2021 Q4</v>
          </cell>
          <cell r="B70" t="str">
            <v>2021</v>
          </cell>
          <cell r="C70" t="str">
            <v>2021</v>
          </cell>
          <cell r="D70">
            <v>564407</v>
          </cell>
          <cell r="E70">
            <v>67026300</v>
          </cell>
          <cell r="F70">
            <v>8420.6796436622644</v>
          </cell>
        </row>
        <row r="71">
          <cell r="A71" t="str">
            <v>2022 Q1</v>
          </cell>
          <cell r="B71" t="str">
            <v>2022</v>
          </cell>
          <cell r="C71" t="str">
            <v>2022</v>
          </cell>
          <cell r="D71">
            <v>567372</v>
          </cell>
          <cell r="E71">
            <v>67595824</v>
          </cell>
          <cell r="F71">
            <v>8393.5954386768026</v>
          </cell>
        </row>
        <row r="72">
          <cell r="A72" t="str">
            <v>2022 Q2</v>
          </cell>
          <cell r="B72" t="str">
            <v>2022</v>
          </cell>
          <cell r="C72" t="str">
            <v>2022</v>
          </cell>
          <cell r="D72">
            <v>567878</v>
          </cell>
          <cell r="E72">
            <v>67595824</v>
          </cell>
          <cell r="F72">
            <v>8401.0811082057371</v>
          </cell>
        </row>
        <row r="73">
          <cell r="A73" t="str">
            <v>2022 Q3</v>
          </cell>
          <cell r="B73" t="str">
            <v>2022</v>
          </cell>
          <cell r="C73" t="str">
            <v>2022</v>
          </cell>
          <cell r="D73">
            <v>567392</v>
          </cell>
          <cell r="E73">
            <v>67595824</v>
          </cell>
          <cell r="F73">
            <v>8393.8913149427699</v>
          </cell>
        </row>
        <row r="74">
          <cell r="A74" t="str">
            <v>2022 Q4</v>
          </cell>
          <cell r="B74" t="str">
            <v>2022</v>
          </cell>
          <cell r="C74" t="str">
            <v>2022</v>
          </cell>
          <cell r="D74">
            <v>568151</v>
          </cell>
          <cell r="E74">
            <v>67595824</v>
          </cell>
          <cell r="F74">
            <v>8405.1198192361699</v>
          </cell>
        </row>
        <row r="75">
          <cell r="A75" t="str">
            <v>2023 Q1</v>
          </cell>
          <cell r="B75" t="str">
            <v>2023</v>
          </cell>
          <cell r="C75" t="str">
            <v>2023</v>
          </cell>
          <cell r="D75">
            <v>569973</v>
          </cell>
          <cell r="E75">
            <v>67844315</v>
          </cell>
          <cell r="F75">
            <v>8401.1902839611539</v>
          </cell>
        </row>
        <row r="76">
          <cell r="A76" t="str">
            <v>2023 Q2</v>
          </cell>
          <cell r="B76" t="str">
            <v>2023</v>
          </cell>
          <cell r="C76" t="str">
            <v>2023</v>
          </cell>
          <cell r="D76">
            <v>571043</v>
          </cell>
          <cell r="E76">
            <v>67844315</v>
          </cell>
          <cell r="F76">
            <v>8416.9616864729196</v>
          </cell>
        </row>
        <row r="77">
          <cell r="A77" t="str">
            <v>2023 Q3</v>
          </cell>
          <cell r="B77" t="str">
            <v>2023</v>
          </cell>
          <cell r="C77" t="str">
            <v>2023</v>
          </cell>
          <cell r="D77">
            <v>570880</v>
          </cell>
          <cell r="E77">
            <v>67844315</v>
          </cell>
          <cell r="F77">
            <v>8414.559127024866</v>
          </cell>
        </row>
        <row r="78">
          <cell r="A78" t="str">
            <v>2023 Q4</v>
          </cell>
          <cell r="B78" t="str">
            <v>2023</v>
          </cell>
          <cell r="C78" t="str">
            <v>2023</v>
          </cell>
          <cell r="D78" t="e">
            <v>#N/A</v>
          </cell>
          <cell r="E78">
            <v>67844315</v>
          </cell>
          <cell r="F78" t="e">
            <v>#N/A</v>
          </cell>
        </row>
      </sheetData>
      <sheetData sheetId="12"/>
      <sheetData sheetId="13">
        <row r="1">
          <cell r="C1" t="str">
            <v>Total</v>
          </cell>
          <cell r="D1" t="str">
            <v>United Kingdom</v>
          </cell>
          <cell r="E1" t="str">
            <v>Spain</v>
          </cell>
          <cell r="F1" t="str">
            <v>Germany</v>
          </cell>
          <cell r="G1" t="str">
            <v>France</v>
          </cell>
          <cell r="H1" t="str">
            <v>Netherlands</v>
          </cell>
          <cell r="I1" t="str">
            <v>Ireland</v>
          </cell>
          <cell r="J1" t="str">
            <v>Belgium</v>
          </cell>
          <cell r="K1" t="str">
            <v>Denmark</v>
          </cell>
          <cell r="L1" t="str">
            <v>Italy</v>
          </cell>
          <cell r="M1" t="str">
            <v>Sweden</v>
          </cell>
          <cell r="N1" t="str">
            <v>Norway</v>
          </cell>
          <cell r="O1" t="str">
            <v>Switzerland</v>
          </cell>
          <cell r="P1" t="str">
            <v>Finland</v>
          </cell>
          <cell r="Q1" t="str">
            <v>Morocco</v>
          </cell>
          <cell r="R1" t="str">
            <v>Poland</v>
          </cell>
          <cell r="S1" t="str">
            <v>Turkiye</v>
          </cell>
          <cell r="T1" t="str">
            <v>Austria</v>
          </cell>
          <cell r="U1" t="str">
            <v>Portugal</v>
          </cell>
          <cell r="V1" t="str">
            <v>Russia</v>
          </cell>
          <cell r="W1" t="str">
            <v>Romania</v>
          </cell>
          <cell r="X1" t="str">
            <v>Czech Republic</v>
          </cell>
          <cell r="Y1" t="str">
            <v>Hungary</v>
          </cell>
          <cell r="Z1" t="str">
            <v>Luxembourg</v>
          </cell>
          <cell r="AA1" t="str">
            <v>Canada</v>
          </cell>
          <cell r="AB1" t="str">
            <v>Bulgaria</v>
          </cell>
          <cell r="AC1" t="str">
            <v>U.S.A.</v>
          </cell>
          <cell r="AD1" t="str">
            <v>Slovakia</v>
          </cell>
          <cell r="AE1" t="str">
            <v>Latvia</v>
          </cell>
          <cell r="AF1" t="str">
            <v>Lithuania</v>
          </cell>
          <cell r="AG1" t="str">
            <v>Qatar</v>
          </cell>
          <cell r="AH1" t="str">
            <v>Croatia</v>
          </cell>
          <cell r="AI1" t="str">
            <v>Greece</v>
          </cell>
          <cell r="AJ1" t="str">
            <v>Kuwait</v>
          </cell>
          <cell r="AK1" t="str">
            <v>Estonia</v>
          </cell>
          <cell r="AL1" t="str">
            <v>Saudi Arabia</v>
          </cell>
          <cell r="AM1" t="str">
            <v>Serbia</v>
          </cell>
          <cell r="AN1" t="str">
            <v>Bahrain</v>
          </cell>
          <cell r="AO1" t="str">
            <v>Israel</v>
          </cell>
          <cell r="AP1" t="str">
            <v>Iceland</v>
          </cell>
          <cell r="AQ1" t="str">
            <v>Algeria</v>
          </cell>
          <cell r="AR1" t="str">
            <v>United Arab Emirates</v>
          </cell>
          <cell r="AS1" t="str">
            <v>Malta</v>
          </cell>
          <cell r="AT1" t="str">
            <v>Egypt</v>
          </cell>
          <cell r="AU1" t="str">
            <v>Cape Verde</v>
          </cell>
          <cell r="AV1" t="str">
            <v>Gambia</v>
          </cell>
          <cell r="AW1" t="str">
            <v>Ukraine</v>
          </cell>
          <cell r="AX1" t="str">
            <v>Brazil</v>
          </cell>
          <cell r="AY1" t="str">
            <v>Sierra Leone</v>
          </cell>
          <cell r="AZ1" t="str">
            <v>Lebanon</v>
          </cell>
          <cell r="BA1" t="str">
            <v>Syria</v>
          </cell>
        </row>
        <row r="2">
          <cell r="B2" t="str">
            <v>2008-01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0</v>
          </cell>
          <cell r="AJ2">
            <v>0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0</v>
          </cell>
        </row>
        <row r="3">
          <cell r="B3" t="str">
            <v>2008-02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0</v>
          </cell>
          <cell r="AJ3">
            <v>0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</row>
        <row r="4">
          <cell r="B4" t="str">
            <v>2008-03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</row>
        <row r="5">
          <cell r="B5" t="str">
            <v>2008-04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</row>
        <row r="6">
          <cell r="B6" t="str">
            <v>2008-05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</row>
        <row r="7">
          <cell r="B7" t="str">
            <v>2008-06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</row>
        <row r="8">
          <cell r="B8" t="str">
            <v>2008-07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</row>
        <row r="9">
          <cell r="B9" t="str">
            <v>2008-08</v>
          </cell>
          <cell r="C9">
            <v>788158</v>
          </cell>
          <cell r="D9">
            <v>324058</v>
          </cell>
          <cell r="E9">
            <v>172581</v>
          </cell>
          <cell r="F9">
            <v>74184</v>
          </cell>
          <cell r="G9">
            <v>25719</v>
          </cell>
          <cell r="H9">
            <v>19340</v>
          </cell>
          <cell r="I9">
            <v>37000</v>
          </cell>
          <cell r="J9">
            <v>23770</v>
          </cell>
          <cell r="K9">
            <v>18411</v>
          </cell>
          <cell r="L9">
            <v>19807</v>
          </cell>
          <cell r="M9">
            <v>13164</v>
          </cell>
          <cell r="N9">
            <v>14211</v>
          </cell>
          <cell r="O9">
            <v>13686</v>
          </cell>
          <cell r="P9">
            <v>7665</v>
          </cell>
          <cell r="Q9">
            <v>870</v>
          </cell>
          <cell r="R9">
            <v>1332</v>
          </cell>
          <cell r="S9">
            <v>0</v>
          </cell>
          <cell r="T9">
            <v>2715</v>
          </cell>
          <cell r="U9">
            <v>589</v>
          </cell>
          <cell r="V9">
            <v>3220</v>
          </cell>
          <cell r="W9">
            <v>2312</v>
          </cell>
          <cell r="X9">
            <v>3015</v>
          </cell>
          <cell r="Y9">
            <v>900</v>
          </cell>
          <cell r="Z9">
            <v>705</v>
          </cell>
          <cell r="AA9">
            <v>2224</v>
          </cell>
          <cell r="AB9">
            <v>1224</v>
          </cell>
          <cell r="AC9">
            <v>3103</v>
          </cell>
          <cell r="AD9">
            <v>745</v>
          </cell>
          <cell r="AE9">
            <v>0</v>
          </cell>
          <cell r="AF9">
            <v>680</v>
          </cell>
          <cell r="AG9">
            <v>0</v>
          </cell>
          <cell r="AH9">
            <v>0</v>
          </cell>
          <cell r="AI9">
            <v>0</v>
          </cell>
          <cell r="AJ9">
            <v>928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</row>
        <row r="10">
          <cell r="B10" t="str">
            <v>2008-09</v>
          </cell>
          <cell r="C10">
            <v>711107</v>
          </cell>
          <cell r="D10">
            <v>292904</v>
          </cell>
          <cell r="E10">
            <v>158582</v>
          </cell>
          <cell r="F10">
            <v>68655</v>
          </cell>
          <cell r="G10">
            <v>24951</v>
          </cell>
          <cell r="H10">
            <v>17530</v>
          </cell>
          <cell r="I10">
            <v>32393</v>
          </cell>
          <cell r="J10">
            <v>18333</v>
          </cell>
          <cell r="K10">
            <v>15824</v>
          </cell>
          <cell r="L10">
            <v>16418</v>
          </cell>
          <cell r="M10">
            <v>10180</v>
          </cell>
          <cell r="N10">
            <v>12109</v>
          </cell>
          <cell r="O10">
            <v>12800</v>
          </cell>
          <cell r="P10">
            <v>6750</v>
          </cell>
          <cell r="Q10">
            <v>873</v>
          </cell>
          <cell r="R10">
            <v>1332</v>
          </cell>
          <cell r="S10">
            <v>0</v>
          </cell>
          <cell r="T10">
            <v>2314</v>
          </cell>
          <cell r="U10">
            <v>570</v>
          </cell>
          <cell r="V10">
            <v>2940</v>
          </cell>
          <cell r="W10">
            <v>2448</v>
          </cell>
          <cell r="X10">
            <v>2458</v>
          </cell>
          <cell r="Y10">
            <v>1440</v>
          </cell>
          <cell r="Z10">
            <v>1128</v>
          </cell>
          <cell r="AA10">
            <v>2300</v>
          </cell>
          <cell r="AB10">
            <v>1224</v>
          </cell>
          <cell r="AC10">
            <v>3279</v>
          </cell>
          <cell r="AD10">
            <v>596</v>
          </cell>
          <cell r="AE10">
            <v>0</v>
          </cell>
          <cell r="AF10">
            <v>544</v>
          </cell>
          <cell r="AG10">
            <v>0</v>
          </cell>
          <cell r="AH10">
            <v>0</v>
          </cell>
          <cell r="AI10">
            <v>0</v>
          </cell>
          <cell r="AJ10">
            <v>232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</row>
        <row r="11">
          <cell r="B11" t="str">
            <v>2008-10</v>
          </cell>
          <cell r="C11">
            <v>672311</v>
          </cell>
          <cell r="D11">
            <v>270172</v>
          </cell>
          <cell r="E11">
            <v>151289</v>
          </cell>
          <cell r="F11">
            <v>71061</v>
          </cell>
          <cell r="G11">
            <v>24666</v>
          </cell>
          <cell r="H11">
            <v>17408</v>
          </cell>
          <cell r="I11">
            <v>30396</v>
          </cell>
          <cell r="J11">
            <v>17439</v>
          </cell>
          <cell r="K11">
            <v>14374</v>
          </cell>
          <cell r="L11">
            <v>14058</v>
          </cell>
          <cell r="M11">
            <v>8989</v>
          </cell>
          <cell r="N11">
            <v>11629</v>
          </cell>
          <cell r="O11">
            <v>12328</v>
          </cell>
          <cell r="P11">
            <v>8547</v>
          </cell>
          <cell r="Q11">
            <v>930</v>
          </cell>
          <cell r="R11">
            <v>1036</v>
          </cell>
          <cell r="S11">
            <v>0</v>
          </cell>
          <cell r="T11">
            <v>2407</v>
          </cell>
          <cell r="U11">
            <v>589</v>
          </cell>
          <cell r="V11">
            <v>2660</v>
          </cell>
          <cell r="W11">
            <v>2040</v>
          </cell>
          <cell r="X11">
            <v>931</v>
          </cell>
          <cell r="Y11">
            <v>1440</v>
          </cell>
          <cell r="Z11">
            <v>1249</v>
          </cell>
          <cell r="AA11">
            <v>1782</v>
          </cell>
          <cell r="AB11">
            <v>666</v>
          </cell>
          <cell r="AC11">
            <v>3128</v>
          </cell>
          <cell r="AD11">
            <v>149</v>
          </cell>
          <cell r="AE11">
            <v>0</v>
          </cell>
          <cell r="AF11">
            <v>408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540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</row>
        <row r="12">
          <cell r="B12" t="str">
            <v>2008-11</v>
          </cell>
          <cell r="C12">
            <v>441408</v>
          </cell>
          <cell r="D12">
            <v>171909</v>
          </cell>
          <cell r="E12">
            <v>132705</v>
          </cell>
          <cell r="F12">
            <v>32008</v>
          </cell>
          <cell r="G12">
            <v>18096</v>
          </cell>
          <cell r="H12">
            <v>11590</v>
          </cell>
          <cell r="I12">
            <v>19527</v>
          </cell>
          <cell r="J12">
            <v>10864</v>
          </cell>
          <cell r="K12">
            <v>5832</v>
          </cell>
          <cell r="L12">
            <v>5999</v>
          </cell>
          <cell r="M12">
            <v>1074</v>
          </cell>
          <cell r="N12">
            <v>7572</v>
          </cell>
          <cell r="O12">
            <v>7578</v>
          </cell>
          <cell r="P12">
            <v>7181</v>
          </cell>
          <cell r="Q12">
            <v>1365</v>
          </cell>
          <cell r="R12">
            <v>740</v>
          </cell>
          <cell r="S12">
            <v>0</v>
          </cell>
          <cell r="T12">
            <v>0</v>
          </cell>
          <cell r="U12">
            <v>456</v>
          </cell>
          <cell r="V12">
            <v>1260</v>
          </cell>
          <cell r="W12">
            <v>1224</v>
          </cell>
          <cell r="X12">
            <v>0</v>
          </cell>
          <cell r="Y12">
            <v>0</v>
          </cell>
          <cell r="Z12">
            <v>674</v>
          </cell>
          <cell r="AA12">
            <v>0</v>
          </cell>
          <cell r="AB12">
            <v>372</v>
          </cell>
          <cell r="AC12">
            <v>2944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438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</row>
        <row r="13">
          <cell r="B13" t="str">
            <v>2008-12</v>
          </cell>
          <cell r="C13">
            <v>429693</v>
          </cell>
          <cell r="D13">
            <v>160528</v>
          </cell>
          <cell r="E13">
            <v>136443</v>
          </cell>
          <cell r="F13">
            <v>30073</v>
          </cell>
          <cell r="G13">
            <v>17958</v>
          </cell>
          <cell r="H13">
            <v>11148</v>
          </cell>
          <cell r="I13">
            <v>19398</v>
          </cell>
          <cell r="J13">
            <v>8849</v>
          </cell>
          <cell r="K13">
            <v>5944</v>
          </cell>
          <cell r="L13">
            <v>7668</v>
          </cell>
          <cell r="M13">
            <v>2337</v>
          </cell>
          <cell r="N13">
            <v>6389</v>
          </cell>
          <cell r="O13">
            <v>7424</v>
          </cell>
          <cell r="P13">
            <v>6164</v>
          </cell>
          <cell r="Q13">
            <v>1316</v>
          </cell>
          <cell r="R13">
            <v>592</v>
          </cell>
          <cell r="S13">
            <v>0</v>
          </cell>
          <cell r="T13">
            <v>0</v>
          </cell>
          <cell r="U13">
            <v>570</v>
          </cell>
          <cell r="V13">
            <v>1260</v>
          </cell>
          <cell r="W13">
            <v>1632</v>
          </cell>
          <cell r="X13">
            <v>0</v>
          </cell>
          <cell r="Y13">
            <v>0</v>
          </cell>
          <cell r="Z13">
            <v>280</v>
          </cell>
          <cell r="AA13">
            <v>0</v>
          </cell>
          <cell r="AB13">
            <v>644</v>
          </cell>
          <cell r="AC13">
            <v>3076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</row>
        <row r="14">
          <cell r="B14" t="str">
            <v>2009-01</v>
          </cell>
          <cell r="C14">
            <v>417464</v>
          </cell>
          <cell r="D14">
            <v>150381</v>
          </cell>
          <cell r="E14">
            <v>135017</v>
          </cell>
          <cell r="F14">
            <v>28310</v>
          </cell>
          <cell r="G14">
            <v>18300</v>
          </cell>
          <cell r="H14">
            <v>11176</v>
          </cell>
          <cell r="I14">
            <v>20994</v>
          </cell>
          <cell r="J14">
            <v>8581</v>
          </cell>
          <cell r="K14">
            <v>6950</v>
          </cell>
          <cell r="L14">
            <v>7308</v>
          </cell>
          <cell r="M14">
            <v>2166</v>
          </cell>
          <cell r="N14">
            <v>5425</v>
          </cell>
          <cell r="O14">
            <v>7488</v>
          </cell>
          <cell r="P14">
            <v>5235</v>
          </cell>
          <cell r="Q14">
            <v>1062</v>
          </cell>
          <cell r="R14">
            <v>740</v>
          </cell>
          <cell r="S14">
            <v>0</v>
          </cell>
          <cell r="T14">
            <v>0</v>
          </cell>
          <cell r="U14">
            <v>589</v>
          </cell>
          <cell r="V14">
            <v>1260</v>
          </cell>
          <cell r="W14">
            <v>1768</v>
          </cell>
          <cell r="X14">
            <v>0</v>
          </cell>
          <cell r="Y14">
            <v>0</v>
          </cell>
          <cell r="Z14">
            <v>464</v>
          </cell>
          <cell r="AA14">
            <v>518</v>
          </cell>
          <cell r="AB14">
            <v>788</v>
          </cell>
          <cell r="AC14">
            <v>2944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</row>
        <row r="15">
          <cell r="B15" t="str">
            <v>2009-02</v>
          </cell>
          <cell r="C15">
            <v>398819</v>
          </cell>
          <cell r="D15">
            <v>142633</v>
          </cell>
          <cell r="E15">
            <v>129469</v>
          </cell>
          <cell r="F15">
            <v>30420</v>
          </cell>
          <cell r="G15">
            <v>16524</v>
          </cell>
          <cell r="H15">
            <v>10782</v>
          </cell>
          <cell r="I15">
            <v>18561</v>
          </cell>
          <cell r="J15">
            <v>7314</v>
          </cell>
          <cell r="K15">
            <v>7888</v>
          </cell>
          <cell r="L15">
            <v>5376</v>
          </cell>
          <cell r="M15">
            <v>1884</v>
          </cell>
          <cell r="N15">
            <v>6215</v>
          </cell>
          <cell r="O15">
            <v>6404</v>
          </cell>
          <cell r="P15">
            <v>5908</v>
          </cell>
          <cell r="Q15">
            <v>920</v>
          </cell>
          <cell r="R15">
            <v>592</v>
          </cell>
          <cell r="S15">
            <v>0</v>
          </cell>
          <cell r="T15">
            <v>0</v>
          </cell>
          <cell r="U15">
            <v>532</v>
          </cell>
          <cell r="V15">
            <v>1120</v>
          </cell>
          <cell r="W15">
            <v>1632</v>
          </cell>
          <cell r="X15">
            <v>0</v>
          </cell>
          <cell r="Y15">
            <v>0</v>
          </cell>
          <cell r="Z15">
            <v>381</v>
          </cell>
          <cell r="AA15">
            <v>1036</v>
          </cell>
          <cell r="AB15">
            <v>508</v>
          </cell>
          <cell r="AC15">
            <v>2720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</row>
        <row r="16">
          <cell r="B16" t="str">
            <v>2009-03</v>
          </cell>
          <cell r="C16">
            <v>469179</v>
          </cell>
          <cell r="D16">
            <v>176980</v>
          </cell>
          <cell r="E16">
            <v>136993</v>
          </cell>
          <cell r="F16">
            <v>35876</v>
          </cell>
          <cell r="G16">
            <v>18948</v>
          </cell>
          <cell r="H16">
            <v>13124</v>
          </cell>
          <cell r="I16">
            <v>21419</v>
          </cell>
          <cell r="J16">
            <v>9412</v>
          </cell>
          <cell r="K16">
            <v>14926</v>
          </cell>
          <cell r="L16">
            <v>6384</v>
          </cell>
          <cell r="M16">
            <v>2733</v>
          </cell>
          <cell r="N16">
            <v>6922</v>
          </cell>
          <cell r="O16">
            <v>8073</v>
          </cell>
          <cell r="P16">
            <v>6701</v>
          </cell>
          <cell r="Q16">
            <v>1020</v>
          </cell>
          <cell r="R16">
            <v>740</v>
          </cell>
          <cell r="S16">
            <v>0</v>
          </cell>
          <cell r="T16">
            <v>132</v>
          </cell>
          <cell r="U16">
            <v>494</v>
          </cell>
          <cell r="V16">
            <v>1120</v>
          </cell>
          <cell r="W16">
            <v>1904</v>
          </cell>
          <cell r="X16">
            <v>0</v>
          </cell>
          <cell r="Y16">
            <v>0</v>
          </cell>
          <cell r="Z16">
            <v>472</v>
          </cell>
          <cell r="AA16">
            <v>1036</v>
          </cell>
          <cell r="AB16">
            <v>646</v>
          </cell>
          <cell r="AC16">
            <v>3124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</row>
        <row r="17">
          <cell r="B17" t="str">
            <v>2009-04</v>
          </cell>
          <cell r="C17">
            <v>588052</v>
          </cell>
          <cell r="D17">
            <v>236801</v>
          </cell>
          <cell r="E17">
            <v>134205</v>
          </cell>
          <cell r="F17">
            <v>44487</v>
          </cell>
          <cell r="G17">
            <v>23232</v>
          </cell>
          <cell r="H17">
            <v>16928</v>
          </cell>
          <cell r="I17">
            <v>41816</v>
          </cell>
          <cell r="J17">
            <v>17377</v>
          </cell>
          <cell r="K17">
            <v>20507</v>
          </cell>
          <cell r="L17">
            <v>10080</v>
          </cell>
          <cell r="M17">
            <v>2829</v>
          </cell>
          <cell r="N17">
            <v>8652</v>
          </cell>
          <cell r="O17">
            <v>10356</v>
          </cell>
          <cell r="P17">
            <v>8400</v>
          </cell>
          <cell r="Q17">
            <v>850</v>
          </cell>
          <cell r="R17">
            <v>1184</v>
          </cell>
          <cell r="S17">
            <v>0</v>
          </cell>
          <cell r="T17">
            <v>696</v>
          </cell>
          <cell r="U17">
            <v>678</v>
          </cell>
          <cell r="V17">
            <v>1820</v>
          </cell>
          <cell r="W17">
            <v>1768</v>
          </cell>
          <cell r="X17">
            <v>0</v>
          </cell>
          <cell r="Y17">
            <v>0</v>
          </cell>
          <cell r="Z17">
            <v>756</v>
          </cell>
          <cell r="AA17">
            <v>1112</v>
          </cell>
          <cell r="AB17">
            <v>574</v>
          </cell>
          <cell r="AC17">
            <v>2944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</row>
        <row r="18">
          <cell r="B18" t="str">
            <v>2009-05</v>
          </cell>
          <cell r="C18">
            <v>666884</v>
          </cell>
          <cell r="D18">
            <v>284106</v>
          </cell>
          <cell r="E18">
            <v>133888</v>
          </cell>
          <cell r="F18">
            <v>66574</v>
          </cell>
          <cell r="G18">
            <v>24942</v>
          </cell>
          <cell r="H18">
            <v>19040</v>
          </cell>
          <cell r="I18">
            <v>36790</v>
          </cell>
          <cell r="J18">
            <v>20086</v>
          </cell>
          <cell r="K18">
            <v>20597</v>
          </cell>
          <cell r="L18">
            <v>10416</v>
          </cell>
          <cell r="M18">
            <v>4062</v>
          </cell>
          <cell r="N18">
            <v>10602</v>
          </cell>
          <cell r="O18">
            <v>10922</v>
          </cell>
          <cell r="P18">
            <v>7884</v>
          </cell>
          <cell r="Q18">
            <v>900</v>
          </cell>
          <cell r="R18">
            <v>1332</v>
          </cell>
          <cell r="S18">
            <v>0</v>
          </cell>
          <cell r="T18">
            <v>3354</v>
          </cell>
          <cell r="U18">
            <v>913</v>
          </cell>
          <cell r="V18">
            <v>3220</v>
          </cell>
          <cell r="W18">
            <v>1768</v>
          </cell>
          <cell r="X18">
            <v>335</v>
          </cell>
          <cell r="Y18">
            <v>0</v>
          </cell>
          <cell r="Z18">
            <v>648</v>
          </cell>
          <cell r="AA18">
            <v>1036</v>
          </cell>
          <cell r="AB18">
            <v>600</v>
          </cell>
          <cell r="AC18">
            <v>2720</v>
          </cell>
          <cell r="AD18">
            <v>149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</row>
        <row r="19">
          <cell r="B19" t="str">
            <v>2009-06</v>
          </cell>
          <cell r="C19">
            <v>667889</v>
          </cell>
          <cell r="D19">
            <v>286080</v>
          </cell>
          <cell r="E19">
            <v>132833</v>
          </cell>
          <cell r="F19">
            <v>62816</v>
          </cell>
          <cell r="G19">
            <v>23661</v>
          </cell>
          <cell r="H19">
            <v>18804</v>
          </cell>
          <cell r="I19">
            <v>35798</v>
          </cell>
          <cell r="J19">
            <v>18372</v>
          </cell>
          <cell r="K19">
            <v>21173</v>
          </cell>
          <cell r="L19">
            <v>10704</v>
          </cell>
          <cell r="M19">
            <v>5064</v>
          </cell>
          <cell r="N19">
            <v>11098</v>
          </cell>
          <cell r="O19">
            <v>9812</v>
          </cell>
          <cell r="P19">
            <v>8322</v>
          </cell>
          <cell r="Q19">
            <v>938</v>
          </cell>
          <cell r="R19">
            <v>2072</v>
          </cell>
          <cell r="S19">
            <v>0</v>
          </cell>
          <cell r="T19">
            <v>2924</v>
          </cell>
          <cell r="U19">
            <v>570</v>
          </cell>
          <cell r="V19">
            <v>2800</v>
          </cell>
          <cell r="W19">
            <v>1768</v>
          </cell>
          <cell r="X19">
            <v>3238</v>
          </cell>
          <cell r="Y19">
            <v>1440</v>
          </cell>
          <cell r="Z19">
            <v>847</v>
          </cell>
          <cell r="AA19">
            <v>1295</v>
          </cell>
          <cell r="AB19">
            <v>574</v>
          </cell>
          <cell r="AC19">
            <v>3230</v>
          </cell>
          <cell r="AD19">
            <v>1192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464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</row>
        <row r="20">
          <cell r="B20" t="str">
            <v>2009-07</v>
          </cell>
          <cell r="C20">
            <v>719650</v>
          </cell>
          <cell r="D20">
            <v>312058</v>
          </cell>
          <cell r="E20">
            <v>133322</v>
          </cell>
          <cell r="F20">
            <v>65350</v>
          </cell>
          <cell r="G20">
            <v>23539</v>
          </cell>
          <cell r="H20">
            <v>21430</v>
          </cell>
          <cell r="I20">
            <v>36260</v>
          </cell>
          <cell r="J20">
            <v>24024</v>
          </cell>
          <cell r="K20">
            <v>24033</v>
          </cell>
          <cell r="L20">
            <v>13128</v>
          </cell>
          <cell r="M20">
            <v>7467</v>
          </cell>
          <cell r="N20">
            <v>13700</v>
          </cell>
          <cell r="O20">
            <v>10012</v>
          </cell>
          <cell r="P20">
            <v>8760</v>
          </cell>
          <cell r="Q20">
            <v>1060</v>
          </cell>
          <cell r="R20">
            <v>2516</v>
          </cell>
          <cell r="S20">
            <v>0</v>
          </cell>
          <cell r="T20">
            <v>3172</v>
          </cell>
          <cell r="U20">
            <v>1333</v>
          </cell>
          <cell r="V20">
            <v>3220</v>
          </cell>
          <cell r="W20">
            <v>1768</v>
          </cell>
          <cell r="X20">
            <v>3573</v>
          </cell>
          <cell r="Y20">
            <v>1440</v>
          </cell>
          <cell r="Z20">
            <v>432</v>
          </cell>
          <cell r="AA20">
            <v>1036</v>
          </cell>
          <cell r="AB20">
            <v>724</v>
          </cell>
          <cell r="AC20">
            <v>4024</v>
          </cell>
          <cell r="AD20">
            <v>1341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928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</row>
        <row r="21">
          <cell r="B21" t="str">
            <v>2009-08</v>
          </cell>
          <cell r="C21">
            <v>723636</v>
          </cell>
          <cell r="D21">
            <v>323028</v>
          </cell>
          <cell r="E21">
            <v>135236</v>
          </cell>
          <cell r="F21">
            <v>65106</v>
          </cell>
          <cell r="G21">
            <v>24359</v>
          </cell>
          <cell r="H21">
            <v>18480</v>
          </cell>
          <cell r="I21">
            <v>36260</v>
          </cell>
          <cell r="J21">
            <v>24544</v>
          </cell>
          <cell r="K21">
            <v>20157</v>
          </cell>
          <cell r="L21">
            <v>13842</v>
          </cell>
          <cell r="M21">
            <v>5173</v>
          </cell>
          <cell r="N21">
            <v>12259</v>
          </cell>
          <cell r="O21">
            <v>10666</v>
          </cell>
          <cell r="P21">
            <v>7665</v>
          </cell>
          <cell r="Q21">
            <v>1730</v>
          </cell>
          <cell r="R21">
            <v>2072</v>
          </cell>
          <cell r="S21">
            <v>0</v>
          </cell>
          <cell r="T21">
            <v>3155</v>
          </cell>
          <cell r="U21">
            <v>1105</v>
          </cell>
          <cell r="V21">
            <v>3080</v>
          </cell>
          <cell r="W21">
            <v>1768</v>
          </cell>
          <cell r="X21">
            <v>3518</v>
          </cell>
          <cell r="Y21">
            <v>1800</v>
          </cell>
          <cell r="Z21">
            <v>540</v>
          </cell>
          <cell r="AA21">
            <v>1295</v>
          </cell>
          <cell r="AB21">
            <v>548</v>
          </cell>
          <cell r="AC21">
            <v>3981</v>
          </cell>
          <cell r="AD21">
            <v>1341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928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</row>
        <row r="22">
          <cell r="B22" t="str">
            <v>2009-09</v>
          </cell>
          <cell r="C22">
            <v>668418</v>
          </cell>
          <cell r="D22">
            <v>294608</v>
          </cell>
          <cell r="E22">
            <v>131752</v>
          </cell>
          <cell r="F22">
            <v>62029</v>
          </cell>
          <cell r="G22">
            <v>22653</v>
          </cell>
          <cell r="H22">
            <v>21156</v>
          </cell>
          <cell r="I22">
            <v>35027</v>
          </cell>
          <cell r="J22">
            <v>19239</v>
          </cell>
          <cell r="K22">
            <v>14536</v>
          </cell>
          <cell r="L22">
            <v>13185</v>
          </cell>
          <cell r="M22">
            <v>2904</v>
          </cell>
          <cell r="N22">
            <v>10219</v>
          </cell>
          <cell r="O22">
            <v>9844</v>
          </cell>
          <cell r="P22">
            <v>7884</v>
          </cell>
          <cell r="Q22">
            <v>588</v>
          </cell>
          <cell r="R22">
            <v>1332</v>
          </cell>
          <cell r="S22">
            <v>0</v>
          </cell>
          <cell r="T22">
            <v>3112</v>
          </cell>
          <cell r="U22">
            <v>1238</v>
          </cell>
          <cell r="V22">
            <v>2940</v>
          </cell>
          <cell r="W22">
            <v>1768</v>
          </cell>
          <cell r="X22">
            <v>3183</v>
          </cell>
          <cell r="Y22">
            <v>1440</v>
          </cell>
          <cell r="Z22">
            <v>756</v>
          </cell>
          <cell r="AA22">
            <v>1112</v>
          </cell>
          <cell r="AB22">
            <v>548</v>
          </cell>
          <cell r="AC22">
            <v>4024</v>
          </cell>
          <cell r="AD22">
            <v>1341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</row>
        <row r="23">
          <cell r="B23" t="str">
            <v>2009-10</v>
          </cell>
          <cell r="C23">
            <v>645155</v>
          </cell>
          <cell r="D23">
            <v>275227</v>
          </cell>
          <cell r="E23">
            <v>133705</v>
          </cell>
          <cell r="F23">
            <v>62701</v>
          </cell>
          <cell r="G23">
            <v>22138</v>
          </cell>
          <cell r="H23">
            <v>18674</v>
          </cell>
          <cell r="I23">
            <v>33474</v>
          </cell>
          <cell r="J23">
            <v>18760</v>
          </cell>
          <cell r="K23">
            <v>18849</v>
          </cell>
          <cell r="L23">
            <v>11649</v>
          </cell>
          <cell r="M23">
            <v>3298</v>
          </cell>
          <cell r="N23">
            <v>10120</v>
          </cell>
          <cell r="O23">
            <v>10325</v>
          </cell>
          <cell r="P23">
            <v>9593</v>
          </cell>
          <cell r="Q23">
            <v>704</v>
          </cell>
          <cell r="R23">
            <v>1184</v>
          </cell>
          <cell r="S23">
            <v>0</v>
          </cell>
          <cell r="T23">
            <v>2670</v>
          </cell>
          <cell r="U23">
            <v>792</v>
          </cell>
          <cell r="V23">
            <v>2940</v>
          </cell>
          <cell r="W23">
            <v>1632</v>
          </cell>
          <cell r="X23">
            <v>1566</v>
          </cell>
          <cell r="Y23">
            <v>457</v>
          </cell>
          <cell r="Z23">
            <v>638</v>
          </cell>
          <cell r="AA23">
            <v>1112</v>
          </cell>
          <cell r="AB23">
            <v>646</v>
          </cell>
          <cell r="AC23">
            <v>1941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360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</row>
        <row r="24">
          <cell r="B24" t="str">
            <v>2009-11</v>
          </cell>
          <cell r="C24">
            <v>435642</v>
          </cell>
          <cell r="D24">
            <v>163827</v>
          </cell>
          <cell r="E24">
            <v>134929</v>
          </cell>
          <cell r="F24">
            <v>31144</v>
          </cell>
          <cell r="G24">
            <v>17136</v>
          </cell>
          <cell r="H24">
            <v>11396</v>
          </cell>
          <cell r="I24">
            <v>16791</v>
          </cell>
          <cell r="J24">
            <v>13248</v>
          </cell>
          <cell r="K24">
            <v>11361</v>
          </cell>
          <cell r="L24">
            <v>7584</v>
          </cell>
          <cell r="M24">
            <v>2885</v>
          </cell>
          <cell r="N24">
            <v>6232</v>
          </cell>
          <cell r="O24">
            <v>6957</v>
          </cell>
          <cell r="P24">
            <v>4768</v>
          </cell>
          <cell r="Q24">
            <v>1224</v>
          </cell>
          <cell r="R24">
            <v>1332</v>
          </cell>
          <cell r="S24">
            <v>0</v>
          </cell>
          <cell r="T24">
            <v>0</v>
          </cell>
          <cell r="U24">
            <v>912</v>
          </cell>
          <cell r="V24">
            <v>1120</v>
          </cell>
          <cell r="W24">
            <v>1224</v>
          </cell>
          <cell r="X24">
            <v>186</v>
          </cell>
          <cell r="Y24">
            <v>0</v>
          </cell>
          <cell r="Z24">
            <v>530</v>
          </cell>
          <cell r="AA24">
            <v>0</v>
          </cell>
          <cell r="AB24">
            <v>496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360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</row>
        <row r="25">
          <cell r="B25" t="str">
            <v>2009-12</v>
          </cell>
          <cell r="C25">
            <v>428368</v>
          </cell>
          <cell r="D25">
            <v>155999</v>
          </cell>
          <cell r="E25">
            <v>130685</v>
          </cell>
          <cell r="F25">
            <v>30344</v>
          </cell>
          <cell r="G25">
            <v>17832</v>
          </cell>
          <cell r="H25">
            <v>11256</v>
          </cell>
          <cell r="I25">
            <v>15512</v>
          </cell>
          <cell r="J25">
            <v>12434</v>
          </cell>
          <cell r="K25">
            <v>16094</v>
          </cell>
          <cell r="L25">
            <v>10008</v>
          </cell>
          <cell r="M25">
            <v>2213</v>
          </cell>
          <cell r="N25">
            <v>6062</v>
          </cell>
          <cell r="O25">
            <v>8048</v>
          </cell>
          <cell r="P25">
            <v>5239</v>
          </cell>
          <cell r="Q25">
            <v>1136</v>
          </cell>
          <cell r="R25">
            <v>1015</v>
          </cell>
          <cell r="S25">
            <v>0</v>
          </cell>
          <cell r="T25">
            <v>0</v>
          </cell>
          <cell r="U25">
            <v>1064</v>
          </cell>
          <cell r="V25">
            <v>1260</v>
          </cell>
          <cell r="W25">
            <v>1224</v>
          </cell>
          <cell r="X25">
            <v>0</v>
          </cell>
          <cell r="Y25">
            <v>0</v>
          </cell>
          <cell r="Z25">
            <v>297</v>
          </cell>
          <cell r="AA25">
            <v>0</v>
          </cell>
          <cell r="AB25">
            <v>646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</row>
        <row r="26">
          <cell r="B26" t="str">
            <v>2010-01</v>
          </cell>
          <cell r="C26">
            <v>403876</v>
          </cell>
          <cell r="D26">
            <v>143024</v>
          </cell>
          <cell r="E26">
            <v>126807</v>
          </cell>
          <cell r="F26">
            <v>28882</v>
          </cell>
          <cell r="G26">
            <v>17676</v>
          </cell>
          <cell r="H26">
            <v>10660</v>
          </cell>
          <cell r="I26">
            <v>15679</v>
          </cell>
          <cell r="J26">
            <v>13481</v>
          </cell>
          <cell r="K26">
            <v>10937</v>
          </cell>
          <cell r="L26">
            <v>8748</v>
          </cell>
          <cell r="M26">
            <v>2399</v>
          </cell>
          <cell r="N26">
            <v>6702</v>
          </cell>
          <cell r="O26">
            <v>7240</v>
          </cell>
          <cell r="P26">
            <v>4641</v>
          </cell>
          <cell r="Q26">
            <v>1116</v>
          </cell>
          <cell r="R26">
            <v>1305</v>
          </cell>
          <cell r="S26">
            <v>0</v>
          </cell>
          <cell r="T26">
            <v>0</v>
          </cell>
          <cell r="U26">
            <v>1064</v>
          </cell>
          <cell r="V26">
            <v>1260</v>
          </cell>
          <cell r="W26">
            <v>1111</v>
          </cell>
          <cell r="X26">
            <v>0</v>
          </cell>
          <cell r="Y26">
            <v>0</v>
          </cell>
          <cell r="Z26">
            <v>363</v>
          </cell>
          <cell r="AA26">
            <v>259</v>
          </cell>
          <cell r="AB26">
            <v>522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</row>
        <row r="27">
          <cell r="B27" t="str">
            <v>2010-02</v>
          </cell>
          <cell r="C27">
            <v>335060</v>
          </cell>
          <cell r="D27">
            <v>103525</v>
          </cell>
          <cell r="E27">
            <v>112335</v>
          </cell>
          <cell r="F27">
            <v>21898</v>
          </cell>
          <cell r="G27">
            <v>16212</v>
          </cell>
          <cell r="H27">
            <v>10782</v>
          </cell>
          <cell r="I27">
            <v>8330</v>
          </cell>
          <cell r="J27">
            <v>8353</v>
          </cell>
          <cell r="K27">
            <v>15039</v>
          </cell>
          <cell r="L27">
            <v>6636</v>
          </cell>
          <cell r="M27">
            <v>2200</v>
          </cell>
          <cell r="N27">
            <v>6040</v>
          </cell>
          <cell r="O27">
            <v>7236</v>
          </cell>
          <cell r="P27">
            <v>5528</v>
          </cell>
          <cell r="Q27">
            <v>1898</v>
          </cell>
          <cell r="R27">
            <v>1160</v>
          </cell>
          <cell r="S27">
            <v>0</v>
          </cell>
          <cell r="T27">
            <v>2160</v>
          </cell>
          <cell r="U27">
            <v>969</v>
          </cell>
          <cell r="V27">
            <v>1120</v>
          </cell>
          <cell r="W27">
            <v>984</v>
          </cell>
          <cell r="X27">
            <v>0</v>
          </cell>
          <cell r="Y27">
            <v>0</v>
          </cell>
          <cell r="Z27">
            <v>314</v>
          </cell>
          <cell r="AA27">
            <v>1036</v>
          </cell>
          <cell r="AB27">
            <v>496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657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152</v>
          </cell>
          <cell r="BB27">
            <v>0</v>
          </cell>
        </row>
        <row r="28">
          <cell r="B28" t="str">
            <v>2010-03</v>
          </cell>
          <cell r="C28">
            <v>402484</v>
          </cell>
          <cell r="D28">
            <v>130633</v>
          </cell>
          <cell r="E28">
            <v>125783</v>
          </cell>
          <cell r="F28">
            <v>30565</v>
          </cell>
          <cell r="G28">
            <v>18684</v>
          </cell>
          <cell r="H28">
            <v>13642</v>
          </cell>
          <cell r="I28">
            <v>10646</v>
          </cell>
          <cell r="J28">
            <v>9896</v>
          </cell>
          <cell r="K28">
            <v>13252</v>
          </cell>
          <cell r="L28">
            <v>8904</v>
          </cell>
          <cell r="M28">
            <v>3902</v>
          </cell>
          <cell r="N28">
            <v>7254</v>
          </cell>
          <cell r="O28">
            <v>8279</v>
          </cell>
          <cell r="P28">
            <v>7792</v>
          </cell>
          <cell r="Q28">
            <v>2218</v>
          </cell>
          <cell r="R28">
            <v>1160</v>
          </cell>
          <cell r="S28">
            <v>0</v>
          </cell>
          <cell r="T28">
            <v>3551</v>
          </cell>
          <cell r="U28">
            <v>1083</v>
          </cell>
          <cell r="V28">
            <v>1416</v>
          </cell>
          <cell r="W28">
            <v>1458</v>
          </cell>
          <cell r="X28">
            <v>0</v>
          </cell>
          <cell r="Y28">
            <v>0</v>
          </cell>
          <cell r="Z28">
            <v>363</v>
          </cell>
          <cell r="AA28">
            <v>1371</v>
          </cell>
          <cell r="AB28">
            <v>632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</row>
        <row r="29">
          <cell r="B29" t="str">
            <v>2010-04</v>
          </cell>
          <cell r="C29">
            <v>628077</v>
          </cell>
          <cell r="D29">
            <v>242753</v>
          </cell>
          <cell r="E29">
            <v>138321</v>
          </cell>
          <cell r="F29">
            <v>57276</v>
          </cell>
          <cell r="G29">
            <v>26511</v>
          </cell>
          <cell r="H29">
            <v>17554</v>
          </cell>
          <cell r="I29">
            <v>32643</v>
          </cell>
          <cell r="J29">
            <v>18394</v>
          </cell>
          <cell r="K29">
            <v>18962</v>
          </cell>
          <cell r="L29">
            <v>15174</v>
          </cell>
          <cell r="M29">
            <v>7779</v>
          </cell>
          <cell r="N29">
            <v>14966</v>
          </cell>
          <cell r="O29">
            <v>10816</v>
          </cell>
          <cell r="P29">
            <v>8654</v>
          </cell>
          <cell r="Q29">
            <v>4402</v>
          </cell>
          <cell r="R29">
            <v>1305</v>
          </cell>
          <cell r="S29">
            <v>0</v>
          </cell>
          <cell r="T29">
            <v>3885</v>
          </cell>
          <cell r="U29">
            <v>1064</v>
          </cell>
          <cell r="V29">
            <v>1960</v>
          </cell>
          <cell r="W29">
            <v>2148</v>
          </cell>
          <cell r="X29">
            <v>0</v>
          </cell>
          <cell r="Y29">
            <v>0</v>
          </cell>
          <cell r="Z29">
            <v>1128</v>
          </cell>
          <cell r="AA29">
            <v>1036</v>
          </cell>
          <cell r="AB29">
            <v>548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798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</row>
        <row r="30">
          <cell r="B30" t="str">
            <v>2010-05</v>
          </cell>
          <cell r="C30">
            <v>679948</v>
          </cell>
          <cell r="D30">
            <v>263501</v>
          </cell>
          <cell r="E30">
            <v>142165</v>
          </cell>
          <cell r="F30">
            <v>66198</v>
          </cell>
          <cell r="G30">
            <v>29762</v>
          </cell>
          <cell r="H30">
            <v>22320</v>
          </cell>
          <cell r="I30">
            <v>34626</v>
          </cell>
          <cell r="J30">
            <v>19462</v>
          </cell>
          <cell r="K30">
            <v>19330</v>
          </cell>
          <cell r="L30">
            <v>15738</v>
          </cell>
          <cell r="M30">
            <v>7984</v>
          </cell>
          <cell r="N30">
            <v>16378</v>
          </cell>
          <cell r="O30">
            <v>14462</v>
          </cell>
          <cell r="P30">
            <v>8481</v>
          </cell>
          <cell r="Q30">
            <v>4317</v>
          </cell>
          <cell r="R30">
            <v>1305</v>
          </cell>
          <cell r="S30">
            <v>0</v>
          </cell>
          <cell r="T30">
            <v>3814</v>
          </cell>
          <cell r="U30">
            <v>1102</v>
          </cell>
          <cell r="V30">
            <v>3080</v>
          </cell>
          <cell r="W30">
            <v>2214</v>
          </cell>
          <cell r="X30">
            <v>186</v>
          </cell>
          <cell r="Y30">
            <v>0</v>
          </cell>
          <cell r="Z30">
            <v>1314</v>
          </cell>
          <cell r="AA30">
            <v>1295</v>
          </cell>
          <cell r="AB30">
            <v>548</v>
          </cell>
          <cell r="AC30">
            <v>366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</row>
        <row r="31">
          <cell r="B31" t="str">
            <v>2010-06</v>
          </cell>
          <cell r="C31">
            <v>699311</v>
          </cell>
          <cell r="D31">
            <v>260986</v>
          </cell>
          <cell r="E31">
            <v>146826</v>
          </cell>
          <cell r="F31">
            <v>64898</v>
          </cell>
          <cell r="G31">
            <v>31123</v>
          </cell>
          <cell r="H31">
            <v>20114</v>
          </cell>
          <cell r="I31">
            <v>40614</v>
          </cell>
          <cell r="J31">
            <v>19040</v>
          </cell>
          <cell r="K31">
            <v>19746</v>
          </cell>
          <cell r="L31">
            <v>17065</v>
          </cell>
          <cell r="M31">
            <v>9255</v>
          </cell>
          <cell r="N31">
            <v>16073</v>
          </cell>
          <cell r="O31">
            <v>16334</v>
          </cell>
          <cell r="P31">
            <v>9576</v>
          </cell>
          <cell r="Q31">
            <v>5408</v>
          </cell>
          <cell r="R31">
            <v>2294</v>
          </cell>
          <cell r="S31">
            <v>0</v>
          </cell>
          <cell r="T31">
            <v>2918</v>
          </cell>
          <cell r="U31">
            <v>1026</v>
          </cell>
          <cell r="V31">
            <v>2940</v>
          </cell>
          <cell r="W31">
            <v>2091</v>
          </cell>
          <cell r="X31">
            <v>2418</v>
          </cell>
          <cell r="Y31">
            <v>941</v>
          </cell>
          <cell r="Z31">
            <v>1314</v>
          </cell>
          <cell r="AA31">
            <v>1036</v>
          </cell>
          <cell r="AB31">
            <v>646</v>
          </cell>
          <cell r="AC31">
            <v>3843</v>
          </cell>
          <cell r="AD31">
            <v>567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219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</row>
        <row r="32">
          <cell r="B32" t="str">
            <v>2010-07</v>
          </cell>
          <cell r="C32">
            <v>827767</v>
          </cell>
          <cell r="D32">
            <v>289597</v>
          </cell>
          <cell r="E32">
            <v>172201</v>
          </cell>
          <cell r="F32">
            <v>76133</v>
          </cell>
          <cell r="G32">
            <v>37147</v>
          </cell>
          <cell r="H32">
            <v>25993</v>
          </cell>
          <cell r="I32">
            <v>44115</v>
          </cell>
          <cell r="J32">
            <v>28037</v>
          </cell>
          <cell r="K32">
            <v>24716</v>
          </cell>
          <cell r="L32">
            <v>23372</v>
          </cell>
          <cell r="M32">
            <v>14528</v>
          </cell>
          <cell r="N32">
            <v>24182</v>
          </cell>
          <cell r="O32">
            <v>18811</v>
          </cell>
          <cell r="P32">
            <v>12312</v>
          </cell>
          <cell r="Q32">
            <v>7132</v>
          </cell>
          <cell r="R32">
            <v>6332</v>
          </cell>
          <cell r="S32">
            <v>0</v>
          </cell>
          <cell r="T32">
            <v>2922</v>
          </cell>
          <cell r="U32">
            <v>1083</v>
          </cell>
          <cell r="V32">
            <v>3360</v>
          </cell>
          <cell r="W32">
            <v>3060</v>
          </cell>
          <cell r="X32">
            <v>2418</v>
          </cell>
          <cell r="Y32">
            <v>1614</v>
          </cell>
          <cell r="Z32">
            <v>1269</v>
          </cell>
          <cell r="AA32">
            <v>1036</v>
          </cell>
          <cell r="AB32">
            <v>496</v>
          </cell>
          <cell r="AC32">
            <v>4209</v>
          </cell>
          <cell r="AD32">
            <v>1512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180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</row>
        <row r="33">
          <cell r="B33" t="str">
            <v>2010-08</v>
          </cell>
          <cell r="C33">
            <v>867962</v>
          </cell>
          <cell r="D33">
            <v>291716</v>
          </cell>
          <cell r="E33">
            <v>201815</v>
          </cell>
          <cell r="F33">
            <v>77389</v>
          </cell>
          <cell r="G33">
            <v>38197</v>
          </cell>
          <cell r="H33">
            <v>28731</v>
          </cell>
          <cell r="I33">
            <v>43698</v>
          </cell>
          <cell r="J33">
            <v>27530</v>
          </cell>
          <cell r="K33">
            <v>23470</v>
          </cell>
          <cell r="L33">
            <v>25165</v>
          </cell>
          <cell r="M33">
            <v>15192</v>
          </cell>
          <cell r="N33">
            <v>20037</v>
          </cell>
          <cell r="O33">
            <v>28721</v>
          </cell>
          <cell r="P33">
            <v>9465</v>
          </cell>
          <cell r="Q33">
            <v>5814</v>
          </cell>
          <cell r="R33">
            <v>6313</v>
          </cell>
          <cell r="S33">
            <v>0</v>
          </cell>
          <cell r="T33">
            <v>5890</v>
          </cell>
          <cell r="U33">
            <v>1083</v>
          </cell>
          <cell r="V33">
            <v>2800</v>
          </cell>
          <cell r="W33">
            <v>2340</v>
          </cell>
          <cell r="X33">
            <v>2580</v>
          </cell>
          <cell r="Y33">
            <v>1246</v>
          </cell>
          <cell r="Z33">
            <v>1128</v>
          </cell>
          <cell r="AA33">
            <v>1295</v>
          </cell>
          <cell r="AB33">
            <v>620</v>
          </cell>
          <cell r="AC33">
            <v>4026</v>
          </cell>
          <cell r="AD33">
            <v>1701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</row>
        <row r="34">
          <cell r="B34" t="str">
            <v>2010-09</v>
          </cell>
          <cell r="C34">
            <v>748698</v>
          </cell>
          <cell r="D34">
            <v>264038</v>
          </cell>
          <cell r="E34">
            <v>171570</v>
          </cell>
          <cell r="F34">
            <v>67451</v>
          </cell>
          <cell r="G34">
            <v>34707</v>
          </cell>
          <cell r="H34">
            <v>26680</v>
          </cell>
          <cell r="I34">
            <v>33810</v>
          </cell>
          <cell r="J34">
            <v>20960</v>
          </cell>
          <cell r="K34">
            <v>23104</v>
          </cell>
          <cell r="L34">
            <v>21360</v>
          </cell>
          <cell r="M34">
            <v>11088</v>
          </cell>
          <cell r="N34">
            <v>17935</v>
          </cell>
          <cell r="O34">
            <v>17304</v>
          </cell>
          <cell r="P34">
            <v>8935</v>
          </cell>
          <cell r="Q34">
            <v>4018</v>
          </cell>
          <cell r="R34">
            <v>4649</v>
          </cell>
          <cell r="S34">
            <v>0</v>
          </cell>
          <cell r="T34">
            <v>2868</v>
          </cell>
          <cell r="U34">
            <v>1064</v>
          </cell>
          <cell r="V34">
            <v>2940</v>
          </cell>
          <cell r="W34">
            <v>2340</v>
          </cell>
          <cell r="X34">
            <v>2418</v>
          </cell>
          <cell r="Y34">
            <v>986</v>
          </cell>
          <cell r="Z34">
            <v>1269</v>
          </cell>
          <cell r="AA34">
            <v>1112</v>
          </cell>
          <cell r="AB34">
            <v>548</v>
          </cell>
          <cell r="AC34">
            <v>3843</v>
          </cell>
          <cell r="AD34">
            <v>1701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</row>
        <row r="35">
          <cell r="B35" t="str">
            <v>2010-10</v>
          </cell>
          <cell r="C35">
            <v>736825</v>
          </cell>
          <cell r="D35">
            <v>253855</v>
          </cell>
          <cell r="E35">
            <v>167653</v>
          </cell>
          <cell r="F35">
            <v>72244</v>
          </cell>
          <cell r="G35">
            <v>31788</v>
          </cell>
          <cell r="H35">
            <v>26552</v>
          </cell>
          <cell r="I35">
            <v>34293</v>
          </cell>
          <cell r="J35">
            <v>22077</v>
          </cell>
          <cell r="K35">
            <v>24816</v>
          </cell>
          <cell r="L35">
            <v>18987</v>
          </cell>
          <cell r="M35">
            <v>12134</v>
          </cell>
          <cell r="N35">
            <v>19211</v>
          </cell>
          <cell r="O35">
            <v>17842</v>
          </cell>
          <cell r="P35">
            <v>11293</v>
          </cell>
          <cell r="Q35">
            <v>1646</v>
          </cell>
          <cell r="R35">
            <v>4139</v>
          </cell>
          <cell r="S35">
            <v>0</v>
          </cell>
          <cell r="T35">
            <v>2866</v>
          </cell>
          <cell r="U35">
            <v>1064</v>
          </cell>
          <cell r="V35">
            <v>2660</v>
          </cell>
          <cell r="W35">
            <v>2346</v>
          </cell>
          <cell r="X35">
            <v>186</v>
          </cell>
          <cell r="Y35">
            <v>460</v>
          </cell>
          <cell r="Z35">
            <v>1128</v>
          </cell>
          <cell r="AA35">
            <v>1264</v>
          </cell>
          <cell r="AB35">
            <v>600</v>
          </cell>
          <cell r="AC35">
            <v>3660</v>
          </cell>
          <cell r="AD35">
            <v>1701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360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</row>
        <row r="36">
          <cell r="B36" t="str">
            <v>2010-11</v>
          </cell>
          <cell r="C36">
            <v>489459</v>
          </cell>
          <cell r="D36">
            <v>138082</v>
          </cell>
          <cell r="E36">
            <v>169228</v>
          </cell>
          <cell r="F36">
            <v>36184</v>
          </cell>
          <cell r="G36">
            <v>23172</v>
          </cell>
          <cell r="H36">
            <v>20531</v>
          </cell>
          <cell r="I36">
            <v>15882</v>
          </cell>
          <cell r="J36">
            <v>15082</v>
          </cell>
          <cell r="K36">
            <v>12387</v>
          </cell>
          <cell r="L36">
            <v>9018</v>
          </cell>
          <cell r="M36">
            <v>9551</v>
          </cell>
          <cell r="N36">
            <v>9425</v>
          </cell>
          <cell r="O36">
            <v>12866</v>
          </cell>
          <cell r="P36">
            <v>6201</v>
          </cell>
          <cell r="Q36">
            <v>1386</v>
          </cell>
          <cell r="R36">
            <v>0</v>
          </cell>
          <cell r="S36">
            <v>0</v>
          </cell>
          <cell r="T36">
            <v>3240</v>
          </cell>
          <cell r="U36">
            <v>684</v>
          </cell>
          <cell r="V36">
            <v>1120</v>
          </cell>
          <cell r="W36">
            <v>2340</v>
          </cell>
          <cell r="X36">
            <v>0</v>
          </cell>
          <cell r="Y36">
            <v>0</v>
          </cell>
          <cell r="Z36">
            <v>472</v>
          </cell>
          <cell r="AA36">
            <v>0</v>
          </cell>
          <cell r="AB36">
            <v>736</v>
          </cell>
          <cell r="AC36">
            <v>0</v>
          </cell>
          <cell r="AD36">
            <v>1512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360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</row>
        <row r="37">
          <cell r="B37" t="str">
            <v>2010-12</v>
          </cell>
          <cell r="C37">
            <v>444995</v>
          </cell>
          <cell r="D37">
            <v>140249</v>
          </cell>
          <cell r="E37">
            <v>141370</v>
          </cell>
          <cell r="F37">
            <v>34210</v>
          </cell>
          <cell r="G37">
            <v>24378</v>
          </cell>
          <cell r="H37">
            <v>17941</v>
          </cell>
          <cell r="I37">
            <v>15186</v>
          </cell>
          <cell r="J37">
            <v>13809</v>
          </cell>
          <cell r="K37">
            <v>10973</v>
          </cell>
          <cell r="L37">
            <v>10566</v>
          </cell>
          <cell r="M37">
            <v>6689</v>
          </cell>
          <cell r="N37">
            <v>8452</v>
          </cell>
          <cell r="O37">
            <v>7736</v>
          </cell>
          <cell r="P37">
            <v>4541</v>
          </cell>
          <cell r="Q37">
            <v>1844</v>
          </cell>
          <cell r="R37">
            <v>0</v>
          </cell>
          <cell r="S37">
            <v>0</v>
          </cell>
          <cell r="T37">
            <v>0</v>
          </cell>
          <cell r="U37">
            <v>1007</v>
          </cell>
          <cell r="V37">
            <v>1236</v>
          </cell>
          <cell r="W37">
            <v>2127</v>
          </cell>
          <cell r="X37">
            <v>0</v>
          </cell>
          <cell r="Y37">
            <v>0</v>
          </cell>
          <cell r="Z37">
            <v>380</v>
          </cell>
          <cell r="AA37">
            <v>0</v>
          </cell>
          <cell r="AB37">
            <v>600</v>
          </cell>
          <cell r="AC37">
            <v>0</v>
          </cell>
          <cell r="AD37">
            <v>1701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</row>
        <row r="38">
          <cell r="B38" t="str">
            <v>2011-01</v>
          </cell>
          <cell r="C38">
            <v>431297</v>
          </cell>
          <cell r="D38">
            <v>135325</v>
          </cell>
          <cell r="E38">
            <v>132012</v>
          </cell>
          <cell r="F38">
            <v>32371</v>
          </cell>
          <cell r="G38">
            <v>23877</v>
          </cell>
          <cell r="H38">
            <v>18432</v>
          </cell>
          <cell r="I38">
            <v>16071</v>
          </cell>
          <cell r="J38">
            <v>15300</v>
          </cell>
          <cell r="K38">
            <v>11173</v>
          </cell>
          <cell r="L38">
            <v>9318</v>
          </cell>
          <cell r="M38">
            <v>7165</v>
          </cell>
          <cell r="N38">
            <v>9128</v>
          </cell>
          <cell r="O38">
            <v>8028</v>
          </cell>
          <cell r="P38">
            <v>3967</v>
          </cell>
          <cell r="Q38">
            <v>1650</v>
          </cell>
          <cell r="R38">
            <v>0</v>
          </cell>
          <cell r="S38">
            <v>0</v>
          </cell>
          <cell r="T38">
            <v>0</v>
          </cell>
          <cell r="U38">
            <v>1083</v>
          </cell>
          <cell r="V38">
            <v>1260</v>
          </cell>
          <cell r="W38">
            <v>2171</v>
          </cell>
          <cell r="X38">
            <v>0</v>
          </cell>
          <cell r="Y38">
            <v>0</v>
          </cell>
          <cell r="Z38">
            <v>506</v>
          </cell>
          <cell r="AA38">
            <v>0</v>
          </cell>
          <cell r="AB38">
            <v>574</v>
          </cell>
          <cell r="AC38">
            <v>0</v>
          </cell>
          <cell r="AD38">
            <v>1701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185</v>
          </cell>
          <cell r="AZ38">
            <v>0</v>
          </cell>
          <cell r="BA38">
            <v>0</v>
          </cell>
          <cell r="BB38">
            <v>0</v>
          </cell>
        </row>
        <row r="39">
          <cell r="B39" t="str">
            <v>2011-02</v>
          </cell>
          <cell r="C39">
            <v>412907</v>
          </cell>
          <cell r="D39">
            <v>125547</v>
          </cell>
          <cell r="E39">
            <v>129338</v>
          </cell>
          <cell r="F39">
            <v>30958</v>
          </cell>
          <cell r="G39">
            <v>21600</v>
          </cell>
          <cell r="H39">
            <v>16700</v>
          </cell>
          <cell r="I39">
            <v>14982</v>
          </cell>
          <cell r="J39">
            <v>12902</v>
          </cell>
          <cell r="K39">
            <v>11431</v>
          </cell>
          <cell r="L39">
            <v>8844</v>
          </cell>
          <cell r="M39">
            <v>6648</v>
          </cell>
          <cell r="N39">
            <v>8436</v>
          </cell>
          <cell r="O39">
            <v>8294</v>
          </cell>
          <cell r="P39">
            <v>4725</v>
          </cell>
          <cell r="Q39">
            <v>1320</v>
          </cell>
          <cell r="R39">
            <v>0</v>
          </cell>
          <cell r="S39">
            <v>0</v>
          </cell>
          <cell r="T39">
            <v>3108</v>
          </cell>
          <cell r="U39">
            <v>855</v>
          </cell>
          <cell r="V39">
            <v>1120</v>
          </cell>
          <cell r="W39">
            <v>2004</v>
          </cell>
          <cell r="X39">
            <v>0</v>
          </cell>
          <cell r="Y39">
            <v>0</v>
          </cell>
          <cell r="Z39">
            <v>408</v>
          </cell>
          <cell r="AA39">
            <v>1036</v>
          </cell>
          <cell r="AB39">
            <v>560</v>
          </cell>
          <cell r="AC39">
            <v>0</v>
          </cell>
          <cell r="AD39">
            <v>1512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579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</row>
        <row r="40">
          <cell r="B40" t="str">
            <v>2011-03</v>
          </cell>
          <cell r="C40">
            <v>515877</v>
          </cell>
          <cell r="D40">
            <v>159149</v>
          </cell>
          <cell r="E40">
            <v>149697</v>
          </cell>
          <cell r="F40">
            <v>40835</v>
          </cell>
          <cell r="G40">
            <v>26013</v>
          </cell>
          <cell r="H40">
            <v>19719</v>
          </cell>
          <cell r="I40">
            <v>21018</v>
          </cell>
          <cell r="J40">
            <v>15993</v>
          </cell>
          <cell r="K40">
            <v>15638</v>
          </cell>
          <cell r="L40">
            <v>13351</v>
          </cell>
          <cell r="M40">
            <v>8949</v>
          </cell>
          <cell r="N40">
            <v>10823</v>
          </cell>
          <cell r="O40">
            <v>11399</v>
          </cell>
          <cell r="P40">
            <v>7782</v>
          </cell>
          <cell r="Q40">
            <v>1788</v>
          </cell>
          <cell r="R40">
            <v>378</v>
          </cell>
          <cell r="S40">
            <v>0</v>
          </cell>
          <cell r="T40">
            <v>3654</v>
          </cell>
          <cell r="U40">
            <v>1007</v>
          </cell>
          <cell r="V40">
            <v>1400</v>
          </cell>
          <cell r="W40">
            <v>1973</v>
          </cell>
          <cell r="X40">
            <v>0</v>
          </cell>
          <cell r="Y40">
            <v>0</v>
          </cell>
          <cell r="Z40">
            <v>632</v>
          </cell>
          <cell r="AA40">
            <v>1295</v>
          </cell>
          <cell r="AB40">
            <v>710</v>
          </cell>
          <cell r="AC40">
            <v>0</v>
          </cell>
          <cell r="AD40">
            <v>1701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973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</row>
        <row r="41">
          <cell r="B41" t="str">
            <v>2011-04</v>
          </cell>
          <cell r="C41">
            <v>682757</v>
          </cell>
          <cell r="D41">
            <v>252124</v>
          </cell>
          <cell r="E41">
            <v>155949</v>
          </cell>
          <cell r="F41">
            <v>49607</v>
          </cell>
          <cell r="G41">
            <v>30721</v>
          </cell>
          <cell r="H41">
            <v>23653</v>
          </cell>
          <cell r="I41">
            <v>34723</v>
          </cell>
          <cell r="J41">
            <v>19988</v>
          </cell>
          <cell r="K41">
            <v>17604</v>
          </cell>
          <cell r="L41">
            <v>22417</v>
          </cell>
          <cell r="M41">
            <v>11959</v>
          </cell>
          <cell r="N41">
            <v>16202</v>
          </cell>
          <cell r="O41">
            <v>14487</v>
          </cell>
          <cell r="P41">
            <v>12190</v>
          </cell>
          <cell r="Q41">
            <v>1980</v>
          </cell>
          <cell r="R41">
            <v>3402</v>
          </cell>
          <cell r="S41">
            <v>314</v>
          </cell>
          <cell r="T41">
            <v>4314</v>
          </cell>
          <cell r="U41">
            <v>988</v>
          </cell>
          <cell r="V41">
            <v>2100</v>
          </cell>
          <cell r="W41">
            <v>2488</v>
          </cell>
          <cell r="X41">
            <v>558</v>
          </cell>
          <cell r="Y41">
            <v>0</v>
          </cell>
          <cell r="Z41">
            <v>1173</v>
          </cell>
          <cell r="AA41">
            <v>1036</v>
          </cell>
          <cell r="AB41">
            <v>1268</v>
          </cell>
          <cell r="AC41">
            <v>0</v>
          </cell>
          <cell r="AD41">
            <v>1512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</row>
        <row r="42">
          <cell r="B42" t="str">
            <v>2011-05</v>
          </cell>
          <cell r="C42">
            <v>741651</v>
          </cell>
          <cell r="D42">
            <v>275292</v>
          </cell>
          <cell r="E42">
            <v>153406</v>
          </cell>
          <cell r="F42">
            <v>61708</v>
          </cell>
          <cell r="G42">
            <v>34344</v>
          </cell>
          <cell r="H42">
            <v>31139</v>
          </cell>
          <cell r="I42">
            <v>35955</v>
          </cell>
          <cell r="J42">
            <v>21963</v>
          </cell>
          <cell r="K42">
            <v>17481</v>
          </cell>
          <cell r="L42">
            <v>21545</v>
          </cell>
          <cell r="M42">
            <v>13221</v>
          </cell>
          <cell r="N42">
            <v>19330</v>
          </cell>
          <cell r="O42">
            <v>16779</v>
          </cell>
          <cell r="P42">
            <v>11293</v>
          </cell>
          <cell r="Q42">
            <v>2046</v>
          </cell>
          <cell r="R42">
            <v>3402</v>
          </cell>
          <cell r="S42">
            <v>2001</v>
          </cell>
          <cell r="T42">
            <v>4028</v>
          </cell>
          <cell r="U42">
            <v>1026</v>
          </cell>
          <cell r="V42">
            <v>3754</v>
          </cell>
          <cell r="W42">
            <v>3262</v>
          </cell>
          <cell r="X42">
            <v>2598</v>
          </cell>
          <cell r="Y42">
            <v>0</v>
          </cell>
          <cell r="Z42">
            <v>1128</v>
          </cell>
          <cell r="AA42">
            <v>1599</v>
          </cell>
          <cell r="AB42">
            <v>1650</v>
          </cell>
          <cell r="AC42">
            <v>0</v>
          </cell>
          <cell r="AD42">
            <v>1701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</row>
        <row r="43">
          <cell r="B43" t="str">
            <v>2011-06</v>
          </cell>
          <cell r="C43">
            <v>751475</v>
          </cell>
          <cell r="D43">
            <v>276395</v>
          </cell>
          <cell r="E43">
            <v>155889</v>
          </cell>
          <cell r="F43">
            <v>59753</v>
          </cell>
          <cell r="G43">
            <v>33769</v>
          </cell>
          <cell r="H43">
            <v>30596</v>
          </cell>
          <cell r="I43">
            <v>40392</v>
          </cell>
          <cell r="J43">
            <v>21302</v>
          </cell>
          <cell r="K43">
            <v>18105</v>
          </cell>
          <cell r="L43">
            <v>23360</v>
          </cell>
          <cell r="M43">
            <v>13221</v>
          </cell>
          <cell r="N43">
            <v>20263</v>
          </cell>
          <cell r="O43">
            <v>15836</v>
          </cell>
          <cell r="P43">
            <v>11980</v>
          </cell>
          <cell r="Q43">
            <v>1914</v>
          </cell>
          <cell r="R43">
            <v>3024</v>
          </cell>
          <cell r="S43">
            <v>2215</v>
          </cell>
          <cell r="T43">
            <v>3460</v>
          </cell>
          <cell r="U43">
            <v>1064</v>
          </cell>
          <cell r="V43">
            <v>3816</v>
          </cell>
          <cell r="W43">
            <v>3044</v>
          </cell>
          <cell r="X43">
            <v>2364</v>
          </cell>
          <cell r="Y43">
            <v>625</v>
          </cell>
          <cell r="Z43">
            <v>1269</v>
          </cell>
          <cell r="AA43">
            <v>1340</v>
          </cell>
          <cell r="AB43">
            <v>960</v>
          </cell>
          <cell r="AC43">
            <v>3818</v>
          </cell>
          <cell r="AD43">
            <v>1701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</row>
        <row r="44">
          <cell r="B44" t="str">
            <v>2011-07</v>
          </cell>
          <cell r="C44">
            <v>819787</v>
          </cell>
          <cell r="D44">
            <v>297968</v>
          </cell>
          <cell r="E44">
            <v>162538</v>
          </cell>
          <cell r="F44">
            <v>69310</v>
          </cell>
          <cell r="G44">
            <v>39724</v>
          </cell>
          <cell r="H44">
            <v>30203</v>
          </cell>
          <cell r="I44">
            <v>38219</v>
          </cell>
          <cell r="J44">
            <v>27312</v>
          </cell>
          <cell r="K44">
            <v>20366</v>
          </cell>
          <cell r="L44">
            <v>25792</v>
          </cell>
          <cell r="M44">
            <v>17632</v>
          </cell>
          <cell r="N44">
            <v>26489</v>
          </cell>
          <cell r="O44">
            <v>18756</v>
          </cell>
          <cell r="P44">
            <v>12976</v>
          </cell>
          <cell r="Q44">
            <v>2508</v>
          </cell>
          <cell r="R44">
            <v>3402</v>
          </cell>
          <cell r="S44">
            <v>3079</v>
          </cell>
          <cell r="T44">
            <v>3158</v>
          </cell>
          <cell r="U44">
            <v>1102</v>
          </cell>
          <cell r="V44">
            <v>4695</v>
          </cell>
          <cell r="W44">
            <v>2684</v>
          </cell>
          <cell r="X44">
            <v>2130</v>
          </cell>
          <cell r="Y44">
            <v>840</v>
          </cell>
          <cell r="Z44">
            <v>1269</v>
          </cell>
          <cell r="AA44">
            <v>1044</v>
          </cell>
          <cell r="AB44">
            <v>574</v>
          </cell>
          <cell r="AC44">
            <v>4316</v>
          </cell>
          <cell r="AD44">
            <v>1701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</row>
        <row r="45">
          <cell r="B45" t="str">
            <v>2011-08</v>
          </cell>
          <cell r="C45">
            <v>831116</v>
          </cell>
          <cell r="D45">
            <v>302150</v>
          </cell>
          <cell r="E45">
            <v>178695</v>
          </cell>
          <cell r="F45">
            <v>70691</v>
          </cell>
          <cell r="G45">
            <v>42204</v>
          </cell>
          <cell r="H45">
            <v>29795</v>
          </cell>
          <cell r="I45">
            <v>38223</v>
          </cell>
          <cell r="J45">
            <v>25797</v>
          </cell>
          <cell r="K45">
            <v>19170</v>
          </cell>
          <cell r="L45">
            <v>28595</v>
          </cell>
          <cell r="M45">
            <v>16056</v>
          </cell>
          <cell r="N45">
            <v>21041</v>
          </cell>
          <cell r="O45">
            <v>17672</v>
          </cell>
          <cell r="P45">
            <v>9677</v>
          </cell>
          <cell r="Q45">
            <v>1452</v>
          </cell>
          <cell r="R45">
            <v>3402</v>
          </cell>
          <cell r="S45">
            <v>2830</v>
          </cell>
          <cell r="T45">
            <v>3394</v>
          </cell>
          <cell r="U45">
            <v>1083</v>
          </cell>
          <cell r="V45">
            <v>3816</v>
          </cell>
          <cell r="W45">
            <v>2860</v>
          </cell>
          <cell r="X45">
            <v>2370</v>
          </cell>
          <cell r="Y45">
            <v>672</v>
          </cell>
          <cell r="Z45">
            <v>1269</v>
          </cell>
          <cell r="AA45">
            <v>1295</v>
          </cell>
          <cell r="AB45">
            <v>724</v>
          </cell>
          <cell r="AC45">
            <v>4482</v>
          </cell>
          <cell r="AD45">
            <v>1701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</row>
        <row r="46">
          <cell r="B46" t="str">
            <v>2011-09</v>
          </cell>
          <cell r="C46">
            <v>758469</v>
          </cell>
          <cell r="D46">
            <v>283194</v>
          </cell>
          <cell r="E46">
            <v>166591</v>
          </cell>
          <cell r="F46">
            <v>62989</v>
          </cell>
          <cell r="G46">
            <v>34925</v>
          </cell>
          <cell r="H46">
            <v>30105</v>
          </cell>
          <cell r="I46">
            <v>32492</v>
          </cell>
          <cell r="J46">
            <v>21593</v>
          </cell>
          <cell r="K46">
            <v>17371</v>
          </cell>
          <cell r="L46">
            <v>22645</v>
          </cell>
          <cell r="M46">
            <v>14733</v>
          </cell>
          <cell r="N46">
            <v>18075</v>
          </cell>
          <cell r="O46">
            <v>16298</v>
          </cell>
          <cell r="P46">
            <v>11293</v>
          </cell>
          <cell r="Q46">
            <v>1782</v>
          </cell>
          <cell r="R46">
            <v>3024</v>
          </cell>
          <cell r="S46">
            <v>2563</v>
          </cell>
          <cell r="T46">
            <v>2934</v>
          </cell>
          <cell r="U46">
            <v>1064</v>
          </cell>
          <cell r="V46">
            <v>3816</v>
          </cell>
          <cell r="W46">
            <v>2698</v>
          </cell>
          <cell r="X46">
            <v>2278</v>
          </cell>
          <cell r="Y46">
            <v>672</v>
          </cell>
          <cell r="Z46">
            <v>1128</v>
          </cell>
          <cell r="AA46">
            <v>1264</v>
          </cell>
          <cell r="AB46">
            <v>600</v>
          </cell>
          <cell r="AC46">
            <v>830</v>
          </cell>
          <cell r="AD46">
            <v>1512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</row>
        <row r="47">
          <cell r="B47" t="str">
            <v>2011-10</v>
          </cell>
          <cell r="C47">
            <v>734172</v>
          </cell>
          <cell r="D47">
            <v>266411</v>
          </cell>
          <cell r="E47">
            <v>162171</v>
          </cell>
          <cell r="F47">
            <v>64744</v>
          </cell>
          <cell r="G47">
            <v>30857</v>
          </cell>
          <cell r="H47">
            <v>28129</v>
          </cell>
          <cell r="I47">
            <v>29302</v>
          </cell>
          <cell r="J47">
            <v>23081</v>
          </cell>
          <cell r="K47">
            <v>17795</v>
          </cell>
          <cell r="L47">
            <v>18882</v>
          </cell>
          <cell r="M47">
            <v>14544</v>
          </cell>
          <cell r="N47">
            <v>19452</v>
          </cell>
          <cell r="O47">
            <v>16938</v>
          </cell>
          <cell r="P47">
            <v>11796</v>
          </cell>
          <cell r="Q47">
            <v>4950</v>
          </cell>
          <cell r="R47">
            <v>3402</v>
          </cell>
          <cell r="S47">
            <v>2548</v>
          </cell>
          <cell r="T47">
            <v>2950</v>
          </cell>
          <cell r="U47">
            <v>2288</v>
          </cell>
          <cell r="V47">
            <v>3755</v>
          </cell>
          <cell r="W47">
            <v>2684</v>
          </cell>
          <cell r="X47">
            <v>2418</v>
          </cell>
          <cell r="Y47">
            <v>495</v>
          </cell>
          <cell r="Z47">
            <v>1128</v>
          </cell>
          <cell r="AA47">
            <v>1340</v>
          </cell>
          <cell r="AB47">
            <v>600</v>
          </cell>
          <cell r="AC47">
            <v>0</v>
          </cell>
          <cell r="AD47">
            <v>1512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</row>
        <row r="48">
          <cell r="B48" t="str">
            <v>2011-11</v>
          </cell>
          <cell r="C48">
            <v>405565</v>
          </cell>
          <cell r="D48">
            <v>116453</v>
          </cell>
          <cell r="E48">
            <v>122419</v>
          </cell>
          <cell r="F48">
            <v>28388</v>
          </cell>
          <cell r="G48">
            <v>21996</v>
          </cell>
          <cell r="H48">
            <v>16847</v>
          </cell>
          <cell r="I48">
            <v>13719</v>
          </cell>
          <cell r="J48">
            <v>14412</v>
          </cell>
          <cell r="K48">
            <v>10511</v>
          </cell>
          <cell r="L48">
            <v>8427</v>
          </cell>
          <cell r="M48">
            <v>8188</v>
          </cell>
          <cell r="N48">
            <v>10117</v>
          </cell>
          <cell r="O48">
            <v>8940</v>
          </cell>
          <cell r="P48">
            <v>7596</v>
          </cell>
          <cell r="Q48">
            <v>4878</v>
          </cell>
          <cell r="R48">
            <v>0</v>
          </cell>
          <cell r="S48">
            <v>2403</v>
          </cell>
          <cell r="T48">
            <v>2770</v>
          </cell>
          <cell r="U48">
            <v>1832</v>
          </cell>
          <cell r="V48">
            <v>2380</v>
          </cell>
          <cell r="W48">
            <v>1716</v>
          </cell>
          <cell r="X48">
            <v>0</v>
          </cell>
          <cell r="Y48">
            <v>0</v>
          </cell>
          <cell r="Z48">
            <v>564</v>
          </cell>
          <cell r="AA48">
            <v>259</v>
          </cell>
          <cell r="AB48">
            <v>750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</row>
        <row r="49">
          <cell r="B49" t="str">
            <v>2011-12</v>
          </cell>
          <cell r="C49">
            <v>384386</v>
          </cell>
          <cell r="D49">
            <v>115462</v>
          </cell>
          <cell r="E49">
            <v>123769</v>
          </cell>
          <cell r="F49">
            <v>19771</v>
          </cell>
          <cell r="G49">
            <v>22284</v>
          </cell>
          <cell r="H49">
            <v>17338</v>
          </cell>
          <cell r="I49">
            <v>13341</v>
          </cell>
          <cell r="J49">
            <v>14192</v>
          </cell>
          <cell r="K49">
            <v>9508</v>
          </cell>
          <cell r="L49">
            <v>10080</v>
          </cell>
          <cell r="M49">
            <v>7560</v>
          </cell>
          <cell r="N49">
            <v>5613</v>
          </cell>
          <cell r="O49">
            <v>8260</v>
          </cell>
          <cell r="P49">
            <v>6217</v>
          </cell>
          <cell r="Q49">
            <v>1782</v>
          </cell>
          <cell r="R49">
            <v>0</v>
          </cell>
          <cell r="S49">
            <v>2112</v>
          </cell>
          <cell r="T49">
            <v>420</v>
          </cell>
          <cell r="U49">
            <v>1026</v>
          </cell>
          <cell r="V49">
            <v>2356</v>
          </cell>
          <cell r="W49">
            <v>2226</v>
          </cell>
          <cell r="X49">
            <v>0</v>
          </cell>
          <cell r="Y49">
            <v>0</v>
          </cell>
          <cell r="Z49">
            <v>521</v>
          </cell>
          <cell r="AA49">
            <v>0</v>
          </cell>
          <cell r="AB49">
            <v>548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</row>
        <row r="50">
          <cell r="B50" t="str">
            <v>2012-01</v>
          </cell>
          <cell r="C50">
            <v>352008</v>
          </cell>
          <cell r="D50">
            <v>97362</v>
          </cell>
          <cell r="E50">
            <v>118054</v>
          </cell>
          <cell r="F50">
            <v>17343</v>
          </cell>
          <cell r="G50">
            <v>21537</v>
          </cell>
          <cell r="H50">
            <v>16911</v>
          </cell>
          <cell r="I50">
            <v>12759</v>
          </cell>
          <cell r="J50">
            <v>13452</v>
          </cell>
          <cell r="K50">
            <v>8900</v>
          </cell>
          <cell r="L50">
            <v>8181</v>
          </cell>
          <cell r="M50">
            <v>7560</v>
          </cell>
          <cell r="N50">
            <v>5046</v>
          </cell>
          <cell r="O50">
            <v>7436</v>
          </cell>
          <cell r="P50">
            <v>5784</v>
          </cell>
          <cell r="Q50">
            <v>1980</v>
          </cell>
          <cell r="R50">
            <v>0</v>
          </cell>
          <cell r="S50">
            <v>2376</v>
          </cell>
          <cell r="T50">
            <v>360</v>
          </cell>
          <cell r="U50">
            <v>1064</v>
          </cell>
          <cell r="V50">
            <v>2380</v>
          </cell>
          <cell r="W50">
            <v>2160</v>
          </cell>
          <cell r="X50">
            <v>0</v>
          </cell>
          <cell r="Y50">
            <v>0</v>
          </cell>
          <cell r="Z50">
            <v>380</v>
          </cell>
          <cell r="AA50">
            <v>259</v>
          </cell>
          <cell r="AB50">
            <v>724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</row>
        <row r="51">
          <cell r="B51" t="str">
            <v>2012-02</v>
          </cell>
          <cell r="C51">
            <v>356524</v>
          </cell>
          <cell r="D51">
            <v>103623</v>
          </cell>
          <cell r="E51">
            <v>106740</v>
          </cell>
          <cell r="F51">
            <v>19763</v>
          </cell>
          <cell r="G51">
            <v>21096</v>
          </cell>
          <cell r="H51">
            <v>16929</v>
          </cell>
          <cell r="I51">
            <v>12804</v>
          </cell>
          <cell r="J51">
            <v>12650</v>
          </cell>
          <cell r="K51">
            <v>9691</v>
          </cell>
          <cell r="L51">
            <v>6966</v>
          </cell>
          <cell r="M51">
            <v>6804</v>
          </cell>
          <cell r="N51">
            <v>9821</v>
          </cell>
          <cell r="O51">
            <v>7952</v>
          </cell>
          <cell r="P51">
            <v>7360</v>
          </cell>
          <cell r="Q51">
            <v>1716</v>
          </cell>
          <cell r="R51">
            <v>0</v>
          </cell>
          <cell r="S51">
            <v>2390</v>
          </cell>
          <cell r="T51">
            <v>2462</v>
          </cell>
          <cell r="U51">
            <v>1007</v>
          </cell>
          <cell r="V51">
            <v>2332</v>
          </cell>
          <cell r="W51">
            <v>2244</v>
          </cell>
          <cell r="X51">
            <v>0</v>
          </cell>
          <cell r="Y51">
            <v>0</v>
          </cell>
          <cell r="Z51">
            <v>564</v>
          </cell>
          <cell r="AA51">
            <v>1036</v>
          </cell>
          <cell r="AB51">
            <v>574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</row>
        <row r="52">
          <cell r="B52" t="str">
            <v>2012-03</v>
          </cell>
          <cell r="C52">
            <v>466471</v>
          </cell>
          <cell r="D52">
            <v>144536</v>
          </cell>
          <cell r="E52">
            <v>125102</v>
          </cell>
          <cell r="F52">
            <v>33880</v>
          </cell>
          <cell r="G52">
            <v>25137</v>
          </cell>
          <cell r="H52">
            <v>20442</v>
          </cell>
          <cell r="I52">
            <v>18312</v>
          </cell>
          <cell r="J52">
            <v>14647</v>
          </cell>
          <cell r="K52">
            <v>12257</v>
          </cell>
          <cell r="L52">
            <v>10124</v>
          </cell>
          <cell r="M52">
            <v>9952</v>
          </cell>
          <cell r="N52">
            <v>13539</v>
          </cell>
          <cell r="O52">
            <v>10438</v>
          </cell>
          <cell r="P52">
            <v>9797</v>
          </cell>
          <cell r="Q52">
            <v>2098</v>
          </cell>
          <cell r="R52">
            <v>756</v>
          </cell>
          <cell r="S52">
            <v>2564</v>
          </cell>
          <cell r="T52">
            <v>4216</v>
          </cell>
          <cell r="U52">
            <v>1102</v>
          </cell>
          <cell r="V52">
            <v>2472</v>
          </cell>
          <cell r="W52">
            <v>2244</v>
          </cell>
          <cell r="X52">
            <v>0</v>
          </cell>
          <cell r="Y52">
            <v>0</v>
          </cell>
          <cell r="Z52">
            <v>844</v>
          </cell>
          <cell r="AA52">
            <v>1112</v>
          </cell>
          <cell r="AB52">
            <v>522</v>
          </cell>
          <cell r="AC52">
            <v>0</v>
          </cell>
          <cell r="AD52">
            <v>378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</row>
        <row r="53">
          <cell r="B53" t="str">
            <v>2012-04</v>
          </cell>
          <cell r="C53">
            <v>627961</v>
          </cell>
          <cell r="D53">
            <v>225941</v>
          </cell>
          <cell r="E53">
            <v>121227</v>
          </cell>
          <cell r="F53">
            <v>46507</v>
          </cell>
          <cell r="G53">
            <v>33500</v>
          </cell>
          <cell r="H53">
            <v>27810</v>
          </cell>
          <cell r="I53">
            <v>31131</v>
          </cell>
          <cell r="J53">
            <v>19617</v>
          </cell>
          <cell r="K53">
            <v>16025</v>
          </cell>
          <cell r="L53">
            <v>16991</v>
          </cell>
          <cell r="M53">
            <v>11868</v>
          </cell>
          <cell r="N53">
            <v>20675</v>
          </cell>
          <cell r="O53">
            <v>14036</v>
          </cell>
          <cell r="P53">
            <v>14854</v>
          </cell>
          <cell r="Q53">
            <v>1986</v>
          </cell>
          <cell r="R53">
            <v>2835</v>
          </cell>
          <cell r="S53">
            <v>3347</v>
          </cell>
          <cell r="T53">
            <v>4396</v>
          </cell>
          <cell r="U53">
            <v>1064</v>
          </cell>
          <cell r="V53">
            <v>2660</v>
          </cell>
          <cell r="W53">
            <v>2642</v>
          </cell>
          <cell r="X53">
            <v>0</v>
          </cell>
          <cell r="Y53">
            <v>3177</v>
          </cell>
          <cell r="Z53">
            <v>1692</v>
          </cell>
          <cell r="AA53">
            <v>1112</v>
          </cell>
          <cell r="AB53">
            <v>600</v>
          </cell>
          <cell r="AC53">
            <v>0</v>
          </cell>
          <cell r="AD53">
            <v>2268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</row>
        <row r="54">
          <cell r="B54" t="str">
            <v>2012-05</v>
          </cell>
          <cell r="C54">
            <v>694671</v>
          </cell>
          <cell r="D54">
            <v>243423</v>
          </cell>
          <cell r="E54">
            <v>142070</v>
          </cell>
          <cell r="F54">
            <v>51519</v>
          </cell>
          <cell r="G54">
            <v>39446</v>
          </cell>
          <cell r="H54">
            <v>33736</v>
          </cell>
          <cell r="I54">
            <v>32364</v>
          </cell>
          <cell r="J54">
            <v>20123</v>
          </cell>
          <cell r="K54">
            <v>17257</v>
          </cell>
          <cell r="L54">
            <v>20724</v>
          </cell>
          <cell r="M54">
            <v>14685</v>
          </cell>
          <cell r="N54">
            <v>19674</v>
          </cell>
          <cell r="O54">
            <v>14715</v>
          </cell>
          <cell r="P54">
            <v>12964</v>
          </cell>
          <cell r="Q54">
            <v>3066</v>
          </cell>
          <cell r="R54">
            <v>3213</v>
          </cell>
          <cell r="S54">
            <v>3289</v>
          </cell>
          <cell r="T54">
            <v>3210</v>
          </cell>
          <cell r="U54">
            <v>1083</v>
          </cell>
          <cell r="V54">
            <v>4200</v>
          </cell>
          <cell r="W54">
            <v>2734</v>
          </cell>
          <cell r="X54">
            <v>1860</v>
          </cell>
          <cell r="Y54">
            <v>2988</v>
          </cell>
          <cell r="Z54">
            <v>1878</v>
          </cell>
          <cell r="AA54">
            <v>1295</v>
          </cell>
          <cell r="AB54">
            <v>698</v>
          </cell>
          <cell r="AC54">
            <v>0</v>
          </cell>
          <cell r="AD54">
            <v>2457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</row>
        <row r="55">
          <cell r="B55" t="str">
            <v>2012-06</v>
          </cell>
          <cell r="C55">
            <v>743308</v>
          </cell>
          <cell r="D55">
            <v>263931</v>
          </cell>
          <cell r="E55">
            <v>149310</v>
          </cell>
          <cell r="F55">
            <v>53573</v>
          </cell>
          <cell r="G55">
            <v>39377</v>
          </cell>
          <cell r="H55">
            <v>33321</v>
          </cell>
          <cell r="I55">
            <v>41715</v>
          </cell>
          <cell r="J55">
            <v>20374</v>
          </cell>
          <cell r="K55">
            <v>15681</v>
          </cell>
          <cell r="L55">
            <v>21633</v>
          </cell>
          <cell r="M55">
            <v>15812</v>
          </cell>
          <cell r="N55">
            <v>22901</v>
          </cell>
          <cell r="O55">
            <v>14357</v>
          </cell>
          <cell r="P55">
            <v>13665</v>
          </cell>
          <cell r="Q55">
            <v>3336</v>
          </cell>
          <cell r="R55">
            <v>3402</v>
          </cell>
          <cell r="S55">
            <v>3148</v>
          </cell>
          <cell r="T55">
            <v>3720</v>
          </cell>
          <cell r="U55">
            <v>1064</v>
          </cell>
          <cell r="V55">
            <v>4340</v>
          </cell>
          <cell r="W55">
            <v>2516</v>
          </cell>
          <cell r="X55">
            <v>3720</v>
          </cell>
          <cell r="Y55">
            <v>3366</v>
          </cell>
          <cell r="Z55">
            <v>1737</v>
          </cell>
          <cell r="AA55">
            <v>1036</v>
          </cell>
          <cell r="AB55">
            <v>496</v>
          </cell>
          <cell r="AC55">
            <v>3320</v>
          </cell>
          <cell r="AD55">
            <v>2457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</row>
        <row r="56">
          <cell r="B56" t="str">
            <v>2012-07</v>
          </cell>
          <cell r="C56">
            <v>832303</v>
          </cell>
          <cell r="D56">
            <v>278420</v>
          </cell>
          <cell r="E56">
            <v>171493</v>
          </cell>
          <cell r="F56">
            <v>61642</v>
          </cell>
          <cell r="G56">
            <v>45137</v>
          </cell>
          <cell r="H56">
            <v>34260</v>
          </cell>
          <cell r="I56">
            <v>40491</v>
          </cell>
          <cell r="J56">
            <v>26834</v>
          </cell>
          <cell r="K56">
            <v>21927</v>
          </cell>
          <cell r="L56">
            <v>25471</v>
          </cell>
          <cell r="M56">
            <v>22657</v>
          </cell>
          <cell r="N56">
            <v>32751</v>
          </cell>
          <cell r="O56">
            <v>15237</v>
          </cell>
          <cell r="P56">
            <v>14481</v>
          </cell>
          <cell r="Q56">
            <v>3606</v>
          </cell>
          <cell r="R56">
            <v>3402</v>
          </cell>
          <cell r="S56">
            <v>3391</v>
          </cell>
          <cell r="T56">
            <v>4350</v>
          </cell>
          <cell r="U56">
            <v>1083</v>
          </cell>
          <cell r="V56">
            <v>4176</v>
          </cell>
          <cell r="W56">
            <v>2916</v>
          </cell>
          <cell r="X56">
            <v>3906</v>
          </cell>
          <cell r="Y56">
            <v>4077</v>
          </cell>
          <cell r="Z56">
            <v>1741</v>
          </cell>
          <cell r="AA56">
            <v>1295</v>
          </cell>
          <cell r="AB56">
            <v>620</v>
          </cell>
          <cell r="AC56">
            <v>4482</v>
          </cell>
          <cell r="AD56">
            <v>2457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</row>
        <row r="57">
          <cell r="B57" t="str">
            <v>2012-08</v>
          </cell>
          <cell r="C57">
            <v>836661</v>
          </cell>
          <cell r="D57">
            <v>286609</v>
          </cell>
          <cell r="E57">
            <v>180076</v>
          </cell>
          <cell r="F57">
            <v>63405</v>
          </cell>
          <cell r="G57">
            <v>49240</v>
          </cell>
          <cell r="H57">
            <v>35074</v>
          </cell>
          <cell r="I57">
            <v>38685</v>
          </cell>
          <cell r="J57">
            <v>26307</v>
          </cell>
          <cell r="K57">
            <v>18518</v>
          </cell>
          <cell r="L57">
            <v>28894</v>
          </cell>
          <cell r="M57">
            <v>17176</v>
          </cell>
          <cell r="N57">
            <v>24378</v>
          </cell>
          <cell r="O57">
            <v>15100</v>
          </cell>
          <cell r="P57">
            <v>12434</v>
          </cell>
          <cell r="Q57">
            <v>3474</v>
          </cell>
          <cell r="R57">
            <v>3024</v>
          </cell>
          <cell r="S57">
            <v>3289</v>
          </cell>
          <cell r="T57">
            <v>4380</v>
          </cell>
          <cell r="U57">
            <v>1102</v>
          </cell>
          <cell r="V57">
            <v>4480</v>
          </cell>
          <cell r="W57">
            <v>2754</v>
          </cell>
          <cell r="X57">
            <v>3906</v>
          </cell>
          <cell r="Y57">
            <v>4077</v>
          </cell>
          <cell r="Z57">
            <v>1974</v>
          </cell>
          <cell r="AA57">
            <v>1036</v>
          </cell>
          <cell r="AB57">
            <v>496</v>
          </cell>
          <cell r="AC57">
            <v>4316</v>
          </cell>
          <cell r="AD57">
            <v>2457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</row>
        <row r="58">
          <cell r="B58" t="str">
            <v>2012-09</v>
          </cell>
          <cell r="C58">
            <v>747552</v>
          </cell>
          <cell r="D58">
            <v>265282</v>
          </cell>
          <cell r="E58">
            <v>157671</v>
          </cell>
          <cell r="F58">
            <v>54591</v>
          </cell>
          <cell r="G58">
            <v>42307</v>
          </cell>
          <cell r="H58">
            <v>33388</v>
          </cell>
          <cell r="I58">
            <v>33126</v>
          </cell>
          <cell r="J58">
            <v>20169</v>
          </cell>
          <cell r="K58">
            <v>16824</v>
          </cell>
          <cell r="L58">
            <v>23001</v>
          </cell>
          <cell r="M58">
            <v>16905</v>
          </cell>
          <cell r="N58">
            <v>21377</v>
          </cell>
          <cell r="O58">
            <v>14318</v>
          </cell>
          <cell r="P58">
            <v>11839</v>
          </cell>
          <cell r="Q58">
            <v>3402</v>
          </cell>
          <cell r="R58">
            <v>3402</v>
          </cell>
          <cell r="S58">
            <v>3094</v>
          </cell>
          <cell r="T58">
            <v>4320</v>
          </cell>
          <cell r="U58">
            <v>1064</v>
          </cell>
          <cell r="V58">
            <v>4200</v>
          </cell>
          <cell r="W58">
            <v>2754</v>
          </cell>
          <cell r="X58">
            <v>3534</v>
          </cell>
          <cell r="Y58">
            <v>3537</v>
          </cell>
          <cell r="Z58">
            <v>1923</v>
          </cell>
          <cell r="AA58">
            <v>1036</v>
          </cell>
          <cell r="AB58">
            <v>744</v>
          </cell>
          <cell r="AC58">
            <v>498</v>
          </cell>
          <cell r="AD58">
            <v>2646</v>
          </cell>
          <cell r="AE58">
            <v>0</v>
          </cell>
          <cell r="AF58">
            <v>600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</row>
        <row r="59">
          <cell r="B59" t="str">
            <v>2012-10</v>
          </cell>
          <cell r="C59">
            <v>673444</v>
          </cell>
          <cell r="D59">
            <v>233760</v>
          </cell>
          <cell r="E59">
            <v>139577</v>
          </cell>
          <cell r="F59">
            <v>54209</v>
          </cell>
          <cell r="G59">
            <v>37977</v>
          </cell>
          <cell r="H59">
            <v>32666</v>
          </cell>
          <cell r="I59">
            <v>30322</v>
          </cell>
          <cell r="J59">
            <v>18638</v>
          </cell>
          <cell r="K59">
            <v>16570</v>
          </cell>
          <cell r="L59">
            <v>15176</v>
          </cell>
          <cell r="M59">
            <v>15085</v>
          </cell>
          <cell r="N59">
            <v>21684</v>
          </cell>
          <cell r="O59">
            <v>13931</v>
          </cell>
          <cell r="P59">
            <v>11385</v>
          </cell>
          <cell r="Q59">
            <v>3486</v>
          </cell>
          <cell r="R59">
            <v>3024</v>
          </cell>
          <cell r="S59">
            <v>3322</v>
          </cell>
          <cell r="T59">
            <v>3330</v>
          </cell>
          <cell r="U59">
            <v>1007</v>
          </cell>
          <cell r="V59">
            <v>4298</v>
          </cell>
          <cell r="W59">
            <v>2916</v>
          </cell>
          <cell r="X59">
            <v>2232</v>
          </cell>
          <cell r="Y59">
            <v>2268</v>
          </cell>
          <cell r="Z59">
            <v>2013</v>
          </cell>
          <cell r="AA59">
            <v>1295</v>
          </cell>
          <cell r="AB59">
            <v>894</v>
          </cell>
          <cell r="AC59">
            <v>0</v>
          </cell>
          <cell r="AD59">
            <v>2079</v>
          </cell>
          <cell r="AE59">
            <v>0</v>
          </cell>
          <cell r="AF59">
            <v>300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</row>
        <row r="60">
          <cell r="B60" t="str">
            <v>2012-11</v>
          </cell>
          <cell r="C60">
            <v>409476</v>
          </cell>
          <cell r="D60">
            <v>117983</v>
          </cell>
          <cell r="E60">
            <v>110605</v>
          </cell>
          <cell r="F60">
            <v>29393</v>
          </cell>
          <cell r="G60">
            <v>25197</v>
          </cell>
          <cell r="H60">
            <v>17020</v>
          </cell>
          <cell r="I60">
            <v>12759</v>
          </cell>
          <cell r="J60">
            <v>14971</v>
          </cell>
          <cell r="K60">
            <v>12388</v>
          </cell>
          <cell r="L60">
            <v>8024</v>
          </cell>
          <cell r="M60">
            <v>11064</v>
          </cell>
          <cell r="N60">
            <v>15850</v>
          </cell>
          <cell r="O60">
            <v>8376</v>
          </cell>
          <cell r="P60">
            <v>6482</v>
          </cell>
          <cell r="Q60">
            <v>4140</v>
          </cell>
          <cell r="R60">
            <v>0</v>
          </cell>
          <cell r="S60">
            <v>2954</v>
          </cell>
          <cell r="T60">
            <v>3480</v>
          </cell>
          <cell r="U60">
            <v>836</v>
          </cell>
          <cell r="V60">
            <v>3916</v>
          </cell>
          <cell r="W60">
            <v>2106</v>
          </cell>
          <cell r="X60">
            <v>0</v>
          </cell>
          <cell r="Y60">
            <v>567</v>
          </cell>
          <cell r="Z60">
            <v>895</v>
          </cell>
          <cell r="AA60">
            <v>0</v>
          </cell>
          <cell r="AB60">
            <v>470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</row>
        <row r="61">
          <cell r="B61" t="str">
            <v>2012-12</v>
          </cell>
          <cell r="C61">
            <v>385142</v>
          </cell>
          <cell r="D61">
            <v>104848</v>
          </cell>
          <cell r="E61">
            <v>113611</v>
          </cell>
          <cell r="F61">
            <v>22627</v>
          </cell>
          <cell r="G61">
            <v>26097</v>
          </cell>
          <cell r="H61">
            <v>16715</v>
          </cell>
          <cell r="I61">
            <v>10710</v>
          </cell>
          <cell r="J61">
            <v>15699</v>
          </cell>
          <cell r="K61">
            <v>12436</v>
          </cell>
          <cell r="L61">
            <v>10034</v>
          </cell>
          <cell r="M61">
            <v>10026</v>
          </cell>
          <cell r="N61">
            <v>13138</v>
          </cell>
          <cell r="O61">
            <v>7696</v>
          </cell>
          <cell r="P61">
            <v>5933</v>
          </cell>
          <cell r="Q61">
            <v>4278</v>
          </cell>
          <cell r="R61">
            <v>0</v>
          </cell>
          <cell r="S61">
            <v>2721</v>
          </cell>
          <cell r="T61">
            <v>510</v>
          </cell>
          <cell r="U61">
            <v>1102</v>
          </cell>
          <cell r="V61">
            <v>4294</v>
          </cell>
          <cell r="W61">
            <v>1944</v>
          </cell>
          <cell r="X61">
            <v>0</v>
          </cell>
          <cell r="Y61">
            <v>0</v>
          </cell>
          <cell r="Z61">
            <v>429</v>
          </cell>
          <cell r="AA61">
            <v>0</v>
          </cell>
          <cell r="AB61">
            <v>294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</row>
        <row r="62">
          <cell r="B62" t="str">
            <v>2013-01</v>
          </cell>
          <cell r="C62">
            <v>365382</v>
          </cell>
          <cell r="D62">
            <v>101045</v>
          </cell>
          <cell r="E62">
            <v>105918</v>
          </cell>
          <cell r="F62">
            <v>20964</v>
          </cell>
          <cell r="G62">
            <v>24465</v>
          </cell>
          <cell r="H62">
            <v>17688</v>
          </cell>
          <cell r="I62">
            <v>11043</v>
          </cell>
          <cell r="J62">
            <v>14776</v>
          </cell>
          <cell r="K62">
            <v>12186</v>
          </cell>
          <cell r="L62">
            <v>8364</v>
          </cell>
          <cell r="M62">
            <v>9238</v>
          </cell>
          <cell r="N62">
            <v>11050</v>
          </cell>
          <cell r="O62">
            <v>7688</v>
          </cell>
          <cell r="P62">
            <v>5352</v>
          </cell>
          <cell r="Q62">
            <v>4278</v>
          </cell>
          <cell r="R62">
            <v>0</v>
          </cell>
          <cell r="S62">
            <v>3186</v>
          </cell>
          <cell r="T62">
            <v>360</v>
          </cell>
          <cell r="U62">
            <v>1083</v>
          </cell>
          <cell r="V62">
            <v>3702</v>
          </cell>
          <cell r="W62">
            <v>2106</v>
          </cell>
          <cell r="X62">
            <v>0</v>
          </cell>
          <cell r="Y62">
            <v>0</v>
          </cell>
          <cell r="Z62">
            <v>337</v>
          </cell>
          <cell r="AA62">
            <v>259</v>
          </cell>
          <cell r="AB62">
            <v>294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</row>
        <row r="63">
          <cell r="B63" t="str">
            <v>2013-02</v>
          </cell>
          <cell r="C63">
            <v>359257</v>
          </cell>
          <cell r="D63">
            <v>100928</v>
          </cell>
          <cell r="E63">
            <v>99142</v>
          </cell>
          <cell r="F63">
            <v>25552</v>
          </cell>
          <cell r="G63">
            <v>23304</v>
          </cell>
          <cell r="H63">
            <v>17020</v>
          </cell>
          <cell r="I63">
            <v>9984</v>
          </cell>
          <cell r="J63">
            <v>13890</v>
          </cell>
          <cell r="K63">
            <v>11252</v>
          </cell>
          <cell r="L63">
            <v>7314</v>
          </cell>
          <cell r="M63">
            <v>8687</v>
          </cell>
          <cell r="N63">
            <v>13074</v>
          </cell>
          <cell r="O63">
            <v>7458</v>
          </cell>
          <cell r="P63">
            <v>5786</v>
          </cell>
          <cell r="Q63">
            <v>3864</v>
          </cell>
          <cell r="R63">
            <v>0</v>
          </cell>
          <cell r="S63">
            <v>2782</v>
          </cell>
          <cell r="T63">
            <v>1980</v>
          </cell>
          <cell r="U63">
            <v>988</v>
          </cell>
          <cell r="V63">
            <v>2800</v>
          </cell>
          <cell r="W63">
            <v>1944</v>
          </cell>
          <cell r="X63">
            <v>0</v>
          </cell>
          <cell r="Y63">
            <v>0</v>
          </cell>
          <cell r="Z63">
            <v>472</v>
          </cell>
          <cell r="AA63">
            <v>1036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</row>
        <row r="64">
          <cell r="B64" t="str">
            <v>2013-03</v>
          </cell>
          <cell r="C64">
            <v>500839</v>
          </cell>
          <cell r="D64">
            <v>152009</v>
          </cell>
          <cell r="E64">
            <v>120771</v>
          </cell>
          <cell r="F64">
            <v>44320</v>
          </cell>
          <cell r="G64">
            <v>27774</v>
          </cell>
          <cell r="H64">
            <v>22160</v>
          </cell>
          <cell r="I64">
            <v>16302</v>
          </cell>
          <cell r="J64">
            <v>17215</v>
          </cell>
          <cell r="K64">
            <v>15473</v>
          </cell>
          <cell r="L64">
            <v>10172</v>
          </cell>
          <cell r="M64">
            <v>13527</v>
          </cell>
          <cell r="N64">
            <v>20554</v>
          </cell>
          <cell r="O64">
            <v>10137</v>
          </cell>
          <cell r="P64">
            <v>8557</v>
          </cell>
          <cell r="Q64">
            <v>4278</v>
          </cell>
          <cell r="R64">
            <v>756</v>
          </cell>
          <cell r="S64">
            <v>3260</v>
          </cell>
          <cell r="T64">
            <v>3390</v>
          </cell>
          <cell r="U64">
            <v>1102</v>
          </cell>
          <cell r="V64">
            <v>3242</v>
          </cell>
          <cell r="W64">
            <v>1944</v>
          </cell>
          <cell r="X64">
            <v>1154</v>
          </cell>
          <cell r="Y64">
            <v>0</v>
          </cell>
          <cell r="Z64">
            <v>891</v>
          </cell>
          <cell r="AA64">
            <v>1036</v>
          </cell>
          <cell r="AB64">
            <v>248</v>
          </cell>
          <cell r="AC64">
            <v>0</v>
          </cell>
          <cell r="AD64">
            <v>567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</row>
        <row r="65">
          <cell r="B65" t="str">
            <v>2013-04</v>
          </cell>
          <cell r="C65">
            <v>673947</v>
          </cell>
          <cell r="D65">
            <v>231371</v>
          </cell>
          <cell r="E65">
            <v>115091</v>
          </cell>
          <cell r="F65">
            <v>64670</v>
          </cell>
          <cell r="G65">
            <v>36298</v>
          </cell>
          <cell r="H65">
            <v>30587</v>
          </cell>
          <cell r="I65">
            <v>33787</v>
          </cell>
          <cell r="J65">
            <v>21744</v>
          </cell>
          <cell r="K65">
            <v>21289</v>
          </cell>
          <cell r="L65">
            <v>20987</v>
          </cell>
          <cell r="M65">
            <v>18210</v>
          </cell>
          <cell r="N65">
            <v>25725</v>
          </cell>
          <cell r="O65">
            <v>14361</v>
          </cell>
          <cell r="P65">
            <v>10757</v>
          </cell>
          <cell r="Q65">
            <v>4140</v>
          </cell>
          <cell r="R65">
            <v>3402</v>
          </cell>
          <cell r="S65">
            <v>4095</v>
          </cell>
          <cell r="T65">
            <v>3240</v>
          </cell>
          <cell r="U65">
            <v>1045</v>
          </cell>
          <cell r="V65">
            <v>3411</v>
          </cell>
          <cell r="W65">
            <v>2860</v>
          </cell>
          <cell r="X65">
            <v>1452</v>
          </cell>
          <cell r="Y65">
            <v>0</v>
          </cell>
          <cell r="Z65">
            <v>1500</v>
          </cell>
          <cell r="AA65">
            <v>1245</v>
          </cell>
          <cell r="AB65">
            <v>1168</v>
          </cell>
          <cell r="AC65">
            <v>0</v>
          </cell>
          <cell r="AD65">
            <v>1512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</row>
        <row r="66">
          <cell r="B66" t="str">
            <v>2013-05</v>
          </cell>
          <cell r="C66">
            <v>748343</v>
          </cell>
          <cell r="D66">
            <v>270311</v>
          </cell>
          <cell r="E66">
            <v>115399</v>
          </cell>
          <cell r="F66">
            <v>74366</v>
          </cell>
          <cell r="G66">
            <v>39590</v>
          </cell>
          <cell r="H66">
            <v>34214</v>
          </cell>
          <cell r="I66">
            <v>35161</v>
          </cell>
          <cell r="J66">
            <v>27567</v>
          </cell>
          <cell r="K66">
            <v>23761</v>
          </cell>
          <cell r="L66">
            <v>20569</v>
          </cell>
          <cell r="M66">
            <v>19007</v>
          </cell>
          <cell r="N66">
            <v>27013</v>
          </cell>
          <cell r="O66">
            <v>16648</v>
          </cell>
          <cell r="P66">
            <v>11593</v>
          </cell>
          <cell r="Q66">
            <v>4146</v>
          </cell>
          <cell r="R66">
            <v>3213</v>
          </cell>
          <cell r="S66">
            <v>4405</v>
          </cell>
          <cell r="T66">
            <v>3960</v>
          </cell>
          <cell r="U66">
            <v>1083</v>
          </cell>
          <cell r="V66">
            <v>5369</v>
          </cell>
          <cell r="W66">
            <v>2698</v>
          </cell>
          <cell r="X66">
            <v>2016</v>
          </cell>
          <cell r="Y66">
            <v>0</v>
          </cell>
          <cell r="Z66">
            <v>2115</v>
          </cell>
          <cell r="AA66">
            <v>996</v>
          </cell>
          <cell r="AB66">
            <v>992</v>
          </cell>
          <cell r="AC66">
            <v>0</v>
          </cell>
          <cell r="AD66">
            <v>1701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450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</row>
        <row r="67">
          <cell r="B67" t="str">
            <v>2013-06</v>
          </cell>
          <cell r="C67">
            <v>785681</v>
          </cell>
          <cell r="D67">
            <v>277404</v>
          </cell>
          <cell r="E67">
            <v>116686</v>
          </cell>
          <cell r="F67">
            <v>78446</v>
          </cell>
          <cell r="G67">
            <v>40804</v>
          </cell>
          <cell r="H67">
            <v>33644</v>
          </cell>
          <cell r="I67">
            <v>46909</v>
          </cell>
          <cell r="J67">
            <v>27162</v>
          </cell>
          <cell r="K67">
            <v>22816</v>
          </cell>
          <cell r="L67">
            <v>21930</v>
          </cell>
          <cell r="M67">
            <v>20856</v>
          </cell>
          <cell r="N67">
            <v>29055</v>
          </cell>
          <cell r="O67">
            <v>16412</v>
          </cell>
          <cell r="P67">
            <v>13038</v>
          </cell>
          <cell r="Q67">
            <v>4561</v>
          </cell>
          <cell r="R67">
            <v>3213</v>
          </cell>
          <cell r="S67">
            <v>4003</v>
          </cell>
          <cell r="T67">
            <v>4379</v>
          </cell>
          <cell r="U67">
            <v>1064</v>
          </cell>
          <cell r="V67">
            <v>7047</v>
          </cell>
          <cell r="W67">
            <v>2684</v>
          </cell>
          <cell r="X67">
            <v>4092</v>
          </cell>
          <cell r="Y67">
            <v>1080</v>
          </cell>
          <cell r="Z67">
            <v>2193</v>
          </cell>
          <cell r="AA67">
            <v>996</v>
          </cell>
          <cell r="AB67">
            <v>744</v>
          </cell>
          <cell r="AC67">
            <v>2436</v>
          </cell>
          <cell r="AD67">
            <v>1701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150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176</v>
          </cell>
          <cell r="BA67">
            <v>0</v>
          </cell>
          <cell r="BB67">
            <v>0</v>
          </cell>
        </row>
        <row r="68">
          <cell r="B68" t="str">
            <v>2013-07</v>
          </cell>
          <cell r="C68">
            <v>870120</v>
          </cell>
          <cell r="D68">
            <v>294650</v>
          </cell>
          <cell r="E68">
            <v>128861</v>
          </cell>
          <cell r="F68">
            <v>86615</v>
          </cell>
          <cell r="G68">
            <v>44297</v>
          </cell>
          <cell r="H68">
            <v>34451</v>
          </cell>
          <cell r="I68">
            <v>47180</v>
          </cell>
          <cell r="J68">
            <v>33568</v>
          </cell>
          <cell r="K68">
            <v>30404</v>
          </cell>
          <cell r="L68">
            <v>24505</v>
          </cell>
          <cell r="M68">
            <v>23939</v>
          </cell>
          <cell r="N68">
            <v>44803</v>
          </cell>
          <cell r="O68">
            <v>17648</v>
          </cell>
          <cell r="P68">
            <v>15043</v>
          </cell>
          <cell r="Q68">
            <v>4262</v>
          </cell>
          <cell r="R68">
            <v>3402</v>
          </cell>
          <cell r="S68">
            <v>5727</v>
          </cell>
          <cell r="T68">
            <v>5160</v>
          </cell>
          <cell r="U68">
            <v>1083</v>
          </cell>
          <cell r="V68">
            <v>6667</v>
          </cell>
          <cell r="W68">
            <v>2892</v>
          </cell>
          <cell r="X68">
            <v>4092</v>
          </cell>
          <cell r="Y68">
            <v>2340</v>
          </cell>
          <cell r="Z68">
            <v>1833</v>
          </cell>
          <cell r="AA68">
            <v>1245</v>
          </cell>
          <cell r="AB68">
            <v>620</v>
          </cell>
          <cell r="AC68">
            <v>3132</v>
          </cell>
          <cell r="AD68">
            <v>1701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</row>
        <row r="69">
          <cell r="B69" t="str">
            <v>2013-08</v>
          </cell>
          <cell r="C69">
            <v>883926</v>
          </cell>
          <cell r="D69">
            <v>309940</v>
          </cell>
          <cell r="E69">
            <v>140612</v>
          </cell>
          <cell r="F69">
            <v>89322</v>
          </cell>
          <cell r="G69">
            <v>51134</v>
          </cell>
          <cell r="H69">
            <v>34317</v>
          </cell>
          <cell r="I69">
            <v>42395</v>
          </cell>
          <cell r="J69">
            <v>33091</v>
          </cell>
          <cell r="K69">
            <v>24781</v>
          </cell>
          <cell r="L69">
            <v>25607</v>
          </cell>
          <cell r="M69">
            <v>20676</v>
          </cell>
          <cell r="N69">
            <v>33334</v>
          </cell>
          <cell r="O69">
            <v>17900</v>
          </cell>
          <cell r="P69">
            <v>12889</v>
          </cell>
          <cell r="Q69">
            <v>5220</v>
          </cell>
          <cell r="R69">
            <v>3402</v>
          </cell>
          <cell r="S69">
            <v>5656</v>
          </cell>
          <cell r="T69">
            <v>5160</v>
          </cell>
          <cell r="U69">
            <v>1669</v>
          </cell>
          <cell r="V69">
            <v>7123</v>
          </cell>
          <cell r="W69">
            <v>2916</v>
          </cell>
          <cell r="X69">
            <v>3869</v>
          </cell>
          <cell r="Y69">
            <v>2520</v>
          </cell>
          <cell r="Z69">
            <v>2538</v>
          </cell>
          <cell r="AA69">
            <v>996</v>
          </cell>
          <cell r="AB69">
            <v>620</v>
          </cell>
          <cell r="AC69">
            <v>3828</v>
          </cell>
          <cell r="AD69">
            <v>2112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299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</row>
        <row r="70">
          <cell r="B70" t="str">
            <v>2013-09</v>
          </cell>
          <cell r="C70">
            <v>779549</v>
          </cell>
          <cell r="D70">
            <v>278469</v>
          </cell>
          <cell r="E70">
            <v>119150</v>
          </cell>
          <cell r="F70">
            <v>82572</v>
          </cell>
          <cell r="G70">
            <v>39663</v>
          </cell>
          <cell r="H70">
            <v>34873</v>
          </cell>
          <cell r="I70">
            <v>38334</v>
          </cell>
          <cell r="J70">
            <v>27587</v>
          </cell>
          <cell r="K70">
            <v>21750</v>
          </cell>
          <cell r="L70">
            <v>22134</v>
          </cell>
          <cell r="M70">
            <v>19435</v>
          </cell>
          <cell r="N70">
            <v>28275</v>
          </cell>
          <cell r="O70">
            <v>16019</v>
          </cell>
          <cell r="P70">
            <v>11966</v>
          </cell>
          <cell r="Q70">
            <v>4803</v>
          </cell>
          <cell r="R70">
            <v>3213</v>
          </cell>
          <cell r="S70">
            <v>5226</v>
          </cell>
          <cell r="T70">
            <v>5100</v>
          </cell>
          <cell r="U70">
            <v>1064</v>
          </cell>
          <cell r="V70">
            <v>6432</v>
          </cell>
          <cell r="W70">
            <v>2754</v>
          </cell>
          <cell r="X70">
            <v>3162</v>
          </cell>
          <cell r="Y70">
            <v>1080</v>
          </cell>
          <cell r="Z70">
            <v>1917</v>
          </cell>
          <cell r="AA70">
            <v>996</v>
          </cell>
          <cell r="AB70">
            <v>992</v>
          </cell>
          <cell r="AC70">
            <v>174</v>
          </cell>
          <cell r="AD70">
            <v>2001</v>
          </cell>
          <cell r="AE70">
            <v>0</v>
          </cell>
          <cell r="AF70">
            <v>408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</row>
        <row r="71">
          <cell r="B71" t="str">
            <v>2013-10</v>
          </cell>
          <cell r="C71">
            <v>741966</v>
          </cell>
          <cell r="D71">
            <v>262370</v>
          </cell>
          <cell r="E71">
            <v>111792</v>
          </cell>
          <cell r="F71">
            <v>83688</v>
          </cell>
          <cell r="G71">
            <v>37879</v>
          </cell>
          <cell r="H71">
            <v>35469</v>
          </cell>
          <cell r="I71">
            <v>35844</v>
          </cell>
          <cell r="J71">
            <v>25222</v>
          </cell>
          <cell r="K71">
            <v>22476</v>
          </cell>
          <cell r="L71">
            <v>15762</v>
          </cell>
          <cell r="M71">
            <v>20816</v>
          </cell>
          <cell r="N71">
            <v>27333</v>
          </cell>
          <cell r="O71">
            <v>15608</v>
          </cell>
          <cell r="P71">
            <v>12705</v>
          </cell>
          <cell r="Q71">
            <v>4247</v>
          </cell>
          <cell r="R71">
            <v>3213</v>
          </cell>
          <cell r="S71">
            <v>5857</v>
          </cell>
          <cell r="T71">
            <v>3210</v>
          </cell>
          <cell r="U71">
            <v>1555</v>
          </cell>
          <cell r="V71">
            <v>6668</v>
          </cell>
          <cell r="W71">
            <v>2268</v>
          </cell>
          <cell r="X71">
            <v>1860</v>
          </cell>
          <cell r="Y71">
            <v>0</v>
          </cell>
          <cell r="Z71">
            <v>1686</v>
          </cell>
          <cell r="AA71">
            <v>1245</v>
          </cell>
          <cell r="AB71">
            <v>1220</v>
          </cell>
          <cell r="AC71">
            <v>0</v>
          </cell>
          <cell r="AD71">
            <v>1701</v>
          </cell>
          <cell r="AE71">
            <v>0</v>
          </cell>
          <cell r="AF71">
            <v>272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</row>
        <row r="72">
          <cell r="B72" t="str">
            <v>2013-11</v>
          </cell>
          <cell r="C72">
            <v>442894</v>
          </cell>
          <cell r="D72">
            <v>134409</v>
          </cell>
          <cell r="E72">
            <v>78629</v>
          </cell>
          <cell r="F72">
            <v>55805</v>
          </cell>
          <cell r="G72">
            <v>24752</v>
          </cell>
          <cell r="H72">
            <v>20285</v>
          </cell>
          <cell r="I72">
            <v>14302</v>
          </cell>
          <cell r="J72">
            <v>17589</v>
          </cell>
          <cell r="K72">
            <v>13243</v>
          </cell>
          <cell r="L72">
            <v>10989</v>
          </cell>
          <cell r="M72">
            <v>15309</v>
          </cell>
          <cell r="N72">
            <v>16705</v>
          </cell>
          <cell r="O72">
            <v>9196</v>
          </cell>
          <cell r="P72">
            <v>9350</v>
          </cell>
          <cell r="Q72">
            <v>2162</v>
          </cell>
          <cell r="R72">
            <v>756</v>
          </cell>
          <cell r="S72">
            <v>6284</v>
          </cell>
          <cell r="T72">
            <v>3300</v>
          </cell>
          <cell r="U72">
            <v>703</v>
          </cell>
          <cell r="V72">
            <v>5933</v>
          </cell>
          <cell r="W72">
            <v>1944</v>
          </cell>
          <cell r="X72">
            <v>186</v>
          </cell>
          <cell r="Y72">
            <v>0</v>
          </cell>
          <cell r="Z72">
            <v>750</v>
          </cell>
          <cell r="AA72">
            <v>0</v>
          </cell>
          <cell r="AB72">
            <v>124</v>
          </cell>
          <cell r="AC72">
            <v>0</v>
          </cell>
          <cell r="AD72">
            <v>189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</row>
        <row r="73">
          <cell r="B73" t="str">
            <v>2013-12</v>
          </cell>
          <cell r="C73">
            <v>416481</v>
          </cell>
          <cell r="D73">
            <v>119480</v>
          </cell>
          <cell r="E73">
            <v>79817</v>
          </cell>
          <cell r="F73">
            <v>49932</v>
          </cell>
          <cell r="G73">
            <v>26037</v>
          </cell>
          <cell r="H73">
            <v>20035</v>
          </cell>
          <cell r="I73">
            <v>12366</v>
          </cell>
          <cell r="J73">
            <v>19325</v>
          </cell>
          <cell r="K73">
            <v>13335</v>
          </cell>
          <cell r="L73">
            <v>12054</v>
          </cell>
          <cell r="M73">
            <v>12993</v>
          </cell>
          <cell r="N73">
            <v>13532</v>
          </cell>
          <cell r="O73">
            <v>9172</v>
          </cell>
          <cell r="P73">
            <v>8752</v>
          </cell>
          <cell r="Q73">
            <v>2226</v>
          </cell>
          <cell r="R73">
            <v>0</v>
          </cell>
          <cell r="S73">
            <v>5549</v>
          </cell>
          <cell r="T73">
            <v>1620</v>
          </cell>
          <cell r="U73">
            <v>1064</v>
          </cell>
          <cell r="V73">
            <v>4884</v>
          </cell>
          <cell r="W73">
            <v>2268</v>
          </cell>
          <cell r="X73">
            <v>968</v>
          </cell>
          <cell r="Y73">
            <v>0</v>
          </cell>
          <cell r="Z73">
            <v>654</v>
          </cell>
          <cell r="AA73">
            <v>0</v>
          </cell>
          <cell r="AB73">
            <v>418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</row>
        <row r="74">
          <cell r="B74" t="str">
            <v>2014-01</v>
          </cell>
          <cell r="C74">
            <v>388600</v>
          </cell>
          <cell r="D74">
            <v>106476</v>
          </cell>
          <cell r="E74">
            <v>76616</v>
          </cell>
          <cell r="F74">
            <v>47714</v>
          </cell>
          <cell r="G74">
            <v>24093</v>
          </cell>
          <cell r="H74">
            <v>20064</v>
          </cell>
          <cell r="I74">
            <v>13221</v>
          </cell>
          <cell r="J74">
            <v>17194</v>
          </cell>
          <cell r="K74">
            <v>13290</v>
          </cell>
          <cell r="L74">
            <v>10800</v>
          </cell>
          <cell r="M74">
            <v>10601</v>
          </cell>
          <cell r="N74">
            <v>12506</v>
          </cell>
          <cell r="O74">
            <v>9924</v>
          </cell>
          <cell r="P74">
            <v>7764</v>
          </cell>
          <cell r="Q74">
            <v>1980</v>
          </cell>
          <cell r="R74">
            <v>0</v>
          </cell>
          <cell r="S74">
            <v>5696</v>
          </cell>
          <cell r="T74">
            <v>1260</v>
          </cell>
          <cell r="U74">
            <v>1083</v>
          </cell>
          <cell r="V74">
            <v>4970</v>
          </cell>
          <cell r="W74">
            <v>2106</v>
          </cell>
          <cell r="X74">
            <v>335</v>
          </cell>
          <cell r="Y74">
            <v>0</v>
          </cell>
          <cell r="Z74">
            <v>658</v>
          </cell>
          <cell r="AA74">
            <v>249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</row>
        <row r="75">
          <cell r="B75" t="str">
            <v>2014-02</v>
          </cell>
          <cell r="C75">
            <v>375961</v>
          </cell>
          <cell r="D75">
            <v>106810</v>
          </cell>
          <cell r="E75">
            <v>71006</v>
          </cell>
          <cell r="F75">
            <v>46248</v>
          </cell>
          <cell r="G75">
            <v>22776</v>
          </cell>
          <cell r="H75">
            <v>20959</v>
          </cell>
          <cell r="I75">
            <v>12132</v>
          </cell>
          <cell r="J75">
            <v>15128</v>
          </cell>
          <cell r="K75">
            <v>12456</v>
          </cell>
          <cell r="L75">
            <v>8673</v>
          </cell>
          <cell r="M75">
            <v>11310</v>
          </cell>
          <cell r="N75">
            <v>13185</v>
          </cell>
          <cell r="O75">
            <v>9340</v>
          </cell>
          <cell r="P75">
            <v>7551</v>
          </cell>
          <cell r="Q75">
            <v>1782</v>
          </cell>
          <cell r="R75">
            <v>744</v>
          </cell>
          <cell r="S75">
            <v>4830</v>
          </cell>
          <cell r="T75">
            <v>2700</v>
          </cell>
          <cell r="U75">
            <v>988</v>
          </cell>
          <cell r="V75">
            <v>3496</v>
          </cell>
          <cell r="W75">
            <v>1944</v>
          </cell>
          <cell r="X75">
            <v>298</v>
          </cell>
          <cell r="Y75">
            <v>0</v>
          </cell>
          <cell r="Z75">
            <v>609</v>
          </cell>
          <cell r="AA75">
            <v>996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</row>
        <row r="76">
          <cell r="B76" t="str">
            <v>2014-03</v>
          </cell>
          <cell r="C76">
            <v>476448</v>
          </cell>
          <cell r="D76">
            <v>144966</v>
          </cell>
          <cell r="E76">
            <v>81573</v>
          </cell>
          <cell r="F76">
            <v>58896</v>
          </cell>
          <cell r="G76">
            <v>27348</v>
          </cell>
          <cell r="H76">
            <v>26060</v>
          </cell>
          <cell r="I76">
            <v>14765</v>
          </cell>
          <cell r="J76">
            <v>18326</v>
          </cell>
          <cell r="K76">
            <v>14916</v>
          </cell>
          <cell r="L76">
            <v>12099</v>
          </cell>
          <cell r="M76">
            <v>14736</v>
          </cell>
          <cell r="N76">
            <v>18464</v>
          </cell>
          <cell r="O76">
            <v>12004</v>
          </cell>
          <cell r="P76">
            <v>8943</v>
          </cell>
          <cell r="Q76">
            <v>2226</v>
          </cell>
          <cell r="R76">
            <v>1674</v>
          </cell>
          <cell r="S76">
            <v>5428</v>
          </cell>
          <cell r="T76">
            <v>4140</v>
          </cell>
          <cell r="U76">
            <v>1102</v>
          </cell>
          <cell r="V76">
            <v>4496</v>
          </cell>
          <cell r="W76">
            <v>2106</v>
          </cell>
          <cell r="X76">
            <v>0</v>
          </cell>
          <cell r="Y76">
            <v>0</v>
          </cell>
          <cell r="Z76">
            <v>840</v>
          </cell>
          <cell r="AA76">
            <v>1092</v>
          </cell>
          <cell r="AB76">
            <v>248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</row>
        <row r="77">
          <cell r="B77" t="str">
            <v>2014-04</v>
          </cell>
          <cell r="C77">
            <v>736767</v>
          </cell>
          <cell r="D77">
            <v>249734</v>
          </cell>
          <cell r="E77">
            <v>103947</v>
          </cell>
          <cell r="F77">
            <v>77804</v>
          </cell>
          <cell r="G77">
            <v>45299</v>
          </cell>
          <cell r="H77">
            <v>31288</v>
          </cell>
          <cell r="I77">
            <v>35796</v>
          </cell>
          <cell r="J77">
            <v>28419</v>
          </cell>
          <cell r="K77">
            <v>24096</v>
          </cell>
          <cell r="L77">
            <v>23919</v>
          </cell>
          <cell r="M77">
            <v>22482</v>
          </cell>
          <cell r="N77">
            <v>25233</v>
          </cell>
          <cell r="O77">
            <v>17919</v>
          </cell>
          <cell r="P77">
            <v>13735</v>
          </cell>
          <cell r="Q77">
            <v>1980</v>
          </cell>
          <cell r="R77">
            <v>6387</v>
          </cell>
          <cell r="S77">
            <v>4779</v>
          </cell>
          <cell r="T77">
            <v>4374</v>
          </cell>
          <cell r="U77">
            <v>1045</v>
          </cell>
          <cell r="V77">
            <v>6438</v>
          </cell>
          <cell r="W77">
            <v>2754</v>
          </cell>
          <cell r="X77">
            <v>1488</v>
          </cell>
          <cell r="Y77">
            <v>1620</v>
          </cell>
          <cell r="Z77">
            <v>1827</v>
          </cell>
          <cell r="AA77">
            <v>1437</v>
          </cell>
          <cell r="AB77">
            <v>1266</v>
          </cell>
          <cell r="AC77">
            <v>0</v>
          </cell>
          <cell r="AD77">
            <v>1701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</row>
        <row r="78">
          <cell r="B78" t="str">
            <v>2014-05</v>
          </cell>
          <cell r="C78">
            <v>784883</v>
          </cell>
          <cell r="D78">
            <v>270103</v>
          </cell>
          <cell r="E78">
            <v>107993</v>
          </cell>
          <cell r="F78">
            <v>82512</v>
          </cell>
          <cell r="G78">
            <v>54259</v>
          </cell>
          <cell r="H78">
            <v>34515</v>
          </cell>
          <cell r="I78">
            <v>37048</v>
          </cell>
          <cell r="J78">
            <v>30311</v>
          </cell>
          <cell r="K78">
            <v>23319</v>
          </cell>
          <cell r="L78">
            <v>24636</v>
          </cell>
          <cell r="M78">
            <v>21402</v>
          </cell>
          <cell r="N78">
            <v>25876</v>
          </cell>
          <cell r="O78">
            <v>18886</v>
          </cell>
          <cell r="P78">
            <v>12825</v>
          </cell>
          <cell r="Q78">
            <v>2046</v>
          </cell>
          <cell r="R78">
            <v>6765</v>
          </cell>
          <cell r="S78">
            <v>4782</v>
          </cell>
          <cell r="T78">
            <v>4440</v>
          </cell>
          <cell r="U78">
            <v>1102</v>
          </cell>
          <cell r="V78">
            <v>9230</v>
          </cell>
          <cell r="W78">
            <v>2754</v>
          </cell>
          <cell r="X78">
            <v>1674</v>
          </cell>
          <cell r="Y78">
            <v>1620</v>
          </cell>
          <cell r="Z78">
            <v>2855</v>
          </cell>
          <cell r="AA78">
            <v>996</v>
          </cell>
          <cell r="AB78">
            <v>1422</v>
          </cell>
          <cell r="AC78">
            <v>0</v>
          </cell>
          <cell r="AD78">
            <v>1512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</row>
        <row r="79">
          <cell r="B79" t="str">
            <v>2014-06</v>
          </cell>
          <cell r="C79">
            <v>802518</v>
          </cell>
          <cell r="D79">
            <v>271276</v>
          </cell>
          <cell r="E79">
            <v>111939</v>
          </cell>
          <cell r="F79">
            <v>79343</v>
          </cell>
          <cell r="G79">
            <v>50565</v>
          </cell>
          <cell r="H79">
            <v>32905</v>
          </cell>
          <cell r="I79">
            <v>46554</v>
          </cell>
          <cell r="J79">
            <v>29906</v>
          </cell>
          <cell r="K79">
            <v>23583</v>
          </cell>
          <cell r="L79">
            <v>26059</v>
          </cell>
          <cell r="M79">
            <v>23253</v>
          </cell>
          <cell r="N79">
            <v>29652</v>
          </cell>
          <cell r="O79">
            <v>18668</v>
          </cell>
          <cell r="P79">
            <v>14007</v>
          </cell>
          <cell r="Q79">
            <v>2143</v>
          </cell>
          <cell r="R79">
            <v>6387</v>
          </cell>
          <cell r="S79">
            <v>4738</v>
          </cell>
          <cell r="T79">
            <v>4500</v>
          </cell>
          <cell r="U79">
            <v>1064</v>
          </cell>
          <cell r="V79">
            <v>9204</v>
          </cell>
          <cell r="W79">
            <v>2916</v>
          </cell>
          <cell r="X79">
            <v>3162</v>
          </cell>
          <cell r="Y79">
            <v>1800</v>
          </cell>
          <cell r="Z79">
            <v>2667</v>
          </cell>
          <cell r="AA79">
            <v>996</v>
          </cell>
          <cell r="AB79">
            <v>842</v>
          </cell>
          <cell r="AC79">
            <v>2688</v>
          </cell>
          <cell r="AD79">
            <v>1701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</row>
        <row r="80">
          <cell r="B80" t="str">
            <v>2014-07</v>
          </cell>
          <cell r="C80">
            <v>902330</v>
          </cell>
          <cell r="D80">
            <v>292833</v>
          </cell>
          <cell r="E80">
            <v>132061</v>
          </cell>
          <cell r="F80">
            <v>81586</v>
          </cell>
          <cell r="G80">
            <v>59453</v>
          </cell>
          <cell r="H80">
            <v>33642</v>
          </cell>
          <cell r="I80">
            <v>44578</v>
          </cell>
          <cell r="J80">
            <v>35415</v>
          </cell>
          <cell r="K80">
            <v>31383</v>
          </cell>
          <cell r="L80">
            <v>26531</v>
          </cell>
          <cell r="M80">
            <v>30585</v>
          </cell>
          <cell r="N80">
            <v>44143</v>
          </cell>
          <cell r="O80">
            <v>21996</v>
          </cell>
          <cell r="P80">
            <v>15419</v>
          </cell>
          <cell r="Q80">
            <v>2202</v>
          </cell>
          <cell r="R80">
            <v>5631</v>
          </cell>
          <cell r="S80">
            <v>5276</v>
          </cell>
          <cell r="T80">
            <v>4320</v>
          </cell>
          <cell r="U80">
            <v>3478</v>
          </cell>
          <cell r="V80">
            <v>9710</v>
          </cell>
          <cell r="W80">
            <v>4536</v>
          </cell>
          <cell r="X80">
            <v>3348</v>
          </cell>
          <cell r="Y80">
            <v>2520</v>
          </cell>
          <cell r="Z80">
            <v>2802</v>
          </cell>
          <cell r="AA80">
            <v>1245</v>
          </cell>
          <cell r="AB80">
            <v>620</v>
          </cell>
          <cell r="AC80">
            <v>3696</v>
          </cell>
          <cell r="AD80">
            <v>3321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</row>
        <row r="81">
          <cell r="B81" t="str">
            <v>2014-08</v>
          </cell>
          <cell r="C81">
            <v>906765</v>
          </cell>
          <cell r="D81">
            <v>304944</v>
          </cell>
          <cell r="E81">
            <v>142668</v>
          </cell>
          <cell r="F81">
            <v>85061</v>
          </cell>
          <cell r="G81">
            <v>65725</v>
          </cell>
          <cell r="H81">
            <v>33860</v>
          </cell>
          <cell r="I81">
            <v>41539</v>
          </cell>
          <cell r="J81">
            <v>36916</v>
          </cell>
          <cell r="K81">
            <v>23445</v>
          </cell>
          <cell r="L81">
            <v>28626</v>
          </cell>
          <cell r="M81">
            <v>21408</v>
          </cell>
          <cell r="N81">
            <v>29298</v>
          </cell>
          <cell r="O81">
            <v>23164</v>
          </cell>
          <cell r="P81">
            <v>13697</v>
          </cell>
          <cell r="Q81">
            <v>3396</v>
          </cell>
          <cell r="R81">
            <v>5820</v>
          </cell>
          <cell r="S81">
            <v>7456</v>
          </cell>
          <cell r="T81">
            <v>4710</v>
          </cell>
          <cell r="U81">
            <v>3432</v>
          </cell>
          <cell r="V81">
            <v>9992</v>
          </cell>
          <cell r="W81">
            <v>4344</v>
          </cell>
          <cell r="X81">
            <v>3348</v>
          </cell>
          <cell r="Y81">
            <v>2340</v>
          </cell>
          <cell r="Z81">
            <v>2943</v>
          </cell>
          <cell r="AA81">
            <v>996</v>
          </cell>
          <cell r="AB81">
            <v>620</v>
          </cell>
          <cell r="AC81">
            <v>3696</v>
          </cell>
          <cell r="AD81">
            <v>3321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</row>
        <row r="82">
          <cell r="B82" t="str">
            <v>2014-09</v>
          </cell>
          <cell r="C82">
            <v>793348</v>
          </cell>
          <cell r="D82">
            <v>272099</v>
          </cell>
          <cell r="E82">
            <v>120284</v>
          </cell>
          <cell r="F82">
            <v>77674</v>
          </cell>
          <cell r="G82">
            <v>52197</v>
          </cell>
          <cell r="H82">
            <v>31845</v>
          </cell>
          <cell r="I82">
            <v>37497</v>
          </cell>
          <cell r="J82">
            <v>29659</v>
          </cell>
          <cell r="K82">
            <v>23895</v>
          </cell>
          <cell r="L82">
            <v>25649</v>
          </cell>
          <cell r="M82">
            <v>16965</v>
          </cell>
          <cell r="N82">
            <v>25944</v>
          </cell>
          <cell r="O82">
            <v>19260</v>
          </cell>
          <cell r="P82">
            <v>12504</v>
          </cell>
          <cell r="Q82">
            <v>2400</v>
          </cell>
          <cell r="R82">
            <v>6576</v>
          </cell>
          <cell r="S82">
            <v>4778</v>
          </cell>
          <cell r="T82">
            <v>3900</v>
          </cell>
          <cell r="U82">
            <v>3354</v>
          </cell>
          <cell r="V82">
            <v>7972</v>
          </cell>
          <cell r="W82">
            <v>4356</v>
          </cell>
          <cell r="X82">
            <v>3162</v>
          </cell>
          <cell r="Y82">
            <v>1980</v>
          </cell>
          <cell r="Z82">
            <v>2847</v>
          </cell>
          <cell r="AA82">
            <v>1245</v>
          </cell>
          <cell r="AB82">
            <v>1220</v>
          </cell>
          <cell r="AC82">
            <v>1344</v>
          </cell>
          <cell r="AD82">
            <v>2232</v>
          </cell>
          <cell r="AE82">
            <v>0</v>
          </cell>
          <cell r="AF82">
            <v>510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</row>
        <row r="83">
          <cell r="B83" t="str">
            <v>2014-10</v>
          </cell>
          <cell r="C83">
            <v>740952</v>
          </cell>
          <cell r="D83">
            <v>248716</v>
          </cell>
          <cell r="E83">
            <v>105074</v>
          </cell>
          <cell r="F83">
            <v>79020</v>
          </cell>
          <cell r="G83">
            <v>44930</v>
          </cell>
          <cell r="H83">
            <v>33806</v>
          </cell>
          <cell r="I83">
            <v>34987</v>
          </cell>
          <cell r="J83">
            <v>28008</v>
          </cell>
          <cell r="K83">
            <v>25338</v>
          </cell>
          <cell r="L83">
            <v>20484</v>
          </cell>
          <cell r="M83">
            <v>21468</v>
          </cell>
          <cell r="N83">
            <v>24124</v>
          </cell>
          <cell r="O83">
            <v>19832</v>
          </cell>
          <cell r="P83">
            <v>14983</v>
          </cell>
          <cell r="Q83">
            <v>2046</v>
          </cell>
          <cell r="R83">
            <v>6384</v>
          </cell>
          <cell r="S83">
            <v>4524</v>
          </cell>
          <cell r="T83">
            <v>4350</v>
          </cell>
          <cell r="U83">
            <v>2438</v>
          </cell>
          <cell r="V83">
            <v>7011</v>
          </cell>
          <cell r="W83">
            <v>3852</v>
          </cell>
          <cell r="X83">
            <v>1860</v>
          </cell>
          <cell r="Y83">
            <v>1260</v>
          </cell>
          <cell r="Z83">
            <v>1590</v>
          </cell>
          <cell r="AA83">
            <v>1092</v>
          </cell>
          <cell r="AB83">
            <v>1174</v>
          </cell>
          <cell r="AC83">
            <v>0</v>
          </cell>
          <cell r="AD83">
            <v>1701</v>
          </cell>
          <cell r="AE83">
            <v>0</v>
          </cell>
          <cell r="AF83">
            <v>900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</row>
        <row r="84">
          <cell r="B84" t="str">
            <v>2014-11</v>
          </cell>
          <cell r="C84">
            <v>449383</v>
          </cell>
          <cell r="D84">
            <v>129638</v>
          </cell>
          <cell r="E84">
            <v>84196</v>
          </cell>
          <cell r="F84">
            <v>45112</v>
          </cell>
          <cell r="G84">
            <v>28491</v>
          </cell>
          <cell r="H84">
            <v>22239</v>
          </cell>
          <cell r="I84">
            <v>14490</v>
          </cell>
          <cell r="J84">
            <v>21524</v>
          </cell>
          <cell r="K84">
            <v>16026</v>
          </cell>
          <cell r="L84">
            <v>13608</v>
          </cell>
          <cell r="M84">
            <v>15159</v>
          </cell>
          <cell r="N84">
            <v>13562</v>
          </cell>
          <cell r="O84">
            <v>10660</v>
          </cell>
          <cell r="P84">
            <v>9897</v>
          </cell>
          <cell r="Q84">
            <v>1980</v>
          </cell>
          <cell r="R84">
            <v>2607</v>
          </cell>
          <cell r="S84">
            <v>3772</v>
          </cell>
          <cell r="T84">
            <v>3450</v>
          </cell>
          <cell r="U84">
            <v>2254</v>
          </cell>
          <cell r="V84">
            <v>4967</v>
          </cell>
          <cell r="W84">
            <v>3006</v>
          </cell>
          <cell r="X84">
            <v>186</v>
          </cell>
          <cell r="Y84">
            <v>900</v>
          </cell>
          <cell r="Z84">
            <v>750</v>
          </cell>
          <cell r="AA84">
            <v>0</v>
          </cell>
          <cell r="AB84">
            <v>0</v>
          </cell>
          <cell r="AC84">
            <v>0</v>
          </cell>
          <cell r="AD84">
            <v>189</v>
          </cell>
          <cell r="AE84">
            <v>0</v>
          </cell>
          <cell r="AF84">
            <v>720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</row>
        <row r="85">
          <cell r="B85" t="str">
            <v>2014-12</v>
          </cell>
          <cell r="C85">
            <v>423127</v>
          </cell>
          <cell r="D85">
            <v>115038</v>
          </cell>
          <cell r="E85">
            <v>84482</v>
          </cell>
          <cell r="F85">
            <v>37675</v>
          </cell>
          <cell r="G85">
            <v>29250</v>
          </cell>
          <cell r="H85">
            <v>22039</v>
          </cell>
          <cell r="I85">
            <v>12630</v>
          </cell>
          <cell r="J85">
            <v>20832</v>
          </cell>
          <cell r="K85">
            <v>15894</v>
          </cell>
          <cell r="L85">
            <v>14609</v>
          </cell>
          <cell r="M85">
            <v>12855</v>
          </cell>
          <cell r="N85">
            <v>11095</v>
          </cell>
          <cell r="O85">
            <v>11616</v>
          </cell>
          <cell r="P85">
            <v>9972</v>
          </cell>
          <cell r="Q85">
            <v>2046</v>
          </cell>
          <cell r="R85">
            <v>2232</v>
          </cell>
          <cell r="S85">
            <v>4040</v>
          </cell>
          <cell r="T85">
            <v>2280</v>
          </cell>
          <cell r="U85">
            <v>2208</v>
          </cell>
          <cell r="V85">
            <v>5194</v>
          </cell>
          <cell r="W85">
            <v>2826</v>
          </cell>
          <cell r="X85">
            <v>1488</v>
          </cell>
          <cell r="Y85">
            <v>1080</v>
          </cell>
          <cell r="Z85">
            <v>654</v>
          </cell>
          <cell r="AA85">
            <v>0</v>
          </cell>
          <cell r="AB85">
            <v>372</v>
          </cell>
          <cell r="AC85">
            <v>0</v>
          </cell>
          <cell r="AD85">
            <v>0</v>
          </cell>
          <cell r="AE85">
            <v>0</v>
          </cell>
          <cell r="AF85">
            <v>720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</row>
        <row r="86">
          <cell r="B86" t="str">
            <v>2015-01</v>
          </cell>
          <cell r="C86">
            <v>403765</v>
          </cell>
          <cell r="D86">
            <v>106417</v>
          </cell>
          <cell r="E86">
            <v>80748</v>
          </cell>
          <cell r="F86">
            <v>36848</v>
          </cell>
          <cell r="G86">
            <v>26424</v>
          </cell>
          <cell r="H86">
            <v>22075</v>
          </cell>
          <cell r="I86">
            <v>12471</v>
          </cell>
          <cell r="J86">
            <v>20099</v>
          </cell>
          <cell r="K86">
            <v>15813</v>
          </cell>
          <cell r="L86">
            <v>13728</v>
          </cell>
          <cell r="M86">
            <v>13011</v>
          </cell>
          <cell r="N86">
            <v>10019</v>
          </cell>
          <cell r="O86">
            <v>10450</v>
          </cell>
          <cell r="P86">
            <v>10543</v>
          </cell>
          <cell r="Q86">
            <v>2298</v>
          </cell>
          <cell r="R86">
            <v>2418</v>
          </cell>
          <cell r="S86">
            <v>4816</v>
          </cell>
          <cell r="T86">
            <v>1980</v>
          </cell>
          <cell r="U86">
            <v>2208</v>
          </cell>
          <cell r="V86">
            <v>5483</v>
          </cell>
          <cell r="W86">
            <v>2844</v>
          </cell>
          <cell r="X86">
            <v>744</v>
          </cell>
          <cell r="Y86">
            <v>1080</v>
          </cell>
          <cell r="Z86">
            <v>750</v>
          </cell>
          <cell r="AA86">
            <v>250</v>
          </cell>
          <cell r="AB86">
            <v>248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</row>
        <row r="87">
          <cell r="B87" t="str">
            <v>2015-02</v>
          </cell>
          <cell r="C87">
            <v>387106</v>
          </cell>
          <cell r="D87">
            <v>104122</v>
          </cell>
          <cell r="E87">
            <v>77130</v>
          </cell>
          <cell r="F87">
            <v>34106</v>
          </cell>
          <cell r="G87">
            <v>26514</v>
          </cell>
          <cell r="H87">
            <v>21866</v>
          </cell>
          <cell r="I87">
            <v>12078</v>
          </cell>
          <cell r="J87">
            <v>17728</v>
          </cell>
          <cell r="K87">
            <v>16203</v>
          </cell>
          <cell r="L87">
            <v>13124</v>
          </cell>
          <cell r="M87">
            <v>12258</v>
          </cell>
          <cell r="N87">
            <v>11104</v>
          </cell>
          <cell r="O87">
            <v>9500</v>
          </cell>
          <cell r="P87">
            <v>8637</v>
          </cell>
          <cell r="Q87">
            <v>2106</v>
          </cell>
          <cell r="R87">
            <v>2232</v>
          </cell>
          <cell r="S87">
            <v>4882</v>
          </cell>
          <cell r="T87">
            <v>2160</v>
          </cell>
          <cell r="U87">
            <v>2024</v>
          </cell>
          <cell r="V87">
            <v>3824</v>
          </cell>
          <cell r="W87">
            <v>2664</v>
          </cell>
          <cell r="X87">
            <v>372</v>
          </cell>
          <cell r="Y87">
            <v>720</v>
          </cell>
          <cell r="Z87">
            <v>654</v>
          </cell>
          <cell r="AA87">
            <v>1000</v>
          </cell>
          <cell r="AB87">
            <v>98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</row>
        <row r="88">
          <cell r="B88" t="str">
            <v>2015-03</v>
          </cell>
          <cell r="C88">
            <v>493225</v>
          </cell>
          <cell r="D88">
            <v>137910</v>
          </cell>
          <cell r="E88">
            <v>93443</v>
          </cell>
          <cell r="F88">
            <v>47156</v>
          </cell>
          <cell r="G88">
            <v>30165</v>
          </cell>
          <cell r="H88">
            <v>27184</v>
          </cell>
          <cell r="I88">
            <v>16917</v>
          </cell>
          <cell r="J88">
            <v>20769</v>
          </cell>
          <cell r="K88">
            <v>20787</v>
          </cell>
          <cell r="L88">
            <v>15494</v>
          </cell>
          <cell r="M88">
            <v>15666</v>
          </cell>
          <cell r="N88">
            <v>16042</v>
          </cell>
          <cell r="O88">
            <v>11976</v>
          </cell>
          <cell r="P88">
            <v>11431</v>
          </cell>
          <cell r="Q88">
            <v>1848</v>
          </cell>
          <cell r="R88">
            <v>2796</v>
          </cell>
          <cell r="S88">
            <v>5398</v>
          </cell>
          <cell r="T88">
            <v>3930</v>
          </cell>
          <cell r="U88">
            <v>2208</v>
          </cell>
          <cell r="V88">
            <v>4520</v>
          </cell>
          <cell r="W88">
            <v>2988</v>
          </cell>
          <cell r="X88">
            <v>930</v>
          </cell>
          <cell r="Y88">
            <v>1260</v>
          </cell>
          <cell r="Z88">
            <v>654</v>
          </cell>
          <cell r="AA88">
            <v>1440</v>
          </cell>
          <cell r="AB88">
            <v>124</v>
          </cell>
          <cell r="AC88">
            <v>0</v>
          </cell>
          <cell r="AD88">
            <v>189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</row>
        <row r="89">
          <cell r="B89" t="str">
            <v>2015-04</v>
          </cell>
          <cell r="C89">
            <v>734261</v>
          </cell>
          <cell r="D89">
            <v>234873</v>
          </cell>
          <cell r="E89">
            <v>112894</v>
          </cell>
          <cell r="F89">
            <v>70967</v>
          </cell>
          <cell r="G89">
            <v>48586</v>
          </cell>
          <cell r="H89">
            <v>32612</v>
          </cell>
          <cell r="I89">
            <v>31345</v>
          </cell>
          <cell r="J89">
            <v>31272</v>
          </cell>
          <cell r="K89">
            <v>23817</v>
          </cell>
          <cell r="L89">
            <v>23648</v>
          </cell>
          <cell r="M89">
            <v>23583</v>
          </cell>
          <cell r="N89">
            <v>27472</v>
          </cell>
          <cell r="O89">
            <v>19548</v>
          </cell>
          <cell r="P89">
            <v>14548</v>
          </cell>
          <cell r="Q89">
            <v>1980</v>
          </cell>
          <cell r="R89">
            <v>5442</v>
          </cell>
          <cell r="S89">
            <v>4856</v>
          </cell>
          <cell r="T89">
            <v>4200</v>
          </cell>
          <cell r="U89">
            <v>2484</v>
          </cell>
          <cell r="V89">
            <v>6498</v>
          </cell>
          <cell r="W89">
            <v>3474</v>
          </cell>
          <cell r="X89">
            <v>2046</v>
          </cell>
          <cell r="Y89">
            <v>1620</v>
          </cell>
          <cell r="Z89">
            <v>2790</v>
          </cell>
          <cell r="AA89">
            <v>1150</v>
          </cell>
          <cell r="AB89">
            <v>1044</v>
          </cell>
          <cell r="AC89">
            <v>0</v>
          </cell>
          <cell r="AD89">
            <v>1512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</row>
        <row r="90">
          <cell r="B90" t="str">
            <v>2015-05</v>
          </cell>
          <cell r="C90">
            <v>802189</v>
          </cell>
          <cell r="D90">
            <v>267336</v>
          </cell>
          <cell r="E90">
            <v>109054</v>
          </cell>
          <cell r="F90">
            <v>76578</v>
          </cell>
          <cell r="G90">
            <v>57161</v>
          </cell>
          <cell r="H90">
            <v>35418</v>
          </cell>
          <cell r="I90">
            <v>38625</v>
          </cell>
          <cell r="J90">
            <v>31152</v>
          </cell>
          <cell r="K90">
            <v>26784</v>
          </cell>
          <cell r="L90">
            <v>27082</v>
          </cell>
          <cell r="M90">
            <v>23076</v>
          </cell>
          <cell r="N90">
            <v>27970</v>
          </cell>
          <cell r="O90">
            <v>20328</v>
          </cell>
          <cell r="P90">
            <v>15058</v>
          </cell>
          <cell r="Q90">
            <v>1980</v>
          </cell>
          <cell r="R90">
            <v>5820</v>
          </cell>
          <cell r="S90">
            <v>5387</v>
          </cell>
          <cell r="T90">
            <v>5550</v>
          </cell>
          <cell r="U90">
            <v>2765</v>
          </cell>
          <cell r="V90">
            <v>9874</v>
          </cell>
          <cell r="W90">
            <v>3816</v>
          </cell>
          <cell r="X90">
            <v>1860</v>
          </cell>
          <cell r="Y90">
            <v>1620</v>
          </cell>
          <cell r="Z90">
            <v>3348</v>
          </cell>
          <cell r="AA90">
            <v>840</v>
          </cell>
          <cell r="AB90">
            <v>1116</v>
          </cell>
          <cell r="AC90">
            <v>0</v>
          </cell>
          <cell r="AD90">
            <v>1701</v>
          </cell>
          <cell r="AE90">
            <v>0</v>
          </cell>
          <cell r="AF90">
            <v>750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140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</row>
        <row r="91">
          <cell r="B91" t="str">
            <v>2015-06</v>
          </cell>
          <cell r="C91">
            <v>811358</v>
          </cell>
          <cell r="D91">
            <v>264364</v>
          </cell>
          <cell r="E91">
            <v>113897</v>
          </cell>
          <cell r="F91">
            <v>71034</v>
          </cell>
          <cell r="G91">
            <v>55063</v>
          </cell>
          <cell r="H91">
            <v>33488</v>
          </cell>
          <cell r="I91">
            <v>48063</v>
          </cell>
          <cell r="J91">
            <v>30726</v>
          </cell>
          <cell r="K91">
            <v>25119</v>
          </cell>
          <cell r="L91">
            <v>25400</v>
          </cell>
          <cell r="M91">
            <v>22602</v>
          </cell>
          <cell r="N91">
            <v>30511</v>
          </cell>
          <cell r="O91">
            <v>20312</v>
          </cell>
          <cell r="P91">
            <v>15001</v>
          </cell>
          <cell r="Q91">
            <v>1650</v>
          </cell>
          <cell r="R91">
            <v>7494</v>
          </cell>
          <cell r="S91">
            <v>6540</v>
          </cell>
          <cell r="T91">
            <v>5610</v>
          </cell>
          <cell r="U91">
            <v>2622</v>
          </cell>
          <cell r="V91">
            <v>11172</v>
          </cell>
          <cell r="W91">
            <v>3474</v>
          </cell>
          <cell r="X91">
            <v>3162</v>
          </cell>
          <cell r="Y91">
            <v>1980</v>
          </cell>
          <cell r="Z91">
            <v>3162</v>
          </cell>
          <cell r="AA91">
            <v>1050</v>
          </cell>
          <cell r="AB91">
            <v>1070</v>
          </cell>
          <cell r="AC91">
            <v>4161</v>
          </cell>
          <cell r="AD91">
            <v>2061</v>
          </cell>
          <cell r="AE91">
            <v>0</v>
          </cell>
          <cell r="AF91">
            <v>150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420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</row>
        <row r="92">
          <cell r="B92" t="str">
            <v>2015-07</v>
          </cell>
          <cell r="C92">
            <v>909228</v>
          </cell>
          <cell r="D92">
            <v>283156</v>
          </cell>
          <cell r="E92">
            <v>130852</v>
          </cell>
          <cell r="F92">
            <v>74726</v>
          </cell>
          <cell r="G92">
            <v>62036</v>
          </cell>
          <cell r="H92">
            <v>35572</v>
          </cell>
          <cell r="I92">
            <v>48227</v>
          </cell>
          <cell r="J92">
            <v>34615</v>
          </cell>
          <cell r="K92">
            <v>33867</v>
          </cell>
          <cell r="L92">
            <v>28271</v>
          </cell>
          <cell r="M92">
            <v>29121</v>
          </cell>
          <cell r="N92">
            <v>42509</v>
          </cell>
          <cell r="O92">
            <v>24068</v>
          </cell>
          <cell r="P92">
            <v>17494</v>
          </cell>
          <cell r="Q92">
            <v>2640</v>
          </cell>
          <cell r="R92">
            <v>7305</v>
          </cell>
          <cell r="S92">
            <v>8769</v>
          </cell>
          <cell r="T92">
            <v>6300</v>
          </cell>
          <cell r="U92">
            <v>2622</v>
          </cell>
          <cell r="V92">
            <v>12626</v>
          </cell>
          <cell r="W92">
            <v>3474</v>
          </cell>
          <cell r="X92">
            <v>4092</v>
          </cell>
          <cell r="Y92">
            <v>2340</v>
          </cell>
          <cell r="Z92">
            <v>3348</v>
          </cell>
          <cell r="AA92">
            <v>840</v>
          </cell>
          <cell r="AB92">
            <v>548</v>
          </cell>
          <cell r="AC92">
            <v>6789</v>
          </cell>
          <cell r="AD92">
            <v>2601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420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</row>
        <row r="93">
          <cell r="B93" t="str">
            <v>2015-08</v>
          </cell>
          <cell r="C93">
            <v>919600</v>
          </cell>
          <cell r="D93">
            <v>300482</v>
          </cell>
          <cell r="E93">
            <v>141425</v>
          </cell>
          <cell r="F93">
            <v>78127</v>
          </cell>
          <cell r="G93">
            <v>68707</v>
          </cell>
          <cell r="H93">
            <v>36070</v>
          </cell>
          <cell r="I93">
            <v>39972</v>
          </cell>
          <cell r="J93">
            <v>37475</v>
          </cell>
          <cell r="K93">
            <v>24483</v>
          </cell>
          <cell r="L93">
            <v>31673</v>
          </cell>
          <cell r="M93">
            <v>22158</v>
          </cell>
          <cell r="N93">
            <v>30966</v>
          </cell>
          <cell r="O93">
            <v>24804</v>
          </cell>
          <cell r="P93">
            <v>15882</v>
          </cell>
          <cell r="Q93">
            <v>3490</v>
          </cell>
          <cell r="R93">
            <v>7494</v>
          </cell>
          <cell r="S93">
            <v>8626</v>
          </cell>
          <cell r="T93">
            <v>6270</v>
          </cell>
          <cell r="U93">
            <v>2668</v>
          </cell>
          <cell r="V93">
            <v>13399</v>
          </cell>
          <cell r="W93">
            <v>3834</v>
          </cell>
          <cell r="X93">
            <v>4836</v>
          </cell>
          <cell r="Y93">
            <v>2340</v>
          </cell>
          <cell r="Z93">
            <v>3348</v>
          </cell>
          <cell r="AA93">
            <v>840</v>
          </cell>
          <cell r="AB93">
            <v>574</v>
          </cell>
          <cell r="AC93">
            <v>6789</v>
          </cell>
          <cell r="AD93">
            <v>2448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420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</row>
        <row r="94">
          <cell r="B94" t="str">
            <v>2015-09</v>
          </cell>
          <cell r="C94">
            <v>808221</v>
          </cell>
          <cell r="D94">
            <v>266765</v>
          </cell>
          <cell r="E94">
            <v>119472</v>
          </cell>
          <cell r="F94">
            <v>72197</v>
          </cell>
          <cell r="G94">
            <v>57716</v>
          </cell>
          <cell r="H94">
            <v>33270</v>
          </cell>
          <cell r="I94">
            <v>37214</v>
          </cell>
          <cell r="J94">
            <v>31371</v>
          </cell>
          <cell r="K94">
            <v>23586</v>
          </cell>
          <cell r="L94">
            <v>26045</v>
          </cell>
          <cell r="M94">
            <v>20316</v>
          </cell>
          <cell r="N94">
            <v>27211</v>
          </cell>
          <cell r="O94">
            <v>21604</v>
          </cell>
          <cell r="P94">
            <v>14365</v>
          </cell>
          <cell r="Q94">
            <v>2112</v>
          </cell>
          <cell r="R94">
            <v>6933</v>
          </cell>
          <cell r="S94">
            <v>7735</v>
          </cell>
          <cell r="T94">
            <v>6150</v>
          </cell>
          <cell r="U94">
            <v>2392</v>
          </cell>
          <cell r="V94">
            <v>10743</v>
          </cell>
          <cell r="W94">
            <v>3204</v>
          </cell>
          <cell r="X94">
            <v>4278</v>
          </cell>
          <cell r="Y94">
            <v>1980</v>
          </cell>
          <cell r="Z94">
            <v>3162</v>
          </cell>
          <cell r="AA94">
            <v>1185</v>
          </cell>
          <cell r="AB94">
            <v>1370</v>
          </cell>
          <cell r="AC94">
            <v>3504</v>
          </cell>
          <cell r="AD94">
            <v>2061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280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</row>
        <row r="95">
          <cell r="B95" t="str">
            <v>2015-10</v>
          </cell>
          <cell r="C95">
            <v>771838</v>
          </cell>
          <cell r="D95">
            <v>253625</v>
          </cell>
          <cell r="E95">
            <v>105977</v>
          </cell>
          <cell r="F95">
            <v>76381</v>
          </cell>
          <cell r="G95">
            <v>54582</v>
          </cell>
          <cell r="H95">
            <v>35783</v>
          </cell>
          <cell r="I95">
            <v>34925</v>
          </cell>
          <cell r="J95">
            <v>32160</v>
          </cell>
          <cell r="K95">
            <v>24177</v>
          </cell>
          <cell r="L95">
            <v>19973</v>
          </cell>
          <cell r="M95">
            <v>24847</v>
          </cell>
          <cell r="N95">
            <v>26512</v>
          </cell>
          <cell r="O95">
            <v>21644</v>
          </cell>
          <cell r="P95">
            <v>15710</v>
          </cell>
          <cell r="Q95">
            <v>2046</v>
          </cell>
          <cell r="R95">
            <v>6204</v>
          </cell>
          <cell r="S95">
            <v>6572</v>
          </cell>
          <cell r="T95">
            <v>4800</v>
          </cell>
          <cell r="U95">
            <v>2392</v>
          </cell>
          <cell r="V95">
            <v>10186</v>
          </cell>
          <cell r="W95">
            <v>3006</v>
          </cell>
          <cell r="X95">
            <v>1674</v>
          </cell>
          <cell r="Y95">
            <v>1260</v>
          </cell>
          <cell r="Z95">
            <v>3303</v>
          </cell>
          <cell r="AA95">
            <v>1380</v>
          </cell>
          <cell r="AB95">
            <v>1018</v>
          </cell>
          <cell r="AC95">
            <v>0</v>
          </cell>
          <cell r="AD95">
            <v>1701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</row>
        <row r="96">
          <cell r="B96" t="str">
            <v>2015-11</v>
          </cell>
          <cell r="C96">
            <v>467160</v>
          </cell>
          <cell r="D96">
            <v>128781</v>
          </cell>
          <cell r="E96">
            <v>88074</v>
          </cell>
          <cell r="F96">
            <v>46307</v>
          </cell>
          <cell r="G96">
            <v>29831</v>
          </cell>
          <cell r="H96">
            <v>23117</v>
          </cell>
          <cell r="I96">
            <v>13734</v>
          </cell>
          <cell r="J96">
            <v>22141</v>
          </cell>
          <cell r="K96">
            <v>16905</v>
          </cell>
          <cell r="L96">
            <v>15015</v>
          </cell>
          <cell r="M96">
            <v>15972</v>
          </cell>
          <cell r="N96">
            <v>12312</v>
          </cell>
          <cell r="O96">
            <v>12248</v>
          </cell>
          <cell r="P96">
            <v>9919</v>
          </cell>
          <cell r="Q96">
            <v>1980</v>
          </cell>
          <cell r="R96">
            <v>3591</v>
          </cell>
          <cell r="S96">
            <v>6360</v>
          </cell>
          <cell r="T96">
            <v>2760</v>
          </cell>
          <cell r="U96">
            <v>2162</v>
          </cell>
          <cell r="V96">
            <v>8127</v>
          </cell>
          <cell r="W96">
            <v>2898</v>
          </cell>
          <cell r="X96">
            <v>1302</v>
          </cell>
          <cell r="Y96">
            <v>1620</v>
          </cell>
          <cell r="Z96">
            <v>1815</v>
          </cell>
          <cell r="AA96">
            <v>0</v>
          </cell>
          <cell r="AB96">
            <v>0</v>
          </cell>
          <cell r="AC96">
            <v>0</v>
          </cell>
          <cell r="AD96">
            <v>189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</row>
        <row r="97">
          <cell r="B97" t="str">
            <v>2015-12</v>
          </cell>
          <cell r="C97">
            <v>459151</v>
          </cell>
          <cell r="D97">
            <v>122200</v>
          </cell>
          <cell r="E97">
            <v>94299</v>
          </cell>
          <cell r="F97">
            <v>38379</v>
          </cell>
          <cell r="G97">
            <v>32158</v>
          </cell>
          <cell r="H97">
            <v>23738</v>
          </cell>
          <cell r="I97">
            <v>13356</v>
          </cell>
          <cell r="J97">
            <v>20640</v>
          </cell>
          <cell r="K97">
            <v>16959</v>
          </cell>
          <cell r="L97">
            <v>17787</v>
          </cell>
          <cell r="M97">
            <v>15705</v>
          </cell>
          <cell r="N97">
            <v>12261</v>
          </cell>
          <cell r="O97">
            <v>11740</v>
          </cell>
          <cell r="P97">
            <v>8742</v>
          </cell>
          <cell r="Q97">
            <v>2046</v>
          </cell>
          <cell r="R97">
            <v>3024</v>
          </cell>
          <cell r="S97">
            <v>6401</v>
          </cell>
          <cell r="T97">
            <v>1830</v>
          </cell>
          <cell r="U97">
            <v>2208</v>
          </cell>
          <cell r="V97">
            <v>8127</v>
          </cell>
          <cell r="W97">
            <v>3000</v>
          </cell>
          <cell r="X97">
            <v>930</v>
          </cell>
          <cell r="Y97">
            <v>1620</v>
          </cell>
          <cell r="Z97">
            <v>1629</v>
          </cell>
          <cell r="AA97">
            <v>0</v>
          </cell>
          <cell r="AB97">
            <v>372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</row>
        <row r="98">
          <cell r="B98" t="str">
            <v>2016-01</v>
          </cell>
          <cell r="C98">
            <v>443147</v>
          </cell>
          <cell r="D98">
            <v>119026</v>
          </cell>
          <cell r="E98">
            <v>91210</v>
          </cell>
          <cell r="F98">
            <v>36463</v>
          </cell>
          <cell r="G98">
            <v>27634</v>
          </cell>
          <cell r="H98">
            <v>21643</v>
          </cell>
          <cell r="I98">
            <v>12138</v>
          </cell>
          <cell r="J98">
            <v>21658</v>
          </cell>
          <cell r="K98">
            <v>17148</v>
          </cell>
          <cell r="L98">
            <v>15879</v>
          </cell>
          <cell r="M98">
            <v>16854</v>
          </cell>
          <cell r="N98">
            <v>10286</v>
          </cell>
          <cell r="O98">
            <v>11548</v>
          </cell>
          <cell r="P98">
            <v>9296</v>
          </cell>
          <cell r="Q98">
            <v>1914</v>
          </cell>
          <cell r="R98">
            <v>3591</v>
          </cell>
          <cell r="S98">
            <v>6572</v>
          </cell>
          <cell r="T98">
            <v>2130</v>
          </cell>
          <cell r="U98">
            <v>2162</v>
          </cell>
          <cell r="V98">
            <v>8694</v>
          </cell>
          <cell r="W98">
            <v>3132</v>
          </cell>
          <cell r="X98">
            <v>372</v>
          </cell>
          <cell r="Y98">
            <v>1620</v>
          </cell>
          <cell r="Z98">
            <v>1408</v>
          </cell>
          <cell r="AA98">
            <v>345</v>
          </cell>
          <cell r="AB98">
            <v>424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</row>
        <row r="99">
          <cell r="B99" t="str">
            <v>2016-02</v>
          </cell>
          <cell r="C99">
            <v>447784</v>
          </cell>
          <cell r="D99">
            <v>121506</v>
          </cell>
          <cell r="E99">
            <v>90289</v>
          </cell>
          <cell r="F99">
            <v>38565</v>
          </cell>
          <cell r="G99">
            <v>27240</v>
          </cell>
          <cell r="H99">
            <v>24674</v>
          </cell>
          <cell r="I99">
            <v>12615</v>
          </cell>
          <cell r="J99">
            <v>19291</v>
          </cell>
          <cell r="K99">
            <v>21321</v>
          </cell>
          <cell r="L99">
            <v>14535</v>
          </cell>
          <cell r="M99">
            <v>16065</v>
          </cell>
          <cell r="N99">
            <v>11449</v>
          </cell>
          <cell r="O99">
            <v>12212</v>
          </cell>
          <cell r="P99">
            <v>8624</v>
          </cell>
          <cell r="Q99">
            <v>1650</v>
          </cell>
          <cell r="R99">
            <v>3024</v>
          </cell>
          <cell r="S99">
            <v>4420</v>
          </cell>
          <cell r="T99">
            <v>3090</v>
          </cell>
          <cell r="U99">
            <v>1932</v>
          </cell>
          <cell r="V99">
            <v>7905</v>
          </cell>
          <cell r="W99">
            <v>2826</v>
          </cell>
          <cell r="X99">
            <v>558</v>
          </cell>
          <cell r="Y99">
            <v>1440</v>
          </cell>
          <cell r="Z99">
            <v>1308</v>
          </cell>
          <cell r="AA99">
            <v>1245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</row>
        <row r="100">
          <cell r="B100" t="str">
            <v>2016-03</v>
          </cell>
          <cell r="C100">
            <v>611865</v>
          </cell>
          <cell r="D100">
            <v>173644</v>
          </cell>
          <cell r="E100">
            <v>111604</v>
          </cell>
          <cell r="F100">
            <v>59984</v>
          </cell>
          <cell r="G100">
            <v>34445</v>
          </cell>
          <cell r="H100">
            <v>29956</v>
          </cell>
          <cell r="I100">
            <v>22128</v>
          </cell>
          <cell r="J100">
            <v>25575</v>
          </cell>
          <cell r="K100">
            <v>28149</v>
          </cell>
          <cell r="L100">
            <v>19254</v>
          </cell>
          <cell r="M100">
            <v>19605</v>
          </cell>
          <cell r="N100">
            <v>21557</v>
          </cell>
          <cell r="O100">
            <v>15732</v>
          </cell>
          <cell r="P100">
            <v>11651</v>
          </cell>
          <cell r="Q100">
            <v>1782</v>
          </cell>
          <cell r="R100">
            <v>4725</v>
          </cell>
          <cell r="S100">
            <v>6572</v>
          </cell>
          <cell r="T100">
            <v>3900</v>
          </cell>
          <cell r="U100">
            <v>2300</v>
          </cell>
          <cell r="V100">
            <v>8127</v>
          </cell>
          <cell r="W100">
            <v>3096</v>
          </cell>
          <cell r="X100">
            <v>1674</v>
          </cell>
          <cell r="Y100">
            <v>1844</v>
          </cell>
          <cell r="Z100">
            <v>1956</v>
          </cell>
          <cell r="AA100">
            <v>1725</v>
          </cell>
          <cell r="AB100">
            <v>124</v>
          </cell>
          <cell r="AC100">
            <v>0</v>
          </cell>
          <cell r="AD100">
            <v>756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</row>
        <row r="101">
          <cell r="B101" t="str">
            <v>2016-04</v>
          </cell>
          <cell r="C101">
            <v>802462</v>
          </cell>
          <cell r="D101">
            <v>252304</v>
          </cell>
          <cell r="E101">
            <v>120894</v>
          </cell>
          <cell r="F101">
            <v>78906</v>
          </cell>
          <cell r="G101">
            <v>58635</v>
          </cell>
          <cell r="H101">
            <v>34820</v>
          </cell>
          <cell r="I101">
            <v>33555</v>
          </cell>
          <cell r="J101">
            <v>36594</v>
          </cell>
          <cell r="K101">
            <v>31207</v>
          </cell>
          <cell r="L101">
            <v>24333</v>
          </cell>
          <cell r="M101">
            <v>21411</v>
          </cell>
          <cell r="N101">
            <v>26327</v>
          </cell>
          <cell r="O101">
            <v>22980</v>
          </cell>
          <cell r="P101">
            <v>13686</v>
          </cell>
          <cell r="Q101">
            <v>1980</v>
          </cell>
          <cell r="R101">
            <v>7560</v>
          </cell>
          <cell r="S101">
            <v>6311</v>
          </cell>
          <cell r="T101">
            <v>4230</v>
          </cell>
          <cell r="U101">
            <v>2441</v>
          </cell>
          <cell r="V101">
            <v>8474</v>
          </cell>
          <cell r="W101">
            <v>3744</v>
          </cell>
          <cell r="X101">
            <v>1488</v>
          </cell>
          <cell r="Y101">
            <v>3393</v>
          </cell>
          <cell r="Z101">
            <v>3162</v>
          </cell>
          <cell r="AA101">
            <v>1380</v>
          </cell>
          <cell r="AB101">
            <v>946</v>
          </cell>
          <cell r="AC101">
            <v>0</v>
          </cell>
          <cell r="AD101">
            <v>1701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</row>
        <row r="102">
          <cell r="B102" t="str">
            <v>2016-05</v>
          </cell>
          <cell r="C102">
            <v>895943</v>
          </cell>
          <cell r="D102">
            <v>302742</v>
          </cell>
          <cell r="E102">
            <v>120835</v>
          </cell>
          <cell r="F102">
            <v>82850</v>
          </cell>
          <cell r="G102">
            <v>68861</v>
          </cell>
          <cell r="H102">
            <v>40828</v>
          </cell>
          <cell r="I102">
            <v>43512</v>
          </cell>
          <cell r="J102">
            <v>35412</v>
          </cell>
          <cell r="K102">
            <v>33656</v>
          </cell>
          <cell r="L102">
            <v>27564</v>
          </cell>
          <cell r="M102">
            <v>21016</v>
          </cell>
          <cell r="N102">
            <v>27413</v>
          </cell>
          <cell r="O102">
            <v>23672</v>
          </cell>
          <cell r="P102">
            <v>13559</v>
          </cell>
          <cell r="Q102">
            <v>2046</v>
          </cell>
          <cell r="R102">
            <v>7938</v>
          </cell>
          <cell r="S102">
            <v>6531</v>
          </cell>
          <cell r="T102">
            <v>5100</v>
          </cell>
          <cell r="U102">
            <v>2438</v>
          </cell>
          <cell r="V102">
            <v>9580</v>
          </cell>
          <cell r="W102">
            <v>3636</v>
          </cell>
          <cell r="X102">
            <v>2232</v>
          </cell>
          <cell r="Y102">
            <v>3204</v>
          </cell>
          <cell r="Z102">
            <v>3534</v>
          </cell>
          <cell r="AA102">
            <v>1725</v>
          </cell>
          <cell r="AB102">
            <v>1272</v>
          </cell>
          <cell r="AC102">
            <v>2726</v>
          </cell>
          <cell r="AD102">
            <v>1701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360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</row>
        <row r="103">
          <cell r="B103" t="str">
            <v>2016-06</v>
          </cell>
          <cell r="C103">
            <v>927657</v>
          </cell>
          <cell r="D103">
            <v>320997</v>
          </cell>
          <cell r="E103">
            <v>119583</v>
          </cell>
          <cell r="F103">
            <v>78748</v>
          </cell>
          <cell r="G103">
            <v>66881</v>
          </cell>
          <cell r="H103">
            <v>36141</v>
          </cell>
          <cell r="I103">
            <v>50652</v>
          </cell>
          <cell r="J103">
            <v>34327</v>
          </cell>
          <cell r="K103">
            <v>34702</v>
          </cell>
          <cell r="L103">
            <v>26876</v>
          </cell>
          <cell r="M103">
            <v>25672</v>
          </cell>
          <cell r="N103">
            <v>30586</v>
          </cell>
          <cell r="O103">
            <v>22096</v>
          </cell>
          <cell r="P103">
            <v>13786</v>
          </cell>
          <cell r="Q103">
            <v>1716</v>
          </cell>
          <cell r="R103">
            <v>10194</v>
          </cell>
          <cell r="S103">
            <v>6271</v>
          </cell>
          <cell r="T103">
            <v>5580</v>
          </cell>
          <cell r="U103">
            <v>3295</v>
          </cell>
          <cell r="V103">
            <v>13041</v>
          </cell>
          <cell r="W103">
            <v>3528</v>
          </cell>
          <cell r="X103">
            <v>4774</v>
          </cell>
          <cell r="Y103">
            <v>3533</v>
          </cell>
          <cell r="Z103">
            <v>4092</v>
          </cell>
          <cell r="AA103">
            <v>1110</v>
          </cell>
          <cell r="AB103">
            <v>1096</v>
          </cell>
          <cell r="AC103">
            <v>6328</v>
          </cell>
          <cell r="AD103">
            <v>1512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540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</row>
        <row r="104">
          <cell r="B104" t="str">
            <v>2016-07</v>
          </cell>
          <cell r="C104">
            <v>1055145</v>
          </cell>
          <cell r="D104">
            <v>347639</v>
          </cell>
          <cell r="E104">
            <v>134312</v>
          </cell>
          <cell r="F104">
            <v>84009</v>
          </cell>
          <cell r="G104">
            <v>74593</v>
          </cell>
          <cell r="H104">
            <v>44446</v>
          </cell>
          <cell r="I104">
            <v>54234</v>
          </cell>
          <cell r="J104">
            <v>44113</v>
          </cell>
          <cell r="K104">
            <v>45548</v>
          </cell>
          <cell r="L104">
            <v>27573</v>
          </cell>
          <cell r="M104">
            <v>35043</v>
          </cell>
          <cell r="N104">
            <v>46128</v>
          </cell>
          <cell r="O104">
            <v>24448</v>
          </cell>
          <cell r="P104">
            <v>15051</v>
          </cell>
          <cell r="Q104">
            <v>3384</v>
          </cell>
          <cell r="R104">
            <v>11319</v>
          </cell>
          <cell r="S104">
            <v>11889</v>
          </cell>
          <cell r="T104">
            <v>5790</v>
          </cell>
          <cell r="U104">
            <v>3288</v>
          </cell>
          <cell r="V104">
            <v>14688</v>
          </cell>
          <cell r="W104">
            <v>3930</v>
          </cell>
          <cell r="X104">
            <v>5456</v>
          </cell>
          <cell r="Y104">
            <v>4041</v>
          </cell>
          <cell r="Z104">
            <v>3906</v>
          </cell>
          <cell r="AA104">
            <v>1380</v>
          </cell>
          <cell r="AB104">
            <v>548</v>
          </cell>
          <cell r="AC104">
            <v>6328</v>
          </cell>
          <cell r="AD104">
            <v>1701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360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</row>
        <row r="105">
          <cell r="B105" t="str">
            <v>2016-08</v>
          </cell>
          <cell r="C105">
            <v>1033111</v>
          </cell>
          <cell r="D105">
            <v>349617</v>
          </cell>
          <cell r="E105">
            <v>143078</v>
          </cell>
          <cell r="F105">
            <v>84020</v>
          </cell>
          <cell r="G105">
            <v>82701</v>
          </cell>
          <cell r="H105">
            <v>42331</v>
          </cell>
          <cell r="I105">
            <v>48012</v>
          </cell>
          <cell r="J105">
            <v>42972</v>
          </cell>
          <cell r="K105">
            <v>35062</v>
          </cell>
          <cell r="L105">
            <v>31731</v>
          </cell>
          <cell r="M105">
            <v>26257</v>
          </cell>
          <cell r="N105">
            <v>32257</v>
          </cell>
          <cell r="O105">
            <v>23732</v>
          </cell>
          <cell r="P105">
            <v>14195</v>
          </cell>
          <cell r="Q105">
            <v>3488</v>
          </cell>
          <cell r="R105">
            <v>11136</v>
          </cell>
          <cell r="S105">
            <v>10587</v>
          </cell>
          <cell r="T105">
            <v>5910</v>
          </cell>
          <cell r="U105">
            <v>4472</v>
          </cell>
          <cell r="V105">
            <v>13050</v>
          </cell>
          <cell r="W105">
            <v>3658</v>
          </cell>
          <cell r="X105">
            <v>5518</v>
          </cell>
          <cell r="Y105">
            <v>4041</v>
          </cell>
          <cell r="Z105">
            <v>4278</v>
          </cell>
          <cell r="AA105">
            <v>1320</v>
          </cell>
          <cell r="AB105">
            <v>900</v>
          </cell>
          <cell r="AC105">
            <v>6547</v>
          </cell>
          <cell r="AD105">
            <v>1701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540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</row>
        <row r="106">
          <cell r="B106" t="str">
            <v>2016-09</v>
          </cell>
          <cell r="C106">
            <v>940798</v>
          </cell>
          <cell r="D106">
            <v>324720</v>
          </cell>
          <cell r="E106">
            <v>125193</v>
          </cell>
          <cell r="F106">
            <v>80601</v>
          </cell>
          <cell r="G106">
            <v>66892</v>
          </cell>
          <cell r="H106">
            <v>42281</v>
          </cell>
          <cell r="I106">
            <v>46089</v>
          </cell>
          <cell r="J106">
            <v>35671</v>
          </cell>
          <cell r="K106">
            <v>33760</v>
          </cell>
          <cell r="L106">
            <v>27981</v>
          </cell>
          <cell r="M106">
            <v>23733</v>
          </cell>
          <cell r="N106">
            <v>28398</v>
          </cell>
          <cell r="O106">
            <v>23128</v>
          </cell>
          <cell r="P106">
            <v>13504</v>
          </cell>
          <cell r="Q106">
            <v>2244</v>
          </cell>
          <cell r="R106">
            <v>9438</v>
          </cell>
          <cell r="S106">
            <v>8051</v>
          </cell>
          <cell r="T106">
            <v>5850</v>
          </cell>
          <cell r="U106">
            <v>4180</v>
          </cell>
          <cell r="V106">
            <v>12532</v>
          </cell>
          <cell r="W106">
            <v>3636</v>
          </cell>
          <cell r="X106">
            <v>5332</v>
          </cell>
          <cell r="Y106">
            <v>3516</v>
          </cell>
          <cell r="Z106">
            <v>3906</v>
          </cell>
          <cell r="AA106">
            <v>1380</v>
          </cell>
          <cell r="AB106">
            <v>1380</v>
          </cell>
          <cell r="AC106">
            <v>4774</v>
          </cell>
          <cell r="AD106">
            <v>2268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360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</row>
        <row r="107">
          <cell r="B107" t="str">
            <v>2016-10</v>
          </cell>
          <cell r="C107">
            <v>920963</v>
          </cell>
          <cell r="D107">
            <v>314242</v>
          </cell>
          <cell r="E107">
            <v>107241</v>
          </cell>
          <cell r="F107">
            <v>89680</v>
          </cell>
          <cell r="G107">
            <v>64898</v>
          </cell>
          <cell r="H107">
            <v>41771</v>
          </cell>
          <cell r="I107">
            <v>45041</v>
          </cell>
          <cell r="J107">
            <v>36580</v>
          </cell>
          <cell r="K107">
            <v>36265</v>
          </cell>
          <cell r="L107">
            <v>27249</v>
          </cell>
          <cell r="M107">
            <v>28368</v>
          </cell>
          <cell r="N107">
            <v>30766</v>
          </cell>
          <cell r="O107">
            <v>24588</v>
          </cell>
          <cell r="P107">
            <v>14329</v>
          </cell>
          <cell r="Q107">
            <v>2046</v>
          </cell>
          <cell r="R107">
            <v>8499</v>
          </cell>
          <cell r="S107">
            <v>7823</v>
          </cell>
          <cell r="T107">
            <v>4740</v>
          </cell>
          <cell r="U107">
            <v>3960</v>
          </cell>
          <cell r="V107">
            <v>12879</v>
          </cell>
          <cell r="W107">
            <v>5620</v>
          </cell>
          <cell r="X107">
            <v>2232</v>
          </cell>
          <cell r="Y107">
            <v>3582</v>
          </cell>
          <cell r="Z107">
            <v>4092</v>
          </cell>
          <cell r="AA107">
            <v>1380</v>
          </cell>
          <cell r="AB107">
            <v>1580</v>
          </cell>
          <cell r="AC107">
            <v>0</v>
          </cell>
          <cell r="AD107">
            <v>1512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</row>
        <row r="108">
          <cell r="B108" t="str">
            <v>2016-11</v>
          </cell>
          <cell r="C108">
            <v>563138</v>
          </cell>
          <cell r="D108">
            <v>163542</v>
          </cell>
          <cell r="E108">
            <v>99559</v>
          </cell>
          <cell r="F108">
            <v>40668</v>
          </cell>
          <cell r="G108">
            <v>34858</v>
          </cell>
          <cell r="H108">
            <v>31463</v>
          </cell>
          <cell r="I108">
            <v>20736</v>
          </cell>
          <cell r="J108">
            <v>27614</v>
          </cell>
          <cell r="K108">
            <v>23668</v>
          </cell>
          <cell r="L108">
            <v>23544</v>
          </cell>
          <cell r="M108">
            <v>21288</v>
          </cell>
          <cell r="N108">
            <v>15463</v>
          </cell>
          <cell r="O108">
            <v>11408</v>
          </cell>
          <cell r="P108">
            <v>10577</v>
          </cell>
          <cell r="Q108">
            <v>1980</v>
          </cell>
          <cell r="R108">
            <v>4914</v>
          </cell>
          <cell r="S108">
            <v>4707</v>
          </cell>
          <cell r="T108">
            <v>3810</v>
          </cell>
          <cell r="U108">
            <v>4032</v>
          </cell>
          <cell r="V108">
            <v>7938</v>
          </cell>
          <cell r="W108">
            <v>4604</v>
          </cell>
          <cell r="X108">
            <v>1488</v>
          </cell>
          <cell r="Y108">
            <v>3393</v>
          </cell>
          <cell r="Z108">
            <v>1674</v>
          </cell>
          <cell r="AA108">
            <v>210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</row>
        <row r="109">
          <cell r="B109" t="str">
            <v>2016-12</v>
          </cell>
          <cell r="C109">
            <v>548517</v>
          </cell>
          <cell r="D109">
            <v>166543</v>
          </cell>
          <cell r="E109">
            <v>88390</v>
          </cell>
          <cell r="F109">
            <v>42650</v>
          </cell>
          <cell r="G109">
            <v>36378</v>
          </cell>
          <cell r="H109">
            <v>28858</v>
          </cell>
          <cell r="I109">
            <v>18180</v>
          </cell>
          <cell r="J109">
            <v>24809</v>
          </cell>
          <cell r="K109">
            <v>22666</v>
          </cell>
          <cell r="L109">
            <v>24967</v>
          </cell>
          <cell r="M109">
            <v>17688</v>
          </cell>
          <cell r="N109">
            <v>14007</v>
          </cell>
          <cell r="O109">
            <v>13352</v>
          </cell>
          <cell r="P109">
            <v>10085</v>
          </cell>
          <cell r="Q109">
            <v>3990</v>
          </cell>
          <cell r="R109">
            <v>4725</v>
          </cell>
          <cell r="S109">
            <v>4862</v>
          </cell>
          <cell r="T109">
            <v>3090</v>
          </cell>
          <cell r="U109">
            <v>4176</v>
          </cell>
          <cell r="V109">
            <v>8127</v>
          </cell>
          <cell r="W109">
            <v>4441</v>
          </cell>
          <cell r="X109">
            <v>1302</v>
          </cell>
          <cell r="Y109">
            <v>3017</v>
          </cell>
          <cell r="Z109">
            <v>1494</v>
          </cell>
          <cell r="AA109">
            <v>0</v>
          </cell>
          <cell r="AB109">
            <v>720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</row>
        <row r="110">
          <cell r="B110" t="str">
            <v>2017-01</v>
          </cell>
          <cell r="C110">
            <v>521856</v>
          </cell>
          <cell r="D110">
            <v>158569</v>
          </cell>
          <cell r="E110">
            <v>88065</v>
          </cell>
          <cell r="F110">
            <v>36073</v>
          </cell>
          <cell r="G110">
            <v>32255</v>
          </cell>
          <cell r="H110">
            <v>30424</v>
          </cell>
          <cell r="I110">
            <v>16278</v>
          </cell>
          <cell r="J110">
            <v>23453</v>
          </cell>
          <cell r="K110">
            <v>22485</v>
          </cell>
          <cell r="L110">
            <v>22947</v>
          </cell>
          <cell r="M110">
            <v>18375</v>
          </cell>
          <cell r="N110">
            <v>12890</v>
          </cell>
          <cell r="O110">
            <v>11400</v>
          </cell>
          <cell r="P110">
            <v>9685</v>
          </cell>
          <cell r="Q110">
            <v>4254</v>
          </cell>
          <cell r="R110">
            <v>4914</v>
          </cell>
          <cell r="S110">
            <v>4650</v>
          </cell>
          <cell r="T110">
            <v>2820</v>
          </cell>
          <cell r="U110">
            <v>4248</v>
          </cell>
          <cell r="V110">
            <v>6952</v>
          </cell>
          <cell r="W110">
            <v>4109</v>
          </cell>
          <cell r="X110">
            <v>1079</v>
          </cell>
          <cell r="Y110">
            <v>3582</v>
          </cell>
          <cell r="Z110">
            <v>1359</v>
          </cell>
          <cell r="AA110">
            <v>690</v>
          </cell>
          <cell r="AB110">
            <v>300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</row>
        <row r="111">
          <cell r="B111" t="str">
            <v>2017-02</v>
          </cell>
          <cell r="C111">
            <v>514321</v>
          </cell>
          <cell r="D111">
            <v>161195</v>
          </cell>
          <cell r="E111">
            <v>82892</v>
          </cell>
          <cell r="F111">
            <v>37578</v>
          </cell>
          <cell r="G111">
            <v>32983</v>
          </cell>
          <cell r="H111">
            <v>28424</v>
          </cell>
          <cell r="I111">
            <v>15816</v>
          </cell>
          <cell r="J111">
            <v>22548</v>
          </cell>
          <cell r="K111">
            <v>22290</v>
          </cell>
          <cell r="L111">
            <v>20313</v>
          </cell>
          <cell r="M111">
            <v>17535</v>
          </cell>
          <cell r="N111">
            <v>13455</v>
          </cell>
          <cell r="O111">
            <v>12000</v>
          </cell>
          <cell r="P111">
            <v>9580</v>
          </cell>
          <cell r="Q111">
            <v>3810</v>
          </cell>
          <cell r="R111">
            <v>4536</v>
          </cell>
          <cell r="S111">
            <v>4185</v>
          </cell>
          <cell r="T111">
            <v>4050</v>
          </cell>
          <cell r="U111">
            <v>3744</v>
          </cell>
          <cell r="V111">
            <v>6320</v>
          </cell>
          <cell r="W111">
            <v>3740</v>
          </cell>
          <cell r="X111">
            <v>1488</v>
          </cell>
          <cell r="Y111">
            <v>3016</v>
          </cell>
          <cell r="Z111">
            <v>1443</v>
          </cell>
          <cell r="AA111">
            <v>1380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</row>
        <row r="112">
          <cell r="B112" t="str">
            <v>2017-03</v>
          </cell>
          <cell r="C112">
            <v>665351</v>
          </cell>
          <cell r="D112">
            <v>204898</v>
          </cell>
          <cell r="E112">
            <v>108194</v>
          </cell>
          <cell r="F112">
            <v>54524</v>
          </cell>
          <cell r="G112">
            <v>38634</v>
          </cell>
          <cell r="H112">
            <v>35998</v>
          </cell>
          <cell r="I112">
            <v>23736</v>
          </cell>
          <cell r="J112">
            <v>27565</v>
          </cell>
          <cell r="K112">
            <v>28422</v>
          </cell>
          <cell r="L112">
            <v>24640</v>
          </cell>
          <cell r="M112">
            <v>24341</v>
          </cell>
          <cell r="N112">
            <v>18872</v>
          </cell>
          <cell r="O112">
            <v>15653</v>
          </cell>
          <cell r="P112">
            <v>14031</v>
          </cell>
          <cell r="Q112">
            <v>4218</v>
          </cell>
          <cell r="R112">
            <v>5481</v>
          </cell>
          <cell r="S112">
            <v>4827</v>
          </cell>
          <cell r="T112">
            <v>6390</v>
          </cell>
          <cell r="U112">
            <v>4176</v>
          </cell>
          <cell r="V112">
            <v>6952</v>
          </cell>
          <cell r="W112">
            <v>4666</v>
          </cell>
          <cell r="X112">
            <v>1674</v>
          </cell>
          <cell r="Y112">
            <v>3008</v>
          </cell>
          <cell r="Z112">
            <v>1443</v>
          </cell>
          <cell r="AA112">
            <v>2630</v>
          </cell>
          <cell r="AB112">
            <v>0</v>
          </cell>
          <cell r="AC112">
            <v>0</v>
          </cell>
          <cell r="AD112">
            <v>378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</row>
        <row r="113">
          <cell r="B113" t="str">
            <v>2017-04</v>
          </cell>
          <cell r="C113">
            <v>922064</v>
          </cell>
          <cell r="D113">
            <v>296320</v>
          </cell>
          <cell r="E113">
            <v>123516</v>
          </cell>
          <cell r="F113">
            <v>90665</v>
          </cell>
          <cell r="G113">
            <v>57307</v>
          </cell>
          <cell r="H113">
            <v>48707</v>
          </cell>
          <cell r="I113">
            <v>36229</v>
          </cell>
          <cell r="J113">
            <v>39066</v>
          </cell>
          <cell r="K113">
            <v>34921</v>
          </cell>
          <cell r="L113">
            <v>33652</v>
          </cell>
          <cell r="M113">
            <v>38158</v>
          </cell>
          <cell r="N113">
            <v>29647</v>
          </cell>
          <cell r="O113">
            <v>21354</v>
          </cell>
          <cell r="P113">
            <v>14174</v>
          </cell>
          <cell r="Q113">
            <v>4350</v>
          </cell>
          <cell r="R113">
            <v>7371</v>
          </cell>
          <cell r="S113">
            <v>6137</v>
          </cell>
          <cell r="T113">
            <v>6570</v>
          </cell>
          <cell r="U113">
            <v>3600</v>
          </cell>
          <cell r="V113">
            <v>7110</v>
          </cell>
          <cell r="W113">
            <v>7221</v>
          </cell>
          <cell r="X113">
            <v>2976</v>
          </cell>
          <cell r="Y113">
            <v>3681</v>
          </cell>
          <cell r="Z113">
            <v>3540</v>
          </cell>
          <cell r="AA113">
            <v>2380</v>
          </cell>
          <cell r="AB113">
            <v>1900</v>
          </cell>
          <cell r="AC113">
            <v>0</v>
          </cell>
          <cell r="AD113">
            <v>1512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</row>
        <row r="114">
          <cell r="B114" t="str">
            <v>2017-05</v>
          </cell>
          <cell r="C114">
            <v>1018476</v>
          </cell>
          <cell r="D114">
            <v>341336</v>
          </cell>
          <cell r="E114">
            <v>125007</v>
          </cell>
          <cell r="F114">
            <v>101365</v>
          </cell>
          <cell r="G114">
            <v>62921</v>
          </cell>
          <cell r="H114">
            <v>56486</v>
          </cell>
          <cell r="I114">
            <v>44467</v>
          </cell>
          <cell r="J114">
            <v>37080</v>
          </cell>
          <cell r="K114">
            <v>41041</v>
          </cell>
          <cell r="L114">
            <v>37150</v>
          </cell>
          <cell r="M114">
            <v>38512</v>
          </cell>
          <cell r="N114">
            <v>31277</v>
          </cell>
          <cell r="O114">
            <v>22632</v>
          </cell>
          <cell r="P114">
            <v>14447</v>
          </cell>
          <cell r="Q114">
            <v>4284</v>
          </cell>
          <cell r="R114">
            <v>9435</v>
          </cell>
          <cell r="S114">
            <v>5831</v>
          </cell>
          <cell r="T114">
            <v>6960</v>
          </cell>
          <cell r="U114">
            <v>3816</v>
          </cell>
          <cell r="V114">
            <v>8532</v>
          </cell>
          <cell r="W114">
            <v>7449</v>
          </cell>
          <cell r="X114">
            <v>4278</v>
          </cell>
          <cell r="Y114">
            <v>3501</v>
          </cell>
          <cell r="Z114">
            <v>4053</v>
          </cell>
          <cell r="AA114">
            <v>1725</v>
          </cell>
          <cell r="AB114">
            <v>1620</v>
          </cell>
          <cell r="AC114">
            <v>1248</v>
          </cell>
          <cell r="AD114">
            <v>1701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142</v>
          </cell>
          <cell r="AP114">
            <v>180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</row>
        <row r="115">
          <cell r="B115" t="str">
            <v>2017-06</v>
          </cell>
          <cell r="C115">
            <v>1053640</v>
          </cell>
          <cell r="D115">
            <v>350267</v>
          </cell>
          <cell r="E115">
            <v>129315</v>
          </cell>
          <cell r="F115">
            <v>99247</v>
          </cell>
          <cell r="G115">
            <v>62653</v>
          </cell>
          <cell r="H115">
            <v>54895</v>
          </cell>
          <cell r="I115">
            <v>53117</v>
          </cell>
          <cell r="J115">
            <v>36706</v>
          </cell>
          <cell r="K115">
            <v>42025</v>
          </cell>
          <cell r="L115">
            <v>35581</v>
          </cell>
          <cell r="M115">
            <v>39995</v>
          </cell>
          <cell r="N115">
            <v>31309</v>
          </cell>
          <cell r="O115">
            <v>22496</v>
          </cell>
          <cell r="P115">
            <v>16441</v>
          </cell>
          <cell r="Q115">
            <v>4163</v>
          </cell>
          <cell r="R115">
            <v>10749</v>
          </cell>
          <cell r="S115">
            <v>7395</v>
          </cell>
          <cell r="T115">
            <v>6480</v>
          </cell>
          <cell r="U115">
            <v>3960</v>
          </cell>
          <cell r="V115">
            <v>12166</v>
          </cell>
          <cell r="W115">
            <v>7429</v>
          </cell>
          <cell r="X115">
            <v>4650</v>
          </cell>
          <cell r="Y115">
            <v>3852</v>
          </cell>
          <cell r="Z115">
            <v>3726</v>
          </cell>
          <cell r="AA115">
            <v>1690</v>
          </cell>
          <cell r="AB115">
            <v>2012</v>
          </cell>
          <cell r="AC115">
            <v>6240</v>
          </cell>
          <cell r="AD115">
            <v>2631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1730</v>
          </cell>
          <cell r="AP115">
            <v>720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</row>
        <row r="116">
          <cell r="B116" t="str">
            <v>2017-07</v>
          </cell>
          <cell r="C116">
            <v>1169178</v>
          </cell>
          <cell r="D116">
            <v>376317</v>
          </cell>
          <cell r="E116">
            <v>139240</v>
          </cell>
          <cell r="F116">
            <v>102340</v>
          </cell>
          <cell r="G116">
            <v>71749</v>
          </cell>
          <cell r="H116">
            <v>59006</v>
          </cell>
          <cell r="I116">
            <v>55340</v>
          </cell>
          <cell r="J116">
            <v>45655</v>
          </cell>
          <cell r="K116">
            <v>51161</v>
          </cell>
          <cell r="L116">
            <v>39462</v>
          </cell>
          <cell r="M116">
            <v>47876</v>
          </cell>
          <cell r="N116">
            <v>45732</v>
          </cell>
          <cell r="O116">
            <v>25712</v>
          </cell>
          <cell r="P116">
            <v>17906</v>
          </cell>
          <cell r="Q116">
            <v>6859</v>
          </cell>
          <cell r="R116">
            <v>12069</v>
          </cell>
          <cell r="S116">
            <v>11035</v>
          </cell>
          <cell r="T116">
            <v>7080</v>
          </cell>
          <cell r="U116">
            <v>4104</v>
          </cell>
          <cell r="V116">
            <v>13272</v>
          </cell>
          <cell r="W116">
            <v>8037</v>
          </cell>
          <cell r="X116">
            <v>5766</v>
          </cell>
          <cell r="Y116">
            <v>4041</v>
          </cell>
          <cell r="Z116">
            <v>3912</v>
          </cell>
          <cell r="AA116">
            <v>2000</v>
          </cell>
          <cell r="AB116">
            <v>828</v>
          </cell>
          <cell r="AC116">
            <v>6448</v>
          </cell>
          <cell r="AD116">
            <v>3375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1992</v>
          </cell>
          <cell r="AP116">
            <v>540</v>
          </cell>
          <cell r="AQ116">
            <v>324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</row>
        <row r="117">
          <cell r="B117" t="str">
            <v>2017-08</v>
          </cell>
          <cell r="C117">
            <v>1155267</v>
          </cell>
          <cell r="D117">
            <v>380986</v>
          </cell>
          <cell r="E117">
            <v>148015</v>
          </cell>
          <cell r="F117">
            <v>103186</v>
          </cell>
          <cell r="G117">
            <v>75011</v>
          </cell>
          <cell r="H117">
            <v>60808</v>
          </cell>
          <cell r="I117">
            <v>53072</v>
          </cell>
          <cell r="J117">
            <v>45587</v>
          </cell>
          <cell r="K117">
            <v>40439</v>
          </cell>
          <cell r="L117">
            <v>42057</v>
          </cell>
          <cell r="M117">
            <v>38743</v>
          </cell>
          <cell r="N117">
            <v>33911</v>
          </cell>
          <cell r="O117">
            <v>25550</v>
          </cell>
          <cell r="P117">
            <v>14578</v>
          </cell>
          <cell r="Q117">
            <v>6889</v>
          </cell>
          <cell r="R117">
            <v>11487</v>
          </cell>
          <cell r="S117">
            <v>11458</v>
          </cell>
          <cell r="T117">
            <v>6522</v>
          </cell>
          <cell r="U117">
            <v>4916</v>
          </cell>
          <cell r="V117">
            <v>13272</v>
          </cell>
          <cell r="W117">
            <v>7668</v>
          </cell>
          <cell r="X117">
            <v>5859</v>
          </cell>
          <cell r="Y117">
            <v>4221</v>
          </cell>
          <cell r="Z117">
            <v>3687</v>
          </cell>
          <cell r="AA117">
            <v>2500</v>
          </cell>
          <cell r="AB117">
            <v>1008</v>
          </cell>
          <cell r="AC117">
            <v>6448</v>
          </cell>
          <cell r="AD117">
            <v>3213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2178</v>
          </cell>
          <cell r="AP117">
            <v>540</v>
          </cell>
          <cell r="AQ117">
            <v>1458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</row>
        <row r="118">
          <cell r="B118" t="str">
            <v>2017-09</v>
          </cell>
          <cell r="C118">
            <v>1050140</v>
          </cell>
          <cell r="D118">
            <v>350627</v>
          </cell>
          <cell r="E118">
            <v>128772</v>
          </cell>
          <cell r="F118">
            <v>99669</v>
          </cell>
          <cell r="G118">
            <v>66353</v>
          </cell>
          <cell r="H118">
            <v>56816</v>
          </cell>
          <cell r="I118">
            <v>44581</v>
          </cell>
          <cell r="J118">
            <v>39283</v>
          </cell>
          <cell r="K118">
            <v>41755</v>
          </cell>
          <cell r="L118">
            <v>35621</v>
          </cell>
          <cell r="M118">
            <v>35581</v>
          </cell>
          <cell r="N118">
            <v>29014</v>
          </cell>
          <cell r="O118">
            <v>23604</v>
          </cell>
          <cell r="P118">
            <v>14210</v>
          </cell>
          <cell r="Q118">
            <v>4834</v>
          </cell>
          <cell r="R118">
            <v>9789</v>
          </cell>
          <cell r="S118">
            <v>10402</v>
          </cell>
          <cell r="T118">
            <v>7080</v>
          </cell>
          <cell r="U118">
            <v>3888</v>
          </cell>
          <cell r="V118">
            <v>12956</v>
          </cell>
          <cell r="W118">
            <v>7659</v>
          </cell>
          <cell r="X118">
            <v>5424</v>
          </cell>
          <cell r="Y118">
            <v>4041</v>
          </cell>
          <cell r="Z118">
            <v>3822</v>
          </cell>
          <cell r="AA118">
            <v>2190</v>
          </cell>
          <cell r="AB118">
            <v>2052</v>
          </cell>
          <cell r="AC118">
            <v>4992</v>
          </cell>
          <cell r="AD118">
            <v>2835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994</v>
          </cell>
          <cell r="AP118">
            <v>540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756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</row>
        <row r="119">
          <cell r="B119" t="str">
            <v>2017-10</v>
          </cell>
          <cell r="C119">
            <v>1021375</v>
          </cell>
          <cell r="D119">
            <v>333977</v>
          </cell>
          <cell r="E119">
            <v>125302</v>
          </cell>
          <cell r="F119">
            <v>103402</v>
          </cell>
          <cell r="G119">
            <v>64745</v>
          </cell>
          <cell r="H119">
            <v>56018</v>
          </cell>
          <cell r="I119">
            <v>43667</v>
          </cell>
          <cell r="J119">
            <v>39166</v>
          </cell>
          <cell r="K119">
            <v>40541</v>
          </cell>
          <cell r="L119">
            <v>35967</v>
          </cell>
          <cell r="M119">
            <v>38848</v>
          </cell>
          <cell r="N119">
            <v>28700</v>
          </cell>
          <cell r="O119">
            <v>23240</v>
          </cell>
          <cell r="P119">
            <v>16046</v>
          </cell>
          <cell r="Q119">
            <v>4924</v>
          </cell>
          <cell r="R119">
            <v>7899</v>
          </cell>
          <cell r="S119">
            <v>9860</v>
          </cell>
          <cell r="T119">
            <v>6702</v>
          </cell>
          <cell r="U119">
            <v>3960</v>
          </cell>
          <cell r="V119">
            <v>11218</v>
          </cell>
          <cell r="W119">
            <v>7626</v>
          </cell>
          <cell r="X119">
            <v>3739</v>
          </cell>
          <cell r="Y119">
            <v>4091</v>
          </cell>
          <cell r="Z119">
            <v>3726</v>
          </cell>
          <cell r="AA119">
            <v>2475</v>
          </cell>
          <cell r="AB119">
            <v>1856</v>
          </cell>
          <cell r="AC119">
            <v>0</v>
          </cell>
          <cell r="AD119">
            <v>1512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1790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378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</row>
        <row r="120">
          <cell r="B120" t="str">
            <v>2017-11</v>
          </cell>
          <cell r="C120">
            <v>610429</v>
          </cell>
          <cell r="D120">
            <v>148470</v>
          </cell>
          <cell r="E120">
            <v>116936</v>
          </cell>
          <cell r="F120">
            <v>58538</v>
          </cell>
          <cell r="G120">
            <v>35228</v>
          </cell>
          <cell r="H120">
            <v>38609</v>
          </cell>
          <cell r="I120">
            <v>20662</v>
          </cell>
          <cell r="J120">
            <v>28432</v>
          </cell>
          <cell r="K120">
            <v>26810</v>
          </cell>
          <cell r="L120">
            <v>21933</v>
          </cell>
          <cell r="M120">
            <v>24575</v>
          </cell>
          <cell r="N120">
            <v>15899</v>
          </cell>
          <cell r="O120">
            <v>12750</v>
          </cell>
          <cell r="P120">
            <v>13520</v>
          </cell>
          <cell r="Q120">
            <v>4044</v>
          </cell>
          <cell r="R120">
            <v>6588</v>
          </cell>
          <cell r="S120">
            <v>6360</v>
          </cell>
          <cell r="T120">
            <v>3600</v>
          </cell>
          <cell r="U120">
            <v>5112</v>
          </cell>
          <cell r="V120">
            <v>6636</v>
          </cell>
          <cell r="W120">
            <v>4297</v>
          </cell>
          <cell r="X120">
            <v>3992</v>
          </cell>
          <cell r="Y120">
            <v>3730</v>
          </cell>
          <cell r="Z120">
            <v>1488</v>
          </cell>
          <cell r="AA120">
            <v>1500</v>
          </cell>
          <cell r="AB120">
            <v>720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</row>
        <row r="121">
          <cell r="B121" t="str">
            <v>2017-12</v>
          </cell>
          <cell r="C121">
            <v>611619</v>
          </cell>
          <cell r="D121">
            <v>146819</v>
          </cell>
          <cell r="E121">
            <v>121253</v>
          </cell>
          <cell r="F121">
            <v>58413</v>
          </cell>
          <cell r="G121">
            <v>35979</v>
          </cell>
          <cell r="H121">
            <v>37385</v>
          </cell>
          <cell r="I121">
            <v>19384</v>
          </cell>
          <cell r="J121">
            <v>28144</v>
          </cell>
          <cell r="K121">
            <v>25134</v>
          </cell>
          <cell r="L121">
            <v>25268</v>
          </cell>
          <cell r="M121">
            <v>23486</v>
          </cell>
          <cell r="N121">
            <v>14341</v>
          </cell>
          <cell r="O121">
            <v>12808</v>
          </cell>
          <cell r="P121">
            <v>13523</v>
          </cell>
          <cell r="Q121">
            <v>4687</v>
          </cell>
          <cell r="R121">
            <v>7350</v>
          </cell>
          <cell r="S121">
            <v>6458</v>
          </cell>
          <cell r="T121">
            <v>2814</v>
          </cell>
          <cell r="U121">
            <v>5184</v>
          </cell>
          <cell r="V121">
            <v>7268</v>
          </cell>
          <cell r="W121">
            <v>4290</v>
          </cell>
          <cell r="X121">
            <v>4763</v>
          </cell>
          <cell r="Y121">
            <v>4149</v>
          </cell>
          <cell r="Z121">
            <v>1539</v>
          </cell>
          <cell r="AA121">
            <v>0</v>
          </cell>
          <cell r="AB121">
            <v>856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324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</row>
        <row r="122">
          <cell r="B122" t="str">
            <v>2018-01</v>
          </cell>
          <cell r="C122">
            <v>567030</v>
          </cell>
          <cell r="D122">
            <v>133972</v>
          </cell>
          <cell r="E122">
            <v>115488</v>
          </cell>
          <cell r="F122">
            <v>52104</v>
          </cell>
          <cell r="G122">
            <v>31917</v>
          </cell>
          <cell r="H122">
            <v>37080</v>
          </cell>
          <cell r="I122">
            <v>17976</v>
          </cell>
          <cell r="J122">
            <v>26304</v>
          </cell>
          <cell r="K122">
            <v>22633</v>
          </cell>
          <cell r="L122">
            <v>24704</v>
          </cell>
          <cell r="M122">
            <v>22214</v>
          </cell>
          <cell r="N122">
            <v>14043</v>
          </cell>
          <cell r="O122">
            <v>11188</v>
          </cell>
          <cell r="P122">
            <v>11715</v>
          </cell>
          <cell r="Q122">
            <v>3904</v>
          </cell>
          <cell r="R122">
            <v>5856</v>
          </cell>
          <cell r="S122">
            <v>6572</v>
          </cell>
          <cell r="T122">
            <v>2484</v>
          </cell>
          <cell r="U122">
            <v>5256</v>
          </cell>
          <cell r="V122">
            <v>6794</v>
          </cell>
          <cell r="W122">
            <v>4479</v>
          </cell>
          <cell r="X122">
            <v>3514</v>
          </cell>
          <cell r="Y122">
            <v>3960</v>
          </cell>
          <cell r="Z122">
            <v>1359</v>
          </cell>
          <cell r="AA122">
            <v>690</v>
          </cell>
          <cell r="AB122">
            <v>824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</row>
        <row r="123">
          <cell r="B123" t="str">
            <v>2018-02</v>
          </cell>
          <cell r="C123">
            <v>544381</v>
          </cell>
          <cell r="D123">
            <v>139272</v>
          </cell>
          <cell r="E123">
            <v>106948</v>
          </cell>
          <cell r="F123">
            <v>41887</v>
          </cell>
          <cell r="G123">
            <v>30812</v>
          </cell>
          <cell r="H123">
            <v>34651</v>
          </cell>
          <cell r="I123">
            <v>17532</v>
          </cell>
          <cell r="J123">
            <v>25472</v>
          </cell>
          <cell r="K123">
            <v>24632</v>
          </cell>
          <cell r="L123">
            <v>21972</v>
          </cell>
          <cell r="M123">
            <v>19761</v>
          </cell>
          <cell r="N123">
            <v>14366</v>
          </cell>
          <cell r="O123">
            <v>12856</v>
          </cell>
          <cell r="P123">
            <v>12370</v>
          </cell>
          <cell r="Q123">
            <v>3624</v>
          </cell>
          <cell r="R123">
            <v>5094</v>
          </cell>
          <cell r="S123">
            <v>5765</v>
          </cell>
          <cell r="T123">
            <v>1680</v>
          </cell>
          <cell r="U123">
            <v>4824</v>
          </cell>
          <cell r="V123">
            <v>6320</v>
          </cell>
          <cell r="W123">
            <v>4108</v>
          </cell>
          <cell r="X123">
            <v>3632</v>
          </cell>
          <cell r="Y123">
            <v>3352</v>
          </cell>
          <cell r="Z123">
            <v>1263</v>
          </cell>
          <cell r="AA123">
            <v>1630</v>
          </cell>
          <cell r="AB123">
            <v>432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</row>
        <row r="124">
          <cell r="B124" t="str">
            <v>2018-03</v>
          </cell>
          <cell r="C124">
            <v>718046</v>
          </cell>
          <cell r="D124">
            <v>188943</v>
          </cell>
          <cell r="E124">
            <v>128827</v>
          </cell>
          <cell r="F124">
            <v>57671</v>
          </cell>
          <cell r="G124">
            <v>40870</v>
          </cell>
          <cell r="H124">
            <v>43398</v>
          </cell>
          <cell r="I124">
            <v>26348</v>
          </cell>
          <cell r="J124">
            <v>30849</v>
          </cell>
          <cell r="K124">
            <v>36921</v>
          </cell>
          <cell r="L124">
            <v>25532</v>
          </cell>
          <cell r="M124">
            <v>28627</v>
          </cell>
          <cell r="N124">
            <v>23960</v>
          </cell>
          <cell r="O124">
            <v>17168</v>
          </cell>
          <cell r="P124">
            <v>16387</v>
          </cell>
          <cell r="Q124">
            <v>4228</v>
          </cell>
          <cell r="R124">
            <v>7152</v>
          </cell>
          <cell r="S124">
            <v>6902</v>
          </cell>
          <cell r="T124">
            <v>1980</v>
          </cell>
          <cell r="U124">
            <v>4968</v>
          </cell>
          <cell r="V124">
            <v>7110</v>
          </cell>
          <cell r="W124">
            <v>5217</v>
          </cell>
          <cell r="X124">
            <v>4705</v>
          </cell>
          <cell r="Y124">
            <v>3462</v>
          </cell>
          <cell r="Z124">
            <v>1680</v>
          </cell>
          <cell r="AA124">
            <v>2820</v>
          </cell>
          <cell r="AB124">
            <v>964</v>
          </cell>
          <cell r="AC124">
            <v>0</v>
          </cell>
          <cell r="AD124">
            <v>378</v>
          </cell>
          <cell r="AE124">
            <v>260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426</v>
          </cell>
          <cell r="AP124">
            <v>0</v>
          </cell>
          <cell r="AQ124">
            <v>0</v>
          </cell>
          <cell r="AR124">
            <v>0</v>
          </cell>
          <cell r="AS124">
            <v>293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</row>
        <row r="125">
          <cell r="B125" t="str">
            <v>2018-04</v>
          </cell>
          <cell r="C125">
            <v>935733</v>
          </cell>
          <cell r="D125">
            <v>280381</v>
          </cell>
          <cell r="E125">
            <v>139867</v>
          </cell>
          <cell r="F125">
            <v>80797</v>
          </cell>
          <cell r="G125">
            <v>62987</v>
          </cell>
          <cell r="H125">
            <v>51303</v>
          </cell>
          <cell r="I125">
            <v>38514</v>
          </cell>
          <cell r="J125">
            <v>39892</v>
          </cell>
          <cell r="K125">
            <v>44763</v>
          </cell>
          <cell r="L125">
            <v>29243</v>
          </cell>
          <cell r="M125">
            <v>32747</v>
          </cell>
          <cell r="N125">
            <v>29129</v>
          </cell>
          <cell r="O125">
            <v>23074</v>
          </cell>
          <cell r="P125">
            <v>19115</v>
          </cell>
          <cell r="Q125">
            <v>4206</v>
          </cell>
          <cell r="R125">
            <v>6957</v>
          </cell>
          <cell r="S125">
            <v>7630</v>
          </cell>
          <cell r="T125">
            <v>1656</v>
          </cell>
          <cell r="U125">
            <v>4248</v>
          </cell>
          <cell r="V125">
            <v>6952</v>
          </cell>
          <cell r="W125">
            <v>7555</v>
          </cell>
          <cell r="X125">
            <v>5422</v>
          </cell>
          <cell r="Y125">
            <v>3672</v>
          </cell>
          <cell r="Z125">
            <v>3726</v>
          </cell>
          <cell r="AA125">
            <v>2760</v>
          </cell>
          <cell r="AB125">
            <v>3268</v>
          </cell>
          <cell r="AC125">
            <v>0</v>
          </cell>
          <cell r="AD125">
            <v>1701</v>
          </cell>
          <cell r="AE125">
            <v>1220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1562</v>
          </cell>
          <cell r="AP125">
            <v>0</v>
          </cell>
          <cell r="AQ125">
            <v>0</v>
          </cell>
          <cell r="AR125">
            <v>0</v>
          </cell>
          <cell r="AS125">
            <v>1386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</row>
        <row r="126">
          <cell r="B126" t="str">
            <v>2018-05</v>
          </cell>
          <cell r="C126">
            <v>1011044</v>
          </cell>
          <cell r="D126">
            <v>313474</v>
          </cell>
          <cell r="E126">
            <v>139781</v>
          </cell>
          <cell r="F126">
            <v>88447</v>
          </cell>
          <cell r="G126">
            <v>74656</v>
          </cell>
          <cell r="H126">
            <v>56846</v>
          </cell>
          <cell r="I126">
            <v>47881</v>
          </cell>
          <cell r="J126">
            <v>39728</v>
          </cell>
          <cell r="K126">
            <v>44972</v>
          </cell>
          <cell r="L126">
            <v>30862</v>
          </cell>
          <cell r="M126">
            <v>31944</v>
          </cell>
          <cell r="N126">
            <v>29968</v>
          </cell>
          <cell r="O126">
            <v>23344</v>
          </cell>
          <cell r="P126">
            <v>18683</v>
          </cell>
          <cell r="Q126">
            <v>3904</v>
          </cell>
          <cell r="R126">
            <v>8463</v>
          </cell>
          <cell r="S126">
            <v>8162</v>
          </cell>
          <cell r="T126">
            <v>1872</v>
          </cell>
          <cell r="U126">
            <v>4464</v>
          </cell>
          <cell r="V126">
            <v>8216</v>
          </cell>
          <cell r="W126">
            <v>7380</v>
          </cell>
          <cell r="X126">
            <v>6559</v>
          </cell>
          <cell r="Y126">
            <v>4221</v>
          </cell>
          <cell r="Z126">
            <v>4002</v>
          </cell>
          <cell r="AA126">
            <v>2595</v>
          </cell>
          <cell r="AB126">
            <v>3894</v>
          </cell>
          <cell r="AC126">
            <v>1262</v>
          </cell>
          <cell r="AD126">
            <v>1512</v>
          </cell>
          <cell r="AE126">
            <v>1890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710</v>
          </cell>
          <cell r="AP126">
            <v>180</v>
          </cell>
          <cell r="AQ126">
            <v>0</v>
          </cell>
          <cell r="AR126">
            <v>0</v>
          </cell>
          <cell r="AS126">
            <v>1172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</row>
        <row r="127">
          <cell r="B127" t="str">
            <v>2018-06</v>
          </cell>
          <cell r="C127">
            <v>1035452</v>
          </cell>
          <cell r="D127">
            <v>309351</v>
          </cell>
          <cell r="E127">
            <v>138467</v>
          </cell>
          <cell r="F127">
            <v>95563</v>
          </cell>
          <cell r="G127">
            <v>73392</v>
          </cell>
          <cell r="H127">
            <v>55699</v>
          </cell>
          <cell r="I127">
            <v>50338</v>
          </cell>
          <cell r="J127">
            <v>35188</v>
          </cell>
          <cell r="K127">
            <v>45085</v>
          </cell>
          <cell r="L127">
            <v>31050</v>
          </cell>
          <cell r="M127">
            <v>33030</v>
          </cell>
          <cell r="N127">
            <v>30475</v>
          </cell>
          <cell r="O127">
            <v>23806</v>
          </cell>
          <cell r="P127">
            <v>22320</v>
          </cell>
          <cell r="Q127">
            <v>4087</v>
          </cell>
          <cell r="R127">
            <v>10698</v>
          </cell>
          <cell r="S127">
            <v>11028</v>
          </cell>
          <cell r="T127">
            <v>3492</v>
          </cell>
          <cell r="U127">
            <v>4248</v>
          </cell>
          <cell r="V127">
            <v>10744</v>
          </cell>
          <cell r="W127">
            <v>7338</v>
          </cell>
          <cell r="X127">
            <v>8076</v>
          </cell>
          <cell r="Y127">
            <v>4041</v>
          </cell>
          <cell r="Z127">
            <v>4092</v>
          </cell>
          <cell r="AA127">
            <v>2500</v>
          </cell>
          <cell r="AB127">
            <v>3778</v>
          </cell>
          <cell r="AC127">
            <v>4993</v>
          </cell>
          <cell r="AD127">
            <v>2835</v>
          </cell>
          <cell r="AE127">
            <v>1890</v>
          </cell>
          <cell r="AF127">
            <v>0</v>
          </cell>
          <cell r="AG127">
            <v>2500</v>
          </cell>
          <cell r="AH127">
            <v>0</v>
          </cell>
          <cell r="AI127">
            <v>168</v>
          </cell>
          <cell r="AJ127">
            <v>1272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1136</v>
          </cell>
          <cell r="AP127">
            <v>540</v>
          </cell>
          <cell r="AQ127">
            <v>900</v>
          </cell>
          <cell r="AR127">
            <v>0</v>
          </cell>
          <cell r="AS127">
            <v>1332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</row>
        <row r="128">
          <cell r="B128" t="str">
            <v>2018-07</v>
          </cell>
          <cell r="C128">
            <v>1129224</v>
          </cell>
          <cell r="D128">
            <v>326380</v>
          </cell>
          <cell r="E128">
            <v>152772</v>
          </cell>
          <cell r="F128">
            <v>91827</v>
          </cell>
          <cell r="G128">
            <v>77731</v>
          </cell>
          <cell r="H128">
            <v>59118</v>
          </cell>
          <cell r="I128">
            <v>51593</v>
          </cell>
          <cell r="J128">
            <v>39373</v>
          </cell>
          <cell r="K128">
            <v>51719</v>
          </cell>
          <cell r="L128">
            <v>30720</v>
          </cell>
          <cell r="M128">
            <v>44454</v>
          </cell>
          <cell r="N128">
            <v>40386</v>
          </cell>
          <cell r="O128">
            <v>27248</v>
          </cell>
          <cell r="P128">
            <v>25031</v>
          </cell>
          <cell r="Q128">
            <v>5973</v>
          </cell>
          <cell r="R128">
            <v>12543</v>
          </cell>
          <cell r="S128">
            <v>11481</v>
          </cell>
          <cell r="T128">
            <v>5652</v>
          </cell>
          <cell r="U128">
            <v>4464</v>
          </cell>
          <cell r="V128">
            <v>11376</v>
          </cell>
          <cell r="W128">
            <v>7546</v>
          </cell>
          <cell r="X128">
            <v>8296</v>
          </cell>
          <cell r="Y128">
            <v>3852</v>
          </cell>
          <cell r="Z128">
            <v>3867</v>
          </cell>
          <cell r="AA128">
            <v>3500</v>
          </cell>
          <cell r="AB128">
            <v>2738</v>
          </cell>
          <cell r="AC128">
            <v>5190</v>
          </cell>
          <cell r="AD128">
            <v>3402</v>
          </cell>
          <cell r="AE128">
            <v>1940</v>
          </cell>
          <cell r="AF128">
            <v>0</v>
          </cell>
          <cell r="AG128">
            <v>4500</v>
          </cell>
          <cell r="AH128">
            <v>0</v>
          </cell>
          <cell r="AI128">
            <v>1512</v>
          </cell>
          <cell r="AJ128">
            <v>3204</v>
          </cell>
          <cell r="AK128">
            <v>0</v>
          </cell>
          <cell r="AL128">
            <v>5066</v>
          </cell>
          <cell r="AM128">
            <v>0</v>
          </cell>
          <cell r="AN128">
            <v>0</v>
          </cell>
          <cell r="AO128">
            <v>1278</v>
          </cell>
          <cell r="AP128">
            <v>540</v>
          </cell>
          <cell r="AQ128">
            <v>1620</v>
          </cell>
          <cell r="AR128">
            <v>0</v>
          </cell>
          <cell r="AS128">
            <v>1332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</row>
        <row r="129">
          <cell r="B129" t="str">
            <v>2018-08</v>
          </cell>
          <cell r="C129">
            <v>1137605</v>
          </cell>
          <cell r="D129">
            <v>341653</v>
          </cell>
          <cell r="E129">
            <v>152661</v>
          </cell>
          <cell r="F129">
            <v>94996</v>
          </cell>
          <cell r="G129">
            <v>84131</v>
          </cell>
          <cell r="H129">
            <v>59426</v>
          </cell>
          <cell r="I129">
            <v>50610</v>
          </cell>
          <cell r="J129">
            <v>43958</v>
          </cell>
          <cell r="K129">
            <v>46586</v>
          </cell>
          <cell r="L129">
            <v>34348</v>
          </cell>
          <cell r="M129">
            <v>38580</v>
          </cell>
          <cell r="N129">
            <v>31097</v>
          </cell>
          <cell r="O129">
            <v>26234</v>
          </cell>
          <cell r="P129">
            <v>19721</v>
          </cell>
          <cell r="Q129">
            <v>6015</v>
          </cell>
          <cell r="R129">
            <v>12165</v>
          </cell>
          <cell r="S129">
            <v>11444</v>
          </cell>
          <cell r="T129">
            <v>8464</v>
          </cell>
          <cell r="U129">
            <v>4464</v>
          </cell>
          <cell r="V129">
            <v>11060</v>
          </cell>
          <cell r="W129">
            <v>7209</v>
          </cell>
          <cell r="X129">
            <v>8271</v>
          </cell>
          <cell r="Y129">
            <v>4041</v>
          </cell>
          <cell r="Z129">
            <v>3912</v>
          </cell>
          <cell r="AA129">
            <v>3250</v>
          </cell>
          <cell r="AB129">
            <v>2476</v>
          </cell>
          <cell r="AC129">
            <v>5216</v>
          </cell>
          <cell r="AD129">
            <v>3402</v>
          </cell>
          <cell r="AE129">
            <v>1890</v>
          </cell>
          <cell r="AF129">
            <v>0</v>
          </cell>
          <cell r="AG129">
            <v>4500</v>
          </cell>
          <cell r="AH129">
            <v>0</v>
          </cell>
          <cell r="AI129">
            <v>2352</v>
          </cell>
          <cell r="AJ129">
            <v>3366</v>
          </cell>
          <cell r="AK129">
            <v>0</v>
          </cell>
          <cell r="AL129">
            <v>5364</v>
          </cell>
          <cell r="AM129">
            <v>0</v>
          </cell>
          <cell r="AN129">
            <v>0</v>
          </cell>
          <cell r="AO129">
            <v>1278</v>
          </cell>
          <cell r="AP129">
            <v>540</v>
          </cell>
          <cell r="AQ129">
            <v>1620</v>
          </cell>
          <cell r="AR129">
            <v>0</v>
          </cell>
          <cell r="AS129">
            <v>1305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</row>
        <row r="130">
          <cell r="B130" t="str">
            <v>2018-09</v>
          </cell>
          <cell r="C130">
            <v>1064218</v>
          </cell>
          <cell r="D130">
            <v>324422</v>
          </cell>
          <cell r="E130">
            <v>141354</v>
          </cell>
          <cell r="F130">
            <v>88625</v>
          </cell>
          <cell r="G130">
            <v>76170</v>
          </cell>
          <cell r="H130">
            <v>58723</v>
          </cell>
          <cell r="I130">
            <v>49582</v>
          </cell>
          <cell r="J130">
            <v>39661</v>
          </cell>
          <cell r="K130">
            <v>47589</v>
          </cell>
          <cell r="L130">
            <v>31823</v>
          </cell>
          <cell r="M130">
            <v>35070</v>
          </cell>
          <cell r="N130">
            <v>29081</v>
          </cell>
          <cell r="O130">
            <v>24898</v>
          </cell>
          <cell r="P130">
            <v>19629</v>
          </cell>
          <cell r="Q130">
            <v>4374</v>
          </cell>
          <cell r="R130">
            <v>10500</v>
          </cell>
          <cell r="S130">
            <v>10859</v>
          </cell>
          <cell r="T130">
            <v>8088</v>
          </cell>
          <cell r="U130">
            <v>4320</v>
          </cell>
          <cell r="V130">
            <v>10902</v>
          </cell>
          <cell r="W130">
            <v>7218</v>
          </cell>
          <cell r="X130">
            <v>8087</v>
          </cell>
          <cell r="Y130">
            <v>4041</v>
          </cell>
          <cell r="Z130">
            <v>3771</v>
          </cell>
          <cell r="AA130">
            <v>3250</v>
          </cell>
          <cell r="AB130">
            <v>3786</v>
          </cell>
          <cell r="AC130">
            <v>3024</v>
          </cell>
          <cell r="AD130">
            <v>2457</v>
          </cell>
          <cell r="AE130">
            <v>1890</v>
          </cell>
          <cell r="AF130">
            <v>0</v>
          </cell>
          <cell r="AG130">
            <v>1750</v>
          </cell>
          <cell r="AH130">
            <v>0</v>
          </cell>
          <cell r="AI130">
            <v>1176</v>
          </cell>
          <cell r="AJ130">
            <v>2306</v>
          </cell>
          <cell r="AK130">
            <v>0</v>
          </cell>
          <cell r="AL130">
            <v>1788</v>
          </cell>
          <cell r="AM130">
            <v>0</v>
          </cell>
          <cell r="AN130">
            <v>0</v>
          </cell>
          <cell r="AO130">
            <v>852</v>
          </cell>
          <cell r="AP130">
            <v>540</v>
          </cell>
          <cell r="AQ130">
            <v>1440</v>
          </cell>
          <cell r="AR130">
            <v>0</v>
          </cell>
          <cell r="AS130">
            <v>1172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</row>
        <row r="131">
          <cell r="B131" t="str">
            <v>2018-10</v>
          </cell>
          <cell r="C131">
            <v>1031229</v>
          </cell>
          <cell r="D131">
            <v>306076</v>
          </cell>
          <cell r="E131">
            <v>140906</v>
          </cell>
          <cell r="F131">
            <v>94996</v>
          </cell>
          <cell r="G131">
            <v>72197</v>
          </cell>
          <cell r="H131">
            <v>61201</v>
          </cell>
          <cell r="I131">
            <v>46854</v>
          </cell>
          <cell r="J131">
            <v>38121</v>
          </cell>
          <cell r="K131">
            <v>45940</v>
          </cell>
          <cell r="L131">
            <v>29130</v>
          </cell>
          <cell r="M131">
            <v>38025</v>
          </cell>
          <cell r="N131">
            <v>30032</v>
          </cell>
          <cell r="O131">
            <v>23748</v>
          </cell>
          <cell r="P131">
            <v>22274</v>
          </cell>
          <cell r="Q131">
            <v>4140</v>
          </cell>
          <cell r="R131">
            <v>8277</v>
          </cell>
          <cell r="S131">
            <v>11358</v>
          </cell>
          <cell r="T131">
            <v>8464</v>
          </cell>
          <cell r="U131">
            <v>4608</v>
          </cell>
          <cell r="V131">
            <v>9322</v>
          </cell>
          <cell r="W131">
            <v>6865</v>
          </cell>
          <cell r="X131">
            <v>6971</v>
          </cell>
          <cell r="Y131">
            <v>4230</v>
          </cell>
          <cell r="Z131">
            <v>3726</v>
          </cell>
          <cell r="AA131">
            <v>3630</v>
          </cell>
          <cell r="AB131">
            <v>3368</v>
          </cell>
          <cell r="AC131">
            <v>0</v>
          </cell>
          <cell r="AD131">
            <v>1512</v>
          </cell>
          <cell r="AE131">
            <v>1170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1136</v>
          </cell>
          <cell r="AP131">
            <v>0</v>
          </cell>
          <cell r="AQ131">
            <v>1620</v>
          </cell>
          <cell r="AR131">
            <v>0</v>
          </cell>
          <cell r="AS131">
            <v>1332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</row>
        <row r="132">
          <cell r="B132" t="str">
            <v>2018-11</v>
          </cell>
          <cell r="C132">
            <v>686481</v>
          </cell>
          <cell r="D132">
            <v>164640</v>
          </cell>
          <cell r="E132">
            <v>133042</v>
          </cell>
          <cell r="F132">
            <v>61370</v>
          </cell>
          <cell r="G132">
            <v>36806</v>
          </cell>
          <cell r="H132">
            <v>37738</v>
          </cell>
          <cell r="I132">
            <v>22053</v>
          </cell>
          <cell r="J132">
            <v>28948</v>
          </cell>
          <cell r="K132">
            <v>31523</v>
          </cell>
          <cell r="L132">
            <v>24144</v>
          </cell>
          <cell r="M132">
            <v>32744</v>
          </cell>
          <cell r="N132">
            <v>19313</v>
          </cell>
          <cell r="O132">
            <v>12302</v>
          </cell>
          <cell r="P132">
            <v>21234</v>
          </cell>
          <cell r="Q132">
            <v>4493</v>
          </cell>
          <cell r="R132">
            <v>6810</v>
          </cell>
          <cell r="S132">
            <v>9300</v>
          </cell>
          <cell r="T132">
            <v>8369</v>
          </cell>
          <cell r="U132">
            <v>5400</v>
          </cell>
          <cell r="V132">
            <v>6794</v>
          </cell>
          <cell r="W132">
            <v>3856</v>
          </cell>
          <cell r="X132">
            <v>5859</v>
          </cell>
          <cell r="Y132">
            <v>3132</v>
          </cell>
          <cell r="Z132">
            <v>1443</v>
          </cell>
          <cell r="AA132">
            <v>1072</v>
          </cell>
          <cell r="AB132">
            <v>496</v>
          </cell>
          <cell r="AC132">
            <v>0</v>
          </cell>
          <cell r="AD132">
            <v>0</v>
          </cell>
          <cell r="AE132">
            <v>1040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1440</v>
          </cell>
          <cell r="AR132">
            <v>0</v>
          </cell>
          <cell r="AS132">
            <v>1120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</row>
        <row r="133">
          <cell r="B133" t="str">
            <v>2018-12</v>
          </cell>
          <cell r="C133">
            <v>689553</v>
          </cell>
          <cell r="D133">
            <v>166274</v>
          </cell>
          <cell r="E133">
            <v>132946</v>
          </cell>
          <cell r="F133">
            <v>62946</v>
          </cell>
          <cell r="G133">
            <v>38333</v>
          </cell>
          <cell r="H133">
            <v>36824</v>
          </cell>
          <cell r="I133">
            <v>21432</v>
          </cell>
          <cell r="J133">
            <v>30346</v>
          </cell>
          <cell r="K133">
            <v>27135</v>
          </cell>
          <cell r="L133">
            <v>26192</v>
          </cell>
          <cell r="M133">
            <v>33273</v>
          </cell>
          <cell r="N133">
            <v>17065</v>
          </cell>
          <cell r="O133">
            <v>13240</v>
          </cell>
          <cell r="P133">
            <v>20790</v>
          </cell>
          <cell r="Q133">
            <v>4438</v>
          </cell>
          <cell r="R133">
            <v>6210</v>
          </cell>
          <cell r="S133">
            <v>9639</v>
          </cell>
          <cell r="T133">
            <v>9729</v>
          </cell>
          <cell r="U133">
            <v>5616</v>
          </cell>
          <cell r="V133">
            <v>7110</v>
          </cell>
          <cell r="W133">
            <v>3806</v>
          </cell>
          <cell r="X133">
            <v>5875</v>
          </cell>
          <cell r="Y133">
            <v>3690</v>
          </cell>
          <cell r="Z133">
            <v>1539</v>
          </cell>
          <cell r="AA133">
            <v>267</v>
          </cell>
          <cell r="AB133">
            <v>608</v>
          </cell>
          <cell r="AC133">
            <v>0</v>
          </cell>
          <cell r="AD133">
            <v>0</v>
          </cell>
          <cell r="AE133">
            <v>1170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1620</v>
          </cell>
          <cell r="AR133">
            <v>0</v>
          </cell>
          <cell r="AS133">
            <v>1440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</row>
        <row r="134">
          <cell r="B134" t="str">
            <v>2019-01</v>
          </cell>
          <cell r="C134">
            <v>630792</v>
          </cell>
          <cell r="D134">
            <v>146659</v>
          </cell>
          <cell r="E134">
            <v>127454</v>
          </cell>
          <cell r="F134">
            <v>58013</v>
          </cell>
          <cell r="G134">
            <v>34197</v>
          </cell>
          <cell r="H134">
            <v>36271</v>
          </cell>
          <cell r="I134">
            <v>20116</v>
          </cell>
          <cell r="J134">
            <v>27491</v>
          </cell>
          <cell r="K134">
            <v>22601</v>
          </cell>
          <cell r="L134">
            <v>25344</v>
          </cell>
          <cell r="M134">
            <v>28599</v>
          </cell>
          <cell r="N134">
            <v>14724</v>
          </cell>
          <cell r="O134">
            <v>12060</v>
          </cell>
          <cell r="P134">
            <v>17709</v>
          </cell>
          <cell r="Q134">
            <v>4078</v>
          </cell>
          <cell r="R134">
            <v>5475</v>
          </cell>
          <cell r="S134">
            <v>9915</v>
          </cell>
          <cell r="T134">
            <v>8833</v>
          </cell>
          <cell r="U134">
            <v>5760</v>
          </cell>
          <cell r="V134">
            <v>6794</v>
          </cell>
          <cell r="W134">
            <v>4077</v>
          </cell>
          <cell r="X134">
            <v>4450</v>
          </cell>
          <cell r="Y134">
            <v>3690</v>
          </cell>
          <cell r="Z134">
            <v>1674</v>
          </cell>
          <cell r="AA134">
            <v>801</v>
          </cell>
          <cell r="AB134">
            <v>924</v>
          </cell>
          <cell r="AC134">
            <v>0</v>
          </cell>
          <cell r="AD134">
            <v>0</v>
          </cell>
          <cell r="AE134">
            <v>1170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1620</v>
          </cell>
          <cell r="AR134">
            <v>0</v>
          </cell>
          <cell r="AS134">
            <v>293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</row>
        <row r="135">
          <cell r="B135" t="str">
            <v>2019-02</v>
          </cell>
          <cell r="C135">
            <v>599827</v>
          </cell>
          <cell r="D135">
            <v>151557</v>
          </cell>
          <cell r="E135">
            <v>115222</v>
          </cell>
          <cell r="F135">
            <v>54196</v>
          </cell>
          <cell r="G135">
            <v>32603</v>
          </cell>
          <cell r="H135">
            <v>34378</v>
          </cell>
          <cell r="I135">
            <v>19398</v>
          </cell>
          <cell r="J135">
            <v>25544</v>
          </cell>
          <cell r="K135">
            <v>20786</v>
          </cell>
          <cell r="L135">
            <v>22644</v>
          </cell>
          <cell r="M135">
            <v>24985</v>
          </cell>
          <cell r="N135">
            <v>15109</v>
          </cell>
          <cell r="O135">
            <v>12212</v>
          </cell>
          <cell r="P135">
            <v>16659</v>
          </cell>
          <cell r="Q135">
            <v>3624</v>
          </cell>
          <cell r="R135">
            <v>5094</v>
          </cell>
          <cell r="S135">
            <v>8427</v>
          </cell>
          <cell r="T135">
            <v>7904</v>
          </cell>
          <cell r="U135">
            <v>5040</v>
          </cell>
          <cell r="V135">
            <v>6320</v>
          </cell>
          <cell r="W135">
            <v>3450</v>
          </cell>
          <cell r="X135">
            <v>5091</v>
          </cell>
          <cell r="Y135">
            <v>2952</v>
          </cell>
          <cell r="Z135">
            <v>1488</v>
          </cell>
          <cell r="AA135">
            <v>2136</v>
          </cell>
          <cell r="AB135">
            <v>528</v>
          </cell>
          <cell r="AC135">
            <v>0</v>
          </cell>
          <cell r="AD135">
            <v>0</v>
          </cell>
          <cell r="AE135">
            <v>1040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1440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</row>
        <row r="136">
          <cell r="B136" t="str">
            <v>2019-03</v>
          </cell>
          <cell r="C136">
            <v>725232</v>
          </cell>
          <cell r="D136">
            <v>187390</v>
          </cell>
          <cell r="E136">
            <v>135194</v>
          </cell>
          <cell r="F136">
            <v>63285</v>
          </cell>
          <cell r="G136">
            <v>38909</v>
          </cell>
          <cell r="H136">
            <v>42420</v>
          </cell>
          <cell r="I136">
            <v>22627</v>
          </cell>
          <cell r="J136">
            <v>31306</v>
          </cell>
          <cell r="K136">
            <v>27111</v>
          </cell>
          <cell r="L136">
            <v>25965</v>
          </cell>
          <cell r="M136">
            <v>29609</v>
          </cell>
          <cell r="N136">
            <v>19429</v>
          </cell>
          <cell r="O136">
            <v>15752</v>
          </cell>
          <cell r="P136">
            <v>20571</v>
          </cell>
          <cell r="Q136">
            <v>4162</v>
          </cell>
          <cell r="R136">
            <v>6591</v>
          </cell>
          <cell r="S136">
            <v>10077</v>
          </cell>
          <cell r="T136">
            <v>10268</v>
          </cell>
          <cell r="U136">
            <v>5504</v>
          </cell>
          <cell r="V136">
            <v>7268</v>
          </cell>
          <cell r="W136">
            <v>3811</v>
          </cell>
          <cell r="X136">
            <v>6013</v>
          </cell>
          <cell r="Y136">
            <v>3321</v>
          </cell>
          <cell r="Z136">
            <v>1629</v>
          </cell>
          <cell r="AA136">
            <v>2136</v>
          </cell>
          <cell r="AB136">
            <v>636</v>
          </cell>
          <cell r="AC136">
            <v>0</v>
          </cell>
          <cell r="AD136">
            <v>0</v>
          </cell>
          <cell r="AE136">
            <v>1170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1800</v>
          </cell>
          <cell r="AR136">
            <v>0</v>
          </cell>
          <cell r="AS136">
            <v>1278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</row>
        <row r="137">
          <cell r="B137" t="str">
            <v>2019-04</v>
          </cell>
          <cell r="C137">
            <v>1004673</v>
          </cell>
          <cell r="D137">
            <v>300030</v>
          </cell>
          <cell r="E137">
            <v>147003</v>
          </cell>
          <cell r="F137">
            <v>84036</v>
          </cell>
          <cell r="G137">
            <v>70245</v>
          </cell>
          <cell r="H137">
            <v>52568</v>
          </cell>
          <cell r="I137">
            <v>47040</v>
          </cell>
          <cell r="J137">
            <v>42959</v>
          </cell>
          <cell r="K137">
            <v>37890</v>
          </cell>
          <cell r="L137">
            <v>29843</v>
          </cell>
          <cell r="M137">
            <v>38506</v>
          </cell>
          <cell r="N137">
            <v>33387</v>
          </cell>
          <cell r="O137">
            <v>22808</v>
          </cell>
          <cell r="P137">
            <v>19956</v>
          </cell>
          <cell r="Q137">
            <v>5191</v>
          </cell>
          <cell r="R137">
            <v>7521</v>
          </cell>
          <cell r="S137">
            <v>9518</v>
          </cell>
          <cell r="T137">
            <v>9038</v>
          </cell>
          <cell r="U137">
            <v>7380</v>
          </cell>
          <cell r="V137">
            <v>6952</v>
          </cell>
          <cell r="W137">
            <v>7165</v>
          </cell>
          <cell r="X137">
            <v>6993</v>
          </cell>
          <cell r="Y137">
            <v>3852</v>
          </cell>
          <cell r="Z137">
            <v>3720</v>
          </cell>
          <cell r="AA137">
            <v>2403</v>
          </cell>
          <cell r="AB137">
            <v>3048</v>
          </cell>
          <cell r="AC137">
            <v>0</v>
          </cell>
          <cell r="AD137">
            <v>1701</v>
          </cell>
          <cell r="AE137">
            <v>1040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1440</v>
          </cell>
          <cell r="AR137">
            <v>0</v>
          </cell>
          <cell r="AS137">
            <v>1440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</row>
        <row r="138">
          <cell r="B138" t="str">
            <v>2019-05</v>
          </cell>
          <cell r="C138">
            <v>1055614</v>
          </cell>
          <cell r="D138">
            <v>328378</v>
          </cell>
          <cell r="E138">
            <v>145470</v>
          </cell>
          <cell r="F138">
            <v>86133</v>
          </cell>
          <cell r="G138">
            <v>75960</v>
          </cell>
          <cell r="H138">
            <v>59237</v>
          </cell>
          <cell r="I138">
            <v>55696</v>
          </cell>
          <cell r="J138">
            <v>41302</v>
          </cell>
          <cell r="K138">
            <v>36987</v>
          </cell>
          <cell r="L138">
            <v>31661</v>
          </cell>
          <cell r="M138">
            <v>37948</v>
          </cell>
          <cell r="N138">
            <v>29011</v>
          </cell>
          <cell r="O138">
            <v>24058</v>
          </cell>
          <cell r="P138">
            <v>20056</v>
          </cell>
          <cell r="Q138">
            <v>5281</v>
          </cell>
          <cell r="R138">
            <v>8088</v>
          </cell>
          <cell r="S138">
            <v>9764</v>
          </cell>
          <cell r="T138">
            <v>8098</v>
          </cell>
          <cell r="U138">
            <v>7704</v>
          </cell>
          <cell r="V138">
            <v>8216</v>
          </cell>
          <cell r="W138">
            <v>7058</v>
          </cell>
          <cell r="X138">
            <v>6426</v>
          </cell>
          <cell r="Y138">
            <v>4041</v>
          </cell>
          <cell r="Z138">
            <v>4092</v>
          </cell>
          <cell r="AA138">
            <v>1890</v>
          </cell>
          <cell r="AB138">
            <v>2720</v>
          </cell>
          <cell r="AC138">
            <v>1344</v>
          </cell>
          <cell r="AD138">
            <v>2646</v>
          </cell>
          <cell r="AE138">
            <v>1170</v>
          </cell>
          <cell r="AF138">
            <v>0</v>
          </cell>
          <cell r="AG138">
            <v>670</v>
          </cell>
          <cell r="AH138">
            <v>0</v>
          </cell>
          <cell r="AI138">
            <v>504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1620</v>
          </cell>
          <cell r="AR138">
            <v>0</v>
          </cell>
          <cell r="AS138">
            <v>1440</v>
          </cell>
          <cell r="AT138">
            <v>0</v>
          </cell>
          <cell r="AU138">
            <v>0</v>
          </cell>
          <cell r="AV138">
            <v>945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</row>
        <row r="139">
          <cell r="B139" t="str">
            <v>2019-06</v>
          </cell>
          <cell r="C139">
            <v>1102837</v>
          </cell>
          <cell r="D139">
            <v>336129</v>
          </cell>
          <cell r="E139">
            <v>150384</v>
          </cell>
          <cell r="F139">
            <v>86186</v>
          </cell>
          <cell r="G139">
            <v>78838</v>
          </cell>
          <cell r="H139">
            <v>59208</v>
          </cell>
          <cell r="I139">
            <v>58572</v>
          </cell>
          <cell r="J139">
            <v>40438</v>
          </cell>
          <cell r="K139">
            <v>38541</v>
          </cell>
          <cell r="L139">
            <v>34841</v>
          </cell>
          <cell r="M139">
            <v>39770</v>
          </cell>
          <cell r="N139">
            <v>30599</v>
          </cell>
          <cell r="O139">
            <v>23606</v>
          </cell>
          <cell r="P139">
            <v>21187</v>
          </cell>
          <cell r="Q139">
            <v>5979</v>
          </cell>
          <cell r="R139">
            <v>10500</v>
          </cell>
          <cell r="S139">
            <v>8800</v>
          </cell>
          <cell r="T139">
            <v>8094</v>
          </cell>
          <cell r="U139">
            <v>7380</v>
          </cell>
          <cell r="V139">
            <v>11534</v>
          </cell>
          <cell r="W139">
            <v>6756</v>
          </cell>
          <cell r="X139">
            <v>8023</v>
          </cell>
          <cell r="Y139">
            <v>4041</v>
          </cell>
          <cell r="Z139">
            <v>3738</v>
          </cell>
          <cell r="AA139">
            <v>2367</v>
          </cell>
          <cell r="AB139">
            <v>2856</v>
          </cell>
          <cell r="AC139">
            <v>5040</v>
          </cell>
          <cell r="AD139">
            <v>2268</v>
          </cell>
          <cell r="AE139">
            <v>1820</v>
          </cell>
          <cell r="AF139">
            <v>0</v>
          </cell>
          <cell r="AG139">
            <v>5698</v>
          </cell>
          <cell r="AH139">
            <v>0</v>
          </cell>
          <cell r="AI139">
            <v>1512</v>
          </cell>
          <cell r="AJ139">
            <v>1696</v>
          </cell>
          <cell r="AK139">
            <v>1170</v>
          </cell>
          <cell r="AL139">
            <v>0</v>
          </cell>
          <cell r="AM139">
            <v>0</v>
          </cell>
          <cell r="AN139">
            <v>1410</v>
          </cell>
          <cell r="AO139">
            <v>1136</v>
          </cell>
          <cell r="AP139">
            <v>0</v>
          </cell>
          <cell r="AQ139">
            <v>1440</v>
          </cell>
          <cell r="AR139">
            <v>0</v>
          </cell>
          <cell r="AS139">
            <v>1280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</row>
        <row r="140">
          <cell r="B140" t="str">
            <v>2019-07</v>
          </cell>
          <cell r="C140">
            <v>1203682</v>
          </cell>
          <cell r="D140">
            <v>355717</v>
          </cell>
          <cell r="E140">
            <v>162254</v>
          </cell>
          <cell r="F140">
            <v>89180</v>
          </cell>
          <cell r="G140">
            <v>82816</v>
          </cell>
          <cell r="H140">
            <v>59623</v>
          </cell>
          <cell r="I140">
            <v>60031</v>
          </cell>
          <cell r="J140">
            <v>46133</v>
          </cell>
          <cell r="K140">
            <v>46663</v>
          </cell>
          <cell r="L140">
            <v>37375</v>
          </cell>
          <cell r="M140">
            <v>49917</v>
          </cell>
          <cell r="N140">
            <v>41559</v>
          </cell>
          <cell r="O140">
            <v>30124</v>
          </cell>
          <cell r="P140">
            <v>23311</v>
          </cell>
          <cell r="Q140">
            <v>8492</v>
          </cell>
          <cell r="R140">
            <v>11991</v>
          </cell>
          <cell r="S140">
            <v>10019</v>
          </cell>
          <cell r="T140">
            <v>8444</v>
          </cell>
          <cell r="U140">
            <v>7690</v>
          </cell>
          <cell r="V140">
            <v>11850</v>
          </cell>
          <cell r="W140">
            <v>7089</v>
          </cell>
          <cell r="X140">
            <v>8257</v>
          </cell>
          <cell r="Y140">
            <v>4041</v>
          </cell>
          <cell r="Z140">
            <v>4053</v>
          </cell>
          <cell r="AA140">
            <v>3578</v>
          </cell>
          <cell r="AB140">
            <v>2912</v>
          </cell>
          <cell r="AC140">
            <v>5208</v>
          </cell>
          <cell r="AD140">
            <v>2457</v>
          </cell>
          <cell r="AE140">
            <v>1885</v>
          </cell>
          <cell r="AF140">
            <v>0</v>
          </cell>
          <cell r="AG140">
            <v>6008</v>
          </cell>
          <cell r="AH140">
            <v>0</v>
          </cell>
          <cell r="AI140">
            <v>2262</v>
          </cell>
          <cell r="AJ140">
            <v>1908</v>
          </cell>
          <cell r="AK140">
            <v>1305</v>
          </cell>
          <cell r="AL140">
            <v>2384</v>
          </cell>
          <cell r="AM140">
            <v>0</v>
          </cell>
          <cell r="AN140">
            <v>2256</v>
          </cell>
          <cell r="AO140">
            <v>1674</v>
          </cell>
          <cell r="AP140">
            <v>0</v>
          </cell>
          <cell r="AQ140">
            <v>1800</v>
          </cell>
          <cell r="AR140">
            <v>0</v>
          </cell>
          <cell r="AS140">
            <v>1416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</row>
        <row r="141">
          <cell r="B141" t="str">
            <v>2019-08</v>
          </cell>
          <cell r="C141">
            <v>1179827</v>
          </cell>
          <cell r="D141">
            <v>360532</v>
          </cell>
          <cell r="E141">
            <v>159819</v>
          </cell>
          <cell r="F141">
            <v>90104</v>
          </cell>
          <cell r="G141">
            <v>86460</v>
          </cell>
          <cell r="H141">
            <v>60763</v>
          </cell>
          <cell r="I141">
            <v>60409</v>
          </cell>
          <cell r="J141">
            <v>47360</v>
          </cell>
          <cell r="K141">
            <v>40683</v>
          </cell>
          <cell r="L141">
            <v>35845</v>
          </cell>
          <cell r="M141">
            <v>36786</v>
          </cell>
          <cell r="N141">
            <v>31579</v>
          </cell>
          <cell r="O141">
            <v>30260</v>
          </cell>
          <cell r="P141">
            <v>18860</v>
          </cell>
          <cell r="Q141">
            <v>9903</v>
          </cell>
          <cell r="R141">
            <v>11241</v>
          </cell>
          <cell r="S141">
            <v>10186</v>
          </cell>
          <cell r="T141">
            <v>8680</v>
          </cell>
          <cell r="U141">
            <v>7688</v>
          </cell>
          <cell r="V141">
            <v>11850</v>
          </cell>
          <cell r="W141">
            <v>7020</v>
          </cell>
          <cell r="X141">
            <v>8505</v>
          </cell>
          <cell r="Y141">
            <v>4221</v>
          </cell>
          <cell r="Z141">
            <v>3912</v>
          </cell>
          <cell r="AA141">
            <v>3660</v>
          </cell>
          <cell r="AB141">
            <v>2872</v>
          </cell>
          <cell r="AC141">
            <v>5208</v>
          </cell>
          <cell r="AD141">
            <v>2457</v>
          </cell>
          <cell r="AE141">
            <v>1885</v>
          </cell>
          <cell r="AF141">
            <v>0</v>
          </cell>
          <cell r="AG141">
            <v>6016</v>
          </cell>
          <cell r="AH141">
            <v>0</v>
          </cell>
          <cell r="AI141">
            <v>3132</v>
          </cell>
          <cell r="AJ141">
            <v>1908</v>
          </cell>
          <cell r="AK141">
            <v>1305</v>
          </cell>
          <cell r="AL141">
            <v>1788</v>
          </cell>
          <cell r="AM141">
            <v>0</v>
          </cell>
          <cell r="AN141">
            <v>2820</v>
          </cell>
          <cell r="AO141">
            <v>1488</v>
          </cell>
          <cell r="AP141">
            <v>0</v>
          </cell>
          <cell r="AQ141">
            <v>1440</v>
          </cell>
          <cell r="AR141">
            <v>0</v>
          </cell>
          <cell r="AS141">
            <v>1182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</row>
        <row r="142">
          <cell r="B142" t="str">
            <v>2019-09</v>
          </cell>
          <cell r="C142">
            <v>1082587</v>
          </cell>
          <cell r="D142">
            <v>331552</v>
          </cell>
          <cell r="E142">
            <v>149418</v>
          </cell>
          <cell r="F142">
            <v>84706</v>
          </cell>
          <cell r="G142">
            <v>77479</v>
          </cell>
          <cell r="H142">
            <v>56165</v>
          </cell>
          <cell r="I142">
            <v>54942</v>
          </cell>
          <cell r="J142">
            <v>41384</v>
          </cell>
          <cell r="K142">
            <v>34842</v>
          </cell>
          <cell r="L142">
            <v>35620</v>
          </cell>
          <cell r="M142">
            <v>35358</v>
          </cell>
          <cell r="N142">
            <v>30369</v>
          </cell>
          <cell r="O142">
            <v>28227</v>
          </cell>
          <cell r="P142">
            <v>18657</v>
          </cell>
          <cell r="Q142">
            <v>7402</v>
          </cell>
          <cell r="R142">
            <v>10512</v>
          </cell>
          <cell r="S142">
            <v>9760</v>
          </cell>
          <cell r="T142">
            <v>7980</v>
          </cell>
          <cell r="U142">
            <v>7176</v>
          </cell>
          <cell r="V142">
            <v>11534</v>
          </cell>
          <cell r="W142">
            <v>7404</v>
          </cell>
          <cell r="X142">
            <v>7938</v>
          </cell>
          <cell r="Y142">
            <v>3483</v>
          </cell>
          <cell r="Z142">
            <v>3681</v>
          </cell>
          <cell r="AA142">
            <v>3578</v>
          </cell>
          <cell r="AB142">
            <v>3000</v>
          </cell>
          <cell r="AC142">
            <v>504</v>
          </cell>
          <cell r="AD142">
            <v>2646</v>
          </cell>
          <cell r="AE142">
            <v>1160</v>
          </cell>
          <cell r="AF142">
            <v>180</v>
          </cell>
          <cell r="AG142">
            <v>5990</v>
          </cell>
          <cell r="AH142">
            <v>0</v>
          </cell>
          <cell r="AI142">
            <v>2436</v>
          </cell>
          <cell r="AJ142">
            <v>848</v>
          </cell>
          <cell r="AK142">
            <v>1160</v>
          </cell>
          <cell r="AL142">
            <v>0</v>
          </cell>
          <cell r="AM142">
            <v>0</v>
          </cell>
          <cell r="AN142">
            <v>1128</v>
          </cell>
          <cell r="AO142">
            <v>1488</v>
          </cell>
          <cell r="AP142">
            <v>0</v>
          </cell>
          <cell r="AQ142">
            <v>1440</v>
          </cell>
          <cell r="AR142">
            <v>0</v>
          </cell>
          <cell r="AS142">
            <v>1440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</row>
        <row r="143">
          <cell r="B143" t="str">
            <v>2019-10</v>
          </cell>
          <cell r="C143">
            <v>1021846</v>
          </cell>
          <cell r="D143">
            <v>302420</v>
          </cell>
          <cell r="E143">
            <v>145077</v>
          </cell>
          <cell r="F143">
            <v>86103</v>
          </cell>
          <cell r="G143">
            <v>70675</v>
          </cell>
          <cell r="H143">
            <v>59796</v>
          </cell>
          <cell r="I143">
            <v>47540</v>
          </cell>
          <cell r="J143">
            <v>43506</v>
          </cell>
          <cell r="K143">
            <v>35804</v>
          </cell>
          <cell r="L143">
            <v>31502</v>
          </cell>
          <cell r="M143">
            <v>37527</v>
          </cell>
          <cell r="N143">
            <v>26670</v>
          </cell>
          <cell r="O143">
            <v>26657</v>
          </cell>
          <cell r="P143">
            <v>20823</v>
          </cell>
          <cell r="Q143">
            <v>6984</v>
          </cell>
          <cell r="R143">
            <v>7347</v>
          </cell>
          <cell r="S143">
            <v>10369</v>
          </cell>
          <cell r="T143">
            <v>8620</v>
          </cell>
          <cell r="U143">
            <v>6934</v>
          </cell>
          <cell r="V143">
            <v>10112</v>
          </cell>
          <cell r="W143">
            <v>6485</v>
          </cell>
          <cell r="X143">
            <v>8316</v>
          </cell>
          <cell r="Y143">
            <v>4041</v>
          </cell>
          <cell r="Z143">
            <v>3681</v>
          </cell>
          <cell r="AA143">
            <v>3992</v>
          </cell>
          <cell r="AB143">
            <v>2900</v>
          </cell>
          <cell r="AC143">
            <v>0</v>
          </cell>
          <cell r="AD143">
            <v>1323</v>
          </cell>
          <cell r="AE143">
            <v>1305</v>
          </cell>
          <cell r="AF143">
            <v>360</v>
          </cell>
          <cell r="AG143">
            <v>0</v>
          </cell>
          <cell r="AH143">
            <v>0</v>
          </cell>
          <cell r="AI143">
            <v>348</v>
          </cell>
          <cell r="AJ143">
            <v>0</v>
          </cell>
          <cell r="AK143">
            <v>1160</v>
          </cell>
          <cell r="AL143">
            <v>0</v>
          </cell>
          <cell r="AM143">
            <v>0</v>
          </cell>
          <cell r="AN143">
            <v>0</v>
          </cell>
          <cell r="AO143">
            <v>1116</v>
          </cell>
          <cell r="AP143">
            <v>0</v>
          </cell>
          <cell r="AQ143">
            <v>1260</v>
          </cell>
          <cell r="AR143">
            <v>0</v>
          </cell>
          <cell r="AS143">
            <v>1093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</row>
        <row r="144">
          <cell r="B144" t="str">
            <v>2019-11</v>
          </cell>
          <cell r="C144">
            <v>657925</v>
          </cell>
          <cell r="D144">
            <v>171159</v>
          </cell>
          <cell r="E144">
            <v>126650</v>
          </cell>
          <cell r="F144">
            <v>48399</v>
          </cell>
          <cell r="G144">
            <v>33828</v>
          </cell>
          <cell r="H144">
            <v>36833</v>
          </cell>
          <cell r="I144">
            <v>21485</v>
          </cell>
          <cell r="J144">
            <v>29721</v>
          </cell>
          <cell r="K144">
            <v>24894</v>
          </cell>
          <cell r="L144">
            <v>28609</v>
          </cell>
          <cell r="M144">
            <v>28212</v>
          </cell>
          <cell r="N144">
            <v>13732</v>
          </cell>
          <cell r="O144">
            <v>13455</v>
          </cell>
          <cell r="P144">
            <v>16739</v>
          </cell>
          <cell r="Q144">
            <v>5491</v>
          </cell>
          <cell r="R144">
            <v>3213</v>
          </cell>
          <cell r="S144">
            <v>10566</v>
          </cell>
          <cell r="T144">
            <v>7070</v>
          </cell>
          <cell r="U144">
            <v>10934</v>
          </cell>
          <cell r="V144">
            <v>6952</v>
          </cell>
          <cell r="W144">
            <v>4788</v>
          </cell>
          <cell r="X144">
            <v>5928</v>
          </cell>
          <cell r="Y144">
            <v>3132</v>
          </cell>
          <cell r="Z144">
            <v>1449</v>
          </cell>
          <cell r="AA144">
            <v>2656</v>
          </cell>
          <cell r="AB144">
            <v>0</v>
          </cell>
          <cell r="AC144">
            <v>0</v>
          </cell>
          <cell r="AD144">
            <v>0</v>
          </cell>
          <cell r="AE144">
            <v>1305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725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</row>
        <row r="145">
          <cell r="B145" t="str">
            <v>2019-12</v>
          </cell>
          <cell r="C145">
            <v>672689</v>
          </cell>
          <cell r="D145">
            <v>169791</v>
          </cell>
          <cell r="E145">
            <v>130567</v>
          </cell>
          <cell r="F145">
            <v>48822</v>
          </cell>
          <cell r="G145">
            <v>39282</v>
          </cell>
          <cell r="H145">
            <v>39145</v>
          </cell>
          <cell r="I145">
            <v>21098</v>
          </cell>
          <cell r="J145">
            <v>30365</v>
          </cell>
          <cell r="K145">
            <v>23859</v>
          </cell>
          <cell r="L145">
            <v>31710</v>
          </cell>
          <cell r="M145">
            <v>26430</v>
          </cell>
          <cell r="N145">
            <v>12585</v>
          </cell>
          <cell r="O145">
            <v>16715</v>
          </cell>
          <cell r="P145">
            <v>16328</v>
          </cell>
          <cell r="Q145">
            <v>5635</v>
          </cell>
          <cell r="R145">
            <v>3402</v>
          </cell>
          <cell r="S145">
            <v>11228</v>
          </cell>
          <cell r="T145">
            <v>6734</v>
          </cell>
          <cell r="U145">
            <v>11299</v>
          </cell>
          <cell r="V145">
            <v>6952</v>
          </cell>
          <cell r="W145">
            <v>4968</v>
          </cell>
          <cell r="X145">
            <v>5905</v>
          </cell>
          <cell r="Y145">
            <v>3321</v>
          </cell>
          <cell r="Z145">
            <v>1314</v>
          </cell>
          <cell r="AA145">
            <v>2988</v>
          </cell>
          <cell r="AB145">
            <v>796</v>
          </cell>
          <cell r="AC145">
            <v>0</v>
          </cell>
          <cell r="AD145">
            <v>0</v>
          </cell>
          <cell r="AE145">
            <v>1160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290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</row>
        <row r="146">
          <cell r="B146" t="str">
            <v>2020-01</v>
          </cell>
          <cell r="C146">
            <v>603817</v>
          </cell>
          <cell r="D146">
            <v>146691</v>
          </cell>
          <cell r="E146">
            <v>122685</v>
          </cell>
          <cell r="F146">
            <v>45467</v>
          </cell>
          <cell r="G146">
            <v>33848</v>
          </cell>
          <cell r="H146">
            <v>34590</v>
          </cell>
          <cell r="I146">
            <v>20297</v>
          </cell>
          <cell r="J146">
            <v>25335</v>
          </cell>
          <cell r="K146">
            <v>23019</v>
          </cell>
          <cell r="L146">
            <v>27567</v>
          </cell>
          <cell r="M146">
            <v>24195</v>
          </cell>
          <cell r="N146">
            <v>11703</v>
          </cell>
          <cell r="O146">
            <v>12391</v>
          </cell>
          <cell r="P146">
            <v>13722</v>
          </cell>
          <cell r="Q146">
            <v>4656</v>
          </cell>
          <cell r="R146">
            <v>3024</v>
          </cell>
          <cell r="S146">
            <v>11087</v>
          </cell>
          <cell r="T146">
            <v>5960</v>
          </cell>
          <cell r="U146">
            <v>11532</v>
          </cell>
          <cell r="V146">
            <v>6952</v>
          </cell>
          <cell r="W146">
            <v>4977</v>
          </cell>
          <cell r="X146">
            <v>5085</v>
          </cell>
          <cell r="Y146">
            <v>2952</v>
          </cell>
          <cell r="Z146">
            <v>1353</v>
          </cell>
          <cell r="AA146">
            <v>2988</v>
          </cell>
          <cell r="AB146">
            <v>436</v>
          </cell>
          <cell r="AC146">
            <v>0</v>
          </cell>
          <cell r="AD146">
            <v>0</v>
          </cell>
          <cell r="AE146">
            <v>1305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</row>
        <row r="147">
          <cell r="B147" t="str">
            <v>2020-02</v>
          </cell>
          <cell r="C147">
            <v>623001</v>
          </cell>
          <cell r="D147">
            <v>154567</v>
          </cell>
          <cell r="E147">
            <v>120006</v>
          </cell>
          <cell r="F147">
            <v>47026</v>
          </cell>
          <cell r="G147">
            <v>36057</v>
          </cell>
          <cell r="H147">
            <v>36926</v>
          </cell>
          <cell r="I147">
            <v>20259</v>
          </cell>
          <cell r="J147">
            <v>25655</v>
          </cell>
          <cell r="K147">
            <v>26891</v>
          </cell>
          <cell r="L147">
            <v>28178</v>
          </cell>
          <cell r="M147">
            <v>22527</v>
          </cell>
          <cell r="N147">
            <v>14234</v>
          </cell>
          <cell r="O147">
            <v>14111</v>
          </cell>
          <cell r="P147">
            <v>14944</v>
          </cell>
          <cell r="Q147">
            <v>4716</v>
          </cell>
          <cell r="R147">
            <v>3402</v>
          </cell>
          <cell r="S147">
            <v>9975</v>
          </cell>
          <cell r="T147">
            <v>6200</v>
          </cell>
          <cell r="U147">
            <v>11183</v>
          </cell>
          <cell r="V147">
            <v>6636</v>
          </cell>
          <cell r="W147">
            <v>4428</v>
          </cell>
          <cell r="X147">
            <v>4144</v>
          </cell>
          <cell r="Y147">
            <v>3321</v>
          </cell>
          <cell r="Z147">
            <v>1584</v>
          </cell>
          <cell r="AA147">
            <v>2656</v>
          </cell>
          <cell r="AB147">
            <v>2070</v>
          </cell>
          <cell r="AC147">
            <v>0</v>
          </cell>
          <cell r="AD147">
            <v>0</v>
          </cell>
          <cell r="AE147">
            <v>1305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</row>
        <row r="148">
          <cell r="B148" t="str">
            <v>2020-03</v>
          </cell>
          <cell r="C148">
            <v>496503</v>
          </cell>
          <cell r="D148">
            <v>137070</v>
          </cell>
          <cell r="E148">
            <v>83930</v>
          </cell>
          <cell r="F148">
            <v>38852</v>
          </cell>
          <cell r="G148">
            <v>26548</v>
          </cell>
          <cell r="H148">
            <v>33128</v>
          </cell>
          <cell r="I148">
            <v>17424</v>
          </cell>
          <cell r="J148">
            <v>20864</v>
          </cell>
          <cell r="K148">
            <v>21663</v>
          </cell>
          <cell r="L148">
            <v>11806</v>
          </cell>
          <cell r="M148">
            <v>22896</v>
          </cell>
          <cell r="N148">
            <v>12576</v>
          </cell>
          <cell r="O148">
            <v>10616</v>
          </cell>
          <cell r="P148">
            <v>13972</v>
          </cell>
          <cell r="Q148">
            <v>3116</v>
          </cell>
          <cell r="R148">
            <v>2079</v>
          </cell>
          <cell r="S148">
            <v>6487</v>
          </cell>
          <cell r="T148">
            <v>6560</v>
          </cell>
          <cell r="U148">
            <v>7193</v>
          </cell>
          <cell r="V148">
            <v>3160</v>
          </cell>
          <cell r="W148">
            <v>4091</v>
          </cell>
          <cell r="X148">
            <v>3221</v>
          </cell>
          <cell r="Y148">
            <v>2385</v>
          </cell>
          <cell r="Z148">
            <v>1116</v>
          </cell>
          <cell r="AA148">
            <v>3790</v>
          </cell>
          <cell r="AB148">
            <v>1380</v>
          </cell>
          <cell r="AC148">
            <v>0</v>
          </cell>
          <cell r="AD148">
            <v>0</v>
          </cell>
          <cell r="AE148">
            <v>580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</row>
        <row r="149">
          <cell r="B149" t="str">
            <v>2020-04</v>
          </cell>
          <cell r="C149">
            <v>45021</v>
          </cell>
          <cell r="D149">
            <v>4405</v>
          </cell>
          <cell r="E149">
            <v>7703</v>
          </cell>
          <cell r="F149">
            <v>2592</v>
          </cell>
          <cell r="G149">
            <v>3814</v>
          </cell>
          <cell r="H149">
            <v>342</v>
          </cell>
          <cell r="I149">
            <v>348</v>
          </cell>
          <cell r="J149">
            <v>10857</v>
          </cell>
          <cell r="K149">
            <v>0</v>
          </cell>
          <cell r="L149">
            <v>3716</v>
          </cell>
          <cell r="M149">
            <v>180</v>
          </cell>
          <cell r="N149">
            <v>0</v>
          </cell>
          <cell r="O149">
            <v>558</v>
          </cell>
          <cell r="P149">
            <v>418</v>
          </cell>
          <cell r="Q149">
            <v>3963</v>
          </cell>
          <cell r="R149">
            <v>0</v>
          </cell>
          <cell r="S149">
            <v>0</v>
          </cell>
          <cell r="T149">
            <v>2620</v>
          </cell>
          <cell r="U149">
            <v>186</v>
          </cell>
          <cell r="V149">
            <v>0</v>
          </cell>
          <cell r="W149">
            <v>1690</v>
          </cell>
          <cell r="X149">
            <v>0</v>
          </cell>
          <cell r="Y149">
            <v>900</v>
          </cell>
          <cell r="Z149">
            <v>0</v>
          </cell>
          <cell r="AA149">
            <v>0</v>
          </cell>
          <cell r="AB149">
            <v>540</v>
          </cell>
          <cell r="AC149">
            <v>0</v>
          </cell>
          <cell r="AD149">
            <v>189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</row>
        <row r="150">
          <cell r="B150" t="str">
            <v>2020-05</v>
          </cell>
          <cell r="C150">
            <v>133856</v>
          </cell>
          <cell r="D150">
            <v>41385</v>
          </cell>
          <cell r="E150">
            <v>15003</v>
          </cell>
          <cell r="F150">
            <v>16551</v>
          </cell>
          <cell r="G150">
            <v>1512</v>
          </cell>
          <cell r="H150">
            <v>2835</v>
          </cell>
          <cell r="I150">
            <v>14448</v>
          </cell>
          <cell r="J150">
            <v>1890</v>
          </cell>
          <cell r="K150">
            <v>3213</v>
          </cell>
          <cell r="L150">
            <v>8883</v>
          </cell>
          <cell r="M150">
            <v>2619</v>
          </cell>
          <cell r="N150">
            <v>3165</v>
          </cell>
          <cell r="O150">
            <v>325</v>
          </cell>
          <cell r="P150">
            <v>336</v>
          </cell>
          <cell r="Q150">
            <v>7743</v>
          </cell>
          <cell r="R150">
            <v>756</v>
          </cell>
          <cell r="S150">
            <v>0</v>
          </cell>
          <cell r="T150">
            <v>2870</v>
          </cell>
          <cell r="U150">
            <v>2268</v>
          </cell>
          <cell r="V150">
            <v>229</v>
          </cell>
          <cell r="W150">
            <v>3559</v>
          </cell>
          <cell r="X150">
            <v>756</v>
          </cell>
          <cell r="Y150">
            <v>1287</v>
          </cell>
          <cell r="Z150">
            <v>0</v>
          </cell>
          <cell r="AA150">
            <v>0</v>
          </cell>
          <cell r="AB150">
            <v>900</v>
          </cell>
          <cell r="AC150">
            <v>0</v>
          </cell>
          <cell r="AD150">
            <v>1323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</row>
        <row r="151">
          <cell r="B151" t="str">
            <v>2020-06</v>
          </cell>
          <cell r="C151">
            <v>82885</v>
          </cell>
          <cell r="D151">
            <v>28994</v>
          </cell>
          <cell r="E151">
            <v>13208</v>
          </cell>
          <cell r="F151">
            <v>3038</v>
          </cell>
          <cell r="G151">
            <v>1134</v>
          </cell>
          <cell r="H151">
            <v>11111</v>
          </cell>
          <cell r="I151">
            <v>1323</v>
          </cell>
          <cell r="J151">
            <v>1749</v>
          </cell>
          <cell r="K151">
            <v>1854</v>
          </cell>
          <cell r="L151">
            <v>567</v>
          </cell>
          <cell r="M151">
            <v>900</v>
          </cell>
          <cell r="N151">
            <v>873</v>
          </cell>
          <cell r="O151">
            <v>2115</v>
          </cell>
          <cell r="P151">
            <v>209</v>
          </cell>
          <cell r="Q151">
            <v>2565</v>
          </cell>
          <cell r="R151">
            <v>0</v>
          </cell>
          <cell r="S151">
            <v>1820</v>
          </cell>
          <cell r="T151">
            <v>1340</v>
          </cell>
          <cell r="U151">
            <v>0</v>
          </cell>
          <cell r="V151">
            <v>0</v>
          </cell>
          <cell r="W151">
            <v>5697</v>
          </cell>
          <cell r="X151">
            <v>0</v>
          </cell>
          <cell r="Y151">
            <v>2169</v>
          </cell>
          <cell r="Z151">
            <v>282</v>
          </cell>
          <cell r="AA151">
            <v>677</v>
          </cell>
          <cell r="AB151">
            <v>280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282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512</v>
          </cell>
          <cell r="AT151">
            <v>0</v>
          </cell>
          <cell r="AU151">
            <v>0</v>
          </cell>
          <cell r="AV151">
            <v>0</v>
          </cell>
          <cell r="AW151">
            <v>186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</row>
        <row r="152">
          <cell r="B152" t="str">
            <v>2020-07</v>
          </cell>
          <cell r="C152">
            <v>462160</v>
          </cell>
          <cell r="D152">
            <v>117353</v>
          </cell>
          <cell r="E152">
            <v>76232</v>
          </cell>
          <cell r="F152">
            <v>37888</v>
          </cell>
          <cell r="G152">
            <v>31000</v>
          </cell>
          <cell r="H152">
            <v>45144</v>
          </cell>
          <cell r="I152">
            <v>21685</v>
          </cell>
          <cell r="J152">
            <v>28007</v>
          </cell>
          <cell r="K152">
            <v>13195</v>
          </cell>
          <cell r="L152">
            <v>12390</v>
          </cell>
          <cell r="M152">
            <v>14382</v>
          </cell>
          <cell r="N152">
            <v>11493</v>
          </cell>
          <cell r="O152">
            <v>14122</v>
          </cell>
          <cell r="P152">
            <v>5304</v>
          </cell>
          <cell r="Q152">
            <v>5405</v>
          </cell>
          <cell r="R152">
            <v>3929</v>
          </cell>
          <cell r="S152">
            <v>0</v>
          </cell>
          <cell r="T152">
            <v>6456</v>
          </cell>
          <cell r="U152">
            <v>910</v>
          </cell>
          <cell r="V152">
            <v>0</v>
          </cell>
          <cell r="W152">
            <v>4035</v>
          </cell>
          <cell r="X152">
            <v>4117</v>
          </cell>
          <cell r="Y152">
            <v>2615</v>
          </cell>
          <cell r="Z152">
            <v>2757</v>
          </cell>
          <cell r="AA152">
            <v>0</v>
          </cell>
          <cell r="AB152">
            <v>496</v>
          </cell>
          <cell r="AC152">
            <v>0</v>
          </cell>
          <cell r="AD152">
            <v>945</v>
          </cell>
          <cell r="AE152">
            <v>1160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435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705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</row>
        <row r="153">
          <cell r="B153" t="str">
            <v>2020-08</v>
          </cell>
          <cell r="C153">
            <v>683041</v>
          </cell>
          <cell r="D153">
            <v>197375</v>
          </cell>
          <cell r="E153">
            <v>125744</v>
          </cell>
          <cell r="F153">
            <v>51912</v>
          </cell>
          <cell r="G153">
            <v>51025</v>
          </cell>
          <cell r="H153">
            <v>57123</v>
          </cell>
          <cell r="I153">
            <v>30372</v>
          </cell>
          <cell r="J153">
            <v>37210</v>
          </cell>
          <cell r="K153">
            <v>15729</v>
          </cell>
          <cell r="L153">
            <v>23549</v>
          </cell>
          <cell r="M153">
            <v>15357</v>
          </cell>
          <cell r="N153">
            <v>9648</v>
          </cell>
          <cell r="O153">
            <v>13980</v>
          </cell>
          <cell r="P153">
            <v>2406</v>
          </cell>
          <cell r="Q153">
            <v>7428</v>
          </cell>
          <cell r="R153">
            <v>7409</v>
          </cell>
          <cell r="S153">
            <v>2544</v>
          </cell>
          <cell r="T153">
            <v>10629</v>
          </cell>
          <cell r="U153">
            <v>4641</v>
          </cell>
          <cell r="V153">
            <v>0</v>
          </cell>
          <cell r="W153">
            <v>4159</v>
          </cell>
          <cell r="X153">
            <v>6114</v>
          </cell>
          <cell r="Y153">
            <v>2781</v>
          </cell>
          <cell r="Z153">
            <v>2988</v>
          </cell>
          <cell r="AA153">
            <v>0</v>
          </cell>
          <cell r="AB153">
            <v>528</v>
          </cell>
          <cell r="AC153">
            <v>0</v>
          </cell>
          <cell r="AD153">
            <v>1701</v>
          </cell>
          <cell r="AE153">
            <v>145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145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399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</row>
        <row r="154">
          <cell r="B154" t="str">
            <v>2020-09</v>
          </cell>
          <cell r="C154">
            <v>473221</v>
          </cell>
          <cell r="D154">
            <v>143416</v>
          </cell>
          <cell r="E154">
            <v>91234</v>
          </cell>
          <cell r="F154">
            <v>38616</v>
          </cell>
          <cell r="G154">
            <v>30665</v>
          </cell>
          <cell r="H154">
            <v>38492</v>
          </cell>
          <cell r="I154">
            <v>25033</v>
          </cell>
          <cell r="J154">
            <v>15185</v>
          </cell>
          <cell r="K154">
            <v>15366</v>
          </cell>
          <cell r="L154">
            <v>11697</v>
          </cell>
          <cell r="M154">
            <v>15177</v>
          </cell>
          <cell r="N154">
            <v>5613</v>
          </cell>
          <cell r="O154">
            <v>3811</v>
          </cell>
          <cell r="P154">
            <v>2717</v>
          </cell>
          <cell r="Q154">
            <v>5835</v>
          </cell>
          <cell r="R154">
            <v>2646</v>
          </cell>
          <cell r="S154">
            <v>2366</v>
          </cell>
          <cell r="T154">
            <v>6453</v>
          </cell>
          <cell r="U154">
            <v>3731</v>
          </cell>
          <cell r="V154">
            <v>0</v>
          </cell>
          <cell r="W154">
            <v>4377</v>
          </cell>
          <cell r="X154">
            <v>3969</v>
          </cell>
          <cell r="Y154">
            <v>1751</v>
          </cell>
          <cell r="Z154">
            <v>2802</v>
          </cell>
          <cell r="AA154">
            <v>0</v>
          </cell>
          <cell r="AB154">
            <v>428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1696</v>
          </cell>
          <cell r="AK154">
            <v>145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</row>
        <row r="155">
          <cell r="B155" t="str">
            <v>2020-10</v>
          </cell>
          <cell r="C155">
            <v>335722</v>
          </cell>
          <cell r="D155">
            <v>90156</v>
          </cell>
          <cell r="E155">
            <v>71794</v>
          </cell>
          <cell r="F155">
            <v>25367</v>
          </cell>
          <cell r="G155">
            <v>27176</v>
          </cell>
          <cell r="H155">
            <v>27737</v>
          </cell>
          <cell r="I155">
            <v>12006</v>
          </cell>
          <cell r="J155">
            <v>11713</v>
          </cell>
          <cell r="K155">
            <v>12671</v>
          </cell>
          <cell r="L155">
            <v>2079</v>
          </cell>
          <cell r="M155">
            <v>15534</v>
          </cell>
          <cell r="N155">
            <v>4299</v>
          </cell>
          <cell r="O155">
            <v>4446</v>
          </cell>
          <cell r="P155">
            <v>1816</v>
          </cell>
          <cell r="Q155">
            <v>7378</v>
          </cell>
          <cell r="R155">
            <v>3402</v>
          </cell>
          <cell r="S155">
            <v>2548</v>
          </cell>
          <cell r="T155">
            <v>1629</v>
          </cell>
          <cell r="U155">
            <v>2975</v>
          </cell>
          <cell r="V155">
            <v>0</v>
          </cell>
          <cell r="W155">
            <v>3280</v>
          </cell>
          <cell r="X155">
            <v>3969</v>
          </cell>
          <cell r="Y155">
            <v>1323</v>
          </cell>
          <cell r="Z155">
            <v>2424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</row>
        <row r="156">
          <cell r="B156" t="str">
            <v>2020-11</v>
          </cell>
          <cell r="C156">
            <v>166957</v>
          </cell>
          <cell r="D156">
            <v>28368</v>
          </cell>
          <cell r="E156">
            <v>47512</v>
          </cell>
          <cell r="F156">
            <v>13171</v>
          </cell>
          <cell r="G156">
            <v>10584</v>
          </cell>
          <cell r="H156">
            <v>16094</v>
          </cell>
          <cell r="I156">
            <v>3849</v>
          </cell>
          <cell r="J156">
            <v>7625</v>
          </cell>
          <cell r="K156">
            <v>8193</v>
          </cell>
          <cell r="L156">
            <v>1134</v>
          </cell>
          <cell r="M156">
            <v>8544</v>
          </cell>
          <cell r="N156">
            <v>186</v>
          </cell>
          <cell r="O156">
            <v>1446</v>
          </cell>
          <cell r="P156">
            <v>1152</v>
          </cell>
          <cell r="Q156">
            <v>5214</v>
          </cell>
          <cell r="R156">
            <v>756</v>
          </cell>
          <cell r="S156">
            <v>2366</v>
          </cell>
          <cell r="T156">
            <v>936</v>
          </cell>
          <cell r="U156">
            <v>2835</v>
          </cell>
          <cell r="V156">
            <v>0</v>
          </cell>
          <cell r="W156">
            <v>1476</v>
          </cell>
          <cell r="X156">
            <v>3402</v>
          </cell>
          <cell r="Y156">
            <v>936</v>
          </cell>
          <cell r="Z156">
            <v>1178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</row>
        <row r="157">
          <cell r="B157" t="str">
            <v>2020-12</v>
          </cell>
          <cell r="C157">
            <v>186944</v>
          </cell>
          <cell r="D157">
            <v>33766</v>
          </cell>
          <cell r="E157">
            <v>51229</v>
          </cell>
          <cell r="F157">
            <v>11289</v>
          </cell>
          <cell r="G157">
            <v>12882</v>
          </cell>
          <cell r="H157">
            <v>14468</v>
          </cell>
          <cell r="I157">
            <v>4084</v>
          </cell>
          <cell r="J157">
            <v>9355</v>
          </cell>
          <cell r="K157">
            <v>6655</v>
          </cell>
          <cell r="L157">
            <v>1494</v>
          </cell>
          <cell r="M157">
            <v>7191</v>
          </cell>
          <cell r="N157">
            <v>0</v>
          </cell>
          <cell r="O157">
            <v>6114</v>
          </cell>
          <cell r="P157">
            <v>1491</v>
          </cell>
          <cell r="Q157">
            <v>11256</v>
          </cell>
          <cell r="R157">
            <v>1323</v>
          </cell>
          <cell r="S157">
            <v>2548</v>
          </cell>
          <cell r="T157">
            <v>900</v>
          </cell>
          <cell r="U157">
            <v>2030</v>
          </cell>
          <cell r="V157">
            <v>0</v>
          </cell>
          <cell r="W157">
            <v>3279</v>
          </cell>
          <cell r="X157">
            <v>3780</v>
          </cell>
          <cell r="Y157">
            <v>558</v>
          </cell>
          <cell r="Z157">
            <v>1144</v>
          </cell>
          <cell r="AA157">
            <v>0</v>
          </cell>
          <cell r="AB157">
            <v>108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</row>
        <row r="158">
          <cell r="B158" t="str">
            <v>2021-01</v>
          </cell>
          <cell r="C158">
            <v>155879</v>
          </cell>
          <cell r="D158">
            <v>23458</v>
          </cell>
          <cell r="E158">
            <v>46005</v>
          </cell>
          <cell r="F158">
            <v>9711</v>
          </cell>
          <cell r="G158">
            <v>9083</v>
          </cell>
          <cell r="H158">
            <v>10424</v>
          </cell>
          <cell r="I158">
            <v>3645</v>
          </cell>
          <cell r="J158">
            <v>6078</v>
          </cell>
          <cell r="K158">
            <v>5810</v>
          </cell>
          <cell r="L158">
            <v>1314</v>
          </cell>
          <cell r="M158">
            <v>5283</v>
          </cell>
          <cell r="N158">
            <v>0</v>
          </cell>
          <cell r="O158">
            <v>4438</v>
          </cell>
          <cell r="P158">
            <v>1556</v>
          </cell>
          <cell r="Q158">
            <v>16346</v>
          </cell>
          <cell r="R158">
            <v>945</v>
          </cell>
          <cell r="S158">
            <v>2912</v>
          </cell>
          <cell r="T158">
            <v>900</v>
          </cell>
          <cell r="U158">
            <v>1820</v>
          </cell>
          <cell r="V158">
            <v>0</v>
          </cell>
          <cell r="W158">
            <v>1881</v>
          </cell>
          <cell r="X158">
            <v>2692</v>
          </cell>
          <cell r="Y158">
            <v>369</v>
          </cell>
          <cell r="Z158">
            <v>1209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</row>
        <row r="159">
          <cell r="B159" t="str">
            <v>2021-02</v>
          </cell>
          <cell r="C159">
            <v>88522</v>
          </cell>
          <cell r="D159">
            <v>5755</v>
          </cell>
          <cell r="E159">
            <v>28529</v>
          </cell>
          <cell r="F159">
            <v>4211</v>
          </cell>
          <cell r="G159">
            <v>6451</v>
          </cell>
          <cell r="H159">
            <v>7164</v>
          </cell>
          <cell r="I159">
            <v>1512</v>
          </cell>
          <cell r="J159">
            <v>3473</v>
          </cell>
          <cell r="K159">
            <v>3149</v>
          </cell>
          <cell r="L159">
            <v>756</v>
          </cell>
          <cell r="M159">
            <v>1440</v>
          </cell>
          <cell r="N159">
            <v>360</v>
          </cell>
          <cell r="O159">
            <v>1691</v>
          </cell>
          <cell r="P159">
            <v>1152</v>
          </cell>
          <cell r="Q159">
            <v>15730</v>
          </cell>
          <cell r="R159">
            <v>0</v>
          </cell>
          <cell r="S159">
            <v>2548</v>
          </cell>
          <cell r="T159">
            <v>0</v>
          </cell>
          <cell r="U159">
            <v>910</v>
          </cell>
          <cell r="V159">
            <v>362</v>
          </cell>
          <cell r="W159">
            <v>945</v>
          </cell>
          <cell r="X159">
            <v>1471</v>
          </cell>
          <cell r="Y159">
            <v>0</v>
          </cell>
          <cell r="Z159">
            <v>913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</row>
        <row r="160">
          <cell r="B160" t="str">
            <v>2021-03</v>
          </cell>
          <cell r="C160">
            <v>111814</v>
          </cell>
          <cell r="D160">
            <v>5794</v>
          </cell>
          <cell r="E160">
            <v>35017</v>
          </cell>
          <cell r="F160">
            <v>9427</v>
          </cell>
          <cell r="G160">
            <v>7493</v>
          </cell>
          <cell r="H160">
            <v>6266</v>
          </cell>
          <cell r="I160">
            <v>1701</v>
          </cell>
          <cell r="J160">
            <v>4518</v>
          </cell>
          <cell r="K160">
            <v>4991</v>
          </cell>
          <cell r="L160">
            <v>756</v>
          </cell>
          <cell r="M160">
            <v>4320</v>
          </cell>
          <cell r="N160">
            <v>546</v>
          </cell>
          <cell r="O160">
            <v>3451</v>
          </cell>
          <cell r="P160">
            <v>1635</v>
          </cell>
          <cell r="Q160">
            <v>16678</v>
          </cell>
          <cell r="R160">
            <v>189</v>
          </cell>
          <cell r="S160">
            <v>3276</v>
          </cell>
          <cell r="T160">
            <v>360</v>
          </cell>
          <cell r="U160">
            <v>1050</v>
          </cell>
          <cell r="V160">
            <v>972</v>
          </cell>
          <cell r="W160">
            <v>756</v>
          </cell>
          <cell r="X160">
            <v>1660</v>
          </cell>
          <cell r="Y160">
            <v>0</v>
          </cell>
          <cell r="Z160">
            <v>958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</row>
        <row r="161">
          <cell r="B161" t="str">
            <v>2021-04</v>
          </cell>
          <cell r="C161">
            <v>176964</v>
          </cell>
          <cell r="D161">
            <v>8635</v>
          </cell>
          <cell r="E161">
            <v>51051</v>
          </cell>
          <cell r="F161">
            <v>13960</v>
          </cell>
          <cell r="G161">
            <v>15514</v>
          </cell>
          <cell r="H161">
            <v>15917</v>
          </cell>
          <cell r="I161">
            <v>1701</v>
          </cell>
          <cell r="J161">
            <v>10589</v>
          </cell>
          <cell r="K161">
            <v>8162</v>
          </cell>
          <cell r="L161">
            <v>1323</v>
          </cell>
          <cell r="M161">
            <v>9030</v>
          </cell>
          <cell r="N161">
            <v>906</v>
          </cell>
          <cell r="O161">
            <v>12122</v>
          </cell>
          <cell r="P161">
            <v>3033</v>
          </cell>
          <cell r="Q161">
            <v>5107</v>
          </cell>
          <cell r="R161">
            <v>2079</v>
          </cell>
          <cell r="S161">
            <v>4004</v>
          </cell>
          <cell r="T161">
            <v>1080</v>
          </cell>
          <cell r="U161">
            <v>2240</v>
          </cell>
          <cell r="V161">
            <v>1610</v>
          </cell>
          <cell r="W161">
            <v>2787</v>
          </cell>
          <cell r="X161">
            <v>3218</v>
          </cell>
          <cell r="Y161">
            <v>478</v>
          </cell>
          <cell r="Z161">
            <v>2128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290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</row>
        <row r="162">
          <cell r="B162" t="str">
            <v>2021-05</v>
          </cell>
          <cell r="C162">
            <v>284700</v>
          </cell>
          <cell r="D162">
            <v>29626</v>
          </cell>
          <cell r="E162">
            <v>84990</v>
          </cell>
          <cell r="F162">
            <v>21353</v>
          </cell>
          <cell r="G162">
            <v>27495</v>
          </cell>
          <cell r="H162">
            <v>27541</v>
          </cell>
          <cell r="I162">
            <v>3267</v>
          </cell>
          <cell r="J162">
            <v>17966</v>
          </cell>
          <cell r="K162">
            <v>10833</v>
          </cell>
          <cell r="L162">
            <v>1503</v>
          </cell>
          <cell r="M162">
            <v>11607</v>
          </cell>
          <cell r="N162">
            <v>180</v>
          </cell>
          <cell r="O162">
            <v>15496</v>
          </cell>
          <cell r="P162">
            <v>3358</v>
          </cell>
          <cell r="Q162">
            <v>1224</v>
          </cell>
          <cell r="R162">
            <v>4914</v>
          </cell>
          <cell r="S162">
            <v>3822</v>
          </cell>
          <cell r="T162">
            <v>2340</v>
          </cell>
          <cell r="U162">
            <v>1400</v>
          </cell>
          <cell r="V162">
            <v>2078</v>
          </cell>
          <cell r="W162">
            <v>5629</v>
          </cell>
          <cell r="X162">
            <v>3407</v>
          </cell>
          <cell r="Y162">
            <v>1423</v>
          </cell>
          <cell r="Z162">
            <v>2334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725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189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</row>
        <row r="163">
          <cell r="B163" t="str">
            <v>2021-06</v>
          </cell>
          <cell r="C163">
            <v>488983</v>
          </cell>
          <cell r="D163">
            <v>71686</v>
          </cell>
          <cell r="E163">
            <v>127547</v>
          </cell>
          <cell r="F163">
            <v>40708</v>
          </cell>
          <cell r="G163">
            <v>34839</v>
          </cell>
          <cell r="H163">
            <v>41760</v>
          </cell>
          <cell r="I163">
            <v>7932</v>
          </cell>
          <cell r="J163">
            <v>22197</v>
          </cell>
          <cell r="K163">
            <v>17123</v>
          </cell>
          <cell r="L163">
            <v>13762</v>
          </cell>
          <cell r="M163">
            <v>21435</v>
          </cell>
          <cell r="N163">
            <v>4065</v>
          </cell>
          <cell r="O163">
            <v>15857</v>
          </cell>
          <cell r="P163">
            <v>4863</v>
          </cell>
          <cell r="Q163">
            <v>18611</v>
          </cell>
          <cell r="R163">
            <v>10143</v>
          </cell>
          <cell r="S163">
            <v>4186</v>
          </cell>
          <cell r="T163">
            <v>3390</v>
          </cell>
          <cell r="U163">
            <v>5463</v>
          </cell>
          <cell r="V163">
            <v>1920</v>
          </cell>
          <cell r="W163">
            <v>5514</v>
          </cell>
          <cell r="X163">
            <v>5210</v>
          </cell>
          <cell r="Y163">
            <v>3061</v>
          </cell>
          <cell r="Z163">
            <v>2283</v>
          </cell>
          <cell r="AA163">
            <v>0</v>
          </cell>
          <cell r="AB163">
            <v>360</v>
          </cell>
          <cell r="AC163">
            <v>0</v>
          </cell>
          <cell r="AD163">
            <v>1512</v>
          </cell>
          <cell r="AE163">
            <v>1305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1305</v>
          </cell>
          <cell r="AL163">
            <v>0</v>
          </cell>
          <cell r="AM163">
            <v>0</v>
          </cell>
          <cell r="AN163">
            <v>282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286</v>
          </cell>
          <cell r="AU163">
            <v>0</v>
          </cell>
          <cell r="AV163">
            <v>0</v>
          </cell>
          <cell r="AW163">
            <v>378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</row>
        <row r="164">
          <cell r="B164" t="str">
            <v>2021-07</v>
          </cell>
          <cell r="C164">
            <v>803134</v>
          </cell>
          <cell r="D164">
            <v>130690</v>
          </cell>
          <cell r="E164">
            <v>165601</v>
          </cell>
          <cell r="F164">
            <v>59419</v>
          </cell>
          <cell r="G164">
            <v>58682</v>
          </cell>
          <cell r="H164">
            <v>64826</v>
          </cell>
          <cell r="I164">
            <v>23840</v>
          </cell>
          <cell r="J164">
            <v>38816</v>
          </cell>
          <cell r="K164">
            <v>41067</v>
          </cell>
          <cell r="L164">
            <v>22863</v>
          </cell>
          <cell r="M164">
            <v>33483</v>
          </cell>
          <cell r="N164">
            <v>14433</v>
          </cell>
          <cell r="O164">
            <v>28185</v>
          </cell>
          <cell r="P164">
            <v>9653</v>
          </cell>
          <cell r="Q164">
            <v>31520</v>
          </cell>
          <cell r="R164">
            <v>12444</v>
          </cell>
          <cell r="S164">
            <v>5640</v>
          </cell>
          <cell r="T164">
            <v>8658</v>
          </cell>
          <cell r="U164">
            <v>7137</v>
          </cell>
          <cell r="V164">
            <v>2874</v>
          </cell>
          <cell r="W164">
            <v>7298</v>
          </cell>
          <cell r="X164">
            <v>6749</v>
          </cell>
          <cell r="Y164">
            <v>4005</v>
          </cell>
          <cell r="Z164">
            <v>3636</v>
          </cell>
          <cell r="AA164">
            <v>0</v>
          </cell>
          <cell r="AB164">
            <v>3857</v>
          </cell>
          <cell r="AC164">
            <v>0</v>
          </cell>
          <cell r="AD164">
            <v>1701</v>
          </cell>
          <cell r="AE164">
            <v>1305</v>
          </cell>
          <cell r="AF164">
            <v>0</v>
          </cell>
          <cell r="AG164">
            <v>2518</v>
          </cell>
          <cell r="AH164">
            <v>0</v>
          </cell>
          <cell r="AI164">
            <v>1068</v>
          </cell>
          <cell r="AJ164">
            <v>1908</v>
          </cell>
          <cell r="AK164">
            <v>1305</v>
          </cell>
          <cell r="AL164">
            <v>2682</v>
          </cell>
          <cell r="AM164">
            <v>0</v>
          </cell>
          <cell r="AN164">
            <v>2820</v>
          </cell>
          <cell r="AO164">
            <v>0</v>
          </cell>
          <cell r="AP164">
            <v>186</v>
          </cell>
          <cell r="AQ164">
            <v>0</v>
          </cell>
          <cell r="AR164">
            <v>2265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</row>
        <row r="165">
          <cell r="B165" t="str">
            <v>2021-08</v>
          </cell>
          <cell r="C165">
            <v>924672</v>
          </cell>
          <cell r="D165">
            <v>218996</v>
          </cell>
          <cell r="E165">
            <v>169928</v>
          </cell>
          <cell r="F165">
            <v>55502</v>
          </cell>
          <cell r="G165">
            <v>65768</v>
          </cell>
          <cell r="H165">
            <v>68802</v>
          </cell>
          <cell r="I165">
            <v>36522</v>
          </cell>
          <cell r="J165">
            <v>36306</v>
          </cell>
          <cell r="K165">
            <v>37314</v>
          </cell>
          <cell r="L165">
            <v>30938</v>
          </cell>
          <cell r="M165">
            <v>29940</v>
          </cell>
          <cell r="N165">
            <v>11865</v>
          </cell>
          <cell r="O165">
            <v>27227</v>
          </cell>
          <cell r="P165">
            <v>10500</v>
          </cell>
          <cell r="Q165">
            <v>42237</v>
          </cell>
          <cell r="R165">
            <v>11174</v>
          </cell>
          <cell r="S165">
            <v>5642</v>
          </cell>
          <cell r="T165">
            <v>9522</v>
          </cell>
          <cell r="U165">
            <v>7481</v>
          </cell>
          <cell r="V165">
            <v>2710</v>
          </cell>
          <cell r="W165">
            <v>6247</v>
          </cell>
          <cell r="X165">
            <v>7080</v>
          </cell>
          <cell r="Y165">
            <v>3663</v>
          </cell>
          <cell r="Z165">
            <v>4566</v>
          </cell>
          <cell r="AA165">
            <v>0</v>
          </cell>
          <cell r="AB165">
            <v>3943</v>
          </cell>
          <cell r="AC165">
            <v>0</v>
          </cell>
          <cell r="AD165">
            <v>1701</v>
          </cell>
          <cell r="AE165">
            <v>1160</v>
          </cell>
          <cell r="AF165">
            <v>0</v>
          </cell>
          <cell r="AG165">
            <v>2547</v>
          </cell>
          <cell r="AH165">
            <v>0</v>
          </cell>
          <cell r="AI165">
            <v>1680</v>
          </cell>
          <cell r="AJ165">
            <v>1908</v>
          </cell>
          <cell r="AK165">
            <v>1305</v>
          </cell>
          <cell r="AL165">
            <v>5364</v>
          </cell>
          <cell r="AM165">
            <v>0</v>
          </cell>
          <cell r="AN165">
            <v>2256</v>
          </cell>
          <cell r="AO165">
            <v>0</v>
          </cell>
          <cell r="AP165">
            <v>558</v>
          </cell>
          <cell r="AQ165">
            <v>0</v>
          </cell>
          <cell r="AR165">
            <v>2320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</row>
        <row r="166">
          <cell r="B166" t="str">
            <v>2021-09</v>
          </cell>
          <cell r="C166">
            <v>881389</v>
          </cell>
          <cell r="D166">
            <v>229906</v>
          </cell>
          <cell r="E166">
            <v>155064</v>
          </cell>
          <cell r="F166">
            <v>60229</v>
          </cell>
          <cell r="G166">
            <v>46573</v>
          </cell>
          <cell r="H166">
            <v>61081</v>
          </cell>
          <cell r="I166">
            <v>32748</v>
          </cell>
          <cell r="J166">
            <v>39285</v>
          </cell>
          <cell r="K166">
            <v>38006</v>
          </cell>
          <cell r="L166">
            <v>26338</v>
          </cell>
          <cell r="M166">
            <v>30915</v>
          </cell>
          <cell r="N166">
            <v>16659</v>
          </cell>
          <cell r="O166">
            <v>23703</v>
          </cell>
          <cell r="P166">
            <v>10690</v>
          </cell>
          <cell r="Q166">
            <v>43408</v>
          </cell>
          <cell r="R166">
            <v>9076</v>
          </cell>
          <cell r="S166">
            <v>5460</v>
          </cell>
          <cell r="T166">
            <v>9299</v>
          </cell>
          <cell r="U166">
            <v>6521</v>
          </cell>
          <cell r="V166">
            <v>2710</v>
          </cell>
          <cell r="W166">
            <v>6285</v>
          </cell>
          <cell r="X166">
            <v>6556</v>
          </cell>
          <cell r="Y166">
            <v>3321</v>
          </cell>
          <cell r="Z166">
            <v>3687</v>
          </cell>
          <cell r="AA166">
            <v>0</v>
          </cell>
          <cell r="AB166">
            <v>3200</v>
          </cell>
          <cell r="AC166">
            <v>0</v>
          </cell>
          <cell r="AD166">
            <v>1512</v>
          </cell>
          <cell r="AE166">
            <v>1305</v>
          </cell>
          <cell r="AF166">
            <v>0</v>
          </cell>
          <cell r="AG166">
            <v>1132</v>
          </cell>
          <cell r="AH166">
            <v>0</v>
          </cell>
          <cell r="AI166">
            <v>180</v>
          </cell>
          <cell r="AJ166">
            <v>1908</v>
          </cell>
          <cell r="AK166">
            <v>1160</v>
          </cell>
          <cell r="AL166">
            <v>894</v>
          </cell>
          <cell r="AM166">
            <v>0</v>
          </cell>
          <cell r="AN166">
            <v>1128</v>
          </cell>
          <cell r="AO166">
            <v>0</v>
          </cell>
          <cell r="AP166">
            <v>0</v>
          </cell>
          <cell r="AQ166">
            <v>0</v>
          </cell>
          <cell r="AR166">
            <v>1450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</row>
        <row r="167">
          <cell r="B167" t="str">
            <v>2021-10</v>
          </cell>
          <cell r="C167">
            <v>879177</v>
          </cell>
          <cell r="D167">
            <v>225451</v>
          </cell>
          <cell r="E167">
            <v>149514</v>
          </cell>
          <cell r="F167">
            <v>65402</v>
          </cell>
          <cell r="G167">
            <v>47585</v>
          </cell>
          <cell r="H167">
            <v>64707</v>
          </cell>
          <cell r="I167">
            <v>37399</v>
          </cell>
          <cell r="J167">
            <v>41239</v>
          </cell>
          <cell r="K167">
            <v>40533</v>
          </cell>
          <cell r="L167">
            <v>24993</v>
          </cell>
          <cell r="M167">
            <v>31242</v>
          </cell>
          <cell r="N167">
            <v>22653</v>
          </cell>
          <cell r="O167">
            <v>27420</v>
          </cell>
          <cell r="P167">
            <v>13686</v>
          </cell>
          <cell r="Q167">
            <v>27877</v>
          </cell>
          <cell r="R167">
            <v>6048</v>
          </cell>
          <cell r="S167">
            <v>5642</v>
          </cell>
          <cell r="T167">
            <v>10660</v>
          </cell>
          <cell r="U167">
            <v>7030</v>
          </cell>
          <cell r="V167">
            <v>2874</v>
          </cell>
          <cell r="W167">
            <v>5759</v>
          </cell>
          <cell r="X167">
            <v>7039</v>
          </cell>
          <cell r="Y167">
            <v>3132</v>
          </cell>
          <cell r="Z167">
            <v>3898</v>
          </cell>
          <cell r="AA167">
            <v>0</v>
          </cell>
          <cell r="AB167">
            <v>3092</v>
          </cell>
          <cell r="AC167">
            <v>0</v>
          </cell>
          <cell r="AD167">
            <v>1134</v>
          </cell>
          <cell r="AE167">
            <v>1494</v>
          </cell>
          <cell r="AF167">
            <v>189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1305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180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</row>
        <row r="168">
          <cell r="B168" t="str">
            <v>2021-11</v>
          </cell>
          <cell r="C168">
            <v>591550</v>
          </cell>
          <cell r="D168">
            <v>119001</v>
          </cell>
          <cell r="E168">
            <v>121758</v>
          </cell>
          <cell r="F168">
            <v>41906</v>
          </cell>
          <cell r="G168">
            <v>31611</v>
          </cell>
          <cell r="H168">
            <v>41965</v>
          </cell>
          <cell r="I168">
            <v>17112</v>
          </cell>
          <cell r="J168">
            <v>25952</v>
          </cell>
          <cell r="K168">
            <v>27621</v>
          </cell>
          <cell r="L168">
            <v>21615</v>
          </cell>
          <cell r="M168">
            <v>24591</v>
          </cell>
          <cell r="N168">
            <v>16722</v>
          </cell>
          <cell r="O168">
            <v>12818</v>
          </cell>
          <cell r="P168">
            <v>10940</v>
          </cell>
          <cell r="Q168">
            <v>27383</v>
          </cell>
          <cell r="R168">
            <v>3402</v>
          </cell>
          <cell r="S168">
            <v>5460</v>
          </cell>
          <cell r="T168">
            <v>7665</v>
          </cell>
          <cell r="U168">
            <v>9632</v>
          </cell>
          <cell r="V168">
            <v>2054</v>
          </cell>
          <cell r="W168">
            <v>5292</v>
          </cell>
          <cell r="X168">
            <v>6218</v>
          </cell>
          <cell r="Y168">
            <v>3616</v>
          </cell>
          <cell r="Z168">
            <v>2263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2861</v>
          </cell>
          <cell r="AF168">
            <v>1512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580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</row>
        <row r="169">
          <cell r="B169" t="str">
            <v>2021-12</v>
          </cell>
          <cell r="C169">
            <v>614317</v>
          </cell>
          <cell r="D169">
            <v>121947</v>
          </cell>
          <cell r="E169">
            <v>135459</v>
          </cell>
          <cell r="F169">
            <v>43094</v>
          </cell>
          <cell r="G169">
            <v>36423</v>
          </cell>
          <cell r="H169">
            <v>43201</v>
          </cell>
          <cell r="I169">
            <v>20046</v>
          </cell>
          <cell r="J169">
            <v>26895</v>
          </cell>
          <cell r="K169">
            <v>26718</v>
          </cell>
          <cell r="L169">
            <v>27169</v>
          </cell>
          <cell r="M169">
            <v>22104</v>
          </cell>
          <cell r="N169">
            <v>15819</v>
          </cell>
          <cell r="O169">
            <v>14661</v>
          </cell>
          <cell r="P169">
            <v>11089</v>
          </cell>
          <cell r="Q169">
            <v>15274</v>
          </cell>
          <cell r="R169">
            <v>3024</v>
          </cell>
          <cell r="S169">
            <v>8220</v>
          </cell>
          <cell r="T169">
            <v>7358</v>
          </cell>
          <cell r="U169">
            <v>8995</v>
          </cell>
          <cell r="V169">
            <v>2686</v>
          </cell>
          <cell r="W169">
            <v>5005</v>
          </cell>
          <cell r="X169">
            <v>6540</v>
          </cell>
          <cell r="Y169">
            <v>3117</v>
          </cell>
          <cell r="Z169">
            <v>1263</v>
          </cell>
          <cell r="AA169">
            <v>597</v>
          </cell>
          <cell r="AB169">
            <v>280</v>
          </cell>
          <cell r="AC169">
            <v>0</v>
          </cell>
          <cell r="AD169">
            <v>0</v>
          </cell>
          <cell r="AE169">
            <v>3252</v>
          </cell>
          <cell r="AF169">
            <v>1701</v>
          </cell>
          <cell r="AG169">
            <v>0</v>
          </cell>
          <cell r="AH169">
            <v>1800</v>
          </cell>
          <cell r="AI169">
            <v>0</v>
          </cell>
          <cell r="AJ169">
            <v>0</v>
          </cell>
          <cell r="AK169">
            <v>580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</row>
        <row r="170">
          <cell r="B170" t="str">
            <v>2022-01</v>
          </cell>
          <cell r="C170">
            <v>503205</v>
          </cell>
          <cell r="D170">
            <v>88633</v>
          </cell>
          <cell r="E170">
            <v>107247</v>
          </cell>
          <cell r="F170">
            <v>32560</v>
          </cell>
          <cell r="G170">
            <v>27532</v>
          </cell>
          <cell r="H170">
            <v>41254</v>
          </cell>
          <cell r="I170">
            <v>18390</v>
          </cell>
          <cell r="J170">
            <v>25297</v>
          </cell>
          <cell r="K170">
            <v>23406</v>
          </cell>
          <cell r="L170">
            <v>21423</v>
          </cell>
          <cell r="M170">
            <v>20595</v>
          </cell>
          <cell r="N170">
            <v>13233</v>
          </cell>
          <cell r="O170">
            <v>10329</v>
          </cell>
          <cell r="P170">
            <v>10673</v>
          </cell>
          <cell r="Q170">
            <v>9342</v>
          </cell>
          <cell r="R170">
            <v>3780</v>
          </cell>
          <cell r="S170">
            <v>7094</v>
          </cell>
          <cell r="T170">
            <v>7359</v>
          </cell>
          <cell r="U170">
            <v>8050</v>
          </cell>
          <cell r="V170">
            <v>3002</v>
          </cell>
          <cell r="W170">
            <v>4235</v>
          </cell>
          <cell r="X170">
            <v>6365</v>
          </cell>
          <cell r="Y170">
            <v>3852</v>
          </cell>
          <cell r="Z170">
            <v>1449</v>
          </cell>
          <cell r="AA170">
            <v>1128</v>
          </cell>
          <cell r="AB170">
            <v>180</v>
          </cell>
          <cell r="AC170">
            <v>0</v>
          </cell>
          <cell r="AD170">
            <v>0</v>
          </cell>
          <cell r="AE170">
            <v>3151</v>
          </cell>
          <cell r="AF170">
            <v>1701</v>
          </cell>
          <cell r="AG170">
            <v>0</v>
          </cell>
          <cell r="AH170">
            <v>1800</v>
          </cell>
          <cell r="AI170">
            <v>0</v>
          </cell>
          <cell r="AJ170">
            <v>0</v>
          </cell>
          <cell r="AK170">
            <v>145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</row>
        <row r="171">
          <cell r="B171" t="str">
            <v>2022-02</v>
          </cell>
          <cell r="C171">
            <v>517410</v>
          </cell>
          <cell r="D171">
            <v>108887</v>
          </cell>
          <cell r="E171">
            <v>111264</v>
          </cell>
          <cell r="F171">
            <v>34992</v>
          </cell>
          <cell r="G171">
            <v>24153</v>
          </cell>
          <cell r="H171">
            <v>36813</v>
          </cell>
          <cell r="I171">
            <v>17316</v>
          </cell>
          <cell r="J171">
            <v>20837</v>
          </cell>
          <cell r="K171">
            <v>23376</v>
          </cell>
          <cell r="L171">
            <v>23077</v>
          </cell>
          <cell r="M171">
            <v>18045</v>
          </cell>
          <cell r="N171">
            <v>13410</v>
          </cell>
          <cell r="O171">
            <v>11049</v>
          </cell>
          <cell r="P171">
            <v>9228</v>
          </cell>
          <cell r="Q171">
            <v>17375</v>
          </cell>
          <cell r="R171">
            <v>3024</v>
          </cell>
          <cell r="S171">
            <v>7146</v>
          </cell>
          <cell r="T171">
            <v>5968</v>
          </cell>
          <cell r="U171">
            <v>7492</v>
          </cell>
          <cell r="V171">
            <v>2212</v>
          </cell>
          <cell r="W171">
            <v>4144</v>
          </cell>
          <cell r="X171">
            <v>5976</v>
          </cell>
          <cell r="Y171">
            <v>3424</v>
          </cell>
          <cell r="Z171">
            <v>1545</v>
          </cell>
          <cell r="AA171">
            <v>1393</v>
          </cell>
          <cell r="AB171">
            <v>0</v>
          </cell>
          <cell r="AC171">
            <v>0</v>
          </cell>
          <cell r="AD171">
            <v>0</v>
          </cell>
          <cell r="AE171">
            <v>2672</v>
          </cell>
          <cell r="AF171">
            <v>1512</v>
          </cell>
          <cell r="AG171">
            <v>0</v>
          </cell>
          <cell r="AH171">
            <v>1080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</row>
        <row r="172">
          <cell r="B172" t="str">
            <v>2022-03</v>
          </cell>
          <cell r="C172">
            <v>691909</v>
          </cell>
          <cell r="D172">
            <v>160066</v>
          </cell>
          <cell r="E172">
            <v>135440</v>
          </cell>
          <cell r="F172">
            <v>45440</v>
          </cell>
          <cell r="G172">
            <v>33488</v>
          </cell>
          <cell r="H172">
            <v>48256</v>
          </cell>
          <cell r="I172">
            <v>24346</v>
          </cell>
          <cell r="J172">
            <v>28853</v>
          </cell>
          <cell r="K172">
            <v>29844</v>
          </cell>
          <cell r="L172">
            <v>28143</v>
          </cell>
          <cell r="M172">
            <v>24057</v>
          </cell>
          <cell r="N172">
            <v>20430</v>
          </cell>
          <cell r="O172">
            <v>16580</v>
          </cell>
          <cell r="P172">
            <v>10817</v>
          </cell>
          <cell r="Q172">
            <v>27176</v>
          </cell>
          <cell r="R172">
            <v>5499</v>
          </cell>
          <cell r="S172">
            <v>7797</v>
          </cell>
          <cell r="T172">
            <v>7496</v>
          </cell>
          <cell r="U172">
            <v>9044</v>
          </cell>
          <cell r="V172">
            <v>632</v>
          </cell>
          <cell r="W172">
            <v>5841</v>
          </cell>
          <cell r="X172">
            <v>8989</v>
          </cell>
          <cell r="Y172">
            <v>3982</v>
          </cell>
          <cell r="Z172">
            <v>1584</v>
          </cell>
          <cell r="AA172">
            <v>1791</v>
          </cell>
          <cell r="AB172">
            <v>369</v>
          </cell>
          <cell r="AC172">
            <v>0</v>
          </cell>
          <cell r="AD172">
            <v>0</v>
          </cell>
          <cell r="AE172">
            <v>2861</v>
          </cell>
          <cell r="AF172">
            <v>1323</v>
          </cell>
          <cell r="AG172">
            <v>0</v>
          </cell>
          <cell r="AH172">
            <v>1620</v>
          </cell>
          <cell r="AI172">
            <v>0</v>
          </cell>
          <cell r="AJ172">
            <v>0</v>
          </cell>
          <cell r="AK172">
            <v>145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</row>
        <row r="173">
          <cell r="B173" t="str">
            <v>2022-04</v>
          </cell>
          <cell r="C173">
            <v>970084</v>
          </cell>
          <cell r="D173">
            <v>264724</v>
          </cell>
          <cell r="E173">
            <v>157394</v>
          </cell>
          <cell r="F173">
            <v>59704</v>
          </cell>
          <cell r="G173">
            <v>59021</v>
          </cell>
          <cell r="H173">
            <v>58249</v>
          </cell>
          <cell r="I173">
            <v>48435</v>
          </cell>
          <cell r="J173">
            <v>43591</v>
          </cell>
          <cell r="K173">
            <v>35070</v>
          </cell>
          <cell r="L173">
            <v>36734</v>
          </cell>
          <cell r="M173">
            <v>37244</v>
          </cell>
          <cell r="N173">
            <v>31530</v>
          </cell>
          <cell r="O173">
            <v>23782</v>
          </cell>
          <cell r="P173">
            <v>13184</v>
          </cell>
          <cell r="Q173">
            <v>29696</v>
          </cell>
          <cell r="R173">
            <v>7751</v>
          </cell>
          <cell r="S173">
            <v>10908</v>
          </cell>
          <cell r="T173">
            <v>8155</v>
          </cell>
          <cell r="U173">
            <v>8568</v>
          </cell>
          <cell r="V173">
            <v>0</v>
          </cell>
          <cell r="W173">
            <v>8376</v>
          </cell>
          <cell r="X173">
            <v>7525</v>
          </cell>
          <cell r="Y173">
            <v>4195</v>
          </cell>
          <cell r="Z173">
            <v>4026</v>
          </cell>
          <cell r="AA173">
            <v>1592</v>
          </cell>
          <cell r="AB173">
            <v>3609</v>
          </cell>
          <cell r="AC173">
            <v>0</v>
          </cell>
          <cell r="AD173">
            <v>0</v>
          </cell>
          <cell r="AE173">
            <v>2817</v>
          </cell>
          <cell r="AF173">
            <v>945</v>
          </cell>
          <cell r="AG173">
            <v>0</v>
          </cell>
          <cell r="AH173">
            <v>1620</v>
          </cell>
          <cell r="AI173">
            <v>0</v>
          </cell>
          <cell r="AJ173">
            <v>0</v>
          </cell>
          <cell r="AK173">
            <v>1305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154</v>
          </cell>
          <cell r="AU173">
            <v>180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</row>
        <row r="174">
          <cell r="B174" t="str">
            <v>2022-05</v>
          </cell>
          <cell r="C174">
            <v>1061058</v>
          </cell>
          <cell r="D174">
            <v>306896</v>
          </cell>
          <cell r="E174">
            <v>171759</v>
          </cell>
          <cell r="F174">
            <v>66097</v>
          </cell>
          <cell r="G174">
            <v>68113</v>
          </cell>
          <cell r="H174">
            <v>61488</v>
          </cell>
          <cell r="I174">
            <v>48473</v>
          </cell>
          <cell r="J174">
            <v>39566</v>
          </cell>
          <cell r="K174">
            <v>36912</v>
          </cell>
          <cell r="L174">
            <v>40725</v>
          </cell>
          <cell r="M174">
            <v>35494</v>
          </cell>
          <cell r="N174">
            <v>31185</v>
          </cell>
          <cell r="O174">
            <v>28051</v>
          </cell>
          <cell r="P174">
            <v>15344</v>
          </cell>
          <cell r="Q174">
            <v>31664</v>
          </cell>
          <cell r="R174">
            <v>8860</v>
          </cell>
          <cell r="S174">
            <v>11268</v>
          </cell>
          <cell r="T174">
            <v>10274</v>
          </cell>
          <cell r="U174">
            <v>8428</v>
          </cell>
          <cell r="V174">
            <v>0</v>
          </cell>
          <cell r="W174">
            <v>10875</v>
          </cell>
          <cell r="X174">
            <v>7661</v>
          </cell>
          <cell r="Y174">
            <v>4375</v>
          </cell>
          <cell r="Z174">
            <v>4392</v>
          </cell>
          <cell r="AA174">
            <v>2523</v>
          </cell>
          <cell r="AB174">
            <v>3371</v>
          </cell>
          <cell r="AC174">
            <v>0</v>
          </cell>
          <cell r="AD174">
            <v>0</v>
          </cell>
          <cell r="AE174">
            <v>3049</v>
          </cell>
          <cell r="AF174">
            <v>756</v>
          </cell>
          <cell r="AG174">
            <v>0</v>
          </cell>
          <cell r="AH174">
            <v>1440</v>
          </cell>
          <cell r="AI174">
            <v>540</v>
          </cell>
          <cell r="AJ174">
            <v>0</v>
          </cell>
          <cell r="AK174">
            <v>1305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174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</row>
        <row r="175">
          <cell r="B175" t="str">
            <v>2022-06</v>
          </cell>
          <cell r="C175">
            <v>1061060</v>
          </cell>
          <cell r="D175">
            <v>304377</v>
          </cell>
          <cell r="E175">
            <v>172969</v>
          </cell>
          <cell r="F175">
            <v>69043</v>
          </cell>
          <cell r="G175">
            <v>66115</v>
          </cell>
          <cell r="H175">
            <v>61141</v>
          </cell>
          <cell r="I175">
            <v>47634</v>
          </cell>
          <cell r="J175">
            <v>35221</v>
          </cell>
          <cell r="K175">
            <v>36633</v>
          </cell>
          <cell r="L175">
            <v>40017</v>
          </cell>
          <cell r="M175">
            <v>34501</v>
          </cell>
          <cell r="N175">
            <v>34050</v>
          </cell>
          <cell r="O175">
            <v>27046</v>
          </cell>
          <cell r="P175">
            <v>16641</v>
          </cell>
          <cell r="Q175">
            <v>28118</v>
          </cell>
          <cell r="R175">
            <v>8977</v>
          </cell>
          <cell r="S175">
            <v>10900</v>
          </cell>
          <cell r="T175">
            <v>12440</v>
          </cell>
          <cell r="U175">
            <v>8347</v>
          </cell>
          <cell r="V175">
            <v>0</v>
          </cell>
          <cell r="W175">
            <v>9960</v>
          </cell>
          <cell r="X175">
            <v>7433</v>
          </cell>
          <cell r="Y175">
            <v>5292</v>
          </cell>
          <cell r="Z175">
            <v>3975</v>
          </cell>
          <cell r="AA175">
            <v>2523</v>
          </cell>
          <cell r="AB175">
            <v>3492</v>
          </cell>
          <cell r="AC175">
            <v>0</v>
          </cell>
          <cell r="AD175">
            <v>0</v>
          </cell>
          <cell r="AE175">
            <v>2815</v>
          </cell>
          <cell r="AF175">
            <v>756</v>
          </cell>
          <cell r="AG175">
            <v>3544</v>
          </cell>
          <cell r="AH175">
            <v>900</v>
          </cell>
          <cell r="AI175">
            <v>1522</v>
          </cell>
          <cell r="AJ175">
            <v>1908</v>
          </cell>
          <cell r="AK175">
            <v>1160</v>
          </cell>
          <cell r="AL175">
            <v>596</v>
          </cell>
          <cell r="AM175">
            <v>0</v>
          </cell>
          <cell r="AN175">
            <v>282</v>
          </cell>
          <cell r="AO175">
            <v>0</v>
          </cell>
          <cell r="AP175">
            <v>732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</row>
        <row r="176">
          <cell r="B176" t="str">
            <v>2022-07</v>
          </cell>
          <cell r="C176">
            <v>1120889</v>
          </cell>
          <cell r="D176">
            <v>312885</v>
          </cell>
          <cell r="E176">
            <v>190214</v>
          </cell>
          <cell r="F176">
            <v>68481</v>
          </cell>
          <cell r="G176">
            <v>68283</v>
          </cell>
          <cell r="H176">
            <v>56150</v>
          </cell>
          <cell r="I176">
            <v>49619</v>
          </cell>
          <cell r="J176">
            <v>41449</v>
          </cell>
          <cell r="K176">
            <v>39281</v>
          </cell>
          <cell r="L176">
            <v>41716</v>
          </cell>
          <cell r="M176">
            <v>33662</v>
          </cell>
          <cell r="N176">
            <v>39204</v>
          </cell>
          <cell r="O176">
            <v>27261</v>
          </cell>
          <cell r="P176">
            <v>18948</v>
          </cell>
          <cell r="Q176">
            <v>28807</v>
          </cell>
          <cell r="R176">
            <v>10350</v>
          </cell>
          <cell r="S176">
            <v>11256</v>
          </cell>
          <cell r="T176">
            <v>13191</v>
          </cell>
          <cell r="U176">
            <v>8547</v>
          </cell>
          <cell r="V176">
            <v>0</v>
          </cell>
          <cell r="W176">
            <v>12928</v>
          </cell>
          <cell r="X176">
            <v>8109</v>
          </cell>
          <cell r="Y176">
            <v>5319</v>
          </cell>
          <cell r="Z176">
            <v>4167</v>
          </cell>
          <cell r="AA176">
            <v>3320</v>
          </cell>
          <cell r="AB176">
            <v>3771</v>
          </cell>
          <cell r="AC176">
            <v>0</v>
          </cell>
          <cell r="AD176">
            <v>0</v>
          </cell>
          <cell r="AE176">
            <v>3017</v>
          </cell>
          <cell r="AF176">
            <v>945</v>
          </cell>
          <cell r="AG176">
            <v>3864</v>
          </cell>
          <cell r="AH176">
            <v>1080</v>
          </cell>
          <cell r="AI176">
            <v>2160</v>
          </cell>
          <cell r="AJ176">
            <v>2756</v>
          </cell>
          <cell r="AK176">
            <v>1305</v>
          </cell>
          <cell r="AL176">
            <v>5364</v>
          </cell>
          <cell r="AM176">
            <v>0</v>
          </cell>
          <cell r="AN176">
            <v>2538</v>
          </cell>
          <cell r="AO176">
            <v>0</v>
          </cell>
          <cell r="AP176">
            <v>942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</row>
        <row r="177">
          <cell r="B177" t="str">
            <v>2022-08</v>
          </cell>
          <cell r="C177">
            <v>1120525</v>
          </cell>
          <cell r="D177">
            <v>314241</v>
          </cell>
          <cell r="E177">
            <v>195490</v>
          </cell>
          <cell r="F177">
            <v>69112</v>
          </cell>
          <cell r="G177">
            <v>74248</v>
          </cell>
          <cell r="H177">
            <v>55196</v>
          </cell>
          <cell r="I177">
            <v>49607</v>
          </cell>
          <cell r="J177">
            <v>40824</v>
          </cell>
          <cell r="K177">
            <v>39696</v>
          </cell>
          <cell r="L177">
            <v>41314</v>
          </cell>
          <cell r="M177">
            <v>36709</v>
          </cell>
          <cell r="N177">
            <v>33882</v>
          </cell>
          <cell r="O177">
            <v>25041</v>
          </cell>
          <cell r="P177">
            <v>13671</v>
          </cell>
          <cell r="Q177">
            <v>27055</v>
          </cell>
          <cell r="R177">
            <v>10589</v>
          </cell>
          <cell r="S177">
            <v>11235</v>
          </cell>
          <cell r="T177">
            <v>13014</v>
          </cell>
          <cell r="U177">
            <v>8582</v>
          </cell>
          <cell r="V177">
            <v>0</v>
          </cell>
          <cell r="W177">
            <v>13716</v>
          </cell>
          <cell r="X177">
            <v>7960</v>
          </cell>
          <cell r="Y177">
            <v>5564</v>
          </cell>
          <cell r="Z177">
            <v>4257</v>
          </cell>
          <cell r="AA177">
            <v>2656</v>
          </cell>
          <cell r="AB177">
            <v>3951</v>
          </cell>
          <cell r="AC177">
            <v>0</v>
          </cell>
          <cell r="AD177">
            <v>0</v>
          </cell>
          <cell r="AE177">
            <v>3013</v>
          </cell>
          <cell r="AF177">
            <v>756</v>
          </cell>
          <cell r="AG177">
            <v>3428</v>
          </cell>
          <cell r="AH177">
            <v>1620</v>
          </cell>
          <cell r="AI177">
            <v>2375</v>
          </cell>
          <cell r="AJ177">
            <v>2544</v>
          </cell>
          <cell r="AK177">
            <v>1305</v>
          </cell>
          <cell r="AL177">
            <v>4768</v>
          </cell>
          <cell r="AM177">
            <v>0</v>
          </cell>
          <cell r="AN177">
            <v>2256</v>
          </cell>
          <cell r="AO177">
            <v>0</v>
          </cell>
          <cell r="AP177">
            <v>696</v>
          </cell>
          <cell r="AQ177">
            <v>0</v>
          </cell>
          <cell r="AR177">
            <v>0</v>
          </cell>
          <cell r="AS177">
            <v>0</v>
          </cell>
          <cell r="AT177">
            <v>154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</row>
        <row r="178">
          <cell r="B178" t="str">
            <v>2022-09</v>
          </cell>
          <cell r="C178">
            <v>1029275</v>
          </cell>
          <cell r="D178">
            <v>293061</v>
          </cell>
          <cell r="E178">
            <v>176221</v>
          </cell>
          <cell r="F178">
            <v>65440</v>
          </cell>
          <cell r="G178">
            <v>61662</v>
          </cell>
          <cell r="H178">
            <v>50473</v>
          </cell>
          <cell r="I178">
            <v>47430</v>
          </cell>
          <cell r="J178">
            <v>38602</v>
          </cell>
          <cell r="K178">
            <v>35718</v>
          </cell>
          <cell r="L178">
            <v>42980</v>
          </cell>
          <cell r="M178">
            <v>35463</v>
          </cell>
          <cell r="N178">
            <v>31782</v>
          </cell>
          <cell r="O178">
            <v>24205</v>
          </cell>
          <cell r="P178">
            <v>14880</v>
          </cell>
          <cell r="Q178">
            <v>23136</v>
          </cell>
          <cell r="R178">
            <v>9609</v>
          </cell>
          <cell r="S178">
            <v>10894</v>
          </cell>
          <cell r="T178">
            <v>12217</v>
          </cell>
          <cell r="U178">
            <v>7997</v>
          </cell>
          <cell r="V178">
            <v>0</v>
          </cell>
          <cell r="W178">
            <v>9394</v>
          </cell>
          <cell r="X178">
            <v>6982</v>
          </cell>
          <cell r="Y178">
            <v>5437</v>
          </cell>
          <cell r="Z178">
            <v>3885</v>
          </cell>
          <cell r="AA178">
            <v>2988</v>
          </cell>
          <cell r="AB178">
            <v>3681</v>
          </cell>
          <cell r="AC178">
            <v>0</v>
          </cell>
          <cell r="AD178">
            <v>0</v>
          </cell>
          <cell r="AE178">
            <v>2696</v>
          </cell>
          <cell r="AF178">
            <v>945</v>
          </cell>
          <cell r="AG178">
            <v>1730</v>
          </cell>
          <cell r="AH178">
            <v>1440</v>
          </cell>
          <cell r="AI178">
            <v>2160</v>
          </cell>
          <cell r="AJ178">
            <v>1484</v>
          </cell>
          <cell r="AK178">
            <v>1160</v>
          </cell>
          <cell r="AL178">
            <v>0</v>
          </cell>
          <cell r="AM178">
            <v>0</v>
          </cell>
          <cell r="AN178">
            <v>2538</v>
          </cell>
          <cell r="AO178">
            <v>0</v>
          </cell>
          <cell r="AP178">
            <v>708</v>
          </cell>
          <cell r="AQ178">
            <v>0</v>
          </cell>
          <cell r="AR178">
            <v>0</v>
          </cell>
          <cell r="AS178">
            <v>0</v>
          </cell>
          <cell r="AT178">
            <v>144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133</v>
          </cell>
        </row>
        <row r="179">
          <cell r="B179" t="str">
            <v>2022-10</v>
          </cell>
          <cell r="C179">
            <v>1061096</v>
          </cell>
          <cell r="D179">
            <v>294538</v>
          </cell>
          <cell r="E179">
            <v>179418</v>
          </cell>
          <cell r="F179">
            <v>70223</v>
          </cell>
          <cell r="G179">
            <v>64941</v>
          </cell>
          <cell r="H179">
            <v>62337</v>
          </cell>
          <cell r="I179">
            <v>48388</v>
          </cell>
          <cell r="J179">
            <v>38563</v>
          </cell>
          <cell r="K179">
            <v>38352</v>
          </cell>
          <cell r="L179">
            <v>42968</v>
          </cell>
          <cell r="M179">
            <v>38028</v>
          </cell>
          <cell r="N179">
            <v>33936</v>
          </cell>
          <cell r="O179">
            <v>26778</v>
          </cell>
          <cell r="P179">
            <v>17590</v>
          </cell>
          <cell r="Q179">
            <v>22393</v>
          </cell>
          <cell r="R179">
            <v>9263</v>
          </cell>
          <cell r="S179">
            <v>10227</v>
          </cell>
          <cell r="T179">
            <v>13426</v>
          </cell>
          <cell r="U179">
            <v>10890</v>
          </cell>
          <cell r="V179">
            <v>0</v>
          </cell>
          <cell r="W179">
            <v>7231</v>
          </cell>
          <cell r="X179">
            <v>7438</v>
          </cell>
          <cell r="Y179">
            <v>5661</v>
          </cell>
          <cell r="Z179">
            <v>4898</v>
          </cell>
          <cell r="AA179">
            <v>2456</v>
          </cell>
          <cell r="AB179">
            <v>3591</v>
          </cell>
          <cell r="AC179">
            <v>0</v>
          </cell>
          <cell r="AD179">
            <v>0</v>
          </cell>
          <cell r="AE179">
            <v>3367</v>
          </cell>
          <cell r="AF179">
            <v>756</v>
          </cell>
          <cell r="AG179">
            <v>0</v>
          </cell>
          <cell r="AH179">
            <v>1800</v>
          </cell>
          <cell r="AI179">
            <v>0</v>
          </cell>
          <cell r="AJ179">
            <v>0</v>
          </cell>
          <cell r="AK179">
            <v>1305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334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</row>
        <row r="180">
          <cell r="B180" t="str">
            <v>2022-11</v>
          </cell>
          <cell r="C180">
            <v>698169</v>
          </cell>
          <cell r="D180">
            <v>143580</v>
          </cell>
          <cell r="E180">
            <v>156946</v>
          </cell>
          <cell r="F180">
            <v>38025</v>
          </cell>
          <cell r="G180">
            <v>37994</v>
          </cell>
          <cell r="H180">
            <v>48553</v>
          </cell>
          <cell r="I180">
            <v>29007</v>
          </cell>
          <cell r="J180">
            <v>25646</v>
          </cell>
          <cell r="K180">
            <v>27504</v>
          </cell>
          <cell r="L180">
            <v>27456</v>
          </cell>
          <cell r="M180">
            <v>26969</v>
          </cell>
          <cell r="N180">
            <v>19797</v>
          </cell>
          <cell r="O180">
            <v>16689</v>
          </cell>
          <cell r="P180">
            <v>14682</v>
          </cell>
          <cell r="Q180">
            <v>21042</v>
          </cell>
          <cell r="R180">
            <v>7832</v>
          </cell>
          <cell r="S180">
            <v>10862</v>
          </cell>
          <cell r="T180">
            <v>9368</v>
          </cell>
          <cell r="U180">
            <v>10553</v>
          </cell>
          <cell r="V180">
            <v>0</v>
          </cell>
          <cell r="W180">
            <v>5117</v>
          </cell>
          <cell r="X180">
            <v>4345</v>
          </cell>
          <cell r="Y180">
            <v>4177</v>
          </cell>
          <cell r="Z180">
            <v>3041</v>
          </cell>
          <cell r="AA180">
            <v>1062</v>
          </cell>
          <cell r="AB180">
            <v>478</v>
          </cell>
          <cell r="AC180">
            <v>0</v>
          </cell>
          <cell r="AD180">
            <v>0</v>
          </cell>
          <cell r="AE180">
            <v>3006</v>
          </cell>
          <cell r="AF180">
            <v>1701</v>
          </cell>
          <cell r="AG180">
            <v>0</v>
          </cell>
          <cell r="AH180">
            <v>1440</v>
          </cell>
          <cell r="AI180">
            <v>0</v>
          </cell>
          <cell r="AJ180">
            <v>0</v>
          </cell>
          <cell r="AK180">
            <v>580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717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</row>
        <row r="181">
          <cell r="B181" t="str">
            <v>2022-12</v>
          </cell>
          <cell r="C181">
            <v>712819</v>
          </cell>
          <cell r="D181">
            <v>152372</v>
          </cell>
          <cell r="E181">
            <v>163015</v>
          </cell>
          <cell r="F181">
            <v>39699</v>
          </cell>
          <cell r="G181">
            <v>42195</v>
          </cell>
          <cell r="H181">
            <v>43760</v>
          </cell>
          <cell r="I181">
            <v>23562</v>
          </cell>
          <cell r="J181">
            <v>26131</v>
          </cell>
          <cell r="K181">
            <v>26280</v>
          </cell>
          <cell r="L181">
            <v>30670</v>
          </cell>
          <cell r="M181">
            <v>25893</v>
          </cell>
          <cell r="N181">
            <v>17373</v>
          </cell>
          <cell r="O181">
            <v>18287</v>
          </cell>
          <cell r="P181">
            <v>15401</v>
          </cell>
          <cell r="Q181">
            <v>20130</v>
          </cell>
          <cell r="R181">
            <v>9827</v>
          </cell>
          <cell r="S181">
            <v>10616</v>
          </cell>
          <cell r="T181">
            <v>9319</v>
          </cell>
          <cell r="U181">
            <v>11384</v>
          </cell>
          <cell r="V181">
            <v>0</v>
          </cell>
          <cell r="W181">
            <v>4683</v>
          </cell>
          <cell r="X181">
            <v>5473</v>
          </cell>
          <cell r="Y181">
            <v>3932</v>
          </cell>
          <cell r="Z181">
            <v>2514</v>
          </cell>
          <cell r="AA181">
            <v>1659</v>
          </cell>
          <cell r="AB181">
            <v>1307</v>
          </cell>
          <cell r="AC181">
            <v>0</v>
          </cell>
          <cell r="AD181">
            <v>0</v>
          </cell>
          <cell r="AE181">
            <v>2663</v>
          </cell>
          <cell r="AF181">
            <v>1512</v>
          </cell>
          <cell r="AG181">
            <v>0</v>
          </cell>
          <cell r="AH181">
            <v>1620</v>
          </cell>
          <cell r="AI181">
            <v>0</v>
          </cell>
          <cell r="AJ181">
            <v>0</v>
          </cell>
          <cell r="AK181">
            <v>290</v>
          </cell>
          <cell r="AL181">
            <v>0</v>
          </cell>
          <cell r="AM181">
            <v>552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700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</row>
        <row r="182">
          <cell r="B182" t="str">
            <v>2023-01</v>
          </cell>
          <cell r="C182">
            <v>650758</v>
          </cell>
          <cell r="D182">
            <v>129849</v>
          </cell>
          <cell r="E182">
            <v>151158</v>
          </cell>
          <cell r="F182">
            <v>34817</v>
          </cell>
          <cell r="G182">
            <v>32358</v>
          </cell>
          <cell r="H182">
            <v>44952</v>
          </cell>
          <cell r="I182">
            <v>23010</v>
          </cell>
          <cell r="J182">
            <v>25552</v>
          </cell>
          <cell r="K182">
            <v>23559</v>
          </cell>
          <cell r="L182">
            <v>29057</v>
          </cell>
          <cell r="M182">
            <v>22453</v>
          </cell>
          <cell r="N182">
            <v>15708</v>
          </cell>
          <cell r="O182">
            <v>13415</v>
          </cell>
          <cell r="P182">
            <v>15318</v>
          </cell>
          <cell r="Q182">
            <v>19044</v>
          </cell>
          <cell r="R182">
            <v>13361</v>
          </cell>
          <cell r="S182">
            <v>11187</v>
          </cell>
          <cell r="T182">
            <v>8070</v>
          </cell>
          <cell r="U182">
            <v>11365</v>
          </cell>
          <cell r="V182">
            <v>0</v>
          </cell>
          <cell r="W182">
            <v>4010</v>
          </cell>
          <cell r="X182">
            <v>3138</v>
          </cell>
          <cell r="Y182">
            <v>4977</v>
          </cell>
          <cell r="Z182">
            <v>2199</v>
          </cell>
          <cell r="AA182">
            <v>1992</v>
          </cell>
          <cell r="AB182">
            <v>1929</v>
          </cell>
          <cell r="AC182">
            <v>0</v>
          </cell>
          <cell r="AD182">
            <v>0</v>
          </cell>
          <cell r="AE182">
            <v>3006</v>
          </cell>
          <cell r="AF182">
            <v>1512</v>
          </cell>
          <cell r="AG182">
            <v>0</v>
          </cell>
          <cell r="AH182">
            <v>1620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1242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900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</row>
        <row r="183">
          <cell r="B183" t="str">
            <v>2023-02</v>
          </cell>
          <cell r="C183">
            <v>631378</v>
          </cell>
          <cell r="D183">
            <v>131743</v>
          </cell>
          <cell r="E183">
            <v>148902</v>
          </cell>
          <cell r="F183">
            <v>33980</v>
          </cell>
          <cell r="G183">
            <v>31736</v>
          </cell>
          <cell r="H183">
            <v>45120</v>
          </cell>
          <cell r="I183">
            <v>21786</v>
          </cell>
          <cell r="J183">
            <v>22619</v>
          </cell>
          <cell r="K183">
            <v>25470</v>
          </cell>
          <cell r="L183">
            <v>26780</v>
          </cell>
          <cell r="M183">
            <v>20384</v>
          </cell>
          <cell r="N183">
            <v>13350</v>
          </cell>
          <cell r="O183">
            <v>14838</v>
          </cell>
          <cell r="P183">
            <v>13980</v>
          </cell>
          <cell r="Q183">
            <v>16198</v>
          </cell>
          <cell r="R183">
            <v>12632</v>
          </cell>
          <cell r="S183">
            <v>9457</v>
          </cell>
          <cell r="T183">
            <v>7347</v>
          </cell>
          <cell r="U183">
            <v>9896</v>
          </cell>
          <cell r="V183">
            <v>0</v>
          </cell>
          <cell r="W183">
            <v>3516</v>
          </cell>
          <cell r="X183">
            <v>3402</v>
          </cell>
          <cell r="Y183">
            <v>4180</v>
          </cell>
          <cell r="Z183">
            <v>1854</v>
          </cell>
          <cell r="AA183">
            <v>3120</v>
          </cell>
          <cell r="AB183">
            <v>1640</v>
          </cell>
          <cell r="AC183">
            <v>0</v>
          </cell>
          <cell r="AD183">
            <v>0</v>
          </cell>
          <cell r="AE183">
            <v>2672</v>
          </cell>
          <cell r="AF183">
            <v>1512</v>
          </cell>
          <cell r="AG183">
            <v>0</v>
          </cell>
          <cell r="AH183">
            <v>1440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1104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720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</row>
        <row r="184">
          <cell r="B184" t="str">
            <v>2023-03</v>
          </cell>
          <cell r="C184">
            <v>806690</v>
          </cell>
          <cell r="D184">
            <v>180834</v>
          </cell>
          <cell r="E184">
            <v>179769</v>
          </cell>
          <cell r="F184">
            <v>43787</v>
          </cell>
          <cell r="G184">
            <v>44183</v>
          </cell>
          <cell r="H184">
            <v>54137</v>
          </cell>
          <cell r="I184">
            <v>30027</v>
          </cell>
          <cell r="J184">
            <v>26379</v>
          </cell>
          <cell r="K184">
            <v>30711</v>
          </cell>
          <cell r="L184">
            <v>34694</v>
          </cell>
          <cell r="M184">
            <v>27860</v>
          </cell>
          <cell r="N184">
            <v>16470</v>
          </cell>
          <cell r="O184">
            <v>21662</v>
          </cell>
          <cell r="P184">
            <v>15946</v>
          </cell>
          <cell r="Q184">
            <v>21813</v>
          </cell>
          <cell r="R184">
            <v>13868</v>
          </cell>
          <cell r="S184">
            <v>11339</v>
          </cell>
          <cell r="T184">
            <v>9314</v>
          </cell>
          <cell r="U184">
            <v>11355</v>
          </cell>
          <cell r="V184">
            <v>0</v>
          </cell>
          <cell r="W184">
            <v>4418</v>
          </cell>
          <cell r="X184">
            <v>6270</v>
          </cell>
          <cell r="Y184">
            <v>5136</v>
          </cell>
          <cell r="Z184">
            <v>2451</v>
          </cell>
          <cell r="AA184">
            <v>3983</v>
          </cell>
          <cell r="AB184">
            <v>2127</v>
          </cell>
          <cell r="AC184">
            <v>0</v>
          </cell>
          <cell r="AD184">
            <v>0</v>
          </cell>
          <cell r="AE184">
            <v>2861</v>
          </cell>
          <cell r="AF184">
            <v>1890</v>
          </cell>
          <cell r="AG184">
            <v>0</v>
          </cell>
          <cell r="AH184">
            <v>1440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1246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720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</row>
        <row r="185">
          <cell r="B185" t="str">
            <v>2023-04</v>
          </cell>
          <cell r="C185">
            <v>1125657</v>
          </cell>
          <cell r="D185">
            <v>277382</v>
          </cell>
          <cell r="E185">
            <v>196488</v>
          </cell>
          <cell r="F185">
            <v>77203</v>
          </cell>
          <cell r="G185">
            <v>75006</v>
          </cell>
          <cell r="H185">
            <v>69079</v>
          </cell>
          <cell r="I185">
            <v>51345</v>
          </cell>
          <cell r="J185">
            <v>39008</v>
          </cell>
          <cell r="K185">
            <v>39516</v>
          </cell>
          <cell r="L185">
            <v>53686</v>
          </cell>
          <cell r="M185">
            <v>40393</v>
          </cell>
          <cell r="N185">
            <v>27263</v>
          </cell>
          <cell r="O185">
            <v>28700</v>
          </cell>
          <cell r="P185">
            <v>21032</v>
          </cell>
          <cell r="Q185">
            <v>31443</v>
          </cell>
          <cell r="R185">
            <v>15262</v>
          </cell>
          <cell r="S185">
            <v>11007</v>
          </cell>
          <cell r="T185">
            <v>12666</v>
          </cell>
          <cell r="U185">
            <v>14698</v>
          </cell>
          <cell r="V185">
            <v>0</v>
          </cell>
          <cell r="W185">
            <v>6950</v>
          </cell>
          <cell r="X185">
            <v>7753</v>
          </cell>
          <cell r="Y185">
            <v>6998</v>
          </cell>
          <cell r="Z185">
            <v>5103</v>
          </cell>
          <cell r="AA185">
            <v>3984</v>
          </cell>
          <cell r="AB185">
            <v>3528</v>
          </cell>
          <cell r="AC185">
            <v>0</v>
          </cell>
          <cell r="AD185">
            <v>0</v>
          </cell>
          <cell r="AE185">
            <v>3134</v>
          </cell>
          <cell r="AF185">
            <v>1512</v>
          </cell>
          <cell r="AG185">
            <v>0</v>
          </cell>
          <cell r="AH185">
            <v>1638</v>
          </cell>
          <cell r="AI185">
            <v>0</v>
          </cell>
          <cell r="AJ185">
            <v>0</v>
          </cell>
          <cell r="AK185">
            <v>725</v>
          </cell>
          <cell r="AL185">
            <v>0</v>
          </cell>
          <cell r="AM185">
            <v>1440</v>
          </cell>
          <cell r="AN185">
            <v>0</v>
          </cell>
          <cell r="AO185">
            <v>0</v>
          </cell>
          <cell r="AP185">
            <v>788</v>
          </cell>
          <cell r="AQ185">
            <v>0</v>
          </cell>
          <cell r="AR185">
            <v>0</v>
          </cell>
          <cell r="AS185">
            <v>0</v>
          </cell>
          <cell r="AT185">
            <v>927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</row>
        <row r="186">
          <cell r="B186" t="str">
            <v>2023-05</v>
          </cell>
          <cell r="C186">
            <v>1186740</v>
          </cell>
          <cell r="D186">
            <v>294145</v>
          </cell>
          <cell r="E186">
            <v>205693</v>
          </cell>
          <cell r="F186">
            <v>86845</v>
          </cell>
          <cell r="G186">
            <v>83852</v>
          </cell>
          <cell r="H186">
            <v>70032</v>
          </cell>
          <cell r="I186">
            <v>59233</v>
          </cell>
          <cell r="J186">
            <v>37499</v>
          </cell>
          <cell r="K186">
            <v>38420</v>
          </cell>
          <cell r="L186">
            <v>53740</v>
          </cell>
          <cell r="M186">
            <v>39481</v>
          </cell>
          <cell r="N186">
            <v>27540</v>
          </cell>
          <cell r="O186">
            <v>26567</v>
          </cell>
          <cell r="P186">
            <v>20536</v>
          </cell>
          <cell r="Q186">
            <v>35310</v>
          </cell>
          <cell r="R186">
            <v>17131</v>
          </cell>
          <cell r="S186">
            <v>11312</v>
          </cell>
          <cell r="T186">
            <v>14182</v>
          </cell>
          <cell r="U186">
            <v>15231</v>
          </cell>
          <cell r="V186">
            <v>0</v>
          </cell>
          <cell r="W186">
            <v>7252</v>
          </cell>
          <cell r="X186">
            <v>8115</v>
          </cell>
          <cell r="Y186">
            <v>6520</v>
          </cell>
          <cell r="Z186">
            <v>5181</v>
          </cell>
          <cell r="AA186">
            <v>3651</v>
          </cell>
          <cell r="AB186">
            <v>4401</v>
          </cell>
          <cell r="AC186">
            <v>0</v>
          </cell>
          <cell r="AD186">
            <v>0</v>
          </cell>
          <cell r="AE186">
            <v>3560</v>
          </cell>
          <cell r="AF186">
            <v>3093</v>
          </cell>
          <cell r="AG186">
            <v>0</v>
          </cell>
          <cell r="AH186">
            <v>1620</v>
          </cell>
          <cell r="AI186">
            <v>534</v>
          </cell>
          <cell r="AJ186">
            <v>0</v>
          </cell>
          <cell r="AK186">
            <v>2001</v>
          </cell>
          <cell r="AL186">
            <v>0</v>
          </cell>
          <cell r="AM186">
            <v>1300</v>
          </cell>
          <cell r="AN186">
            <v>0</v>
          </cell>
          <cell r="AO186">
            <v>927</v>
          </cell>
          <cell r="AP186">
            <v>900</v>
          </cell>
          <cell r="AQ186">
            <v>0</v>
          </cell>
          <cell r="AR186">
            <v>0</v>
          </cell>
          <cell r="AS186">
            <v>0</v>
          </cell>
          <cell r="AT186">
            <v>936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</row>
        <row r="187">
          <cell r="B187" t="str">
            <v>2023-06</v>
          </cell>
          <cell r="C187">
            <v>1200093</v>
          </cell>
          <cell r="D187">
            <v>301944</v>
          </cell>
          <cell r="E187">
            <v>206668</v>
          </cell>
          <cell r="F187">
            <v>95438</v>
          </cell>
          <cell r="G187">
            <v>75054</v>
          </cell>
          <cell r="H187">
            <v>66558</v>
          </cell>
          <cell r="I187">
            <v>57419</v>
          </cell>
          <cell r="J187">
            <v>36484</v>
          </cell>
          <cell r="K187">
            <v>39986</v>
          </cell>
          <cell r="L187">
            <v>48709</v>
          </cell>
          <cell r="M187">
            <v>40269</v>
          </cell>
          <cell r="N187">
            <v>28054</v>
          </cell>
          <cell r="O187">
            <v>28068</v>
          </cell>
          <cell r="P187">
            <v>19630</v>
          </cell>
          <cell r="Q187">
            <v>36900</v>
          </cell>
          <cell r="R187">
            <v>18054</v>
          </cell>
          <cell r="S187">
            <v>10889</v>
          </cell>
          <cell r="T187">
            <v>13157</v>
          </cell>
          <cell r="U187">
            <v>14867</v>
          </cell>
          <cell r="V187">
            <v>0</v>
          </cell>
          <cell r="W187">
            <v>7084</v>
          </cell>
          <cell r="X187">
            <v>8724</v>
          </cell>
          <cell r="Y187">
            <v>6042</v>
          </cell>
          <cell r="Z187">
            <v>5085</v>
          </cell>
          <cell r="AA187">
            <v>2988</v>
          </cell>
          <cell r="AB187">
            <v>3708</v>
          </cell>
          <cell r="AC187">
            <v>2112</v>
          </cell>
          <cell r="AD187">
            <v>0</v>
          </cell>
          <cell r="AE187">
            <v>3380</v>
          </cell>
          <cell r="AF187">
            <v>2977</v>
          </cell>
          <cell r="AG187">
            <v>3302</v>
          </cell>
          <cell r="AH187">
            <v>1440</v>
          </cell>
          <cell r="AI187">
            <v>2873</v>
          </cell>
          <cell r="AJ187">
            <v>2820</v>
          </cell>
          <cell r="AK187">
            <v>2030</v>
          </cell>
          <cell r="AL187">
            <v>0</v>
          </cell>
          <cell r="AM187">
            <v>1810</v>
          </cell>
          <cell r="AN187">
            <v>1692</v>
          </cell>
          <cell r="AO187">
            <v>738</v>
          </cell>
          <cell r="AP187">
            <v>1260</v>
          </cell>
          <cell r="AQ187">
            <v>0</v>
          </cell>
          <cell r="AR187">
            <v>1160</v>
          </cell>
          <cell r="AS187">
            <v>0</v>
          </cell>
          <cell r="AT187">
            <v>720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</row>
        <row r="188">
          <cell r="B188" t="str">
            <v>2023-07</v>
          </cell>
          <cell r="C188">
            <v>1319857</v>
          </cell>
          <cell r="D188">
            <v>322393</v>
          </cell>
          <cell r="E188">
            <v>223686</v>
          </cell>
          <cell r="F188">
            <v>99362</v>
          </cell>
          <cell r="G188">
            <v>84502</v>
          </cell>
          <cell r="H188">
            <v>66182</v>
          </cell>
          <cell r="I188">
            <v>60516</v>
          </cell>
          <cell r="J188">
            <v>45018</v>
          </cell>
          <cell r="K188">
            <v>50381</v>
          </cell>
          <cell r="L188">
            <v>54800</v>
          </cell>
          <cell r="M188">
            <v>49119</v>
          </cell>
          <cell r="N188">
            <v>37567</v>
          </cell>
          <cell r="O188">
            <v>31702</v>
          </cell>
          <cell r="P188">
            <v>20678</v>
          </cell>
          <cell r="Q188">
            <v>40118</v>
          </cell>
          <cell r="R188">
            <v>18364</v>
          </cell>
          <cell r="S188">
            <v>11274</v>
          </cell>
          <cell r="T188">
            <v>14671</v>
          </cell>
          <cell r="U188">
            <v>15463</v>
          </cell>
          <cell r="V188">
            <v>0</v>
          </cell>
          <cell r="W188">
            <v>8717</v>
          </cell>
          <cell r="X188">
            <v>8967</v>
          </cell>
          <cell r="Y188">
            <v>5564</v>
          </cell>
          <cell r="Z188">
            <v>4911</v>
          </cell>
          <cell r="AA188">
            <v>2988</v>
          </cell>
          <cell r="AB188">
            <v>3913</v>
          </cell>
          <cell r="AC188">
            <v>2288</v>
          </cell>
          <cell r="AD188">
            <v>0</v>
          </cell>
          <cell r="AE188">
            <v>3985</v>
          </cell>
          <cell r="AF188">
            <v>4274</v>
          </cell>
          <cell r="AG188">
            <v>3962</v>
          </cell>
          <cell r="AH188">
            <v>1620</v>
          </cell>
          <cell r="AI188">
            <v>2743</v>
          </cell>
          <cell r="AJ188">
            <v>4230</v>
          </cell>
          <cell r="AK188">
            <v>2001</v>
          </cell>
          <cell r="AL188">
            <v>2384</v>
          </cell>
          <cell r="AM188">
            <v>1998</v>
          </cell>
          <cell r="AN188">
            <v>3666</v>
          </cell>
          <cell r="AO188">
            <v>720</v>
          </cell>
          <cell r="AP188">
            <v>1620</v>
          </cell>
          <cell r="AQ188">
            <v>0</v>
          </cell>
          <cell r="AR188">
            <v>2610</v>
          </cell>
          <cell r="AS188">
            <v>0</v>
          </cell>
          <cell r="AT188">
            <v>900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</row>
        <row r="189">
          <cell r="B189" t="str">
            <v>2023-08</v>
          </cell>
          <cell r="C189">
            <v>1306627</v>
          </cell>
          <cell r="D189">
            <v>319514</v>
          </cell>
          <cell r="E189">
            <v>223999</v>
          </cell>
          <cell r="F189">
            <v>98683</v>
          </cell>
          <cell r="G189">
            <v>88400</v>
          </cell>
          <cell r="H189">
            <v>65753</v>
          </cell>
          <cell r="I189">
            <v>61314</v>
          </cell>
          <cell r="J189">
            <v>43088</v>
          </cell>
          <cell r="K189">
            <v>44339</v>
          </cell>
          <cell r="L189">
            <v>59441</v>
          </cell>
          <cell r="M189">
            <v>44467</v>
          </cell>
          <cell r="N189">
            <v>31938</v>
          </cell>
          <cell r="O189">
            <v>31916</v>
          </cell>
          <cell r="P189">
            <v>18058</v>
          </cell>
          <cell r="Q189">
            <v>39515</v>
          </cell>
          <cell r="R189">
            <v>19094</v>
          </cell>
          <cell r="S189">
            <v>11276</v>
          </cell>
          <cell r="T189">
            <v>14033</v>
          </cell>
          <cell r="U189">
            <v>16598</v>
          </cell>
          <cell r="V189">
            <v>0</v>
          </cell>
          <cell r="W189">
            <v>8766</v>
          </cell>
          <cell r="X189">
            <v>8952</v>
          </cell>
          <cell r="Y189">
            <v>6025</v>
          </cell>
          <cell r="Z189">
            <v>4866</v>
          </cell>
          <cell r="AA189">
            <v>2656</v>
          </cell>
          <cell r="AB189">
            <v>4069</v>
          </cell>
          <cell r="AC189">
            <v>2464</v>
          </cell>
          <cell r="AD189">
            <v>0</v>
          </cell>
          <cell r="AE189">
            <v>3775</v>
          </cell>
          <cell r="AF189">
            <v>4634</v>
          </cell>
          <cell r="AG189">
            <v>3396</v>
          </cell>
          <cell r="AH189">
            <v>1640</v>
          </cell>
          <cell r="AI189">
            <v>2769</v>
          </cell>
          <cell r="AJ189">
            <v>4465</v>
          </cell>
          <cell r="AK189">
            <v>2175</v>
          </cell>
          <cell r="AL189">
            <v>2741</v>
          </cell>
          <cell r="AM189">
            <v>2190</v>
          </cell>
          <cell r="AN189">
            <v>3948</v>
          </cell>
          <cell r="AO189">
            <v>900</v>
          </cell>
          <cell r="AP189">
            <v>1434</v>
          </cell>
          <cell r="AQ189">
            <v>0</v>
          </cell>
          <cell r="AR189">
            <v>2610</v>
          </cell>
          <cell r="AS189">
            <v>0</v>
          </cell>
          <cell r="AT189">
            <v>726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</row>
        <row r="190">
          <cell r="B190" t="str">
            <v>2023-09</v>
          </cell>
          <cell r="C190">
            <v>1251408</v>
          </cell>
          <cell r="D190">
            <v>308305</v>
          </cell>
          <cell r="E190">
            <v>214377</v>
          </cell>
          <cell r="F190">
            <v>100466</v>
          </cell>
          <cell r="G190">
            <v>79783</v>
          </cell>
          <cell r="H190">
            <v>67624</v>
          </cell>
          <cell r="I190">
            <v>59412</v>
          </cell>
          <cell r="J190">
            <v>41411</v>
          </cell>
          <cell r="K190">
            <v>40336</v>
          </cell>
          <cell r="L190">
            <v>55065</v>
          </cell>
          <cell r="M190">
            <v>41945</v>
          </cell>
          <cell r="N190">
            <v>28985</v>
          </cell>
          <cell r="O190">
            <v>33043</v>
          </cell>
          <cell r="P190">
            <v>19439</v>
          </cell>
          <cell r="Q190">
            <v>35421</v>
          </cell>
          <cell r="R190">
            <v>18321</v>
          </cell>
          <cell r="S190">
            <v>10918</v>
          </cell>
          <cell r="T190">
            <v>14290</v>
          </cell>
          <cell r="U190">
            <v>16399</v>
          </cell>
          <cell r="V190">
            <v>0</v>
          </cell>
          <cell r="W190">
            <v>7166</v>
          </cell>
          <cell r="X190">
            <v>8641</v>
          </cell>
          <cell r="Y190">
            <v>5907</v>
          </cell>
          <cell r="Z190">
            <v>5310</v>
          </cell>
          <cell r="AA190">
            <v>3784</v>
          </cell>
          <cell r="AB190">
            <v>4630</v>
          </cell>
          <cell r="AC190">
            <v>2112</v>
          </cell>
          <cell r="AD190">
            <v>0</v>
          </cell>
          <cell r="AE190">
            <v>3551</v>
          </cell>
          <cell r="AF190">
            <v>5006</v>
          </cell>
          <cell r="AG190">
            <v>1698</v>
          </cell>
          <cell r="AH190">
            <v>1440</v>
          </cell>
          <cell r="AI190">
            <v>2574</v>
          </cell>
          <cell r="AJ190">
            <v>3255</v>
          </cell>
          <cell r="AK190">
            <v>2001</v>
          </cell>
          <cell r="AL190">
            <v>0</v>
          </cell>
          <cell r="AM190">
            <v>1902</v>
          </cell>
          <cell r="AN190">
            <v>3666</v>
          </cell>
          <cell r="AO190">
            <v>729</v>
          </cell>
          <cell r="AP190">
            <v>900</v>
          </cell>
          <cell r="AQ190">
            <v>0</v>
          </cell>
          <cell r="AR190">
            <v>870</v>
          </cell>
          <cell r="AS190">
            <v>0</v>
          </cell>
          <cell r="AT190">
            <v>726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</row>
        <row r="191">
          <cell r="B191" t="str">
            <v>2023-10</v>
          </cell>
          <cell r="C191">
            <v>1233549</v>
          </cell>
          <cell r="D191">
            <v>297608</v>
          </cell>
          <cell r="E191">
            <v>214119</v>
          </cell>
          <cell r="F191">
            <v>97917</v>
          </cell>
          <cell r="G191">
            <v>78022</v>
          </cell>
          <cell r="H191">
            <v>71047</v>
          </cell>
          <cell r="I191">
            <v>55277</v>
          </cell>
          <cell r="J191">
            <v>42658</v>
          </cell>
          <cell r="K191">
            <v>41393</v>
          </cell>
          <cell r="L191">
            <v>53662</v>
          </cell>
          <cell r="M191">
            <v>40881</v>
          </cell>
          <cell r="N191">
            <v>28533</v>
          </cell>
          <cell r="O191">
            <v>36926</v>
          </cell>
          <cell r="P191">
            <v>20919</v>
          </cell>
          <cell r="Q191">
            <v>37363</v>
          </cell>
          <cell r="R191">
            <v>20582</v>
          </cell>
          <cell r="S191">
            <v>11286</v>
          </cell>
          <cell r="T191">
            <v>14621</v>
          </cell>
          <cell r="U191">
            <v>16275</v>
          </cell>
          <cell r="V191">
            <v>0</v>
          </cell>
          <cell r="W191">
            <v>6040</v>
          </cell>
          <cell r="X191">
            <v>8839</v>
          </cell>
          <cell r="Y191">
            <v>5825</v>
          </cell>
          <cell r="Z191">
            <v>5316</v>
          </cell>
          <cell r="AA191">
            <v>4182</v>
          </cell>
          <cell r="AB191">
            <v>4041</v>
          </cell>
          <cell r="AC191">
            <v>0</v>
          </cell>
          <cell r="AD191">
            <v>0</v>
          </cell>
          <cell r="AE191">
            <v>4032</v>
          </cell>
          <cell r="AF191">
            <v>6612</v>
          </cell>
          <cell r="AG191">
            <v>0</v>
          </cell>
          <cell r="AH191">
            <v>1800</v>
          </cell>
          <cell r="AI191">
            <v>1727</v>
          </cell>
          <cell r="AJ191">
            <v>0</v>
          </cell>
          <cell r="AK191">
            <v>2030</v>
          </cell>
          <cell r="AL191">
            <v>0</v>
          </cell>
          <cell r="AM191">
            <v>2216</v>
          </cell>
          <cell r="AN191">
            <v>0</v>
          </cell>
          <cell r="AO191">
            <v>180</v>
          </cell>
          <cell r="AP191">
            <v>720</v>
          </cell>
          <cell r="AQ191">
            <v>0</v>
          </cell>
          <cell r="AR191">
            <v>0</v>
          </cell>
          <cell r="AS191">
            <v>0</v>
          </cell>
          <cell r="AT191">
            <v>900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</row>
        <row r="192">
          <cell r="B192" t="str">
            <v>2023-11</v>
          </cell>
          <cell r="C192">
            <v>858469</v>
          </cell>
          <cell r="D192">
            <v>172571</v>
          </cell>
          <cell r="E192">
            <v>176912</v>
          </cell>
          <cell r="F192">
            <v>58505</v>
          </cell>
          <cell r="G192">
            <v>49601</v>
          </cell>
          <cell r="H192">
            <v>55235</v>
          </cell>
          <cell r="I192">
            <v>29835</v>
          </cell>
          <cell r="J192">
            <v>31118</v>
          </cell>
          <cell r="K192">
            <v>27860</v>
          </cell>
          <cell r="L192">
            <v>38929</v>
          </cell>
          <cell r="M192">
            <v>31846</v>
          </cell>
          <cell r="N192">
            <v>14598</v>
          </cell>
          <cell r="O192">
            <v>20073</v>
          </cell>
          <cell r="P192">
            <v>17479</v>
          </cell>
          <cell r="Q192">
            <v>20031</v>
          </cell>
          <cell r="R192">
            <v>31538</v>
          </cell>
          <cell r="S192">
            <v>10916</v>
          </cell>
          <cell r="T192">
            <v>13181</v>
          </cell>
          <cell r="U192">
            <v>10619</v>
          </cell>
          <cell r="V192">
            <v>0</v>
          </cell>
          <cell r="W192">
            <v>6639</v>
          </cell>
          <cell r="X192">
            <v>9053</v>
          </cell>
          <cell r="Y192">
            <v>6195</v>
          </cell>
          <cell r="Z192">
            <v>3227</v>
          </cell>
          <cell r="AA192">
            <v>2124</v>
          </cell>
          <cell r="AB192">
            <v>3382</v>
          </cell>
          <cell r="AC192">
            <v>0</v>
          </cell>
          <cell r="AD192">
            <v>0</v>
          </cell>
          <cell r="AE192">
            <v>3429</v>
          </cell>
          <cell r="AF192">
            <v>5194</v>
          </cell>
          <cell r="AG192">
            <v>0</v>
          </cell>
          <cell r="AH192">
            <v>3060</v>
          </cell>
          <cell r="AI192">
            <v>1572</v>
          </cell>
          <cell r="AJ192">
            <v>0</v>
          </cell>
          <cell r="AK192">
            <v>1305</v>
          </cell>
          <cell r="AL192">
            <v>0</v>
          </cell>
          <cell r="AM192">
            <v>1722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720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</row>
        <row r="193">
          <cell r="B193" t="str">
            <v>2023-12</v>
          </cell>
          <cell r="C193">
            <v>892622</v>
          </cell>
          <cell r="D193">
            <v>180387</v>
          </cell>
          <cell r="E193">
            <v>183874</v>
          </cell>
          <cell r="F193">
            <v>58216</v>
          </cell>
          <cell r="G193">
            <v>53965</v>
          </cell>
          <cell r="H193">
            <v>53090</v>
          </cell>
          <cell r="I193">
            <v>30726</v>
          </cell>
          <cell r="J193">
            <v>32504</v>
          </cell>
          <cell r="K193">
            <v>28107</v>
          </cell>
          <cell r="L193">
            <v>46427</v>
          </cell>
          <cell r="M193">
            <v>30240</v>
          </cell>
          <cell r="N193">
            <v>14568</v>
          </cell>
          <cell r="O193">
            <v>22268</v>
          </cell>
          <cell r="P193">
            <v>17789</v>
          </cell>
          <cell r="Q193">
            <v>21801</v>
          </cell>
          <cell r="R193">
            <v>32685</v>
          </cell>
          <cell r="S193">
            <v>11271</v>
          </cell>
          <cell r="T193">
            <v>14007</v>
          </cell>
          <cell r="U193">
            <v>11898</v>
          </cell>
          <cell r="V193">
            <v>0</v>
          </cell>
          <cell r="W193">
            <v>7837</v>
          </cell>
          <cell r="X193">
            <v>8396</v>
          </cell>
          <cell r="Y193">
            <v>7907</v>
          </cell>
          <cell r="Z193">
            <v>2901</v>
          </cell>
          <cell r="AA193">
            <v>3319</v>
          </cell>
          <cell r="AB193">
            <v>3282</v>
          </cell>
          <cell r="AC193">
            <v>0</v>
          </cell>
          <cell r="AD193">
            <v>0</v>
          </cell>
          <cell r="AE193">
            <v>3525</v>
          </cell>
          <cell r="AF193">
            <v>5179</v>
          </cell>
          <cell r="AG193">
            <v>0</v>
          </cell>
          <cell r="AH193">
            <v>3060</v>
          </cell>
          <cell r="AI193">
            <v>0</v>
          </cell>
          <cell r="AJ193">
            <v>0</v>
          </cell>
          <cell r="AK193">
            <v>1305</v>
          </cell>
          <cell r="AL193">
            <v>0</v>
          </cell>
          <cell r="AM193">
            <v>1350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738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</row>
        <row r="194">
          <cell r="B194" t="str">
            <v>2024-01</v>
          </cell>
          <cell r="C194">
            <v>809193</v>
          </cell>
          <cell r="D194">
            <v>152181</v>
          </cell>
          <cell r="E194">
            <v>171524</v>
          </cell>
          <cell r="F194">
            <v>53424</v>
          </cell>
          <cell r="G194">
            <v>42026</v>
          </cell>
          <cell r="H194">
            <v>55019</v>
          </cell>
          <cell r="I194">
            <v>27863</v>
          </cell>
          <cell r="J194">
            <v>30311</v>
          </cell>
          <cell r="K194">
            <v>25156</v>
          </cell>
          <cell r="L194">
            <v>42981</v>
          </cell>
          <cell r="M194">
            <v>27117</v>
          </cell>
          <cell r="N194">
            <v>12718</v>
          </cell>
          <cell r="O194">
            <v>15322</v>
          </cell>
          <cell r="P194">
            <v>15735</v>
          </cell>
          <cell r="Q194">
            <v>20654</v>
          </cell>
          <cell r="R194">
            <v>31791</v>
          </cell>
          <cell r="S194">
            <v>11282</v>
          </cell>
          <cell r="T194">
            <v>13806</v>
          </cell>
          <cell r="U194">
            <v>11678</v>
          </cell>
          <cell r="V194">
            <v>0</v>
          </cell>
          <cell r="W194">
            <v>7669</v>
          </cell>
          <cell r="X194">
            <v>8187</v>
          </cell>
          <cell r="Y194">
            <v>8629</v>
          </cell>
          <cell r="Z194">
            <v>2508</v>
          </cell>
          <cell r="AA194">
            <v>3386</v>
          </cell>
          <cell r="AB194">
            <v>3382</v>
          </cell>
          <cell r="AC194">
            <v>0</v>
          </cell>
          <cell r="AD194">
            <v>0</v>
          </cell>
          <cell r="AE194">
            <v>3517</v>
          </cell>
          <cell r="AF194">
            <v>5401</v>
          </cell>
          <cell r="AG194">
            <v>0</v>
          </cell>
          <cell r="AH194">
            <v>3420</v>
          </cell>
          <cell r="AI194">
            <v>0</v>
          </cell>
          <cell r="AJ194">
            <v>0</v>
          </cell>
          <cell r="AK194">
            <v>870</v>
          </cell>
          <cell r="AL194">
            <v>0</v>
          </cell>
          <cell r="AM194">
            <v>1264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372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</row>
        <row r="195">
          <cell r="B195" t="str">
            <v>2024-02</v>
          </cell>
          <cell r="C195">
            <v>797870</v>
          </cell>
          <cell r="D195">
            <v>166246</v>
          </cell>
          <cell r="E195">
            <v>160424</v>
          </cell>
          <cell r="F195">
            <v>51305</v>
          </cell>
          <cell r="G195">
            <v>42610</v>
          </cell>
          <cell r="H195">
            <v>53806</v>
          </cell>
          <cell r="I195">
            <v>28774</v>
          </cell>
          <cell r="J195">
            <v>27352</v>
          </cell>
          <cell r="K195">
            <v>28218</v>
          </cell>
          <cell r="L195">
            <v>40634</v>
          </cell>
          <cell r="M195">
            <v>26504</v>
          </cell>
          <cell r="N195">
            <v>14343</v>
          </cell>
          <cell r="O195">
            <v>17277</v>
          </cell>
          <cell r="P195">
            <v>15607</v>
          </cell>
          <cell r="Q195">
            <v>18530</v>
          </cell>
          <cell r="R195">
            <v>27502</v>
          </cell>
          <cell r="S195">
            <v>10556</v>
          </cell>
          <cell r="T195">
            <v>13135</v>
          </cell>
          <cell r="U195">
            <v>10332</v>
          </cell>
          <cell r="V195">
            <v>0</v>
          </cell>
          <cell r="W195">
            <v>6696</v>
          </cell>
          <cell r="X195">
            <v>8520</v>
          </cell>
          <cell r="Y195">
            <v>8359</v>
          </cell>
          <cell r="Z195">
            <v>2610</v>
          </cell>
          <cell r="AA195">
            <v>3320</v>
          </cell>
          <cell r="AB195">
            <v>3052</v>
          </cell>
          <cell r="AC195">
            <v>0</v>
          </cell>
          <cell r="AD195">
            <v>0</v>
          </cell>
          <cell r="AE195">
            <v>2704</v>
          </cell>
          <cell r="AF195">
            <v>3804</v>
          </cell>
          <cell r="AG195">
            <v>0</v>
          </cell>
          <cell r="AH195">
            <v>3060</v>
          </cell>
          <cell r="AI195">
            <v>0</v>
          </cell>
          <cell r="AJ195">
            <v>0</v>
          </cell>
          <cell r="AK195">
            <v>870</v>
          </cell>
          <cell r="AL195">
            <v>0</v>
          </cell>
          <cell r="AM195">
            <v>1540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180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</row>
        <row r="196">
          <cell r="B196" t="str">
            <v>2024-03</v>
          </cell>
          <cell r="C196">
            <v>955901</v>
          </cell>
          <cell r="D196">
            <v>201645</v>
          </cell>
          <cell r="E196">
            <v>188126</v>
          </cell>
          <cell r="F196">
            <v>67682</v>
          </cell>
          <cell r="G196">
            <v>51227</v>
          </cell>
          <cell r="H196">
            <v>60165</v>
          </cell>
          <cell r="I196">
            <v>36725</v>
          </cell>
          <cell r="J196">
            <v>31708</v>
          </cell>
          <cell r="K196">
            <v>34111</v>
          </cell>
          <cell r="L196">
            <v>48041</v>
          </cell>
          <cell r="M196">
            <v>32603</v>
          </cell>
          <cell r="N196">
            <v>17650</v>
          </cell>
          <cell r="O196">
            <v>23058</v>
          </cell>
          <cell r="P196">
            <v>17846</v>
          </cell>
          <cell r="Q196">
            <v>22295</v>
          </cell>
          <cell r="R196">
            <v>31282</v>
          </cell>
          <cell r="S196">
            <v>11280</v>
          </cell>
          <cell r="T196">
            <v>14890</v>
          </cell>
          <cell r="U196">
            <v>11790</v>
          </cell>
          <cell r="V196">
            <v>0</v>
          </cell>
          <cell r="W196">
            <v>7400</v>
          </cell>
          <cell r="X196">
            <v>10688</v>
          </cell>
          <cell r="Y196">
            <v>9312</v>
          </cell>
          <cell r="Z196">
            <v>3291</v>
          </cell>
          <cell r="AA196">
            <v>4648</v>
          </cell>
          <cell r="AB196">
            <v>3141</v>
          </cell>
          <cell r="AC196">
            <v>0</v>
          </cell>
          <cell r="AD196">
            <v>0</v>
          </cell>
          <cell r="AE196">
            <v>3960</v>
          </cell>
          <cell r="AF196">
            <v>4525</v>
          </cell>
          <cell r="AG196">
            <v>254</v>
          </cell>
          <cell r="AH196">
            <v>3060</v>
          </cell>
          <cell r="AI196">
            <v>0</v>
          </cell>
          <cell r="AJ196">
            <v>0</v>
          </cell>
          <cell r="AK196">
            <v>1160</v>
          </cell>
          <cell r="AL196">
            <v>0</v>
          </cell>
          <cell r="AM196">
            <v>1404</v>
          </cell>
          <cell r="AN196">
            <v>0</v>
          </cell>
          <cell r="AO196">
            <v>0</v>
          </cell>
          <cell r="AP196">
            <v>214</v>
          </cell>
          <cell r="AQ196">
            <v>0</v>
          </cell>
          <cell r="AR196">
            <v>0</v>
          </cell>
          <cell r="AS196">
            <v>0</v>
          </cell>
          <cell r="AT196">
            <v>720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</row>
        <row r="197">
          <cell r="B197" t="str">
            <v>2024-04</v>
          </cell>
          <cell r="C197">
            <v>1207140</v>
          </cell>
          <cell r="D197">
            <v>282397</v>
          </cell>
          <cell r="E197">
            <v>204316</v>
          </cell>
          <cell r="F197">
            <v>89119</v>
          </cell>
          <cell r="G197">
            <v>69028</v>
          </cell>
          <cell r="H197">
            <v>76291</v>
          </cell>
          <cell r="I197">
            <v>57802</v>
          </cell>
          <cell r="J197">
            <v>45395</v>
          </cell>
          <cell r="K197">
            <v>36192</v>
          </cell>
          <cell r="L197">
            <v>63501</v>
          </cell>
          <cell r="M197">
            <v>41898</v>
          </cell>
          <cell r="N197">
            <v>26667</v>
          </cell>
          <cell r="O197">
            <v>28046</v>
          </cell>
          <cell r="P197">
            <v>20868</v>
          </cell>
          <cell r="Q197">
            <v>34088</v>
          </cell>
          <cell r="R197">
            <v>27980</v>
          </cell>
          <cell r="S197">
            <v>11988</v>
          </cell>
          <cell r="T197">
            <v>14104</v>
          </cell>
          <cell r="U197">
            <v>15705</v>
          </cell>
          <cell r="V197">
            <v>0</v>
          </cell>
          <cell r="W197">
            <v>9263</v>
          </cell>
          <cell r="X197">
            <v>11943</v>
          </cell>
          <cell r="Y197">
            <v>5564</v>
          </cell>
          <cell r="Z197">
            <v>4941</v>
          </cell>
          <cell r="AA197">
            <v>5644</v>
          </cell>
          <cell r="AB197">
            <v>4790</v>
          </cell>
          <cell r="AC197">
            <v>0</v>
          </cell>
          <cell r="AD197">
            <v>0</v>
          </cell>
          <cell r="AE197">
            <v>3441</v>
          </cell>
          <cell r="AF197">
            <v>5098</v>
          </cell>
          <cell r="AG197">
            <v>3302</v>
          </cell>
          <cell r="AH197">
            <v>2880</v>
          </cell>
          <cell r="AI197">
            <v>522</v>
          </cell>
          <cell r="AJ197">
            <v>0</v>
          </cell>
          <cell r="AK197">
            <v>725</v>
          </cell>
          <cell r="AL197">
            <v>0</v>
          </cell>
          <cell r="AM197">
            <v>1820</v>
          </cell>
          <cell r="AN197">
            <v>0</v>
          </cell>
          <cell r="AO197">
            <v>0</v>
          </cell>
          <cell r="AP197">
            <v>922</v>
          </cell>
          <cell r="AQ197">
            <v>0</v>
          </cell>
          <cell r="AR197">
            <v>0</v>
          </cell>
          <cell r="AS197">
            <v>0</v>
          </cell>
          <cell r="AT197">
            <v>900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</row>
        <row r="198">
          <cell r="B198" t="str">
            <v>2024-05</v>
          </cell>
          <cell r="C198">
            <v>1303834</v>
          </cell>
          <cell r="D198">
            <v>305337</v>
          </cell>
          <cell r="E198">
            <v>218537</v>
          </cell>
          <cell r="F198">
            <v>104701</v>
          </cell>
          <cell r="G198">
            <v>80052</v>
          </cell>
          <cell r="H198">
            <v>78488</v>
          </cell>
          <cell r="I198">
            <v>64678</v>
          </cell>
          <cell r="J198">
            <v>44987</v>
          </cell>
          <cell r="K198">
            <v>38061</v>
          </cell>
          <cell r="L198">
            <v>66834</v>
          </cell>
          <cell r="M198">
            <v>42858</v>
          </cell>
          <cell r="N198">
            <v>29832</v>
          </cell>
          <cell r="O198">
            <v>28347</v>
          </cell>
          <cell r="P198">
            <v>21342</v>
          </cell>
          <cell r="Q198">
            <v>35609</v>
          </cell>
          <cell r="R198">
            <v>30690</v>
          </cell>
          <cell r="S198">
            <v>12546</v>
          </cell>
          <cell r="T198">
            <v>14591</v>
          </cell>
          <cell r="U198">
            <v>16802</v>
          </cell>
          <cell r="V198">
            <v>0</v>
          </cell>
          <cell r="W198">
            <v>9502</v>
          </cell>
          <cell r="X198">
            <v>12312</v>
          </cell>
          <cell r="Y198">
            <v>5375</v>
          </cell>
          <cell r="Z198">
            <v>5586</v>
          </cell>
          <cell r="AA198">
            <v>4515</v>
          </cell>
          <cell r="AB198">
            <v>4699</v>
          </cell>
          <cell r="AC198">
            <v>4928</v>
          </cell>
          <cell r="AD198">
            <v>0</v>
          </cell>
          <cell r="AE198">
            <v>3397</v>
          </cell>
          <cell r="AF198">
            <v>5627</v>
          </cell>
          <cell r="AG198">
            <v>3302</v>
          </cell>
          <cell r="AH198">
            <v>3240</v>
          </cell>
          <cell r="AI198">
            <v>1914</v>
          </cell>
          <cell r="AJ198">
            <v>0</v>
          </cell>
          <cell r="AK198">
            <v>1885</v>
          </cell>
          <cell r="AL198">
            <v>0</v>
          </cell>
          <cell r="AM198">
            <v>1820</v>
          </cell>
          <cell r="AN198">
            <v>0</v>
          </cell>
          <cell r="AO198">
            <v>0</v>
          </cell>
          <cell r="AP198">
            <v>720</v>
          </cell>
          <cell r="AQ198">
            <v>0</v>
          </cell>
          <cell r="AR198">
            <v>0</v>
          </cell>
          <cell r="AS198">
            <v>0</v>
          </cell>
          <cell r="AT198">
            <v>720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</row>
        <row r="199">
          <cell r="B199" t="str">
            <v>2024-06</v>
          </cell>
          <cell r="C199">
            <v>1353841</v>
          </cell>
          <cell r="D199">
            <v>320807</v>
          </cell>
          <cell r="E199">
            <v>225634</v>
          </cell>
          <cell r="F199">
            <v>108872</v>
          </cell>
          <cell r="G199">
            <v>85316</v>
          </cell>
          <cell r="H199">
            <v>75530</v>
          </cell>
          <cell r="I199">
            <v>62320</v>
          </cell>
          <cell r="J199">
            <v>44080</v>
          </cell>
          <cell r="K199">
            <v>42366</v>
          </cell>
          <cell r="L199">
            <v>66236</v>
          </cell>
          <cell r="M199">
            <v>46065</v>
          </cell>
          <cell r="N199">
            <v>30336</v>
          </cell>
          <cell r="O199">
            <v>30131</v>
          </cell>
          <cell r="P199">
            <v>20831</v>
          </cell>
          <cell r="Q199">
            <v>34451</v>
          </cell>
          <cell r="R199">
            <v>28907</v>
          </cell>
          <cell r="S199">
            <v>12087</v>
          </cell>
          <cell r="T199">
            <v>14476</v>
          </cell>
          <cell r="U199">
            <v>16105</v>
          </cell>
          <cell r="V199">
            <v>0</v>
          </cell>
          <cell r="W199">
            <v>14377</v>
          </cell>
          <cell r="X199">
            <v>13644</v>
          </cell>
          <cell r="Y199">
            <v>5753</v>
          </cell>
          <cell r="Z199">
            <v>5310</v>
          </cell>
          <cell r="AA199">
            <v>4316</v>
          </cell>
          <cell r="AB199">
            <v>4421</v>
          </cell>
          <cell r="AC199">
            <v>5280</v>
          </cell>
          <cell r="AD199">
            <v>0</v>
          </cell>
          <cell r="AE199">
            <v>3731</v>
          </cell>
          <cell r="AF199">
            <v>5105</v>
          </cell>
          <cell r="AG199">
            <v>5334</v>
          </cell>
          <cell r="AH199">
            <v>3240</v>
          </cell>
          <cell r="AI199">
            <v>4362</v>
          </cell>
          <cell r="AJ199">
            <v>1744</v>
          </cell>
          <cell r="AK199">
            <v>1885</v>
          </cell>
          <cell r="AL199">
            <v>3039</v>
          </cell>
          <cell r="AM199">
            <v>1820</v>
          </cell>
          <cell r="AN199">
            <v>0</v>
          </cell>
          <cell r="AO199">
            <v>0</v>
          </cell>
          <cell r="AP199">
            <v>1440</v>
          </cell>
          <cell r="AQ199">
            <v>0</v>
          </cell>
          <cell r="AR199">
            <v>3770</v>
          </cell>
          <cell r="AS199">
            <v>0</v>
          </cell>
          <cell r="AT199">
            <v>720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</row>
        <row r="200">
          <cell r="B200" t="str">
            <v>2024-07</v>
          </cell>
          <cell r="C200">
            <v>1439444</v>
          </cell>
          <cell r="D200">
            <v>336308</v>
          </cell>
          <cell r="E200">
            <v>236251</v>
          </cell>
          <cell r="F200">
            <v>113967</v>
          </cell>
          <cell r="G200">
            <v>95139</v>
          </cell>
          <cell r="H200">
            <v>74250</v>
          </cell>
          <cell r="I200">
            <v>66753</v>
          </cell>
          <cell r="J200">
            <v>48185</v>
          </cell>
          <cell r="K200">
            <v>48318</v>
          </cell>
          <cell r="L200">
            <v>68432</v>
          </cell>
          <cell r="M200">
            <v>52593</v>
          </cell>
          <cell r="N200">
            <v>38004</v>
          </cell>
          <cell r="O200">
            <v>31141</v>
          </cell>
          <cell r="P200">
            <v>21226</v>
          </cell>
          <cell r="Q200">
            <v>37470</v>
          </cell>
          <cell r="R200">
            <v>30297</v>
          </cell>
          <cell r="S200">
            <v>12447</v>
          </cell>
          <cell r="T200">
            <v>14516</v>
          </cell>
          <cell r="U200">
            <v>18480</v>
          </cell>
          <cell r="V200">
            <v>0</v>
          </cell>
          <cell r="W200">
            <v>14616</v>
          </cell>
          <cell r="X200">
            <v>14013</v>
          </cell>
          <cell r="Y200">
            <v>5564</v>
          </cell>
          <cell r="Z200">
            <v>5361</v>
          </cell>
          <cell r="AA200">
            <v>4316</v>
          </cell>
          <cell r="AB200">
            <v>4790</v>
          </cell>
          <cell r="AC200">
            <v>5456</v>
          </cell>
          <cell r="AD200">
            <v>0</v>
          </cell>
          <cell r="AE200">
            <v>3586</v>
          </cell>
          <cell r="AF200">
            <v>5627</v>
          </cell>
          <cell r="AG200">
            <v>7874</v>
          </cell>
          <cell r="AH200">
            <v>3060</v>
          </cell>
          <cell r="AI200">
            <v>4362</v>
          </cell>
          <cell r="AJ200">
            <v>3055</v>
          </cell>
          <cell r="AK200">
            <v>1885</v>
          </cell>
          <cell r="AL200">
            <v>4172</v>
          </cell>
          <cell r="AM200">
            <v>1820</v>
          </cell>
          <cell r="AN200">
            <v>0</v>
          </cell>
          <cell r="AO200">
            <v>0</v>
          </cell>
          <cell r="AP200">
            <v>1440</v>
          </cell>
          <cell r="AQ200">
            <v>0</v>
          </cell>
          <cell r="AR200">
            <v>3770</v>
          </cell>
          <cell r="AS200">
            <v>0</v>
          </cell>
          <cell r="AT200">
            <v>900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</row>
        <row r="201">
          <cell r="B201" t="str">
            <v>2024-08</v>
          </cell>
          <cell r="C201">
            <v>1428903</v>
          </cell>
          <cell r="D201">
            <v>339307</v>
          </cell>
          <cell r="E201">
            <v>234521</v>
          </cell>
          <cell r="F201">
            <v>113822</v>
          </cell>
          <cell r="G201">
            <v>98484</v>
          </cell>
          <cell r="H201">
            <v>75383</v>
          </cell>
          <cell r="I201">
            <v>66973</v>
          </cell>
          <cell r="J201">
            <v>48345</v>
          </cell>
          <cell r="K201">
            <v>44241</v>
          </cell>
          <cell r="L201">
            <v>68663</v>
          </cell>
          <cell r="M201">
            <v>44289</v>
          </cell>
          <cell r="N201">
            <v>31305</v>
          </cell>
          <cell r="O201">
            <v>31124</v>
          </cell>
          <cell r="P201">
            <v>20717</v>
          </cell>
          <cell r="Q201">
            <v>39272</v>
          </cell>
          <cell r="R201">
            <v>30492</v>
          </cell>
          <cell r="S201">
            <v>12546</v>
          </cell>
          <cell r="T201">
            <v>14943</v>
          </cell>
          <cell r="U201">
            <v>19118</v>
          </cell>
          <cell r="V201">
            <v>0</v>
          </cell>
          <cell r="W201">
            <v>14796</v>
          </cell>
          <cell r="X201">
            <v>14202</v>
          </cell>
          <cell r="Y201">
            <v>5803</v>
          </cell>
          <cell r="Z201">
            <v>5361</v>
          </cell>
          <cell r="AA201">
            <v>4316</v>
          </cell>
          <cell r="AB201">
            <v>4840</v>
          </cell>
          <cell r="AC201">
            <v>5456</v>
          </cell>
          <cell r="AD201">
            <v>0</v>
          </cell>
          <cell r="AE201">
            <v>3586</v>
          </cell>
          <cell r="AF201">
            <v>5533</v>
          </cell>
          <cell r="AG201">
            <v>7874</v>
          </cell>
          <cell r="AH201">
            <v>3240</v>
          </cell>
          <cell r="AI201">
            <v>4536</v>
          </cell>
          <cell r="AJ201">
            <v>3055</v>
          </cell>
          <cell r="AK201">
            <v>2030</v>
          </cell>
          <cell r="AL201">
            <v>2980</v>
          </cell>
          <cell r="AM201">
            <v>1820</v>
          </cell>
          <cell r="AN201">
            <v>0</v>
          </cell>
          <cell r="AO201">
            <v>0</v>
          </cell>
          <cell r="AP201">
            <v>1440</v>
          </cell>
          <cell r="AQ201">
            <v>0</v>
          </cell>
          <cell r="AR201">
            <v>3770</v>
          </cell>
          <cell r="AS201">
            <v>0</v>
          </cell>
          <cell r="AT201">
            <v>720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</row>
        <row r="202">
          <cell r="B202" t="str">
            <v>2024-09</v>
          </cell>
          <cell r="C202">
            <v>1352611</v>
          </cell>
          <cell r="D202">
            <v>324759</v>
          </cell>
          <cell r="E202">
            <v>228159</v>
          </cell>
          <cell r="F202">
            <v>111020</v>
          </cell>
          <cell r="G202">
            <v>86022</v>
          </cell>
          <cell r="H202">
            <v>75976</v>
          </cell>
          <cell r="I202">
            <v>64409</v>
          </cell>
          <cell r="J202">
            <v>45420</v>
          </cell>
          <cell r="K202">
            <v>39969</v>
          </cell>
          <cell r="L202">
            <v>63811</v>
          </cell>
          <cell r="M202">
            <v>44610</v>
          </cell>
          <cell r="N202">
            <v>28329</v>
          </cell>
          <cell r="O202">
            <v>30410</v>
          </cell>
          <cell r="P202">
            <v>20776</v>
          </cell>
          <cell r="Q202">
            <v>33813</v>
          </cell>
          <cell r="R202">
            <v>29483</v>
          </cell>
          <cell r="S202">
            <v>11988</v>
          </cell>
          <cell r="T202">
            <v>14069</v>
          </cell>
          <cell r="U202">
            <v>17717</v>
          </cell>
          <cell r="V202">
            <v>0</v>
          </cell>
          <cell r="W202">
            <v>14247</v>
          </cell>
          <cell r="X202">
            <v>13275</v>
          </cell>
          <cell r="Y202">
            <v>5325</v>
          </cell>
          <cell r="Z202">
            <v>5220</v>
          </cell>
          <cell r="AA202">
            <v>4316</v>
          </cell>
          <cell r="AB202">
            <v>4649</v>
          </cell>
          <cell r="AC202">
            <v>4400</v>
          </cell>
          <cell r="AD202">
            <v>0</v>
          </cell>
          <cell r="AE202">
            <v>3397</v>
          </cell>
          <cell r="AF202">
            <v>5388</v>
          </cell>
          <cell r="AG202">
            <v>5588</v>
          </cell>
          <cell r="AH202">
            <v>3060</v>
          </cell>
          <cell r="AI202">
            <v>4206</v>
          </cell>
          <cell r="AJ202">
            <v>1410</v>
          </cell>
          <cell r="AK202">
            <v>1740</v>
          </cell>
          <cell r="AL202">
            <v>0</v>
          </cell>
          <cell r="AM202">
            <v>1820</v>
          </cell>
          <cell r="AN202">
            <v>0</v>
          </cell>
          <cell r="AO202">
            <v>0</v>
          </cell>
          <cell r="AP202">
            <v>900</v>
          </cell>
          <cell r="AQ202">
            <v>0</v>
          </cell>
          <cell r="AR202">
            <v>2030</v>
          </cell>
          <cell r="AS202">
            <v>0</v>
          </cell>
          <cell r="AT202">
            <v>900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</row>
        <row r="203">
          <cell r="B203" t="str">
            <v>2024-10</v>
          </cell>
          <cell r="C203">
            <v>1229897</v>
          </cell>
          <cell r="D203">
            <v>292735</v>
          </cell>
          <cell r="E203">
            <v>203835</v>
          </cell>
          <cell r="F203">
            <v>100385</v>
          </cell>
          <cell r="G203">
            <v>74949</v>
          </cell>
          <cell r="H203">
            <v>74186</v>
          </cell>
          <cell r="I203">
            <v>55518</v>
          </cell>
          <cell r="J203">
            <v>43470</v>
          </cell>
          <cell r="K203">
            <v>39039</v>
          </cell>
          <cell r="L203">
            <v>56966</v>
          </cell>
          <cell r="M203">
            <v>43416</v>
          </cell>
          <cell r="N203">
            <v>28494</v>
          </cell>
          <cell r="O203">
            <v>30663</v>
          </cell>
          <cell r="P203">
            <v>20984</v>
          </cell>
          <cell r="Q203">
            <v>31660</v>
          </cell>
          <cell r="R203">
            <v>25152</v>
          </cell>
          <cell r="S203">
            <v>12543</v>
          </cell>
          <cell r="T203">
            <v>12835</v>
          </cell>
          <cell r="U203">
            <v>16383</v>
          </cell>
          <cell r="V203">
            <v>0</v>
          </cell>
          <cell r="W203">
            <v>12693</v>
          </cell>
          <cell r="X203">
            <v>13386</v>
          </cell>
          <cell r="Y203">
            <v>4947</v>
          </cell>
          <cell r="Z203">
            <v>5361</v>
          </cell>
          <cell r="AA203">
            <v>4183</v>
          </cell>
          <cell r="AB203">
            <v>3911</v>
          </cell>
          <cell r="AC203">
            <v>0</v>
          </cell>
          <cell r="AD203">
            <v>0</v>
          </cell>
          <cell r="AE203">
            <v>3397</v>
          </cell>
          <cell r="AF203">
            <v>4532</v>
          </cell>
          <cell r="AG203">
            <v>3048</v>
          </cell>
          <cell r="AH203">
            <v>2700</v>
          </cell>
          <cell r="AI203">
            <v>3510</v>
          </cell>
          <cell r="AJ203">
            <v>0</v>
          </cell>
          <cell r="AK203">
            <v>2030</v>
          </cell>
          <cell r="AL203">
            <v>0</v>
          </cell>
          <cell r="AM203">
            <v>1540</v>
          </cell>
          <cell r="AN203">
            <v>0</v>
          </cell>
          <cell r="AO203">
            <v>0</v>
          </cell>
          <cell r="AP203">
            <v>720</v>
          </cell>
          <cell r="AQ203">
            <v>0</v>
          </cell>
          <cell r="AR203">
            <v>0</v>
          </cell>
          <cell r="AS203">
            <v>0</v>
          </cell>
          <cell r="AT203">
            <v>726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</row>
        <row r="204">
          <cell r="B204" t="str">
            <v>2024-11</v>
          </cell>
          <cell r="C204">
            <v>369353</v>
          </cell>
          <cell r="D204">
            <v>86913</v>
          </cell>
          <cell r="E204">
            <v>64421</v>
          </cell>
          <cell r="F204">
            <v>23456</v>
          </cell>
          <cell r="G204">
            <v>20202</v>
          </cell>
          <cell r="H204">
            <v>6293</v>
          </cell>
          <cell r="I204">
            <v>9570</v>
          </cell>
          <cell r="J204">
            <v>5754</v>
          </cell>
          <cell r="K204">
            <v>22134</v>
          </cell>
          <cell r="L204">
            <v>5435</v>
          </cell>
          <cell r="M204">
            <v>23445</v>
          </cell>
          <cell r="N204">
            <v>17661</v>
          </cell>
          <cell r="O204">
            <v>21708</v>
          </cell>
          <cell r="P204">
            <v>15803</v>
          </cell>
          <cell r="Q204">
            <v>3932</v>
          </cell>
          <cell r="R204">
            <v>0</v>
          </cell>
          <cell r="S204">
            <v>12105</v>
          </cell>
          <cell r="T204">
            <v>3528</v>
          </cell>
          <cell r="U204">
            <v>6976</v>
          </cell>
          <cell r="V204">
            <v>0</v>
          </cell>
          <cell r="W204">
            <v>0</v>
          </cell>
          <cell r="X204">
            <v>6570</v>
          </cell>
          <cell r="Y204">
            <v>0</v>
          </cell>
          <cell r="Z204">
            <v>654</v>
          </cell>
          <cell r="AA204">
            <v>3784</v>
          </cell>
          <cell r="AB204">
            <v>700</v>
          </cell>
          <cell r="AC204">
            <v>0</v>
          </cell>
          <cell r="AD204">
            <v>0</v>
          </cell>
          <cell r="AE204">
            <v>1885</v>
          </cell>
          <cell r="AF204">
            <v>0</v>
          </cell>
          <cell r="AG204">
            <v>3302</v>
          </cell>
          <cell r="AH204">
            <v>0</v>
          </cell>
          <cell r="AI204">
            <v>1218</v>
          </cell>
          <cell r="AJ204">
            <v>0</v>
          </cell>
          <cell r="AK204">
            <v>1160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744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</row>
        <row r="205">
          <cell r="B205" t="str">
            <v>2024-12</v>
          </cell>
          <cell r="C205">
            <v>286873</v>
          </cell>
          <cell r="D205">
            <v>43037</v>
          </cell>
          <cell r="E205">
            <v>65334</v>
          </cell>
          <cell r="F205">
            <v>19875</v>
          </cell>
          <cell r="G205">
            <v>11966</v>
          </cell>
          <cell r="H205">
            <v>0</v>
          </cell>
          <cell r="I205">
            <v>8526</v>
          </cell>
          <cell r="J205">
            <v>5320</v>
          </cell>
          <cell r="K205">
            <v>18990</v>
          </cell>
          <cell r="L205">
            <v>0</v>
          </cell>
          <cell r="M205">
            <v>21714</v>
          </cell>
          <cell r="N205">
            <v>13959</v>
          </cell>
          <cell r="O205">
            <v>15216</v>
          </cell>
          <cell r="P205">
            <v>15969</v>
          </cell>
          <cell r="Q205">
            <v>4146</v>
          </cell>
          <cell r="R205">
            <v>0</v>
          </cell>
          <cell r="S205">
            <v>12372</v>
          </cell>
          <cell r="T205">
            <v>3528</v>
          </cell>
          <cell r="U205">
            <v>7330</v>
          </cell>
          <cell r="V205">
            <v>0</v>
          </cell>
          <cell r="W205">
            <v>0</v>
          </cell>
          <cell r="X205">
            <v>6609</v>
          </cell>
          <cell r="Y205">
            <v>0</v>
          </cell>
          <cell r="Z205">
            <v>0</v>
          </cell>
          <cell r="AA205">
            <v>4050</v>
          </cell>
          <cell r="AB205">
            <v>560</v>
          </cell>
          <cell r="AC205">
            <v>0</v>
          </cell>
          <cell r="AD205">
            <v>0</v>
          </cell>
          <cell r="AE205">
            <v>1885</v>
          </cell>
          <cell r="AF205">
            <v>0</v>
          </cell>
          <cell r="AG205">
            <v>3556</v>
          </cell>
          <cell r="AH205">
            <v>0</v>
          </cell>
          <cell r="AI205">
            <v>696</v>
          </cell>
          <cell r="AJ205">
            <v>0</v>
          </cell>
          <cell r="AK205">
            <v>1305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930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</row>
      </sheetData>
      <sheetData sheetId="14">
        <row r="1">
          <cell r="B1" t="str">
            <v>Denmark</v>
          </cell>
          <cell r="C1" t="str">
            <v>Germany (until 1990 former territory of the FRG)</v>
          </cell>
          <cell r="D1" t="str">
            <v>Ireland</v>
          </cell>
          <cell r="E1" t="str">
            <v>Spain</v>
          </cell>
          <cell r="F1" t="str">
            <v>France</v>
          </cell>
          <cell r="G1" t="str">
            <v>Finland</v>
          </cell>
          <cell r="H1" t="str">
            <v>Sweden</v>
          </cell>
          <cell r="I1" t="str">
            <v>Norway</v>
          </cell>
          <cell r="J1" t="str">
            <v>United Kingdom</v>
          </cell>
          <cell r="K1" t="str">
            <v>Belgium</v>
          </cell>
          <cell r="L1" t="str">
            <v>Italy</v>
          </cell>
          <cell r="M1" t="str">
            <v>Netherlands</v>
          </cell>
          <cell r="N1" t="str">
            <v>Austria</v>
          </cell>
          <cell r="O1" t="str">
            <v>Poland</v>
          </cell>
          <cell r="P1" t="str">
            <v>Portugal</v>
          </cell>
        </row>
        <row r="2">
          <cell r="A2" t="str">
            <v>2005-01</v>
          </cell>
          <cell r="B2">
            <v>4934</v>
          </cell>
          <cell r="C2">
            <v>73561</v>
          </cell>
          <cell r="D2">
            <v>2761</v>
          </cell>
          <cell r="E2">
            <v>47867</v>
          </cell>
          <cell r="F2">
            <v>49165</v>
          </cell>
          <cell r="G2">
            <v>4205</v>
          </cell>
          <cell r="H2">
            <v>8217</v>
          </cell>
          <cell r="I2">
            <v>3721</v>
          </cell>
          <cell r="J2"/>
          <cell r="K2">
            <v>9950</v>
          </cell>
          <cell r="L2">
            <v>56458</v>
          </cell>
          <cell r="M2">
            <v>12544</v>
          </cell>
          <cell r="N2">
            <v>7011</v>
          </cell>
          <cell r="O2">
            <v>32946</v>
          </cell>
          <cell r="P2">
            <v>11891</v>
          </cell>
        </row>
        <row r="3">
          <cell r="A3" t="str">
            <v>2005-02</v>
          </cell>
          <cell r="B3">
            <v>4610</v>
          </cell>
          <cell r="C3">
            <v>72275</v>
          </cell>
          <cell r="D3">
            <v>2372</v>
          </cell>
          <cell r="E3">
            <v>37259</v>
          </cell>
          <cell r="F3">
            <v>51122</v>
          </cell>
          <cell r="G3">
            <v>3866</v>
          </cell>
          <cell r="H3">
            <v>7868</v>
          </cell>
          <cell r="I3">
            <v>3368</v>
          </cell>
          <cell r="J3"/>
          <cell r="K3">
            <v>9363</v>
          </cell>
          <cell r="L3">
            <v>59270</v>
          </cell>
          <cell r="M3">
            <v>12264</v>
          </cell>
          <cell r="N3">
            <v>7147</v>
          </cell>
          <cell r="O3">
            <v>30965</v>
          </cell>
          <cell r="P3">
            <v>12427</v>
          </cell>
        </row>
        <row r="4">
          <cell r="A4" t="str">
            <v>2005-03</v>
          </cell>
          <cell r="B4">
            <v>5402</v>
          </cell>
          <cell r="C4">
            <v>83271</v>
          </cell>
          <cell r="D4">
            <v>2614</v>
          </cell>
          <cell r="E4">
            <v>37337</v>
          </cell>
          <cell r="F4">
            <v>54284</v>
          </cell>
          <cell r="G4">
            <v>4598</v>
          </cell>
          <cell r="H4">
            <v>9333</v>
          </cell>
          <cell r="I4">
            <v>4043</v>
          </cell>
          <cell r="J4"/>
          <cell r="K4">
            <v>10465</v>
          </cell>
          <cell r="L4">
            <v>55662</v>
          </cell>
          <cell r="M4">
            <v>13783</v>
          </cell>
          <cell r="N4">
            <v>7214</v>
          </cell>
          <cell r="O4">
            <v>35667</v>
          </cell>
          <cell r="P4">
            <v>11106</v>
          </cell>
        </row>
        <row r="5">
          <cell r="A5" t="str">
            <v>2005-04</v>
          </cell>
          <cell r="B5">
            <v>4654</v>
          </cell>
          <cell r="C5">
            <v>68245</v>
          </cell>
          <cell r="D5">
            <v>2441</v>
          </cell>
          <cell r="E5">
            <v>30152</v>
          </cell>
          <cell r="F5">
            <v>44233</v>
          </cell>
          <cell r="G5">
            <v>4017</v>
          </cell>
          <cell r="H5">
            <v>7968</v>
          </cell>
          <cell r="I5">
            <v>3571</v>
          </cell>
          <cell r="J5"/>
          <cell r="K5">
            <v>8478</v>
          </cell>
          <cell r="L5">
            <v>44836</v>
          </cell>
          <cell r="M5">
            <v>11214</v>
          </cell>
          <cell r="N5">
            <v>6044</v>
          </cell>
          <cell r="O5">
            <v>30863</v>
          </cell>
          <cell r="P5">
            <v>8180</v>
          </cell>
        </row>
        <row r="6">
          <cell r="A6" t="str">
            <v>2005-05</v>
          </cell>
          <cell r="B6">
            <v>4596</v>
          </cell>
          <cell r="C6">
            <v>69328</v>
          </cell>
          <cell r="D6">
            <v>2354</v>
          </cell>
          <cell r="E6">
            <v>29644</v>
          </cell>
          <cell r="F6">
            <v>43350</v>
          </cell>
          <cell r="G6">
            <v>4160</v>
          </cell>
          <cell r="H6">
            <v>7430</v>
          </cell>
          <cell r="I6">
            <v>3370</v>
          </cell>
          <cell r="J6"/>
          <cell r="K6">
            <v>8497</v>
          </cell>
          <cell r="L6">
            <v>44769</v>
          </cell>
          <cell r="M6">
            <v>11453</v>
          </cell>
          <cell r="N6">
            <v>6190</v>
          </cell>
          <cell r="O6">
            <v>31303</v>
          </cell>
          <cell r="P6">
            <v>7920</v>
          </cell>
        </row>
        <row r="7">
          <cell r="A7" t="str">
            <v>2005-06</v>
          </cell>
          <cell r="B7">
            <v>4220</v>
          </cell>
          <cell r="C7">
            <v>64485</v>
          </cell>
          <cell r="D7">
            <v>2164</v>
          </cell>
          <cell r="E7">
            <v>28336</v>
          </cell>
          <cell r="F7">
            <v>41610</v>
          </cell>
          <cell r="G7">
            <v>3831</v>
          </cell>
          <cell r="H7">
            <v>7142</v>
          </cell>
          <cell r="I7">
            <v>3182</v>
          </cell>
          <cell r="J7"/>
          <cell r="K7">
            <v>8126</v>
          </cell>
          <cell r="L7">
            <v>43140</v>
          </cell>
          <cell r="M7">
            <v>10883</v>
          </cell>
          <cell r="N7">
            <v>5599</v>
          </cell>
          <cell r="O7">
            <v>28583</v>
          </cell>
          <cell r="P7">
            <v>7506</v>
          </cell>
        </row>
        <row r="8">
          <cell r="A8" t="str">
            <v>2005-07</v>
          </cell>
          <cell r="B8">
            <v>4436</v>
          </cell>
          <cell r="C8">
            <v>64725</v>
          </cell>
          <cell r="D8">
            <v>2025</v>
          </cell>
          <cell r="E8">
            <v>28452</v>
          </cell>
          <cell r="F8">
            <v>40720</v>
          </cell>
          <cell r="G8">
            <v>3895</v>
          </cell>
          <cell r="H8">
            <v>7186</v>
          </cell>
          <cell r="I8">
            <v>3239</v>
          </cell>
          <cell r="J8"/>
          <cell r="K8">
            <v>7534</v>
          </cell>
          <cell r="L8">
            <v>43675</v>
          </cell>
          <cell r="M8">
            <v>10381</v>
          </cell>
          <cell r="N8">
            <v>5804</v>
          </cell>
          <cell r="O8">
            <v>29274</v>
          </cell>
          <cell r="P8">
            <v>7516</v>
          </cell>
        </row>
        <row r="9">
          <cell r="A9" t="str">
            <v>2005-08</v>
          </cell>
          <cell r="B9">
            <v>4423</v>
          </cell>
          <cell r="C9">
            <v>64075</v>
          </cell>
          <cell r="D9">
            <v>2013</v>
          </cell>
          <cell r="E9">
            <v>27464</v>
          </cell>
          <cell r="F9">
            <v>39797</v>
          </cell>
          <cell r="G9">
            <v>3707</v>
          </cell>
          <cell r="H9">
            <v>7112</v>
          </cell>
          <cell r="I9">
            <v>3247</v>
          </cell>
          <cell r="J9"/>
          <cell r="K9">
            <v>7641</v>
          </cell>
          <cell r="L9">
            <v>41422</v>
          </cell>
          <cell r="M9">
            <v>10348</v>
          </cell>
          <cell r="N9">
            <v>5725</v>
          </cell>
          <cell r="O9">
            <v>28369</v>
          </cell>
          <cell r="P9">
            <v>7830</v>
          </cell>
        </row>
        <row r="10">
          <cell r="A10" t="str">
            <v>2005-09</v>
          </cell>
          <cell r="B10">
            <v>4137</v>
          </cell>
          <cell r="C10">
            <v>62261</v>
          </cell>
          <cell r="D10">
            <v>2071</v>
          </cell>
          <cell r="E10">
            <v>26235</v>
          </cell>
          <cell r="F10">
            <v>39887</v>
          </cell>
          <cell r="G10">
            <v>3804</v>
          </cell>
          <cell r="H10">
            <v>6892</v>
          </cell>
          <cell r="I10">
            <v>3169</v>
          </cell>
          <cell r="J10"/>
          <cell r="K10">
            <v>7508</v>
          </cell>
          <cell r="L10">
            <v>39543</v>
          </cell>
          <cell r="M10">
            <v>10024</v>
          </cell>
          <cell r="N10">
            <v>5523</v>
          </cell>
          <cell r="O10">
            <v>27948</v>
          </cell>
          <cell r="P10">
            <v>7211</v>
          </cell>
        </row>
        <row r="11">
          <cell r="A11" t="str">
            <v>2005-10</v>
          </cell>
          <cell r="B11">
            <v>4404</v>
          </cell>
          <cell r="C11">
            <v>67033</v>
          </cell>
          <cell r="D11">
            <v>2134</v>
          </cell>
          <cell r="E11">
            <v>28939</v>
          </cell>
          <cell r="F11">
            <v>43433</v>
          </cell>
          <cell r="G11">
            <v>3850</v>
          </cell>
          <cell r="H11">
            <v>7147</v>
          </cell>
          <cell r="I11">
            <v>3283</v>
          </cell>
          <cell r="J11"/>
          <cell r="K11">
            <v>8229</v>
          </cell>
          <cell r="L11">
            <v>44729</v>
          </cell>
          <cell r="M11">
            <v>10805</v>
          </cell>
          <cell r="N11">
            <v>6232</v>
          </cell>
          <cell r="O11">
            <v>30754</v>
          </cell>
          <cell r="P11">
            <v>7728</v>
          </cell>
        </row>
        <row r="12">
          <cell r="A12" t="str">
            <v>2005-11</v>
          </cell>
          <cell r="B12">
            <v>4352</v>
          </cell>
          <cell r="C12">
            <v>67339</v>
          </cell>
          <cell r="D12">
            <v>2070</v>
          </cell>
          <cell r="E12">
            <v>29507</v>
          </cell>
          <cell r="F12">
            <v>42787</v>
          </cell>
          <cell r="G12">
            <v>3768</v>
          </cell>
          <cell r="H12">
            <v>7143</v>
          </cell>
          <cell r="I12">
            <v>3213</v>
          </cell>
          <cell r="J12"/>
          <cell r="K12">
            <v>8146</v>
          </cell>
          <cell r="L12">
            <v>44423</v>
          </cell>
          <cell r="M12">
            <v>10796</v>
          </cell>
          <cell r="N12">
            <v>6123</v>
          </cell>
          <cell r="O12">
            <v>29822</v>
          </cell>
          <cell r="P12">
            <v>8388</v>
          </cell>
        </row>
        <row r="13">
          <cell r="A13" t="str">
            <v>2005-12</v>
          </cell>
          <cell r="B13">
            <v>4794</v>
          </cell>
          <cell r="C13">
            <v>73629</v>
          </cell>
          <cell r="D13">
            <v>2422</v>
          </cell>
          <cell r="E13">
            <v>33864</v>
          </cell>
          <cell r="F13">
            <v>47819</v>
          </cell>
          <cell r="G13">
            <v>4227</v>
          </cell>
          <cell r="H13">
            <v>8066</v>
          </cell>
          <cell r="I13">
            <v>3826</v>
          </cell>
          <cell r="J13"/>
          <cell r="K13">
            <v>9026</v>
          </cell>
          <cell r="L13">
            <v>50401</v>
          </cell>
          <cell r="M13">
            <v>11907</v>
          </cell>
          <cell r="N13">
            <v>6577</v>
          </cell>
          <cell r="O13">
            <v>31791</v>
          </cell>
          <cell r="P13">
            <v>9761</v>
          </cell>
        </row>
        <row r="14">
          <cell r="A14" t="str">
            <v>2006-01</v>
          </cell>
          <cell r="B14">
            <v>5130</v>
          </cell>
          <cell r="C14">
            <v>74230</v>
          </cell>
          <cell r="D14">
            <v>2667</v>
          </cell>
          <cell r="E14">
            <v>35221</v>
          </cell>
          <cell r="F14">
            <v>50127</v>
          </cell>
          <cell r="G14">
            <v>4254</v>
          </cell>
          <cell r="H14">
            <v>8417</v>
          </cell>
          <cell r="I14">
            <v>3808</v>
          </cell>
          <cell r="J14">
            <v>50305</v>
          </cell>
          <cell r="K14">
            <v>9706</v>
          </cell>
          <cell r="L14">
            <v>53156</v>
          </cell>
          <cell r="M14">
            <v>12261</v>
          </cell>
          <cell r="N14">
            <v>6708</v>
          </cell>
          <cell r="O14">
            <v>33636</v>
          </cell>
          <cell r="P14">
            <v>10052</v>
          </cell>
        </row>
        <row r="15">
          <cell r="A15" t="str">
            <v>2006-02</v>
          </cell>
          <cell r="B15">
            <v>4401</v>
          </cell>
          <cell r="C15">
            <v>66793</v>
          </cell>
          <cell r="D15">
            <v>2432</v>
          </cell>
          <cell r="E15">
            <v>31320</v>
          </cell>
          <cell r="F15">
            <v>44303</v>
          </cell>
          <cell r="G15">
            <v>3694</v>
          </cell>
          <cell r="H15">
            <v>7358</v>
          </cell>
          <cell r="I15">
            <v>3265</v>
          </cell>
          <cell r="J15">
            <v>44669</v>
          </cell>
          <cell r="K15">
            <v>8579</v>
          </cell>
          <cell r="L15">
            <v>47357</v>
          </cell>
          <cell r="M15">
            <v>11377</v>
          </cell>
          <cell r="N15">
            <v>6142</v>
          </cell>
          <cell r="O15">
            <v>29285</v>
          </cell>
          <cell r="P15">
            <v>9260</v>
          </cell>
        </row>
        <row r="16">
          <cell r="A16" t="str">
            <v>2006-03</v>
          </cell>
          <cell r="B16">
            <v>4854</v>
          </cell>
          <cell r="C16">
            <v>73680</v>
          </cell>
          <cell r="D16">
            <v>2739</v>
          </cell>
          <cell r="E16">
            <v>33707</v>
          </cell>
          <cell r="F16">
            <v>46934</v>
          </cell>
          <cell r="G16">
            <v>4306</v>
          </cell>
          <cell r="H16">
            <v>8177</v>
          </cell>
          <cell r="I16">
            <v>3627</v>
          </cell>
          <cell r="J16">
            <v>44358</v>
          </cell>
          <cell r="K16">
            <v>9474</v>
          </cell>
          <cell r="L16">
            <v>49502</v>
          </cell>
          <cell r="M16">
            <v>12689</v>
          </cell>
          <cell r="N16">
            <v>6676</v>
          </cell>
          <cell r="O16">
            <v>32306</v>
          </cell>
          <cell r="P16">
            <v>9337</v>
          </cell>
        </row>
        <row r="17">
          <cell r="A17" t="str">
            <v>2006-04</v>
          </cell>
          <cell r="B17">
            <v>4617</v>
          </cell>
          <cell r="C17">
            <v>68105</v>
          </cell>
          <cell r="D17">
            <v>2505</v>
          </cell>
          <cell r="E17">
            <v>29557</v>
          </cell>
          <cell r="F17">
            <v>42417</v>
          </cell>
          <cell r="G17">
            <v>4181</v>
          </cell>
          <cell r="H17">
            <v>7387</v>
          </cell>
          <cell r="I17">
            <v>3321</v>
          </cell>
          <cell r="J17">
            <v>41416</v>
          </cell>
          <cell r="K17">
            <v>8318</v>
          </cell>
          <cell r="L17">
            <v>44483</v>
          </cell>
          <cell r="M17">
            <v>11474</v>
          </cell>
          <cell r="N17">
            <v>6094</v>
          </cell>
          <cell r="O17">
            <v>31386</v>
          </cell>
          <cell r="P17">
            <v>8057</v>
          </cell>
        </row>
        <row r="18">
          <cell r="A18" t="str">
            <v>2006-05</v>
          </cell>
          <cell r="B18">
            <v>4631</v>
          </cell>
          <cell r="C18">
            <v>67837</v>
          </cell>
          <cell r="D18">
            <v>2337</v>
          </cell>
          <cell r="E18">
            <v>29747</v>
          </cell>
          <cell r="F18">
            <v>42461</v>
          </cell>
          <cell r="G18">
            <v>4025</v>
          </cell>
          <cell r="H18">
            <v>7389</v>
          </cell>
          <cell r="I18">
            <v>3414</v>
          </cell>
          <cell r="J18">
            <v>41579</v>
          </cell>
          <cell r="K18">
            <v>8213</v>
          </cell>
          <cell r="L18">
            <v>44766</v>
          </cell>
          <cell r="M18">
            <v>10992</v>
          </cell>
          <cell r="N18">
            <v>6212</v>
          </cell>
          <cell r="O18">
            <v>30585</v>
          </cell>
          <cell r="P18">
            <v>8053</v>
          </cell>
        </row>
        <row r="19">
          <cell r="A19" t="str">
            <v>2006-06</v>
          </cell>
          <cell r="B19">
            <v>4433</v>
          </cell>
          <cell r="C19">
            <v>66177</v>
          </cell>
          <cell r="D19">
            <v>2155</v>
          </cell>
          <cell r="E19">
            <v>28400</v>
          </cell>
          <cell r="F19">
            <v>41638</v>
          </cell>
          <cell r="G19">
            <v>3859</v>
          </cell>
          <cell r="H19">
            <v>7156</v>
          </cell>
          <cell r="I19">
            <v>3113</v>
          </cell>
          <cell r="J19">
            <v>38028</v>
          </cell>
          <cell r="K19">
            <v>8059</v>
          </cell>
          <cell r="L19">
            <v>46492</v>
          </cell>
          <cell r="M19">
            <v>10764</v>
          </cell>
          <cell r="N19">
            <v>6176</v>
          </cell>
          <cell r="O19">
            <v>30992</v>
          </cell>
          <cell r="P19">
            <v>7330</v>
          </cell>
        </row>
        <row r="20">
          <cell r="A20" t="str">
            <v>2006-07</v>
          </cell>
          <cell r="B20">
            <v>4578</v>
          </cell>
          <cell r="C20">
            <v>72864</v>
          </cell>
          <cell r="D20">
            <v>2308</v>
          </cell>
          <cell r="E20">
            <v>31442</v>
          </cell>
          <cell r="F20">
            <v>44089</v>
          </cell>
          <cell r="G20">
            <v>3841</v>
          </cell>
          <cell r="H20">
            <v>7384</v>
          </cell>
          <cell r="I20">
            <v>3346</v>
          </cell>
          <cell r="J20">
            <v>39729</v>
          </cell>
          <cell r="K20">
            <v>9111</v>
          </cell>
          <cell r="L20">
            <v>47378</v>
          </cell>
          <cell r="M20">
            <v>12164</v>
          </cell>
          <cell r="N20">
            <v>6127</v>
          </cell>
          <cell r="O20">
            <v>31484</v>
          </cell>
          <cell r="P20">
            <v>8774</v>
          </cell>
        </row>
        <row r="21">
          <cell r="A21" t="str">
            <v>2006-08</v>
          </cell>
          <cell r="B21">
            <v>4555</v>
          </cell>
          <cell r="C21">
            <v>64777</v>
          </cell>
          <cell r="D21">
            <v>2132</v>
          </cell>
          <cell r="E21">
            <v>28769</v>
          </cell>
          <cell r="F21">
            <v>41028</v>
          </cell>
          <cell r="G21">
            <v>3860</v>
          </cell>
          <cell r="H21">
            <v>7316</v>
          </cell>
          <cell r="I21">
            <v>3281</v>
          </cell>
          <cell r="J21">
            <v>39048</v>
          </cell>
          <cell r="K21">
            <v>7708</v>
          </cell>
          <cell r="L21">
            <v>43107</v>
          </cell>
          <cell r="M21">
            <v>10409</v>
          </cell>
          <cell r="N21">
            <v>5874</v>
          </cell>
          <cell r="O21">
            <v>28620</v>
          </cell>
          <cell r="P21">
            <v>7957</v>
          </cell>
        </row>
        <row r="22">
          <cell r="A22" t="str">
            <v>2006-09</v>
          </cell>
          <cell r="B22">
            <v>4480</v>
          </cell>
          <cell r="C22">
            <v>64502</v>
          </cell>
          <cell r="D22">
            <v>2191</v>
          </cell>
          <cell r="E22">
            <v>27790</v>
          </cell>
          <cell r="F22">
            <v>41152</v>
          </cell>
          <cell r="G22">
            <v>3674</v>
          </cell>
          <cell r="H22">
            <v>7186</v>
          </cell>
          <cell r="I22">
            <v>3322</v>
          </cell>
          <cell r="J22">
            <v>35215</v>
          </cell>
          <cell r="K22">
            <v>7680</v>
          </cell>
          <cell r="L22">
            <v>41512</v>
          </cell>
          <cell r="M22">
            <v>10398</v>
          </cell>
          <cell r="N22">
            <v>5750</v>
          </cell>
          <cell r="O22">
            <v>28814</v>
          </cell>
          <cell r="P22">
            <v>7414</v>
          </cell>
        </row>
        <row r="23">
          <cell r="A23" t="str">
            <v>2006-10</v>
          </cell>
          <cell r="B23">
            <v>4456</v>
          </cell>
          <cell r="C23">
            <v>65965</v>
          </cell>
          <cell r="D23">
            <v>2168</v>
          </cell>
          <cell r="E23">
            <v>29368</v>
          </cell>
          <cell r="F23">
            <v>43380</v>
          </cell>
          <cell r="G23">
            <v>4139</v>
          </cell>
          <cell r="H23">
            <v>7540</v>
          </cell>
          <cell r="I23">
            <v>3524</v>
          </cell>
          <cell r="J23">
            <v>42935</v>
          </cell>
          <cell r="K23">
            <v>8014</v>
          </cell>
          <cell r="L23">
            <v>45554</v>
          </cell>
          <cell r="M23">
            <v>10349</v>
          </cell>
          <cell r="N23">
            <v>6044</v>
          </cell>
          <cell r="O23">
            <v>31037</v>
          </cell>
          <cell r="P23">
            <v>7824</v>
          </cell>
        </row>
        <row r="24">
          <cell r="A24" t="str">
            <v>2006-11</v>
          </cell>
          <cell r="B24">
            <v>4496</v>
          </cell>
          <cell r="C24">
            <v>66288</v>
          </cell>
          <cell r="D24">
            <v>2283</v>
          </cell>
          <cell r="E24">
            <v>29692</v>
          </cell>
          <cell r="F24">
            <v>42970</v>
          </cell>
          <cell r="G24">
            <v>4054</v>
          </cell>
          <cell r="H24">
            <v>7622</v>
          </cell>
          <cell r="I24">
            <v>3492</v>
          </cell>
          <cell r="J24">
            <v>42832</v>
          </cell>
          <cell r="K24">
            <v>8007</v>
          </cell>
          <cell r="L24">
            <v>46047</v>
          </cell>
          <cell r="M24">
            <v>10865</v>
          </cell>
          <cell r="N24">
            <v>6113</v>
          </cell>
          <cell r="O24">
            <v>30523</v>
          </cell>
          <cell r="P24">
            <v>7888</v>
          </cell>
        </row>
        <row r="25">
          <cell r="A25" t="str">
            <v>2006-12</v>
          </cell>
          <cell r="B25">
            <v>4846</v>
          </cell>
          <cell r="C25">
            <v>70409</v>
          </cell>
          <cell r="D25">
            <v>2571</v>
          </cell>
          <cell r="E25">
            <v>34378</v>
          </cell>
          <cell r="F25">
            <v>46537</v>
          </cell>
          <cell r="G25">
            <v>4178</v>
          </cell>
          <cell r="H25">
            <v>8086</v>
          </cell>
          <cell r="I25">
            <v>3740</v>
          </cell>
          <cell r="J25">
            <v>43938</v>
          </cell>
          <cell r="K25">
            <v>8718</v>
          </cell>
          <cell r="L25">
            <v>49260</v>
          </cell>
          <cell r="M25">
            <v>11630</v>
          </cell>
          <cell r="N25">
            <v>6379</v>
          </cell>
          <cell r="O25">
            <v>31018</v>
          </cell>
          <cell r="P25">
            <v>10044</v>
          </cell>
        </row>
        <row r="26">
          <cell r="A26" t="str">
            <v>2007-01</v>
          </cell>
          <cell r="B26">
            <v>4931</v>
          </cell>
          <cell r="C26">
            <v>72665</v>
          </cell>
          <cell r="D26">
            <v>2652</v>
          </cell>
          <cell r="E26">
            <v>38495</v>
          </cell>
          <cell r="F26">
            <v>50058</v>
          </cell>
          <cell r="G26">
            <v>4369</v>
          </cell>
          <cell r="H26">
            <v>8431</v>
          </cell>
          <cell r="I26">
            <v>3901</v>
          </cell>
          <cell r="J26">
            <v>50305</v>
          </cell>
          <cell r="K26">
            <v>9486</v>
          </cell>
          <cell r="L26">
            <v>52992</v>
          </cell>
          <cell r="M26">
            <v>12221</v>
          </cell>
          <cell r="N26">
            <v>6645</v>
          </cell>
          <cell r="O26">
            <v>32642</v>
          </cell>
          <cell r="P26">
            <v>10552</v>
          </cell>
        </row>
        <row r="27">
          <cell r="A27" t="str">
            <v>2007-02</v>
          </cell>
          <cell r="B27">
            <v>4673</v>
          </cell>
          <cell r="C27">
            <v>67310</v>
          </cell>
          <cell r="D27">
            <v>2545</v>
          </cell>
          <cell r="E27">
            <v>34093</v>
          </cell>
          <cell r="F27">
            <v>45023</v>
          </cell>
          <cell r="G27">
            <v>4213</v>
          </cell>
          <cell r="H27">
            <v>7686</v>
          </cell>
          <cell r="I27">
            <v>3743</v>
          </cell>
          <cell r="J27">
            <v>44669</v>
          </cell>
          <cell r="K27">
            <v>9113</v>
          </cell>
          <cell r="L27">
            <v>48173</v>
          </cell>
          <cell r="M27">
            <v>10884</v>
          </cell>
          <cell r="N27">
            <v>6373</v>
          </cell>
          <cell r="O27">
            <v>30830</v>
          </cell>
          <cell r="P27">
            <v>10279</v>
          </cell>
        </row>
        <row r="28">
          <cell r="A28" t="str">
            <v>2007-03</v>
          </cell>
          <cell r="B28">
            <v>5288</v>
          </cell>
          <cell r="C28">
            <v>76221</v>
          </cell>
          <cell r="D28">
            <v>2578</v>
          </cell>
          <cell r="E28">
            <v>33896</v>
          </cell>
          <cell r="F28">
            <v>46282</v>
          </cell>
          <cell r="G28">
            <v>4820</v>
          </cell>
          <cell r="H28">
            <v>8736</v>
          </cell>
          <cell r="I28">
            <v>3842</v>
          </cell>
          <cell r="J28">
            <v>44358</v>
          </cell>
          <cell r="K28">
            <v>9025</v>
          </cell>
          <cell r="L28">
            <v>49617</v>
          </cell>
          <cell r="M28">
            <v>12019</v>
          </cell>
          <cell r="N28">
            <v>6748</v>
          </cell>
          <cell r="O28">
            <v>34828</v>
          </cell>
          <cell r="P28">
            <v>9406</v>
          </cell>
        </row>
        <row r="29">
          <cell r="A29" t="str">
            <v>2007-04</v>
          </cell>
          <cell r="B29">
            <v>4622</v>
          </cell>
          <cell r="C29">
            <v>69944</v>
          </cell>
          <cell r="D29">
            <v>2399</v>
          </cell>
          <cell r="E29">
            <v>31755</v>
          </cell>
          <cell r="F29">
            <v>43137</v>
          </cell>
          <cell r="G29">
            <v>4137</v>
          </cell>
          <cell r="H29">
            <v>7792</v>
          </cell>
          <cell r="I29">
            <v>3354</v>
          </cell>
          <cell r="J29">
            <v>41416</v>
          </cell>
          <cell r="K29">
            <v>8476</v>
          </cell>
          <cell r="L29">
            <v>46875</v>
          </cell>
          <cell r="M29">
            <v>11021</v>
          </cell>
          <cell r="N29">
            <v>6077</v>
          </cell>
          <cell r="O29">
            <v>31809</v>
          </cell>
          <cell r="P29">
            <v>8532</v>
          </cell>
        </row>
        <row r="30">
          <cell r="A30" t="str">
            <v>2007-05</v>
          </cell>
          <cell r="B30">
            <v>4634</v>
          </cell>
          <cell r="C30">
            <v>67500</v>
          </cell>
          <cell r="D30">
            <v>2177</v>
          </cell>
          <cell r="E30">
            <v>30660</v>
          </cell>
          <cell r="F30">
            <v>41947</v>
          </cell>
          <cell r="G30">
            <v>3974</v>
          </cell>
          <cell r="H30">
            <v>7251</v>
          </cell>
          <cell r="I30">
            <v>3366</v>
          </cell>
          <cell r="J30">
            <v>41579</v>
          </cell>
          <cell r="K30">
            <v>7952</v>
          </cell>
          <cell r="L30">
            <v>45621</v>
          </cell>
          <cell r="M30">
            <v>10799</v>
          </cell>
          <cell r="N30">
            <v>6106</v>
          </cell>
          <cell r="O30">
            <v>30881</v>
          </cell>
          <cell r="P30">
            <v>7897</v>
          </cell>
        </row>
        <row r="31">
          <cell r="A31" t="str">
            <v>2007-06</v>
          </cell>
          <cell r="B31">
            <v>4382</v>
          </cell>
          <cell r="C31">
            <v>64033</v>
          </cell>
          <cell r="D31">
            <v>2207</v>
          </cell>
          <cell r="E31">
            <v>28896</v>
          </cell>
          <cell r="F31">
            <v>40682</v>
          </cell>
          <cell r="G31">
            <v>3882</v>
          </cell>
          <cell r="H31">
            <v>7059</v>
          </cell>
          <cell r="I31">
            <v>3289</v>
          </cell>
          <cell r="J31">
            <v>38028</v>
          </cell>
          <cell r="K31">
            <v>7759</v>
          </cell>
          <cell r="L31">
            <v>44405</v>
          </cell>
          <cell r="M31">
            <v>10423</v>
          </cell>
          <cell r="N31">
            <v>5711</v>
          </cell>
          <cell r="O31">
            <v>27811</v>
          </cell>
          <cell r="P31">
            <v>7441</v>
          </cell>
        </row>
        <row r="32">
          <cell r="A32" t="str">
            <v>2007-07</v>
          </cell>
          <cell r="B32">
            <v>4411</v>
          </cell>
          <cell r="C32">
            <v>66683</v>
          </cell>
          <cell r="D32">
            <v>2228</v>
          </cell>
          <cell r="E32">
            <v>29752</v>
          </cell>
          <cell r="F32">
            <v>42767</v>
          </cell>
          <cell r="G32">
            <v>3785</v>
          </cell>
          <cell r="H32">
            <v>7201</v>
          </cell>
          <cell r="I32">
            <v>3242</v>
          </cell>
          <cell r="J32">
            <v>39729</v>
          </cell>
          <cell r="K32">
            <v>7835</v>
          </cell>
          <cell r="L32">
            <v>48540</v>
          </cell>
          <cell r="M32">
            <v>10484</v>
          </cell>
          <cell r="N32">
            <v>6270</v>
          </cell>
          <cell r="O32">
            <v>30692</v>
          </cell>
          <cell r="P32">
            <v>7872</v>
          </cell>
        </row>
        <row r="33">
          <cell r="A33" t="str">
            <v>2007-08</v>
          </cell>
          <cell r="B33">
            <v>4437</v>
          </cell>
          <cell r="C33">
            <v>64352</v>
          </cell>
          <cell r="D33">
            <v>2205</v>
          </cell>
          <cell r="E33">
            <v>29166</v>
          </cell>
          <cell r="F33">
            <v>40964</v>
          </cell>
          <cell r="G33">
            <v>4013</v>
          </cell>
          <cell r="H33">
            <v>7002</v>
          </cell>
          <cell r="I33">
            <v>3336</v>
          </cell>
          <cell r="J33">
            <v>39048</v>
          </cell>
          <cell r="K33">
            <v>7600</v>
          </cell>
          <cell r="L33">
            <v>44715</v>
          </cell>
          <cell r="M33">
            <v>10450</v>
          </cell>
          <cell r="N33">
            <v>5870</v>
          </cell>
          <cell r="O33">
            <v>29324</v>
          </cell>
          <cell r="P33">
            <v>7581</v>
          </cell>
        </row>
        <row r="34">
          <cell r="A34" t="str">
            <v>2007-09</v>
          </cell>
          <cell r="B34">
            <v>4230</v>
          </cell>
          <cell r="C34">
            <v>63129</v>
          </cell>
          <cell r="D34">
            <v>2079</v>
          </cell>
          <cell r="E34">
            <v>27525</v>
          </cell>
          <cell r="F34">
            <v>40578</v>
          </cell>
          <cell r="G34">
            <v>3873</v>
          </cell>
          <cell r="H34">
            <v>7178</v>
          </cell>
          <cell r="I34">
            <v>3288</v>
          </cell>
          <cell r="J34">
            <v>35215</v>
          </cell>
          <cell r="K34">
            <v>7651</v>
          </cell>
          <cell r="L34">
            <v>42189</v>
          </cell>
          <cell r="M34">
            <v>9906</v>
          </cell>
          <cell r="N34">
            <v>5644</v>
          </cell>
          <cell r="O34">
            <v>29376</v>
          </cell>
          <cell r="P34">
            <v>7301</v>
          </cell>
        </row>
        <row r="35">
          <cell r="A35" t="str">
            <v>2007-10</v>
          </cell>
          <cell r="B35">
            <v>4413</v>
          </cell>
          <cell r="C35">
            <v>68706</v>
          </cell>
          <cell r="D35">
            <v>2266</v>
          </cell>
          <cell r="E35">
            <v>30511</v>
          </cell>
          <cell r="F35">
            <v>45364</v>
          </cell>
          <cell r="G35">
            <v>3919</v>
          </cell>
          <cell r="H35">
            <v>7503</v>
          </cell>
          <cell r="I35">
            <v>3419</v>
          </cell>
          <cell r="J35">
            <v>42935</v>
          </cell>
          <cell r="K35">
            <v>8319</v>
          </cell>
          <cell r="L35">
            <v>47731</v>
          </cell>
          <cell r="M35">
            <v>11049</v>
          </cell>
          <cell r="N35">
            <v>6221</v>
          </cell>
          <cell r="O35">
            <v>31860</v>
          </cell>
          <cell r="P35">
            <v>7864</v>
          </cell>
        </row>
        <row r="36">
          <cell r="A36" t="str">
            <v>2007-11</v>
          </cell>
          <cell r="B36">
            <v>4495</v>
          </cell>
          <cell r="C36">
            <v>70062</v>
          </cell>
          <cell r="D36">
            <v>2197</v>
          </cell>
          <cell r="E36">
            <v>32583</v>
          </cell>
          <cell r="F36">
            <v>45407</v>
          </cell>
          <cell r="G36">
            <v>3959</v>
          </cell>
          <cell r="H36">
            <v>7476</v>
          </cell>
          <cell r="I36">
            <v>3391</v>
          </cell>
          <cell r="J36">
            <v>42832</v>
          </cell>
          <cell r="K36">
            <v>8812</v>
          </cell>
          <cell r="L36">
            <v>48764</v>
          </cell>
          <cell r="M36">
            <v>11281</v>
          </cell>
          <cell r="N36">
            <v>6306</v>
          </cell>
          <cell r="O36">
            <v>31720</v>
          </cell>
          <cell r="P36">
            <v>8635</v>
          </cell>
        </row>
        <row r="37">
          <cell r="A37" t="str">
            <v>2007-12</v>
          </cell>
          <cell r="B37">
            <v>5088</v>
          </cell>
          <cell r="C37">
            <v>76550</v>
          </cell>
          <cell r="D37">
            <v>2584</v>
          </cell>
          <cell r="E37">
            <v>35917</v>
          </cell>
          <cell r="F37">
            <v>49064</v>
          </cell>
          <cell r="G37">
            <v>4133</v>
          </cell>
          <cell r="H37">
            <v>8276</v>
          </cell>
          <cell r="I37">
            <v>3783</v>
          </cell>
          <cell r="J37">
            <v>43938</v>
          </cell>
          <cell r="K37">
            <v>8630</v>
          </cell>
          <cell r="L37">
            <v>53259</v>
          </cell>
          <cell r="M37">
            <v>12485</v>
          </cell>
          <cell r="N37">
            <v>6654</v>
          </cell>
          <cell r="O37">
            <v>35453</v>
          </cell>
          <cell r="P37">
            <v>10152</v>
          </cell>
        </row>
        <row r="38">
          <cell r="A38" t="str">
            <v>2008-01</v>
          </cell>
          <cell r="B38">
            <v>5284</v>
          </cell>
          <cell r="C38">
            <v>79537</v>
          </cell>
          <cell r="D38">
            <v>2690</v>
          </cell>
          <cell r="E38">
            <v>38256</v>
          </cell>
          <cell r="F38">
            <v>52778</v>
          </cell>
          <cell r="G38">
            <v>4286</v>
          </cell>
          <cell r="H38">
            <v>8363</v>
          </cell>
          <cell r="I38">
            <v>3951</v>
          </cell>
          <cell r="J38">
            <v>52057</v>
          </cell>
          <cell r="K38">
            <v>10235</v>
          </cell>
          <cell r="L38">
            <v>59107</v>
          </cell>
          <cell r="M38">
            <v>12849</v>
          </cell>
          <cell r="N38">
            <v>7292</v>
          </cell>
          <cell r="O38">
            <v>34644</v>
          </cell>
          <cell r="P38">
            <v>10150</v>
          </cell>
        </row>
        <row r="39">
          <cell r="A39" t="str">
            <v>2008-02</v>
          </cell>
          <cell r="B39">
            <v>4471</v>
          </cell>
          <cell r="C39">
            <v>71025</v>
          </cell>
          <cell r="D39">
            <v>2320</v>
          </cell>
          <cell r="E39">
            <v>34171</v>
          </cell>
          <cell r="F39">
            <v>46690</v>
          </cell>
          <cell r="G39">
            <v>4070</v>
          </cell>
          <cell r="H39">
            <v>7551</v>
          </cell>
          <cell r="I39">
            <v>3415</v>
          </cell>
          <cell r="J39">
            <v>42338</v>
          </cell>
          <cell r="K39">
            <v>8860</v>
          </cell>
          <cell r="L39">
            <v>52455</v>
          </cell>
          <cell r="M39">
            <v>11380</v>
          </cell>
          <cell r="N39">
            <v>6384</v>
          </cell>
          <cell r="O39">
            <v>31620</v>
          </cell>
          <cell r="P39">
            <v>9263</v>
          </cell>
        </row>
        <row r="40">
          <cell r="A40" t="str">
            <v>2008-03</v>
          </cell>
          <cell r="B40">
            <v>4770</v>
          </cell>
          <cell r="C40">
            <v>76064</v>
          </cell>
          <cell r="D40">
            <v>2664</v>
          </cell>
          <cell r="E40">
            <v>34390</v>
          </cell>
          <cell r="F40">
            <v>47842</v>
          </cell>
          <cell r="G40">
            <v>4659</v>
          </cell>
          <cell r="H40">
            <v>8366</v>
          </cell>
          <cell r="I40">
            <v>3644</v>
          </cell>
          <cell r="J40">
            <v>41999</v>
          </cell>
          <cell r="K40">
            <v>9469</v>
          </cell>
          <cell r="L40">
            <v>51757</v>
          </cell>
          <cell r="M40">
            <v>12079</v>
          </cell>
          <cell r="N40">
            <v>6590</v>
          </cell>
          <cell r="O40">
            <v>34545</v>
          </cell>
          <cell r="P40">
            <v>9321</v>
          </cell>
        </row>
        <row r="41">
          <cell r="A41" t="str">
            <v>2008-04</v>
          </cell>
          <cell r="B41">
            <v>4485</v>
          </cell>
          <cell r="C41">
            <v>71148</v>
          </cell>
          <cell r="D41">
            <v>2469</v>
          </cell>
          <cell r="E41">
            <v>31836</v>
          </cell>
          <cell r="F41">
            <v>45449</v>
          </cell>
          <cell r="G41">
            <v>4300</v>
          </cell>
          <cell r="H41">
            <v>7842</v>
          </cell>
          <cell r="I41">
            <v>3413</v>
          </cell>
          <cell r="J41">
            <v>46016</v>
          </cell>
          <cell r="K41">
            <v>9163</v>
          </cell>
          <cell r="L41">
            <v>48056</v>
          </cell>
          <cell r="M41">
            <v>11366</v>
          </cell>
          <cell r="N41">
            <v>6265</v>
          </cell>
          <cell r="O41">
            <v>32384</v>
          </cell>
          <cell r="P41">
            <v>8457</v>
          </cell>
        </row>
        <row r="42">
          <cell r="A42" t="str">
            <v>2008-05</v>
          </cell>
          <cell r="B42">
            <v>4578</v>
          </cell>
          <cell r="C42">
            <v>70229</v>
          </cell>
          <cell r="D42">
            <v>2352</v>
          </cell>
          <cell r="E42">
            <v>29902</v>
          </cell>
          <cell r="F42">
            <v>43874</v>
          </cell>
          <cell r="G42">
            <v>4067</v>
          </cell>
          <cell r="H42">
            <v>7403</v>
          </cell>
          <cell r="I42">
            <v>3458</v>
          </cell>
          <cell r="J42">
            <v>39240</v>
          </cell>
          <cell r="K42">
            <v>8556</v>
          </cell>
          <cell r="L42">
            <v>46895</v>
          </cell>
          <cell r="M42">
            <v>11328</v>
          </cell>
          <cell r="N42">
            <v>6150</v>
          </cell>
          <cell r="O42">
            <v>31495</v>
          </cell>
          <cell r="P42">
            <v>7841</v>
          </cell>
        </row>
        <row r="43">
          <cell r="A43" t="str">
            <v>2008-06</v>
          </cell>
          <cell r="B43">
            <v>4262</v>
          </cell>
          <cell r="C43">
            <v>64398</v>
          </cell>
          <cell r="D43">
            <v>1971</v>
          </cell>
          <cell r="E43">
            <v>29533</v>
          </cell>
          <cell r="F43">
            <v>41605</v>
          </cell>
          <cell r="G43">
            <v>3803</v>
          </cell>
          <cell r="H43">
            <v>7072</v>
          </cell>
          <cell r="I43">
            <v>3262</v>
          </cell>
          <cell r="J43">
            <v>37845</v>
          </cell>
          <cell r="K43">
            <v>7909</v>
          </cell>
          <cell r="L43">
            <v>43392</v>
          </cell>
          <cell r="M43">
            <v>10444</v>
          </cell>
          <cell r="N43">
            <v>5706</v>
          </cell>
          <cell r="O43">
            <v>29531</v>
          </cell>
          <cell r="P43">
            <v>7941</v>
          </cell>
        </row>
        <row r="44">
          <cell r="A44" t="str">
            <v>2008-07</v>
          </cell>
          <cell r="B44">
            <v>4287</v>
          </cell>
          <cell r="C44">
            <v>66715</v>
          </cell>
          <cell r="D44">
            <v>2321</v>
          </cell>
          <cell r="E44">
            <v>30180</v>
          </cell>
          <cell r="F44">
            <v>42877</v>
          </cell>
          <cell r="G44">
            <v>3920</v>
          </cell>
          <cell r="H44">
            <v>7334</v>
          </cell>
          <cell r="I44">
            <v>3364</v>
          </cell>
          <cell r="J44">
            <v>40084</v>
          </cell>
          <cell r="K44">
            <v>8119</v>
          </cell>
          <cell r="L44">
            <v>47586</v>
          </cell>
          <cell r="M44">
            <v>10854</v>
          </cell>
          <cell r="N44">
            <v>5896</v>
          </cell>
          <cell r="O44">
            <v>29549</v>
          </cell>
          <cell r="P44">
            <v>7743</v>
          </cell>
        </row>
        <row r="45">
          <cell r="A45" t="str">
            <v>2008-08</v>
          </cell>
          <cell r="B45">
            <v>4161</v>
          </cell>
          <cell r="C45">
            <v>65605</v>
          </cell>
          <cell r="D45">
            <v>2197</v>
          </cell>
          <cell r="E45">
            <v>29523</v>
          </cell>
          <cell r="F45">
            <v>41457</v>
          </cell>
          <cell r="G45">
            <v>3889</v>
          </cell>
          <cell r="H45">
            <v>7039</v>
          </cell>
          <cell r="I45">
            <v>3271</v>
          </cell>
          <cell r="J45">
            <v>34980</v>
          </cell>
          <cell r="K45">
            <v>7849</v>
          </cell>
          <cell r="L45">
            <v>43853</v>
          </cell>
          <cell r="M45">
            <v>10434</v>
          </cell>
          <cell r="N45">
            <v>5794</v>
          </cell>
          <cell r="O45">
            <v>29314</v>
          </cell>
          <cell r="P45">
            <v>7552</v>
          </cell>
        </row>
        <row r="46">
          <cell r="A46" t="str">
            <v>2008-09</v>
          </cell>
          <cell r="B46">
            <v>4282</v>
          </cell>
          <cell r="C46">
            <v>64209</v>
          </cell>
          <cell r="D46">
            <v>2116</v>
          </cell>
          <cell r="E46">
            <v>26951</v>
          </cell>
          <cell r="F46">
            <v>41054</v>
          </cell>
          <cell r="G46">
            <v>3922</v>
          </cell>
          <cell r="H46">
            <v>7122</v>
          </cell>
          <cell r="I46">
            <v>3148</v>
          </cell>
          <cell r="J46">
            <v>39238</v>
          </cell>
          <cell r="K46">
            <v>7684</v>
          </cell>
          <cell r="L46">
            <v>45561</v>
          </cell>
          <cell r="M46">
            <v>10137</v>
          </cell>
          <cell r="N46">
            <v>5864</v>
          </cell>
          <cell r="O46">
            <v>29569</v>
          </cell>
          <cell r="P46">
            <v>7451</v>
          </cell>
        </row>
        <row r="47">
          <cell r="A47" t="str">
            <v>2008-10</v>
          </cell>
          <cell r="B47">
            <v>4513</v>
          </cell>
          <cell r="C47">
            <v>69854</v>
          </cell>
          <cell r="D47">
            <v>2202</v>
          </cell>
          <cell r="E47">
            <v>30892</v>
          </cell>
          <cell r="F47">
            <v>45192</v>
          </cell>
          <cell r="G47">
            <v>3957</v>
          </cell>
          <cell r="H47">
            <v>7379</v>
          </cell>
          <cell r="I47">
            <v>3403</v>
          </cell>
          <cell r="J47">
            <v>42195</v>
          </cell>
          <cell r="K47">
            <v>8486</v>
          </cell>
          <cell r="L47">
            <v>49280</v>
          </cell>
          <cell r="M47">
            <v>10992</v>
          </cell>
          <cell r="N47">
            <v>6385</v>
          </cell>
          <cell r="O47">
            <v>32004</v>
          </cell>
          <cell r="P47">
            <v>8043</v>
          </cell>
        </row>
        <row r="48">
          <cell r="A48" t="str">
            <v>2008-11</v>
          </cell>
          <cell r="B48">
            <v>4376</v>
          </cell>
          <cell r="C48">
            <v>68771</v>
          </cell>
          <cell r="D48">
            <v>2280</v>
          </cell>
          <cell r="E48">
            <v>31600</v>
          </cell>
          <cell r="F48">
            <v>43634</v>
          </cell>
          <cell r="G48">
            <v>3983</v>
          </cell>
          <cell r="H48">
            <v>7443</v>
          </cell>
          <cell r="I48">
            <v>3495</v>
          </cell>
          <cell r="J48">
            <v>39504</v>
          </cell>
          <cell r="K48">
            <v>8557</v>
          </cell>
          <cell r="L48">
            <v>45091</v>
          </cell>
          <cell r="M48">
            <v>10906</v>
          </cell>
          <cell r="N48">
            <v>6055</v>
          </cell>
          <cell r="O48">
            <v>30559</v>
          </cell>
          <cell r="P48">
            <v>9069</v>
          </cell>
        </row>
        <row r="49">
          <cell r="A49" t="str">
            <v>2008-12</v>
          </cell>
          <cell r="B49">
            <v>5122</v>
          </cell>
          <cell r="C49">
            <v>76884</v>
          </cell>
          <cell r="D49">
            <v>2692</v>
          </cell>
          <cell r="E49">
            <v>36964</v>
          </cell>
          <cell r="F49">
            <v>50282</v>
          </cell>
          <cell r="G49">
            <v>4238</v>
          </cell>
          <cell r="H49">
            <v>8423</v>
          </cell>
          <cell r="I49">
            <v>3888</v>
          </cell>
          <cell r="J49">
            <v>53594</v>
          </cell>
          <cell r="K49">
            <v>9700</v>
          </cell>
          <cell r="L49">
            <v>52093</v>
          </cell>
          <cell r="M49">
            <v>12367</v>
          </cell>
          <cell r="N49">
            <v>6702</v>
          </cell>
          <cell r="O49">
            <v>34185</v>
          </cell>
          <cell r="P49">
            <v>11449</v>
          </cell>
        </row>
        <row r="50">
          <cell r="A50" t="str">
            <v>2009-01</v>
          </cell>
          <cell r="B50">
            <v>5741</v>
          </cell>
          <cell r="C50">
            <v>90026</v>
          </cell>
          <cell r="D50">
            <v>3274</v>
          </cell>
          <cell r="E50">
            <v>41867</v>
          </cell>
          <cell r="F50">
            <v>59918</v>
          </cell>
          <cell r="G50">
            <v>4736</v>
          </cell>
          <cell r="H50">
            <v>9395</v>
          </cell>
          <cell r="I50">
            <v>4360</v>
          </cell>
          <cell r="J50">
            <v>55045</v>
          </cell>
          <cell r="K50">
            <v>11145</v>
          </cell>
          <cell r="L50">
            <v>58531</v>
          </cell>
          <cell r="M50">
            <v>14371</v>
          </cell>
          <cell r="N50">
            <v>8364</v>
          </cell>
          <cell r="O50">
            <v>39870</v>
          </cell>
          <cell r="P50">
            <v>12091</v>
          </cell>
        </row>
        <row r="51">
          <cell r="A51" t="str">
            <v>2009-02</v>
          </cell>
          <cell r="B51">
            <v>4823</v>
          </cell>
          <cell r="C51">
            <v>77205</v>
          </cell>
          <cell r="D51">
            <v>2350</v>
          </cell>
          <cell r="E51">
            <v>32487</v>
          </cell>
          <cell r="F51">
            <v>47508</v>
          </cell>
          <cell r="G51">
            <v>4277</v>
          </cell>
          <cell r="H51">
            <v>7912</v>
          </cell>
          <cell r="I51">
            <v>3593</v>
          </cell>
          <cell r="J51">
            <v>41433</v>
          </cell>
          <cell r="K51">
            <v>9673</v>
          </cell>
          <cell r="L51">
            <v>50760</v>
          </cell>
          <cell r="M51">
            <v>11695</v>
          </cell>
          <cell r="N51">
            <v>7131</v>
          </cell>
          <cell r="O51">
            <v>33918</v>
          </cell>
          <cell r="P51">
            <v>9477</v>
          </cell>
        </row>
        <row r="52">
          <cell r="A52" t="str">
            <v>2009-03</v>
          </cell>
          <cell r="B52">
            <v>4904</v>
          </cell>
          <cell r="C52">
            <v>75966</v>
          </cell>
          <cell r="D52">
            <v>2383</v>
          </cell>
          <cell r="E52">
            <v>33301</v>
          </cell>
          <cell r="F52">
            <v>47254</v>
          </cell>
          <cell r="G52">
            <v>4597</v>
          </cell>
          <cell r="H52">
            <v>8023</v>
          </cell>
          <cell r="I52">
            <v>3580</v>
          </cell>
          <cell r="J52">
            <v>42395</v>
          </cell>
          <cell r="K52">
            <v>8958</v>
          </cell>
          <cell r="L52">
            <v>53032</v>
          </cell>
          <cell r="M52">
            <v>11546</v>
          </cell>
          <cell r="N52">
            <v>6701</v>
          </cell>
          <cell r="O52">
            <v>33352</v>
          </cell>
          <cell r="P52">
            <v>9341</v>
          </cell>
        </row>
        <row r="53">
          <cell r="A53" t="str">
            <v>2009-04</v>
          </cell>
          <cell r="B53">
            <v>4491</v>
          </cell>
          <cell r="C53">
            <v>69143</v>
          </cell>
          <cell r="D53">
            <v>2252</v>
          </cell>
          <cell r="E53">
            <v>31002</v>
          </cell>
          <cell r="F53">
            <v>44333</v>
          </cell>
          <cell r="G53">
            <v>4127</v>
          </cell>
          <cell r="H53">
            <v>7353</v>
          </cell>
          <cell r="I53">
            <v>3269</v>
          </cell>
          <cell r="J53">
            <v>40270</v>
          </cell>
          <cell r="K53">
            <v>8322</v>
          </cell>
          <cell r="L53">
            <v>46512</v>
          </cell>
          <cell r="M53">
            <v>10922</v>
          </cell>
          <cell r="N53">
            <v>6248</v>
          </cell>
          <cell r="O53">
            <v>31096</v>
          </cell>
          <cell r="P53">
            <v>8451</v>
          </cell>
        </row>
        <row r="54">
          <cell r="A54" t="str">
            <v>2009-05</v>
          </cell>
          <cell r="B54">
            <v>4407</v>
          </cell>
          <cell r="C54">
            <v>67894</v>
          </cell>
          <cell r="D54">
            <v>2284</v>
          </cell>
          <cell r="E54">
            <v>31115</v>
          </cell>
          <cell r="F54">
            <v>43720</v>
          </cell>
          <cell r="G54">
            <v>4118</v>
          </cell>
          <cell r="H54">
            <v>7346</v>
          </cell>
          <cell r="I54">
            <v>3388</v>
          </cell>
          <cell r="J54">
            <v>36568</v>
          </cell>
          <cell r="K54">
            <v>8012</v>
          </cell>
          <cell r="L54">
            <v>47940</v>
          </cell>
          <cell r="M54">
            <v>10670</v>
          </cell>
          <cell r="N54">
            <v>6162</v>
          </cell>
          <cell r="O54">
            <v>30862</v>
          </cell>
          <cell r="P54">
            <v>8200</v>
          </cell>
        </row>
        <row r="55">
          <cell r="A55" t="str">
            <v>2009-06</v>
          </cell>
          <cell r="B55">
            <v>4171</v>
          </cell>
          <cell r="C55">
            <v>64887</v>
          </cell>
          <cell r="D55">
            <v>2158</v>
          </cell>
          <cell r="E55">
            <v>29233</v>
          </cell>
          <cell r="F55">
            <v>41648</v>
          </cell>
          <cell r="G55">
            <v>4014</v>
          </cell>
          <cell r="H55">
            <v>6814</v>
          </cell>
          <cell r="I55">
            <v>3202</v>
          </cell>
          <cell r="J55">
            <v>38851</v>
          </cell>
          <cell r="K55">
            <v>7996</v>
          </cell>
          <cell r="L55">
            <v>43182</v>
          </cell>
          <cell r="M55">
            <v>10254</v>
          </cell>
          <cell r="N55">
            <v>5696</v>
          </cell>
          <cell r="O55">
            <v>29525</v>
          </cell>
          <cell r="P55">
            <v>7680</v>
          </cell>
        </row>
        <row r="56">
          <cell r="A56" t="str">
            <v>2009-07</v>
          </cell>
          <cell r="B56">
            <v>4346</v>
          </cell>
          <cell r="C56">
            <v>66275</v>
          </cell>
          <cell r="D56">
            <v>2133</v>
          </cell>
          <cell r="E56">
            <v>29708</v>
          </cell>
          <cell r="F56">
            <v>42258</v>
          </cell>
          <cell r="G56">
            <v>3904</v>
          </cell>
          <cell r="H56">
            <v>6922</v>
          </cell>
          <cell r="I56">
            <v>3273</v>
          </cell>
          <cell r="J56">
            <v>37975</v>
          </cell>
          <cell r="K56">
            <v>7986</v>
          </cell>
          <cell r="L56">
            <v>46100</v>
          </cell>
          <cell r="M56">
            <v>10573</v>
          </cell>
          <cell r="N56">
            <v>6073</v>
          </cell>
          <cell r="O56">
            <v>30205</v>
          </cell>
          <cell r="P56">
            <v>7377</v>
          </cell>
        </row>
        <row r="57">
          <cell r="A57" t="str">
            <v>2009-08</v>
          </cell>
          <cell r="B57">
            <v>4203</v>
          </cell>
          <cell r="C57">
            <v>65043</v>
          </cell>
          <cell r="D57">
            <v>2139</v>
          </cell>
          <cell r="E57">
            <v>30071</v>
          </cell>
          <cell r="F57">
            <v>42036</v>
          </cell>
          <cell r="G57">
            <v>3832</v>
          </cell>
          <cell r="H57">
            <v>6792</v>
          </cell>
          <cell r="I57">
            <v>3255</v>
          </cell>
          <cell r="J57">
            <v>33606</v>
          </cell>
          <cell r="K57">
            <v>7786</v>
          </cell>
          <cell r="L57">
            <v>46822</v>
          </cell>
          <cell r="M57">
            <v>10239</v>
          </cell>
          <cell r="N57">
            <v>5953</v>
          </cell>
          <cell r="O57">
            <v>29521</v>
          </cell>
          <cell r="P57">
            <v>7979</v>
          </cell>
        </row>
        <row r="58">
          <cell r="A58" t="str">
            <v>2009-09</v>
          </cell>
          <cell r="B58">
            <v>4086</v>
          </cell>
          <cell r="C58">
            <v>63488</v>
          </cell>
          <cell r="D58">
            <v>2104</v>
          </cell>
          <cell r="E58">
            <v>27545</v>
          </cell>
          <cell r="F58">
            <v>40965</v>
          </cell>
          <cell r="G58">
            <v>3667</v>
          </cell>
          <cell r="H58">
            <v>6707</v>
          </cell>
          <cell r="I58">
            <v>3126</v>
          </cell>
          <cell r="J58">
            <v>39127</v>
          </cell>
          <cell r="K58">
            <v>7661</v>
          </cell>
          <cell r="L58">
            <v>43110</v>
          </cell>
          <cell r="M58">
            <v>10253</v>
          </cell>
          <cell r="N58">
            <v>5799</v>
          </cell>
          <cell r="O58">
            <v>28514</v>
          </cell>
          <cell r="P58">
            <v>7407</v>
          </cell>
        </row>
        <row r="59">
          <cell r="A59" t="str">
            <v>2009-10</v>
          </cell>
          <cell r="B59">
            <v>4423</v>
          </cell>
          <cell r="C59">
            <v>69391</v>
          </cell>
          <cell r="D59">
            <v>2347</v>
          </cell>
          <cell r="E59">
            <v>30607</v>
          </cell>
          <cell r="F59">
            <v>45834</v>
          </cell>
          <cell r="G59">
            <v>4125</v>
          </cell>
          <cell r="H59">
            <v>7435</v>
          </cell>
          <cell r="I59">
            <v>3300</v>
          </cell>
          <cell r="J59">
            <v>40187</v>
          </cell>
          <cell r="K59">
            <v>8573</v>
          </cell>
          <cell r="L59">
            <v>48331</v>
          </cell>
          <cell r="M59">
            <v>11176</v>
          </cell>
          <cell r="N59">
            <v>6353</v>
          </cell>
          <cell r="O59">
            <v>32243</v>
          </cell>
          <cell r="P59">
            <v>8045</v>
          </cell>
        </row>
        <row r="60">
          <cell r="A60" t="str">
            <v>2009-11</v>
          </cell>
          <cell r="B60">
            <v>4476</v>
          </cell>
          <cell r="C60">
            <v>69970</v>
          </cell>
          <cell r="D60">
            <v>2342</v>
          </cell>
          <cell r="E60">
            <v>30837</v>
          </cell>
          <cell r="F60">
            <v>44059</v>
          </cell>
          <cell r="G60">
            <v>4118</v>
          </cell>
          <cell r="H60">
            <v>7386</v>
          </cell>
          <cell r="I60">
            <v>3358</v>
          </cell>
          <cell r="J60">
            <v>40122</v>
          </cell>
          <cell r="K60">
            <v>8393</v>
          </cell>
          <cell r="L60">
            <v>48953</v>
          </cell>
          <cell r="M60">
            <v>10719</v>
          </cell>
          <cell r="N60">
            <v>6160</v>
          </cell>
          <cell r="O60">
            <v>31678</v>
          </cell>
          <cell r="P60">
            <v>8273</v>
          </cell>
        </row>
        <row r="61">
          <cell r="A61" t="str">
            <v>2009-12</v>
          </cell>
          <cell r="B61">
            <v>4801</v>
          </cell>
          <cell r="C61">
            <v>75256</v>
          </cell>
          <cell r="D61">
            <v>2614</v>
          </cell>
          <cell r="E61">
            <v>35436</v>
          </cell>
          <cell r="F61">
            <v>49156</v>
          </cell>
          <cell r="G61">
            <v>4368</v>
          </cell>
          <cell r="H61">
            <v>7875</v>
          </cell>
          <cell r="I61">
            <v>3745</v>
          </cell>
          <cell r="J61">
            <v>45769</v>
          </cell>
          <cell r="K61">
            <v>9349</v>
          </cell>
          <cell r="L61">
            <v>51909</v>
          </cell>
          <cell r="M61">
            <v>11817</v>
          </cell>
          <cell r="N61">
            <v>6741</v>
          </cell>
          <cell r="O61">
            <v>34156</v>
          </cell>
          <cell r="P61">
            <v>10113</v>
          </cell>
        </row>
        <row r="62">
          <cell r="A62" t="str">
            <v>2010-01</v>
          </cell>
          <cell r="B62">
            <v>4933</v>
          </cell>
          <cell r="C62">
            <v>77390</v>
          </cell>
          <cell r="D62">
            <v>2931</v>
          </cell>
          <cell r="E62">
            <v>36755</v>
          </cell>
          <cell r="F62">
            <v>52003</v>
          </cell>
          <cell r="G62">
            <v>4512</v>
          </cell>
          <cell r="H62">
            <v>8552</v>
          </cell>
          <cell r="I62">
            <v>3724</v>
          </cell>
          <cell r="J62">
            <v>48363</v>
          </cell>
          <cell r="K62">
            <v>10129</v>
          </cell>
          <cell r="L62">
            <v>52611</v>
          </cell>
          <cell r="M62">
            <v>12487</v>
          </cell>
          <cell r="N62">
            <v>6937</v>
          </cell>
          <cell r="O62">
            <v>33404</v>
          </cell>
          <cell r="P62">
            <v>10431</v>
          </cell>
        </row>
        <row r="63">
          <cell r="A63" t="str">
            <v>2010-02</v>
          </cell>
          <cell r="B63">
            <v>4542</v>
          </cell>
          <cell r="C63">
            <v>71266</v>
          </cell>
          <cell r="D63">
            <v>2293</v>
          </cell>
          <cell r="E63">
            <v>32450</v>
          </cell>
          <cell r="F63">
            <v>46598</v>
          </cell>
          <cell r="G63">
            <v>4020</v>
          </cell>
          <cell r="H63">
            <v>7313</v>
          </cell>
          <cell r="I63">
            <v>3498</v>
          </cell>
          <cell r="J63">
            <v>41048</v>
          </cell>
          <cell r="K63">
            <v>8873</v>
          </cell>
          <cell r="L63">
            <v>49123</v>
          </cell>
          <cell r="M63">
            <v>11519</v>
          </cell>
          <cell r="N63">
            <v>6340</v>
          </cell>
          <cell r="O63">
            <v>29363</v>
          </cell>
          <cell r="P63">
            <v>9497</v>
          </cell>
        </row>
        <row r="64">
          <cell r="A64" t="str">
            <v>2010-03</v>
          </cell>
          <cell r="B64">
            <v>4941</v>
          </cell>
          <cell r="C64">
            <v>76382</v>
          </cell>
          <cell r="D64">
            <v>2385</v>
          </cell>
          <cell r="E64">
            <v>33469</v>
          </cell>
          <cell r="F64">
            <v>48430</v>
          </cell>
          <cell r="G64">
            <v>4503</v>
          </cell>
          <cell r="H64">
            <v>8064</v>
          </cell>
          <cell r="I64">
            <v>3656</v>
          </cell>
          <cell r="J64">
            <v>45138</v>
          </cell>
          <cell r="K64">
            <v>9284</v>
          </cell>
          <cell r="L64">
            <v>51913</v>
          </cell>
          <cell r="M64">
            <v>12025</v>
          </cell>
          <cell r="N64">
            <v>6910</v>
          </cell>
          <cell r="O64">
            <v>32254</v>
          </cell>
          <cell r="P64">
            <v>9687</v>
          </cell>
        </row>
        <row r="65">
          <cell r="A65" t="str">
            <v>2010-04</v>
          </cell>
          <cell r="B65">
            <v>4607</v>
          </cell>
          <cell r="C65">
            <v>69623</v>
          </cell>
          <cell r="D65">
            <v>2240</v>
          </cell>
          <cell r="E65">
            <v>31224</v>
          </cell>
          <cell r="F65">
            <v>44646</v>
          </cell>
          <cell r="G65">
            <v>4197</v>
          </cell>
          <cell r="H65">
            <v>7505</v>
          </cell>
          <cell r="I65">
            <v>3354</v>
          </cell>
          <cell r="J65">
            <v>40584</v>
          </cell>
          <cell r="K65">
            <v>8330</v>
          </cell>
          <cell r="L65">
            <v>47638</v>
          </cell>
          <cell r="M65">
            <v>10976</v>
          </cell>
          <cell r="N65">
            <v>6163</v>
          </cell>
          <cell r="O65">
            <v>30707</v>
          </cell>
          <cell r="P65">
            <v>8723</v>
          </cell>
        </row>
        <row r="66">
          <cell r="A66" t="str">
            <v>2010-05</v>
          </cell>
          <cell r="B66">
            <v>4483</v>
          </cell>
          <cell r="C66">
            <v>70076</v>
          </cell>
          <cell r="D66">
            <v>2306</v>
          </cell>
          <cell r="E66">
            <v>31140</v>
          </cell>
          <cell r="F66">
            <v>44771</v>
          </cell>
          <cell r="G66">
            <v>4195</v>
          </cell>
          <cell r="H66">
            <v>7302</v>
          </cell>
          <cell r="I66">
            <v>3354</v>
          </cell>
          <cell r="J66">
            <v>36517</v>
          </cell>
          <cell r="K66">
            <v>8560</v>
          </cell>
          <cell r="L66">
            <v>46535</v>
          </cell>
          <cell r="M66">
            <v>11276</v>
          </cell>
          <cell r="N66">
            <v>6305</v>
          </cell>
          <cell r="O66">
            <v>31149</v>
          </cell>
          <cell r="P66">
            <v>8366</v>
          </cell>
        </row>
        <row r="67">
          <cell r="A67" t="str">
            <v>2010-06</v>
          </cell>
          <cell r="B67">
            <v>4175</v>
          </cell>
          <cell r="C67">
            <v>67023</v>
          </cell>
          <cell r="D67">
            <v>2220</v>
          </cell>
          <cell r="E67">
            <v>29045</v>
          </cell>
          <cell r="F67">
            <v>42584</v>
          </cell>
          <cell r="G67">
            <v>3929</v>
          </cell>
          <cell r="H67">
            <v>6854</v>
          </cell>
          <cell r="I67">
            <v>3131</v>
          </cell>
          <cell r="J67">
            <v>40168</v>
          </cell>
          <cell r="K67">
            <v>8283</v>
          </cell>
          <cell r="L67">
            <v>44829</v>
          </cell>
          <cell r="M67">
            <v>10657</v>
          </cell>
          <cell r="N67">
            <v>6115</v>
          </cell>
          <cell r="O67">
            <v>30561</v>
          </cell>
          <cell r="P67">
            <v>7591</v>
          </cell>
        </row>
        <row r="68">
          <cell r="A68" t="str">
            <v>2010-07</v>
          </cell>
          <cell r="B68">
            <v>4391</v>
          </cell>
          <cell r="C68">
            <v>73373</v>
          </cell>
          <cell r="D68">
            <v>2044</v>
          </cell>
          <cell r="E68">
            <v>31419</v>
          </cell>
          <cell r="F68">
            <v>43672</v>
          </cell>
          <cell r="G68">
            <v>4375</v>
          </cell>
          <cell r="H68">
            <v>7254</v>
          </cell>
          <cell r="I68">
            <v>3259</v>
          </cell>
          <cell r="J68">
            <v>36888</v>
          </cell>
          <cell r="K68">
            <v>8546</v>
          </cell>
          <cell r="L68">
            <v>49752</v>
          </cell>
          <cell r="M68">
            <v>11141</v>
          </cell>
          <cell r="N68">
            <v>6528</v>
          </cell>
          <cell r="O68">
            <v>31845</v>
          </cell>
          <cell r="P68">
            <v>8678</v>
          </cell>
        </row>
        <row r="69">
          <cell r="A69" t="str">
            <v>2010-08</v>
          </cell>
          <cell r="B69">
            <v>4303</v>
          </cell>
          <cell r="C69">
            <v>67528</v>
          </cell>
          <cell r="D69">
            <v>2070</v>
          </cell>
          <cell r="E69">
            <v>29553</v>
          </cell>
          <cell r="F69">
            <v>42511</v>
          </cell>
          <cell r="G69">
            <v>4044</v>
          </cell>
          <cell r="H69">
            <v>7010</v>
          </cell>
          <cell r="I69">
            <v>3285</v>
          </cell>
          <cell r="J69">
            <v>36083</v>
          </cell>
          <cell r="K69">
            <v>8031</v>
          </cell>
          <cell r="L69">
            <v>45106</v>
          </cell>
          <cell r="M69">
            <v>10423</v>
          </cell>
          <cell r="N69">
            <v>6122</v>
          </cell>
          <cell r="O69">
            <v>29780</v>
          </cell>
          <cell r="P69">
            <v>8395</v>
          </cell>
        </row>
        <row r="70">
          <cell r="A70" t="str">
            <v>2010-09</v>
          </cell>
          <cell r="B70">
            <v>4255</v>
          </cell>
          <cell r="C70">
            <v>66646</v>
          </cell>
          <cell r="D70">
            <v>2138</v>
          </cell>
          <cell r="E70">
            <v>27606</v>
          </cell>
          <cell r="F70">
            <v>42659</v>
          </cell>
          <cell r="G70">
            <v>4073</v>
          </cell>
          <cell r="H70">
            <v>7082</v>
          </cell>
          <cell r="I70">
            <v>3246</v>
          </cell>
          <cell r="J70">
            <v>39423</v>
          </cell>
          <cell r="K70">
            <v>8120</v>
          </cell>
          <cell r="L70">
            <v>43016</v>
          </cell>
          <cell r="M70">
            <v>10640</v>
          </cell>
          <cell r="N70">
            <v>6039</v>
          </cell>
          <cell r="O70">
            <v>30965</v>
          </cell>
          <cell r="P70">
            <v>7474</v>
          </cell>
        </row>
        <row r="71">
          <cell r="A71" t="str">
            <v>2010-10</v>
          </cell>
          <cell r="B71">
            <v>4405</v>
          </cell>
          <cell r="C71">
            <v>71343</v>
          </cell>
          <cell r="D71">
            <v>2341</v>
          </cell>
          <cell r="E71">
            <v>30945</v>
          </cell>
          <cell r="F71">
            <v>46987</v>
          </cell>
          <cell r="G71">
            <v>4265</v>
          </cell>
          <cell r="H71">
            <v>7454</v>
          </cell>
          <cell r="I71">
            <v>3684</v>
          </cell>
          <cell r="J71">
            <v>38613</v>
          </cell>
          <cell r="K71">
            <v>8572</v>
          </cell>
          <cell r="L71">
            <v>49367</v>
          </cell>
          <cell r="M71">
            <v>11426</v>
          </cell>
          <cell r="N71">
            <v>6427</v>
          </cell>
          <cell r="O71">
            <v>33188</v>
          </cell>
          <cell r="P71">
            <v>8224</v>
          </cell>
        </row>
        <row r="72">
          <cell r="A72" t="str">
            <v>2010-11</v>
          </cell>
          <cell r="B72">
            <v>4311</v>
          </cell>
          <cell r="C72">
            <v>69663</v>
          </cell>
          <cell r="D72">
            <v>2280</v>
          </cell>
          <cell r="E72">
            <v>31704</v>
          </cell>
          <cell r="F72">
            <v>45117</v>
          </cell>
          <cell r="G72">
            <v>4099</v>
          </cell>
          <cell r="H72">
            <v>7450</v>
          </cell>
          <cell r="I72">
            <v>3456</v>
          </cell>
          <cell r="J72">
            <v>42123</v>
          </cell>
          <cell r="K72">
            <v>8452</v>
          </cell>
          <cell r="L72">
            <v>47635</v>
          </cell>
          <cell r="M72">
            <v>10948</v>
          </cell>
          <cell r="N72">
            <v>6199</v>
          </cell>
          <cell r="O72">
            <v>30806</v>
          </cell>
          <cell r="P72">
            <v>8698</v>
          </cell>
        </row>
        <row r="73">
          <cell r="A73" t="str">
            <v>2010-12</v>
          </cell>
          <cell r="B73">
            <v>5022</v>
          </cell>
          <cell r="C73">
            <v>78455</v>
          </cell>
          <cell r="D73">
            <v>2713</v>
          </cell>
          <cell r="E73">
            <v>34924</v>
          </cell>
          <cell r="F73">
            <v>51391</v>
          </cell>
          <cell r="G73">
            <v>4675</v>
          </cell>
          <cell r="H73">
            <v>8602</v>
          </cell>
          <cell r="I73">
            <v>3852</v>
          </cell>
          <cell r="J73">
            <v>48294</v>
          </cell>
          <cell r="K73">
            <v>9972</v>
          </cell>
          <cell r="L73">
            <v>53782</v>
          </cell>
          <cell r="M73">
            <v>12540</v>
          </cell>
          <cell r="N73">
            <v>7114</v>
          </cell>
          <cell r="O73">
            <v>34456</v>
          </cell>
          <cell r="P73">
            <v>10189</v>
          </cell>
        </row>
        <row r="74">
          <cell r="A74" t="str">
            <v>2011-01</v>
          </cell>
          <cell r="B74">
            <v>4996</v>
          </cell>
          <cell r="C74">
            <v>76780</v>
          </cell>
          <cell r="D74">
            <v>2830</v>
          </cell>
          <cell r="E74">
            <v>38081</v>
          </cell>
          <cell r="F74">
            <v>52996</v>
          </cell>
          <cell r="G74">
            <v>4605</v>
          </cell>
          <cell r="H74">
            <v>8634</v>
          </cell>
          <cell r="I74">
            <v>4003</v>
          </cell>
          <cell r="J74">
            <v>49992</v>
          </cell>
          <cell r="K74">
            <v>9821</v>
          </cell>
          <cell r="L74">
            <v>54283</v>
          </cell>
          <cell r="M74">
            <v>12200</v>
          </cell>
          <cell r="N74">
            <v>6966</v>
          </cell>
          <cell r="O74">
            <v>34608</v>
          </cell>
          <cell r="P74">
            <v>10575</v>
          </cell>
        </row>
        <row r="75">
          <cell r="A75" t="str">
            <v>2011-02</v>
          </cell>
          <cell r="B75">
            <v>4284</v>
          </cell>
          <cell r="C75">
            <v>69597</v>
          </cell>
          <cell r="D75">
            <v>2300</v>
          </cell>
          <cell r="E75">
            <v>33851</v>
          </cell>
          <cell r="F75">
            <v>46195</v>
          </cell>
          <cell r="G75">
            <v>3987</v>
          </cell>
          <cell r="H75">
            <v>7270</v>
          </cell>
          <cell r="I75">
            <v>3291</v>
          </cell>
          <cell r="J75">
            <v>39350</v>
          </cell>
          <cell r="K75">
            <v>8344</v>
          </cell>
          <cell r="L75">
            <v>51124</v>
          </cell>
          <cell r="M75">
            <v>10644</v>
          </cell>
          <cell r="N75">
            <v>6345</v>
          </cell>
          <cell r="O75">
            <v>31839</v>
          </cell>
          <cell r="P75">
            <v>9599</v>
          </cell>
        </row>
        <row r="76">
          <cell r="A76" t="str">
            <v>2011-03</v>
          </cell>
          <cell r="B76">
            <v>4730</v>
          </cell>
          <cell r="C76">
            <v>76912</v>
          </cell>
          <cell r="D76">
            <v>2580</v>
          </cell>
          <cell r="E76">
            <v>34515</v>
          </cell>
          <cell r="F76">
            <v>47772</v>
          </cell>
          <cell r="G76">
            <v>4665</v>
          </cell>
          <cell r="H76">
            <v>8139</v>
          </cell>
          <cell r="I76">
            <v>3551</v>
          </cell>
          <cell r="J76">
            <v>44209</v>
          </cell>
          <cell r="K76">
            <v>9117</v>
          </cell>
          <cell r="L76">
            <v>55024</v>
          </cell>
          <cell r="M76">
            <v>12044</v>
          </cell>
          <cell r="N76">
            <v>6938</v>
          </cell>
          <cell r="O76">
            <v>34697</v>
          </cell>
          <cell r="P76">
            <v>9274</v>
          </cell>
        </row>
        <row r="77">
          <cell r="A77" t="str">
            <v>2011-04</v>
          </cell>
          <cell r="B77">
            <v>4239</v>
          </cell>
          <cell r="C77">
            <v>70131</v>
          </cell>
          <cell r="D77">
            <v>2351</v>
          </cell>
          <cell r="E77">
            <v>30860</v>
          </cell>
          <cell r="F77">
            <v>43947</v>
          </cell>
          <cell r="G77">
            <v>4276</v>
          </cell>
          <cell r="H77">
            <v>7515</v>
          </cell>
          <cell r="I77">
            <v>3492</v>
          </cell>
          <cell r="J77">
            <v>36943</v>
          </cell>
          <cell r="K77">
            <v>8434</v>
          </cell>
          <cell r="L77">
            <v>47243</v>
          </cell>
          <cell r="M77">
            <v>11338</v>
          </cell>
          <cell r="N77">
            <v>6203</v>
          </cell>
          <cell r="O77">
            <v>31297</v>
          </cell>
          <cell r="P77">
            <v>8294</v>
          </cell>
        </row>
        <row r="78">
          <cell r="A78" t="str">
            <v>2011-05</v>
          </cell>
          <cell r="B78">
            <v>4396</v>
          </cell>
          <cell r="C78">
            <v>70613</v>
          </cell>
          <cell r="D78">
            <v>2362</v>
          </cell>
          <cell r="E78">
            <v>30941</v>
          </cell>
          <cell r="F78">
            <v>44187</v>
          </cell>
          <cell r="G78">
            <v>4246</v>
          </cell>
          <cell r="H78">
            <v>7306</v>
          </cell>
          <cell r="I78">
            <v>3364</v>
          </cell>
          <cell r="J78">
            <v>40100</v>
          </cell>
          <cell r="K78">
            <v>8455</v>
          </cell>
          <cell r="L78">
            <v>49739</v>
          </cell>
          <cell r="M78">
            <v>11292</v>
          </cell>
          <cell r="N78">
            <v>6360</v>
          </cell>
          <cell r="O78">
            <v>31155</v>
          </cell>
          <cell r="P78">
            <v>8079</v>
          </cell>
        </row>
        <row r="79">
          <cell r="A79" t="str">
            <v>2011-06</v>
          </cell>
          <cell r="B79">
            <v>4080</v>
          </cell>
          <cell r="C79">
            <v>65607</v>
          </cell>
          <cell r="D79">
            <v>2194</v>
          </cell>
          <cell r="E79">
            <v>29602</v>
          </cell>
          <cell r="F79">
            <v>42315</v>
          </cell>
          <cell r="G79">
            <v>4079</v>
          </cell>
          <cell r="H79">
            <v>6709</v>
          </cell>
          <cell r="I79">
            <v>3158</v>
          </cell>
          <cell r="J79">
            <v>40000</v>
          </cell>
          <cell r="K79">
            <v>8293</v>
          </cell>
          <cell r="L79">
            <v>44821</v>
          </cell>
          <cell r="M79">
            <v>10612</v>
          </cell>
          <cell r="N79">
            <v>5837</v>
          </cell>
          <cell r="O79">
            <v>28555</v>
          </cell>
          <cell r="P79">
            <v>7491</v>
          </cell>
        </row>
        <row r="80">
          <cell r="A80" t="str">
            <v>2011-07</v>
          </cell>
          <cell r="B80">
            <v>4247</v>
          </cell>
          <cell r="C80">
            <v>66646</v>
          </cell>
          <cell r="D80">
            <v>2269</v>
          </cell>
          <cell r="E80">
            <v>30188</v>
          </cell>
          <cell r="F80">
            <v>42713</v>
          </cell>
          <cell r="G80">
            <v>4108</v>
          </cell>
          <cell r="H80">
            <v>7190</v>
          </cell>
          <cell r="I80">
            <v>3350</v>
          </cell>
          <cell r="J80">
            <v>35646</v>
          </cell>
          <cell r="K80">
            <v>8131</v>
          </cell>
          <cell r="L80">
            <v>44721</v>
          </cell>
          <cell r="M80">
            <v>10995</v>
          </cell>
          <cell r="N80">
            <v>6102</v>
          </cell>
          <cell r="O80">
            <v>29257</v>
          </cell>
          <cell r="P80">
            <v>7586</v>
          </cell>
        </row>
        <row r="81">
          <cell r="A81" t="str">
            <v>2011-08</v>
          </cell>
          <cell r="B81">
            <v>4043</v>
          </cell>
          <cell r="C81">
            <v>68570</v>
          </cell>
          <cell r="D81">
            <v>2151</v>
          </cell>
          <cell r="E81">
            <v>30450</v>
          </cell>
          <cell r="F81">
            <v>42735</v>
          </cell>
          <cell r="G81">
            <v>3987</v>
          </cell>
          <cell r="H81">
            <v>7019</v>
          </cell>
          <cell r="I81">
            <v>3376</v>
          </cell>
          <cell r="J81">
            <v>38383</v>
          </cell>
          <cell r="K81">
            <v>8172</v>
          </cell>
          <cell r="L81">
            <v>49041</v>
          </cell>
          <cell r="M81">
            <v>10686</v>
          </cell>
          <cell r="N81">
            <v>6180</v>
          </cell>
          <cell r="O81">
            <v>29715</v>
          </cell>
          <cell r="P81">
            <v>7922</v>
          </cell>
        </row>
        <row r="82">
          <cell r="A82" t="str">
            <v>2011-09</v>
          </cell>
          <cell r="B82">
            <v>4095</v>
          </cell>
          <cell r="C82">
            <v>65117</v>
          </cell>
          <cell r="D82">
            <v>2265</v>
          </cell>
          <cell r="E82">
            <v>28332</v>
          </cell>
          <cell r="F82">
            <v>42093</v>
          </cell>
          <cell r="G82">
            <v>3987</v>
          </cell>
          <cell r="H82">
            <v>7101</v>
          </cell>
          <cell r="I82">
            <v>3285</v>
          </cell>
          <cell r="J82">
            <v>38358</v>
          </cell>
          <cell r="K82">
            <v>8083</v>
          </cell>
          <cell r="L82">
            <v>46525</v>
          </cell>
          <cell r="M82">
            <v>10635</v>
          </cell>
          <cell r="N82">
            <v>5836</v>
          </cell>
          <cell r="O82">
            <v>28661</v>
          </cell>
          <cell r="P82">
            <v>7435</v>
          </cell>
        </row>
        <row r="83">
          <cell r="A83" t="str">
            <v>2011-10</v>
          </cell>
          <cell r="B83">
            <v>4244</v>
          </cell>
          <cell r="C83">
            <v>71825</v>
          </cell>
          <cell r="D83">
            <v>2314</v>
          </cell>
          <cell r="E83">
            <v>31420</v>
          </cell>
          <cell r="F83">
            <v>45832</v>
          </cell>
          <cell r="G83">
            <v>4235</v>
          </cell>
          <cell r="H83">
            <v>7612</v>
          </cell>
          <cell r="I83">
            <v>3442</v>
          </cell>
          <cell r="J83">
            <v>37200</v>
          </cell>
          <cell r="K83">
            <v>8682</v>
          </cell>
          <cell r="L83">
            <v>47841</v>
          </cell>
          <cell r="M83">
            <v>11285</v>
          </cell>
          <cell r="N83">
            <v>6376</v>
          </cell>
          <cell r="O83">
            <v>32175</v>
          </cell>
          <cell r="P83">
            <v>7980</v>
          </cell>
        </row>
        <row r="84">
          <cell r="A84" t="str">
            <v>2011-11</v>
          </cell>
          <cell r="B84">
            <v>4266</v>
          </cell>
          <cell r="C84">
            <v>71950</v>
          </cell>
          <cell r="D84">
            <v>2196</v>
          </cell>
          <cell r="E84">
            <v>31799</v>
          </cell>
          <cell r="F84">
            <v>45047</v>
          </cell>
          <cell r="G84">
            <v>4067</v>
          </cell>
          <cell r="H84">
            <v>7191</v>
          </cell>
          <cell r="I84">
            <v>3385</v>
          </cell>
          <cell r="J84">
            <v>40624</v>
          </cell>
          <cell r="K84">
            <v>8766</v>
          </cell>
          <cell r="L84">
            <v>50383</v>
          </cell>
          <cell r="M84">
            <v>11475</v>
          </cell>
          <cell r="N84">
            <v>6399</v>
          </cell>
          <cell r="O84">
            <v>30867</v>
          </cell>
          <cell r="P84">
            <v>8720</v>
          </cell>
        </row>
        <row r="85">
          <cell r="A85" t="str">
            <v>2011-12</v>
          </cell>
          <cell r="B85">
            <v>4896</v>
          </cell>
          <cell r="C85">
            <v>78580</v>
          </cell>
          <cell r="D85">
            <v>2644</v>
          </cell>
          <cell r="E85">
            <v>35978</v>
          </cell>
          <cell r="F85">
            <v>49389</v>
          </cell>
          <cell r="G85">
            <v>4343</v>
          </cell>
          <cell r="H85">
            <v>8200</v>
          </cell>
          <cell r="I85">
            <v>3696</v>
          </cell>
          <cell r="J85">
            <v>43562</v>
          </cell>
          <cell r="K85">
            <v>9994</v>
          </cell>
          <cell r="L85">
            <v>52659</v>
          </cell>
          <cell r="M85">
            <v>12535</v>
          </cell>
          <cell r="N85">
            <v>6937</v>
          </cell>
          <cell r="O85">
            <v>32675</v>
          </cell>
          <cell r="P85">
            <v>9893</v>
          </cell>
        </row>
        <row r="86">
          <cell r="A86" t="str">
            <v>2012-01</v>
          </cell>
          <cell r="B86">
            <v>4810</v>
          </cell>
          <cell r="C86">
            <v>76895</v>
          </cell>
          <cell r="D86">
            <v>2694</v>
          </cell>
          <cell r="E86">
            <v>39878</v>
          </cell>
          <cell r="F86">
            <v>52283</v>
          </cell>
          <cell r="G86">
            <v>4625</v>
          </cell>
          <cell r="H86">
            <v>8432</v>
          </cell>
          <cell r="I86">
            <v>3763</v>
          </cell>
          <cell r="J86">
            <v>46897</v>
          </cell>
          <cell r="K86">
            <v>9944</v>
          </cell>
          <cell r="L86">
            <v>60131</v>
          </cell>
          <cell r="M86">
            <v>12490</v>
          </cell>
          <cell r="N86">
            <v>6988</v>
          </cell>
          <cell r="O86">
            <v>33327</v>
          </cell>
          <cell r="P86">
            <v>10985</v>
          </cell>
        </row>
        <row r="87">
          <cell r="A87" t="str">
            <v>2012-02</v>
          </cell>
          <cell r="B87">
            <v>4430</v>
          </cell>
          <cell r="C87">
            <v>76507</v>
          </cell>
          <cell r="D87">
            <v>2515</v>
          </cell>
          <cell r="E87">
            <v>43586</v>
          </cell>
          <cell r="F87">
            <v>54468</v>
          </cell>
          <cell r="G87">
            <v>4709</v>
          </cell>
          <cell r="H87">
            <v>8384</v>
          </cell>
          <cell r="I87">
            <v>3769</v>
          </cell>
          <cell r="J87">
            <v>44537</v>
          </cell>
          <cell r="K87">
            <v>10817</v>
          </cell>
          <cell r="L87">
            <v>62649</v>
          </cell>
          <cell r="M87">
            <v>12511</v>
          </cell>
          <cell r="N87">
            <v>7317</v>
          </cell>
          <cell r="O87">
            <v>32923</v>
          </cell>
          <cell r="P87">
            <v>12202</v>
          </cell>
        </row>
        <row r="88">
          <cell r="A88" t="str">
            <v>2012-03</v>
          </cell>
          <cell r="B88">
            <v>4515</v>
          </cell>
          <cell r="C88">
            <v>78204</v>
          </cell>
          <cell r="D88">
            <v>2631</v>
          </cell>
          <cell r="E88">
            <v>39139</v>
          </cell>
          <cell r="F88">
            <v>53760</v>
          </cell>
          <cell r="G88">
            <v>4864</v>
          </cell>
          <cell r="H88">
            <v>8753</v>
          </cell>
          <cell r="I88">
            <v>3772</v>
          </cell>
          <cell r="J88">
            <v>44142</v>
          </cell>
          <cell r="K88">
            <v>10494</v>
          </cell>
          <cell r="L88">
            <v>57771</v>
          </cell>
          <cell r="M88">
            <v>12799</v>
          </cell>
          <cell r="N88">
            <v>7656</v>
          </cell>
          <cell r="O88">
            <v>33499</v>
          </cell>
          <cell r="P88">
            <v>10937</v>
          </cell>
        </row>
        <row r="89">
          <cell r="A89" t="str">
            <v>2012-04</v>
          </cell>
          <cell r="B89">
            <v>4480</v>
          </cell>
          <cell r="C89">
            <v>73434</v>
          </cell>
          <cell r="D89">
            <v>2374</v>
          </cell>
          <cell r="E89">
            <v>32780</v>
          </cell>
          <cell r="F89">
            <v>46696</v>
          </cell>
          <cell r="G89">
            <v>4203</v>
          </cell>
          <cell r="H89">
            <v>7707</v>
          </cell>
          <cell r="I89">
            <v>3601</v>
          </cell>
          <cell r="J89">
            <v>41685</v>
          </cell>
          <cell r="K89">
            <v>8939</v>
          </cell>
          <cell r="L89">
            <v>47289</v>
          </cell>
          <cell r="M89">
            <v>11876</v>
          </cell>
          <cell r="N89">
            <v>6469</v>
          </cell>
          <cell r="O89">
            <v>33063</v>
          </cell>
          <cell r="P89">
            <v>8506</v>
          </cell>
        </row>
        <row r="90">
          <cell r="A90" t="str">
            <v>2012-05</v>
          </cell>
          <cell r="B90">
            <v>4296</v>
          </cell>
          <cell r="C90">
            <v>71270</v>
          </cell>
          <cell r="D90">
            <v>2424</v>
          </cell>
          <cell r="E90">
            <v>32134</v>
          </cell>
          <cell r="F90">
            <v>45855</v>
          </cell>
          <cell r="G90">
            <v>4198</v>
          </cell>
          <cell r="H90">
            <v>7452</v>
          </cell>
          <cell r="I90">
            <v>3379</v>
          </cell>
          <cell r="J90">
            <v>44008</v>
          </cell>
          <cell r="K90">
            <v>8897</v>
          </cell>
          <cell r="L90">
            <v>49567</v>
          </cell>
          <cell r="M90">
            <v>11602</v>
          </cell>
          <cell r="N90">
            <v>6440</v>
          </cell>
          <cell r="O90">
            <v>31313</v>
          </cell>
          <cell r="P90">
            <v>8515</v>
          </cell>
        </row>
        <row r="91">
          <cell r="A91" t="str">
            <v>2012-06</v>
          </cell>
          <cell r="B91">
            <v>4154</v>
          </cell>
          <cell r="C91">
            <v>66589</v>
          </cell>
          <cell r="D91">
            <v>2224</v>
          </cell>
          <cell r="E91">
            <v>29205</v>
          </cell>
          <cell r="F91">
            <v>42635</v>
          </cell>
          <cell r="G91">
            <v>4054</v>
          </cell>
          <cell r="H91">
            <v>6790</v>
          </cell>
          <cell r="I91">
            <v>3227</v>
          </cell>
          <cell r="J91">
            <v>36680</v>
          </cell>
          <cell r="K91">
            <v>8191</v>
          </cell>
          <cell r="L91">
            <v>45718</v>
          </cell>
          <cell r="M91">
            <v>11062</v>
          </cell>
          <cell r="N91">
            <v>6158</v>
          </cell>
          <cell r="O91">
            <v>29894</v>
          </cell>
          <cell r="P91">
            <v>7507</v>
          </cell>
        </row>
        <row r="92">
          <cell r="A92" t="str">
            <v>2012-07</v>
          </cell>
          <cell r="B92">
            <v>4143</v>
          </cell>
          <cell r="C92">
            <v>68391</v>
          </cell>
          <cell r="D92">
            <v>2220</v>
          </cell>
          <cell r="E92">
            <v>29439</v>
          </cell>
          <cell r="F92">
            <v>43915</v>
          </cell>
          <cell r="G92">
            <v>4085</v>
          </cell>
          <cell r="H92">
            <v>7172</v>
          </cell>
          <cell r="I92">
            <v>3270</v>
          </cell>
          <cell r="J92">
            <v>39293</v>
          </cell>
          <cell r="K92">
            <v>8235</v>
          </cell>
          <cell r="L92">
            <v>48070</v>
          </cell>
          <cell r="M92">
            <v>11055</v>
          </cell>
          <cell r="N92">
            <v>6326</v>
          </cell>
          <cell r="O92">
            <v>31464</v>
          </cell>
          <cell r="P92">
            <v>7795</v>
          </cell>
        </row>
        <row r="93">
          <cell r="A93" t="str">
            <v>2012-08</v>
          </cell>
          <cell r="B93">
            <v>4093</v>
          </cell>
          <cell r="C93">
            <v>68472</v>
          </cell>
          <cell r="D93">
            <v>2269</v>
          </cell>
          <cell r="E93">
            <v>30528</v>
          </cell>
          <cell r="F93">
            <v>43147</v>
          </cell>
          <cell r="G93">
            <v>3957</v>
          </cell>
          <cell r="H93">
            <v>7070</v>
          </cell>
          <cell r="I93">
            <v>3209</v>
          </cell>
          <cell r="J93">
            <v>39035</v>
          </cell>
          <cell r="K93">
            <v>8161</v>
          </cell>
          <cell r="L93">
            <v>49732</v>
          </cell>
          <cell r="M93">
            <v>10855</v>
          </cell>
          <cell r="N93">
            <v>6064</v>
          </cell>
          <cell r="O93">
            <v>29988</v>
          </cell>
          <cell r="P93">
            <v>7676</v>
          </cell>
        </row>
        <row r="94">
          <cell r="A94" t="str">
            <v>2012-09</v>
          </cell>
          <cell r="B94">
            <v>4032</v>
          </cell>
          <cell r="C94">
            <v>66100</v>
          </cell>
          <cell r="D94">
            <v>2173</v>
          </cell>
          <cell r="E94">
            <v>27910</v>
          </cell>
          <cell r="F94">
            <v>42185</v>
          </cell>
          <cell r="G94">
            <v>4014</v>
          </cell>
          <cell r="H94">
            <v>6937</v>
          </cell>
          <cell r="I94">
            <v>3262</v>
          </cell>
          <cell r="J94">
            <v>35216</v>
          </cell>
          <cell r="K94">
            <v>7907</v>
          </cell>
          <cell r="L94">
            <v>44006</v>
          </cell>
          <cell r="M94">
            <v>10704</v>
          </cell>
          <cell r="N94">
            <v>6054</v>
          </cell>
          <cell r="O94">
            <v>29038</v>
          </cell>
          <cell r="P94">
            <v>7373</v>
          </cell>
        </row>
        <row r="95">
          <cell r="A95" t="str">
            <v>2012-10</v>
          </cell>
          <cell r="B95">
            <v>4341</v>
          </cell>
          <cell r="C95">
            <v>72543</v>
          </cell>
          <cell r="D95">
            <v>2475</v>
          </cell>
          <cell r="E95">
            <v>30165</v>
          </cell>
          <cell r="F95">
            <v>47096</v>
          </cell>
          <cell r="G95">
            <v>4195</v>
          </cell>
          <cell r="H95">
            <v>7484</v>
          </cell>
          <cell r="I95">
            <v>3392</v>
          </cell>
          <cell r="J95">
            <v>43169</v>
          </cell>
          <cell r="K95">
            <v>8951</v>
          </cell>
          <cell r="L95">
            <v>49409</v>
          </cell>
          <cell r="M95">
            <v>11510</v>
          </cell>
          <cell r="N95">
            <v>6536</v>
          </cell>
          <cell r="O95">
            <v>32456</v>
          </cell>
          <cell r="P95">
            <v>8046</v>
          </cell>
        </row>
        <row r="96">
          <cell r="A96" t="str">
            <v>2012-11</v>
          </cell>
          <cell r="B96">
            <v>4204</v>
          </cell>
          <cell r="C96">
            <v>72469</v>
          </cell>
          <cell r="D96">
            <v>2406</v>
          </cell>
          <cell r="E96">
            <v>31681</v>
          </cell>
          <cell r="F96">
            <v>46648</v>
          </cell>
          <cell r="G96">
            <v>4122</v>
          </cell>
          <cell r="H96">
            <v>7296</v>
          </cell>
          <cell r="I96">
            <v>3358</v>
          </cell>
          <cell r="J96">
            <v>42124</v>
          </cell>
          <cell r="K96">
            <v>8835</v>
          </cell>
          <cell r="L96">
            <v>48488</v>
          </cell>
          <cell r="M96">
            <v>11663</v>
          </cell>
          <cell r="N96">
            <v>6435</v>
          </cell>
          <cell r="O96">
            <v>31200</v>
          </cell>
          <cell r="P96">
            <v>8426</v>
          </cell>
        </row>
        <row r="97">
          <cell r="A97" t="str">
            <v>2012-12</v>
          </cell>
          <cell r="B97">
            <v>4827</v>
          </cell>
          <cell r="C97">
            <v>78708</v>
          </cell>
          <cell r="D97">
            <v>2781</v>
          </cell>
          <cell r="E97">
            <v>34677</v>
          </cell>
          <cell r="F97">
            <v>51298</v>
          </cell>
          <cell r="G97">
            <v>4681</v>
          </cell>
          <cell r="H97">
            <v>8439</v>
          </cell>
          <cell r="I97">
            <v>3990</v>
          </cell>
          <cell r="J97">
            <v>42545</v>
          </cell>
          <cell r="K97">
            <v>9705</v>
          </cell>
          <cell r="L97">
            <v>50053</v>
          </cell>
          <cell r="M97">
            <v>12686</v>
          </cell>
          <cell r="N97">
            <v>6993</v>
          </cell>
          <cell r="O97">
            <v>36623</v>
          </cell>
          <cell r="P97">
            <v>9644</v>
          </cell>
        </row>
        <row r="98">
          <cell r="A98" t="str">
            <v>2013-01</v>
          </cell>
          <cell r="B98">
            <v>5400</v>
          </cell>
          <cell r="C98">
            <v>82262</v>
          </cell>
          <cell r="D98">
            <v>2871</v>
          </cell>
          <cell r="E98">
            <v>36926</v>
          </cell>
          <cell r="F98">
            <v>56084</v>
          </cell>
          <cell r="G98">
            <v>4754</v>
          </cell>
          <cell r="H98">
            <v>8789</v>
          </cell>
          <cell r="I98">
            <v>4088</v>
          </cell>
          <cell r="J98">
            <v>52898</v>
          </cell>
          <cell r="K98">
            <v>10357</v>
          </cell>
          <cell r="L98">
            <v>60159</v>
          </cell>
          <cell r="M98">
            <v>13516</v>
          </cell>
          <cell r="N98">
            <v>7254</v>
          </cell>
          <cell r="O98">
            <v>40164</v>
          </cell>
          <cell r="P98">
            <v>10445</v>
          </cell>
        </row>
        <row r="99">
          <cell r="A99" t="str">
            <v>2013-02</v>
          </cell>
          <cell r="B99">
            <v>4829</v>
          </cell>
          <cell r="C99">
            <v>81957</v>
          </cell>
          <cell r="D99">
            <v>2506</v>
          </cell>
          <cell r="E99">
            <v>33865</v>
          </cell>
          <cell r="F99">
            <v>51441</v>
          </cell>
          <cell r="G99">
            <v>4271</v>
          </cell>
          <cell r="H99">
            <v>7932</v>
          </cell>
          <cell r="I99">
            <v>3511</v>
          </cell>
          <cell r="J99">
            <v>43778</v>
          </cell>
          <cell r="K99">
            <v>9904</v>
          </cell>
          <cell r="L99">
            <v>53635</v>
          </cell>
          <cell r="M99">
            <v>12539</v>
          </cell>
          <cell r="N99">
            <v>7019</v>
          </cell>
          <cell r="O99">
            <v>32527</v>
          </cell>
          <cell r="P99">
            <v>9504</v>
          </cell>
        </row>
        <row r="100">
          <cell r="A100" t="str">
            <v>2013-03</v>
          </cell>
          <cell r="B100">
            <v>4945</v>
          </cell>
          <cell r="C100">
            <v>89394</v>
          </cell>
          <cell r="D100">
            <v>2831</v>
          </cell>
          <cell r="E100">
            <v>36156</v>
          </cell>
          <cell r="F100">
            <v>54131</v>
          </cell>
          <cell r="G100">
            <v>4802</v>
          </cell>
          <cell r="H100">
            <v>8565</v>
          </cell>
          <cell r="I100">
            <v>3733</v>
          </cell>
          <cell r="J100">
            <v>44915</v>
          </cell>
          <cell r="K100">
            <v>10701</v>
          </cell>
          <cell r="L100">
            <v>54231</v>
          </cell>
          <cell r="M100">
            <v>13811</v>
          </cell>
          <cell r="N100">
            <v>7454</v>
          </cell>
          <cell r="O100">
            <v>35718</v>
          </cell>
          <cell r="P100">
            <v>9979</v>
          </cell>
        </row>
        <row r="101">
          <cell r="A101" t="str">
            <v>2013-04</v>
          </cell>
          <cell r="B101">
            <v>4499</v>
          </cell>
          <cell r="C101">
            <v>78590</v>
          </cell>
          <cell r="D101">
            <v>2631</v>
          </cell>
          <cell r="E101">
            <v>31365</v>
          </cell>
          <cell r="F101">
            <v>46901</v>
          </cell>
          <cell r="G101">
            <v>4445</v>
          </cell>
          <cell r="H101">
            <v>7908</v>
          </cell>
          <cell r="I101">
            <v>3502</v>
          </cell>
          <cell r="J101">
            <v>49735</v>
          </cell>
          <cell r="K101">
            <v>9773</v>
          </cell>
          <cell r="L101">
            <v>49722</v>
          </cell>
          <cell r="M101">
            <v>12354</v>
          </cell>
          <cell r="N101">
            <v>6739</v>
          </cell>
          <cell r="O101">
            <v>33755</v>
          </cell>
          <cell r="P101">
            <v>8493</v>
          </cell>
        </row>
        <row r="102">
          <cell r="A102" t="str">
            <v>2013-05</v>
          </cell>
          <cell r="B102">
            <v>4330</v>
          </cell>
          <cell r="C102">
            <v>71522</v>
          </cell>
          <cell r="D102">
            <v>2445</v>
          </cell>
          <cell r="E102">
            <v>31160</v>
          </cell>
          <cell r="F102">
            <v>45307</v>
          </cell>
          <cell r="G102">
            <v>4327</v>
          </cell>
          <cell r="H102">
            <v>7196</v>
          </cell>
          <cell r="I102">
            <v>3273</v>
          </cell>
          <cell r="J102">
            <v>42273</v>
          </cell>
          <cell r="K102">
            <v>8802</v>
          </cell>
          <cell r="L102">
            <v>48682</v>
          </cell>
          <cell r="M102">
            <v>11441</v>
          </cell>
          <cell r="N102">
            <v>6329</v>
          </cell>
          <cell r="O102">
            <v>30905</v>
          </cell>
          <cell r="P102">
            <v>8335</v>
          </cell>
        </row>
        <row r="103">
          <cell r="A103" t="str">
            <v>2013-06</v>
          </cell>
          <cell r="B103">
            <v>3969</v>
          </cell>
          <cell r="C103">
            <v>68658</v>
          </cell>
          <cell r="D103">
            <v>2185</v>
          </cell>
          <cell r="E103">
            <v>30113</v>
          </cell>
          <cell r="F103">
            <v>43159</v>
          </cell>
          <cell r="G103">
            <v>3966</v>
          </cell>
          <cell r="H103">
            <v>6836</v>
          </cell>
          <cell r="I103">
            <v>2991</v>
          </cell>
          <cell r="J103">
            <v>35866</v>
          </cell>
          <cell r="K103">
            <v>8618</v>
          </cell>
          <cell r="L103">
            <v>45541</v>
          </cell>
          <cell r="M103">
            <v>10814</v>
          </cell>
          <cell r="N103">
            <v>6312</v>
          </cell>
          <cell r="O103">
            <v>29613</v>
          </cell>
          <cell r="P103">
            <v>8207</v>
          </cell>
        </row>
        <row r="104">
          <cell r="A104" t="str">
            <v>2013-07</v>
          </cell>
          <cell r="B104">
            <v>4131</v>
          </cell>
          <cell r="C104">
            <v>70290</v>
          </cell>
          <cell r="D104">
            <v>2360</v>
          </cell>
          <cell r="E104">
            <v>31886</v>
          </cell>
          <cell r="F104">
            <v>45181</v>
          </cell>
          <cell r="G104">
            <v>3912</v>
          </cell>
          <cell r="H104">
            <v>6931</v>
          </cell>
          <cell r="I104">
            <v>3201</v>
          </cell>
          <cell r="J104">
            <v>39806</v>
          </cell>
          <cell r="K104">
            <v>8463</v>
          </cell>
          <cell r="L104">
            <v>48310</v>
          </cell>
          <cell r="M104">
            <v>11261</v>
          </cell>
          <cell r="N104">
            <v>6447</v>
          </cell>
          <cell r="O104">
            <v>29940</v>
          </cell>
          <cell r="P104">
            <v>9172</v>
          </cell>
        </row>
        <row r="105">
          <cell r="A105" t="str">
            <v>2013-08</v>
          </cell>
          <cell r="B105">
            <v>3869</v>
          </cell>
          <cell r="C105">
            <v>68170</v>
          </cell>
          <cell r="D105">
            <v>2148</v>
          </cell>
          <cell r="E105">
            <v>29776</v>
          </cell>
          <cell r="F105">
            <v>42608</v>
          </cell>
          <cell r="G105">
            <v>4076</v>
          </cell>
          <cell r="H105">
            <v>6934</v>
          </cell>
          <cell r="I105">
            <v>3271</v>
          </cell>
          <cell r="J105">
            <v>35691</v>
          </cell>
          <cell r="K105">
            <v>8056</v>
          </cell>
          <cell r="L105">
            <v>47586</v>
          </cell>
          <cell r="M105">
            <v>10788</v>
          </cell>
          <cell r="N105">
            <v>6425</v>
          </cell>
          <cell r="O105">
            <v>29354</v>
          </cell>
          <cell r="P105">
            <v>7985</v>
          </cell>
        </row>
        <row r="106">
          <cell r="A106" t="str">
            <v>2013-09</v>
          </cell>
          <cell r="B106">
            <v>3994</v>
          </cell>
          <cell r="C106">
            <v>65600</v>
          </cell>
          <cell r="D106">
            <v>2264</v>
          </cell>
          <cell r="E106">
            <v>28055</v>
          </cell>
          <cell r="F106">
            <v>42913</v>
          </cell>
          <cell r="G106">
            <v>3985</v>
          </cell>
          <cell r="H106">
            <v>6842</v>
          </cell>
          <cell r="I106">
            <v>3187</v>
          </cell>
          <cell r="J106">
            <v>36775</v>
          </cell>
          <cell r="K106">
            <v>8029</v>
          </cell>
          <cell r="L106">
            <v>43722</v>
          </cell>
          <cell r="M106">
            <v>10326</v>
          </cell>
          <cell r="N106">
            <v>6050</v>
          </cell>
          <cell r="O106">
            <v>29541</v>
          </cell>
          <cell r="P106">
            <v>7482</v>
          </cell>
        </row>
        <row r="107">
          <cell r="A107" t="str">
            <v>2013-10</v>
          </cell>
          <cell r="B107">
            <v>4063</v>
          </cell>
          <cell r="C107">
            <v>71780</v>
          </cell>
          <cell r="D107">
            <v>2351</v>
          </cell>
          <cell r="E107">
            <v>30396</v>
          </cell>
          <cell r="F107">
            <v>46023</v>
          </cell>
          <cell r="G107">
            <v>4317</v>
          </cell>
          <cell r="H107">
            <v>7278</v>
          </cell>
          <cell r="I107">
            <v>3473</v>
          </cell>
          <cell r="J107">
            <v>42322</v>
          </cell>
          <cell r="K107">
            <v>8676</v>
          </cell>
          <cell r="L107">
            <v>50084</v>
          </cell>
          <cell r="M107">
            <v>11490</v>
          </cell>
          <cell r="N107">
            <v>6476</v>
          </cell>
          <cell r="O107">
            <v>32025</v>
          </cell>
          <cell r="P107">
            <v>7930</v>
          </cell>
        </row>
        <row r="108">
          <cell r="A108" t="str">
            <v>2013-11</v>
          </cell>
          <cell r="B108">
            <v>4035</v>
          </cell>
          <cell r="C108">
            <v>70164</v>
          </cell>
          <cell r="D108">
            <v>2332</v>
          </cell>
          <cell r="E108">
            <v>31988</v>
          </cell>
          <cell r="F108">
            <v>45299</v>
          </cell>
          <cell r="G108">
            <v>4034</v>
          </cell>
          <cell r="H108">
            <v>7238</v>
          </cell>
          <cell r="I108">
            <v>3279</v>
          </cell>
          <cell r="J108">
            <v>39941</v>
          </cell>
          <cell r="K108">
            <v>8512</v>
          </cell>
          <cell r="L108">
            <v>46613</v>
          </cell>
          <cell r="M108">
            <v>11029</v>
          </cell>
          <cell r="N108">
            <v>6269</v>
          </cell>
          <cell r="O108">
            <v>30293</v>
          </cell>
          <cell r="P108">
            <v>8468</v>
          </cell>
        </row>
        <row r="109">
          <cell r="A109" t="str">
            <v>2013-12</v>
          </cell>
          <cell r="B109">
            <v>4406</v>
          </cell>
          <cell r="C109">
            <v>75438</v>
          </cell>
          <cell r="D109">
            <v>2580</v>
          </cell>
          <cell r="E109">
            <v>36914</v>
          </cell>
          <cell r="F109">
            <v>50318</v>
          </cell>
          <cell r="G109">
            <v>4583</v>
          </cell>
          <cell r="H109">
            <v>7933</v>
          </cell>
          <cell r="I109">
            <v>3622</v>
          </cell>
          <cell r="J109">
            <v>42790</v>
          </cell>
          <cell r="K109">
            <v>9443</v>
          </cell>
          <cell r="L109">
            <v>52459</v>
          </cell>
          <cell r="M109">
            <v>11876</v>
          </cell>
          <cell r="N109">
            <v>6752</v>
          </cell>
          <cell r="O109">
            <v>33477</v>
          </cell>
          <cell r="P109">
            <v>10554</v>
          </cell>
        </row>
        <row r="110">
          <cell r="A110" t="str">
            <v>2014-01</v>
          </cell>
          <cell r="B110">
            <v>4594</v>
          </cell>
          <cell r="C110">
            <v>75520</v>
          </cell>
          <cell r="D110">
            <v>2828</v>
          </cell>
          <cell r="E110">
            <v>40209</v>
          </cell>
          <cell r="F110">
            <v>51122</v>
          </cell>
          <cell r="G110">
            <v>4583</v>
          </cell>
          <cell r="H110">
            <v>8103</v>
          </cell>
          <cell r="I110">
            <v>3582</v>
          </cell>
          <cell r="J110">
            <v>49026</v>
          </cell>
          <cell r="K110">
            <v>9578</v>
          </cell>
          <cell r="L110">
            <v>58934</v>
          </cell>
          <cell r="M110">
            <v>12198</v>
          </cell>
          <cell r="N110">
            <v>6798</v>
          </cell>
          <cell r="O110">
            <v>32976</v>
          </cell>
          <cell r="P110">
            <v>10675</v>
          </cell>
        </row>
        <row r="111">
          <cell r="A111" t="str">
            <v>2014-02</v>
          </cell>
          <cell r="B111">
            <v>4195</v>
          </cell>
          <cell r="C111">
            <v>69513</v>
          </cell>
          <cell r="D111">
            <v>2696</v>
          </cell>
          <cell r="E111">
            <v>34699</v>
          </cell>
          <cell r="F111">
            <v>46657</v>
          </cell>
          <cell r="G111">
            <v>4117</v>
          </cell>
          <cell r="H111">
            <v>7407</v>
          </cell>
          <cell r="I111">
            <v>3235</v>
          </cell>
          <cell r="J111">
            <v>41199</v>
          </cell>
          <cell r="K111">
            <v>8808</v>
          </cell>
          <cell r="L111">
            <v>51351</v>
          </cell>
          <cell r="M111">
            <v>11142</v>
          </cell>
          <cell r="N111">
            <v>6546</v>
          </cell>
          <cell r="O111">
            <v>30590</v>
          </cell>
          <cell r="P111">
            <v>9468</v>
          </cell>
        </row>
        <row r="112">
          <cell r="A112" t="str">
            <v>2014-03</v>
          </cell>
          <cell r="B112">
            <v>4410</v>
          </cell>
          <cell r="C112">
            <v>77336</v>
          </cell>
          <cell r="D112">
            <v>2656</v>
          </cell>
          <cell r="E112">
            <v>35014</v>
          </cell>
          <cell r="F112">
            <v>49317</v>
          </cell>
          <cell r="G112">
            <v>4413</v>
          </cell>
          <cell r="H112">
            <v>7688</v>
          </cell>
          <cell r="I112">
            <v>3508</v>
          </cell>
          <cell r="J112">
            <v>41217</v>
          </cell>
          <cell r="K112">
            <v>9348</v>
          </cell>
          <cell r="L112">
            <v>53996</v>
          </cell>
          <cell r="M112">
            <v>12008</v>
          </cell>
          <cell r="N112">
            <v>7000</v>
          </cell>
          <cell r="O112">
            <v>34012</v>
          </cell>
          <cell r="P112">
            <v>9359</v>
          </cell>
        </row>
        <row r="113">
          <cell r="A113" t="str">
            <v>2014-04</v>
          </cell>
          <cell r="B113">
            <v>4281</v>
          </cell>
          <cell r="C113">
            <v>71941</v>
          </cell>
          <cell r="D113">
            <v>2446</v>
          </cell>
          <cell r="E113">
            <v>31731</v>
          </cell>
          <cell r="F113">
            <v>45491</v>
          </cell>
          <cell r="G113">
            <v>4519</v>
          </cell>
          <cell r="H113">
            <v>7212</v>
          </cell>
          <cell r="I113">
            <v>3383</v>
          </cell>
          <cell r="J113">
            <v>41487</v>
          </cell>
          <cell r="K113">
            <v>8627</v>
          </cell>
          <cell r="L113">
            <v>49769</v>
          </cell>
          <cell r="M113">
            <v>11258</v>
          </cell>
          <cell r="N113">
            <v>6543</v>
          </cell>
          <cell r="O113">
            <v>31312</v>
          </cell>
          <cell r="P113">
            <v>8717</v>
          </cell>
        </row>
        <row r="114">
          <cell r="A114" t="str">
            <v>2014-05</v>
          </cell>
          <cell r="B114">
            <v>4284</v>
          </cell>
          <cell r="C114">
            <v>70163</v>
          </cell>
          <cell r="D114">
            <v>2310</v>
          </cell>
          <cell r="E114">
            <v>31358</v>
          </cell>
          <cell r="F114">
            <v>45478</v>
          </cell>
          <cell r="G114">
            <v>4492</v>
          </cell>
          <cell r="H114">
            <v>7387</v>
          </cell>
          <cell r="I114">
            <v>3367</v>
          </cell>
          <cell r="J114">
            <v>39422</v>
          </cell>
          <cell r="K114">
            <v>8637</v>
          </cell>
          <cell r="L114">
            <v>49517</v>
          </cell>
          <cell r="M114">
            <v>11367</v>
          </cell>
          <cell r="N114">
            <v>6586</v>
          </cell>
          <cell r="O114">
            <v>30959</v>
          </cell>
          <cell r="P114">
            <v>8017</v>
          </cell>
        </row>
        <row r="115">
          <cell r="A115" t="str">
            <v>2014-06</v>
          </cell>
          <cell r="B115">
            <v>3971</v>
          </cell>
          <cell r="C115">
            <v>67511</v>
          </cell>
          <cell r="D115">
            <v>2206</v>
          </cell>
          <cell r="E115">
            <v>30474</v>
          </cell>
          <cell r="F115">
            <v>43236</v>
          </cell>
          <cell r="G115">
            <v>4043</v>
          </cell>
          <cell r="H115">
            <v>6816</v>
          </cell>
          <cell r="I115">
            <v>3075</v>
          </cell>
          <cell r="J115">
            <v>38505</v>
          </cell>
          <cell r="K115">
            <v>8067</v>
          </cell>
          <cell r="L115">
            <v>45442</v>
          </cell>
          <cell r="M115">
            <v>10596</v>
          </cell>
          <cell r="N115">
            <v>6190</v>
          </cell>
          <cell r="O115">
            <v>28427</v>
          </cell>
          <cell r="P115">
            <v>7715</v>
          </cell>
        </row>
        <row r="116">
          <cell r="A116" t="str">
            <v>2014-07</v>
          </cell>
          <cell r="B116">
            <v>4304</v>
          </cell>
          <cell r="C116">
            <v>71795</v>
          </cell>
          <cell r="D116">
            <v>2323</v>
          </cell>
          <cell r="E116">
            <v>30835</v>
          </cell>
          <cell r="F116">
            <v>44626</v>
          </cell>
          <cell r="G116">
            <v>4390</v>
          </cell>
          <cell r="H116">
            <v>7383</v>
          </cell>
          <cell r="I116">
            <v>3350</v>
          </cell>
          <cell r="J116">
            <v>41244</v>
          </cell>
          <cell r="K116">
            <v>8652</v>
          </cell>
          <cell r="L116">
            <v>47358</v>
          </cell>
          <cell r="M116">
            <v>11721</v>
          </cell>
          <cell r="N116">
            <v>6227</v>
          </cell>
          <cell r="O116">
            <v>30819</v>
          </cell>
          <cell r="P116">
            <v>7814</v>
          </cell>
        </row>
        <row r="117">
          <cell r="A117" t="str">
            <v>2014-08</v>
          </cell>
          <cell r="B117">
            <v>4196</v>
          </cell>
          <cell r="C117">
            <v>68610</v>
          </cell>
          <cell r="D117">
            <v>2280</v>
          </cell>
          <cell r="E117">
            <v>30144</v>
          </cell>
          <cell r="F117">
            <v>44175</v>
          </cell>
          <cell r="G117">
            <v>4206</v>
          </cell>
          <cell r="H117">
            <v>7195</v>
          </cell>
          <cell r="I117">
            <v>3249</v>
          </cell>
          <cell r="J117">
            <v>35959</v>
          </cell>
          <cell r="K117">
            <v>7978</v>
          </cell>
          <cell r="L117">
            <v>43645</v>
          </cell>
          <cell r="M117">
            <v>11199</v>
          </cell>
          <cell r="N117">
            <v>6112</v>
          </cell>
          <cell r="O117">
            <v>29380</v>
          </cell>
          <cell r="P117">
            <v>7945</v>
          </cell>
        </row>
        <row r="118">
          <cell r="A118" t="str">
            <v>2014-09</v>
          </cell>
          <cell r="B118">
            <v>4084</v>
          </cell>
          <cell r="C118">
            <v>68526</v>
          </cell>
          <cell r="D118">
            <v>2147</v>
          </cell>
          <cell r="E118">
            <v>28861</v>
          </cell>
          <cell r="F118">
            <v>43563</v>
          </cell>
          <cell r="G118">
            <v>4279</v>
          </cell>
          <cell r="H118">
            <v>6990</v>
          </cell>
          <cell r="I118">
            <v>3130</v>
          </cell>
          <cell r="J118">
            <v>40979</v>
          </cell>
          <cell r="K118">
            <v>7957</v>
          </cell>
          <cell r="L118">
            <v>46795</v>
          </cell>
          <cell r="M118">
            <v>10972</v>
          </cell>
          <cell r="N118">
            <v>6121</v>
          </cell>
          <cell r="O118">
            <v>29662</v>
          </cell>
          <cell r="P118">
            <v>7651</v>
          </cell>
        </row>
        <row r="119">
          <cell r="A119" t="str">
            <v>2014-10</v>
          </cell>
          <cell r="B119">
            <v>4031</v>
          </cell>
          <cell r="C119">
            <v>72597</v>
          </cell>
          <cell r="D119">
            <v>2385</v>
          </cell>
          <cell r="E119">
            <v>31777</v>
          </cell>
          <cell r="F119">
            <v>46471</v>
          </cell>
          <cell r="G119">
            <v>4371</v>
          </cell>
          <cell r="H119">
            <v>7453</v>
          </cell>
          <cell r="I119">
            <v>3388</v>
          </cell>
          <cell r="J119">
            <v>43159</v>
          </cell>
          <cell r="K119">
            <v>8534</v>
          </cell>
          <cell r="L119">
            <v>49933</v>
          </cell>
          <cell r="M119">
            <v>11635</v>
          </cell>
          <cell r="N119">
            <v>6521</v>
          </cell>
          <cell r="O119">
            <v>32185</v>
          </cell>
          <cell r="P119">
            <v>8454</v>
          </cell>
        </row>
        <row r="120">
          <cell r="A120" t="str">
            <v>2014-11</v>
          </cell>
          <cell r="B120">
            <v>4179</v>
          </cell>
          <cell r="C120">
            <v>73722</v>
          </cell>
          <cell r="D120">
            <v>2376</v>
          </cell>
          <cell r="E120">
            <v>32325</v>
          </cell>
          <cell r="F120">
            <v>46951</v>
          </cell>
          <cell r="G120">
            <v>4018</v>
          </cell>
          <cell r="H120">
            <v>7252</v>
          </cell>
          <cell r="I120">
            <v>3365</v>
          </cell>
          <cell r="J120">
            <v>39457</v>
          </cell>
          <cell r="K120">
            <v>8563</v>
          </cell>
          <cell r="L120">
            <v>47989</v>
          </cell>
          <cell r="M120">
            <v>11725</v>
          </cell>
          <cell r="N120">
            <v>6502</v>
          </cell>
          <cell r="O120">
            <v>31827</v>
          </cell>
          <cell r="P120">
            <v>8528</v>
          </cell>
        </row>
        <row r="121">
          <cell r="A121" t="str">
            <v>2014-12</v>
          </cell>
          <cell r="B121">
            <v>4811</v>
          </cell>
          <cell r="C121">
            <v>81122</v>
          </cell>
          <cell r="D121">
            <v>2599</v>
          </cell>
          <cell r="E121">
            <v>36307</v>
          </cell>
          <cell r="F121">
            <v>52348</v>
          </cell>
          <cell r="G121">
            <v>4755</v>
          </cell>
          <cell r="H121">
            <v>8068</v>
          </cell>
          <cell r="I121">
            <v>3737</v>
          </cell>
          <cell r="J121">
            <v>49770</v>
          </cell>
          <cell r="K121">
            <v>10006</v>
          </cell>
          <cell r="L121">
            <v>53635</v>
          </cell>
          <cell r="M121">
            <v>13402</v>
          </cell>
          <cell r="N121">
            <v>7106</v>
          </cell>
          <cell r="O121">
            <v>34318</v>
          </cell>
          <cell r="P121">
            <v>10500</v>
          </cell>
        </row>
        <row r="122">
          <cell r="A122" t="str">
            <v>2015-01</v>
          </cell>
          <cell r="B122">
            <v>4845</v>
          </cell>
          <cell r="C122">
            <v>86585</v>
          </cell>
          <cell r="D122">
            <v>2967</v>
          </cell>
          <cell r="E122">
            <v>47066</v>
          </cell>
          <cell r="F122">
            <v>58453</v>
          </cell>
          <cell r="G122">
            <v>4895</v>
          </cell>
          <cell r="H122">
            <v>8665</v>
          </cell>
          <cell r="I122">
            <v>4110</v>
          </cell>
          <cell r="J122">
            <v>60891</v>
          </cell>
          <cell r="K122">
            <v>11273</v>
          </cell>
          <cell r="L122">
            <v>65266</v>
          </cell>
          <cell r="M122">
            <v>14955</v>
          </cell>
          <cell r="N122">
            <v>8068</v>
          </cell>
          <cell r="O122">
            <v>34488</v>
          </cell>
          <cell r="P122">
            <v>13543</v>
          </cell>
        </row>
        <row r="123">
          <cell r="A123" t="str">
            <v>2015-02</v>
          </cell>
          <cell r="B123">
            <v>4508</v>
          </cell>
          <cell r="C123">
            <v>89912</v>
          </cell>
          <cell r="D123">
            <v>2756</v>
          </cell>
          <cell r="E123">
            <v>42300</v>
          </cell>
          <cell r="F123">
            <v>57385</v>
          </cell>
          <cell r="G123">
            <v>4335</v>
          </cell>
          <cell r="H123">
            <v>8092</v>
          </cell>
          <cell r="I123">
            <v>3608</v>
          </cell>
          <cell r="J123">
            <v>46721</v>
          </cell>
          <cell r="K123">
            <v>11055</v>
          </cell>
          <cell r="L123">
            <v>61057</v>
          </cell>
          <cell r="M123">
            <v>13183</v>
          </cell>
          <cell r="N123">
            <v>7953</v>
          </cell>
          <cell r="O123">
            <v>34957</v>
          </cell>
          <cell r="P123">
            <v>11241</v>
          </cell>
        </row>
        <row r="124">
          <cell r="A124" t="str">
            <v>2015-03</v>
          </cell>
          <cell r="B124">
            <v>5045</v>
          </cell>
          <cell r="C124">
            <v>90726</v>
          </cell>
          <cell r="D124">
            <v>2875</v>
          </cell>
          <cell r="E124">
            <v>38811</v>
          </cell>
          <cell r="F124">
            <v>54960</v>
          </cell>
          <cell r="G124">
            <v>4699</v>
          </cell>
          <cell r="H124">
            <v>8666</v>
          </cell>
          <cell r="I124">
            <v>3779</v>
          </cell>
          <cell r="J124">
            <v>47895</v>
          </cell>
          <cell r="K124">
            <v>10477</v>
          </cell>
          <cell r="L124">
            <v>61557</v>
          </cell>
          <cell r="M124">
            <v>13673</v>
          </cell>
          <cell r="N124">
            <v>7879</v>
          </cell>
          <cell r="O124">
            <v>38671</v>
          </cell>
          <cell r="P124">
            <v>10148</v>
          </cell>
        </row>
        <row r="125">
          <cell r="A125" t="str">
            <v>2015-04</v>
          </cell>
          <cell r="B125">
            <v>4385</v>
          </cell>
          <cell r="C125">
            <v>76824</v>
          </cell>
          <cell r="D125">
            <v>2478</v>
          </cell>
          <cell r="E125">
            <v>33534</v>
          </cell>
          <cell r="F125">
            <v>47696</v>
          </cell>
          <cell r="G125">
            <v>4521</v>
          </cell>
          <cell r="H125">
            <v>7731</v>
          </cell>
          <cell r="I125">
            <v>3265</v>
          </cell>
          <cell r="J125">
            <v>45178</v>
          </cell>
          <cell r="K125">
            <v>9150</v>
          </cell>
          <cell r="L125">
            <v>54273</v>
          </cell>
          <cell r="M125">
            <v>12195</v>
          </cell>
          <cell r="N125">
            <v>6827</v>
          </cell>
          <cell r="O125">
            <v>34213</v>
          </cell>
          <cell r="P125">
            <v>8217</v>
          </cell>
        </row>
        <row r="126">
          <cell r="A126" t="str">
            <v>2015-05</v>
          </cell>
          <cell r="B126">
            <v>4282</v>
          </cell>
          <cell r="C126">
            <v>73543</v>
          </cell>
          <cell r="D126">
            <v>2539</v>
          </cell>
          <cell r="E126">
            <v>32489</v>
          </cell>
          <cell r="F126">
            <v>46244</v>
          </cell>
          <cell r="G126">
            <v>4262</v>
          </cell>
          <cell r="H126">
            <v>7351</v>
          </cell>
          <cell r="I126">
            <v>3205</v>
          </cell>
          <cell r="J126">
            <v>39343</v>
          </cell>
          <cell r="K126">
            <v>8746</v>
          </cell>
          <cell r="L126">
            <v>49130</v>
          </cell>
          <cell r="M126">
            <v>11811</v>
          </cell>
          <cell r="N126">
            <v>6333</v>
          </cell>
          <cell r="O126">
            <v>31859</v>
          </cell>
          <cell r="P126">
            <v>8410</v>
          </cell>
        </row>
        <row r="127">
          <cell r="A127" t="str">
            <v>2015-06</v>
          </cell>
          <cell r="B127">
            <v>4060</v>
          </cell>
          <cell r="C127">
            <v>69484</v>
          </cell>
          <cell r="D127">
            <v>2241</v>
          </cell>
          <cell r="E127">
            <v>30872</v>
          </cell>
          <cell r="F127">
            <v>44643</v>
          </cell>
          <cell r="G127">
            <v>4031</v>
          </cell>
          <cell r="H127">
            <v>6846</v>
          </cell>
          <cell r="I127">
            <v>3168</v>
          </cell>
          <cell r="J127">
            <v>42082</v>
          </cell>
          <cell r="K127">
            <v>8309</v>
          </cell>
          <cell r="L127">
            <v>47915</v>
          </cell>
          <cell r="M127">
            <v>11138</v>
          </cell>
          <cell r="N127">
            <v>6088</v>
          </cell>
          <cell r="O127">
            <v>30043</v>
          </cell>
          <cell r="P127">
            <v>7768</v>
          </cell>
        </row>
        <row r="128">
          <cell r="A128" t="str">
            <v>2015-07</v>
          </cell>
          <cell r="B128">
            <v>4159</v>
          </cell>
          <cell r="C128">
            <v>75689</v>
          </cell>
          <cell r="D128">
            <v>2160</v>
          </cell>
          <cell r="E128">
            <v>35458</v>
          </cell>
          <cell r="F128">
            <v>46500</v>
          </cell>
          <cell r="G128">
            <v>4029</v>
          </cell>
          <cell r="H128">
            <v>7120</v>
          </cell>
          <cell r="I128">
            <v>3084</v>
          </cell>
          <cell r="J128">
            <v>40512</v>
          </cell>
          <cell r="K128">
            <v>8458</v>
          </cell>
          <cell r="L128">
            <v>56208</v>
          </cell>
          <cell r="M128">
            <v>11590</v>
          </cell>
          <cell r="N128">
            <v>6884</v>
          </cell>
          <cell r="O128">
            <v>30889</v>
          </cell>
          <cell r="P128">
            <v>7812</v>
          </cell>
        </row>
        <row r="129">
          <cell r="A129" t="str">
            <v>2015-08</v>
          </cell>
          <cell r="B129">
            <v>4113</v>
          </cell>
          <cell r="C129">
            <v>71755</v>
          </cell>
          <cell r="D129">
            <v>2286</v>
          </cell>
          <cell r="E129">
            <v>31066</v>
          </cell>
          <cell r="F129">
            <v>45794</v>
          </cell>
          <cell r="G129">
            <v>4152</v>
          </cell>
          <cell r="H129">
            <v>6814</v>
          </cell>
          <cell r="I129">
            <v>3128</v>
          </cell>
          <cell r="J129">
            <v>36199</v>
          </cell>
          <cell r="K129">
            <v>8286</v>
          </cell>
          <cell r="L129">
            <v>49536</v>
          </cell>
          <cell r="M129">
            <v>11174</v>
          </cell>
          <cell r="N129">
            <v>6805</v>
          </cell>
          <cell r="O129">
            <v>31932</v>
          </cell>
          <cell r="P129">
            <v>7786</v>
          </cell>
        </row>
        <row r="130">
          <cell r="A130" t="str">
            <v>2015-09</v>
          </cell>
          <cell r="B130">
            <v>3959</v>
          </cell>
          <cell r="C130">
            <v>67818</v>
          </cell>
          <cell r="D130">
            <v>2333</v>
          </cell>
          <cell r="E130">
            <v>28649</v>
          </cell>
          <cell r="F130">
            <v>44673</v>
          </cell>
          <cell r="G130">
            <v>4025</v>
          </cell>
          <cell r="H130">
            <v>7006</v>
          </cell>
          <cell r="I130">
            <v>3129</v>
          </cell>
          <cell r="J130">
            <v>41573</v>
          </cell>
          <cell r="K130">
            <v>8051</v>
          </cell>
          <cell r="L130">
            <v>47872</v>
          </cell>
          <cell r="M130">
            <v>11250</v>
          </cell>
          <cell r="N130">
            <v>6228</v>
          </cell>
          <cell r="O130">
            <v>29382</v>
          </cell>
          <cell r="P130">
            <v>7757</v>
          </cell>
        </row>
        <row r="131">
          <cell r="A131" t="str">
            <v>2015-10</v>
          </cell>
          <cell r="B131">
            <v>4285</v>
          </cell>
          <cell r="C131">
            <v>74854</v>
          </cell>
          <cell r="D131">
            <v>2527</v>
          </cell>
          <cell r="E131">
            <v>31710</v>
          </cell>
          <cell r="F131">
            <v>50114</v>
          </cell>
          <cell r="G131">
            <v>4461</v>
          </cell>
          <cell r="H131">
            <v>7239</v>
          </cell>
          <cell r="I131">
            <v>3317</v>
          </cell>
          <cell r="J131">
            <v>42232</v>
          </cell>
          <cell r="K131">
            <v>9075</v>
          </cell>
          <cell r="L131">
            <v>50579</v>
          </cell>
          <cell r="M131">
            <v>12235</v>
          </cell>
          <cell r="N131">
            <v>6624</v>
          </cell>
          <cell r="O131">
            <v>33043</v>
          </cell>
          <cell r="P131">
            <v>8183</v>
          </cell>
        </row>
        <row r="132">
          <cell r="A132" t="str">
            <v>2015-11</v>
          </cell>
          <cell r="B132">
            <v>4333</v>
          </cell>
          <cell r="C132">
            <v>72144</v>
          </cell>
          <cell r="D132">
            <v>2314</v>
          </cell>
          <cell r="E132">
            <v>32191</v>
          </cell>
          <cell r="F132">
            <v>46616</v>
          </cell>
          <cell r="G132">
            <v>4386</v>
          </cell>
          <cell r="H132">
            <v>7343</v>
          </cell>
          <cell r="I132">
            <v>3288</v>
          </cell>
          <cell r="J132">
            <v>41520</v>
          </cell>
          <cell r="K132">
            <v>8445</v>
          </cell>
          <cell r="L132">
            <v>49468</v>
          </cell>
          <cell r="M132">
            <v>11612</v>
          </cell>
          <cell r="N132">
            <v>6474</v>
          </cell>
          <cell r="O132">
            <v>31969</v>
          </cell>
          <cell r="P132">
            <v>8372</v>
          </cell>
        </row>
        <row r="133">
          <cell r="A133" t="str">
            <v>2015-12</v>
          </cell>
          <cell r="B133">
            <v>4581</v>
          </cell>
          <cell r="C133">
            <v>75866</v>
          </cell>
          <cell r="D133">
            <v>2651</v>
          </cell>
          <cell r="E133">
            <v>36262</v>
          </cell>
          <cell r="F133">
            <v>50729</v>
          </cell>
          <cell r="G133">
            <v>4696</v>
          </cell>
          <cell r="H133">
            <v>7943</v>
          </cell>
          <cell r="I133">
            <v>3595</v>
          </cell>
          <cell r="J133">
            <v>45509</v>
          </cell>
          <cell r="K133">
            <v>9216</v>
          </cell>
          <cell r="L133">
            <v>54710</v>
          </cell>
          <cell r="M133">
            <v>12318</v>
          </cell>
          <cell r="N133">
            <v>6910</v>
          </cell>
          <cell r="O133">
            <v>33475</v>
          </cell>
          <cell r="P133">
            <v>9302</v>
          </cell>
        </row>
        <row r="134">
          <cell r="A134" t="str">
            <v>2016-01</v>
          </cell>
          <cell r="B134">
            <v>4739</v>
          </cell>
          <cell r="C134">
            <v>81742</v>
          </cell>
          <cell r="D134">
            <v>3110</v>
          </cell>
          <cell r="E134">
            <v>38162</v>
          </cell>
          <cell r="F134">
            <v>54109</v>
          </cell>
          <cell r="G134">
            <v>5336</v>
          </cell>
          <cell r="H134">
            <v>8689</v>
          </cell>
          <cell r="I134">
            <v>3365</v>
          </cell>
          <cell r="J134">
            <v>47457</v>
          </cell>
          <cell r="K134">
            <v>9916</v>
          </cell>
          <cell r="L134">
            <v>55617</v>
          </cell>
          <cell r="M134">
            <v>13769</v>
          </cell>
          <cell r="N134">
            <v>7189</v>
          </cell>
          <cell r="O134">
            <v>35324</v>
          </cell>
          <cell r="P134">
            <v>10461</v>
          </cell>
        </row>
        <row r="135">
          <cell r="A135" t="str">
            <v>2016-02</v>
          </cell>
          <cell r="B135">
            <v>4459</v>
          </cell>
          <cell r="C135">
            <v>76619</v>
          </cell>
          <cell r="D135">
            <v>2688</v>
          </cell>
          <cell r="E135">
            <v>35389</v>
          </cell>
          <cell r="F135">
            <v>49464</v>
          </cell>
          <cell r="G135">
            <v>4596</v>
          </cell>
          <cell r="H135">
            <v>7811</v>
          </cell>
          <cell r="I135">
            <v>3230</v>
          </cell>
          <cell r="J135">
            <v>46021</v>
          </cell>
          <cell r="K135">
            <v>9000</v>
          </cell>
          <cell r="L135">
            <v>54900</v>
          </cell>
          <cell r="M135">
            <v>12927</v>
          </cell>
          <cell r="N135">
            <v>6816</v>
          </cell>
          <cell r="O135">
            <v>33075</v>
          </cell>
          <cell r="P135">
            <v>9589</v>
          </cell>
        </row>
        <row r="136">
          <cell r="A136" t="str">
            <v>2016-03</v>
          </cell>
          <cell r="B136">
            <v>5014</v>
          </cell>
          <cell r="C136">
            <v>83669</v>
          </cell>
          <cell r="D136">
            <v>2846</v>
          </cell>
          <cell r="E136">
            <v>37978</v>
          </cell>
          <cell r="F136">
            <v>54168</v>
          </cell>
          <cell r="G136">
            <v>4729</v>
          </cell>
          <cell r="H136">
            <v>8163</v>
          </cell>
          <cell r="I136">
            <v>3660</v>
          </cell>
          <cell r="J136">
            <v>48665</v>
          </cell>
          <cell r="K136">
            <v>10174</v>
          </cell>
          <cell r="L136">
            <v>56440</v>
          </cell>
          <cell r="M136">
            <v>13697</v>
          </cell>
          <cell r="N136">
            <v>7059</v>
          </cell>
          <cell r="O136">
            <v>35261</v>
          </cell>
          <cell r="P136">
            <v>10256</v>
          </cell>
        </row>
        <row r="137">
          <cell r="A137" t="str">
            <v>2016-04</v>
          </cell>
          <cell r="B137">
            <v>4409</v>
          </cell>
          <cell r="C137">
            <v>75316</v>
          </cell>
          <cell r="D137">
            <v>2533</v>
          </cell>
          <cell r="E137">
            <v>33523</v>
          </cell>
          <cell r="F137">
            <v>48735</v>
          </cell>
          <cell r="G137">
            <v>4327</v>
          </cell>
          <cell r="H137">
            <v>7545</v>
          </cell>
          <cell r="I137">
            <v>3692</v>
          </cell>
          <cell r="J137">
            <v>46856</v>
          </cell>
          <cell r="K137">
            <v>8984</v>
          </cell>
          <cell r="L137">
            <v>50174</v>
          </cell>
          <cell r="M137">
            <v>12228</v>
          </cell>
          <cell r="N137">
            <v>6541</v>
          </cell>
          <cell r="O137">
            <v>31674</v>
          </cell>
          <cell r="P137">
            <v>9107</v>
          </cell>
        </row>
        <row r="138">
          <cell r="A138" t="str">
            <v>2016-05</v>
          </cell>
          <cell r="B138">
            <v>4372</v>
          </cell>
          <cell r="C138">
            <v>74525</v>
          </cell>
          <cell r="D138">
            <v>2489</v>
          </cell>
          <cell r="E138">
            <v>32776</v>
          </cell>
          <cell r="F138">
            <v>48053</v>
          </cell>
          <cell r="G138">
            <v>4321</v>
          </cell>
          <cell r="H138">
            <v>7134</v>
          </cell>
          <cell r="I138">
            <v>3687</v>
          </cell>
          <cell r="J138">
            <v>41384</v>
          </cell>
          <cell r="K138">
            <v>8856</v>
          </cell>
          <cell r="L138">
            <v>51058</v>
          </cell>
          <cell r="M138">
            <v>12223</v>
          </cell>
          <cell r="N138">
            <v>6636</v>
          </cell>
          <cell r="O138">
            <v>31954</v>
          </cell>
          <cell r="P138">
            <v>8626</v>
          </cell>
        </row>
        <row r="139">
          <cell r="A139" t="str">
            <v>2016-06</v>
          </cell>
          <cell r="B139">
            <v>3998</v>
          </cell>
          <cell r="C139">
            <v>69186</v>
          </cell>
          <cell r="D139">
            <v>2266</v>
          </cell>
          <cell r="E139">
            <v>31317</v>
          </cell>
          <cell r="F139">
            <v>44499</v>
          </cell>
          <cell r="G139">
            <v>4104</v>
          </cell>
          <cell r="H139">
            <v>6703</v>
          </cell>
          <cell r="I139">
            <v>3410</v>
          </cell>
          <cell r="J139">
            <v>42012</v>
          </cell>
          <cell r="K139">
            <v>8009</v>
          </cell>
          <cell r="L139">
            <v>46532</v>
          </cell>
          <cell r="M139">
            <v>11237</v>
          </cell>
          <cell r="N139">
            <v>6066</v>
          </cell>
          <cell r="O139">
            <v>29633</v>
          </cell>
          <cell r="P139">
            <v>8156</v>
          </cell>
        </row>
        <row r="140">
          <cell r="A140" t="str">
            <v>2016-07</v>
          </cell>
          <cell r="B140">
            <v>4151</v>
          </cell>
          <cell r="C140">
            <v>72122</v>
          </cell>
          <cell r="D140">
            <v>2301</v>
          </cell>
          <cell r="E140">
            <v>32772</v>
          </cell>
          <cell r="F140">
            <v>46824</v>
          </cell>
          <cell r="G140">
            <v>4113</v>
          </cell>
          <cell r="H140">
            <v>7231</v>
          </cell>
          <cell r="I140">
            <v>3525</v>
          </cell>
          <cell r="J140">
            <v>38983</v>
          </cell>
          <cell r="K140">
            <v>8589</v>
          </cell>
          <cell r="L140">
            <v>46316</v>
          </cell>
          <cell r="M140">
            <v>11707</v>
          </cell>
          <cell r="N140">
            <v>6258</v>
          </cell>
          <cell r="O140">
            <v>30383</v>
          </cell>
          <cell r="P140">
            <v>8653</v>
          </cell>
        </row>
        <row r="141">
          <cell r="A141" t="str">
            <v>2016-08</v>
          </cell>
          <cell r="B141">
            <v>4139</v>
          </cell>
          <cell r="C141">
            <v>71295</v>
          </cell>
          <cell r="D141">
            <v>2182</v>
          </cell>
          <cell r="E141">
            <v>32028</v>
          </cell>
          <cell r="F141">
            <v>45812</v>
          </cell>
          <cell r="G141">
            <v>4191</v>
          </cell>
          <cell r="H141">
            <v>7157</v>
          </cell>
          <cell r="I141">
            <v>3218</v>
          </cell>
          <cell r="J141">
            <v>40786</v>
          </cell>
          <cell r="K141">
            <v>8487</v>
          </cell>
          <cell r="L141">
            <v>48698</v>
          </cell>
          <cell r="M141">
            <v>11407</v>
          </cell>
          <cell r="N141">
            <v>6298</v>
          </cell>
          <cell r="O141">
            <v>30284</v>
          </cell>
          <cell r="P141">
            <v>8556</v>
          </cell>
        </row>
        <row r="142">
          <cell r="A142" t="str">
            <v>2016-09</v>
          </cell>
          <cell r="B142">
            <v>4029</v>
          </cell>
          <cell r="C142">
            <v>69037</v>
          </cell>
          <cell r="D142">
            <v>2333</v>
          </cell>
          <cell r="E142">
            <v>29825</v>
          </cell>
          <cell r="F142">
            <v>44842</v>
          </cell>
          <cell r="G142">
            <v>4175</v>
          </cell>
          <cell r="H142">
            <v>6871</v>
          </cell>
          <cell r="I142">
            <v>3549</v>
          </cell>
          <cell r="J142">
            <v>40367</v>
          </cell>
          <cell r="K142">
            <v>7986</v>
          </cell>
          <cell r="L142">
            <v>46268</v>
          </cell>
          <cell r="M142">
            <v>11270</v>
          </cell>
          <cell r="N142">
            <v>6132</v>
          </cell>
          <cell r="O142">
            <v>29634</v>
          </cell>
          <cell r="P142">
            <v>7812</v>
          </cell>
        </row>
        <row r="143">
          <cell r="A143" t="str">
            <v>2016-10</v>
          </cell>
          <cell r="B143">
            <v>4387</v>
          </cell>
          <cell r="C143">
            <v>76001</v>
          </cell>
          <cell r="D143">
            <v>2397</v>
          </cell>
          <cell r="E143">
            <v>31825</v>
          </cell>
          <cell r="F143">
            <v>50367</v>
          </cell>
          <cell r="G143">
            <v>4518</v>
          </cell>
          <cell r="H143">
            <v>7484</v>
          </cell>
          <cell r="I143">
            <v>3224</v>
          </cell>
          <cell r="J143">
            <v>40448</v>
          </cell>
          <cell r="K143">
            <v>8872</v>
          </cell>
          <cell r="L143">
            <v>50193</v>
          </cell>
          <cell r="M143">
            <v>12398</v>
          </cell>
          <cell r="N143">
            <v>6929</v>
          </cell>
          <cell r="O143">
            <v>33280</v>
          </cell>
          <cell r="P143">
            <v>8528</v>
          </cell>
        </row>
        <row r="144">
          <cell r="A144" t="str">
            <v>2016-11</v>
          </cell>
          <cell r="B144">
            <v>4407</v>
          </cell>
          <cell r="C144">
            <v>77051</v>
          </cell>
          <cell r="D144">
            <v>2512</v>
          </cell>
          <cell r="E144">
            <v>33613</v>
          </cell>
          <cell r="F144">
            <v>49787</v>
          </cell>
          <cell r="G144">
            <v>4523</v>
          </cell>
          <cell r="H144">
            <v>7550</v>
          </cell>
          <cell r="I144">
            <v>2958</v>
          </cell>
          <cell r="J144">
            <v>46514</v>
          </cell>
          <cell r="K144">
            <v>9088</v>
          </cell>
          <cell r="L144">
            <v>52191</v>
          </cell>
          <cell r="M144">
            <v>12333</v>
          </cell>
          <cell r="N144">
            <v>6718</v>
          </cell>
          <cell r="O144">
            <v>32612</v>
          </cell>
          <cell r="P144">
            <v>9027</v>
          </cell>
        </row>
        <row r="145">
          <cell r="A145" t="str">
            <v>2016-12</v>
          </cell>
          <cell r="B145">
            <v>4720</v>
          </cell>
          <cell r="C145">
            <v>84339</v>
          </cell>
          <cell r="D145">
            <v>3010</v>
          </cell>
          <cell r="E145">
            <v>39023</v>
          </cell>
          <cell r="F145">
            <v>57345</v>
          </cell>
          <cell r="G145">
            <v>4990</v>
          </cell>
          <cell r="H145">
            <v>8458</v>
          </cell>
          <cell r="I145">
            <v>3208</v>
          </cell>
          <cell r="J145">
            <v>45555</v>
          </cell>
          <cell r="K145">
            <v>10136</v>
          </cell>
          <cell r="L145">
            <v>56874</v>
          </cell>
          <cell r="M145">
            <v>13801</v>
          </cell>
          <cell r="N145">
            <v>8027</v>
          </cell>
          <cell r="O145">
            <v>34895</v>
          </cell>
          <cell r="P145">
            <v>11802</v>
          </cell>
        </row>
        <row r="146">
          <cell r="A146" t="str">
            <v>2017-01</v>
          </cell>
          <cell r="B146">
            <v>4908</v>
          </cell>
          <cell r="C146">
            <v>96033</v>
          </cell>
          <cell r="D146">
            <v>3420</v>
          </cell>
          <cell r="E146">
            <v>49139</v>
          </cell>
          <cell r="F146">
            <v>68161</v>
          </cell>
          <cell r="G146">
            <v>5492</v>
          </cell>
          <cell r="H146">
            <v>9282</v>
          </cell>
          <cell r="I146">
            <v>3431</v>
          </cell>
          <cell r="J146">
            <v>57368</v>
          </cell>
          <cell r="K146">
            <v>11831</v>
          </cell>
          <cell r="L146">
            <v>76088</v>
          </cell>
          <cell r="M146">
            <v>15814</v>
          </cell>
          <cell r="N146">
            <v>9728</v>
          </cell>
          <cell r="O146">
            <v>43620</v>
          </cell>
          <cell r="P146">
            <v>13497</v>
          </cell>
        </row>
        <row r="147">
          <cell r="A147" t="str">
            <v>2017-02</v>
          </cell>
          <cell r="B147">
            <v>4724</v>
          </cell>
          <cell r="C147">
            <v>90651</v>
          </cell>
          <cell r="D147">
            <v>2529</v>
          </cell>
          <cell r="E147">
            <v>37267</v>
          </cell>
          <cell r="F147">
            <v>52552</v>
          </cell>
          <cell r="G147">
            <v>4449</v>
          </cell>
          <cell r="H147">
            <v>8025</v>
          </cell>
          <cell r="I147">
            <v>3195</v>
          </cell>
          <cell r="J147">
            <v>47766</v>
          </cell>
          <cell r="K147">
            <v>10518</v>
          </cell>
          <cell r="L147">
            <v>58619</v>
          </cell>
          <cell r="M147">
            <v>13642</v>
          </cell>
          <cell r="N147">
            <v>7460</v>
          </cell>
          <cell r="O147">
            <v>37236</v>
          </cell>
          <cell r="P147">
            <v>9612</v>
          </cell>
        </row>
        <row r="148">
          <cell r="A148" t="str">
            <v>2017-03</v>
          </cell>
          <cell r="B148">
            <v>4922</v>
          </cell>
          <cell r="C148">
            <v>82934</v>
          </cell>
          <cell r="D148">
            <v>2597</v>
          </cell>
          <cell r="E148">
            <v>35566</v>
          </cell>
          <cell r="F148">
            <v>50264</v>
          </cell>
          <cell r="G148">
            <v>4602</v>
          </cell>
          <cell r="H148">
            <v>8248</v>
          </cell>
          <cell r="I148">
            <v>3802</v>
          </cell>
          <cell r="J148">
            <v>48664</v>
          </cell>
          <cell r="K148">
            <v>9420</v>
          </cell>
          <cell r="L148">
            <v>58485</v>
          </cell>
          <cell r="M148">
            <v>13037</v>
          </cell>
          <cell r="N148">
            <v>7110</v>
          </cell>
          <cell r="O148">
            <v>34804</v>
          </cell>
          <cell r="P148">
            <v>9350</v>
          </cell>
        </row>
        <row r="149">
          <cell r="A149" t="str">
            <v>2017-04</v>
          </cell>
          <cell r="B149">
            <v>4243</v>
          </cell>
          <cell r="C149">
            <v>73204</v>
          </cell>
          <cell r="D149">
            <v>2389</v>
          </cell>
          <cell r="E149">
            <v>33042</v>
          </cell>
          <cell r="F149">
            <v>47033</v>
          </cell>
          <cell r="G149">
            <v>4412</v>
          </cell>
          <cell r="H149">
            <v>7731</v>
          </cell>
          <cell r="I149">
            <v>3808</v>
          </cell>
          <cell r="J149">
            <v>39101</v>
          </cell>
          <cell r="K149">
            <v>8461</v>
          </cell>
          <cell r="L149">
            <v>47774</v>
          </cell>
          <cell r="M149">
            <v>11799</v>
          </cell>
          <cell r="N149">
            <v>6513</v>
          </cell>
          <cell r="O149">
            <v>31912</v>
          </cell>
          <cell r="P149">
            <v>8368</v>
          </cell>
        </row>
        <row r="150">
          <cell r="A150" t="str">
            <v>2017-05</v>
          </cell>
          <cell r="B150">
            <v>4468</v>
          </cell>
          <cell r="C150">
            <v>75683</v>
          </cell>
          <cell r="D150">
            <v>2353</v>
          </cell>
          <cell r="E150">
            <v>33437</v>
          </cell>
          <cell r="F150">
            <v>48403</v>
          </cell>
          <cell r="G150">
            <v>4521</v>
          </cell>
          <cell r="H150">
            <v>7488</v>
          </cell>
          <cell r="I150">
            <v>3714</v>
          </cell>
          <cell r="J150">
            <v>44279</v>
          </cell>
          <cell r="K150">
            <v>9102</v>
          </cell>
          <cell r="L150">
            <v>54544</v>
          </cell>
          <cell r="M150">
            <v>12331</v>
          </cell>
          <cell r="N150">
            <v>6584</v>
          </cell>
          <cell r="O150">
            <v>31838</v>
          </cell>
          <cell r="P150">
            <v>8438</v>
          </cell>
        </row>
        <row r="151">
          <cell r="A151" t="str">
            <v>2017-06</v>
          </cell>
          <cell r="B151">
            <v>4222</v>
          </cell>
          <cell r="C151">
            <v>69644</v>
          </cell>
          <cell r="D151">
            <v>2225</v>
          </cell>
          <cell r="E151">
            <v>32042</v>
          </cell>
          <cell r="F151">
            <v>44399</v>
          </cell>
          <cell r="G151">
            <v>4314</v>
          </cell>
          <cell r="H151">
            <v>6837</v>
          </cell>
          <cell r="I151">
            <v>3400</v>
          </cell>
          <cell r="J151">
            <v>42175</v>
          </cell>
          <cell r="K151">
            <v>8224</v>
          </cell>
          <cell r="L151">
            <v>48416</v>
          </cell>
          <cell r="M151">
            <v>11398</v>
          </cell>
          <cell r="N151">
            <v>6163</v>
          </cell>
          <cell r="O151">
            <v>30024</v>
          </cell>
          <cell r="P151">
            <v>8221</v>
          </cell>
        </row>
        <row r="152">
          <cell r="A152" t="str">
            <v>2017-07</v>
          </cell>
          <cell r="B152">
            <v>4079</v>
          </cell>
          <cell r="C152">
            <v>71411</v>
          </cell>
          <cell r="D152">
            <v>2213</v>
          </cell>
          <cell r="E152">
            <v>31714</v>
          </cell>
          <cell r="F152">
            <v>46362</v>
          </cell>
          <cell r="G152">
            <v>4114</v>
          </cell>
          <cell r="H152">
            <v>6927</v>
          </cell>
          <cell r="I152">
            <v>3470</v>
          </cell>
          <cell r="J152">
            <v>38425</v>
          </cell>
          <cell r="K152">
            <v>8230</v>
          </cell>
          <cell r="L152">
            <v>47638</v>
          </cell>
          <cell r="M152">
            <v>11535</v>
          </cell>
          <cell r="N152">
            <v>6345</v>
          </cell>
          <cell r="O152">
            <v>30713</v>
          </cell>
          <cell r="P152">
            <v>7935</v>
          </cell>
        </row>
        <row r="153">
          <cell r="A153" t="str">
            <v>2017-08</v>
          </cell>
          <cell r="B153">
            <v>4162</v>
          </cell>
          <cell r="C153">
            <v>71489</v>
          </cell>
          <cell r="D153">
            <v>2303</v>
          </cell>
          <cell r="E153">
            <v>32158</v>
          </cell>
          <cell r="F153">
            <v>46646</v>
          </cell>
          <cell r="G153">
            <v>4213</v>
          </cell>
          <cell r="H153">
            <v>6996</v>
          </cell>
          <cell r="I153">
            <v>3360</v>
          </cell>
          <cell r="J153">
            <v>41074</v>
          </cell>
          <cell r="K153">
            <v>8243</v>
          </cell>
          <cell r="L153">
            <v>53642</v>
          </cell>
          <cell r="M153">
            <v>11396</v>
          </cell>
          <cell r="N153">
            <v>6531</v>
          </cell>
          <cell r="O153">
            <v>30840</v>
          </cell>
          <cell r="P153">
            <v>7971</v>
          </cell>
        </row>
        <row r="154">
          <cell r="A154" t="str">
            <v>2017-09</v>
          </cell>
          <cell r="B154">
            <v>4126</v>
          </cell>
          <cell r="C154">
            <v>69393</v>
          </cell>
          <cell r="D154">
            <v>2315</v>
          </cell>
          <cell r="E154">
            <v>29809</v>
          </cell>
          <cell r="F154">
            <v>46163</v>
          </cell>
          <cell r="G154">
            <v>4201</v>
          </cell>
          <cell r="H154">
            <v>6913</v>
          </cell>
          <cell r="I154">
            <v>3407</v>
          </cell>
          <cell r="J154">
            <v>40095</v>
          </cell>
          <cell r="K154">
            <v>8113</v>
          </cell>
          <cell r="L154">
            <v>46384</v>
          </cell>
          <cell r="M154">
            <v>11387</v>
          </cell>
          <cell r="N154">
            <v>6138</v>
          </cell>
          <cell r="O154">
            <v>30772</v>
          </cell>
          <cell r="P154">
            <v>7749</v>
          </cell>
        </row>
        <row r="155">
          <cell r="A155" t="str">
            <v>2017-10</v>
          </cell>
          <cell r="B155">
            <v>4279</v>
          </cell>
          <cell r="C155">
            <v>75229</v>
          </cell>
          <cell r="D155">
            <v>2552</v>
          </cell>
          <cell r="E155">
            <v>32434</v>
          </cell>
          <cell r="F155">
            <v>49460</v>
          </cell>
          <cell r="G155">
            <v>4452</v>
          </cell>
          <cell r="H155">
            <v>7587</v>
          </cell>
          <cell r="I155">
            <v>3214</v>
          </cell>
          <cell r="J155">
            <v>43597</v>
          </cell>
          <cell r="K155">
            <v>8770</v>
          </cell>
          <cell r="L155">
            <v>51863</v>
          </cell>
          <cell r="M155">
            <v>11888</v>
          </cell>
          <cell r="N155">
            <v>6764</v>
          </cell>
          <cell r="O155">
            <v>34291</v>
          </cell>
          <cell r="P155">
            <v>8636</v>
          </cell>
        </row>
        <row r="156">
          <cell r="A156" t="str">
            <v>2017-11</v>
          </cell>
          <cell r="B156">
            <v>4324</v>
          </cell>
          <cell r="C156">
            <v>74989</v>
          </cell>
          <cell r="D156">
            <v>2475</v>
          </cell>
          <cell r="E156">
            <v>33963</v>
          </cell>
          <cell r="F156">
            <v>50022</v>
          </cell>
          <cell r="G156">
            <v>4210</v>
          </cell>
          <cell r="H156">
            <v>7482</v>
          </cell>
          <cell r="I156">
            <v>2836</v>
          </cell>
          <cell r="J156">
            <v>45580</v>
          </cell>
          <cell r="K156">
            <v>8640</v>
          </cell>
          <cell r="L156">
            <v>51990</v>
          </cell>
          <cell r="M156">
            <v>12247</v>
          </cell>
          <cell r="N156">
            <v>6681</v>
          </cell>
          <cell r="O156">
            <v>32347</v>
          </cell>
          <cell r="P156">
            <v>8878</v>
          </cell>
        </row>
        <row r="157">
          <cell r="A157" t="str">
            <v>2017-12</v>
          </cell>
          <cell r="B157">
            <v>4804</v>
          </cell>
          <cell r="C157">
            <v>81612</v>
          </cell>
          <cell r="D157">
            <v>2946</v>
          </cell>
          <cell r="E157">
            <v>41466</v>
          </cell>
          <cell r="F157">
            <v>56945</v>
          </cell>
          <cell r="G157">
            <v>4742</v>
          </cell>
          <cell r="H157">
            <v>8259</v>
          </cell>
          <cell r="I157">
            <v>3137</v>
          </cell>
          <cell r="J157">
            <v>45129</v>
          </cell>
          <cell r="K157">
            <v>10114</v>
          </cell>
          <cell r="L157">
            <v>53618</v>
          </cell>
          <cell r="M157">
            <v>13740</v>
          </cell>
          <cell r="N157">
            <v>7253</v>
          </cell>
          <cell r="O157">
            <v>34455</v>
          </cell>
          <cell r="P157">
            <v>11103</v>
          </cell>
        </row>
        <row r="158">
          <cell r="A158" t="str">
            <v>2018-01</v>
          </cell>
          <cell r="B158">
            <v>5004</v>
          </cell>
          <cell r="C158">
            <v>84973</v>
          </cell>
          <cell r="D158">
            <v>3488</v>
          </cell>
          <cell r="E158">
            <v>47661</v>
          </cell>
          <cell r="F158">
            <v>59778</v>
          </cell>
          <cell r="G158">
            <v>4910</v>
          </cell>
          <cell r="H158">
            <v>8803</v>
          </cell>
          <cell r="I158">
            <v>3282</v>
          </cell>
          <cell r="J158">
            <v>64154</v>
          </cell>
          <cell r="K158">
            <v>10364</v>
          </cell>
          <cell r="L158">
            <v>69761</v>
          </cell>
          <cell r="M158">
            <v>14857</v>
          </cell>
          <cell r="N158">
            <v>8049</v>
          </cell>
          <cell r="O158">
            <v>37705</v>
          </cell>
          <cell r="P158">
            <v>12275</v>
          </cell>
        </row>
        <row r="159">
          <cell r="A159" t="str">
            <v>2018-02</v>
          </cell>
          <cell r="B159">
            <v>4948</v>
          </cell>
          <cell r="C159">
            <v>85799</v>
          </cell>
          <cell r="D159">
            <v>2850</v>
          </cell>
          <cell r="E159">
            <v>39560</v>
          </cell>
          <cell r="F159">
            <v>52185</v>
          </cell>
          <cell r="G159">
            <v>4608</v>
          </cell>
          <cell r="H159">
            <v>8337</v>
          </cell>
          <cell r="I159">
            <v>3235</v>
          </cell>
          <cell r="J159">
            <v>49177</v>
          </cell>
          <cell r="K159">
            <v>10095</v>
          </cell>
          <cell r="L159">
            <v>56857</v>
          </cell>
          <cell r="M159">
            <v>14454</v>
          </cell>
          <cell r="N159">
            <v>7854</v>
          </cell>
          <cell r="O159">
            <v>36971</v>
          </cell>
          <cell r="P159">
            <v>11066</v>
          </cell>
        </row>
        <row r="160">
          <cell r="A160" t="str">
            <v>2018-03</v>
          </cell>
          <cell r="B160">
            <v>5683</v>
          </cell>
          <cell r="C160">
            <v>107104</v>
          </cell>
          <cell r="D160">
            <v>2994</v>
          </cell>
          <cell r="E160">
            <v>39587</v>
          </cell>
          <cell r="F160">
            <v>60398</v>
          </cell>
          <cell r="G160">
            <v>5395</v>
          </cell>
          <cell r="H160">
            <v>9437</v>
          </cell>
          <cell r="I160">
            <v>3800</v>
          </cell>
          <cell r="J160">
            <v>51229</v>
          </cell>
          <cell r="K160">
            <v>12209</v>
          </cell>
          <cell r="L160">
            <v>58783</v>
          </cell>
          <cell r="M160">
            <v>16332</v>
          </cell>
          <cell r="N160">
            <v>8339</v>
          </cell>
          <cell r="O160">
            <v>41621</v>
          </cell>
          <cell r="P160">
            <v>10459</v>
          </cell>
        </row>
        <row r="161">
          <cell r="A161" t="str">
            <v>2018-04</v>
          </cell>
          <cell r="B161">
            <v>4697</v>
          </cell>
          <cell r="C161">
            <v>79539</v>
          </cell>
          <cell r="D161">
            <v>2596</v>
          </cell>
          <cell r="E161">
            <v>34772</v>
          </cell>
          <cell r="F161">
            <v>50427</v>
          </cell>
          <cell r="G161">
            <v>4794</v>
          </cell>
          <cell r="H161">
            <v>7797</v>
          </cell>
          <cell r="I161">
            <v>3769</v>
          </cell>
          <cell r="J161">
            <v>46469</v>
          </cell>
          <cell r="K161">
            <v>8974</v>
          </cell>
          <cell r="L161">
            <v>49909</v>
          </cell>
          <cell r="M161">
            <v>12155</v>
          </cell>
          <cell r="N161">
            <v>6699</v>
          </cell>
          <cell r="O161">
            <v>34531</v>
          </cell>
          <cell r="P161">
            <v>9576</v>
          </cell>
        </row>
        <row r="162">
          <cell r="A162" t="str">
            <v>2018-05</v>
          </cell>
          <cell r="B162">
            <v>4393</v>
          </cell>
          <cell r="C162">
            <v>74648</v>
          </cell>
          <cell r="D162">
            <v>2385</v>
          </cell>
          <cell r="E162">
            <v>33223</v>
          </cell>
          <cell r="F162">
            <v>47853</v>
          </cell>
          <cell r="G162">
            <v>4247</v>
          </cell>
          <cell r="H162">
            <v>6953</v>
          </cell>
          <cell r="I162">
            <v>3713</v>
          </cell>
          <cell r="J162">
            <v>42784</v>
          </cell>
          <cell r="K162">
            <v>8562</v>
          </cell>
          <cell r="L162">
            <v>51369</v>
          </cell>
          <cell r="M162">
            <v>11812</v>
          </cell>
          <cell r="N162">
            <v>6269</v>
          </cell>
          <cell r="O162">
            <v>32311</v>
          </cell>
          <cell r="P162">
            <v>8866</v>
          </cell>
        </row>
        <row r="163">
          <cell r="A163" t="str">
            <v>2018-06</v>
          </cell>
          <cell r="B163">
            <v>4120</v>
          </cell>
          <cell r="C163">
            <v>69328</v>
          </cell>
          <cell r="D163">
            <v>2291</v>
          </cell>
          <cell r="E163">
            <v>31731</v>
          </cell>
          <cell r="F163">
            <v>45037</v>
          </cell>
          <cell r="G163">
            <v>4051</v>
          </cell>
          <cell r="H163">
            <v>6663</v>
          </cell>
          <cell r="I163">
            <v>3381</v>
          </cell>
          <cell r="J163">
            <v>39767</v>
          </cell>
          <cell r="K163">
            <v>7797</v>
          </cell>
          <cell r="L163">
            <v>45379</v>
          </cell>
          <cell r="M163">
            <v>11248</v>
          </cell>
          <cell r="N163">
            <v>6190</v>
          </cell>
          <cell r="O163">
            <v>30636</v>
          </cell>
          <cell r="P163">
            <v>8454</v>
          </cell>
        </row>
        <row r="164">
          <cell r="A164" t="str">
            <v>2018-07</v>
          </cell>
          <cell r="B164">
            <v>4535</v>
          </cell>
          <cell r="C164">
            <v>75605</v>
          </cell>
          <cell r="D164">
            <v>2334</v>
          </cell>
          <cell r="E164">
            <v>32020</v>
          </cell>
          <cell r="F164">
            <v>48338</v>
          </cell>
          <cell r="G164">
            <v>4503</v>
          </cell>
          <cell r="H164">
            <v>7468</v>
          </cell>
          <cell r="I164">
            <v>3423</v>
          </cell>
          <cell r="J164">
            <v>40723</v>
          </cell>
          <cell r="K164">
            <v>8923</v>
          </cell>
          <cell r="L164">
            <v>48260</v>
          </cell>
          <cell r="M164">
            <v>12014</v>
          </cell>
          <cell r="N164">
            <v>6630</v>
          </cell>
          <cell r="O164">
            <v>32609</v>
          </cell>
          <cell r="P164">
            <v>7963</v>
          </cell>
        </row>
        <row r="165">
          <cell r="A165" t="str">
            <v>2018-08</v>
          </cell>
          <cell r="B165">
            <v>4438</v>
          </cell>
          <cell r="C165">
            <v>78370</v>
          </cell>
          <cell r="D165">
            <v>2244</v>
          </cell>
          <cell r="E165">
            <v>32954</v>
          </cell>
          <cell r="F165">
            <v>47189</v>
          </cell>
          <cell r="G165">
            <v>4248</v>
          </cell>
          <cell r="H165">
            <v>6971</v>
          </cell>
          <cell r="I165">
            <v>3342</v>
          </cell>
          <cell r="J165">
            <v>40192</v>
          </cell>
          <cell r="K165">
            <v>8502</v>
          </cell>
          <cell r="L165">
            <v>50832</v>
          </cell>
          <cell r="M165">
            <v>11755</v>
          </cell>
          <cell r="N165">
            <v>6777</v>
          </cell>
          <cell r="O165">
            <v>31726</v>
          </cell>
          <cell r="P165">
            <v>9039</v>
          </cell>
        </row>
        <row r="166">
          <cell r="A166" t="str">
            <v>2018-09</v>
          </cell>
          <cell r="B166">
            <v>4128</v>
          </cell>
          <cell r="C166">
            <v>69708</v>
          </cell>
          <cell r="D166">
            <v>2295</v>
          </cell>
          <cell r="E166">
            <v>30056</v>
          </cell>
          <cell r="F166">
            <v>45807</v>
          </cell>
          <cell r="G166">
            <v>4143</v>
          </cell>
          <cell r="H166">
            <v>6952</v>
          </cell>
          <cell r="I166">
            <v>3477</v>
          </cell>
          <cell r="J166">
            <v>37137</v>
          </cell>
          <cell r="K166">
            <v>8048</v>
          </cell>
          <cell r="L166">
            <v>44800</v>
          </cell>
          <cell r="M166">
            <v>11236</v>
          </cell>
          <cell r="N166">
            <v>6232</v>
          </cell>
          <cell r="O166">
            <v>31198</v>
          </cell>
          <cell r="P166">
            <v>7872</v>
          </cell>
        </row>
        <row r="167">
          <cell r="A167" t="str">
            <v>2018-10</v>
          </cell>
          <cell r="B167">
            <v>4369</v>
          </cell>
          <cell r="C167">
            <v>74039</v>
          </cell>
          <cell r="D167">
            <v>2483</v>
          </cell>
          <cell r="E167">
            <v>32623</v>
          </cell>
          <cell r="F167">
            <v>50001</v>
          </cell>
          <cell r="G167">
            <v>4467</v>
          </cell>
          <cell r="H167">
            <v>7440</v>
          </cell>
          <cell r="I167">
            <v>3364</v>
          </cell>
          <cell r="J167">
            <v>44440</v>
          </cell>
          <cell r="K167">
            <v>8668</v>
          </cell>
          <cell r="L167">
            <v>53629</v>
          </cell>
          <cell r="M167">
            <v>12189</v>
          </cell>
          <cell r="N167">
            <v>6824</v>
          </cell>
          <cell r="O167">
            <v>34149</v>
          </cell>
          <cell r="P167">
            <v>8615</v>
          </cell>
        </row>
        <row r="168">
          <cell r="A168" t="str">
            <v>2018-11</v>
          </cell>
          <cell r="B168">
            <v>4230</v>
          </cell>
          <cell r="C168">
            <v>74762</v>
          </cell>
          <cell r="D168">
            <v>2527</v>
          </cell>
          <cell r="E168">
            <v>34119</v>
          </cell>
          <cell r="F168">
            <v>49744</v>
          </cell>
          <cell r="G168">
            <v>4357</v>
          </cell>
          <cell r="H168">
            <v>7102</v>
          </cell>
          <cell r="I168">
            <v>2917</v>
          </cell>
          <cell r="J168">
            <v>43978</v>
          </cell>
          <cell r="K168">
            <v>8732</v>
          </cell>
          <cell r="L168">
            <v>51211</v>
          </cell>
          <cell r="M168">
            <v>12139</v>
          </cell>
          <cell r="N168">
            <v>6701</v>
          </cell>
          <cell r="O168">
            <v>32854</v>
          </cell>
          <cell r="P168">
            <v>8977</v>
          </cell>
        </row>
        <row r="169">
          <cell r="A169" t="str">
            <v>2018-12</v>
          </cell>
          <cell r="B169">
            <v>4687</v>
          </cell>
          <cell r="C169">
            <v>80999</v>
          </cell>
          <cell r="D169">
            <v>2653</v>
          </cell>
          <cell r="E169">
            <v>36847</v>
          </cell>
          <cell r="F169">
            <v>52990</v>
          </cell>
          <cell r="G169">
            <v>4804</v>
          </cell>
          <cell r="H169">
            <v>8014</v>
          </cell>
          <cell r="I169">
            <v>3137</v>
          </cell>
          <cell r="J169">
            <v>41539</v>
          </cell>
          <cell r="K169">
            <v>9819</v>
          </cell>
          <cell r="L169">
            <v>52343</v>
          </cell>
          <cell r="M169">
            <v>13172</v>
          </cell>
          <cell r="N169">
            <v>7411</v>
          </cell>
          <cell r="O169">
            <v>37889</v>
          </cell>
          <cell r="P169">
            <v>9889</v>
          </cell>
        </row>
        <row r="170">
          <cell r="A170" t="str">
            <v>2019-01</v>
          </cell>
          <cell r="B170">
            <v>5001</v>
          </cell>
          <cell r="C170">
            <v>85105</v>
          </cell>
          <cell r="D170">
            <v>3027</v>
          </cell>
          <cell r="E170">
            <v>44382</v>
          </cell>
          <cell r="F170">
            <v>60421</v>
          </cell>
          <cell r="G170">
            <v>5128</v>
          </cell>
          <cell r="H170">
            <v>8372</v>
          </cell>
          <cell r="I170">
            <v>3285</v>
          </cell>
          <cell r="J170">
            <v>53910</v>
          </cell>
          <cell r="K170">
            <v>10470</v>
          </cell>
          <cell r="L170">
            <v>70462</v>
          </cell>
          <cell r="M170">
            <v>13998</v>
          </cell>
          <cell r="N170">
            <v>7601</v>
          </cell>
          <cell r="O170">
            <v>38902</v>
          </cell>
          <cell r="P170">
            <v>12883</v>
          </cell>
        </row>
        <row r="171">
          <cell r="A171" t="str">
            <v>2019-02</v>
          </cell>
          <cell r="B171">
            <v>4735</v>
          </cell>
          <cell r="C171">
            <v>81009</v>
          </cell>
          <cell r="D171">
            <v>2592</v>
          </cell>
          <cell r="E171">
            <v>37521</v>
          </cell>
          <cell r="F171">
            <v>55847</v>
          </cell>
          <cell r="G171">
            <v>4390</v>
          </cell>
          <cell r="H171">
            <v>7487</v>
          </cell>
          <cell r="I171">
            <v>3285</v>
          </cell>
          <cell r="J171">
            <v>45795</v>
          </cell>
          <cell r="K171">
            <v>9770</v>
          </cell>
          <cell r="L171">
            <v>60448</v>
          </cell>
          <cell r="M171">
            <v>12758</v>
          </cell>
          <cell r="N171">
            <v>7240</v>
          </cell>
          <cell r="O171">
            <v>36273</v>
          </cell>
          <cell r="P171">
            <v>10599</v>
          </cell>
        </row>
        <row r="172">
          <cell r="A172" t="str">
            <v>2019-03</v>
          </cell>
          <cell r="B172">
            <v>4606</v>
          </cell>
          <cell r="C172">
            <v>86739</v>
          </cell>
          <cell r="D172">
            <v>2660</v>
          </cell>
          <cell r="E172">
            <v>36854</v>
          </cell>
          <cell r="F172">
            <v>53644</v>
          </cell>
          <cell r="G172">
            <v>4853</v>
          </cell>
          <cell r="H172">
            <v>7791</v>
          </cell>
          <cell r="I172">
            <v>3664</v>
          </cell>
          <cell r="J172">
            <v>43944</v>
          </cell>
          <cell r="K172">
            <v>10002</v>
          </cell>
          <cell r="L172">
            <v>57079</v>
          </cell>
          <cell r="M172">
            <v>13757</v>
          </cell>
          <cell r="N172">
            <v>7787</v>
          </cell>
          <cell r="O172">
            <v>35998</v>
          </cell>
          <cell r="P172">
            <v>9967</v>
          </cell>
        </row>
        <row r="173">
          <cell r="A173" t="str">
            <v>2019-04</v>
          </cell>
          <cell r="B173">
            <v>4469</v>
          </cell>
          <cell r="C173">
            <v>77410</v>
          </cell>
          <cell r="D173">
            <v>2488</v>
          </cell>
          <cell r="E173">
            <v>33990</v>
          </cell>
          <cell r="F173">
            <v>49176</v>
          </cell>
          <cell r="G173">
            <v>4396</v>
          </cell>
          <cell r="H173">
            <v>7373</v>
          </cell>
          <cell r="I173">
            <v>3716</v>
          </cell>
          <cell r="J173">
            <v>44121</v>
          </cell>
          <cell r="K173">
            <v>8905</v>
          </cell>
          <cell r="L173">
            <v>52516</v>
          </cell>
          <cell r="M173">
            <v>12593</v>
          </cell>
          <cell r="N173">
            <v>6816</v>
          </cell>
          <cell r="O173">
            <v>33482</v>
          </cell>
          <cell r="P173">
            <v>9026</v>
          </cell>
        </row>
        <row r="174">
          <cell r="A174" t="str">
            <v>2019-05</v>
          </cell>
          <cell r="B174">
            <v>4437</v>
          </cell>
          <cell r="C174">
            <v>75669</v>
          </cell>
          <cell r="D174">
            <v>2631</v>
          </cell>
          <cell r="E174">
            <v>33624</v>
          </cell>
          <cell r="F174">
            <v>49117</v>
          </cell>
          <cell r="G174">
            <v>4361</v>
          </cell>
          <cell r="H174">
            <v>7147</v>
          </cell>
          <cell r="I174">
            <v>3733</v>
          </cell>
          <cell r="J174">
            <v>44389</v>
          </cell>
          <cell r="K174">
            <v>8832</v>
          </cell>
          <cell r="L174">
            <v>50691</v>
          </cell>
          <cell r="M174">
            <v>12426</v>
          </cell>
          <cell r="N174">
            <v>6754</v>
          </cell>
          <cell r="O174">
            <v>33089</v>
          </cell>
          <cell r="P174">
            <v>8659</v>
          </cell>
        </row>
        <row r="175">
          <cell r="A175" t="str">
            <v>2019-06</v>
          </cell>
          <cell r="B175">
            <v>4257</v>
          </cell>
          <cell r="C175">
            <v>73483</v>
          </cell>
          <cell r="D175">
            <v>2366</v>
          </cell>
          <cell r="E175">
            <v>31651</v>
          </cell>
          <cell r="F175">
            <v>46481</v>
          </cell>
          <cell r="G175">
            <v>4104</v>
          </cell>
          <cell r="H175">
            <v>6634</v>
          </cell>
          <cell r="I175">
            <v>3392</v>
          </cell>
          <cell r="J175">
            <v>38603</v>
          </cell>
          <cell r="K175">
            <v>8277</v>
          </cell>
          <cell r="L175">
            <v>47087</v>
          </cell>
          <cell r="M175">
            <v>11683</v>
          </cell>
          <cell r="N175">
            <v>6528</v>
          </cell>
          <cell r="O175">
            <v>32939</v>
          </cell>
          <cell r="P175">
            <v>8140</v>
          </cell>
        </row>
        <row r="176">
          <cell r="A176" t="str">
            <v>2019-07</v>
          </cell>
          <cell r="B176">
            <v>4235</v>
          </cell>
          <cell r="C176">
            <v>76926</v>
          </cell>
          <cell r="D176">
            <v>2300</v>
          </cell>
          <cell r="E176">
            <v>33351</v>
          </cell>
          <cell r="F176">
            <v>48132</v>
          </cell>
          <cell r="G176">
            <v>4309</v>
          </cell>
          <cell r="H176">
            <v>6944</v>
          </cell>
          <cell r="I176">
            <v>3449</v>
          </cell>
          <cell r="J176">
            <v>42308</v>
          </cell>
          <cell r="K176">
            <v>8758</v>
          </cell>
          <cell r="L176">
            <v>51170</v>
          </cell>
          <cell r="M176">
            <v>12314</v>
          </cell>
          <cell r="N176">
            <v>6607</v>
          </cell>
          <cell r="O176">
            <v>32684</v>
          </cell>
          <cell r="P176">
            <v>8202</v>
          </cell>
        </row>
        <row r="177">
          <cell r="A177" t="str">
            <v>2019-08</v>
          </cell>
          <cell r="B177">
            <v>4295</v>
          </cell>
          <cell r="C177">
            <v>73444</v>
          </cell>
          <cell r="D177">
            <v>2291</v>
          </cell>
          <cell r="E177">
            <v>31459</v>
          </cell>
          <cell r="F177">
            <v>47067</v>
          </cell>
          <cell r="G177">
            <v>4216</v>
          </cell>
          <cell r="H177">
            <v>7031</v>
          </cell>
          <cell r="I177">
            <v>3287</v>
          </cell>
          <cell r="J177">
            <v>38843</v>
          </cell>
          <cell r="K177">
            <v>8247</v>
          </cell>
          <cell r="L177">
            <v>47131</v>
          </cell>
          <cell r="M177">
            <v>11773</v>
          </cell>
          <cell r="N177">
            <v>6559</v>
          </cell>
          <cell r="O177">
            <v>31814</v>
          </cell>
          <cell r="P177">
            <v>8245</v>
          </cell>
        </row>
        <row r="178">
          <cell r="A178" t="str">
            <v>2019-09</v>
          </cell>
          <cell r="B178">
            <v>4239</v>
          </cell>
          <cell r="C178">
            <v>71022</v>
          </cell>
          <cell r="D178">
            <v>2376</v>
          </cell>
          <cell r="E178">
            <v>29688</v>
          </cell>
          <cell r="F178">
            <v>46189</v>
          </cell>
          <cell r="G178">
            <v>4334</v>
          </cell>
          <cell r="H178">
            <v>6855</v>
          </cell>
          <cell r="I178">
            <v>3384</v>
          </cell>
          <cell r="J178">
            <v>40011</v>
          </cell>
          <cell r="K178">
            <v>8004</v>
          </cell>
          <cell r="L178">
            <v>45719</v>
          </cell>
          <cell r="M178">
            <v>11267</v>
          </cell>
          <cell r="N178">
            <v>6441</v>
          </cell>
          <cell r="O178">
            <v>31567</v>
          </cell>
          <cell r="P178">
            <v>8011</v>
          </cell>
        </row>
        <row r="179">
          <cell r="A179" t="str">
            <v>2019-10</v>
          </cell>
          <cell r="B179">
            <v>4440</v>
          </cell>
          <cell r="C179">
            <v>77006</v>
          </cell>
          <cell r="D179">
            <v>2561</v>
          </cell>
          <cell r="E179">
            <v>32531</v>
          </cell>
          <cell r="F179">
            <v>50422</v>
          </cell>
          <cell r="G179">
            <v>4747</v>
          </cell>
          <cell r="H179">
            <v>7536</v>
          </cell>
          <cell r="I179">
            <v>3258</v>
          </cell>
          <cell r="J179">
            <v>46238</v>
          </cell>
          <cell r="K179">
            <v>8892</v>
          </cell>
          <cell r="L179">
            <v>50888</v>
          </cell>
          <cell r="M179">
            <v>12571</v>
          </cell>
          <cell r="N179">
            <v>6977</v>
          </cell>
          <cell r="O179">
            <v>34065</v>
          </cell>
          <cell r="P179">
            <v>8742</v>
          </cell>
        </row>
        <row r="180">
          <cell r="A180" t="str">
            <v>2019-11</v>
          </cell>
          <cell r="B180">
            <v>4484</v>
          </cell>
          <cell r="C180">
            <v>78378</v>
          </cell>
          <cell r="D180">
            <v>2649</v>
          </cell>
          <cell r="E180">
            <v>34506</v>
          </cell>
          <cell r="F180">
            <v>51916</v>
          </cell>
          <cell r="G180">
            <v>4350</v>
          </cell>
          <cell r="H180">
            <v>7438</v>
          </cell>
          <cell r="I180">
            <v>3024</v>
          </cell>
          <cell r="J180">
            <v>45219</v>
          </cell>
          <cell r="K180">
            <v>8873</v>
          </cell>
          <cell r="L180">
            <v>49686</v>
          </cell>
          <cell r="M180">
            <v>13017</v>
          </cell>
          <cell r="N180">
            <v>6813</v>
          </cell>
          <cell r="O180">
            <v>32688</v>
          </cell>
          <cell r="P180">
            <v>9335</v>
          </cell>
        </row>
        <row r="181">
          <cell r="A181" t="str">
            <v>2019-12</v>
          </cell>
          <cell r="B181">
            <v>4760</v>
          </cell>
          <cell r="C181">
            <v>83329</v>
          </cell>
          <cell r="D181">
            <v>3018</v>
          </cell>
          <cell r="E181">
            <v>36545</v>
          </cell>
          <cell r="F181">
            <v>54976</v>
          </cell>
          <cell r="G181">
            <v>4761</v>
          </cell>
          <cell r="H181">
            <v>7896</v>
          </cell>
          <cell r="I181">
            <v>3207</v>
          </cell>
          <cell r="J181">
            <v>47460</v>
          </cell>
          <cell r="K181">
            <v>9753</v>
          </cell>
          <cell r="L181">
            <v>51540</v>
          </cell>
          <cell r="M181">
            <v>13728</v>
          </cell>
          <cell r="N181">
            <v>7263</v>
          </cell>
          <cell r="O181">
            <v>36208</v>
          </cell>
          <cell r="P181">
            <v>9984</v>
          </cell>
        </row>
        <row r="182">
          <cell r="A182" t="str">
            <v>2020-01</v>
          </cell>
          <cell r="B182">
            <v>4847</v>
          </cell>
          <cell r="C182">
            <v>84980</v>
          </cell>
          <cell r="D182">
            <v>3049</v>
          </cell>
          <cell r="E182">
            <v>42873</v>
          </cell>
          <cell r="F182">
            <v>57370</v>
          </cell>
          <cell r="G182">
            <v>4690</v>
          </cell>
          <cell r="H182">
            <v>8348</v>
          </cell>
          <cell r="I182">
            <v>3336</v>
          </cell>
          <cell r="J182">
            <v>56704</v>
          </cell>
          <cell r="K182">
            <v>10221</v>
          </cell>
          <cell r="L182">
            <v>61157</v>
          </cell>
          <cell r="M182">
            <v>14111</v>
          </cell>
          <cell r="N182">
            <v>7950</v>
          </cell>
          <cell r="O182">
            <v>36450</v>
          </cell>
          <cell r="P182">
            <v>11821</v>
          </cell>
        </row>
        <row r="183">
          <cell r="A183" t="str">
            <v>2020-02</v>
          </cell>
          <cell r="B183">
            <v>4373</v>
          </cell>
          <cell r="C183">
            <v>80030</v>
          </cell>
          <cell r="D183">
            <v>2778</v>
          </cell>
          <cell r="E183">
            <v>36452</v>
          </cell>
          <cell r="F183">
            <v>51428</v>
          </cell>
          <cell r="G183">
            <v>4520</v>
          </cell>
          <cell r="H183">
            <v>7541</v>
          </cell>
          <cell r="I183">
            <v>3324</v>
          </cell>
          <cell r="J183">
            <v>43650</v>
          </cell>
          <cell r="K183">
            <v>9393</v>
          </cell>
          <cell r="L183">
            <v>55423</v>
          </cell>
          <cell r="M183">
            <v>12895</v>
          </cell>
          <cell r="N183">
            <v>7291</v>
          </cell>
          <cell r="O183">
            <v>35152</v>
          </cell>
          <cell r="P183">
            <v>9846</v>
          </cell>
        </row>
        <row r="184">
          <cell r="A184" t="str">
            <v>2020-03</v>
          </cell>
          <cell r="B184">
            <v>4840</v>
          </cell>
          <cell r="C184">
            <v>87396</v>
          </cell>
          <cell r="D184">
            <v>2970</v>
          </cell>
          <cell r="E184">
            <v>58028</v>
          </cell>
          <cell r="F184">
            <v>63137</v>
          </cell>
          <cell r="G184">
            <v>4883</v>
          </cell>
          <cell r="H184">
            <v>8557</v>
          </cell>
          <cell r="I184">
            <v>3772</v>
          </cell>
          <cell r="J184">
            <v>49723</v>
          </cell>
          <cell r="K184">
            <v>11589</v>
          </cell>
          <cell r="L184">
            <v>85723</v>
          </cell>
          <cell r="M184">
            <v>16237</v>
          </cell>
          <cell r="N184">
            <v>7974</v>
          </cell>
          <cell r="O184">
            <v>36775</v>
          </cell>
          <cell r="P184">
            <v>10582</v>
          </cell>
        </row>
        <row r="185">
          <cell r="A185" t="str">
            <v>2020-04</v>
          </cell>
          <cell r="B185">
            <v>4740</v>
          </cell>
          <cell r="C185">
            <v>83830</v>
          </cell>
          <cell r="D185">
            <v>3641</v>
          </cell>
          <cell r="E185">
            <v>60940</v>
          </cell>
          <cell r="F185">
            <v>66955</v>
          </cell>
          <cell r="G185">
            <v>4869</v>
          </cell>
          <cell r="H185">
            <v>10555</v>
          </cell>
          <cell r="I185">
            <v>3750</v>
          </cell>
          <cell r="J185">
            <v>88141</v>
          </cell>
          <cell r="K185">
            <v>15457</v>
          </cell>
          <cell r="L185">
            <v>71973</v>
          </cell>
          <cell r="M185">
            <v>18876</v>
          </cell>
          <cell r="N185">
            <v>7297</v>
          </cell>
          <cell r="O185">
            <v>34028</v>
          </cell>
          <cell r="P185">
            <v>10406</v>
          </cell>
        </row>
        <row r="186">
          <cell r="A186" t="str">
            <v>2020-05</v>
          </cell>
          <cell r="B186">
            <v>4382</v>
          </cell>
          <cell r="C186">
            <v>75835</v>
          </cell>
          <cell r="D186">
            <v>2705</v>
          </cell>
          <cell r="E186">
            <v>35006</v>
          </cell>
          <cell r="F186">
            <v>49150</v>
          </cell>
          <cell r="G186">
            <v>4620</v>
          </cell>
          <cell r="H186">
            <v>8921</v>
          </cell>
          <cell r="I186">
            <v>3796</v>
          </cell>
          <cell r="J186">
            <v>52363</v>
          </cell>
          <cell r="K186">
            <v>9452</v>
          </cell>
          <cell r="L186">
            <v>51842</v>
          </cell>
          <cell r="M186">
            <v>12641</v>
          </cell>
          <cell r="N186">
            <v>6591</v>
          </cell>
          <cell r="O186">
            <v>33605</v>
          </cell>
          <cell r="P186">
            <v>9577</v>
          </cell>
        </row>
        <row r="187">
          <cell r="A187" t="str">
            <v>2020-06</v>
          </cell>
          <cell r="B187">
            <v>4179</v>
          </cell>
          <cell r="C187">
            <v>72159</v>
          </cell>
          <cell r="D187">
            <v>2232</v>
          </cell>
          <cell r="E187">
            <v>30697</v>
          </cell>
          <cell r="F187">
            <v>46304</v>
          </cell>
          <cell r="G187">
            <v>4356</v>
          </cell>
          <cell r="H187">
            <v>7440</v>
          </cell>
          <cell r="I187">
            <v>3412</v>
          </cell>
          <cell r="J187">
            <v>42614</v>
          </cell>
          <cell r="K187">
            <v>7994</v>
          </cell>
          <cell r="L187">
            <v>48044</v>
          </cell>
          <cell r="M187">
            <v>11478</v>
          </cell>
          <cell r="N187">
            <v>6331</v>
          </cell>
          <cell r="O187">
            <v>32549</v>
          </cell>
          <cell r="P187">
            <v>8547</v>
          </cell>
        </row>
        <row r="188">
          <cell r="A188" t="str">
            <v>2020-07</v>
          </cell>
          <cell r="B188">
            <v>4337</v>
          </cell>
          <cell r="C188">
            <v>73795</v>
          </cell>
          <cell r="D188">
            <v>2247</v>
          </cell>
          <cell r="E188">
            <v>34670</v>
          </cell>
          <cell r="F188">
            <v>47234</v>
          </cell>
          <cell r="G188">
            <v>4333</v>
          </cell>
          <cell r="H188">
            <v>7080</v>
          </cell>
          <cell r="I188">
            <v>3333</v>
          </cell>
          <cell r="J188">
            <v>40778</v>
          </cell>
          <cell r="K188">
            <v>8009</v>
          </cell>
          <cell r="L188">
            <v>50895</v>
          </cell>
          <cell r="M188">
            <v>11627</v>
          </cell>
          <cell r="N188">
            <v>6592</v>
          </cell>
          <cell r="O188">
            <v>33428</v>
          </cell>
          <cell r="P188">
            <v>10391</v>
          </cell>
        </row>
        <row r="189">
          <cell r="A189" t="str">
            <v>2020-08</v>
          </cell>
          <cell r="B189">
            <v>4316</v>
          </cell>
          <cell r="C189">
            <v>78742</v>
          </cell>
          <cell r="D189">
            <v>2354</v>
          </cell>
          <cell r="E189">
            <v>35933</v>
          </cell>
          <cell r="F189">
            <v>49334</v>
          </cell>
          <cell r="G189">
            <v>4366</v>
          </cell>
          <cell r="H189">
            <v>6968</v>
          </cell>
          <cell r="I189">
            <v>3334</v>
          </cell>
          <cell r="J189">
            <v>37184</v>
          </cell>
          <cell r="K189">
            <v>9851</v>
          </cell>
          <cell r="L189">
            <v>53221</v>
          </cell>
          <cell r="M189">
            <v>12568</v>
          </cell>
          <cell r="N189">
            <v>6809</v>
          </cell>
          <cell r="O189">
            <v>34674</v>
          </cell>
          <cell r="P189">
            <v>8932</v>
          </cell>
        </row>
        <row r="190">
          <cell r="A190" t="str">
            <v>2020-09</v>
          </cell>
          <cell r="B190">
            <v>4281</v>
          </cell>
          <cell r="C190">
            <v>74243</v>
          </cell>
          <cell r="D190">
            <v>2393</v>
          </cell>
          <cell r="E190">
            <v>34469</v>
          </cell>
          <cell r="F190">
            <v>49392</v>
          </cell>
          <cell r="G190">
            <v>4508</v>
          </cell>
          <cell r="H190">
            <v>6772</v>
          </cell>
          <cell r="I190">
            <v>3399</v>
          </cell>
          <cell r="J190">
            <v>42494</v>
          </cell>
          <cell r="K190">
            <v>8193</v>
          </cell>
          <cell r="L190">
            <v>48887</v>
          </cell>
          <cell r="M190">
            <v>11905</v>
          </cell>
          <cell r="N190">
            <v>6771</v>
          </cell>
          <cell r="O190">
            <v>34094</v>
          </cell>
          <cell r="P190">
            <v>8970</v>
          </cell>
        </row>
        <row r="191">
          <cell r="A191" t="str">
            <v>2020-10</v>
          </cell>
          <cell r="B191">
            <v>4489</v>
          </cell>
          <cell r="C191">
            <v>79781</v>
          </cell>
          <cell r="D191">
            <v>2725</v>
          </cell>
          <cell r="E191">
            <v>39638</v>
          </cell>
          <cell r="F191">
            <v>58210</v>
          </cell>
          <cell r="G191">
            <v>4664</v>
          </cell>
          <cell r="H191">
            <v>7281</v>
          </cell>
          <cell r="I191">
            <v>3173</v>
          </cell>
          <cell r="J191">
            <v>46282</v>
          </cell>
          <cell r="K191">
            <v>10754</v>
          </cell>
          <cell r="L191">
            <v>59568</v>
          </cell>
          <cell r="M191">
            <v>14613</v>
          </cell>
          <cell r="N191">
            <v>7650</v>
          </cell>
          <cell r="O191">
            <v>49256</v>
          </cell>
          <cell r="P191">
            <v>9854</v>
          </cell>
        </row>
        <row r="192">
          <cell r="A192" t="str">
            <v>2020-11</v>
          </cell>
          <cell r="B192">
            <v>4591</v>
          </cell>
          <cell r="C192">
            <v>85989</v>
          </cell>
          <cell r="D192">
            <v>2518</v>
          </cell>
          <cell r="E192">
            <v>42182</v>
          </cell>
          <cell r="F192">
            <v>66246</v>
          </cell>
          <cell r="G192">
            <v>4621</v>
          </cell>
          <cell r="H192">
            <v>8220</v>
          </cell>
          <cell r="I192">
            <v>2911</v>
          </cell>
          <cell r="J192">
            <v>51317</v>
          </cell>
          <cell r="K192">
            <v>14038</v>
          </cell>
          <cell r="L192">
            <v>78303</v>
          </cell>
          <cell r="M192">
            <v>14925</v>
          </cell>
          <cell r="N192">
            <v>9993</v>
          </cell>
          <cell r="O192">
            <v>64362</v>
          </cell>
          <cell r="P192">
            <v>11462</v>
          </cell>
        </row>
        <row r="193">
          <cell r="A193" t="str">
            <v>2020-12</v>
          </cell>
          <cell r="B193">
            <v>5270</v>
          </cell>
          <cell r="C193">
            <v>108792</v>
          </cell>
          <cell r="D193">
            <v>2775</v>
          </cell>
          <cell r="E193">
            <v>41559</v>
          </cell>
          <cell r="F193">
            <v>64304</v>
          </cell>
          <cell r="G193">
            <v>5058</v>
          </cell>
          <cell r="H193">
            <v>10187</v>
          </cell>
          <cell r="I193">
            <v>3071</v>
          </cell>
          <cell r="J193">
            <v>56672</v>
          </cell>
          <cell r="K193">
            <v>11945</v>
          </cell>
          <cell r="L193">
            <v>75281</v>
          </cell>
          <cell r="M193">
            <v>16802</v>
          </cell>
          <cell r="N193">
            <v>10350</v>
          </cell>
          <cell r="O193">
            <v>52982</v>
          </cell>
          <cell r="P193">
            <v>12970</v>
          </cell>
        </row>
        <row r="194">
          <cell r="A194" t="str">
            <v>2021-01</v>
          </cell>
          <cell r="B194">
            <v>5458</v>
          </cell>
          <cell r="C194">
            <v>106803</v>
          </cell>
          <cell r="D194">
            <v>4052</v>
          </cell>
          <cell r="E194">
            <v>52041</v>
          </cell>
          <cell r="F194">
            <v>66794</v>
          </cell>
          <cell r="G194">
            <v>5059</v>
          </cell>
          <cell r="H194">
            <v>10180</v>
          </cell>
          <cell r="I194">
            <v>3513</v>
          </cell>
          <cell r="J194">
            <v>73302</v>
          </cell>
          <cell r="K194">
            <v>10704</v>
          </cell>
          <cell r="L194">
            <v>73082</v>
          </cell>
          <cell r="M194">
            <v>17307</v>
          </cell>
          <cell r="N194">
            <v>8872</v>
          </cell>
          <cell r="O194">
            <v>48698</v>
          </cell>
          <cell r="P194">
            <v>19646</v>
          </cell>
        </row>
        <row r="195">
          <cell r="A195" t="str">
            <v>2021-02</v>
          </cell>
          <cell r="B195">
            <v>4350</v>
          </cell>
          <cell r="C195">
            <v>82191</v>
          </cell>
          <cell r="D195">
            <v>3242</v>
          </cell>
          <cell r="E195">
            <v>40459</v>
          </cell>
          <cell r="F195">
            <v>57270</v>
          </cell>
          <cell r="G195">
            <v>4452</v>
          </cell>
          <cell r="H195">
            <v>7558</v>
          </cell>
          <cell r="I195">
            <v>3312</v>
          </cell>
          <cell r="J195">
            <v>58756</v>
          </cell>
          <cell r="K195">
            <v>8952</v>
          </cell>
          <cell r="L195">
            <v>58406</v>
          </cell>
          <cell r="M195">
            <v>13942</v>
          </cell>
          <cell r="N195">
            <v>7099</v>
          </cell>
          <cell r="O195">
            <v>39820</v>
          </cell>
          <cell r="P195">
            <v>12747</v>
          </cell>
        </row>
        <row r="196">
          <cell r="A196" t="str">
            <v>2021-03</v>
          </cell>
          <cell r="B196">
            <v>4460</v>
          </cell>
          <cell r="C196">
            <v>81901</v>
          </cell>
          <cell r="D196">
            <v>2674</v>
          </cell>
          <cell r="E196">
            <v>36760</v>
          </cell>
          <cell r="F196">
            <v>58669</v>
          </cell>
          <cell r="G196">
            <v>4672</v>
          </cell>
          <cell r="H196">
            <v>7809</v>
          </cell>
          <cell r="I196">
            <v>3806</v>
          </cell>
          <cell r="J196">
            <v>48615</v>
          </cell>
          <cell r="K196">
            <v>9350</v>
          </cell>
          <cell r="L196">
            <v>67543</v>
          </cell>
          <cell r="M196">
            <v>13797</v>
          </cell>
          <cell r="N196">
            <v>7558</v>
          </cell>
          <cell r="O196">
            <v>51094</v>
          </cell>
          <cell r="P196">
            <v>9591</v>
          </cell>
        </row>
        <row r="197">
          <cell r="A197" t="str">
            <v>2021-04</v>
          </cell>
          <cell r="B197">
            <v>4352</v>
          </cell>
          <cell r="C197">
            <v>81877</v>
          </cell>
          <cell r="D197">
            <v>2557</v>
          </cell>
          <cell r="E197">
            <v>34402</v>
          </cell>
          <cell r="F197">
            <v>57399</v>
          </cell>
          <cell r="G197">
            <v>4473</v>
          </cell>
          <cell r="H197">
            <v>7316</v>
          </cell>
          <cell r="I197">
            <v>3894</v>
          </cell>
          <cell r="J197">
            <v>41508</v>
          </cell>
          <cell r="K197">
            <v>9472</v>
          </cell>
          <cell r="L197">
            <v>62535</v>
          </cell>
          <cell r="M197">
            <v>13533</v>
          </cell>
          <cell r="N197">
            <v>7494</v>
          </cell>
          <cell r="O197">
            <v>54575</v>
          </cell>
          <cell r="P197">
            <v>8417</v>
          </cell>
        </row>
        <row r="198">
          <cell r="A198" t="str">
            <v>2021-05</v>
          </cell>
          <cell r="B198">
            <v>4640</v>
          </cell>
          <cell r="C198">
            <v>80876</v>
          </cell>
          <cell r="D198">
            <v>2634</v>
          </cell>
          <cell r="E198">
            <v>34098</v>
          </cell>
          <cell r="F198">
            <v>52622</v>
          </cell>
          <cell r="G198">
            <v>4655</v>
          </cell>
          <cell r="H198">
            <v>7265</v>
          </cell>
          <cell r="I198">
            <v>3825</v>
          </cell>
          <cell r="J198">
            <v>37866</v>
          </cell>
          <cell r="K198">
            <v>9206</v>
          </cell>
          <cell r="L198">
            <v>54024</v>
          </cell>
          <cell r="M198">
            <v>13124</v>
          </cell>
          <cell r="N198">
            <v>7098</v>
          </cell>
          <cell r="O198">
            <v>40867</v>
          </cell>
          <cell r="P198">
            <v>8603</v>
          </cell>
        </row>
        <row r="199">
          <cell r="A199" t="str">
            <v>2021-06</v>
          </cell>
          <cell r="B199">
            <v>4416</v>
          </cell>
          <cell r="C199">
            <v>76836</v>
          </cell>
          <cell r="D199">
            <v>2367</v>
          </cell>
          <cell r="E199">
            <v>32260</v>
          </cell>
          <cell r="F199">
            <v>46242</v>
          </cell>
          <cell r="G199">
            <v>4377</v>
          </cell>
          <cell r="H199">
            <v>6609</v>
          </cell>
          <cell r="I199">
            <v>3459</v>
          </cell>
          <cell r="J199">
            <v>41289</v>
          </cell>
          <cell r="K199">
            <v>8153</v>
          </cell>
          <cell r="L199">
            <v>51549</v>
          </cell>
          <cell r="M199">
            <v>12205</v>
          </cell>
          <cell r="N199">
            <v>7047</v>
          </cell>
          <cell r="O199">
            <v>35090</v>
          </cell>
          <cell r="P199">
            <v>8192</v>
          </cell>
        </row>
        <row r="200">
          <cell r="A200" t="str">
            <v>2021-07</v>
          </cell>
          <cell r="B200">
            <v>4604</v>
          </cell>
          <cell r="C200">
            <v>76704</v>
          </cell>
          <cell r="D200">
            <v>2564</v>
          </cell>
          <cell r="E200">
            <v>35189</v>
          </cell>
          <cell r="F200">
            <v>48770</v>
          </cell>
          <cell r="G200">
            <v>4693</v>
          </cell>
          <cell r="H200">
            <v>7021</v>
          </cell>
          <cell r="I200">
            <v>3652</v>
          </cell>
          <cell r="J200">
            <v>43380</v>
          </cell>
          <cell r="K200">
            <v>8470</v>
          </cell>
          <cell r="L200">
            <v>53030</v>
          </cell>
          <cell r="M200">
            <v>12607</v>
          </cell>
          <cell r="N200">
            <v>6829</v>
          </cell>
          <cell r="O200">
            <v>33886</v>
          </cell>
          <cell r="P200">
            <v>8777</v>
          </cell>
        </row>
        <row r="201">
          <cell r="A201" t="str">
            <v>2021-08</v>
          </cell>
          <cell r="B201">
            <v>4767</v>
          </cell>
          <cell r="C201">
            <v>76402</v>
          </cell>
          <cell r="D201">
            <v>2550</v>
          </cell>
          <cell r="E201">
            <v>37959</v>
          </cell>
          <cell r="F201">
            <v>51674</v>
          </cell>
          <cell r="G201">
            <v>4753</v>
          </cell>
          <cell r="H201">
            <v>7035</v>
          </cell>
          <cell r="I201">
            <v>3498</v>
          </cell>
          <cell r="J201">
            <v>43141</v>
          </cell>
          <cell r="K201">
            <v>8277</v>
          </cell>
          <cell r="L201">
            <v>55990</v>
          </cell>
          <cell r="M201">
            <v>12769</v>
          </cell>
          <cell r="N201">
            <v>7135</v>
          </cell>
          <cell r="O201">
            <v>32986</v>
          </cell>
          <cell r="P201">
            <v>9170</v>
          </cell>
        </row>
        <row r="202">
          <cell r="A202" t="str">
            <v>2021-09</v>
          </cell>
          <cell r="B202">
            <v>4577</v>
          </cell>
          <cell r="C202">
            <v>77931</v>
          </cell>
          <cell r="D202">
            <v>2616</v>
          </cell>
          <cell r="E202">
            <v>32633</v>
          </cell>
          <cell r="F202">
            <v>50091</v>
          </cell>
          <cell r="G202">
            <v>4738</v>
          </cell>
          <cell r="H202">
            <v>7161</v>
          </cell>
          <cell r="I202">
            <v>3519</v>
          </cell>
          <cell r="J202">
            <v>47514</v>
          </cell>
          <cell r="K202">
            <v>8315</v>
          </cell>
          <cell r="L202">
            <v>50975</v>
          </cell>
          <cell r="M202">
            <v>12709</v>
          </cell>
          <cell r="N202">
            <v>7079</v>
          </cell>
          <cell r="O202">
            <v>33970</v>
          </cell>
          <cell r="P202">
            <v>8528</v>
          </cell>
        </row>
        <row r="203">
          <cell r="A203" t="str">
            <v>2021-10</v>
          </cell>
          <cell r="B203">
            <v>5001</v>
          </cell>
          <cell r="C203">
            <v>85080</v>
          </cell>
          <cell r="D203">
            <v>2931</v>
          </cell>
          <cell r="E203">
            <v>34325</v>
          </cell>
          <cell r="F203">
            <v>54075</v>
          </cell>
          <cell r="G203">
            <v>5171</v>
          </cell>
          <cell r="H203">
            <v>7541</v>
          </cell>
          <cell r="I203">
            <v>3332</v>
          </cell>
          <cell r="J203">
            <v>46507</v>
          </cell>
          <cell r="K203">
            <v>9776</v>
          </cell>
          <cell r="L203">
            <v>54075</v>
          </cell>
          <cell r="M203">
            <v>14150</v>
          </cell>
          <cell r="N203">
            <v>7734</v>
          </cell>
          <cell r="O203">
            <v>38840</v>
          </cell>
          <cell r="P203">
            <v>9350</v>
          </cell>
        </row>
        <row r="204">
          <cell r="A204" t="str">
            <v>2021-11</v>
          </cell>
          <cell r="B204">
            <v>4974</v>
          </cell>
          <cell r="C204">
            <v>93915</v>
          </cell>
          <cell r="D204">
            <v>3028</v>
          </cell>
          <cell r="E204">
            <v>36799</v>
          </cell>
          <cell r="F204">
            <v>53928</v>
          </cell>
          <cell r="G204">
            <v>5040</v>
          </cell>
          <cell r="H204">
            <v>7632</v>
          </cell>
          <cell r="I204">
            <v>2928</v>
          </cell>
          <cell r="J204">
            <v>51597</v>
          </cell>
          <cell r="K204">
            <v>10308</v>
          </cell>
          <cell r="L204">
            <v>54614</v>
          </cell>
          <cell r="M204">
            <v>16782</v>
          </cell>
          <cell r="N204">
            <v>9055</v>
          </cell>
          <cell r="O204">
            <v>49379</v>
          </cell>
          <cell r="P204">
            <v>10362</v>
          </cell>
        </row>
        <row r="205">
          <cell r="A205" t="str">
            <v>2021-12</v>
          </cell>
          <cell r="B205">
            <v>5553</v>
          </cell>
          <cell r="C205">
            <v>103171</v>
          </cell>
          <cell r="D205">
            <v>3077</v>
          </cell>
          <cell r="E205">
            <v>42224</v>
          </cell>
          <cell r="F205">
            <v>64245</v>
          </cell>
          <cell r="G205">
            <v>5576</v>
          </cell>
          <cell r="H205">
            <v>8542</v>
          </cell>
          <cell r="I205">
            <v>3264</v>
          </cell>
          <cell r="J205">
            <v>52859</v>
          </cell>
          <cell r="K205">
            <v>11348</v>
          </cell>
          <cell r="L205">
            <v>65523</v>
          </cell>
          <cell r="M205">
            <v>18047</v>
          </cell>
          <cell r="N205">
            <v>8962</v>
          </cell>
          <cell r="O205">
            <v>60312</v>
          </cell>
          <cell r="P205">
            <v>11419</v>
          </cell>
        </row>
        <row r="206">
          <cell r="A206" t="str">
            <v>2022-01</v>
          </cell>
          <cell r="B206">
            <v>5461</v>
          </cell>
          <cell r="C206">
            <v>87589</v>
          </cell>
          <cell r="D206">
            <v>3449</v>
          </cell>
          <cell r="E206">
            <v>46765</v>
          </cell>
          <cell r="F206">
            <v>66800</v>
          </cell>
          <cell r="G206">
            <v>5811</v>
          </cell>
          <cell r="H206">
            <v>9405</v>
          </cell>
          <cell r="I206">
            <v>3965</v>
          </cell>
          <cell r="J206">
            <v>53158</v>
          </cell>
          <cell r="K206">
            <v>10463</v>
          </cell>
          <cell r="L206">
            <v>74167</v>
          </cell>
          <cell r="M206">
            <v>14441</v>
          </cell>
          <cell r="N206">
            <v>7824</v>
          </cell>
          <cell r="O206">
            <v>48299</v>
          </cell>
          <cell r="P206">
            <v>11717</v>
          </cell>
        </row>
        <row r="207">
          <cell r="A207" t="str">
            <v>2022-02</v>
          </cell>
          <cell r="B207">
            <v>5026</v>
          </cell>
          <cell r="C207">
            <v>83044</v>
          </cell>
          <cell r="D207">
            <v>3202</v>
          </cell>
          <cell r="E207">
            <v>38776</v>
          </cell>
          <cell r="F207">
            <v>57100</v>
          </cell>
          <cell r="G207">
            <v>5078</v>
          </cell>
          <cell r="H207">
            <v>8226</v>
          </cell>
          <cell r="I207">
            <v>3696</v>
          </cell>
          <cell r="J207">
            <v>45869</v>
          </cell>
          <cell r="K207">
            <v>9859</v>
          </cell>
          <cell r="L207">
            <v>60291</v>
          </cell>
          <cell r="M207">
            <v>13239</v>
          </cell>
          <cell r="N207">
            <v>7441</v>
          </cell>
          <cell r="O207">
            <v>41653</v>
          </cell>
          <cell r="P207">
            <v>10635</v>
          </cell>
        </row>
        <row r="208">
          <cell r="A208" t="str">
            <v>2022-03</v>
          </cell>
          <cell r="B208">
            <v>5381</v>
          </cell>
          <cell r="C208">
            <v>93135</v>
          </cell>
          <cell r="D208">
            <v>3249</v>
          </cell>
          <cell r="E208">
            <v>37824</v>
          </cell>
          <cell r="F208">
            <v>57400</v>
          </cell>
          <cell r="G208">
            <v>5513</v>
          </cell>
          <cell r="H208">
            <v>8050</v>
          </cell>
          <cell r="I208">
            <v>4275</v>
          </cell>
          <cell r="J208">
            <v>49489</v>
          </cell>
          <cell r="K208">
            <v>10535</v>
          </cell>
          <cell r="L208">
            <v>61914</v>
          </cell>
          <cell r="M208">
            <v>15429</v>
          </cell>
          <cell r="N208">
            <v>8612</v>
          </cell>
          <cell r="O208">
            <v>40134</v>
          </cell>
          <cell r="P208">
            <v>10756</v>
          </cell>
        </row>
        <row r="209">
          <cell r="A209" t="str">
            <v>2022-04</v>
          </cell>
          <cell r="B209">
            <v>4921</v>
          </cell>
          <cell r="C209">
            <v>85991</v>
          </cell>
          <cell r="D209">
            <v>3026</v>
          </cell>
          <cell r="E209">
            <v>36526</v>
          </cell>
          <cell r="F209">
            <v>56200</v>
          </cell>
          <cell r="G209">
            <v>5418</v>
          </cell>
          <cell r="H209">
            <v>7307</v>
          </cell>
          <cell r="I209">
            <v>3805</v>
          </cell>
          <cell r="J209">
            <v>45919</v>
          </cell>
          <cell r="K209">
            <v>10306</v>
          </cell>
          <cell r="L209">
            <v>57080</v>
          </cell>
          <cell r="M209">
            <v>14550</v>
          </cell>
          <cell r="N209">
            <v>7725</v>
          </cell>
          <cell r="O209">
            <v>35758</v>
          </cell>
          <cell r="P209">
            <v>10148</v>
          </cell>
        </row>
        <row r="210">
          <cell r="A210" t="str">
            <v>2022-05</v>
          </cell>
          <cell r="B210">
            <v>4605</v>
          </cell>
          <cell r="C210">
            <v>82118</v>
          </cell>
          <cell r="D210">
            <v>3399</v>
          </cell>
          <cell r="E210">
            <v>37699</v>
          </cell>
          <cell r="F210">
            <v>51300</v>
          </cell>
          <cell r="G210">
            <v>5041</v>
          </cell>
          <cell r="H210">
            <v>7317</v>
          </cell>
          <cell r="I210">
            <v>3575</v>
          </cell>
          <cell r="J210">
            <v>48611</v>
          </cell>
          <cell r="K210">
            <v>9146</v>
          </cell>
          <cell r="L210">
            <v>55103</v>
          </cell>
          <cell r="M210">
            <v>13472</v>
          </cell>
          <cell r="N210">
            <v>7029</v>
          </cell>
          <cell r="O210">
            <v>35528</v>
          </cell>
          <cell r="P210">
            <v>10327</v>
          </cell>
        </row>
        <row r="211">
          <cell r="A211" t="str">
            <v>2022-06</v>
          </cell>
          <cell r="B211">
            <v>4611</v>
          </cell>
          <cell r="C211">
            <v>79690</v>
          </cell>
          <cell r="D211">
            <v>3253</v>
          </cell>
          <cell r="E211">
            <v>36635</v>
          </cell>
          <cell r="F211">
            <v>48400</v>
          </cell>
          <cell r="G211">
            <v>4515</v>
          </cell>
          <cell r="H211">
            <v>7030</v>
          </cell>
          <cell r="I211">
            <v>3532</v>
          </cell>
          <cell r="J211">
            <v>44285</v>
          </cell>
          <cell r="K211">
            <v>8722</v>
          </cell>
          <cell r="L211">
            <v>52049</v>
          </cell>
          <cell r="M211">
            <v>13025</v>
          </cell>
          <cell r="N211">
            <v>7030</v>
          </cell>
          <cell r="O211">
            <v>33065</v>
          </cell>
          <cell r="P211">
            <v>10170</v>
          </cell>
        </row>
        <row r="212">
          <cell r="A212" t="str">
            <v>2022-07</v>
          </cell>
          <cell r="B212">
            <v>4680</v>
          </cell>
          <cell r="C212">
            <v>86077</v>
          </cell>
          <cell r="D212" t="str">
            <v>:</v>
          </cell>
          <cell r="E212" t="str">
            <v>:</v>
          </cell>
          <cell r="F212">
            <v>54700</v>
          </cell>
          <cell r="G212">
            <v>4826</v>
          </cell>
          <cell r="H212">
            <v>7358</v>
          </cell>
          <cell r="I212">
            <v>3761</v>
          </cell>
          <cell r="J212">
            <v>44790</v>
          </cell>
          <cell r="K212">
            <v>9003</v>
          </cell>
          <cell r="L212">
            <v>65053</v>
          </cell>
          <cell r="M212">
            <v>13598</v>
          </cell>
          <cell r="N212">
            <v>7460</v>
          </cell>
          <cell r="O212">
            <v>31500</v>
          </cell>
          <cell r="P212">
            <v>10685</v>
          </cell>
        </row>
        <row r="213">
          <cell r="A213" t="str">
            <v>2022-08</v>
          </cell>
          <cell r="B213">
            <v>4820</v>
          </cell>
          <cell r="C213">
            <v>86589</v>
          </cell>
          <cell r="D213" t="str">
            <v>:</v>
          </cell>
          <cell r="E213" t="str">
            <v>:</v>
          </cell>
          <cell r="F213">
            <v>52800</v>
          </cell>
          <cell r="G213">
            <v>5023</v>
          </cell>
          <cell r="H213">
            <v>7551</v>
          </cell>
          <cell r="I213">
            <v>3542</v>
          </cell>
          <cell r="J213">
            <v>47420</v>
          </cell>
          <cell r="K213">
            <v>9181</v>
          </cell>
          <cell r="L213">
            <v>57359</v>
          </cell>
          <cell r="M213">
            <v>13353</v>
          </cell>
          <cell r="N213">
            <v>7174</v>
          </cell>
          <cell r="O213">
            <v>37000</v>
          </cell>
          <cell r="P213">
            <v>9216</v>
          </cell>
        </row>
        <row r="214">
          <cell r="A214" t="str">
            <v>2022-09</v>
          </cell>
          <cell r="B214">
            <v>4490</v>
          </cell>
          <cell r="C214" t="str">
            <v>:</v>
          </cell>
          <cell r="D214" t="str">
            <v>:</v>
          </cell>
          <cell r="E214" t="str">
            <v>:</v>
          </cell>
          <cell r="F214">
            <v>49500</v>
          </cell>
          <cell r="G214">
            <v>5009</v>
          </cell>
          <cell r="H214">
            <v>7357</v>
          </cell>
          <cell r="I214">
            <v>3540</v>
          </cell>
          <cell r="J214">
            <v>45487</v>
          </cell>
          <cell r="K214">
            <v>8601</v>
          </cell>
          <cell r="L214">
            <v>50258</v>
          </cell>
          <cell r="M214">
            <v>12758</v>
          </cell>
          <cell r="N214">
            <v>6841</v>
          </cell>
          <cell r="O214">
            <v>34500</v>
          </cell>
          <cell r="P214">
            <v>8677</v>
          </cell>
        </row>
        <row r="215">
          <cell r="A215" t="str">
            <v>2022-10</v>
          </cell>
          <cell r="B215" t="str">
            <v>:</v>
          </cell>
          <cell r="C215" t="str">
            <v>:</v>
          </cell>
          <cell r="D215" t="str">
            <v>:</v>
          </cell>
          <cell r="E215" t="str">
            <v>:</v>
          </cell>
          <cell r="F215">
            <v>54800</v>
          </cell>
          <cell r="G215">
            <v>5248</v>
          </cell>
          <cell r="H215" t="str">
            <v>:</v>
          </cell>
          <cell r="I215">
            <v>3746</v>
          </cell>
          <cell r="J215">
            <v>48416</v>
          </cell>
          <cell r="K215">
            <v>9583</v>
          </cell>
          <cell r="L215">
            <v>54854</v>
          </cell>
          <cell r="M215" t="str">
            <v>:</v>
          </cell>
          <cell r="N215" t="str">
            <v>:</v>
          </cell>
          <cell r="O215" t="str">
            <v>:</v>
          </cell>
          <cell r="P215">
            <v>9445</v>
          </cell>
        </row>
        <row r="216">
          <cell r="A216" t="str">
            <v>2022-11</v>
          </cell>
          <cell r="B216" t="str">
            <v>:</v>
          </cell>
          <cell r="C216" t="str">
            <v>:</v>
          </cell>
          <cell r="D216" t="str">
            <v>:</v>
          </cell>
          <cell r="E216" t="str">
            <v>:</v>
          </cell>
          <cell r="F216" t="str">
            <v>:</v>
          </cell>
          <cell r="G216">
            <v>5250</v>
          </cell>
          <cell r="H216" t="str">
            <v>:</v>
          </cell>
          <cell r="I216">
            <v>4000</v>
          </cell>
          <cell r="J216">
            <v>50839</v>
          </cell>
          <cell r="K216" t="str">
            <v>:</v>
          </cell>
          <cell r="L216">
            <v>56632</v>
          </cell>
          <cell r="M216" t="str">
            <v>:</v>
          </cell>
          <cell r="N216" t="str">
            <v>:</v>
          </cell>
          <cell r="O216" t="str">
            <v>:</v>
          </cell>
          <cell r="P216" t="str">
            <v>:</v>
          </cell>
        </row>
        <row r="217">
          <cell r="A217" t="str">
            <v>2022-12</v>
          </cell>
          <cell r="B217" t="str">
            <v>:</v>
          </cell>
          <cell r="C217" t="str">
            <v>:</v>
          </cell>
          <cell r="D217" t="str">
            <v>:</v>
          </cell>
          <cell r="E217" t="str">
            <v>:</v>
          </cell>
          <cell r="F217" t="str">
            <v>:</v>
          </cell>
          <cell r="G217">
            <v>5750</v>
          </cell>
          <cell r="H217" t="str">
            <v>:</v>
          </cell>
          <cell r="I217">
            <v>4326</v>
          </cell>
          <cell r="J217">
            <v>52894</v>
          </cell>
          <cell r="K217" t="str">
            <v>:</v>
          </cell>
          <cell r="L217">
            <v>67079</v>
          </cell>
          <cell r="M217" t="str">
            <v>:</v>
          </cell>
          <cell r="N217" t="str">
            <v>:</v>
          </cell>
          <cell r="O217" t="str">
            <v>:</v>
          </cell>
          <cell r="P217" t="str">
            <v>:</v>
          </cell>
        </row>
        <row r="218">
          <cell r="A218" t="str">
            <v>2023-01</v>
          </cell>
          <cell r="J218">
            <v>67538</v>
          </cell>
        </row>
        <row r="219">
          <cell r="A219" t="str">
            <v>2023-02</v>
          </cell>
          <cell r="J219">
            <v>49448</v>
          </cell>
        </row>
        <row r="220">
          <cell r="A220" t="str">
            <v>2023-03</v>
          </cell>
          <cell r="J220">
            <v>54397</v>
          </cell>
        </row>
        <row r="221">
          <cell r="A221" t="str">
            <v>2023-04</v>
          </cell>
          <cell r="J221">
            <v>44808</v>
          </cell>
        </row>
        <row r="222">
          <cell r="A222" t="str">
            <v>2023-05</v>
          </cell>
        </row>
        <row r="223">
          <cell r="A223" t="str">
            <v>2023-06</v>
          </cell>
        </row>
        <row r="224">
          <cell r="A224" t="str">
            <v>2023-07</v>
          </cell>
        </row>
      </sheetData>
      <sheetData sheetId="15">
        <row r="1">
          <cell r="B1" t="str">
            <v>Denmark</v>
          </cell>
          <cell r="C1" t="str">
            <v>Germany (until 1990 former territory of the FRG)</v>
          </cell>
          <cell r="D1" t="str">
            <v>Ireland</v>
          </cell>
          <cell r="E1" t="str">
            <v>Spain</v>
          </cell>
          <cell r="F1" t="str">
            <v>France</v>
          </cell>
          <cell r="G1" t="str">
            <v>Finland</v>
          </cell>
          <cell r="H1" t="str">
            <v>Sweden</v>
          </cell>
          <cell r="I1" t="str">
            <v>Norway</v>
          </cell>
          <cell r="J1" t="str">
            <v>United Kingdom</v>
          </cell>
          <cell r="K1" t="str">
            <v>Belgium</v>
          </cell>
          <cell r="L1" t="str">
            <v>Italy</v>
          </cell>
          <cell r="M1" t="str">
            <v>Netherlands</v>
          </cell>
          <cell r="N1" t="str">
            <v>Austria</v>
          </cell>
          <cell r="O1" t="str">
            <v>Poland</v>
          </cell>
          <cell r="P1" t="str">
            <v>Portugal</v>
          </cell>
          <cell r="Q1" t="str">
            <v>Europe</v>
          </cell>
        </row>
        <row r="2">
          <cell r="A2" t="str">
            <v>2005-01</v>
          </cell>
          <cell r="B2">
            <v>9.6</v>
          </cell>
          <cell r="C2">
            <v>-13.7</v>
          </cell>
          <cell r="D2">
            <v>6.8</v>
          </cell>
          <cell r="E2">
            <v>-9.6999999999999993</v>
          </cell>
          <cell r="F2">
            <v>-8.4</v>
          </cell>
          <cell r="G2">
            <v>0.5</v>
          </cell>
          <cell r="H2">
            <v>1.9</v>
          </cell>
          <cell r="I2">
            <v>4</v>
          </cell>
          <cell r="J2">
            <v>-10.5</v>
          </cell>
          <cell r="K2">
            <v>-3.6</v>
          </cell>
          <cell r="L2">
            <v>-12.3</v>
          </cell>
          <cell r="M2">
            <v>-10.8</v>
          </cell>
          <cell r="N2">
            <v>-9.5</v>
          </cell>
          <cell r="O2">
            <v>-8.8000000000000007</v>
          </cell>
          <cell r="P2">
            <v>-16.600000000000001</v>
          </cell>
          <cell r="Q2">
            <v>-10</v>
          </cell>
        </row>
        <row r="3">
          <cell r="A3" t="str">
            <v>2005-02</v>
          </cell>
          <cell r="B3">
            <v>9.3000000000000007</v>
          </cell>
          <cell r="C3">
            <v>-14.5</v>
          </cell>
          <cell r="D3">
            <v>4.8</v>
          </cell>
          <cell r="E3">
            <v>-10.4</v>
          </cell>
          <cell r="F3">
            <v>-8.1</v>
          </cell>
          <cell r="G3">
            <v>1.2</v>
          </cell>
          <cell r="H3">
            <v>1.6</v>
          </cell>
          <cell r="I3">
            <v>4.0333333333333341</v>
          </cell>
          <cell r="J3">
            <v>-4.7</v>
          </cell>
          <cell r="K3">
            <v>-3.1</v>
          </cell>
          <cell r="L3">
            <v>-11.2</v>
          </cell>
          <cell r="M3">
            <v>-8.4</v>
          </cell>
          <cell r="N3">
            <v>-11</v>
          </cell>
          <cell r="O3">
            <v>-10.199999999999999</v>
          </cell>
          <cell r="P3">
            <v>-16.3</v>
          </cell>
          <cell r="Q3">
            <v>-10.1</v>
          </cell>
        </row>
        <row r="4">
          <cell r="A4" t="str">
            <v>2005-03</v>
          </cell>
          <cell r="B4">
            <v>9.6</v>
          </cell>
          <cell r="C4">
            <v>-15.2</v>
          </cell>
          <cell r="D4">
            <v>6.4</v>
          </cell>
          <cell r="E4">
            <v>-10.7</v>
          </cell>
          <cell r="F4">
            <v>-7.2</v>
          </cell>
          <cell r="G4">
            <v>2.6</v>
          </cell>
          <cell r="H4">
            <v>1.8</v>
          </cell>
          <cell r="I4">
            <v>4.666666666666667</v>
          </cell>
          <cell r="J4">
            <v>-2.2000000000000002</v>
          </cell>
          <cell r="K4">
            <v>-2.6</v>
          </cell>
          <cell r="L4">
            <v>-12.3</v>
          </cell>
          <cell r="M4">
            <v>-10.6</v>
          </cell>
          <cell r="N4">
            <v>-9</v>
          </cell>
          <cell r="O4">
            <v>-10.4</v>
          </cell>
          <cell r="P4">
            <v>-13.7</v>
          </cell>
          <cell r="Q4">
            <v>-10.3</v>
          </cell>
        </row>
        <row r="5">
          <cell r="A5" t="str">
            <v>2005-04</v>
          </cell>
          <cell r="B5">
            <v>8.5</v>
          </cell>
          <cell r="C5">
            <v>-15.4</v>
          </cell>
          <cell r="D5">
            <v>2.7</v>
          </cell>
          <cell r="E5">
            <v>-9.5</v>
          </cell>
          <cell r="F5">
            <v>-9.8000000000000007</v>
          </cell>
          <cell r="G5">
            <v>1.7</v>
          </cell>
          <cell r="H5">
            <v>-0.9</v>
          </cell>
          <cell r="I5">
            <v>3.1</v>
          </cell>
          <cell r="J5">
            <v>-6</v>
          </cell>
          <cell r="K5">
            <v>-5.6</v>
          </cell>
          <cell r="L5">
            <v>-11.3</v>
          </cell>
          <cell r="M5">
            <v>-6.6</v>
          </cell>
          <cell r="N5">
            <v>-10.5</v>
          </cell>
          <cell r="O5">
            <v>-10.199999999999999</v>
          </cell>
          <cell r="P5">
            <v>-11.8</v>
          </cell>
          <cell r="Q5">
            <v>-10.6</v>
          </cell>
        </row>
        <row r="6">
          <cell r="A6" t="str">
            <v>2005-05</v>
          </cell>
          <cell r="B6">
            <v>7.1</v>
          </cell>
          <cell r="C6">
            <v>-14.7</v>
          </cell>
          <cell r="D6">
            <v>4.2</v>
          </cell>
          <cell r="E6">
            <v>-9.1</v>
          </cell>
          <cell r="F6">
            <v>-11.6</v>
          </cell>
          <cell r="G6">
            <v>0.3</v>
          </cell>
          <cell r="H6">
            <v>-0.3</v>
          </cell>
          <cell r="I6">
            <v>2.3666666666666667</v>
          </cell>
          <cell r="J6">
            <v>-10.199999999999999</v>
          </cell>
          <cell r="K6">
            <v>-7.2</v>
          </cell>
          <cell r="L6">
            <v>-13.3</v>
          </cell>
          <cell r="M6">
            <v>-10.9</v>
          </cell>
          <cell r="N6">
            <v>-12.5</v>
          </cell>
          <cell r="O6">
            <v>-7.7</v>
          </cell>
          <cell r="P6">
            <v>-14.4</v>
          </cell>
          <cell r="Q6">
            <v>-11.3</v>
          </cell>
        </row>
        <row r="7">
          <cell r="A7" t="str">
            <v>2005-06</v>
          </cell>
          <cell r="B7">
            <v>7.1</v>
          </cell>
          <cell r="C7">
            <v>-15.2</v>
          </cell>
          <cell r="D7">
            <v>3.6</v>
          </cell>
          <cell r="E7">
            <v>-8.9</v>
          </cell>
          <cell r="F7">
            <v>-7.2</v>
          </cell>
          <cell r="G7">
            <v>-4</v>
          </cell>
          <cell r="H7">
            <v>0.5</v>
          </cell>
          <cell r="I7">
            <v>1.2</v>
          </cell>
          <cell r="J7">
            <v>-12.7</v>
          </cell>
          <cell r="K7">
            <v>-6.7</v>
          </cell>
          <cell r="L7">
            <v>-15.1</v>
          </cell>
          <cell r="M7">
            <v>-12.2</v>
          </cell>
          <cell r="N7">
            <v>-10.6</v>
          </cell>
          <cell r="O7">
            <v>-11.4</v>
          </cell>
          <cell r="P7">
            <v>-21.2</v>
          </cell>
          <cell r="Q7">
            <v>-11.4</v>
          </cell>
        </row>
        <row r="8">
          <cell r="A8" t="str">
            <v>2005-07</v>
          </cell>
          <cell r="B8">
            <v>7.1</v>
          </cell>
          <cell r="C8">
            <v>-16</v>
          </cell>
          <cell r="D8">
            <v>2.9</v>
          </cell>
          <cell r="E8">
            <v>-8.6</v>
          </cell>
          <cell r="F8">
            <v>-10.3</v>
          </cell>
          <cell r="G8">
            <v>-1.2</v>
          </cell>
          <cell r="H8">
            <v>0.8</v>
          </cell>
          <cell r="I8">
            <v>2.2333333333333329</v>
          </cell>
          <cell r="J8">
            <v>-10.8</v>
          </cell>
          <cell r="K8">
            <v>-8.3000000000000007</v>
          </cell>
          <cell r="L8">
            <v>-14.4</v>
          </cell>
          <cell r="M8">
            <v>-8.6</v>
          </cell>
          <cell r="N8">
            <v>-13.7</v>
          </cell>
          <cell r="O8">
            <v>-9.9</v>
          </cell>
          <cell r="P8">
            <v>-22.2</v>
          </cell>
          <cell r="Q8">
            <v>-11.8</v>
          </cell>
        </row>
        <row r="9">
          <cell r="A9" t="str">
            <v>2005-08</v>
          </cell>
          <cell r="B9">
            <v>9.1</v>
          </cell>
          <cell r="C9">
            <v>-14.3</v>
          </cell>
          <cell r="D9">
            <v>-1.1000000000000001</v>
          </cell>
          <cell r="E9">
            <v>-7.4</v>
          </cell>
          <cell r="F9">
            <v>-8.8000000000000007</v>
          </cell>
          <cell r="G9">
            <v>0.8</v>
          </cell>
          <cell r="H9">
            <v>2.5</v>
          </cell>
          <cell r="I9">
            <v>4.1333333333333329</v>
          </cell>
          <cell r="J9">
            <v>-11</v>
          </cell>
          <cell r="K9">
            <v>-6.7</v>
          </cell>
          <cell r="L9">
            <v>-14</v>
          </cell>
          <cell r="M9">
            <v>-12.3</v>
          </cell>
          <cell r="N9">
            <v>-14</v>
          </cell>
          <cell r="O9">
            <v>-9.1999999999999993</v>
          </cell>
          <cell r="P9">
            <v>-22.3</v>
          </cell>
          <cell r="Q9">
            <v>-11.1</v>
          </cell>
        </row>
        <row r="10">
          <cell r="A10" t="str">
            <v>2005-09</v>
          </cell>
          <cell r="B10">
            <v>7.9</v>
          </cell>
          <cell r="C10">
            <v>-13.9</v>
          </cell>
          <cell r="D10">
            <v>-6</v>
          </cell>
          <cell r="E10">
            <v>-9.9</v>
          </cell>
          <cell r="F10">
            <v>-7.2</v>
          </cell>
          <cell r="G10">
            <v>-2.7</v>
          </cell>
          <cell r="H10">
            <v>1.4</v>
          </cell>
          <cell r="I10">
            <v>2.1999999999999997</v>
          </cell>
          <cell r="J10">
            <v>-12.9</v>
          </cell>
          <cell r="K10">
            <v>-11</v>
          </cell>
          <cell r="L10">
            <v>-15.4</v>
          </cell>
          <cell r="M10">
            <v>-13.1</v>
          </cell>
          <cell r="N10">
            <v>-17.3</v>
          </cell>
          <cell r="O10">
            <v>-8</v>
          </cell>
          <cell r="P10">
            <v>-22.1</v>
          </cell>
          <cell r="Q10">
            <v>-11.8</v>
          </cell>
        </row>
        <row r="11">
          <cell r="A11" t="str">
            <v>2005-10</v>
          </cell>
          <cell r="B11">
            <v>9.6</v>
          </cell>
          <cell r="C11">
            <v>-12.7</v>
          </cell>
          <cell r="D11">
            <v>-3.4</v>
          </cell>
          <cell r="E11">
            <v>-11.3</v>
          </cell>
          <cell r="F11">
            <v>-13.9</v>
          </cell>
          <cell r="G11">
            <v>-0.3</v>
          </cell>
          <cell r="H11">
            <v>1.5</v>
          </cell>
          <cell r="I11">
            <v>3.5999999999999996</v>
          </cell>
          <cell r="J11">
            <v>-14.8</v>
          </cell>
          <cell r="K11">
            <v>-8.3000000000000007</v>
          </cell>
          <cell r="L11">
            <v>-13.9</v>
          </cell>
          <cell r="M11">
            <v>-11.7</v>
          </cell>
          <cell r="N11">
            <v>-13.5</v>
          </cell>
          <cell r="O11">
            <v>-7.4</v>
          </cell>
          <cell r="P11">
            <v>-21.1</v>
          </cell>
          <cell r="Q11">
            <v>-12.3</v>
          </cell>
        </row>
        <row r="12">
          <cell r="A12" t="str">
            <v>2005-11</v>
          </cell>
          <cell r="B12">
            <v>7.6</v>
          </cell>
          <cell r="C12">
            <v>-13.1</v>
          </cell>
          <cell r="D12">
            <v>2.9</v>
          </cell>
          <cell r="E12">
            <v>-13.8</v>
          </cell>
          <cell r="F12">
            <v>-15.6</v>
          </cell>
          <cell r="G12">
            <v>-0.2</v>
          </cell>
          <cell r="H12">
            <v>1.4</v>
          </cell>
          <cell r="I12">
            <v>2.9333333333333331</v>
          </cell>
          <cell r="J12">
            <v>-15.2</v>
          </cell>
          <cell r="K12">
            <v>-7.2</v>
          </cell>
          <cell r="L12">
            <v>-14</v>
          </cell>
          <cell r="M12">
            <v>-9.1</v>
          </cell>
          <cell r="N12">
            <v>-13.9</v>
          </cell>
          <cell r="O12">
            <v>-6.7</v>
          </cell>
          <cell r="P12">
            <v>-19.7</v>
          </cell>
          <cell r="Q12">
            <v>-12.5</v>
          </cell>
        </row>
        <row r="13">
          <cell r="A13" t="str">
            <v>2005-12</v>
          </cell>
          <cell r="B13">
            <v>8.1999999999999993</v>
          </cell>
          <cell r="C13">
            <v>-11.7</v>
          </cell>
          <cell r="D13">
            <v>6.5</v>
          </cell>
          <cell r="E13">
            <v>-10.4</v>
          </cell>
          <cell r="F13">
            <v>-12.1</v>
          </cell>
          <cell r="G13">
            <v>-0.1</v>
          </cell>
          <cell r="H13">
            <v>2</v>
          </cell>
          <cell r="I13">
            <v>3.3666666666666667</v>
          </cell>
          <cell r="J13">
            <v>-16</v>
          </cell>
          <cell r="K13">
            <v>-5.5</v>
          </cell>
          <cell r="L13">
            <v>-13.1</v>
          </cell>
          <cell r="M13">
            <v>-7.5</v>
          </cell>
          <cell r="N13">
            <v>-9.6999999999999993</v>
          </cell>
          <cell r="O13">
            <v>-6.9</v>
          </cell>
          <cell r="P13">
            <v>-18.899999999999999</v>
          </cell>
          <cell r="Q13">
            <v>-10.7</v>
          </cell>
        </row>
        <row r="14">
          <cell r="A14" t="str">
            <v>2006-01</v>
          </cell>
          <cell r="B14">
            <v>12.8</v>
          </cell>
          <cell r="C14">
            <v>-7.4</v>
          </cell>
          <cell r="D14">
            <v>7.2</v>
          </cell>
          <cell r="E14">
            <v>-12.8</v>
          </cell>
          <cell r="F14">
            <v>-9.1</v>
          </cell>
          <cell r="G14">
            <v>-0.1</v>
          </cell>
          <cell r="H14">
            <v>5.5</v>
          </cell>
          <cell r="I14">
            <v>6.0666666666666673</v>
          </cell>
          <cell r="J14">
            <v>-14.6</v>
          </cell>
          <cell r="K14">
            <v>-1.5</v>
          </cell>
          <cell r="L14">
            <v>-13.7</v>
          </cell>
          <cell r="M14">
            <v>-4.4000000000000004</v>
          </cell>
          <cell r="N14">
            <v>-4.9000000000000004</v>
          </cell>
          <cell r="O14">
            <v>-3.1</v>
          </cell>
          <cell r="P14">
            <v>-19.899999999999999</v>
          </cell>
          <cell r="Q14">
            <v>-8.5</v>
          </cell>
        </row>
        <row r="15">
          <cell r="A15" t="str">
            <v>2006-02</v>
          </cell>
          <cell r="B15">
            <v>9.6999999999999993</v>
          </cell>
          <cell r="C15">
            <v>-8.1999999999999993</v>
          </cell>
          <cell r="D15">
            <v>5</v>
          </cell>
          <cell r="E15">
            <v>-13.8</v>
          </cell>
          <cell r="F15">
            <v>-9.9</v>
          </cell>
          <cell r="G15">
            <v>0.8</v>
          </cell>
          <cell r="H15">
            <v>3.8</v>
          </cell>
          <cell r="I15">
            <v>4.7666666666666666</v>
          </cell>
          <cell r="J15">
            <v>-13</v>
          </cell>
          <cell r="K15">
            <v>-3.8</v>
          </cell>
          <cell r="L15">
            <v>-12.5</v>
          </cell>
          <cell r="M15">
            <v>-4.2</v>
          </cell>
          <cell r="N15">
            <v>-7.4</v>
          </cell>
          <cell r="O15">
            <v>-3.2</v>
          </cell>
          <cell r="P15">
            <v>-17.899999999999999</v>
          </cell>
          <cell r="Q15">
            <v>-9.1</v>
          </cell>
        </row>
        <row r="16">
          <cell r="A16" t="str">
            <v>2006-03</v>
          </cell>
          <cell r="B16">
            <v>9.6999999999999993</v>
          </cell>
          <cell r="C16">
            <v>-8.6</v>
          </cell>
          <cell r="D16">
            <v>2.8</v>
          </cell>
          <cell r="E16">
            <v>-12.8</v>
          </cell>
          <cell r="F16">
            <v>-10.7</v>
          </cell>
          <cell r="G16">
            <v>-0.7</v>
          </cell>
          <cell r="H16">
            <v>3.5</v>
          </cell>
          <cell r="I16">
            <v>4.166666666666667</v>
          </cell>
          <cell r="J16">
            <v>-16.899999999999999</v>
          </cell>
          <cell r="K16">
            <v>-3.4</v>
          </cell>
          <cell r="L16">
            <v>-11.3</v>
          </cell>
          <cell r="M16">
            <v>-2.4</v>
          </cell>
          <cell r="N16">
            <v>-5.4</v>
          </cell>
          <cell r="O16">
            <v>-4.7</v>
          </cell>
          <cell r="P16">
            <v>-16.3</v>
          </cell>
          <cell r="Q16">
            <v>-9</v>
          </cell>
        </row>
        <row r="17">
          <cell r="A17" t="str">
            <v>2006-04</v>
          </cell>
          <cell r="B17">
            <v>9.5</v>
          </cell>
          <cell r="C17">
            <v>-8.3000000000000007</v>
          </cell>
          <cell r="D17">
            <v>5.5</v>
          </cell>
          <cell r="E17">
            <v>-11.6</v>
          </cell>
          <cell r="F17">
            <v>-7.2</v>
          </cell>
          <cell r="G17">
            <v>-1.7</v>
          </cell>
          <cell r="H17">
            <v>2.9</v>
          </cell>
          <cell r="I17">
            <v>3.5666666666666664</v>
          </cell>
          <cell r="J17">
            <v>-18.399999999999999</v>
          </cell>
          <cell r="K17">
            <v>-3.3</v>
          </cell>
          <cell r="L17">
            <v>-11.5</v>
          </cell>
          <cell r="M17">
            <v>-0.8</v>
          </cell>
          <cell r="N17">
            <v>-7.3</v>
          </cell>
          <cell r="O17">
            <v>-7.4</v>
          </cell>
          <cell r="P17">
            <v>-17.3</v>
          </cell>
          <cell r="Q17">
            <v>-8.1999999999999993</v>
          </cell>
        </row>
        <row r="18">
          <cell r="A18" t="str">
            <v>2006-05</v>
          </cell>
          <cell r="B18">
            <v>9.4</v>
          </cell>
          <cell r="C18">
            <v>-5.9</v>
          </cell>
          <cell r="D18">
            <v>1</v>
          </cell>
          <cell r="E18">
            <v>-12.3</v>
          </cell>
          <cell r="F18">
            <v>-10.6</v>
          </cell>
          <cell r="G18">
            <v>0.1</v>
          </cell>
          <cell r="H18">
            <v>4.9000000000000004</v>
          </cell>
          <cell r="I18">
            <v>4.8</v>
          </cell>
          <cell r="J18">
            <v>-20.100000000000001</v>
          </cell>
          <cell r="K18">
            <v>-4</v>
          </cell>
          <cell r="L18">
            <v>-9</v>
          </cell>
          <cell r="M18">
            <v>-1.8</v>
          </cell>
          <cell r="N18">
            <v>-6.2</v>
          </cell>
          <cell r="O18">
            <v>-6.9</v>
          </cell>
          <cell r="P18">
            <v>-18.7</v>
          </cell>
          <cell r="Q18">
            <v>-7.9</v>
          </cell>
        </row>
        <row r="19">
          <cell r="A19" t="str">
            <v>2006-06</v>
          </cell>
          <cell r="B19">
            <v>9</v>
          </cell>
          <cell r="C19">
            <v>-7.4</v>
          </cell>
          <cell r="D19">
            <v>-3.3</v>
          </cell>
          <cell r="E19">
            <v>-12.9</v>
          </cell>
          <cell r="F19">
            <v>-10.4</v>
          </cell>
          <cell r="G19">
            <v>0.6</v>
          </cell>
          <cell r="H19">
            <v>3.6</v>
          </cell>
          <cell r="I19">
            <v>4.3999999999999995</v>
          </cell>
          <cell r="J19">
            <v>-20</v>
          </cell>
          <cell r="K19">
            <v>-2.4</v>
          </cell>
          <cell r="L19">
            <v>-11.5</v>
          </cell>
          <cell r="M19">
            <v>1.2</v>
          </cell>
          <cell r="N19">
            <v>-6.2</v>
          </cell>
          <cell r="O19">
            <v>-5</v>
          </cell>
          <cell r="P19">
            <v>-17.3</v>
          </cell>
          <cell r="Q19">
            <v>-8.5</v>
          </cell>
        </row>
        <row r="20">
          <cell r="A20" t="str">
            <v>2006-07</v>
          </cell>
          <cell r="B20">
            <v>7.1</v>
          </cell>
          <cell r="C20">
            <v>-8.5</v>
          </cell>
          <cell r="D20">
            <v>0</v>
          </cell>
          <cell r="E20">
            <v>-11.8</v>
          </cell>
          <cell r="F20">
            <v>-7.8</v>
          </cell>
          <cell r="G20">
            <v>-1.7</v>
          </cell>
          <cell r="H20">
            <v>2.7</v>
          </cell>
          <cell r="I20">
            <v>2.6999999999999997</v>
          </cell>
          <cell r="J20">
            <v>-15.8</v>
          </cell>
          <cell r="K20">
            <v>-1.5</v>
          </cell>
          <cell r="L20">
            <v>-9.1999999999999993</v>
          </cell>
          <cell r="M20">
            <v>0.6</v>
          </cell>
          <cell r="N20">
            <v>-6.9</v>
          </cell>
          <cell r="O20">
            <v>-3.1</v>
          </cell>
          <cell r="P20">
            <v>-17.7</v>
          </cell>
          <cell r="Q20">
            <v>-8</v>
          </cell>
        </row>
        <row r="21">
          <cell r="A21" t="str">
            <v>2006-08</v>
          </cell>
          <cell r="B21">
            <v>8.1</v>
          </cell>
          <cell r="C21">
            <v>-9</v>
          </cell>
          <cell r="D21">
            <v>-4.2</v>
          </cell>
          <cell r="E21">
            <v>-9.1</v>
          </cell>
          <cell r="F21">
            <v>-8.3000000000000007</v>
          </cell>
          <cell r="G21">
            <v>-1.1000000000000001</v>
          </cell>
          <cell r="H21">
            <v>3.9</v>
          </cell>
          <cell r="I21">
            <v>3.6333333333333329</v>
          </cell>
          <cell r="J21">
            <v>-20.100000000000001</v>
          </cell>
          <cell r="K21">
            <v>-3.6</v>
          </cell>
          <cell r="L21">
            <v>-10.4</v>
          </cell>
          <cell r="M21">
            <v>1.3</v>
          </cell>
          <cell r="N21">
            <v>-8.4</v>
          </cell>
          <cell r="O21">
            <v>-4.5</v>
          </cell>
          <cell r="P21">
            <v>-15</v>
          </cell>
          <cell r="Q21">
            <v>-8.1999999999999993</v>
          </cell>
        </row>
        <row r="22">
          <cell r="A22" t="str">
            <v>2006-09</v>
          </cell>
          <cell r="B22">
            <v>7.1</v>
          </cell>
          <cell r="C22">
            <v>-9.1999999999999993</v>
          </cell>
          <cell r="D22">
            <v>-3.6</v>
          </cell>
          <cell r="E22">
            <v>-12.5</v>
          </cell>
          <cell r="F22">
            <v>-8.8000000000000007</v>
          </cell>
          <cell r="G22">
            <v>-0.8</v>
          </cell>
          <cell r="H22">
            <v>4.2</v>
          </cell>
          <cell r="I22">
            <v>3.5</v>
          </cell>
          <cell r="J22">
            <v>-18.7</v>
          </cell>
          <cell r="K22">
            <v>-4</v>
          </cell>
          <cell r="L22">
            <v>-8</v>
          </cell>
          <cell r="M22">
            <v>2.2000000000000002</v>
          </cell>
          <cell r="N22">
            <v>-6.2</v>
          </cell>
          <cell r="O22">
            <v>-4.7</v>
          </cell>
          <cell r="P22">
            <v>-12.5</v>
          </cell>
          <cell r="Q22">
            <v>-8.1</v>
          </cell>
        </row>
        <row r="23">
          <cell r="A23" t="str">
            <v>2006-10</v>
          </cell>
          <cell r="B23">
            <v>9.1999999999999993</v>
          </cell>
          <cell r="C23">
            <v>-10.7</v>
          </cell>
          <cell r="D23">
            <v>-2.7</v>
          </cell>
          <cell r="E23">
            <v>-11.3</v>
          </cell>
          <cell r="F23">
            <v>-8.1</v>
          </cell>
          <cell r="G23">
            <v>-1.1000000000000001</v>
          </cell>
          <cell r="H23">
            <v>4.7</v>
          </cell>
          <cell r="I23">
            <v>4.2666666666666666</v>
          </cell>
          <cell r="J23">
            <v>-12.9</v>
          </cell>
          <cell r="K23">
            <v>-2.7</v>
          </cell>
          <cell r="L23">
            <v>-12.5</v>
          </cell>
          <cell r="M23">
            <v>0</v>
          </cell>
          <cell r="N23">
            <v>-4.2</v>
          </cell>
          <cell r="O23">
            <v>-4.5999999999999996</v>
          </cell>
          <cell r="P23">
            <v>-13</v>
          </cell>
          <cell r="Q23">
            <v>-9</v>
          </cell>
        </row>
        <row r="24">
          <cell r="A24" t="str">
            <v>2006-11</v>
          </cell>
          <cell r="B24">
            <v>9.1999999999999993</v>
          </cell>
          <cell r="C24">
            <v>-9.6</v>
          </cell>
          <cell r="D24">
            <v>-4.3</v>
          </cell>
          <cell r="E24">
            <v>-9.6999999999999993</v>
          </cell>
          <cell r="F24">
            <v>-9.1</v>
          </cell>
          <cell r="G24">
            <v>1.2</v>
          </cell>
          <cell r="H24">
            <v>2.1</v>
          </cell>
          <cell r="I24">
            <v>4.166666666666667</v>
          </cell>
          <cell r="J24">
            <v>-17.2</v>
          </cell>
          <cell r="K24">
            <v>-2.7</v>
          </cell>
          <cell r="L24">
            <v>-12.2</v>
          </cell>
          <cell r="M24">
            <v>-1.1000000000000001</v>
          </cell>
          <cell r="N24">
            <v>-4.7</v>
          </cell>
          <cell r="O24">
            <v>-3.7</v>
          </cell>
          <cell r="P24">
            <v>-14.2</v>
          </cell>
          <cell r="Q24">
            <v>-8.8000000000000007</v>
          </cell>
        </row>
        <row r="25">
          <cell r="A25" t="str">
            <v>2006-12</v>
          </cell>
          <cell r="B25">
            <v>7.5</v>
          </cell>
          <cell r="C25">
            <v>-8.1</v>
          </cell>
          <cell r="D25">
            <v>-1.4</v>
          </cell>
          <cell r="E25">
            <v>-10.3</v>
          </cell>
          <cell r="F25">
            <v>-8.6999999999999993</v>
          </cell>
          <cell r="G25">
            <v>1</v>
          </cell>
          <cell r="H25">
            <v>2.7</v>
          </cell>
          <cell r="I25">
            <v>3.7333333333333329</v>
          </cell>
          <cell r="J25">
            <v>-16.2</v>
          </cell>
          <cell r="K25">
            <v>-4.0999999999999996</v>
          </cell>
          <cell r="L25">
            <v>-8.1</v>
          </cell>
          <cell r="M25">
            <v>2.2999999999999998</v>
          </cell>
          <cell r="N25">
            <v>-7.4</v>
          </cell>
          <cell r="O25">
            <v>-0.1</v>
          </cell>
          <cell r="P25">
            <v>-12.4</v>
          </cell>
          <cell r="Q25">
            <v>-7.4</v>
          </cell>
        </row>
        <row r="26">
          <cell r="A26" t="str">
            <v>2007-01</v>
          </cell>
          <cell r="B26">
            <v>8.8000000000000007</v>
          </cell>
          <cell r="C26">
            <v>-7.7</v>
          </cell>
          <cell r="D26">
            <v>-0.1</v>
          </cell>
          <cell r="E26">
            <v>-13.1</v>
          </cell>
          <cell r="F26">
            <v>-6.9</v>
          </cell>
          <cell r="G26">
            <v>0.7</v>
          </cell>
          <cell r="H26">
            <v>2.1</v>
          </cell>
          <cell r="I26">
            <v>3.8666666666666671</v>
          </cell>
          <cell r="J26">
            <v>-19.600000000000001</v>
          </cell>
          <cell r="K26">
            <v>-1.7</v>
          </cell>
          <cell r="L26">
            <v>-10.7</v>
          </cell>
          <cell r="M26">
            <v>5.4</v>
          </cell>
          <cell r="N26">
            <v>-0.8</v>
          </cell>
          <cell r="O26">
            <v>-4.4000000000000004</v>
          </cell>
          <cell r="P26">
            <v>-15.3</v>
          </cell>
          <cell r="Q26">
            <v>-7.4</v>
          </cell>
        </row>
        <row r="27">
          <cell r="A27" t="str">
            <v>2007-02</v>
          </cell>
          <cell r="B27">
            <v>7.9</v>
          </cell>
          <cell r="C27">
            <v>-5.4</v>
          </cell>
          <cell r="D27">
            <v>-1.4</v>
          </cell>
          <cell r="E27">
            <v>-12.9</v>
          </cell>
          <cell r="F27">
            <v>-6.4</v>
          </cell>
          <cell r="G27">
            <v>0</v>
          </cell>
          <cell r="H27">
            <v>5.0999999999999996</v>
          </cell>
          <cell r="I27">
            <v>4.333333333333333</v>
          </cell>
          <cell r="J27">
            <v>-20.3</v>
          </cell>
          <cell r="K27">
            <v>-1.8</v>
          </cell>
          <cell r="L27">
            <v>-10.6</v>
          </cell>
          <cell r="M27">
            <v>4.5999999999999996</v>
          </cell>
          <cell r="N27">
            <v>-0.8</v>
          </cell>
          <cell r="O27">
            <v>0.3</v>
          </cell>
          <cell r="P27">
            <v>-15.1</v>
          </cell>
          <cell r="Q27">
            <v>-6.6</v>
          </cell>
        </row>
        <row r="28">
          <cell r="A28" t="str">
            <v>2007-03</v>
          </cell>
          <cell r="B28">
            <v>8.9</v>
          </cell>
          <cell r="C28">
            <v>-4.7</v>
          </cell>
          <cell r="D28">
            <v>-6</v>
          </cell>
          <cell r="E28">
            <v>-11.5</v>
          </cell>
          <cell r="F28">
            <v>-6.1</v>
          </cell>
          <cell r="G28">
            <v>-0.2</v>
          </cell>
          <cell r="H28">
            <v>2.2999999999999998</v>
          </cell>
          <cell r="I28">
            <v>3.6666666666666665</v>
          </cell>
          <cell r="J28">
            <v>-18.8</v>
          </cell>
          <cell r="K28">
            <v>-2.8</v>
          </cell>
          <cell r="L28">
            <v>-10.3</v>
          </cell>
          <cell r="M28">
            <v>2.7</v>
          </cell>
          <cell r="N28">
            <v>-2.2999999999999998</v>
          </cell>
          <cell r="O28">
            <v>-4.8</v>
          </cell>
          <cell r="P28">
            <v>-15</v>
          </cell>
          <cell r="Q28">
            <v>-6.5</v>
          </cell>
        </row>
        <row r="29">
          <cell r="A29" t="str">
            <v>2007-04</v>
          </cell>
          <cell r="B29">
            <v>8.5</v>
          </cell>
          <cell r="C29">
            <v>-2.5</v>
          </cell>
          <cell r="D29">
            <v>-10.9</v>
          </cell>
          <cell r="E29">
            <v>-11.8</v>
          </cell>
          <cell r="F29">
            <v>-5.5</v>
          </cell>
          <cell r="G29">
            <v>0.9</v>
          </cell>
          <cell r="H29">
            <v>6.7</v>
          </cell>
          <cell r="I29">
            <v>5.3666666666666671</v>
          </cell>
          <cell r="J29">
            <v>-18.8</v>
          </cell>
          <cell r="K29">
            <v>-1.6</v>
          </cell>
          <cell r="L29">
            <v>-12.2</v>
          </cell>
          <cell r="M29">
            <v>5.2</v>
          </cell>
          <cell r="N29">
            <v>-1.8</v>
          </cell>
          <cell r="O29">
            <v>-1.2</v>
          </cell>
          <cell r="P29">
            <v>-14.4</v>
          </cell>
          <cell r="Q29">
            <v>-6</v>
          </cell>
        </row>
        <row r="30">
          <cell r="A30" t="str">
            <v>2007-05</v>
          </cell>
          <cell r="B30">
            <v>8.1999999999999993</v>
          </cell>
          <cell r="C30">
            <v>0</v>
          </cell>
          <cell r="D30">
            <v>-0.8</v>
          </cell>
          <cell r="E30">
            <v>-12.1</v>
          </cell>
          <cell r="F30">
            <v>-0.3</v>
          </cell>
          <cell r="G30">
            <v>0.1</v>
          </cell>
          <cell r="H30">
            <v>4.0999999999999996</v>
          </cell>
          <cell r="I30">
            <v>4.1333333333333329</v>
          </cell>
          <cell r="J30">
            <v>-13.1</v>
          </cell>
          <cell r="K30">
            <v>-0.7</v>
          </cell>
          <cell r="L30">
            <v>-11.9</v>
          </cell>
          <cell r="M30">
            <v>4.0999999999999996</v>
          </cell>
          <cell r="N30">
            <v>-2.7</v>
          </cell>
          <cell r="O30">
            <v>0.7</v>
          </cell>
          <cell r="P30">
            <v>-13.7</v>
          </cell>
          <cell r="Q30">
            <v>-4.3</v>
          </cell>
        </row>
        <row r="31">
          <cell r="A31" t="str">
            <v>2007-06</v>
          </cell>
          <cell r="B31">
            <v>9.6999999999999993</v>
          </cell>
          <cell r="C31">
            <v>-0.8</v>
          </cell>
          <cell r="D31">
            <v>-1.5</v>
          </cell>
          <cell r="E31">
            <v>-11.1</v>
          </cell>
          <cell r="F31">
            <v>0.3</v>
          </cell>
          <cell r="G31">
            <v>1.1000000000000001</v>
          </cell>
          <cell r="H31">
            <v>4.3</v>
          </cell>
          <cell r="I31">
            <v>5.0333333333333332</v>
          </cell>
          <cell r="J31">
            <v>-12.4</v>
          </cell>
          <cell r="K31">
            <v>-0.7</v>
          </cell>
          <cell r="L31">
            <v>-14.4</v>
          </cell>
          <cell r="M31">
            <v>5.5</v>
          </cell>
          <cell r="N31">
            <v>-0.8</v>
          </cell>
          <cell r="O31">
            <v>-0.7</v>
          </cell>
          <cell r="P31">
            <v>-16.100000000000001</v>
          </cell>
          <cell r="Q31">
            <v>-4.7</v>
          </cell>
        </row>
        <row r="32">
          <cell r="A32" t="str">
            <v>2007-07</v>
          </cell>
          <cell r="B32">
            <v>8.5</v>
          </cell>
          <cell r="C32">
            <v>-1</v>
          </cell>
          <cell r="D32">
            <v>-6.3</v>
          </cell>
          <cell r="E32">
            <v>-8.6</v>
          </cell>
          <cell r="F32">
            <v>-1.3</v>
          </cell>
          <cell r="G32">
            <v>0.4</v>
          </cell>
          <cell r="H32">
            <v>4.0999999999999996</v>
          </cell>
          <cell r="I32">
            <v>4.333333333333333</v>
          </cell>
          <cell r="J32">
            <v>-13.9</v>
          </cell>
          <cell r="K32">
            <v>-2.6</v>
          </cell>
          <cell r="L32">
            <v>-13.4</v>
          </cell>
          <cell r="M32">
            <v>4.5999999999999996</v>
          </cell>
          <cell r="N32">
            <v>-2</v>
          </cell>
          <cell r="O32">
            <v>1.4</v>
          </cell>
          <cell r="P32">
            <v>-15.5</v>
          </cell>
          <cell r="Q32">
            <v>-4.7</v>
          </cell>
        </row>
        <row r="33">
          <cell r="A33" t="str">
            <v>2007-08</v>
          </cell>
          <cell r="B33">
            <v>8</v>
          </cell>
          <cell r="C33">
            <v>-4.2</v>
          </cell>
          <cell r="D33">
            <v>-5.4</v>
          </cell>
          <cell r="E33">
            <v>-10.1</v>
          </cell>
          <cell r="F33">
            <v>-3.8</v>
          </cell>
          <cell r="G33">
            <v>-0.5</v>
          </cell>
          <cell r="H33">
            <v>3.2</v>
          </cell>
          <cell r="I33">
            <v>3.5666666666666664</v>
          </cell>
          <cell r="J33">
            <v>-12.6</v>
          </cell>
          <cell r="K33">
            <v>-4.5999999999999996</v>
          </cell>
          <cell r="L33">
            <v>-14.4</v>
          </cell>
          <cell r="M33">
            <v>5.5</v>
          </cell>
          <cell r="N33">
            <v>-4.2</v>
          </cell>
          <cell r="O33">
            <v>-1</v>
          </cell>
          <cell r="P33">
            <v>-17.3</v>
          </cell>
          <cell r="Q33">
            <v>-6.7</v>
          </cell>
        </row>
        <row r="34">
          <cell r="A34" t="str">
            <v>2007-09</v>
          </cell>
          <cell r="B34">
            <v>6.4</v>
          </cell>
          <cell r="C34">
            <v>-5.8</v>
          </cell>
          <cell r="D34">
            <v>-6.1</v>
          </cell>
          <cell r="E34">
            <v>-13.3</v>
          </cell>
          <cell r="F34">
            <v>-6.4</v>
          </cell>
          <cell r="G34">
            <v>-1.9</v>
          </cell>
          <cell r="H34">
            <v>2.4</v>
          </cell>
          <cell r="I34">
            <v>2.3000000000000003</v>
          </cell>
          <cell r="J34">
            <v>-14.9</v>
          </cell>
          <cell r="K34">
            <v>-6.3</v>
          </cell>
          <cell r="L34">
            <v>-14.7</v>
          </cell>
          <cell r="M34">
            <v>-4.2</v>
          </cell>
          <cell r="N34">
            <v>-4.5</v>
          </cell>
          <cell r="O34">
            <v>0.9</v>
          </cell>
          <cell r="P34">
            <v>-16.2</v>
          </cell>
          <cell r="Q34">
            <v>-8.3000000000000007</v>
          </cell>
        </row>
        <row r="35">
          <cell r="A35" t="str">
            <v>2007-10</v>
          </cell>
          <cell r="B35">
            <v>7.4</v>
          </cell>
          <cell r="C35">
            <v>-5.7</v>
          </cell>
          <cell r="D35">
            <v>-5.8</v>
          </cell>
          <cell r="E35">
            <v>-16.2</v>
          </cell>
          <cell r="F35">
            <v>-8.4</v>
          </cell>
          <cell r="G35">
            <v>-1.7</v>
          </cell>
          <cell r="H35">
            <v>3.1</v>
          </cell>
          <cell r="I35">
            <v>2.9333333333333336</v>
          </cell>
          <cell r="J35">
            <v>-15.3</v>
          </cell>
          <cell r="K35">
            <v>-7.7</v>
          </cell>
          <cell r="L35">
            <v>-15.9</v>
          </cell>
          <cell r="M35">
            <v>-4</v>
          </cell>
          <cell r="N35">
            <v>-7</v>
          </cell>
          <cell r="O35">
            <v>1.7</v>
          </cell>
          <cell r="P35">
            <v>-17.899999999999999</v>
          </cell>
          <cell r="Q35">
            <v>-9.4</v>
          </cell>
        </row>
        <row r="36">
          <cell r="A36" t="str">
            <v>2007-11</v>
          </cell>
          <cell r="B36">
            <v>5.2</v>
          </cell>
          <cell r="C36">
            <v>-8.6</v>
          </cell>
          <cell r="D36">
            <v>-12</v>
          </cell>
          <cell r="E36">
            <v>-17.8</v>
          </cell>
          <cell r="F36">
            <v>-12.9</v>
          </cell>
          <cell r="G36">
            <v>-2.8</v>
          </cell>
          <cell r="H36">
            <v>0.3</v>
          </cell>
          <cell r="I36">
            <v>0.9</v>
          </cell>
          <cell r="J36">
            <v>-17.8</v>
          </cell>
          <cell r="K36">
            <v>-13.3</v>
          </cell>
          <cell r="L36">
            <v>-16.899999999999999</v>
          </cell>
          <cell r="M36">
            <v>-4.3</v>
          </cell>
          <cell r="N36">
            <v>-9.9</v>
          </cell>
          <cell r="O36">
            <v>3.8</v>
          </cell>
          <cell r="P36">
            <v>-18.8</v>
          </cell>
          <cell r="Q36">
            <v>-11.9</v>
          </cell>
        </row>
        <row r="37">
          <cell r="A37" t="str">
            <v>2007-12</v>
          </cell>
          <cell r="B37">
            <v>3.9</v>
          </cell>
          <cell r="C37">
            <v>-8.1</v>
          </cell>
          <cell r="D37">
            <v>-10.9</v>
          </cell>
          <cell r="E37">
            <v>-20.8</v>
          </cell>
          <cell r="F37">
            <v>-11.6</v>
          </cell>
          <cell r="G37">
            <v>-2.7</v>
          </cell>
          <cell r="H37">
            <v>0.1</v>
          </cell>
          <cell r="I37">
            <v>0.43333333333333329</v>
          </cell>
          <cell r="J37">
            <v>-21.5</v>
          </cell>
          <cell r="K37">
            <v>-10.8</v>
          </cell>
          <cell r="L37">
            <v>-17.2</v>
          </cell>
          <cell r="M37">
            <v>-5.3</v>
          </cell>
          <cell r="N37">
            <v>-10.7</v>
          </cell>
          <cell r="O37">
            <v>4.5999999999999996</v>
          </cell>
          <cell r="P37">
            <v>-20.9</v>
          </cell>
          <cell r="Q37">
            <v>-11.8</v>
          </cell>
        </row>
        <row r="38">
          <cell r="A38" t="str">
            <v>2008-01</v>
          </cell>
          <cell r="B38">
            <v>0.8</v>
          </cell>
          <cell r="C38">
            <v>-8</v>
          </cell>
          <cell r="D38">
            <v>-11</v>
          </cell>
          <cell r="E38">
            <v>-22.1</v>
          </cell>
          <cell r="F38">
            <v>-14.7</v>
          </cell>
          <cell r="G38">
            <v>-3.1</v>
          </cell>
          <cell r="H38">
            <v>-1</v>
          </cell>
          <cell r="I38">
            <v>-1.0999999999999999</v>
          </cell>
          <cell r="J38">
            <v>-23</v>
          </cell>
          <cell r="K38">
            <v>-11</v>
          </cell>
          <cell r="L38">
            <v>-17.600000000000001</v>
          </cell>
          <cell r="M38">
            <v>-4.7</v>
          </cell>
          <cell r="N38">
            <v>-12.6</v>
          </cell>
          <cell r="O38">
            <v>1.7</v>
          </cell>
          <cell r="P38">
            <v>-25.2</v>
          </cell>
          <cell r="Q38">
            <v>-12.8</v>
          </cell>
        </row>
        <row r="39">
          <cell r="A39" t="str">
            <v>2008-02</v>
          </cell>
          <cell r="B39">
            <v>0.5</v>
          </cell>
          <cell r="C39">
            <v>-9.1999999999999993</v>
          </cell>
          <cell r="D39">
            <v>-10.6</v>
          </cell>
          <cell r="E39">
            <v>-21.9</v>
          </cell>
          <cell r="F39">
            <v>-13.9</v>
          </cell>
          <cell r="G39">
            <v>-4</v>
          </cell>
          <cell r="H39">
            <v>-3.4</v>
          </cell>
          <cell r="I39">
            <v>-2.3000000000000003</v>
          </cell>
          <cell r="J39">
            <v>-26.1</v>
          </cell>
          <cell r="K39">
            <v>-10.4</v>
          </cell>
          <cell r="L39">
            <v>-17</v>
          </cell>
          <cell r="M39">
            <v>-7.2</v>
          </cell>
          <cell r="N39">
            <v>-13</v>
          </cell>
          <cell r="O39">
            <v>1.8</v>
          </cell>
          <cell r="P39">
            <v>-23.8</v>
          </cell>
          <cell r="Q39">
            <v>-13.1</v>
          </cell>
        </row>
        <row r="40">
          <cell r="A40" t="str">
            <v>2008-03</v>
          </cell>
          <cell r="B40">
            <v>2.1</v>
          </cell>
          <cell r="C40">
            <v>-9.3000000000000007</v>
          </cell>
          <cell r="D40">
            <v>-12.7</v>
          </cell>
          <cell r="E40">
            <v>-20.9</v>
          </cell>
          <cell r="F40">
            <v>-14.4</v>
          </cell>
          <cell r="G40">
            <v>-4.7</v>
          </cell>
          <cell r="H40">
            <v>-1.8</v>
          </cell>
          <cell r="I40">
            <v>-1.4666666666666668</v>
          </cell>
          <cell r="J40">
            <v>-27.7</v>
          </cell>
          <cell r="K40">
            <v>-10.1</v>
          </cell>
          <cell r="L40">
            <v>-18.399999999999999</v>
          </cell>
          <cell r="M40">
            <v>-6.2</v>
          </cell>
          <cell r="N40">
            <v>-13.4</v>
          </cell>
          <cell r="O40">
            <v>-0.6</v>
          </cell>
          <cell r="P40">
            <v>-25.2</v>
          </cell>
          <cell r="Q40">
            <v>-13.3</v>
          </cell>
        </row>
        <row r="41">
          <cell r="A41" t="str">
            <v>2008-04</v>
          </cell>
          <cell r="B41">
            <v>0.1</v>
          </cell>
          <cell r="C41">
            <v>-8</v>
          </cell>
          <cell r="D41">
            <v>-15.5</v>
          </cell>
          <cell r="E41">
            <v>-23.4</v>
          </cell>
          <cell r="F41">
            <v>-15.4</v>
          </cell>
          <cell r="G41">
            <v>-4.9000000000000004</v>
          </cell>
          <cell r="H41">
            <v>-3.1</v>
          </cell>
          <cell r="I41">
            <v>-2.6333333333333333</v>
          </cell>
          <cell r="J41">
            <v>-34.200000000000003</v>
          </cell>
          <cell r="K41">
            <v>-11.9</v>
          </cell>
          <cell r="L41">
            <v>-17.2</v>
          </cell>
          <cell r="M41">
            <v>-9.5</v>
          </cell>
          <cell r="N41">
            <v>-16.399999999999999</v>
          </cell>
          <cell r="O41">
            <v>3.7</v>
          </cell>
          <cell r="P41">
            <v>-22.5</v>
          </cell>
          <cell r="Q41">
            <v>-13.5</v>
          </cell>
        </row>
        <row r="42">
          <cell r="A42" t="str">
            <v>2008-05</v>
          </cell>
          <cell r="B42">
            <v>1.4</v>
          </cell>
          <cell r="C42">
            <v>-10.3</v>
          </cell>
          <cell r="D42">
            <v>-10.1</v>
          </cell>
          <cell r="E42">
            <v>-27.3</v>
          </cell>
          <cell r="F42">
            <v>-16.2</v>
          </cell>
          <cell r="G42">
            <v>-7.3</v>
          </cell>
          <cell r="H42">
            <v>-4.4000000000000004</v>
          </cell>
          <cell r="I42">
            <v>-3.4333333333333331</v>
          </cell>
          <cell r="J42">
            <v>-37.4</v>
          </cell>
          <cell r="K42">
            <v>-13.2</v>
          </cell>
          <cell r="L42">
            <v>-13.2</v>
          </cell>
          <cell r="M42">
            <v>-10.1</v>
          </cell>
          <cell r="N42">
            <v>-16.7</v>
          </cell>
          <cell r="O42">
            <v>4.0999999999999996</v>
          </cell>
          <cell r="P42">
            <v>-23.4</v>
          </cell>
          <cell r="Q42">
            <v>-14.2</v>
          </cell>
        </row>
        <row r="43">
          <cell r="A43" t="str">
            <v>2008-06</v>
          </cell>
          <cell r="B43">
            <v>-2.8</v>
          </cell>
          <cell r="C43">
            <v>-12.3</v>
          </cell>
          <cell r="D43">
            <v>-18.3</v>
          </cell>
          <cell r="E43">
            <v>-34.4</v>
          </cell>
          <cell r="F43">
            <v>-18.8</v>
          </cell>
          <cell r="G43">
            <v>-8.8000000000000007</v>
          </cell>
          <cell r="H43">
            <v>-7.7</v>
          </cell>
          <cell r="I43">
            <v>-6.4333333333333336</v>
          </cell>
          <cell r="J43">
            <v>-43</v>
          </cell>
          <cell r="K43">
            <v>-15.4</v>
          </cell>
          <cell r="L43">
            <v>-16.100000000000001</v>
          </cell>
          <cell r="M43">
            <v>-10.3</v>
          </cell>
          <cell r="N43">
            <v>-21.5</v>
          </cell>
          <cell r="O43">
            <v>2.5</v>
          </cell>
          <cell r="P43">
            <v>-33.299999999999997</v>
          </cell>
          <cell r="Q43">
            <v>-17.399999999999999</v>
          </cell>
        </row>
        <row r="44">
          <cell r="A44" t="str">
            <v>2008-07</v>
          </cell>
          <cell r="B44">
            <v>-3.3</v>
          </cell>
          <cell r="C44">
            <v>-15.8</v>
          </cell>
          <cell r="D44">
            <v>-21</v>
          </cell>
          <cell r="E44">
            <v>-34.700000000000003</v>
          </cell>
          <cell r="F44">
            <v>-18.8</v>
          </cell>
          <cell r="G44">
            <v>-10.1</v>
          </cell>
          <cell r="H44">
            <v>-10.199999999999999</v>
          </cell>
          <cell r="I44">
            <v>-7.8666666666666663</v>
          </cell>
          <cell r="J44">
            <v>-50.1</v>
          </cell>
          <cell r="K44">
            <v>-16.8</v>
          </cell>
          <cell r="L44">
            <v>-21</v>
          </cell>
          <cell r="M44">
            <v>-18.600000000000001</v>
          </cell>
          <cell r="N44">
            <v>-22.7</v>
          </cell>
          <cell r="O44">
            <v>-2.2999999999999998</v>
          </cell>
          <cell r="P44">
            <v>-30.3</v>
          </cell>
          <cell r="Q44">
            <v>-19.5</v>
          </cell>
        </row>
        <row r="45">
          <cell r="A45" t="str">
            <v>2008-08</v>
          </cell>
          <cell r="B45">
            <v>-4.4000000000000004</v>
          </cell>
          <cell r="C45">
            <v>-16.7</v>
          </cell>
          <cell r="D45">
            <v>-19.2</v>
          </cell>
          <cell r="E45">
            <v>-29.5</v>
          </cell>
          <cell r="F45">
            <v>-17.8</v>
          </cell>
          <cell r="G45">
            <v>-10.6</v>
          </cell>
          <cell r="H45">
            <v>-7.7</v>
          </cell>
          <cell r="I45">
            <v>-7.5666666666666673</v>
          </cell>
          <cell r="J45">
            <v>-44.1</v>
          </cell>
          <cell r="K45">
            <v>-13.7</v>
          </cell>
          <cell r="L45">
            <v>-17.899999999999999</v>
          </cell>
          <cell r="M45">
            <v>-12.6</v>
          </cell>
          <cell r="N45">
            <v>-22.9</v>
          </cell>
          <cell r="O45">
            <v>2.1</v>
          </cell>
          <cell r="P45">
            <v>-26.4</v>
          </cell>
          <cell r="Q45">
            <v>-17.8</v>
          </cell>
        </row>
        <row r="46">
          <cell r="A46" t="str">
            <v>2008-09</v>
          </cell>
          <cell r="B46">
            <v>-4</v>
          </cell>
          <cell r="C46">
            <v>-15</v>
          </cell>
          <cell r="D46">
            <v>-17.399999999999999</v>
          </cell>
          <cell r="E46">
            <v>-32.299999999999997</v>
          </cell>
          <cell r="F46">
            <v>-17.2</v>
          </cell>
          <cell r="G46">
            <v>-8.6999999999999993</v>
          </cell>
          <cell r="H46">
            <v>-6.4</v>
          </cell>
          <cell r="I46">
            <v>-6.3666666666666671</v>
          </cell>
          <cell r="J46">
            <v>-39</v>
          </cell>
          <cell r="K46">
            <v>-12.4</v>
          </cell>
          <cell r="L46">
            <v>-15.4</v>
          </cell>
          <cell r="M46">
            <v>-11.5</v>
          </cell>
          <cell r="N46">
            <v>-18.600000000000001</v>
          </cell>
          <cell r="O46">
            <v>3.4</v>
          </cell>
          <cell r="P46">
            <v>-21.2</v>
          </cell>
          <cell r="Q46">
            <v>-16.7</v>
          </cell>
        </row>
        <row r="47">
          <cell r="A47" t="str">
            <v>2008-10</v>
          </cell>
          <cell r="B47">
            <v>-5.9</v>
          </cell>
          <cell r="C47">
            <v>-18</v>
          </cell>
          <cell r="D47">
            <v>-28.4</v>
          </cell>
          <cell r="E47">
            <v>-38.5</v>
          </cell>
          <cell r="F47">
            <v>-21.2</v>
          </cell>
          <cell r="G47">
            <v>-11.7</v>
          </cell>
          <cell r="H47">
            <v>-9</v>
          </cell>
          <cell r="I47">
            <v>-8.8666666666666671</v>
          </cell>
          <cell r="J47">
            <v>-38.700000000000003</v>
          </cell>
          <cell r="K47">
            <v>-17.100000000000001</v>
          </cell>
          <cell r="L47">
            <v>-15.8</v>
          </cell>
          <cell r="M47">
            <v>-16</v>
          </cell>
          <cell r="N47">
            <v>-21.4</v>
          </cell>
          <cell r="O47">
            <v>0.7</v>
          </cell>
          <cell r="P47">
            <v>-25.5</v>
          </cell>
          <cell r="Q47">
            <v>-20.3</v>
          </cell>
        </row>
        <row r="48">
          <cell r="A48" t="str">
            <v>2008-11</v>
          </cell>
          <cell r="B48">
            <v>0.3</v>
          </cell>
          <cell r="C48">
            <v>-17.600000000000001</v>
          </cell>
          <cell r="D48">
            <v>-27.3</v>
          </cell>
          <cell r="E48">
            <v>-37.5</v>
          </cell>
          <cell r="F48">
            <v>-18.600000000000001</v>
          </cell>
          <cell r="G48">
            <v>-12.7</v>
          </cell>
          <cell r="H48">
            <v>-8.4</v>
          </cell>
          <cell r="I48">
            <v>-6.9333333333333336</v>
          </cell>
          <cell r="J48">
            <v>-35.799999999999997</v>
          </cell>
          <cell r="K48">
            <v>-16.7</v>
          </cell>
          <cell r="L48">
            <v>-17.8</v>
          </cell>
          <cell r="M48">
            <v>-15.6</v>
          </cell>
          <cell r="N48">
            <v>-24.2</v>
          </cell>
          <cell r="O48">
            <v>-5</v>
          </cell>
          <cell r="P48">
            <v>-28.1</v>
          </cell>
          <cell r="Q48">
            <v>-20.399999999999999</v>
          </cell>
        </row>
        <row r="49">
          <cell r="A49" t="str">
            <v>2008-12</v>
          </cell>
          <cell r="B49">
            <v>0.2</v>
          </cell>
          <cell r="C49">
            <v>-21</v>
          </cell>
          <cell r="D49">
            <v>-26</v>
          </cell>
          <cell r="E49">
            <v>-37.4</v>
          </cell>
          <cell r="F49">
            <v>-20</v>
          </cell>
          <cell r="G49">
            <v>-12.8</v>
          </cell>
          <cell r="H49">
            <v>-8.3000000000000007</v>
          </cell>
          <cell r="I49">
            <v>-6.9666666666666677</v>
          </cell>
          <cell r="J49">
            <v>-40.299999999999997</v>
          </cell>
          <cell r="K49">
            <v>-19.3</v>
          </cell>
          <cell r="L49">
            <v>-18</v>
          </cell>
          <cell r="M49">
            <v>-15.5</v>
          </cell>
          <cell r="N49">
            <v>-21.2</v>
          </cell>
          <cell r="O49">
            <v>-1.2</v>
          </cell>
          <cell r="P49">
            <v>-30.5</v>
          </cell>
          <cell r="Q49">
            <v>-21.4</v>
          </cell>
        </row>
        <row r="50">
          <cell r="A50" t="str">
            <v>2009-01</v>
          </cell>
          <cell r="B50">
            <v>0.2</v>
          </cell>
          <cell r="C50">
            <v>-20.6</v>
          </cell>
          <cell r="D50">
            <v>-25.6</v>
          </cell>
          <cell r="E50">
            <v>-37.299999999999997</v>
          </cell>
          <cell r="F50">
            <v>-18.100000000000001</v>
          </cell>
          <cell r="G50">
            <v>-9.9</v>
          </cell>
          <cell r="H50">
            <v>-5.3</v>
          </cell>
          <cell r="I50">
            <v>-5</v>
          </cell>
          <cell r="J50">
            <v>-46.9</v>
          </cell>
          <cell r="K50">
            <v>-12</v>
          </cell>
          <cell r="L50">
            <v>-16.7</v>
          </cell>
          <cell r="M50">
            <v>-13.1</v>
          </cell>
          <cell r="N50">
            <v>-20.100000000000001</v>
          </cell>
          <cell r="O50">
            <v>-6.4</v>
          </cell>
          <cell r="P50">
            <v>-32.799999999999997</v>
          </cell>
          <cell r="Q50">
            <v>-20.3</v>
          </cell>
        </row>
        <row r="51">
          <cell r="A51" t="str">
            <v>2009-02</v>
          </cell>
          <cell r="B51">
            <v>0.2</v>
          </cell>
          <cell r="C51">
            <v>-20.8</v>
          </cell>
          <cell r="D51">
            <v>-30.3</v>
          </cell>
          <cell r="E51">
            <v>-41.8</v>
          </cell>
          <cell r="F51">
            <v>-19.3</v>
          </cell>
          <cell r="G51">
            <v>-9.9</v>
          </cell>
          <cell r="H51">
            <v>-3.5</v>
          </cell>
          <cell r="I51">
            <v>-4.4000000000000004</v>
          </cell>
          <cell r="J51">
            <v>-40.9</v>
          </cell>
          <cell r="K51">
            <v>-15.5</v>
          </cell>
          <cell r="L51">
            <v>-15.9</v>
          </cell>
          <cell r="M51">
            <v>-13.1</v>
          </cell>
          <cell r="N51">
            <v>-18.5</v>
          </cell>
          <cell r="O51">
            <v>-15.7</v>
          </cell>
          <cell r="P51">
            <v>-33</v>
          </cell>
          <cell r="Q51">
            <v>-21.7</v>
          </cell>
        </row>
        <row r="52">
          <cell r="A52" t="str">
            <v>2009-03</v>
          </cell>
          <cell r="B52">
            <v>0.3</v>
          </cell>
          <cell r="C52">
            <v>-22.4</v>
          </cell>
          <cell r="D52">
            <v>-32.6</v>
          </cell>
          <cell r="E52">
            <v>-34.200000000000003</v>
          </cell>
          <cell r="F52">
            <v>-19.899999999999999</v>
          </cell>
          <cell r="G52">
            <v>-9.3000000000000007</v>
          </cell>
          <cell r="H52">
            <v>-5</v>
          </cell>
          <cell r="I52">
            <v>-4.666666666666667</v>
          </cell>
          <cell r="J52">
            <v>-32.799999999999997</v>
          </cell>
          <cell r="K52">
            <v>-14.5</v>
          </cell>
          <cell r="L52">
            <v>-17.7</v>
          </cell>
          <cell r="M52">
            <v>-17.2</v>
          </cell>
          <cell r="N52">
            <v>-17.899999999999999</v>
          </cell>
          <cell r="O52">
            <v>-18.7</v>
          </cell>
          <cell r="P52">
            <v>-30.8</v>
          </cell>
          <cell r="Q52">
            <v>-21.9</v>
          </cell>
        </row>
        <row r="53">
          <cell r="A53" t="str">
            <v>2009-04</v>
          </cell>
          <cell r="B53">
            <v>3.7</v>
          </cell>
          <cell r="C53">
            <v>-20.6</v>
          </cell>
          <cell r="D53">
            <v>-31.2</v>
          </cell>
          <cell r="E53">
            <v>-30.5</v>
          </cell>
          <cell r="F53">
            <v>-15.4</v>
          </cell>
          <cell r="G53">
            <v>-7</v>
          </cell>
          <cell r="H53">
            <v>-6.8</v>
          </cell>
          <cell r="I53">
            <v>-3.3666666666666671</v>
          </cell>
          <cell r="J53">
            <v>-19.399999999999999</v>
          </cell>
          <cell r="K53">
            <v>-12.7</v>
          </cell>
          <cell r="L53">
            <v>-15.4</v>
          </cell>
          <cell r="M53">
            <v>-12.3</v>
          </cell>
          <cell r="N53">
            <v>-20.5</v>
          </cell>
          <cell r="O53">
            <v>-14.2</v>
          </cell>
          <cell r="P53">
            <v>-27</v>
          </cell>
          <cell r="Q53">
            <v>-19.3</v>
          </cell>
        </row>
        <row r="54">
          <cell r="A54" t="str">
            <v>2009-05</v>
          </cell>
          <cell r="B54">
            <v>7</v>
          </cell>
          <cell r="C54">
            <v>-19.7</v>
          </cell>
          <cell r="D54">
            <v>-32.5</v>
          </cell>
          <cell r="E54">
            <v>-25.5</v>
          </cell>
          <cell r="F54">
            <v>-14</v>
          </cell>
          <cell r="G54">
            <v>-3.1</v>
          </cell>
          <cell r="H54">
            <v>-0.7</v>
          </cell>
          <cell r="I54">
            <v>1.0666666666666667</v>
          </cell>
          <cell r="J54">
            <v>-20.8</v>
          </cell>
          <cell r="K54">
            <v>-11.2</v>
          </cell>
          <cell r="L54">
            <v>-14.1</v>
          </cell>
          <cell r="M54">
            <v>-7.5</v>
          </cell>
          <cell r="N54">
            <v>-16.8</v>
          </cell>
          <cell r="O54">
            <v>-10.1</v>
          </cell>
          <cell r="P54">
            <v>-26</v>
          </cell>
          <cell r="Q54">
            <v>-17.100000000000001</v>
          </cell>
        </row>
        <row r="55">
          <cell r="A55" t="str">
            <v>2009-06</v>
          </cell>
          <cell r="B55">
            <v>4.5</v>
          </cell>
          <cell r="C55">
            <v>-18.3</v>
          </cell>
          <cell r="D55">
            <v>-26.3</v>
          </cell>
          <cell r="E55">
            <v>-23.6</v>
          </cell>
          <cell r="F55">
            <v>-12.3</v>
          </cell>
          <cell r="G55">
            <v>-2.9</v>
          </cell>
          <cell r="H55">
            <v>0.6</v>
          </cell>
          <cell r="I55">
            <v>0.73333333333333339</v>
          </cell>
          <cell r="J55">
            <v>-11.9</v>
          </cell>
          <cell r="K55">
            <v>-7.8</v>
          </cell>
          <cell r="L55">
            <v>-13.4</v>
          </cell>
          <cell r="M55">
            <v>-8.9</v>
          </cell>
          <cell r="N55">
            <v>-13.6</v>
          </cell>
          <cell r="O55">
            <v>-8.9</v>
          </cell>
          <cell r="P55">
            <v>-23.2</v>
          </cell>
          <cell r="Q55">
            <v>-15.8</v>
          </cell>
        </row>
        <row r="56">
          <cell r="A56" t="str">
            <v>2009-07</v>
          </cell>
          <cell r="B56">
            <v>6.7</v>
          </cell>
          <cell r="C56">
            <v>-15.3</v>
          </cell>
          <cell r="D56">
            <v>-30.4</v>
          </cell>
          <cell r="E56">
            <v>-20.399999999999999</v>
          </cell>
          <cell r="F56">
            <v>-12.3</v>
          </cell>
          <cell r="G56">
            <v>-2</v>
          </cell>
          <cell r="H56">
            <v>2</v>
          </cell>
          <cell r="I56">
            <v>2.2333333333333334</v>
          </cell>
          <cell r="J56">
            <v>-9.6999999999999993</v>
          </cell>
          <cell r="K56">
            <v>-9.6</v>
          </cell>
          <cell r="L56">
            <v>-12.5</v>
          </cell>
          <cell r="M56">
            <v>-9.1</v>
          </cell>
          <cell r="N56">
            <v>-12.3</v>
          </cell>
          <cell r="O56">
            <v>-12.5</v>
          </cell>
          <cell r="P56">
            <v>-17.600000000000001</v>
          </cell>
          <cell r="Q56">
            <v>-14.7</v>
          </cell>
        </row>
        <row r="57">
          <cell r="A57" t="str">
            <v>2009-08</v>
          </cell>
          <cell r="B57">
            <v>5.2</v>
          </cell>
          <cell r="C57">
            <v>-12.2</v>
          </cell>
          <cell r="D57">
            <v>-31.1</v>
          </cell>
          <cell r="E57">
            <v>-19</v>
          </cell>
          <cell r="F57">
            <v>-15.4</v>
          </cell>
          <cell r="G57">
            <v>-2.2999999999999998</v>
          </cell>
          <cell r="H57">
            <v>5.4</v>
          </cell>
          <cell r="I57">
            <v>2.7666666666666671</v>
          </cell>
          <cell r="J57">
            <v>-8.4</v>
          </cell>
          <cell r="K57">
            <v>-5.8</v>
          </cell>
          <cell r="L57">
            <v>-11.5</v>
          </cell>
          <cell r="M57">
            <v>-4.5999999999999996</v>
          </cell>
          <cell r="N57">
            <v>-8.1</v>
          </cell>
          <cell r="O57">
            <v>-6.3</v>
          </cell>
          <cell r="P57">
            <v>-15.3</v>
          </cell>
          <cell r="Q57">
            <v>-13.4</v>
          </cell>
        </row>
        <row r="58">
          <cell r="A58" t="str">
            <v>2009-09</v>
          </cell>
          <cell r="B58">
            <v>6.4</v>
          </cell>
          <cell r="C58">
            <v>-10</v>
          </cell>
          <cell r="D58">
            <v>-28.2</v>
          </cell>
          <cell r="E58">
            <v>-21</v>
          </cell>
          <cell r="F58">
            <v>-11.6</v>
          </cell>
          <cell r="G58">
            <v>-1</v>
          </cell>
          <cell r="H58">
            <v>6.2</v>
          </cell>
          <cell r="I58">
            <v>3.8666666666666671</v>
          </cell>
          <cell r="J58">
            <v>2.2999999999999998</v>
          </cell>
          <cell r="K58">
            <v>-6.2</v>
          </cell>
          <cell r="L58">
            <v>-11.5</v>
          </cell>
          <cell r="M58">
            <v>-4.5</v>
          </cell>
          <cell r="N58">
            <v>-7.3</v>
          </cell>
          <cell r="O58">
            <v>-9.6</v>
          </cell>
          <cell r="P58">
            <v>-10.3</v>
          </cell>
          <cell r="Q58">
            <v>-12.2</v>
          </cell>
        </row>
        <row r="59">
          <cell r="A59" t="str">
            <v>2009-10</v>
          </cell>
          <cell r="B59">
            <v>5.4</v>
          </cell>
          <cell r="C59">
            <v>-8.6</v>
          </cell>
          <cell r="D59">
            <v>-25.7</v>
          </cell>
          <cell r="E59">
            <v>-22.7</v>
          </cell>
          <cell r="F59">
            <v>-11.7</v>
          </cell>
          <cell r="G59">
            <v>0</v>
          </cell>
          <cell r="H59">
            <v>6.5</v>
          </cell>
          <cell r="I59">
            <v>3.9666666666666668</v>
          </cell>
          <cell r="J59">
            <v>0.8</v>
          </cell>
          <cell r="K59">
            <v>-8.9</v>
          </cell>
          <cell r="L59">
            <v>-11.9</v>
          </cell>
          <cell r="M59">
            <v>-8.8000000000000007</v>
          </cell>
          <cell r="N59">
            <v>-6.9</v>
          </cell>
          <cell r="O59">
            <v>-8.4</v>
          </cell>
          <cell r="P59">
            <v>-14</v>
          </cell>
          <cell r="Q59">
            <v>-12.3</v>
          </cell>
        </row>
        <row r="60">
          <cell r="A60" t="str">
            <v>2009-11</v>
          </cell>
          <cell r="B60">
            <v>3.9</v>
          </cell>
          <cell r="C60">
            <v>-10.9</v>
          </cell>
          <cell r="D60">
            <v>-28.9</v>
          </cell>
          <cell r="E60">
            <v>-23.9</v>
          </cell>
          <cell r="F60">
            <v>-10.199999999999999</v>
          </cell>
          <cell r="G60">
            <v>-1.1000000000000001</v>
          </cell>
          <cell r="H60">
            <v>6</v>
          </cell>
          <cell r="I60">
            <v>2.9333333333333336</v>
          </cell>
          <cell r="J60">
            <v>2.9</v>
          </cell>
          <cell r="K60">
            <v>-7</v>
          </cell>
          <cell r="L60">
            <v>-9.6</v>
          </cell>
          <cell r="M60">
            <v>-4.5999999999999996</v>
          </cell>
          <cell r="N60">
            <v>-7.9</v>
          </cell>
          <cell r="O60">
            <v>-10.7</v>
          </cell>
          <cell r="P60">
            <v>-16.399999999999999</v>
          </cell>
          <cell r="Q60">
            <v>-12.4</v>
          </cell>
        </row>
        <row r="61">
          <cell r="A61" t="str">
            <v>2009-12</v>
          </cell>
          <cell r="B61">
            <v>4.7</v>
          </cell>
          <cell r="C61">
            <v>-9.1999999999999993</v>
          </cell>
          <cell r="D61">
            <v>-29.6</v>
          </cell>
          <cell r="E61">
            <v>-20</v>
          </cell>
          <cell r="F61">
            <v>-10.7</v>
          </cell>
          <cell r="G61">
            <v>1.4</v>
          </cell>
          <cell r="H61">
            <v>4.9000000000000004</v>
          </cell>
          <cell r="I61">
            <v>3.6666666666666665</v>
          </cell>
          <cell r="J61">
            <v>-0.7</v>
          </cell>
          <cell r="K61">
            <v>-10.4</v>
          </cell>
          <cell r="L61">
            <v>-10.5</v>
          </cell>
          <cell r="M61">
            <v>-3.1</v>
          </cell>
          <cell r="N61">
            <v>-6.2</v>
          </cell>
          <cell r="O61">
            <v>-8.1999999999999993</v>
          </cell>
          <cell r="P61">
            <v>-19.399999999999999</v>
          </cell>
          <cell r="Q61">
            <v>-11.9</v>
          </cell>
        </row>
        <row r="62">
          <cell r="A62" t="str">
            <v>2010-01</v>
          </cell>
          <cell r="B62">
            <v>7.1</v>
          </cell>
          <cell r="C62">
            <v>-11.5</v>
          </cell>
          <cell r="D62">
            <v>-21.2</v>
          </cell>
          <cell r="E62">
            <v>-19.399999999999999</v>
          </cell>
          <cell r="F62">
            <v>-8.3000000000000007</v>
          </cell>
          <cell r="G62">
            <v>1.8</v>
          </cell>
          <cell r="H62">
            <v>4.0999999999999996</v>
          </cell>
          <cell r="I62">
            <v>4.333333333333333</v>
          </cell>
          <cell r="J62">
            <v>4.4000000000000004</v>
          </cell>
          <cell r="K62">
            <v>-7.5</v>
          </cell>
          <cell r="L62">
            <v>-11.7</v>
          </cell>
          <cell r="M62">
            <v>1.2</v>
          </cell>
          <cell r="N62">
            <v>-4.2</v>
          </cell>
          <cell r="O62">
            <v>-7.8</v>
          </cell>
          <cell r="P62">
            <v>-17.7</v>
          </cell>
          <cell r="Q62">
            <v>-11.6</v>
          </cell>
        </row>
        <row r="63">
          <cell r="A63" t="str">
            <v>2010-02</v>
          </cell>
          <cell r="B63">
            <v>7.4</v>
          </cell>
          <cell r="C63">
            <v>-11.5</v>
          </cell>
          <cell r="D63">
            <v>-21.8</v>
          </cell>
          <cell r="E63">
            <v>-23.7</v>
          </cell>
          <cell r="F63">
            <v>-10.9</v>
          </cell>
          <cell r="G63">
            <v>3.6</v>
          </cell>
          <cell r="H63">
            <v>6.7</v>
          </cell>
          <cell r="I63">
            <v>5.9000000000000012</v>
          </cell>
          <cell r="J63">
            <v>8.6</v>
          </cell>
          <cell r="K63">
            <v>-10</v>
          </cell>
          <cell r="L63">
            <v>-15.1</v>
          </cell>
          <cell r="M63">
            <v>-2</v>
          </cell>
          <cell r="N63">
            <v>-4</v>
          </cell>
          <cell r="O63">
            <v>-7.8</v>
          </cell>
          <cell r="P63">
            <v>-20.399999999999999</v>
          </cell>
          <cell r="Q63">
            <v>-13.3</v>
          </cell>
        </row>
        <row r="64">
          <cell r="A64" t="str">
            <v>2010-03</v>
          </cell>
          <cell r="B64">
            <v>6</v>
          </cell>
          <cell r="C64">
            <v>-9.5</v>
          </cell>
          <cell r="D64">
            <v>-23.8</v>
          </cell>
          <cell r="E64">
            <v>-24.7</v>
          </cell>
          <cell r="F64">
            <v>-12.5</v>
          </cell>
          <cell r="G64">
            <v>3.2</v>
          </cell>
          <cell r="H64">
            <v>6.2</v>
          </cell>
          <cell r="I64">
            <v>5.1333333333333337</v>
          </cell>
          <cell r="J64">
            <v>4.7</v>
          </cell>
          <cell r="K64">
            <v>-8.1</v>
          </cell>
          <cell r="L64">
            <v>-15.9</v>
          </cell>
          <cell r="M64">
            <v>-2.8</v>
          </cell>
          <cell r="N64">
            <v>-8.3000000000000007</v>
          </cell>
          <cell r="O64">
            <v>-6.1</v>
          </cell>
          <cell r="P64">
            <v>-22.6</v>
          </cell>
          <cell r="Q64">
            <v>-13.7</v>
          </cell>
        </row>
        <row r="65">
          <cell r="A65" t="str">
            <v>2010-04</v>
          </cell>
          <cell r="B65">
            <v>8.6</v>
          </cell>
          <cell r="C65">
            <v>-5.5</v>
          </cell>
          <cell r="D65">
            <v>-22.4</v>
          </cell>
          <cell r="E65">
            <v>-22.1</v>
          </cell>
          <cell r="F65">
            <v>-12.1</v>
          </cell>
          <cell r="G65">
            <v>3.3</v>
          </cell>
          <cell r="H65">
            <v>7.4</v>
          </cell>
          <cell r="I65">
            <v>6.4333333333333327</v>
          </cell>
          <cell r="J65">
            <v>1.7</v>
          </cell>
          <cell r="K65">
            <v>-5.4</v>
          </cell>
          <cell r="L65">
            <v>-14.3</v>
          </cell>
          <cell r="M65">
            <v>-8.4</v>
          </cell>
          <cell r="N65">
            <v>-5.9</v>
          </cell>
          <cell r="O65">
            <v>-6.1</v>
          </cell>
          <cell r="P65">
            <v>-22.5</v>
          </cell>
          <cell r="Q65">
            <v>-12.1</v>
          </cell>
        </row>
        <row r="66">
          <cell r="A66" t="str">
            <v>2010-05</v>
          </cell>
          <cell r="B66">
            <v>7.6</v>
          </cell>
          <cell r="C66">
            <v>-9.9</v>
          </cell>
          <cell r="D66">
            <v>-18.7</v>
          </cell>
          <cell r="E66">
            <v>-24.6</v>
          </cell>
          <cell r="F66">
            <v>-13.4</v>
          </cell>
          <cell r="G66">
            <v>0.3</v>
          </cell>
          <cell r="H66">
            <v>6</v>
          </cell>
          <cell r="I66">
            <v>4.6333333333333329</v>
          </cell>
          <cell r="J66">
            <v>-6.2</v>
          </cell>
          <cell r="K66">
            <v>-9.6999999999999993</v>
          </cell>
          <cell r="L66">
            <v>-16.7</v>
          </cell>
          <cell r="M66">
            <v>-6.6</v>
          </cell>
          <cell r="N66">
            <v>-9.6</v>
          </cell>
          <cell r="O66">
            <v>-5.8</v>
          </cell>
          <cell r="P66">
            <v>-27</v>
          </cell>
          <cell r="Q66">
            <v>-14.6</v>
          </cell>
        </row>
        <row r="67">
          <cell r="A67" t="str">
            <v>2010-06</v>
          </cell>
          <cell r="B67">
            <v>3.9</v>
          </cell>
          <cell r="C67">
            <v>-9</v>
          </cell>
          <cell r="D67">
            <v>-17.899999999999999</v>
          </cell>
          <cell r="E67">
            <v>-28.3</v>
          </cell>
          <cell r="F67">
            <v>-13.8</v>
          </cell>
          <cell r="G67">
            <v>1.6</v>
          </cell>
          <cell r="H67">
            <v>7.4</v>
          </cell>
          <cell r="I67">
            <v>4.3</v>
          </cell>
          <cell r="J67">
            <v>-9.4</v>
          </cell>
          <cell r="K67">
            <v>-7.3</v>
          </cell>
          <cell r="L67">
            <v>-18.399999999999999</v>
          </cell>
          <cell r="M67">
            <v>-6.5</v>
          </cell>
          <cell r="N67">
            <v>-8.5</v>
          </cell>
          <cell r="O67">
            <v>-9.6</v>
          </cell>
          <cell r="P67">
            <v>-27</v>
          </cell>
          <cell r="Q67">
            <v>-15.2</v>
          </cell>
        </row>
        <row r="68">
          <cell r="A68" t="str">
            <v>2010-07</v>
          </cell>
          <cell r="B68">
            <v>7.9</v>
          </cell>
          <cell r="C68">
            <v>-3.7</v>
          </cell>
          <cell r="D68">
            <v>-17.100000000000001</v>
          </cell>
          <cell r="E68">
            <v>-27.2</v>
          </cell>
          <cell r="F68">
            <v>-13.7</v>
          </cell>
          <cell r="G68">
            <v>2.6</v>
          </cell>
          <cell r="H68">
            <v>6.7</v>
          </cell>
          <cell r="I68">
            <v>5.7333333333333343</v>
          </cell>
          <cell r="J68">
            <v>-18.3</v>
          </cell>
          <cell r="K68">
            <v>-6.1</v>
          </cell>
          <cell r="L68">
            <v>-18.899999999999999</v>
          </cell>
          <cell r="M68">
            <v>-6.9</v>
          </cell>
          <cell r="N68">
            <v>-5.7</v>
          </cell>
          <cell r="O68">
            <v>-4.4000000000000004</v>
          </cell>
          <cell r="P68">
            <v>-27.3</v>
          </cell>
          <cell r="Q68">
            <v>-13.5</v>
          </cell>
        </row>
        <row r="69">
          <cell r="A69" t="str">
            <v>2010-08</v>
          </cell>
          <cell r="B69">
            <v>5.7</v>
          </cell>
          <cell r="C69">
            <v>-1.4</v>
          </cell>
          <cell r="D69">
            <v>-21.9</v>
          </cell>
          <cell r="E69">
            <v>-21.5</v>
          </cell>
          <cell r="F69">
            <v>-12.5</v>
          </cell>
          <cell r="G69">
            <v>3.7</v>
          </cell>
          <cell r="H69">
            <v>7.3</v>
          </cell>
          <cell r="I69">
            <v>5.5666666666666664</v>
          </cell>
          <cell r="J69">
            <v>-10.3</v>
          </cell>
          <cell r="K69">
            <v>-3.4</v>
          </cell>
          <cell r="L69">
            <v>-17.8</v>
          </cell>
          <cell r="M69">
            <v>-3.4</v>
          </cell>
          <cell r="N69">
            <v>-3.5</v>
          </cell>
          <cell r="O69">
            <v>-8.6999999999999993</v>
          </cell>
          <cell r="P69">
            <v>-25.5</v>
          </cell>
          <cell r="Q69">
            <v>-11.6</v>
          </cell>
        </row>
        <row r="70">
          <cell r="A70" t="str">
            <v>2010-09</v>
          </cell>
          <cell r="B70">
            <v>5.4</v>
          </cell>
          <cell r="C70">
            <v>0.3</v>
          </cell>
          <cell r="D70">
            <v>-25.2</v>
          </cell>
          <cell r="E70">
            <v>-21.7</v>
          </cell>
          <cell r="F70">
            <v>-13.6</v>
          </cell>
          <cell r="G70">
            <v>5</v>
          </cell>
          <cell r="H70">
            <v>8.5</v>
          </cell>
          <cell r="I70">
            <v>6.3</v>
          </cell>
          <cell r="J70">
            <v>-17.7</v>
          </cell>
          <cell r="K70">
            <v>-5.2</v>
          </cell>
          <cell r="L70">
            <v>-17.3</v>
          </cell>
          <cell r="M70">
            <v>-6.7</v>
          </cell>
          <cell r="N70">
            <v>-1.8</v>
          </cell>
          <cell r="O70">
            <v>-10</v>
          </cell>
          <cell r="P70">
            <v>-22</v>
          </cell>
          <cell r="Q70">
            <v>-11.7</v>
          </cell>
        </row>
        <row r="71">
          <cell r="A71" t="str">
            <v>2010-10</v>
          </cell>
          <cell r="B71">
            <v>4.5</v>
          </cell>
          <cell r="C71">
            <v>0</v>
          </cell>
          <cell r="D71">
            <v>-33.1</v>
          </cell>
          <cell r="E71">
            <v>-24.6</v>
          </cell>
          <cell r="F71">
            <v>-13.9</v>
          </cell>
          <cell r="G71">
            <v>2.8</v>
          </cell>
          <cell r="H71">
            <v>6</v>
          </cell>
          <cell r="I71">
            <v>4.4333333333333336</v>
          </cell>
          <cell r="J71">
            <v>-19.899999999999999</v>
          </cell>
          <cell r="K71">
            <v>-6.6</v>
          </cell>
          <cell r="L71">
            <v>-19.899999999999999</v>
          </cell>
          <cell r="M71">
            <v>-7.4</v>
          </cell>
          <cell r="N71">
            <v>-1.8</v>
          </cell>
          <cell r="O71">
            <v>-10.4</v>
          </cell>
          <cell r="P71">
            <v>-37.700000000000003</v>
          </cell>
          <cell r="Q71">
            <v>-13.2</v>
          </cell>
        </row>
        <row r="72">
          <cell r="A72" t="str">
            <v>2010-11</v>
          </cell>
          <cell r="B72">
            <v>5.7</v>
          </cell>
          <cell r="C72">
            <v>2.2000000000000002</v>
          </cell>
          <cell r="D72">
            <v>-35</v>
          </cell>
          <cell r="E72">
            <v>-24.6</v>
          </cell>
          <cell r="F72">
            <v>-11.1</v>
          </cell>
          <cell r="G72">
            <v>2</v>
          </cell>
          <cell r="H72">
            <v>5.3</v>
          </cell>
          <cell r="I72">
            <v>4.333333333333333</v>
          </cell>
          <cell r="J72">
            <v>-21.9</v>
          </cell>
          <cell r="K72">
            <v>-5.8</v>
          </cell>
          <cell r="L72">
            <v>-19.8</v>
          </cell>
          <cell r="M72">
            <v>-6.3</v>
          </cell>
          <cell r="N72">
            <v>-5.2</v>
          </cell>
          <cell r="O72">
            <v>-11.7</v>
          </cell>
          <cell r="P72">
            <v>-40.1</v>
          </cell>
          <cell r="Q72">
            <v>-12.2</v>
          </cell>
        </row>
        <row r="73">
          <cell r="A73" t="str">
            <v>2010-12</v>
          </cell>
          <cell r="B73">
            <v>3.9</v>
          </cell>
          <cell r="C73">
            <v>1.3</v>
          </cell>
          <cell r="D73">
            <v>-36.299999999999997</v>
          </cell>
          <cell r="E73">
            <v>-26.3</v>
          </cell>
          <cell r="F73">
            <v>-14.1</v>
          </cell>
          <cell r="G73">
            <v>-1.5</v>
          </cell>
          <cell r="H73">
            <v>4.7</v>
          </cell>
          <cell r="I73">
            <v>2.3666666666666667</v>
          </cell>
          <cell r="J73">
            <v>-19.3</v>
          </cell>
          <cell r="K73">
            <v>-7.2</v>
          </cell>
          <cell r="L73">
            <v>-16.7</v>
          </cell>
          <cell r="M73">
            <v>-10.1</v>
          </cell>
          <cell r="N73">
            <v>-6.3</v>
          </cell>
          <cell r="O73">
            <v>-11.4</v>
          </cell>
          <cell r="P73">
            <v>-36.299999999999997</v>
          </cell>
          <cell r="Q73">
            <v>-13.3</v>
          </cell>
        </row>
        <row r="74">
          <cell r="A74" t="str">
            <v>2011-01</v>
          </cell>
          <cell r="B74">
            <v>4.5</v>
          </cell>
          <cell r="C74">
            <v>0.9</v>
          </cell>
          <cell r="D74">
            <v>-33.6</v>
          </cell>
          <cell r="E74">
            <v>-26.6</v>
          </cell>
          <cell r="F74">
            <v>-14.5</v>
          </cell>
          <cell r="G74">
            <v>0.3</v>
          </cell>
          <cell r="H74">
            <v>6.7</v>
          </cell>
          <cell r="I74">
            <v>3.8333333333333335</v>
          </cell>
          <cell r="J74">
            <v>-25.9</v>
          </cell>
          <cell r="K74">
            <v>-8</v>
          </cell>
          <cell r="L74">
            <v>-19.8</v>
          </cell>
          <cell r="M74">
            <v>-2.1</v>
          </cell>
          <cell r="N74">
            <v>-3.8</v>
          </cell>
          <cell r="O74">
            <v>-10</v>
          </cell>
          <cell r="P74">
            <v>-38</v>
          </cell>
          <cell r="Q74">
            <v>-13</v>
          </cell>
        </row>
        <row r="75">
          <cell r="A75" t="str">
            <v>2011-02</v>
          </cell>
          <cell r="B75">
            <v>3.3</v>
          </cell>
          <cell r="C75">
            <v>1.3</v>
          </cell>
          <cell r="D75">
            <v>-33.9</v>
          </cell>
          <cell r="E75">
            <v>-25</v>
          </cell>
          <cell r="F75">
            <v>-15.1</v>
          </cell>
          <cell r="G75">
            <v>0.4</v>
          </cell>
          <cell r="H75">
            <v>6.4</v>
          </cell>
          <cell r="I75">
            <v>3.3666666666666671</v>
          </cell>
          <cell r="J75">
            <v>-30</v>
          </cell>
          <cell r="K75">
            <v>-5.6</v>
          </cell>
          <cell r="L75">
            <v>-19.5</v>
          </cell>
          <cell r="M75">
            <v>-2.1</v>
          </cell>
          <cell r="N75">
            <v>-4.0999999999999996</v>
          </cell>
          <cell r="O75">
            <v>-11.5</v>
          </cell>
          <cell r="P75">
            <v>-33.200000000000003</v>
          </cell>
          <cell r="Q75">
            <v>-12.7</v>
          </cell>
        </row>
        <row r="76">
          <cell r="A76" t="str">
            <v>2011-03</v>
          </cell>
          <cell r="B76">
            <v>3.3</v>
          </cell>
          <cell r="C76">
            <v>0</v>
          </cell>
          <cell r="D76">
            <v>-24.9</v>
          </cell>
          <cell r="E76">
            <v>-24.2</v>
          </cell>
          <cell r="F76">
            <v>-15.9</v>
          </cell>
          <cell r="G76">
            <v>-0.2</v>
          </cell>
          <cell r="H76">
            <v>4</v>
          </cell>
          <cell r="I76">
            <v>2.3666666666666667</v>
          </cell>
          <cell r="J76">
            <v>-29.2</v>
          </cell>
          <cell r="K76">
            <v>-9.1</v>
          </cell>
          <cell r="L76">
            <v>-21</v>
          </cell>
          <cell r="M76">
            <v>-4</v>
          </cell>
          <cell r="N76">
            <v>-5.9</v>
          </cell>
          <cell r="O76">
            <v>-15.8</v>
          </cell>
          <cell r="P76">
            <v>-35.200000000000003</v>
          </cell>
          <cell r="Q76">
            <v>-13.9</v>
          </cell>
        </row>
        <row r="77">
          <cell r="A77" t="str">
            <v>2011-04</v>
          </cell>
          <cell r="B77">
            <v>4.7</v>
          </cell>
          <cell r="C77">
            <v>-0.7</v>
          </cell>
          <cell r="D77">
            <v>-26.1</v>
          </cell>
          <cell r="E77">
            <v>-24.5</v>
          </cell>
          <cell r="F77">
            <v>-16.3</v>
          </cell>
          <cell r="G77">
            <v>-0.6</v>
          </cell>
          <cell r="H77">
            <v>3.5</v>
          </cell>
          <cell r="I77">
            <v>2.5333333333333332</v>
          </cell>
          <cell r="J77">
            <v>-33.299999999999997</v>
          </cell>
          <cell r="K77">
            <v>-9.1999999999999993</v>
          </cell>
          <cell r="L77">
            <v>-22.1</v>
          </cell>
          <cell r="M77">
            <v>-4.3</v>
          </cell>
          <cell r="N77">
            <v>-6</v>
          </cell>
          <cell r="O77">
            <v>-19.600000000000001</v>
          </cell>
          <cell r="P77">
            <v>-39.700000000000003</v>
          </cell>
          <cell r="Q77">
            <v>-14.5</v>
          </cell>
        </row>
        <row r="78">
          <cell r="A78" t="str">
            <v>2011-05</v>
          </cell>
          <cell r="B78">
            <v>5.3</v>
          </cell>
          <cell r="C78">
            <v>-1.3</v>
          </cell>
          <cell r="D78">
            <v>-24.6</v>
          </cell>
          <cell r="E78">
            <v>-21.5</v>
          </cell>
          <cell r="F78">
            <v>-14</v>
          </cell>
          <cell r="G78">
            <v>-1.5</v>
          </cell>
          <cell r="H78">
            <v>3.2</v>
          </cell>
          <cell r="I78">
            <v>2.3333333333333335</v>
          </cell>
          <cell r="J78">
            <v>-19.5</v>
          </cell>
          <cell r="K78">
            <v>-6.7</v>
          </cell>
          <cell r="L78">
            <v>-22.6</v>
          </cell>
          <cell r="M78">
            <v>-5.9</v>
          </cell>
          <cell r="N78">
            <v>-8.4</v>
          </cell>
          <cell r="O78">
            <v>-12.9</v>
          </cell>
          <cell r="P78">
            <v>-36.4</v>
          </cell>
          <cell r="Q78">
            <v>-13.7</v>
          </cell>
        </row>
        <row r="79">
          <cell r="A79" t="str">
            <v>2011-06</v>
          </cell>
          <cell r="B79">
            <v>5.6</v>
          </cell>
          <cell r="C79">
            <v>0.2</v>
          </cell>
          <cell r="D79">
            <v>-24.9</v>
          </cell>
          <cell r="E79">
            <v>-20.7</v>
          </cell>
          <cell r="F79">
            <v>-14.3</v>
          </cell>
          <cell r="G79">
            <v>-5.8</v>
          </cell>
          <cell r="H79">
            <v>3.2</v>
          </cell>
          <cell r="I79">
            <v>1</v>
          </cell>
          <cell r="J79">
            <v>-22</v>
          </cell>
          <cell r="K79">
            <v>-7.5</v>
          </cell>
          <cell r="L79">
            <v>-19.2</v>
          </cell>
          <cell r="M79">
            <v>-7.7</v>
          </cell>
          <cell r="N79">
            <v>-6.7</v>
          </cell>
          <cell r="O79">
            <v>-14</v>
          </cell>
          <cell r="P79">
            <v>-35.6</v>
          </cell>
          <cell r="Q79">
            <v>-13.1</v>
          </cell>
        </row>
        <row r="80">
          <cell r="A80" t="str">
            <v>2011-07</v>
          </cell>
          <cell r="B80">
            <v>2.9</v>
          </cell>
          <cell r="C80">
            <v>-0.1</v>
          </cell>
          <cell r="D80">
            <v>-27.7</v>
          </cell>
          <cell r="E80">
            <v>-19.2</v>
          </cell>
          <cell r="F80">
            <v>-13.9</v>
          </cell>
          <cell r="G80">
            <v>-5.5</v>
          </cell>
          <cell r="H80">
            <v>1.8</v>
          </cell>
          <cell r="I80">
            <v>-0.26666666666666677</v>
          </cell>
          <cell r="J80">
            <v>-24.5</v>
          </cell>
          <cell r="K80">
            <v>-8.4</v>
          </cell>
          <cell r="L80">
            <v>-21.5</v>
          </cell>
          <cell r="M80">
            <v>-6.2</v>
          </cell>
          <cell r="N80">
            <v>-7.7</v>
          </cell>
          <cell r="O80">
            <v>-10.3</v>
          </cell>
          <cell r="P80">
            <v>-35.700000000000003</v>
          </cell>
          <cell r="Q80">
            <v>-13.3</v>
          </cell>
        </row>
        <row r="81">
          <cell r="A81" t="str">
            <v>2011-08</v>
          </cell>
          <cell r="B81">
            <v>-0.2</v>
          </cell>
          <cell r="C81">
            <v>-4.4000000000000004</v>
          </cell>
          <cell r="D81">
            <v>-26.5</v>
          </cell>
          <cell r="E81">
            <v>-22</v>
          </cell>
          <cell r="F81">
            <v>-18.5</v>
          </cell>
          <cell r="G81">
            <v>-8.9</v>
          </cell>
          <cell r="H81">
            <v>-2.4</v>
          </cell>
          <cell r="I81">
            <v>-3.8333333333333335</v>
          </cell>
          <cell r="J81">
            <v>-29.9</v>
          </cell>
          <cell r="K81">
            <v>-9</v>
          </cell>
          <cell r="L81">
            <v>-22.2</v>
          </cell>
          <cell r="M81">
            <v>-11.8</v>
          </cell>
          <cell r="N81">
            <v>-9.5</v>
          </cell>
          <cell r="O81">
            <v>-13.1</v>
          </cell>
          <cell r="P81">
            <v>-35.200000000000003</v>
          </cell>
          <cell r="Q81">
            <v>-16</v>
          </cell>
        </row>
        <row r="82">
          <cell r="A82" t="str">
            <v>2011-09</v>
          </cell>
          <cell r="B82">
            <v>2.1</v>
          </cell>
          <cell r="C82">
            <v>-3.9</v>
          </cell>
          <cell r="D82">
            <v>-27.6</v>
          </cell>
          <cell r="E82">
            <v>-24.2</v>
          </cell>
          <cell r="F82">
            <v>-18.7</v>
          </cell>
          <cell r="G82">
            <v>-9.5</v>
          </cell>
          <cell r="H82">
            <v>-3.8</v>
          </cell>
          <cell r="I82">
            <v>-3.7333333333333338</v>
          </cell>
          <cell r="J82">
            <v>-30</v>
          </cell>
          <cell r="K82">
            <v>-11.5</v>
          </cell>
          <cell r="L82">
            <v>-22.9</v>
          </cell>
          <cell r="M82">
            <v>-18.5</v>
          </cell>
          <cell r="N82">
            <v>-13.5</v>
          </cell>
          <cell r="O82">
            <v>-11.5</v>
          </cell>
          <cell r="P82">
            <v>-38.5</v>
          </cell>
          <cell r="Q82">
            <v>-16.899999999999999</v>
          </cell>
        </row>
        <row r="83">
          <cell r="A83" t="str">
            <v>2011-10</v>
          </cell>
          <cell r="B83">
            <v>-2.8</v>
          </cell>
          <cell r="C83">
            <v>-6.3</v>
          </cell>
          <cell r="D83">
            <v>-20.7</v>
          </cell>
          <cell r="E83">
            <v>-27.3</v>
          </cell>
          <cell r="F83">
            <v>-17.600000000000001</v>
          </cell>
          <cell r="G83">
            <v>-9.3000000000000007</v>
          </cell>
          <cell r="H83">
            <v>-4</v>
          </cell>
          <cell r="I83">
            <v>-5.3666666666666671</v>
          </cell>
          <cell r="J83">
            <v>-34.4</v>
          </cell>
          <cell r="K83">
            <v>-10</v>
          </cell>
          <cell r="L83">
            <v>-27.1</v>
          </cell>
          <cell r="M83">
            <v>-25.2</v>
          </cell>
          <cell r="N83">
            <v>-16.8</v>
          </cell>
          <cell r="O83">
            <v>-11.1</v>
          </cell>
          <cell r="P83">
            <v>-40.4</v>
          </cell>
          <cell r="Q83">
            <v>-18.899999999999999</v>
          </cell>
        </row>
        <row r="84">
          <cell r="A84" t="str">
            <v>2011-11</v>
          </cell>
          <cell r="B84">
            <v>-6.3</v>
          </cell>
          <cell r="C84">
            <v>-6.2</v>
          </cell>
          <cell r="D84">
            <v>-23.6</v>
          </cell>
          <cell r="E84">
            <v>-22.5</v>
          </cell>
          <cell r="F84">
            <v>-20.6</v>
          </cell>
          <cell r="G84">
            <v>-10.6</v>
          </cell>
          <cell r="H84">
            <v>-5.4</v>
          </cell>
          <cell r="I84">
            <v>-7.4333333333333336</v>
          </cell>
          <cell r="J84">
            <v>-34.9</v>
          </cell>
          <cell r="K84">
            <v>-14</v>
          </cell>
          <cell r="L84">
            <v>-22.3</v>
          </cell>
          <cell r="M84">
            <v>-20.6</v>
          </cell>
          <cell r="N84">
            <v>-16</v>
          </cell>
          <cell r="O84">
            <v>-12.6</v>
          </cell>
          <cell r="P84">
            <v>-43.4</v>
          </cell>
          <cell r="Q84">
            <v>-18.5</v>
          </cell>
        </row>
        <row r="85">
          <cell r="A85" t="str">
            <v>2011-12</v>
          </cell>
          <cell r="B85">
            <v>-5</v>
          </cell>
          <cell r="C85">
            <v>-4.4000000000000004</v>
          </cell>
          <cell r="D85">
            <v>-32.1</v>
          </cell>
          <cell r="E85">
            <v>-22.8</v>
          </cell>
          <cell r="F85">
            <v>-21.5</v>
          </cell>
          <cell r="G85">
            <v>-10.4</v>
          </cell>
          <cell r="H85">
            <v>-5</v>
          </cell>
          <cell r="I85">
            <v>-6.8</v>
          </cell>
          <cell r="J85">
            <v>-38.1</v>
          </cell>
          <cell r="K85">
            <v>-13.5</v>
          </cell>
          <cell r="L85">
            <v>-25.5</v>
          </cell>
          <cell r="M85">
            <v>-24.4</v>
          </cell>
          <cell r="N85">
            <v>-17.8</v>
          </cell>
          <cell r="O85">
            <v>-19.899999999999999</v>
          </cell>
          <cell r="P85">
            <v>-44.6</v>
          </cell>
          <cell r="Q85">
            <v>-19.399999999999999</v>
          </cell>
        </row>
        <row r="86">
          <cell r="A86" t="str">
            <v>2012-01</v>
          </cell>
          <cell r="B86">
            <v>-2.8</v>
          </cell>
          <cell r="C86">
            <v>-4.0999999999999996</v>
          </cell>
          <cell r="D86">
            <v>-28.3</v>
          </cell>
          <cell r="E86">
            <v>-27.5</v>
          </cell>
          <cell r="F86">
            <v>-18.899999999999999</v>
          </cell>
          <cell r="G86">
            <v>-7</v>
          </cell>
          <cell r="H86">
            <v>-1.2</v>
          </cell>
          <cell r="I86">
            <v>-3.6666666666666665</v>
          </cell>
          <cell r="J86">
            <v>-30</v>
          </cell>
          <cell r="K86">
            <v>-14</v>
          </cell>
          <cell r="L86">
            <v>-26.9</v>
          </cell>
          <cell r="M86">
            <v>-21.4</v>
          </cell>
          <cell r="N86">
            <v>-13.6</v>
          </cell>
          <cell r="O86">
            <v>-15.4</v>
          </cell>
          <cell r="P86">
            <v>-43.5</v>
          </cell>
          <cell r="Q86">
            <v>-18.5</v>
          </cell>
        </row>
        <row r="87">
          <cell r="A87" t="str">
            <v>2012-02</v>
          </cell>
          <cell r="B87">
            <v>-1.1000000000000001</v>
          </cell>
          <cell r="C87">
            <v>-4.5</v>
          </cell>
          <cell r="D87">
            <v>-28.1</v>
          </cell>
          <cell r="E87">
            <v>-28.7</v>
          </cell>
          <cell r="F87">
            <v>-17.100000000000001</v>
          </cell>
          <cell r="G87">
            <v>-3.9</v>
          </cell>
          <cell r="H87">
            <v>-2</v>
          </cell>
          <cell r="I87">
            <v>-2.3333333333333335</v>
          </cell>
          <cell r="J87">
            <v>-28.6</v>
          </cell>
          <cell r="K87">
            <v>-16.600000000000001</v>
          </cell>
          <cell r="L87">
            <v>-23.6</v>
          </cell>
          <cell r="M87">
            <v>-18.399999999999999</v>
          </cell>
          <cell r="N87">
            <v>-14.1</v>
          </cell>
          <cell r="O87">
            <v>-16.399999999999999</v>
          </cell>
          <cell r="P87">
            <v>-41.1</v>
          </cell>
          <cell r="Q87">
            <v>-17.8</v>
          </cell>
        </row>
        <row r="88">
          <cell r="A88" t="str">
            <v>2012-03</v>
          </cell>
          <cell r="B88">
            <v>2.6</v>
          </cell>
          <cell r="C88">
            <v>-4.5999999999999996</v>
          </cell>
          <cell r="D88">
            <v>-23.9</v>
          </cell>
          <cell r="E88">
            <v>-30.6</v>
          </cell>
          <cell r="F88">
            <v>-13.2</v>
          </cell>
          <cell r="G88">
            <v>-5.6</v>
          </cell>
          <cell r="H88">
            <v>0.6</v>
          </cell>
          <cell r="I88">
            <v>-0.79999999999999993</v>
          </cell>
          <cell r="J88">
            <v>-29.9</v>
          </cell>
          <cell r="K88">
            <v>-12.9</v>
          </cell>
          <cell r="L88">
            <v>-22.1</v>
          </cell>
          <cell r="M88">
            <v>-21.8</v>
          </cell>
          <cell r="N88">
            <v>-15.4</v>
          </cell>
          <cell r="O88">
            <v>-15.6</v>
          </cell>
          <cell r="P88">
            <v>-39.799999999999997</v>
          </cell>
          <cell r="Q88">
            <v>-17</v>
          </cell>
        </row>
        <row r="89">
          <cell r="A89" t="str">
            <v>2012-04</v>
          </cell>
          <cell r="B89">
            <v>3.1</v>
          </cell>
          <cell r="C89">
            <v>-4</v>
          </cell>
          <cell r="D89">
            <v>-24.4</v>
          </cell>
          <cell r="E89">
            <v>-32.700000000000003</v>
          </cell>
          <cell r="F89">
            <v>-13.3</v>
          </cell>
          <cell r="G89">
            <v>-2.9</v>
          </cell>
          <cell r="H89">
            <v>1.6</v>
          </cell>
          <cell r="I89">
            <v>0.60000000000000009</v>
          </cell>
          <cell r="J89">
            <v>-35</v>
          </cell>
          <cell r="K89">
            <v>-9.1999999999999993</v>
          </cell>
          <cell r="L89">
            <v>-29.4</v>
          </cell>
          <cell r="M89">
            <v>-16.3</v>
          </cell>
          <cell r="N89">
            <v>-9.9</v>
          </cell>
          <cell r="O89">
            <v>-16.3</v>
          </cell>
          <cell r="P89">
            <v>-40.5</v>
          </cell>
          <cell r="Q89">
            <v>-17.5</v>
          </cell>
        </row>
        <row r="90">
          <cell r="A90" t="str">
            <v>2012-05</v>
          </cell>
          <cell r="B90">
            <v>1.2</v>
          </cell>
          <cell r="C90">
            <v>-4.3</v>
          </cell>
          <cell r="D90">
            <v>-23.1</v>
          </cell>
          <cell r="E90">
            <v>-33.299999999999997</v>
          </cell>
          <cell r="F90">
            <v>-9.9</v>
          </cell>
          <cell r="G90">
            <v>-2.6</v>
          </cell>
          <cell r="H90">
            <v>1.2</v>
          </cell>
          <cell r="I90">
            <v>-6.6666666666666721E-2</v>
          </cell>
          <cell r="J90">
            <v>-30.5</v>
          </cell>
          <cell r="K90">
            <v>-10.3</v>
          </cell>
          <cell r="L90">
            <v>-30.2</v>
          </cell>
          <cell r="M90">
            <v>-20.6</v>
          </cell>
          <cell r="N90">
            <v>-11.2</v>
          </cell>
          <cell r="O90">
            <v>-16.600000000000001</v>
          </cell>
          <cell r="P90">
            <v>-38.200000000000003</v>
          </cell>
          <cell r="Q90">
            <v>-17.3</v>
          </cell>
        </row>
        <row r="91">
          <cell r="A91" t="str">
            <v>2012-06</v>
          </cell>
          <cell r="B91">
            <v>0.5</v>
          </cell>
          <cell r="C91">
            <v>-3.9</v>
          </cell>
          <cell r="D91">
            <v>-23</v>
          </cell>
          <cell r="E91">
            <v>-29.9</v>
          </cell>
          <cell r="F91">
            <v>-10.4</v>
          </cell>
          <cell r="G91">
            <v>-8</v>
          </cell>
          <cell r="H91">
            <v>0</v>
          </cell>
          <cell r="I91">
            <v>-2.5</v>
          </cell>
          <cell r="J91">
            <v>-33.5</v>
          </cell>
          <cell r="K91">
            <v>-8</v>
          </cell>
          <cell r="L91">
            <v>-30.3</v>
          </cell>
          <cell r="M91">
            <v>-23.4</v>
          </cell>
          <cell r="N91">
            <v>-12.1</v>
          </cell>
          <cell r="O91">
            <v>-18.100000000000001</v>
          </cell>
          <cell r="P91">
            <v>-37.1</v>
          </cell>
          <cell r="Q91">
            <v>-17.100000000000001</v>
          </cell>
        </row>
        <row r="92">
          <cell r="A92" t="str">
            <v>2012-07</v>
          </cell>
          <cell r="B92">
            <v>3</v>
          </cell>
          <cell r="C92">
            <v>-5.5</v>
          </cell>
          <cell r="D92">
            <v>-16.7</v>
          </cell>
          <cell r="E92">
            <v>-32.700000000000003</v>
          </cell>
          <cell r="F92">
            <v>-14.6</v>
          </cell>
          <cell r="G92">
            <v>-8.9</v>
          </cell>
          <cell r="H92">
            <v>1.4</v>
          </cell>
          <cell r="I92">
            <v>-1.5</v>
          </cell>
          <cell r="J92">
            <v>-27.6</v>
          </cell>
          <cell r="K92">
            <v>-9</v>
          </cell>
          <cell r="L92">
            <v>-28.3</v>
          </cell>
          <cell r="M92">
            <v>-15</v>
          </cell>
          <cell r="N92">
            <v>-10.3</v>
          </cell>
          <cell r="O92">
            <v>-14.1</v>
          </cell>
          <cell r="P92">
            <v>-37.299999999999997</v>
          </cell>
          <cell r="Q92">
            <v>-17.399999999999999</v>
          </cell>
        </row>
        <row r="93">
          <cell r="A93" t="str">
            <v>2012-08</v>
          </cell>
          <cell r="B93">
            <v>1.4</v>
          </cell>
          <cell r="C93">
            <v>-6.8</v>
          </cell>
          <cell r="D93">
            <v>-17.100000000000001</v>
          </cell>
          <cell r="E93">
            <v>-39.700000000000003</v>
          </cell>
          <cell r="F93">
            <v>-15.5</v>
          </cell>
          <cell r="G93">
            <v>-10.199999999999999</v>
          </cell>
          <cell r="H93">
            <v>0.9</v>
          </cell>
          <cell r="I93">
            <v>-2.6333333333333329</v>
          </cell>
          <cell r="J93">
            <v>-26.7</v>
          </cell>
          <cell r="K93">
            <v>-8.9</v>
          </cell>
          <cell r="L93">
            <v>-25.7</v>
          </cell>
          <cell r="M93">
            <v>-15.9</v>
          </cell>
          <cell r="N93">
            <v>-13.5</v>
          </cell>
          <cell r="O93">
            <v>-14</v>
          </cell>
          <cell r="P93">
            <v>-35.799999999999997</v>
          </cell>
          <cell r="Q93">
            <v>-18.3</v>
          </cell>
        </row>
        <row r="94">
          <cell r="A94" t="str">
            <v>2012-09</v>
          </cell>
          <cell r="B94">
            <v>1.1000000000000001</v>
          </cell>
          <cell r="C94">
            <v>-7.9</v>
          </cell>
          <cell r="D94">
            <v>-25</v>
          </cell>
          <cell r="E94">
            <v>-38.200000000000003</v>
          </cell>
          <cell r="F94">
            <v>-18.899999999999999</v>
          </cell>
          <cell r="G94">
            <v>-8.4</v>
          </cell>
          <cell r="H94">
            <v>-1</v>
          </cell>
          <cell r="I94">
            <v>-2.7666666666666671</v>
          </cell>
          <cell r="J94">
            <v>-30.2</v>
          </cell>
          <cell r="K94">
            <v>-10.5</v>
          </cell>
          <cell r="L94">
            <v>-28.3</v>
          </cell>
          <cell r="M94">
            <v>-15.7</v>
          </cell>
          <cell r="N94">
            <v>-14.9</v>
          </cell>
          <cell r="O94">
            <v>-15.9</v>
          </cell>
          <cell r="P94">
            <v>-42</v>
          </cell>
          <cell r="Q94">
            <v>-20.100000000000001</v>
          </cell>
        </row>
        <row r="95">
          <cell r="A95" t="str">
            <v>2012-10</v>
          </cell>
          <cell r="B95">
            <v>-1.7</v>
          </cell>
          <cell r="C95">
            <v>-7.7</v>
          </cell>
          <cell r="D95">
            <v>-26.2</v>
          </cell>
          <cell r="E95">
            <v>-36.5</v>
          </cell>
          <cell r="F95">
            <v>-20.7</v>
          </cell>
          <cell r="G95">
            <v>-8.6999999999999993</v>
          </cell>
          <cell r="H95">
            <v>-2.6</v>
          </cell>
          <cell r="I95">
            <v>-4.333333333333333</v>
          </cell>
          <cell r="J95">
            <v>-30.7</v>
          </cell>
          <cell r="K95">
            <v>-14.3</v>
          </cell>
          <cell r="L95">
            <v>-28.3</v>
          </cell>
          <cell r="M95">
            <v>-18.399999999999999</v>
          </cell>
          <cell r="N95">
            <v>-11.6</v>
          </cell>
          <cell r="O95">
            <v>-17.2</v>
          </cell>
          <cell r="P95">
            <v>-47.9</v>
          </cell>
          <cell r="Q95">
            <v>-20.9</v>
          </cell>
        </row>
        <row r="96">
          <cell r="A96" t="str">
            <v>2012-11</v>
          </cell>
          <cell r="B96">
            <v>2.2000000000000002</v>
          </cell>
          <cell r="C96">
            <v>-6.9</v>
          </cell>
          <cell r="D96">
            <v>-23.8</v>
          </cell>
          <cell r="E96">
            <v>-36.299999999999997</v>
          </cell>
          <cell r="F96">
            <v>-20</v>
          </cell>
          <cell r="G96">
            <v>-7.1</v>
          </cell>
          <cell r="H96">
            <v>-2.4</v>
          </cell>
          <cell r="I96">
            <v>-2.4333333333333331</v>
          </cell>
          <cell r="J96">
            <v>-17.899999999999999</v>
          </cell>
          <cell r="K96">
            <v>-17.399999999999999</v>
          </cell>
          <cell r="L96">
            <v>-29.9</v>
          </cell>
          <cell r="M96">
            <v>-25.8</v>
          </cell>
          <cell r="N96">
            <v>-14.9</v>
          </cell>
          <cell r="O96">
            <v>-18</v>
          </cell>
          <cell r="P96">
            <v>-47.1</v>
          </cell>
          <cell r="Q96">
            <v>-21.1</v>
          </cell>
        </row>
        <row r="97">
          <cell r="A97" t="str">
            <v>2012-12</v>
          </cell>
          <cell r="B97">
            <v>-0.6</v>
          </cell>
          <cell r="C97">
            <v>-7.3</v>
          </cell>
          <cell r="D97">
            <v>-32.4</v>
          </cell>
          <cell r="E97">
            <v>-38.9</v>
          </cell>
          <cell r="F97">
            <v>-19.8</v>
          </cell>
          <cell r="G97">
            <v>-7.4</v>
          </cell>
          <cell r="H97">
            <v>-5.0999999999999996</v>
          </cell>
          <cell r="I97">
            <v>-4.3666666666666663</v>
          </cell>
          <cell r="J97">
            <v>-26.3</v>
          </cell>
          <cell r="K97">
            <v>-17.600000000000001</v>
          </cell>
          <cell r="L97">
            <v>-30.8</v>
          </cell>
          <cell r="M97">
            <v>-25.2</v>
          </cell>
          <cell r="N97">
            <v>-13.5</v>
          </cell>
          <cell r="O97">
            <v>-18.100000000000001</v>
          </cell>
          <cell r="P97">
            <v>-45.5</v>
          </cell>
          <cell r="Q97">
            <v>-21.7</v>
          </cell>
        </row>
        <row r="98">
          <cell r="A98" t="str">
            <v>2013-01</v>
          </cell>
          <cell r="B98">
            <v>-0.2</v>
          </cell>
          <cell r="C98">
            <v>-5.6</v>
          </cell>
          <cell r="D98">
            <v>-23</v>
          </cell>
          <cell r="E98">
            <v>-32.9</v>
          </cell>
          <cell r="F98">
            <v>-19.3</v>
          </cell>
          <cell r="G98">
            <v>-6</v>
          </cell>
          <cell r="H98">
            <v>0.1</v>
          </cell>
          <cell r="I98">
            <v>-2.0333333333333337</v>
          </cell>
          <cell r="J98">
            <v>-21</v>
          </cell>
          <cell r="K98">
            <v>-13</v>
          </cell>
          <cell r="L98">
            <v>-29.1</v>
          </cell>
          <cell r="M98">
            <v>-16.899999999999999</v>
          </cell>
          <cell r="N98">
            <v>-10.8</v>
          </cell>
          <cell r="O98">
            <v>-18.5</v>
          </cell>
          <cell r="P98">
            <v>-45.6</v>
          </cell>
          <cell r="Q98">
            <v>-19.100000000000001</v>
          </cell>
        </row>
        <row r="99">
          <cell r="A99" t="str">
            <v>2013-02</v>
          </cell>
          <cell r="B99">
            <v>1.8</v>
          </cell>
          <cell r="C99">
            <v>-4.9000000000000004</v>
          </cell>
          <cell r="D99">
            <v>-26.6</v>
          </cell>
          <cell r="E99">
            <v>-34.200000000000003</v>
          </cell>
          <cell r="F99">
            <v>-19.100000000000001</v>
          </cell>
          <cell r="G99">
            <v>-2.5</v>
          </cell>
          <cell r="H99">
            <v>-0.8</v>
          </cell>
          <cell r="I99">
            <v>-0.49999999999999994</v>
          </cell>
          <cell r="J99">
            <v>-23.4</v>
          </cell>
          <cell r="K99">
            <v>-11.6</v>
          </cell>
          <cell r="L99">
            <v>-27.4</v>
          </cell>
          <cell r="M99">
            <v>-25.9</v>
          </cell>
          <cell r="N99">
            <v>-8.6999999999999993</v>
          </cell>
          <cell r="O99">
            <v>-16.600000000000001</v>
          </cell>
          <cell r="P99">
            <v>-41</v>
          </cell>
          <cell r="Q99">
            <v>-18.7</v>
          </cell>
        </row>
        <row r="100">
          <cell r="A100" t="str">
            <v>2013-03</v>
          </cell>
          <cell r="B100">
            <v>1.3</v>
          </cell>
          <cell r="C100">
            <v>-4.8</v>
          </cell>
          <cell r="D100">
            <v>-25.7</v>
          </cell>
          <cell r="E100">
            <v>-31.6</v>
          </cell>
          <cell r="F100">
            <v>-19.899999999999999</v>
          </cell>
          <cell r="G100">
            <v>-3.7</v>
          </cell>
          <cell r="H100">
            <v>0.9</v>
          </cell>
          <cell r="I100">
            <v>-0.50000000000000011</v>
          </cell>
          <cell r="J100">
            <v>-26</v>
          </cell>
          <cell r="K100">
            <v>-13.9</v>
          </cell>
          <cell r="L100">
            <v>-29.3</v>
          </cell>
          <cell r="M100">
            <v>-23</v>
          </cell>
          <cell r="N100">
            <v>-9.8000000000000007</v>
          </cell>
          <cell r="O100">
            <v>-17.5</v>
          </cell>
          <cell r="P100">
            <v>-43.6</v>
          </cell>
          <cell r="Q100">
            <v>-18.8</v>
          </cell>
        </row>
        <row r="101">
          <cell r="A101" t="str">
            <v>2013-04</v>
          </cell>
          <cell r="B101">
            <v>1.9</v>
          </cell>
          <cell r="C101">
            <v>-4.7</v>
          </cell>
          <cell r="D101">
            <v>-28</v>
          </cell>
          <cell r="E101">
            <v>-31.1</v>
          </cell>
          <cell r="F101">
            <v>-19.100000000000001</v>
          </cell>
          <cell r="G101">
            <v>-5.2</v>
          </cell>
          <cell r="H101">
            <v>1.4</v>
          </cell>
          <cell r="I101">
            <v>-0.63333333333333341</v>
          </cell>
          <cell r="J101">
            <v>-25.4</v>
          </cell>
          <cell r="K101">
            <v>-12.1</v>
          </cell>
          <cell r="L101">
            <v>-25.6</v>
          </cell>
          <cell r="M101">
            <v>-16.899999999999999</v>
          </cell>
          <cell r="N101">
            <v>-11.4</v>
          </cell>
          <cell r="O101">
            <v>-14.9</v>
          </cell>
          <cell r="P101">
            <v>-41.8</v>
          </cell>
          <cell r="Q101">
            <v>-17.8</v>
          </cell>
        </row>
        <row r="102">
          <cell r="A102" t="str">
            <v>2013-05</v>
          </cell>
          <cell r="B102">
            <v>1.3</v>
          </cell>
          <cell r="C102">
            <v>-4.7</v>
          </cell>
          <cell r="D102">
            <v>-25.5</v>
          </cell>
          <cell r="E102">
            <v>-31.2</v>
          </cell>
          <cell r="F102">
            <v>-20.7</v>
          </cell>
          <cell r="G102">
            <v>-5.8</v>
          </cell>
          <cell r="H102">
            <v>0.1</v>
          </cell>
          <cell r="I102">
            <v>-1.4666666666666668</v>
          </cell>
          <cell r="J102">
            <v>-22.3</v>
          </cell>
          <cell r="K102">
            <v>-10.1</v>
          </cell>
          <cell r="L102">
            <v>-26.5</v>
          </cell>
          <cell r="M102">
            <v>-15.1</v>
          </cell>
          <cell r="N102">
            <v>-10.4</v>
          </cell>
          <cell r="O102">
            <v>-17.100000000000001</v>
          </cell>
          <cell r="P102">
            <v>-43.2</v>
          </cell>
          <cell r="Q102">
            <v>-17.899999999999999</v>
          </cell>
        </row>
        <row r="103">
          <cell r="A103" t="str">
            <v>2013-06</v>
          </cell>
          <cell r="B103">
            <v>5.5</v>
          </cell>
          <cell r="C103">
            <v>-4.4000000000000004</v>
          </cell>
          <cell r="D103">
            <v>-19.399999999999999</v>
          </cell>
          <cell r="E103">
            <v>-28</v>
          </cell>
          <cell r="F103">
            <v>-20.2</v>
          </cell>
          <cell r="G103">
            <v>-4.7</v>
          </cell>
          <cell r="H103">
            <v>0</v>
          </cell>
          <cell r="I103">
            <v>0.26666666666666661</v>
          </cell>
          <cell r="J103">
            <v>-18.399999999999999</v>
          </cell>
          <cell r="K103">
            <v>-9.4</v>
          </cell>
          <cell r="L103">
            <v>-22.2</v>
          </cell>
          <cell r="M103">
            <v>-18.5</v>
          </cell>
          <cell r="N103">
            <v>-11.5</v>
          </cell>
          <cell r="O103">
            <v>-13.3</v>
          </cell>
          <cell r="P103">
            <v>-40.6</v>
          </cell>
          <cell r="Q103">
            <v>-16.600000000000001</v>
          </cell>
        </row>
        <row r="104">
          <cell r="A104" t="str">
            <v>2013-07</v>
          </cell>
          <cell r="B104">
            <v>4.3</v>
          </cell>
          <cell r="C104">
            <v>-3.9</v>
          </cell>
          <cell r="D104">
            <v>-21.1</v>
          </cell>
          <cell r="E104">
            <v>-23.9</v>
          </cell>
          <cell r="F104">
            <v>-18.100000000000001</v>
          </cell>
          <cell r="G104">
            <v>-6.1</v>
          </cell>
          <cell r="H104">
            <v>3</v>
          </cell>
          <cell r="I104">
            <v>0.40000000000000008</v>
          </cell>
          <cell r="J104">
            <v>-7.6</v>
          </cell>
          <cell r="K104">
            <v>-11</v>
          </cell>
          <cell r="L104">
            <v>-23.9</v>
          </cell>
          <cell r="M104">
            <v>-19.8</v>
          </cell>
          <cell r="N104">
            <v>-12.1</v>
          </cell>
          <cell r="O104">
            <v>-11.2</v>
          </cell>
          <cell r="P104">
            <v>-40.700000000000003</v>
          </cell>
          <cell r="Q104">
            <v>-16</v>
          </cell>
        </row>
        <row r="105">
          <cell r="A105" t="str">
            <v>2013-08</v>
          </cell>
          <cell r="B105">
            <v>5.5</v>
          </cell>
          <cell r="C105">
            <v>-4.3</v>
          </cell>
          <cell r="D105">
            <v>-19.5</v>
          </cell>
          <cell r="E105">
            <v>-22.6</v>
          </cell>
          <cell r="F105">
            <v>-15.8</v>
          </cell>
          <cell r="G105">
            <v>-5.9</v>
          </cell>
          <cell r="H105">
            <v>2.6</v>
          </cell>
          <cell r="I105">
            <v>0.73333333333333328</v>
          </cell>
          <cell r="J105">
            <v>-2.5</v>
          </cell>
          <cell r="K105">
            <v>-7</v>
          </cell>
          <cell r="L105">
            <v>-23.9</v>
          </cell>
          <cell r="M105">
            <v>-15.9</v>
          </cell>
          <cell r="N105">
            <v>-10.5</v>
          </cell>
          <cell r="O105">
            <v>-11.3</v>
          </cell>
          <cell r="P105">
            <v>-34.6</v>
          </cell>
          <cell r="Q105">
            <v>-15</v>
          </cell>
        </row>
        <row r="106">
          <cell r="A106" t="str">
            <v>2013-09</v>
          </cell>
          <cell r="B106">
            <v>5.6</v>
          </cell>
          <cell r="C106">
            <v>-3.2</v>
          </cell>
          <cell r="D106">
            <v>-14.6</v>
          </cell>
          <cell r="E106">
            <v>-19.600000000000001</v>
          </cell>
          <cell r="F106">
            <v>-15.1</v>
          </cell>
          <cell r="G106">
            <v>-5.8</v>
          </cell>
          <cell r="H106">
            <v>1</v>
          </cell>
          <cell r="I106">
            <v>0.26666666666666661</v>
          </cell>
          <cell r="J106">
            <v>0.1</v>
          </cell>
          <cell r="K106">
            <v>-3.4</v>
          </cell>
          <cell r="L106">
            <v>-21</v>
          </cell>
          <cell r="M106">
            <v>-17</v>
          </cell>
          <cell r="N106">
            <v>-8</v>
          </cell>
          <cell r="O106">
            <v>-9.3000000000000007</v>
          </cell>
          <cell r="P106">
            <v>-32.9</v>
          </cell>
          <cell r="Q106">
            <v>-13.5</v>
          </cell>
        </row>
        <row r="107">
          <cell r="A107" t="str">
            <v>2013-10</v>
          </cell>
          <cell r="B107">
            <v>5.9</v>
          </cell>
          <cell r="C107">
            <v>-2.9</v>
          </cell>
          <cell r="D107">
            <v>-14.1</v>
          </cell>
          <cell r="E107">
            <v>-24.7</v>
          </cell>
          <cell r="F107">
            <v>-16.2</v>
          </cell>
          <cell r="G107">
            <v>-6.1</v>
          </cell>
          <cell r="H107">
            <v>0.9</v>
          </cell>
          <cell r="I107">
            <v>0.2333333333333337</v>
          </cell>
          <cell r="J107">
            <v>-1.5</v>
          </cell>
          <cell r="K107">
            <v>-4.0999999999999996</v>
          </cell>
          <cell r="L107">
            <v>-27.1</v>
          </cell>
          <cell r="M107">
            <v>-15.3</v>
          </cell>
          <cell r="N107">
            <v>-7.8</v>
          </cell>
          <cell r="O107">
            <v>-12.3</v>
          </cell>
          <cell r="P107">
            <v>-34.799999999999997</v>
          </cell>
          <cell r="Q107">
            <v>-15.2</v>
          </cell>
        </row>
        <row r="108">
          <cell r="A108" t="str">
            <v>2013-11</v>
          </cell>
          <cell r="B108">
            <v>4.3</v>
          </cell>
          <cell r="C108">
            <v>-1.9</v>
          </cell>
          <cell r="D108">
            <v>-18.5</v>
          </cell>
          <cell r="E108">
            <v>-23.3</v>
          </cell>
          <cell r="F108">
            <v>-19.8</v>
          </cell>
          <cell r="G108">
            <v>-5.4</v>
          </cell>
          <cell r="H108">
            <v>2.7</v>
          </cell>
          <cell r="I108">
            <v>0.53333333333333321</v>
          </cell>
          <cell r="J108">
            <v>-2.7</v>
          </cell>
          <cell r="K108">
            <v>-3.1</v>
          </cell>
          <cell r="L108">
            <v>-24.3</v>
          </cell>
          <cell r="M108">
            <v>-9</v>
          </cell>
          <cell r="N108">
            <v>-6.8</v>
          </cell>
          <cell r="O108">
            <v>-11.6</v>
          </cell>
          <cell r="P108">
            <v>-34.4</v>
          </cell>
          <cell r="Q108">
            <v>-14.6</v>
          </cell>
        </row>
        <row r="109">
          <cell r="A109" t="str">
            <v>2013-12</v>
          </cell>
          <cell r="B109">
            <v>4.5999999999999996</v>
          </cell>
          <cell r="C109">
            <v>-1.2</v>
          </cell>
          <cell r="D109">
            <v>-11.2</v>
          </cell>
          <cell r="E109">
            <v>-22.9</v>
          </cell>
          <cell r="F109">
            <v>-18.399999999999999</v>
          </cell>
          <cell r="G109">
            <v>-5.2</v>
          </cell>
          <cell r="H109">
            <v>2.2000000000000002</v>
          </cell>
          <cell r="I109">
            <v>0.53333333333333321</v>
          </cell>
          <cell r="J109">
            <v>2.5</v>
          </cell>
          <cell r="K109">
            <v>-3</v>
          </cell>
          <cell r="L109">
            <v>-24.4</v>
          </cell>
          <cell r="M109">
            <v>-8.6999999999999993</v>
          </cell>
          <cell r="N109">
            <v>-11.3</v>
          </cell>
          <cell r="O109">
            <v>-9.6</v>
          </cell>
          <cell r="P109">
            <v>-30.9</v>
          </cell>
          <cell r="Q109">
            <v>-14</v>
          </cell>
        </row>
        <row r="110">
          <cell r="A110" t="str">
            <v>2014-01</v>
          </cell>
          <cell r="B110">
            <v>6.5</v>
          </cell>
          <cell r="C110">
            <v>0.1</v>
          </cell>
          <cell r="D110">
            <v>-9.6</v>
          </cell>
          <cell r="E110">
            <v>-19.100000000000001</v>
          </cell>
          <cell r="F110">
            <v>-16.100000000000001</v>
          </cell>
          <cell r="G110">
            <v>-3</v>
          </cell>
          <cell r="H110">
            <v>3</v>
          </cell>
          <cell r="I110">
            <v>2.1666666666666665</v>
          </cell>
          <cell r="J110">
            <v>5.9</v>
          </cell>
          <cell r="K110">
            <v>-0.8</v>
          </cell>
          <cell r="L110">
            <v>-24.6</v>
          </cell>
          <cell r="M110">
            <v>-2.9</v>
          </cell>
          <cell r="N110">
            <v>-9.6999999999999993</v>
          </cell>
          <cell r="O110">
            <v>-11.2</v>
          </cell>
          <cell r="P110">
            <v>-29.8</v>
          </cell>
          <cell r="Q110">
            <v>-12.2</v>
          </cell>
        </row>
        <row r="111">
          <cell r="A111" t="str">
            <v>2014-02</v>
          </cell>
          <cell r="B111">
            <v>4.0999999999999996</v>
          </cell>
          <cell r="C111">
            <v>0.3</v>
          </cell>
          <cell r="D111">
            <v>-9.4</v>
          </cell>
          <cell r="E111">
            <v>-20.399999999999999</v>
          </cell>
          <cell r="F111">
            <v>-16.399999999999999</v>
          </cell>
          <cell r="G111">
            <v>-3.7</v>
          </cell>
          <cell r="H111">
            <v>1.7</v>
          </cell>
          <cell r="I111">
            <v>0.69999999999999984</v>
          </cell>
          <cell r="J111">
            <v>4.9000000000000004</v>
          </cell>
          <cell r="K111">
            <v>-1.1000000000000001</v>
          </cell>
          <cell r="L111">
            <v>-23</v>
          </cell>
          <cell r="M111">
            <v>-2</v>
          </cell>
          <cell r="N111">
            <v>-10.199999999999999</v>
          </cell>
          <cell r="O111">
            <v>-11</v>
          </cell>
          <cell r="P111">
            <v>-27.7</v>
          </cell>
          <cell r="Q111">
            <v>-12.1</v>
          </cell>
        </row>
        <row r="112">
          <cell r="A112" t="str">
            <v>2014-03</v>
          </cell>
          <cell r="B112">
            <v>5.0999999999999996</v>
          </cell>
          <cell r="C112">
            <v>-0.4</v>
          </cell>
          <cell r="D112">
            <v>-10.7</v>
          </cell>
          <cell r="E112">
            <v>-17</v>
          </cell>
          <cell r="F112">
            <v>-15.2</v>
          </cell>
          <cell r="G112">
            <v>-4.4000000000000004</v>
          </cell>
          <cell r="H112">
            <v>1.4</v>
          </cell>
          <cell r="I112">
            <v>0.69999999999999973</v>
          </cell>
          <cell r="J112">
            <v>8.1</v>
          </cell>
          <cell r="K112">
            <v>-4.2</v>
          </cell>
          <cell r="L112">
            <v>-20.2</v>
          </cell>
          <cell r="M112">
            <v>-0.6</v>
          </cell>
          <cell r="N112">
            <v>-10.199999999999999</v>
          </cell>
          <cell r="O112">
            <v>-8.9</v>
          </cell>
          <cell r="P112">
            <v>-26.3</v>
          </cell>
          <cell r="Q112">
            <v>-11</v>
          </cell>
        </row>
        <row r="113">
          <cell r="A113" t="str">
            <v>2014-04</v>
          </cell>
          <cell r="B113">
            <v>4.7</v>
          </cell>
          <cell r="C113">
            <v>-0.2</v>
          </cell>
          <cell r="D113">
            <v>-7.4</v>
          </cell>
          <cell r="E113">
            <v>-16.7</v>
          </cell>
          <cell r="F113">
            <v>-15.9</v>
          </cell>
          <cell r="G113">
            <v>-7.4</v>
          </cell>
          <cell r="H113">
            <v>1.4</v>
          </cell>
          <cell r="I113">
            <v>-0.43333333333333329</v>
          </cell>
          <cell r="J113">
            <v>11.2</v>
          </cell>
          <cell r="K113">
            <v>-5.0999999999999996</v>
          </cell>
          <cell r="L113">
            <v>-17</v>
          </cell>
          <cell r="M113">
            <v>-1.7</v>
          </cell>
          <cell r="N113">
            <v>-11.2</v>
          </cell>
          <cell r="O113">
            <v>-10.1</v>
          </cell>
          <cell r="P113">
            <v>-27</v>
          </cell>
          <cell r="Q113">
            <v>-10.7</v>
          </cell>
        </row>
        <row r="114">
          <cell r="A114" t="str">
            <v>2014-05</v>
          </cell>
          <cell r="B114">
            <v>6.9</v>
          </cell>
          <cell r="C114">
            <v>0.4</v>
          </cell>
          <cell r="D114">
            <v>-13.8</v>
          </cell>
          <cell r="E114">
            <v>-16.100000000000001</v>
          </cell>
          <cell r="F114">
            <v>-15.3</v>
          </cell>
          <cell r="G114">
            <v>-5.7</v>
          </cell>
          <cell r="H114">
            <v>2.2999999999999998</v>
          </cell>
          <cell r="I114">
            <v>1.1666666666666667</v>
          </cell>
          <cell r="J114">
            <v>9.6</v>
          </cell>
          <cell r="K114">
            <v>-4.0999999999999996</v>
          </cell>
          <cell r="L114">
            <v>-13.9</v>
          </cell>
          <cell r="M114">
            <v>-1.2</v>
          </cell>
          <cell r="N114">
            <v>-11.8</v>
          </cell>
          <cell r="O114">
            <v>-6.5</v>
          </cell>
          <cell r="P114">
            <v>-24.7</v>
          </cell>
          <cell r="Q114">
            <v>-9.6</v>
          </cell>
        </row>
        <row r="115">
          <cell r="A115" t="str">
            <v>2014-06</v>
          </cell>
          <cell r="B115">
            <v>8.9</v>
          </cell>
          <cell r="C115">
            <v>0.4</v>
          </cell>
          <cell r="D115">
            <v>-12.1</v>
          </cell>
          <cell r="E115">
            <v>-11.8</v>
          </cell>
          <cell r="F115">
            <v>-16.2</v>
          </cell>
          <cell r="G115">
            <v>-4.0999999999999996</v>
          </cell>
          <cell r="H115">
            <v>2.9</v>
          </cell>
          <cell r="I115">
            <v>2.5666666666666669</v>
          </cell>
          <cell r="J115">
            <v>12.2</v>
          </cell>
          <cell r="K115">
            <v>-2.8</v>
          </cell>
          <cell r="L115">
            <v>-15.4</v>
          </cell>
          <cell r="M115">
            <v>-1.3</v>
          </cell>
          <cell r="N115">
            <v>-9.3000000000000007</v>
          </cell>
          <cell r="O115">
            <v>-6.2</v>
          </cell>
          <cell r="P115">
            <v>-25.2</v>
          </cell>
          <cell r="Q115">
            <v>-9.1999999999999993</v>
          </cell>
        </row>
        <row r="116">
          <cell r="A116" t="str">
            <v>2014-07</v>
          </cell>
          <cell r="B116">
            <v>10.3</v>
          </cell>
          <cell r="C116">
            <v>0.6</v>
          </cell>
          <cell r="D116">
            <v>-5.4</v>
          </cell>
          <cell r="E116">
            <v>-13.4</v>
          </cell>
          <cell r="F116">
            <v>-15.2</v>
          </cell>
          <cell r="G116">
            <v>-3.2</v>
          </cell>
          <cell r="H116">
            <v>3</v>
          </cell>
          <cell r="I116">
            <v>3.3666666666666671</v>
          </cell>
          <cell r="J116">
            <v>10.7</v>
          </cell>
          <cell r="K116">
            <v>-2.7</v>
          </cell>
          <cell r="L116">
            <v>-18.899999999999999</v>
          </cell>
          <cell r="M116">
            <v>-1.8</v>
          </cell>
          <cell r="N116">
            <v>-10.3</v>
          </cell>
          <cell r="O116">
            <v>-9.3000000000000007</v>
          </cell>
          <cell r="P116">
            <v>-22.1</v>
          </cell>
          <cell r="Q116">
            <v>-9.6</v>
          </cell>
        </row>
        <row r="117">
          <cell r="A117" t="str">
            <v>2014-08</v>
          </cell>
          <cell r="B117">
            <v>10.199999999999999</v>
          </cell>
          <cell r="C117">
            <v>-2.1</v>
          </cell>
          <cell r="D117">
            <v>-6.2</v>
          </cell>
          <cell r="E117">
            <v>-12.2</v>
          </cell>
          <cell r="F117">
            <v>-16</v>
          </cell>
          <cell r="G117">
            <v>-8.9</v>
          </cell>
          <cell r="H117">
            <v>1.5</v>
          </cell>
          <cell r="I117">
            <v>0.93333333333333302</v>
          </cell>
          <cell r="J117">
            <v>10.6</v>
          </cell>
          <cell r="K117">
            <v>-5.6</v>
          </cell>
          <cell r="L117">
            <v>-21.2</v>
          </cell>
          <cell r="M117">
            <v>-4.2</v>
          </cell>
          <cell r="N117">
            <v>-10.5</v>
          </cell>
          <cell r="O117">
            <v>-7.3</v>
          </cell>
          <cell r="P117">
            <v>-23.3</v>
          </cell>
          <cell r="Q117">
            <v>-11</v>
          </cell>
        </row>
        <row r="118">
          <cell r="A118" t="str">
            <v>2014-09</v>
          </cell>
          <cell r="B118">
            <v>6.6</v>
          </cell>
          <cell r="C118">
            <v>-3.1</v>
          </cell>
          <cell r="D118">
            <v>-3.3</v>
          </cell>
          <cell r="E118">
            <v>-13.1</v>
          </cell>
          <cell r="F118">
            <v>-17.600000000000001</v>
          </cell>
          <cell r="G118">
            <v>-10.7</v>
          </cell>
          <cell r="H118">
            <v>1.7</v>
          </cell>
          <cell r="I118">
            <v>-0.80000000000000016</v>
          </cell>
          <cell r="J118">
            <v>3.7</v>
          </cell>
          <cell r="K118">
            <v>-6.8</v>
          </cell>
          <cell r="L118">
            <v>-19.899999999999999</v>
          </cell>
          <cell r="M118">
            <v>-6.5</v>
          </cell>
          <cell r="N118">
            <v>-11.9</v>
          </cell>
          <cell r="O118">
            <v>-8.6999999999999993</v>
          </cell>
          <cell r="P118">
            <v>-19.600000000000001</v>
          </cell>
          <cell r="Q118">
            <v>-11.9</v>
          </cell>
        </row>
        <row r="119">
          <cell r="A119" t="str">
            <v>2014-10</v>
          </cell>
          <cell r="B119">
            <v>7.7</v>
          </cell>
          <cell r="C119">
            <v>-2.1</v>
          </cell>
          <cell r="D119">
            <v>-6.9</v>
          </cell>
          <cell r="E119">
            <v>-15.4</v>
          </cell>
          <cell r="F119">
            <v>-18.399999999999999</v>
          </cell>
          <cell r="G119">
            <v>-8.4</v>
          </cell>
          <cell r="H119">
            <v>-1.2</v>
          </cell>
          <cell r="I119">
            <v>-0.63333333333333319</v>
          </cell>
          <cell r="J119">
            <v>3.9</v>
          </cell>
          <cell r="K119">
            <v>-10.8</v>
          </cell>
          <cell r="L119">
            <v>-22.3</v>
          </cell>
          <cell r="M119">
            <v>-6</v>
          </cell>
          <cell r="N119">
            <v>-11.2</v>
          </cell>
          <cell r="O119">
            <v>-6.5</v>
          </cell>
          <cell r="P119">
            <v>-18.600000000000001</v>
          </cell>
          <cell r="Q119">
            <v>-12.2</v>
          </cell>
        </row>
        <row r="120">
          <cell r="A120" t="str">
            <v>2014-11</v>
          </cell>
          <cell r="B120">
            <v>6</v>
          </cell>
          <cell r="C120">
            <v>-2.8</v>
          </cell>
          <cell r="D120">
            <v>-6.4</v>
          </cell>
          <cell r="E120">
            <v>-17.8</v>
          </cell>
          <cell r="F120">
            <v>-17.899999999999999</v>
          </cell>
          <cell r="G120">
            <v>-8.1999999999999993</v>
          </cell>
          <cell r="H120">
            <v>-3.4</v>
          </cell>
          <cell r="I120">
            <v>-1.8666666666666665</v>
          </cell>
          <cell r="J120">
            <v>0.4</v>
          </cell>
          <cell r="K120">
            <v>-14.2</v>
          </cell>
          <cell r="L120">
            <v>-21.9</v>
          </cell>
          <cell r="M120">
            <v>-7.1</v>
          </cell>
          <cell r="N120">
            <v>-7.8</v>
          </cell>
          <cell r="O120">
            <v>-5.6</v>
          </cell>
          <cell r="P120">
            <v>-21.6</v>
          </cell>
          <cell r="Q120">
            <v>-12.5</v>
          </cell>
        </row>
        <row r="121">
          <cell r="A121" t="str">
            <v>2014-12</v>
          </cell>
          <cell r="B121">
            <v>7.5</v>
          </cell>
          <cell r="C121">
            <v>-1.6</v>
          </cell>
          <cell r="D121">
            <v>-2.2999999999999998</v>
          </cell>
          <cell r="E121">
            <v>-13.3</v>
          </cell>
          <cell r="F121">
            <v>-16</v>
          </cell>
          <cell r="G121">
            <v>-7.7</v>
          </cell>
          <cell r="H121">
            <v>-1.5</v>
          </cell>
          <cell r="I121">
            <v>-0.56666666666666643</v>
          </cell>
          <cell r="J121">
            <v>2.6</v>
          </cell>
          <cell r="K121">
            <v>-13.5</v>
          </cell>
          <cell r="L121">
            <v>-23.6</v>
          </cell>
          <cell r="M121">
            <v>-7.8</v>
          </cell>
          <cell r="N121">
            <v>-10.199999999999999</v>
          </cell>
          <cell r="O121">
            <v>-5.8</v>
          </cell>
          <cell r="P121">
            <v>-19.899999999999999</v>
          </cell>
          <cell r="Q121">
            <v>-11.7</v>
          </cell>
        </row>
        <row r="122">
          <cell r="A122" t="str">
            <v>2015-01</v>
          </cell>
          <cell r="B122">
            <v>8.5</v>
          </cell>
          <cell r="C122">
            <v>-0.4</v>
          </cell>
          <cell r="D122">
            <v>1.9</v>
          </cell>
          <cell r="E122">
            <v>-7.4</v>
          </cell>
          <cell r="F122">
            <v>-13.7</v>
          </cell>
          <cell r="G122">
            <v>-5.9</v>
          </cell>
          <cell r="H122">
            <v>-0.4</v>
          </cell>
          <cell r="I122">
            <v>0.73333333333333306</v>
          </cell>
          <cell r="J122">
            <v>2.2000000000000002</v>
          </cell>
          <cell r="K122">
            <v>-7.8</v>
          </cell>
          <cell r="L122">
            <v>-21.6</v>
          </cell>
          <cell r="M122">
            <v>-2.5</v>
          </cell>
          <cell r="N122">
            <v>-9.6999999999999993</v>
          </cell>
          <cell r="O122">
            <v>-8.6999999999999993</v>
          </cell>
          <cell r="P122">
            <v>-15.3</v>
          </cell>
          <cell r="Q122">
            <v>-9.4</v>
          </cell>
        </row>
        <row r="123">
          <cell r="A123" t="str">
            <v>2015-02</v>
          </cell>
          <cell r="B123">
            <v>8</v>
          </cell>
          <cell r="C123">
            <v>0.1</v>
          </cell>
          <cell r="D123">
            <v>1.6</v>
          </cell>
          <cell r="E123">
            <v>-8.1</v>
          </cell>
          <cell r="F123">
            <v>-11.5</v>
          </cell>
          <cell r="G123">
            <v>-3.2</v>
          </cell>
          <cell r="H123">
            <v>-1.4</v>
          </cell>
          <cell r="I123">
            <v>1.1333333333333335</v>
          </cell>
          <cell r="J123">
            <v>4.2</v>
          </cell>
          <cell r="K123">
            <v>-5.9</v>
          </cell>
          <cell r="L123">
            <v>-14.3</v>
          </cell>
          <cell r="M123">
            <v>-4.4000000000000004</v>
          </cell>
          <cell r="N123">
            <v>-10.4</v>
          </cell>
          <cell r="O123">
            <v>-6.4</v>
          </cell>
          <cell r="P123">
            <v>-15.1</v>
          </cell>
          <cell r="Q123">
            <v>-7.5</v>
          </cell>
        </row>
        <row r="124">
          <cell r="A124" t="str">
            <v>2015-03</v>
          </cell>
          <cell r="B124">
            <v>11.4</v>
          </cell>
          <cell r="C124">
            <v>1.2</v>
          </cell>
          <cell r="D124">
            <v>3.3</v>
          </cell>
          <cell r="E124">
            <v>-5.6</v>
          </cell>
          <cell r="F124">
            <v>-10.7</v>
          </cell>
          <cell r="G124">
            <v>-3.4</v>
          </cell>
          <cell r="H124">
            <v>-0.3</v>
          </cell>
          <cell r="I124">
            <v>2.5666666666666669</v>
          </cell>
          <cell r="J124">
            <v>7</v>
          </cell>
          <cell r="K124">
            <v>-6.5</v>
          </cell>
          <cell r="L124">
            <v>-13.2</v>
          </cell>
          <cell r="M124">
            <v>-0.7</v>
          </cell>
          <cell r="N124">
            <v>-8.4</v>
          </cell>
          <cell r="O124">
            <v>-6.5</v>
          </cell>
          <cell r="P124">
            <v>-14.2</v>
          </cell>
          <cell r="Q124">
            <v>-6.2</v>
          </cell>
        </row>
        <row r="125">
          <cell r="A125" t="str">
            <v>2015-04</v>
          </cell>
          <cell r="B125">
            <v>11</v>
          </cell>
          <cell r="C125">
            <v>1.3</v>
          </cell>
          <cell r="D125">
            <v>2.7</v>
          </cell>
          <cell r="E125">
            <v>-3</v>
          </cell>
          <cell r="F125">
            <v>-9.8000000000000007</v>
          </cell>
          <cell r="G125">
            <v>-2.1</v>
          </cell>
          <cell r="H125">
            <v>-1</v>
          </cell>
          <cell r="I125">
            <v>2.6333333333333333</v>
          </cell>
          <cell r="J125">
            <v>6.7</v>
          </cell>
          <cell r="K125">
            <v>-6.2</v>
          </cell>
          <cell r="L125">
            <v>-14.3</v>
          </cell>
          <cell r="M125">
            <v>-1.2</v>
          </cell>
          <cell r="N125">
            <v>-7.3</v>
          </cell>
          <cell r="O125">
            <v>-3.3</v>
          </cell>
          <cell r="P125">
            <v>-15</v>
          </cell>
          <cell r="Q125">
            <v>-6</v>
          </cell>
        </row>
        <row r="126">
          <cell r="A126" t="str">
            <v>2015-05</v>
          </cell>
          <cell r="B126">
            <v>10.5</v>
          </cell>
          <cell r="C126">
            <v>1</v>
          </cell>
          <cell r="D126">
            <v>2.8</v>
          </cell>
          <cell r="E126">
            <v>-4.8</v>
          </cell>
          <cell r="F126">
            <v>-10.5</v>
          </cell>
          <cell r="G126">
            <v>-1.2</v>
          </cell>
          <cell r="H126">
            <v>0.2</v>
          </cell>
          <cell r="I126">
            <v>3.1666666666666665</v>
          </cell>
          <cell r="J126">
            <v>-3.3</v>
          </cell>
          <cell r="K126">
            <v>-3.7</v>
          </cell>
          <cell r="L126">
            <v>-14.7</v>
          </cell>
          <cell r="M126">
            <v>0.2</v>
          </cell>
          <cell r="N126">
            <v>-8.1999999999999993</v>
          </cell>
          <cell r="O126">
            <v>-3.6</v>
          </cell>
          <cell r="P126">
            <v>-15.1</v>
          </cell>
          <cell r="Q126">
            <v>-6.3</v>
          </cell>
        </row>
        <row r="127">
          <cell r="A127" t="str">
            <v>2015-06</v>
          </cell>
          <cell r="B127">
            <v>8.6</v>
          </cell>
          <cell r="C127">
            <v>0.3</v>
          </cell>
          <cell r="D127">
            <v>6.5</v>
          </cell>
          <cell r="E127">
            <v>-5.4</v>
          </cell>
          <cell r="F127">
            <v>-9.9</v>
          </cell>
          <cell r="G127">
            <v>-4</v>
          </cell>
          <cell r="H127">
            <v>0</v>
          </cell>
          <cell r="I127">
            <v>1.5333333333333332</v>
          </cell>
          <cell r="J127">
            <v>0.6</v>
          </cell>
          <cell r="K127">
            <v>-4.3</v>
          </cell>
          <cell r="L127">
            <v>-13.8</v>
          </cell>
          <cell r="M127">
            <v>0.9</v>
          </cell>
          <cell r="N127">
            <v>-8.8000000000000007</v>
          </cell>
          <cell r="O127">
            <v>-5.5</v>
          </cell>
          <cell r="P127">
            <v>-14.6</v>
          </cell>
          <cell r="Q127">
            <v>-6.5</v>
          </cell>
        </row>
        <row r="128">
          <cell r="A128" t="str">
            <v>2015-07</v>
          </cell>
          <cell r="B128">
            <v>8.5</v>
          </cell>
          <cell r="C128">
            <v>-0.4</v>
          </cell>
          <cell r="D128">
            <v>4.9000000000000004</v>
          </cell>
          <cell r="E128">
            <v>-5.5</v>
          </cell>
          <cell r="F128">
            <v>-11.7</v>
          </cell>
          <cell r="G128">
            <v>-3.4</v>
          </cell>
          <cell r="H128">
            <v>0.2</v>
          </cell>
          <cell r="I128">
            <v>1.7666666666666668</v>
          </cell>
          <cell r="J128">
            <v>-1.6</v>
          </cell>
          <cell r="K128">
            <v>-5.4</v>
          </cell>
          <cell r="L128">
            <v>-17.2</v>
          </cell>
          <cell r="M128">
            <v>0.4</v>
          </cell>
          <cell r="N128">
            <v>-9.8000000000000007</v>
          </cell>
          <cell r="O128">
            <v>-6.2</v>
          </cell>
          <cell r="P128">
            <v>-15.3</v>
          </cell>
          <cell r="Q128">
            <v>-7.8</v>
          </cell>
        </row>
        <row r="129">
          <cell r="A129" t="str">
            <v>2015-08</v>
          </cell>
          <cell r="B129">
            <v>7.4</v>
          </cell>
          <cell r="C129">
            <v>-0.7</v>
          </cell>
          <cell r="D129">
            <v>5</v>
          </cell>
          <cell r="E129">
            <v>-5</v>
          </cell>
          <cell r="F129">
            <v>-10.5</v>
          </cell>
          <cell r="G129">
            <v>-5.9</v>
          </cell>
          <cell r="H129">
            <v>0.9</v>
          </cell>
          <cell r="I129">
            <v>0.80000000000000016</v>
          </cell>
          <cell r="J129">
            <v>-1.1000000000000001</v>
          </cell>
          <cell r="K129">
            <v>-7.2</v>
          </cell>
          <cell r="L129">
            <v>-14.5</v>
          </cell>
          <cell r="M129">
            <v>1.8</v>
          </cell>
          <cell r="N129">
            <v>-8.8000000000000007</v>
          </cell>
          <cell r="O129">
            <v>-5.5</v>
          </cell>
          <cell r="P129">
            <v>-12.7</v>
          </cell>
          <cell r="Q129">
            <v>-7.2</v>
          </cell>
        </row>
        <row r="130">
          <cell r="A130" t="str">
            <v>2015-09</v>
          </cell>
          <cell r="B130">
            <v>4.0999999999999996</v>
          </cell>
          <cell r="C130">
            <v>-2.4</v>
          </cell>
          <cell r="D130">
            <v>5.0999999999999996</v>
          </cell>
          <cell r="E130">
            <v>-4.8</v>
          </cell>
          <cell r="F130">
            <v>-10.199999999999999</v>
          </cell>
          <cell r="G130">
            <v>-8.3000000000000007</v>
          </cell>
          <cell r="H130">
            <v>-1.5</v>
          </cell>
          <cell r="I130">
            <v>-1.9000000000000004</v>
          </cell>
          <cell r="J130">
            <v>-4.8</v>
          </cell>
          <cell r="K130">
            <v>-9</v>
          </cell>
          <cell r="L130">
            <v>-11.1</v>
          </cell>
          <cell r="M130">
            <v>-0.2</v>
          </cell>
          <cell r="N130">
            <v>-9.1999999999999993</v>
          </cell>
          <cell r="O130">
            <v>-7.8</v>
          </cell>
          <cell r="P130">
            <v>-12.5</v>
          </cell>
          <cell r="Q130">
            <v>-7.6</v>
          </cell>
        </row>
        <row r="131">
          <cell r="A131" t="str">
            <v>2015-10</v>
          </cell>
          <cell r="B131">
            <v>3.5</v>
          </cell>
          <cell r="C131">
            <v>-4.0999999999999996</v>
          </cell>
          <cell r="D131">
            <v>7.6</v>
          </cell>
          <cell r="E131">
            <v>-5.3</v>
          </cell>
          <cell r="F131">
            <v>-11.3</v>
          </cell>
          <cell r="G131">
            <v>-9.1999999999999993</v>
          </cell>
          <cell r="H131">
            <v>-3.4</v>
          </cell>
          <cell r="I131">
            <v>-3.0333333333333332</v>
          </cell>
          <cell r="J131">
            <v>-3.9</v>
          </cell>
          <cell r="K131">
            <v>-10</v>
          </cell>
          <cell r="L131">
            <v>-10.8</v>
          </cell>
          <cell r="M131">
            <v>-3.1</v>
          </cell>
          <cell r="N131">
            <v>-12.1</v>
          </cell>
          <cell r="O131">
            <v>-5</v>
          </cell>
          <cell r="P131">
            <v>-13.7</v>
          </cell>
          <cell r="Q131">
            <v>-8.1999999999999993</v>
          </cell>
        </row>
        <row r="132">
          <cell r="A132" t="str">
            <v>2015-11</v>
          </cell>
          <cell r="B132">
            <v>5</v>
          </cell>
          <cell r="C132">
            <v>-4.0999999999999996</v>
          </cell>
          <cell r="D132">
            <v>8.9</v>
          </cell>
          <cell r="E132">
            <v>-4.3</v>
          </cell>
          <cell r="F132">
            <v>-10.8</v>
          </cell>
          <cell r="G132">
            <v>-5.8</v>
          </cell>
          <cell r="H132">
            <v>-5.4</v>
          </cell>
          <cell r="I132">
            <v>-2.0666666666666664</v>
          </cell>
          <cell r="J132">
            <v>-7.7</v>
          </cell>
          <cell r="K132">
            <v>-10.3</v>
          </cell>
          <cell r="L132">
            <v>-8.8000000000000007</v>
          </cell>
          <cell r="M132">
            <v>-1.1000000000000001</v>
          </cell>
          <cell r="N132">
            <v>-10</v>
          </cell>
          <cell r="O132">
            <v>-3.3</v>
          </cell>
          <cell r="P132">
            <v>-17.7</v>
          </cell>
          <cell r="Q132">
            <v>-7.6</v>
          </cell>
        </row>
        <row r="133">
          <cell r="A133" t="str">
            <v>2015-12</v>
          </cell>
          <cell r="B133">
            <v>5.4</v>
          </cell>
          <cell r="C133">
            <v>-2</v>
          </cell>
          <cell r="D133">
            <v>9.3000000000000007</v>
          </cell>
          <cell r="E133">
            <v>0.4</v>
          </cell>
          <cell r="F133">
            <v>-11.3</v>
          </cell>
          <cell r="G133">
            <v>-8.1</v>
          </cell>
          <cell r="H133">
            <v>-3</v>
          </cell>
          <cell r="I133">
            <v>-1.8999999999999997</v>
          </cell>
          <cell r="J133">
            <v>-1.4</v>
          </cell>
          <cell r="K133">
            <v>-7.9</v>
          </cell>
          <cell r="L133">
            <v>-10.9</v>
          </cell>
          <cell r="M133">
            <v>-2.4</v>
          </cell>
          <cell r="N133">
            <v>-10.9</v>
          </cell>
          <cell r="O133">
            <v>-2.1</v>
          </cell>
          <cell r="P133">
            <v>-13.7</v>
          </cell>
          <cell r="Q133">
            <v>-6.8</v>
          </cell>
        </row>
        <row r="134">
          <cell r="A134" t="str">
            <v>2016-01</v>
          </cell>
          <cell r="B134">
            <v>2.9</v>
          </cell>
          <cell r="C134">
            <v>-2.2999999999999998</v>
          </cell>
          <cell r="D134">
            <v>11.3</v>
          </cell>
          <cell r="E134">
            <v>-3.1</v>
          </cell>
          <cell r="F134">
            <v>-8.4</v>
          </cell>
          <cell r="G134">
            <v>-3.4</v>
          </cell>
          <cell r="H134">
            <v>-1.9</v>
          </cell>
          <cell r="I134">
            <v>-0.79999999999999993</v>
          </cell>
          <cell r="J134">
            <v>-3.8</v>
          </cell>
          <cell r="K134">
            <v>-6.5</v>
          </cell>
          <cell r="L134">
            <v>-10.3</v>
          </cell>
          <cell r="M134">
            <v>0.8</v>
          </cell>
          <cell r="N134">
            <v>-7.7</v>
          </cell>
          <cell r="O134">
            <v>-2.9</v>
          </cell>
          <cell r="P134">
            <v>-10.4</v>
          </cell>
          <cell r="Q134">
            <v>-6.1</v>
          </cell>
        </row>
        <row r="135">
          <cell r="A135" t="str">
            <v>2016-02</v>
          </cell>
          <cell r="B135">
            <v>3.5</v>
          </cell>
          <cell r="C135">
            <v>-2.6</v>
          </cell>
          <cell r="D135">
            <v>9.6999999999999993</v>
          </cell>
          <cell r="E135">
            <v>-4.5</v>
          </cell>
          <cell r="F135">
            <v>-10.9</v>
          </cell>
          <cell r="G135">
            <v>-5</v>
          </cell>
          <cell r="H135">
            <v>-2.2999999999999998</v>
          </cell>
          <cell r="I135">
            <v>-1.2666666666666666</v>
          </cell>
          <cell r="J135">
            <v>-10.7</v>
          </cell>
          <cell r="K135">
            <v>-7.9</v>
          </cell>
          <cell r="L135">
            <v>-9.6999999999999993</v>
          </cell>
          <cell r="M135">
            <v>-3.8</v>
          </cell>
          <cell r="N135">
            <v>-7</v>
          </cell>
          <cell r="O135">
            <v>-4.0999999999999996</v>
          </cell>
          <cell r="P135">
            <v>-14.7</v>
          </cell>
          <cell r="Q135">
            <v>-7.2</v>
          </cell>
        </row>
        <row r="136">
          <cell r="A136" t="str">
            <v>2016-03</v>
          </cell>
          <cell r="B136">
            <v>2.7</v>
          </cell>
          <cell r="C136">
            <v>-2.9</v>
          </cell>
          <cell r="D136">
            <v>5.0999999999999996</v>
          </cell>
          <cell r="E136">
            <v>-7.3</v>
          </cell>
          <cell r="F136">
            <v>-12.1</v>
          </cell>
          <cell r="G136">
            <v>-5.5</v>
          </cell>
          <cell r="H136">
            <v>-0.8</v>
          </cell>
          <cell r="I136">
            <v>-1.2</v>
          </cell>
          <cell r="J136">
            <v>-10.6</v>
          </cell>
          <cell r="K136">
            <v>-9.4</v>
          </cell>
          <cell r="L136">
            <v>-11.6</v>
          </cell>
          <cell r="M136">
            <v>-5.2</v>
          </cell>
          <cell r="N136">
            <v>-6.3</v>
          </cell>
          <cell r="O136">
            <v>-2.2999999999999998</v>
          </cell>
          <cell r="P136">
            <v>-13</v>
          </cell>
          <cell r="Q136">
            <v>-8.1</v>
          </cell>
        </row>
        <row r="137">
          <cell r="A137" t="str">
            <v>2016-04</v>
          </cell>
          <cell r="B137">
            <v>5.3</v>
          </cell>
          <cell r="C137">
            <v>-1.6</v>
          </cell>
          <cell r="D137">
            <v>4.5999999999999996</v>
          </cell>
          <cell r="E137">
            <v>-6.1</v>
          </cell>
          <cell r="F137">
            <v>-11.7</v>
          </cell>
          <cell r="G137">
            <v>-3.6</v>
          </cell>
          <cell r="H137">
            <v>-1.4</v>
          </cell>
          <cell r="I137">
            <v>9.9999999999999936E-2</v>
          </cell>
          <cell r="J137">
            <v>-12.5</v>
          </cell>
          <cell r="K137">
            <v>-9.5</v>
          </cell>
          <cell r="L137">
            <v>-10.9</v>
          </cell>
          <cell r="M137">
            <v>-2.6</v>
          </cell>
          <cell r="N137">
            <v>-7.4</v>
          </cell>
          <cell r="O137">
            <v>0.1</v>
          </cell>
          <cell r="P137">
            <v>-12.5</v>
          </cell>
          <cell r="Q137">
            <v>-7.3</v>
          </cell>
        </row>
        <row r="138">
          <cell r="A138" t="str">
            <v>2016-05</v>
          </cell>
          <cell r="B138">
            <v>3.8</v>
          </cell>
          <cell r="C138">
            <v>-1.6</v>
          </cell>
          <cell r="D138">
            <v>6.6</v>
          </cell>
          <cell r="E138">
            <v>-7.8</v>
          </cell>
          <cell r="F138">
            <v>-8.1</v>
          </cell>
          <cell r="G138">
            <v>-3.1</v>
          </cell>
          <cell r="H138">
            <v>-1.5</v>
          </cell>
          <cell r="I138">
            <v>-0.26666666666666661</v>
          </cell>
          <cell r="J138">
            <v>-14.3</v>
          </cell>
          <cell r="K138">
            <v>-9.1</v>
          </cell>
          <cell r="L138">
            <v>-13.4</v>
          </cell>
          <cell r="M138">
            <v>-2.8</v>
          </cell>
          <cell r="N138">
            <v>-5.9</v>
          </cell>
          <cell r="O138">
            <v>-1.3</v>
          </cell>
          <cell r="P138">
            <v>-13.1</v>
          </cell>
          <cell r="Q138">
            <v>-7.1</v>
          </cell>
        </row>
        <row r="139">
          <cell r="A139" t="str">
            <v>2016-06</v>
          </cell>
          <cell r="B139">
            <v>4.9000000000000004</v>
          </cell>
          <cell r="C139">
            <v>-0.5</v>
          </cell>
          <cell r="D139">
            <v>9.3000000000000007</v>
          </cell>
          <cell r="E139">
            <v>-5.6</v>
          </cell>
          <cell r="F139">
            <v>-10.1</v>
          </cell>
          <cell r="G139">
            <v>0.1</v>
          </cell>
          <cell r="H139">
            <v>-0.7</v>
          </cell>
          <cell r="I139">
            <v>1.4333333333333336</v>
          </cell>
          <cell r="J139">
            <v>-15.7</v>
          </cell>
          <cell r="K139">
            <v>-7.5</v>
          </cell>
          <cell r="L139">
            <v>-12.3</v>
          </cell>
          <cell r="M139">
            <v>0.1</v>
          </cell>
          <cell r="N139">
            <v>-5.0999999999999996</v>
          </cell>
          <cell r="O139">
            <v>-1.1000000000000001</v>
          </cell>
          <cell r="P139">
            <v>-13.3</v>
          </cell>
          <cell r="Q139">
            <v>-6.4</v>
          </cell>
        </row>
        <row r="140">
          <cell r="A140" t="str">
            <v>2016-07</v>
          </cell>
          <cell r="B140">
            <v>3.5</v>
          </cell>
          <cell r="C140">
            <v>-1.3</v>
          </cell>
          <cell r="D140">
            <v>2.9</v>
          </cell>
          <cell r="E140">
            <v>-8.9</v>
          </cell>
          <cell r="F140">
            <v>-10.5</v>
          </cell>
          <cell r="G140">
            <v>-1.8</v>
          </cell>
          <cell r="H140">
            <v>-1.2</v>
          </cell>
          <cell r="I140">
            <v>0.16666666666666666</v>
          </cell>
          <cell r="J140">
            <v>-29.9</v>
          </cell>
          <cell r="K140">
            <v>-7.2</v>
          </cell>
          <cell r="L140">
            <v>-11.5</v>
          </cell>
          <cell r="M140">
            <v>-2.8</v>
          </cell>
          <cell r="N140">
            <v>-5.9</v>
          </cell>
          <cell r="O140">
            <v>0.3</v>
          </cell>
          <cell r="P140">
            <v>-13.3</v>
          </cell>
          <cell r="Q140">
            <v>-7.1</v>
          </cell>
        </row>
        <row r="141">
          <cell r="A141" t="str">
            <v>2016-08</v>
          </cell>
          <cell r="B141">
            <v>4.0999999999999996</v>
          </cell>
          <cell r="C141">
            <v>-1.3</v>
          </cell>
          <cell r="D141">
            <v>4.8</v>
          </cell>
          <cell r="E141">
            <v>-6.3</v>
          </cell>
          <cell r="F141">
            <v>-10.5</v>
          </cell>
          <cell r="G141">
            <v>-0.5</v>
          </cell>
          <cell r="H141">
            <v>-1.3</v>
          </cell>
          <cell r="I141">
            <v>0.76666666666666661</v>
          </cell>
          <cell r="J141">
            <v>-24.8</v>
          </cell>
          <cell r="K141">
            <v>-5.6</v>
          </cell>
          <cell r="L141">
            <v>-14.9</v>
          </cell>
          <cell r="M141">
            <v>-2.7</v>
          </cell>
          <cell r="N141">
            <v>-6.2</v>
          </cell>
          <cell r="O141">
            <v>-1</v>
          </cell>
          <cell r="P141">
            <v>-12.3</v>
          </cell>
          <cell r="Q141">
            <v>-7.4</v>
          </cell>
        </row>
        <row r="142">
          <cell r="A142" t="str">
            <v>2016-09</v>
          </cell>
          <cell r="B142">
            <v>2.2000000000000002</v>
          </cell>
          <cell r="C142">
            <v>-1.8</v>
          </cell>
          <cell r="D142">
            <v>5.7</v>
          </cell>
          <cell r="E142">
            <v>-7.4</v>
          </cell>
          <cell r="F142">
            <v>-9.6</v>
          </cell>
          <cell r="G142">
            <v>-1.2</v>
          </cell>
          <cell r="H142">
            <v>0.9</v>
          </cell>
          <cell r="I142">
            <v>0.63333333333333341</v>
          </cell>
          <cell r="J142">
            <v>-13.1</v>
          </cell>
          <cell r="K142">
            <v>-7.5</v>
          </cell>
          <cell r="L142">
            <v>-16.7</v>
          </cell>
          <cell r="M142">
            <v>-1</v>
          </cell>
          <cell r="N142">
            <v>-6.9</v>
          </cell>
          <cell r="O142">
            <v>0.1</v>
          </cell>
          <cell r="P142">
            <v>-11.5</v>
          </cell>
          <cell r="Q142">
            <v>-7.6</v>
          </cell>
        </row>
        <row r="143">
          <cell r="A143" t="str">
            <v>2016-10</v>
          </cell>
          <cell r="B143">
            <v>1.6</v>
          </cell>
          <cell r="C143">
            <v>-1.8</v>
          </cell>
          <cell r="D143">
            <v>5.0999999999999996</v>
          </cell>
          <cell r="E143">
            <v>-6.7</v>
          </cell>
          <cell r="F143">
            <v>-10.8</v>
          </cell>
          <cell r="G143">
            <v>0.4</v>
          </cell>
          <cell r="H143">
            <v>0.7</v>
          </cell>
          <cell r="I143">
            <v>0.9</v>
          </cell>
          <cell r="J143">
            <v>-17.2</v>
          </cell>
          <cell r="K143">
            <v>-11.3</v>
          </cell>
          <cell r="L143">
            <v>-17.100000000000001</v>
          </cell>
          <cell r="M143">
            <v>0.7</v>
          </cell>
          <cell r="N143">
            <v>-6.4</v>
          </cell>
          <cell r="O143">
            <v>0.1</v>
          </cell>
          <cell r="P143">
            <v>-11.6</v>
          </cell>
          <cell r="Q143">
            <v>-7.7</v>
          </cell>
        </row>
        <row r="144">
          <cell r="A144" t="str">
            <v>2016-11</v>
          </cell>
          <cell r="B144">
            <v>1.2</v>
          </cell>
          <cell r="C144">
            <v>-1</v>
          </cell>
          <cell r="D144">
            <v>2.6</v>
          </cell>
          <cell r="E144">
            <v>-5.7</v>
          </cell>
          <cell r="F144">
            <v>-9.6</v>
          </cell>
          <cell r="G144">
            <v>-0.3</v>
          </cell>
          <cell r="H144">
            <v>0.6</v>
          </cell>
          <cell r="I144">
            <v>0.5</v>
          </cell>
          <cell r="J144">
            <v>-21.8</v>
          </cell>
          <cell r="K144">
            <v>-8.3000000000000007</v>
          </cell>
          <cell r="L144">
            <v>-16.100000000000001</v>
          </cell>
          <cell r="M144">
            <v>0.9</v>
          </cell>
          <cell r="N144">
            <v>-7.1</v>
          </cell>
          <cell r="O144">
            <v>-1.9</v>
          </cell>
          <cell r="P144">
            <v>-11.7</v>
          </cell>
          <cell r="Q144">
            <v>-7.1</v>
          </cell>
        </row>
        <row r="145">
          <cell r="A145" t="str">
            <v>2016-12</v>
          </cell>
          <cell r="B145">
            <v>-0.9</v>
          </cell>
          <cell r="C145">
            <v>-0.2</v>
          </cell>
          <cell r="D145">
            <v>2.7</v>
          </cell>
          <cell r="E145">
            <v>-4.9000000000000004</v>
          </cell>
          <cell r="F145">
            <v>-8.6999999999999993</v>
          </cell>
          <cell r="G145">
            <v>0.5</v>
          </cell>
          <cell r="H145">
            <v>-0.6</v>
          </cell>
          <cell r="I145">
            <v>-0.33333333333333331</v>
          </cell>
          <cell r="J145">
            <v>-19.3</v>
          </cell>
          <cell r="K145">
            <v>-9.6999999999999993</v>
          </cell>
          <cell r="L145">
            <v>-16.399999999999999</v>
          </cell>
          <cell r="M145">
            <v>0.3</v>
          </cell>
          <cell r="N145">
            <v>-5.4</v>
          </cell>
          <cell r="O145">
            <v>-1.9</v>
          </cell>
          <cell r="P145">
            <v>-7.8</v>
          </cell>
          <cell r="Q145">
            <v>-6.7</v>
          </cell>
        </row>
        <row r="146">
          <cell r="A146" t="str">
            <v>2017-01</v>
          </cell>
          <cell r="B146">
            <v>4.4000000000000004</v>
          </cell>
          <cell r="C146">
            <v>0</v>
          </cell>
          <cell r="D146">
            <v>6.8</v>
          </cell>
          <cell r="E146">
            <v>-3.9</v>
          </cell>
          <cell r="F146">
            <v>-7.5</v>
          </cell>
          <cell r="G146">
            <v>2</v>
          </cell>
          <cell r="H146">
            <v>0.7</v>
          </cell>
          <cell r="I146">
            <v>2.3666666666666667</v>
          </cell>
          <cell r="J146">
            <v>-21.9</v>
          </cell>
          <cell r="K146">
            <v>-4.9000000000000004</v>
          </cell>
          <cell r="L146">
            <v>-14.7</v>
          </cell>
          <cell r="M146">
            <v>4.2</v>
          </cell>
          <cell r="N146">
            <v>-3.3</v>
          </cell>
          <cell r="O146">
            <v>1.1000000000000001</v>
          </cell>
          <cell r="P146">
            <v>-8.5</v>
          </cell>
          <cell r="Q146">
            <v>-5.3</v>
          </cell>
        </row>
        <row r="147">
          <cell r="A147" t="str">
            <v>2017-02</v>
          </cell>
          <cell r="B147">
            <v>5.2</v>
          </cell>
          <cell r="C147">
            <v>-2</v>
          </cell>
          <cell r="D147">
            <v>2.7</v>
          </cell>
          <cell r="E147">
            <v>-6.6</v>
          </cell>
          <cell r="F147">
            <v>-8.5</v>
          </cell>
          <cell r="G147">
            <v>0.8</v>
          </cell>
          <cell r="H147">
            <v>0.7</v>
          </cell>
          <cell r="I147">
            <v>2.2333333333333334</v>
          </cell>
          <cell r="J147">
            <v>-19.399999999999999</v>
          </cell>
          <cell r="K147">
            <v>-6.1</v>
          </cell>
          <cell r="L147">
            <v>-15.9</v>
          </cell>
          <cell r="M147">
            <v>3.8</v>
          </cell>
          <cell r="N147">
            <v>-2.8</v>
          </cell>
          <cell r="O147">
            <v>-1.5</v>
          </cell>
          <cell r="P147">
            <v>-9.1</v>
          </cell>
          <cell r="Q147">
            <v>-6.7</v>
          </cell>
        </row>
        <row r="148">
          <cell r="A148" t="str">
            <v>2017-03</v>
          </cell>
          <cell r="B148">
            <v>5.9</v>
          </cell>
          <cell r="C148">
            <v>-0.8</v>
          </cell>
          <cell r="D148">
            <v>5.5</v>
          </cell>
          <cell r="E148">
            <v>-5</v>
          </cell>
          <cell r="F148">
            <v>-8.3000000000000007</v>
          </cell>
          <cell r="G148">
            <v>3.1</v>
          </cell>
          <cell r="H148">
            <v>1</v>
          </cell>
          <cell r="I148">
            <v>3.3333333333333335</v>
          </cell>
          <cell r="J148">
            <v>-20.3</v>
          </cell>
          <cell r="K148">
            <v>-5.3</v>
          </cell>
          <cell r="L148">
            <v>-14.5</v>
          </cell>
          <cell r="M148">
            <v>4.3</v>
          </cell>
          <cell r="N148">
            <v>-3.4</v>
          </cell>
          <cell r="O148">
            <v>-1.6</v>
          </cell>
          <cell r="P148">
            <v>-6.7</v>
          </cell>
          <cell r="Q148">
            <v>-5.8</v>
          </cell>
        </row>
        <row r="149">
          <cell r="A149" t="str">
            <v>2017-04</v>
          </cell>
          <cell r="B149">
            <v>7.1</v>
          </cell>
          <cell r="C149">
            <v>0.5</v>
          </cell>
          <cell r="D149">
            <v>7.2</v>
          </cell>
          <cell r="E149">
            <v>-2.5</v>
          </cell>
          <cell r="F149">
            <v>-7.2</v>
          </cell>
          <cell r="G149">
            <v>3.5</v>
          </cell>
          <cell r="H149">
            <v>1.2</v>
          </cell>
          <cell r="I149">
            <v>3.9333333333333336</v>
          </cell>
          <cell r="J149">
            <v>-20.7</v>
          </cell>
          <cell r="K149">
            <v>-4.8</v>
          </cell>
          <cell r="L149">
            <v>-15.8</v>
          </cell>
          <cell r="M149">
            <v>5.7</v>
          </cell>
          <cell r="N149">
            <v>-1.6</v>
          </cell>
          <cell r="O149">
            <v>-0.8</v>
          </cell>
          <cell r="P149">
            <v>-6.9</v>
          </cell>
          <cell r="Q149">
            <v>-5.0999999999999996</v>
          </cell>
        </row>
        <row r="150">
          <cell r="A150" t="str">
            <v>2017-05</v>
          </cell>
          <cell r="B150">
            <v>5.5</v>
          </cell>
          <cell r="C150">
            <v>1.3</v>
          </cell>
          <cell r="D150">
            <v>6.5</v>
          </cell>
          <cell r="E150">
            <v>-1.8</v>
          </cell>
          <cell r="F150">
            <v>-5.3</v>
          </cell>
          <cell r="G150">
            <v>3.9</v>
          </cell>
          <cell r="H150">
            <v>2.6</v>
          </cell>
          <cell r="I150">
            <v>4</v>
          </cell>
          <cell r="J150">
            <v>-22.1</v>
          </cell>
          <cell r="K150">
            <v>-3.9</v>
          </cell>
          <cell r="L150">
            <v>-15.9</v>
          </cell>
          <cell r="M150">
            <v>2</v>
          </cell>
          <cell r="N150">
            <v>-1.4</v>
          </cell>
          <cell r="O150">
            <v>0.5</v>
          </cell>
          <cell r="P150">
            <v>-5.3</v>
          </cell>
          <cell r="Q150">
            <v>-4.5</v>
          </cell>
        </row>
        <row r="151">
          <cell r="A151" t="str">
            <v>2017-06</v>
          </cell>
          <cell r="B151">
            <v>6.2</v>
          </cell>
          <cell r="C151">
            <v>2.4</v>
          </cell>
          <cell r="D151">
            <v>8.4</v>
          </cell>
          <cell r="E151">
            <v>-0.9</v>
          </cell>
          <cell r="F151">
            <v>0</v>
          </cell>
          <cell r="G151">
            <v>3.3</v>
          </cell>
          <cell r="H151">
            <v>1</v>
          </cell>
          <cell r="I151">
            <v>3.5</v>
          </cell>
          <cell r="J151">
            <v>-24.5</v>
          </cell>
          <cell r="K151">
            <v>-4.4000000000000004</v>
          </cell>
          <cell r="L151">
            <v>-17.399999999999999</v>
          </cell>
          <cell r="M151">
            <v>3.5</v>
          </cell>
          <cell r="N151">
            <v>-1.3</v>
          </cell>
          <cell r="O151">
            <v>-0.2</v>
          </cell>
          <cell r="P151">
            <v>-2.9</v>
          </cell>
          <cell r="Q151">
            <v>-3.3</v>
          </cell>
        </row>
        <row r="152">
          <cell r="A152" t="str">
            <v>2017-07</v>
          </cell>
          <cell r="B152">
            <v>9.1</v>
          </cell>
          <cell r="C152">
            <v>2.2999999999999998</v>
          </cell>
          <cell r="D152">
            <v>8.9</v>
          </cell>
          <cell r="E152">
            <v>-0.1</v>
          </cell>
          <cell r="F152">
            <v>-3</v>
          </cell>
          <cell r="G152">
            <v>3.7</v>
          </cell>
          <cell r="H152">
            <v>1</v>
          </cell>
          <cell r="I152">
            <v>4.6000000000000005</v>
          </cell>
          <cell r="J152">
            <v>-24</v>
          </cell>
          <cell r="K152">
            <v>-1.4</v>
          </cell>
          <cell r="L152">
            <v>-17.100000000000001</v>
          </cell>
          <cell r="M152">
            <v>5.3</v>
          </cell>
          <cell r="N152">
            <v>-1</v>
          </cell>
          <cell r="O152">
            <v>-1</v>
          </cell>
          <cell r="P152">
            <v>-2.4</v>
          </cell>
          <cell r="Q152">
            <v>-3.5</v>
          </cell>
        </row>
        <row r="153">
          <cell r="A153" t="str">
            <v>2017-08</v>
          </cell>
          <cell r="B153">
            <v>6.1</v>
          </cell>
          <cell r="C153">
            <v>1.1000000000000001</v>
          </cell>
          <cell r="D153">
            <v>11.3</v>
          </cell>
          <cell r="E153">
            <v>0.2</v>
          </cell>
          <cell r="F153">
            <v>-5.3</v>
          </cell>
          <cell r="G153">
            <v>2.6</v>
          </cell>
          <cell r="H153">
            <v>0.9</v>
          </cell>
          <cell r="I153">
            <v>3.1999999999999997</v>
          </cell>
          <cell r="J153">
            <v>-27.9</v>
          </cell>
          <cell r="K153">
            <v>-3</v>
          </cell>
          <cell r="L153">
            <v>-13.5</v>
          </cell>
          <cell r="M153">
            <v>5.6</v>
          </cell>
          <cell r="N153">
            <v>-2.8</v>
          </cell>
          <cell r="O153">
            <v>-0.4</v>
          </cell>
          <cell r="P153">
            <v>-4.3</v>
          </cell>
          <cell r="Q153">
            <v>-3.6</v>
          </cell>
        </row>
        <row r="154">
          <cell r="A154" t="str">
            <v>2017-09</v>
          </cell>
          <cell r="B154">
            <v>6.6</v>
          </cell>
          <cell r="C154">
            <v>0.9</v>
          </cell>
          <cell r="D154">
            <v>8.6999999999999993</v>
          </cell>
          <cell r="E154">
            <v>-1.9</v>
          </cell>
          <cell r="F154">
            <v>-7.2</v>
          </cell>
          <cell r="G154">
            <v>3</v>
          </cell>
          <cell r="H154">
            <v>0.4</v>
          </cell>
          <cell r="I154">
            <v>3.3333333333333335</v>
          </cell>
          <cell r="J154">
            <v>-26.4</v>
          </cell>
          <cell r="K154">
            <v>-2</v>
          </cell>
          <cell r="L154">
            <v>-10.4</v>
          </cell>
          <cell r="M154">
            <v>2.4</v>
          </cell>
          <cell r="N154">
            <v>-0.2</v>
          </cell>
          <cell r="O154">
            <v>3.5</v>
          </cell>
          <cell r="P154">
            <v>-2.9</v>
          </cell>
          <cell r="Q154">
            <v>-3.6</v>
          </cell>
        </row>
        <row r="155">
          <cell r="A155" t="str">
            <v>2017-10</v>
          </cell>
          <cell r="B155">
            <v>7.3</v>
          </cell>
          <cell r="C155">
            <v>1.8</v>
          </cell>
          <cell r="D155">
            <v>8.9</v>
          </cell>
          <cell r="E155">
            <v>-4</v>
          </cell>
          <cell r="F155">
            <v>-8.8000000000000007</v>
          </cell>
          <cell r="G155">
            <v>4.4000000000000004</v>
          </cell>
          <cell r="H155">
            <v>0.8</v>
          </cell>
          <cell r="I155">
            <v>4.166666666666667</v>
          </cell>
          <cell r="J155">
            <v>-25</v>
          </cell>
          <cell r="K155">
            <v>-2.6</v>
          </cell>
          <cell r="L155">
            <v>-11.1</v>
          </cell>
          <cell r="M155">
            <v>3.7</v>
          </cell>
          <cell r="N155">
            <v>0.4</v>
          </cell>
          <cell r="O155">
            <v>2.7</v>
          </cell>
          <cell r="P155">
            <v>-2.7</v>
          </cell>
          <cell r="Q155">
            <v>-4</v>
          </cell>
        </row>
        <row r="156">
          <cell r="A156" t="str">
            <v>2017-11</v>
          </cell>
          <cell r="B156">
            <v>7.6</v>
          </cell>
          <cell r="C156">
            <v>1.6</v>
          </cell>
          <cell r="D156">
            <v>7.7</v>
          </cell>
          <cell r="E156">
            <v>-4.5</v>
          </cell>
          <cell r="F156">
            <v>-5.9</v>
          </cell>
          <cell r="G156">
            <v>1.9</v>
          </cell>
          <cell r="H156">
            <v>1.1000000000000001</v>
          </cell>
          <cell r="I156">
            <v>3.5333333333333332</v>
          </cell>
          <cell r="J156">
            <v>-25.5</v>
          </cell>
          <cell r="K156">
            <v>-3.7</v>
          </cell>
          <cell r="L156">
            <v>-11.1</v>
          </cell>
          <cell r="M156">
            <v>1.7</v>
          </cell>
          <cell r="N156">
            <v>1.1000000000000001</v>
          </cell>
          <cell r="O156">
            <v>1.4</v>
          </cell>
          <cell r="P156">
            <v>-4.2</v>
          </cell>
          <cell r="Q156">
            <v>-3.8</v>
          </cell>
        </row>
        <row r="157">
          <cell r="A157" t="str">
            <v>2017-12</v>
          </cell>
          <cell r="B157">
            <v>5.9</v>
          </cell>
          <cell r="C157">
            <v>1.6</v>
          </cell>
          <cell r="D157">
            <v>8.5</v>
          </cell>
          <cell r="E157">
            <v>-3.1</v>
          </cell>
          <cell r="F157">
            <v>-4.9000000000000004</v>
          </cell>
          <cell r="G157">
            <v>6.8</v>
          </cell>
          <cell r="H157">
            <v>-0.2</v>
          </cell>
          <cell r="I157">
            <v>4.166666666666667</v>
          </cell>
          <cell r="J157">
            <v>-23.4</v>
          </cell>
          <cell r="K157">
            <v>-4.5999999999999996</v>
          </cell>
          <cell r="L157">
            <v>-9.6999999999999993</v>
          </cell>
          <cell r="M157">
            <v>2.5</v>
          </cell>
          <cell r="N157">
            <v>3.2</v>
          </cell>
          <cell r="O157">
            <v>2.1</v>
          </cell>
          <cell r="P157">
            <v>-4.3</v>
          </cell>
          <cell r="Q157">
            <v>-3.1</v>
          </cell>
        </row>
        <row r="158">
          <cell r="A158" t="str">
            <v>2018-01</v>
          </cell>
          <cell r="B158">
            <v>7.7</v>
          </cell>
          <cell r="C158">
            <v>2.8</v>
          </cell>
          <cell r="D158">
            <v>10.6</v>
          </cell>
          <cell r="E158">
            <v>-2.1</v>
          </cell>
          <cell r="F158">
            <v>-4.3</v>
          </cell>
          <cell r="G158">
            <v>4.3</v>
          </cell>
          <cell r="H158">
            <v>2.4</v>
          </cell>
          <cell r="I158">
            <v>4.8</v>
          </cell>
          <cell r="J158">
            <v>-22.9</v>
          </cell>
          <cell r="K158">
            <v>-1.3</v>
          </cell>
          <cell r="L158">
            <v>-10.6</v>
          </cell>
          <cell r="M158">
            <v>5.6</v>
          </cell>
          <cell r="N158">
            <v>3.7</v>
          </cell>
          <cell r="O158">
            <v>3.9</v>
          </cell>
          <cell r="P158">
            <v>-4.5</v>
          </cell>
          <cell r="Q158">
            <v>-2.2000000000000002</v>
          </cell>
        </row>
        <row r="159">
          <cell r="A159" t="str">
            <v>2018-02</v>
          </cell>
          <cell r="B159">
            <v>8.1</v>
          </cell>
          <cell r="C159">
            <v>2.6</v>
          </cell>
          <cell r="D159">
            <v>11.4</v>
          </cell>
          <cell r="E159">
            <v>-4.0999999999999996</v>
          </cell>
          <cell r="F159">
            <v>-7.4</v>
          </cell>
          <cell r="G159">
            <v>4.9000000000000004</v>
          </cell>
          <cell r="H159">
            <v>0.3</v>
          </cell>
          <cell r="I159">
            <v>4.4333333333333336</v>
          </cell>
          <cell r="J159">
            <v>-23.2</v>
          </cell>
          <cell r="K159">
            <v>-3.5</v>
          </cell>
          <cell r="L159">
            <v>-9.6999999999999993</v>
          </cell>
          <cell r="M159">
            <v>2.6</v>
          </cell>
          <cell r="N159">
            <v>3.5</v>
          </cell>
          <cell r="O159">
            <v>3.2</v>
          </cell>
          <cell r="P159">
            <v>-3.8</v>
          </cell>
          <cell r="Q159">
            <v>-3.2</v>
          </cell>
        </row>
        <row r="160">
          <cell r="A160" t="str">
            <v>2018-03</v>
          </cell>
          <cell r="B160">
            <v>7</v>
          </cell>
          <cell r="C160">
            <v>1.8</v>
          </cell>
          <cell r="D160">
            <v>10.1</v>
          </cell>
          <cell r="E160">
            <v>-7.2</v>
          </cell>
          <cell r="F160">
            <v>-6.9</v>
          </cell>
          <cell r="G160">
            <v>3.8</v>
          </cell>
          <cell r="H160">
            <v>0.1</v>
          </cell>
          <cell r="I160">
            <v>3.6333333333333333</v>
          </cell>
          <cell r="J160">
            <v>-22.2</v>
          </cell>
          <cell r="K160">
            <v>-2.5</v>
          </cell>
          <cell r="L160">
            <v>-10.3</v>
          </cell>
          <cell r="M160">
            <v>3.9</v>
          </cell>
          <cell r="N160">
            <v>1.5</v>
          </cell>
          <cell r="O160">
            <v>1.3</v>
          </cell>
          <cell r="P160">
            <v>-3.4</v>
          </cell>
          <cell r="Q160">
            <v>-3.8</v>
          </cell>
        </row>
        <row r="161">
          <cell r="A161" t="str">
            <v>2018-04</v>
          </cell>
          <cell r="B161">
            <v>5</v>
          </cell>
          <cell r="C161">
            <v>1.5</v>
          </cell>
          <cell r="D161">
            <v>10.4</v>
          </cell>
          <cell r="E161">
            <v>-4.4000000000000004</v>
          </cell>
          <cell r="F161">
            <v>-7.8</v>
          </cell>
          <cell r="G161">
            <v>2.9</v>
          </cell>
          <cell r="H161">
            <v>-0.2</v>
          </cell>
          <cell r="I161">
            <v>2.5666666666666664</v>
          </cell>
          <cell r="J161">
            <v>-23.3</v>
          </cell>
          <cell r="K161">
            <v>-4</v>
          </cell>
          <cell r="L161">
            <v>-8</v>
          </cell>
          <cell r="M161">
            <v>4.5</v>
          </cell>
          <cell r="N161">
            <v>2.2000000000000002</v>
          </cell>
          <cell r="O161">
            <v>5.2</v>
          </cell>
          <cell r="P161">
            <v>-3.7</v>
          </cell>
          <cell r="Q161">
            <v>-3.3</v>
          </cell>
        </row>
        <row r="162">
          <cell r="A162" t="str">
            <v>2018-05</v>
          </cell>
          <cell r="B162">
            <v>7.4</v>
          </cell>
          <cell r="C162">
            <v>1.2</v>
          </cell>
          <cell r="D162">
            <v>10.1</v>
          </cell>
          <cell r="E162">
            <v>-3.2</v>
          </cell>
          <cell r="F162">
            <v>-7.3</v>
          </cell>
          <cell r="G162">
            <v>4.0999999999999996</v>
          </cell>
          <cell r="H162">
            <v>0.6</v>
          </cell>
          <cell r="I162">
            <v>4.0333333333333332</v>
          </cell>
          <cell r="J162">
            <v>-20.9</v>
          </cell>
          <cell r="K162">
            <v>-3.3</v>
          </cell>
          <cell r="L162">
            <v>-11.9</v>
          </cell>
          <cell r="M162">
            <v>2.1</v>
          </cell>
          <cell r="N162">
            <v>0.7</v>
          </cell>
          <cell r="O162">
            <v>4.5</v>
          </cell>
          <cell r="P162">
            <v>-3.3</v>
          </cell>
          <cell r="Q162">
            <v>-3.8</v>
          </cell>
        </row>
        <row r="163">
          <cell r="A163" t="str">
            <v>2018-06</v>
          </cell>
          <cell r="B163">
            <v>8.8000000000000007</v>
          </cell>
          <cell r="C163">
            <v>1.1000000000000001</v>
          </cell>
          <cell r="D163">
            <v>9.6999999999999993</v>
          </cell>
          <cell r="E163">
            <v>0.8</v>
          </cell>
          <cell r="F163">
            <v>-8.5</v>
          </cell>
          <cell r="G163">
            <v>1.7</v>
          </cell>
          <cell r="H163">
            <v>-1.5</v>
          </cell>
          <cell r="I163">
            <v>3</v>
          </cell>
          <cell r="J163">
            <v>-24.8</v>
          </cell>
          <cell r="K163">
            <v>-7.1</v>
          </cell>
          <cell r="L163">
            <v>-8.5</v>
          </cell>
          <cell r="M163">
            <v>3.3</v>
          </cell>
          <cell r="N163">
            <v>-0.3</v>
          </cell>
          <cell r="O163">
            <v>5.9</v>
          </cell>
          <cell r="P163">
            <v>-5</v>
          </cell>
          <cell r="Q163">
            <v>-3.3</v>
          </cell>
        </row>
        <row r="164">
          <cell r="A164" t="str">
            <v>2018-07</v>
          </cell>
          <cell r="B164">
            <v>9.1</v>
          </cell>
          <cell r="C164">
            <v>-0.4</v>
          </cell>
          <cell r="D164">
            <v>9.6</v>
          </cell>
          <cell r="E164">
            <v>-1</v>
          </cell>
          <cell r="F164">
            <v>-8.5</v>
          </cell>
          <cell r="G164">
            <v>2.5</v>
          </cell>
          <cell r="H164">
            <v>-1.4</v>
          </cell>
          <cell r="I164">
            <v>3.4</v>
          </cell>
          <cell r="J164">
            <v>-20.100000000000001</v>
          </cell>
          <cell r="K164">
            <v>-5.0999999999999996</v>
          </cell>
          <cell r="L164">
            <v>-8.5</v>
          </cell>
          <cell r="M164">
            <v>4.5</v>
          </cell>
          <cell r="N164">
            <v>-0.5</v>
          </cell>
          <cell r="O164">
            <v>5.4</v>
          </cell>
          <cell r="P164">
            <v>-5.6</v>
          </cell>
          <cell r="Q164">
            <v>-3.7</v>
          </cell>
        </row>
        <row r="165">
          <cell r="A165" t="str">
            <v>2018-08</v>
          </cell>
          <cell r="B165">
            <v>5.2</v>
          </cell>
          <cell r="C165">
            <v>0.4</v>
          </cell>
          <cell r="D165">
            <v>7.7</v>
          </cell>
          <cell r="E165">
            <v>-2.5</v>
          </cell>
          <cell r="F165">
            <v>-9.8000000000000007</v>
          </cell>
          <cell r="G165">
            <v>2.4</v>
          </cell>
          <cell r="H165">
            <v>1.1000000000000001</v>
          </cell>
          <cell r="I165">
            <v>2.9</v>
          </cell>
          <cell r="J165">
            <v>-24.4</v>
          </cell>
          <cell r="K165">
            <v>-7.1</v>
          </cell>
          <cell r="L165">
            <v>-9.3000000000000007</v>
          </cell>
          <cell r="M165">
            <v>2.2000000000000002</v>
          </cell>
          <cell r="N165">
            <v>-0.8</v>
          </cell>
          <cell r="O165">
            <v>2</v>
          </cell>
          <cell r="P165">
            <v>-5.6</v>
          </cell>
          <cell r="Q165">
            <v>-4.5</v>
          </cell>
        </row>
        <row r="166">
          <cell r="A166" t="str">
            <v>2018-09</v>
          </cell>
          <cell r="B166">
            <v>6.3</v>
          </cell>
          <cell r="C166">
            <v>0.4</v>
          </cell>
          <cell r="D166">
            <v>9.3000000000000007</v>
          </cell>
          <cell r="E166">
            <v>-7.4</v>
          </cell>
          <cell r="F166">
            <v>-13.8</v>
          </cell>
          <cell r="G166">
            <v>1.3</v>
          </cell>
          <cell r="H166">
            <v>1.8</v>
          </cell>
          <cell r="I166">
            <v>3.1333333333333333</v>
          </cell>
          <cell r="J166">
            <v>-27.4</v>
          </cell>
          <cell r="K166">
            <v>-6.2</v>
          </cell>
          <cell r="L166">
            <v>-8.1</v>
          </cell>
          <cell r="M166">
            <v>0.7</v>
          </cell>
          <cell r="N166">
            <v>0.1</v>
          </cell>
          <cell r="O166">
            <v>3.7</v>
          </cell>
          <cell r="P166">
            <v>-3.9</v>
          </cell>
          <cell r="Q166">
            <v>-5.2</v>
          </cell>
        </row>
        <row r="167">
          <cell r="A167" t="str">
            <v>2018-10</v>
          </cell>
          <cell r="B167">
            <v>3.8</v>
          </cell>
          <cell r="C167">
            <v>-0.1</v>
          </cell>
          <cell r="D167">
            <v>5</v>
          </cell>
          <cell r="E167">
            <v>-8.6</v>
          </cell>
          <cell r="F167">
            <v>-12.7</v>
          </cell>
          <cell r="G167">
            <v>0.1</v>
          </cell>
          <cell r="H167">
            <v>-2.1</v>
          </cell>
          <cell r="I167">
            <v>0.6</v>
          </cell>
          <cell r="J167">
            <v>-25.4</v>
          </cell>
          <cell r="K167">
            <v>-6.8</v>
          </cell>
          <cell r="L167">
            <v>-9.1</v>
          </cell>
          <cell r="M167">
            <v>-2.7</v>
          </cell>
          <cell r="N167">
            <v>-1.4</v>
          </cell>
          <cell r="O167">
            <v>2.8</v>
          </cell>
          <cell r="P167">
            <v>-4.7</v>
          </cell>
          <cell r="Q167">
            <v>-5.8</v>
          </cell>
        </row>
        <row r="168">
          <cell r="A168" t="str">
            <v>2018-11</v>
          </cell>
          <cell r="B168">
            <v>4.2</v>
          </cell>
          <cell r="C168">
            <v>-0.1</v>
          </cell>
          <cell r="D168">
            <v>4.2</v>
          </cell>
          <cell r="E168">
            <v>-6.5</v>
          </cell>
          <cell r="F168">
            <v>-15.3</v>
          </cell>
          <cell r="G168">
            <v>-1.6</v>
          </cell>
          <cell r="H168">
            <v>-2.2000000000000002</v>
          </cell>
          <cell r="I168">
            <v>0.1333333333333333</v>
          </cell>
          <cell r="J168">
            <v>-27.4</v>
          </cell>
          <cell r="K168">
            <v>-9</v>
          </cell>
          <cell r="L168">
            <v>-10</v>
          </cell>
          <cell r="M168">
            <v>-3.5</v>
          </cell>
          <cell r="N168">
            <v>-0.1</v>
          </cell>
          <cell r="O168">
            <v>3.1</v>
          </cell>
          <cell r="P168">
            <v>-6.7</v>
          </cell>
          <cell r="Q168">
            <v>-6.4</v>
          </cell>
        </row>
        <row r="169">
          <cell r="A169" t="str">
            <v>2018-12</v>
          </cell>
          <cell r="B169">
            <v>2.5</v>
          </cell>
          <cell r="C169">
            <v>-0.7</v>
          </cell>
          <cell r="D169">
            <v>3.2</v>
          </cell>
          <cell r="E169">
            <v>-7</v>
          </cell>
          <cell r="F169">
            <v>-18.7</v>
          </cell>
          <cell r="G169">
            <v>-2.1</v>
          </cell>
          <cell r="H169">
            <v>-3.3</v>
          </cell>
          <cell r="I169">
            <v>-0.96666666666666679</v>
          </cell>
          <cell r="J169">
            <v>-31.3</v>
          </cell>
          <cell r="K169">
            <v>-12.8</v>
          </cell>
          <cell r="L169">
            <v>-10.5</v>
          </cell>
          <cell r="M169">
            <v>-6</v>
          </cell>
          <cell r="N169">
            <v>-1.2</v>
          </cell>
          <cell r="O169">
            <v>1.3</v>
          </cell>
          <cell r="P169">
            <v>-7.2</v>
          </cell>
          <cell r="Q169">
            <v>-7.6</v>
          </cell>
        </row>
        <row r="170">
          <cell r="A170" t="str">
            <v>2019-01</v>
          </cell>
          <cell r="B170">
            <v>3.3</v>
          </cell>
          <cell r="C170">
            <v>-0.1</v>
          </cell>
          <cell r="D170">
            <v>1.6</v>
          </cell>
          <cell r="E170">
            <v>-5.9</v>
          </cell>
          <cell r="F170">
            <v>-12.2</v>
          </cell>
          <cell r="G170">
            <v>-2.4</v>
          </cell>
          <cell r="H170">
            <v>-3.2</v>
          </cell>
          <cell r="I170">
            <v>-0.76666666666666661</v>
          </cell>
          <cell r="J170">
            <v>-34.9</v>
          </cell>
          <cell r="K170">
            <v>-10.199999999999999</v>
          </cell>
          <cell r="L170">
            <v>-10</v>
          </cell>
          <cell r="M170">
            <v>-7.1</v>
          </cell>
          <cell r="N170">
            <v>-1.1000000000000001</v>
          </cell>
          <cell r="O170">
            <v>2.2000000000000002</v>
          </cell>
          <cell r="P170">
            <v>-7.9</v>
          </cell>
          <cell r="Q170">
            <v>-6</v>
          </cell>
        </row>
        <row r="171">
          <cell r="A171" t="str">
            <v>2019-02</v>
          </cell>
          <cell r="B171">
            <v>2.8</v>
          </cell>
          <cell r="C171">
            <v>-0.4</v>
          </cell>
          <cell r="D171">
            <v>-1.9</v>
          </cell>
          <cell r="E171">
            <v>-5.9</v>
          </cell>
          <cell r="F171">
            <v>-10.9</v>
          </cell>
          <cell r="G171">
            <v>-2.4</v>
          </cell>
          <cell r="H171">
            <v>-3.5</v>
          </cell>
          <cell r="I171">
            <v>-1.0333333333333334</v>
          </cell>
          <cell r="J171">
            <v>-34.1</v>
          </cell>
          <cell r="K171">
            <v>-10.7</v>
          </cell>
          <cell r="L171">
            <v>-10.9</v>
          </cell>
          <cell r="M171">
            <v>-6.8</v>
          </cell>
          <cell r="N171">
            <v>-0.7</v>
          </cell>
          <cell r="O171">
            <v>5.6</v>
          </cell>
          <cell r="P171">
            <v>-9.9</v>
          </cell>
          <cell r="Q171">
            <v>-6</v>
          </cell>
        </row>
        <row r="172">
          <cell r="A172" t="str">
            <v>2019-03</v>
          </cell>
          <cell r="B172">
            <v>4.3</v>
          </cell>
          <cell r="C172">
            <v>0</v>
          </cell>
          <cell r="D172">
            <v>-2.4</v>
          </cell>
          <cell r="E172">
            <v>-2.4</v>
          </cell>
          <cell r="F172">
            <v>-10</v>
          </cell>
          <cell r="G172">
            <v>-2.2999999999999998</v>
          </cell>
          <cell r="H172">
            <v>-2.2999999999999998</v>
          </cell>
          <cell r="I172">
            <v>-9.9999999999999936E-2</v>
          </cell>
          <cell r="J172">
            <v>-34.9</v>
          </cell>
          <cell r="K172">
            <v>-8.5</v>
          </cell>
          <cell r="L172">
            <v>-12.2</v>
          </cell>
          <cell r="M172">
            <v>-8.4</v>
          </cell>
          <cell r="N172">
            <v>-0.9</v>
          </cell>
          <cell r="O172">
            <v>5.9</v>
          </cell>
          <cell r="P172">
            <v>-10.7</v>
          </cell>
          <cell r="Q172">
            <v>-5.5</v>
          </cell>
        </row>
        <row r="173">
          <cell r="A173" t="str">
            <v>2019-04</v>
          </cell>
          <cell r="B173">
            <v>3.8</v>
          </cell>
          <cell r="C173">
            <v>-0.2</v>
          </cell>
          <cell r="D173">
            <v>-2.2999999999999998</v>
          </cell>
          <cell r="E173">
            <v>-5.5</v>
          </cell>
          <cell r="F173">
            <v>-10.1</v>
          </cell>
          <cell r="G173">
            <v>-1.7</v>
          </cell>
          <cell r="H173">
            <v>-0.9</v>
          </cell>
          <cell r="I173">
            <v>0.39999999999999991</v>
          </cell>
          <cell r="J173">
            <v>-33.299999999999997</v>
          </cell>
          <cell r="K173">
            <v>-8.1</v>
          </cell>
          <cell r="L173">
            <v>-12.1</v>
          </cell>
          <cell r="M173">
            <v>-6.5</v>
          </cell>
          <cell r="N173">
            <v>-2.8</v>
          </cell>
          <cell r="O173">
            <v>2.8</v>
          </cell>
          <cell r="P173">
            <v>-7.3</v>
          </cell>
          <cell r="Q173">
            <v>-5.9</v>
          </cell>
        </row>
        <row r="174">
          <cell r="A174" t="str">
            <v>2019-05</v>
          </cell>
          <cell r="B174">
            <v>7.4</v>
          </cell>
          <cell r="C174">
            <v>-0.8</v>
          </cell>
          <cell r="D174">
            <v>4.2</v>
          </cell>
          <cell r="E174">
            <v>-2.9</v>
          </cell>
          <cell r="F174">
            <v>-6.8</v>
          </cell>
          <cell r="G174">
            <v>-1.8</v>
          </cell>
          <cell r="H174">
            <v>-3.5</v>
          </cell>
          <cell r="I174">
            <v>0.70000000000000018</v>
          </cell>
          <cell r="J174">
            <v>-30.3</v>
          </cell>
          <cell r="K174">
            <v>-6.6</v>
          </cell>
          <cell r="L174">
            <v>-11.8</v>
          </cell>
          <cell r="M174">
            <v>-7.6</v>
          </cell>
          <cell r="N174">
            <v>1.1000000000000001</v>
          </cell>
          <cell r="O174">
            <v>3.1</v>
          </cell>
          <cell r="P174">
            <v>-9</v>
          </cell>
          <cell r="Q174">
            <v>-4.8</v>
          </cell>
        </row>
        <row r="175">
          <cell r="A175" t="str">
            <v>2019-06</v>
          </cell>
          <cell r="B175">
            <v>6.4</v>
          </cell>
          <cell r="C175">
            <v>-2.4</v>
          </cell>
          <cell r="D175">
            <v>6.1</v>
          </cell>
          <cell r="E175">
            <v>0.9</v>
          </cell>
          <cell r="F175">
            <v>-6.2</v>
          </cell>
          <cell r="G175">
            <v>-4.5999999999999996</v>
          </cell>
          <cell r="H175">
            <v>-3.1</v>
          </cell>
          <cell r="I175">
            <v>-0.43333333333333296</v>
          </cell>
          <cell r="J175">
            <v>-33.4</v>
          </cell>
          <cell r="K175">
            <v>-8.8000000000000007</v>
          </cell>
          <cell r="L175">
            <v>-13</v>
          </cell>
          <cell r="M175">
            <v>-5</v>
          </cell>
          <cell r="N175">
            <v>-3.4</v>
          </cell>
          <cell r="O175">
            <v>7.3</v>
          </cell>
          <cell r="P175">
            <v>-8.4</v>
          </cell>
          <cell r="Q175">
            <v>-4.7</v>
          </cell>
        </row>
        <row r="176">
          <cell r="A176" t="str">
            <v>2019-07</v>
          </cell>
          <cell r="B176">
            <v>2.1</v>
          </cell>
          <cell r="C176">
            <v>-2.7</v>
          </cell>
          <cell r="D176">
            <v>-2</v>
          </cell>
          <cell r="E176">
            <v>-4.2</v>
          </cell>
          <cell r="F176">
            <v>-5.3</v>
          </cell>
          <cell r="G176">
            <v>-3.9</v>
          </cell>
          <cell r="H176">
            <v>-0.8</v>
          </cell>
          <cell r="I176">
            <v>-0.8666666666666667</v>
          </cell>
          <cell r="J176">
            <v>-27</v>
          </cell>
          <cell r="K176">
            <v>-8.6999999999999993</v>
          </cell>
          <cell r="L176">
            <v>-10.8</v>
          </cell>
          <cell r="M176">
            <v>-4.8</v>
          </cell>
          <cell r="N176">
            <v>-4</v>
          </cell>
          <cell r="O176">
            <v>6.7</v>
          </cell>
          <cell r="P176">
            <v>-6.4</v>
          </cell>
          <cell r="Q176">
            <v>-4.7</v>
          </cell>
        </row>
        <row r="177">
          <cell r="A177" t="str">
            <v>2019-08</v>
          </cell>
          <cell r="B177">
            <v>6</v>
          </cell>
          <cell r="C177">
            <v>-4</v>
          </cell>
          <cell r="D177">
            <v>-6.5</v>
          </cell>
          <cell r="E177">
            <v>-5.4</v>
          </cell>
          <cell r="F177">
            <v>-6.9</v>
          </cell>
          <cell r="G177">
            <v>-4.5</v>
          </cell>
          <cell r="H177">
            <v>-2.4</v>
          </cell>
          <cell r="I177">
            <v>-0.3000000000000001</v>
          </cell>
          <cell r="J177">
            <v>-35.9</v>
          </cell>
          <cell r="K177">
            <v>-10.4</v>
          </cell>
          <cell r="L177">
            <v>-13.2</v>
          </cell>
          <cell r="M177">
            <v>-6.1</v>
          </cell>
          <cell r="N177">
            <v>-2.4</v>
          </cell>
          <cell r="O177">
            <v>4.7</v>
          </cell>
          <cell r="P177">
            <v>-7.8</v>
          </cell>
          <cell r="Q177">
            <v>-5.9</v>
          </cell>
        </row>
        <row r="178">
          <cell r="A178" t="str">
            <v>2019-09</v>
          </cell>
          <cell r="B178">
            <v>3.5</v>
          </cell>
          <cell r="C178">
            <v>-2.6</v>
          </cell>
          <cell r="D178">
            <v>-7.9</v>
          </cell>
          <cell r="E178">
            <v>-7.5</v>
          </cell>
          <cell r="F178">
            <v>-6.1</v>
          </cell>
          <cell r="G178">
            <v>-4.2</v>
          </cell>
          <cell r="H178">
            <v>-3.9</v>
          </cell>
          <cell r="I178">
            <v>-1.5333333333333332</v>
          </cell>
          <cell r="J178">
            <v>-36.4</v>
          </cell>
          <cell r="K178">
            <v>-13.4</v>
          </cell>
          <cell r="L178">
            <v>-13</v>
          </cell>
          <cell r="M178">
            <v>-8.1</v>
          </cell>
          <cell r="N178">
            <v>-3.9</v>
          </cell>
          <cell r="O178">
            <v>5.9</v>
          </cell>
          <cell r="P178">
            <v>-7.2</v>
          </cell>
          <cell r="Q178">
            <v>-5.8</v>
          </cell>
        </row>
        <row r="179">
          <cell r="A179" t="str">
            <v>2019-10</v>
          </cell>
          <cell r="B179">
            <v>2.1</v>
          </cell>
          <cell r="C179">
            <v>-4.7</v>
          </cell>
          <cell r="D179">
            <v>-9.8000000000000007</v>
          </cell>
          <cell r="E179">
            <v>-12</v>
          </cell>
          <cell r="F179">
            <v>-8</v>
          </cell>
          <cell r="G179">
            <v>-6.6</v>
          </cell>
          <cell r="H179">
            <v>-3.5</v>
          </cell>
          <cell r="I179">
            <v>-2.6666666666666665</v>
          </cell>
          <cell r="J179">
            <v>-35.799999999999997</v>
          </cell>
          <cell r="K179">
            <v>-13.1</v>
          </cell>
          <cell r="L179">
            <v>-13.7</v>
          </cell>
          <cell r="M179">
            <v>-7.1</v>
          </cell>
          <cell r="N179">
            <v>-3.6</v>
          </cell>
          <cell r="O179">
            <v>1.8</v>
          </cell>
          <cell r="P179">
            <v>-6.6</v>
          </cell>
          <cell r="Q179">
            <v>-7.4</v>
          </cell>
        </row>
        <row r="180">
          <cell r="A180" t="str">
            <v>2019-11</v>
          </cell>
          <cell r="B180">
            <v>2.9</v>
          </cell>
          <cell r="C180">
            <v>-2</v>
          </cell>
          <cell r="D180">
            <v>-3.4</v>
          </cell>
          <cell r="E180">
            <v>-12.7</v>
          </cell>
          <cell r="F180">
            <v>-7.5</v>
          </cell>
          <cell r="G180">
            <v>-5</v>
          </cell>
          <cell r="H180">
            <v>-4.8</v>
          </cell>
          <cell r="I180">
            <v>-2.3000000000000003</v>
          </cell>
          <cell r="J180">
            <v>-31.7</v>
          </cell>
          <cell r="K180">
            <v>-13.1</v>
          </cell>
          <cell r="L180">
            <v>-15.5</v>
          </cell>
          <cell r="M180">
            <v>-7.8</v>
          </cell>
          <cell r="N180">
            <v>-4.5</v>
          </cell>
          <cell r="O180">
            <v>2.2999999999999998</v>
          </cell>
          <cell r="P180">
            <v>-6.9</v>
          </cell>
          <cell r="Q180">
            <v>-7</v>
          </cell>
        </row>
        <row r="181">
          <cell r="A181" t="str">
            <v>2019-12</v>
          </cell>
          <cell r="B181">
            <v>3.4</v>
          </cell>
          <cell r="C181">
            <v>-3.7</v>
          </cell>
          <cell r="D181">
            <v>-5</v>
          </cell>
          <cell r="E181">
            <v>-13.2</v>
          </cell>
          <cell r="F181">
            <v>-11.4</v>
          </cell>
          <cell r="G181">
            <v>-4.2</v>
          </cell>
          <cell r="H181">
            <v>-3.5</v>
          </cell>
          <cell r="I181">
            <v>-1.4333333333333336</v>
          </cell>
          <cell r="J181">
            <v>-24.7</v>
          </cell>
          <cell r="K181">
            <v>-13.2</v>
          </cell>
          <cell r="L181">
            <v>-12.9</v>
          </cell>
          <cell r="M181">
            <v>-8.4</v>
          </cell>
          <cell r="N181">
            <v>-3.3</v>
          </cell>
          <cell r="O181">
            <v>1.5</v>
          </cell>
          <cell r="P181">
            <v>-8.3000000000000007</v>
          </cell>
          <cell r="Q181">
            <v>-7.7</v>
          </cell>
        </row>
        <row r="182">
          <cell r="A182" t="str">
            <v>2020-01</v>
          </cell>
          <cell r="B182">
            <v>4</v>
          </cell>
          <cell r="C182">
            <v>-2.9</v>
          </cell>
          <cell r="D182">
            <v>-0.5</v>
          </cell>
          <cell r="E182">
            <v>-11.4</v>
          </cell>
          <cell r="F182">
            <v>-9</v>
          </cell>
          <cell r="G182">
            <v>-4.5999999999999996</v>
          </cell>
          <cell r="H182">
            <v>-3.6</v>
          </cell>
          <cell r="I182">
            <v>-1.3999999999999997</v>
          </cell>
          <cell r="J182">
            <v>-23</v>
          </cell>
          <cell r="K182">
            <v>-9.8000000000000007</v>
          </cell>
          <cell r="L182">
            <v>-11.1</v>
          </cell>
          <cell r="M182">
            <v>-7.1</v>
          </cell>
          <cell r="N182">
            <v>-1.4</v>
          </cell>
          <cell r="O182">
            <v>2</v>
          </cell>
          <cell r="P182">
            <v>-8.4</v>
          </cell>
          <cell r="Q182">
            <v>-6.5</v>
          </cell>
        </row>
        <row r="183">
          <cell r="A183" t="str">
            <v>2020-02</v>
          </cell>
          <cell r="B183">
            <v>4.5999999999999996</v>
          </cell>
          <cell r="C183">
            <v>-2.2999999999999998</v>
          </cell>
          <cell r="D183">
            <v>1.2</v>
          </cell>
          <cell r="E183">
            <v>-8.3000000000000007</v>
          </cell>
          <cell r="F183">
            <v>-7.9</v>
          </cell>
          <cell r="G183">
            <v>-4.5</v>
          </cell>
          <cell r="H183">
            <v>-2.2999999999999998</v>
          </cell>
          <cell r="I183">
            <v>-0.73333333333333339</v>
          </cell>
          <cell r="J183">
            <v>-20.8</v>
          </cell>
          <cell r="K183">
            <v>-8</v>
          </cell>
          <cell r="L183">
            <v>-12.1</v>
          </cell>
          <cell r="M183">
            <v>-4.9000000000000004</v>
          </cell>
          <cell r="N183">
            <v>-1.6</v>
          </cell>
          <cell r="O183">
            <v>-0.7</v>
          </cell>
          <cell r="P183">
            <v>-7.6</v>
          </cell>
          <cell r="Q183">
            <v>-5.8</v>
          </cell>
        </row>
        <row r="184">
          <cell r="A184" t="str">
            <v>2020-03</v>
          </cell>
          <cell r="B184">
            <v>-0.1</v>
          </cell>
          <cell r="C184">
            <v>-8.1999999999999993</v>
          </cell>
          <cell r="D184">
            <v>-3.4</v>
          </cell>
          <cell r="E184">
            <v>-12.6</v>
          </cell>
          <cell r="F184">
            <v>-12.6</v>
          </cell>
          <cell r="G184">
            <v>-7.1</v>
          </cell>
          <cell r="H184">
            <v>-4.7</v>
          </cell>
          <cell r="I184">
            <v>-3.9666666666666668</v>
          </cell>
          <cell r="J184">
            <v>-27.2</v>
          </cell>
          <cell r="K184">
            <v>-12.3</v>
          </cell>
          <cell r="L184">
            <v>-22.1</v>
          </cell>
          <cell r="M184">
            <v>-8.3000000000000007</v>
          </cell>
          <cell r="N184">
            <v>-7.7</v>
          </cell>
          <cell r="O184">
            <v>1</v>
          </cell>
          <cell r="P184">
            <v>-13.7</v>
          </cell>
          <cell r="Q184">
            <v>-11.2</v>
          </cell>
        </row>
        <row r="185">
          <cell r="A185" t="str">
            <v>2020-04</v>
          </cell>
          <cell r="B185">
            <v>-6.8</v>
          </cell>
          <cell r="C185">
            <v>-18.100000000000001</v>
          </cell>
          <cell r="D185">
            <v>-28.3</v>
          </cell>
          <cell r="E185">
            <v>-32.6</v>
          </cell>
          <cell r="F185">
            <v>-21.6</v>
          </cell>
          <cell r="G185">
            <v>-13.9</v>
          </cell>
          <cell r="H185">
            <v>-7.1</v>
          </cell>
          <cell r="I185">
            <v>-9.2666666666666675</v>
          </cell>
          <cell r="J185">
            <v>-50.5</v>
          </cell>
          <cell r="K185">
            <v>-21.3</v>
          </cell>
          <cell r="L185" t="str">
            <v>:</v>
          </cell>
          <cell r="M185">
            <v>-24.5</v>
          </cell>
          <cell r="N185">
            <v>-20.7</v>
          </cell>
          <cell r="O185">
            <v>-27.7</v>
          </cell>
          <cell r="P185">
            <v>-41.6</v>
          </cell>
          <cell r="Q185">
            <v>-24.7</v>
          </cell>
        </row>
        <row r="186">
          <cell r="A186" t="str">
            <v>2020-05</v>
          </cell>
          <cell r="B186">
            <v>-1.1000000000000001</v>
          </cell>
          <cell r="C186">
            <v>-15.5</v>
          </cell>
          <cell r="D186">
            <v>-22.1</v>
          </cell>
          <cell r="E186">
            <v>-29.9</v>
          </cell>
          <cell r="F186">
            <v>-16.3</v>
          </cell>
          <cell r="G186">
            <v>-9</v>
          </cell>
          <cell r="H186">
            <v>-7.3</v>
          </cell>
          <cell r="I186">
            <v>-5.8000000000000007</v>
          </cell>
          <cell r="J186">
            <v>-51.5</v>
          </cell>
          <cell r="K186">
            <v>-13.7</v>
          </cell>
          <cell r="L186">
            <v>-21.9</v>
          </cell>
          <cell r="M186">
            <v>-20.2</v>
          </cell>
          <cell r="N186">
            <v>-14</v>
          </cell>
          <cell r="O186">
            <v>-23.2</v>
          </cell>
          <cell r="P186">
            <v>-32.1</v>
          </cell>
          <cell r="Q186">
            <v>-20.399999999999999</v>
          </cell>
        </row>
        <row r="187">
          <cell r="A187" t="str">
            <v>2020-06</v>
          </cell>
          <cell r="B187">
            <v>3.9</v>
          </cell>
          <cell r="C187">
            <v>-10.1</v>
          </cell>
          <cell r="D187">
            <v>-15.9</v>
          </cell>
          <cell r="E187">
            <v>-22.4</v>
          </cell>
          <cell r="F187">
            <v>-10.3</v>
          </cell>
          <cell r="G187">
            <v>-3.9</v>
          </cell>
          <cell r="H187">
            <v>-2.5</v>
          </cell>
          <cell r="I187">
            <v>-0.83333333333333348</v>
          </cell>
          <cell r="J187">
            <v>-46.5</v>
          </cell>
          <cell r="K187">
            <v>-9.5</v>
          </cell>
          <cell r="L187">
            <v>-13.4</v>
          </cell>
          <cell r="M187">
            <v>-14.6</v>
          </cell>
          <cell r="N187">
            <v>-7.8</v>
          </cell>
          <cell r="O187">
            <v>-15.2</v>
          </cell>
          <cell r="P187">
            <v>-25.7</v>
          </cell>
          <cell r="Q187">
            <v>-14.2</v>
          </cell>
        </row>
        <row r="188">
          <cell r="A188" t="str">
            <v>2020-07</v>
          </cell>
          <cell r="B188">
            <v>3.2</v>
          </cell>
          <cell r="C188">
            <v>-9.8000000000000007</v>
          </cell>
          <cell r="D188">
            <v>-14.4</v>
          </cell>
          <cell r="E188">
            <v>-23.8</v>
          </cell>
          <cell r="F188">
            <v>-10.5</v>
          </cell>
          <cell r="G188">
            <v>-1.6</v>
          </cell>
          <cell r="H188">
            <v>-0.9</v>
          </cell>
          <cell r="I188">
            <v>0.23333333333333339</v>
          </cell>
          <cell r="J188">
            <v>-38.200000000000003</v>
          </cell>
          <cell r="K188">
            <v>-11.5</v>
          </cell>
          <cell r="L188">
            <v>-15.5</v>
          </cell>
          <cell r="M188">
            <v>-12.9</v>
          </cell>
          <cell r="N188">
            <v>-10.199999999999999</v>
          </cell>
          <cell r="O188">
            <v>-8.8000000000000007</v>
          </cell>
          <cell r="P188">
            <v>-27.1</v>
          </cell>
          <cell r="Q188">
            <v>-14.3</v>
          </cell>
        </row>
        <row r="189">
          <cell r="A189" t="str">
            <v>2020-08</v>
          </cell>
          <cell r="B189">
            <v>0.5</v>
          </cell>
          <cell r="C189">
            <v>-7.8</v>
          </cell>
          <cell r="D189">
            <v>-15.9</v>
          </cell>
          <cell r="E189">
            <v>-27.1</v>
          </cell>
          <cell r="F189">
            <v>-11.6</v>
          </cell>
          <cell r="G189">
            <v>-5.0999999999999996</v>
          </cell>
          <cell r="H189">
            <v>0.2</v>
          </cell>
          <cell r="I189">
            <v>-1.4666666666666666</v>
          </cell>
          <cell r="J189">
            <v>-39.200000000000003</v>
          </cell>
          <cell r="K189">
            <v>-15.1</v>
          </cell>
          <cell r="L189">
            <v>-14.7</v>
          </cell>
          <cell r="M189">
            <v>-13.1</v>
          </cell>
          <cell r="N189">
            <v>-10.5</v>
          </cell>
          <cell r="O189">
            <v>-11.1</v>
          </cell>
          <cell r="P189">
            <v>-25.3</v>
          </cell>
          <cell r="Q189">
            <v>-14.5</v>
          </cell>
        </row>
        <row r="190">
          <cell r="A190" t="str">
            <v>2020-09</v>
          </cell>
          <cell r="B190">
            <v>0.8</v>
          </cell>
          <cell r="C190">
            <v>-7.2</v>
          </cell>
          <cell r="D190">
            <v>-16</v>
          </cell>
          <cell r="E190">
            <v>-26</v>
          </cell>
          <cell r="F190">
            <v>-10.9</v>
          </cell>
          <cell r="G190">
            <v>-5.9</v>
          </cell>
          <cell r="H190">
            <v>2.1</v>
          </cell>
          <cell r="I190">
            <v>-1</v>
          </cell>
          <cell r="J190">
            <v>-39.6</v>
          </cell>
          <cell r="K190">
            <v>-10.6</v>
          </cell>
          <cell r="L190">
            <v>-12.3</v>
          </cell>
          <cell r="M190">
            <v>-13.3</v>
          </cell>
          <cell r="N190">
            <v>-6.2</v>
          </cell>
          <cell r="O190">
            <v>-14.5</v>
          </cell>
          <cell r="P190">
            <v>-26.6</v>
          </cell>
          <cell r="Q190">
            <v>-13.7</v>
          </cell>
        </row>
        <row r="191">
          <cell r="A191" t="str">
            <v>2020-10</v>
          </cell>
          <cell r="B191">
            <v>0.8</v>
          </cell>
          <cell r="C191">
            <v>-9.1999999999999993</v>
          </cell>
          <cell r="D191">
            <v>-16.600000000000001</v>
          </cell>
          <cell r="E191">
            <v>-27.8</v>
          </cell>
          <cell r="F191">
            <v>-14.8</v>
          </cell>
          <cell r="G191">
            <v>-6.9</v>
          </cell>
          <cell r="H191">
            <v>1.3</v>
          </cell>
          <cell r="I191">
            <v>-1.6000000000000003</v>
          </cell>
          <cell r="J191">
            <v>-47.3</v>
          </cell>
          <cell r="K191">
            <v>-12.1</v>
          </cell>
          <cell r="L191">
            <v>-16.899999999999999</v>
          </cell>
          <cell r="M191">
            <v>-16.899999999999999</v>
          </cell>
          <cell r="N191">
            <v>-12.1</v>
          </cell>
          <cell r="O191">
            <v>-14.6</v>
          </cell>
          <cell r="P191">
            <v>-24.6</v>
          </cell>
          <cell r="Q191">
            <v>-16.3</v>
          </cell>
        </row>
        <row r="192">
          <cell r="A192" t="str">
            <v>2020-11</v>
          </cell>
          <cell r="B192">
            <v>-1.3</v>
          </cell>
          <cell r="C192">
            <v>-10.9</v>
          </cell>
          <cell r="D192">
            <v>-7.3</v>
          </cell>
          <cell r="E192">
            <v>-29.5</v>
          </cell>
          <cell r="F192">
            <v>-19.7</v>
          </cell>
          <cell r="G192">
            <v>-4.8</v>
          </cell>
          <cell r="H192">
            <v>-2</v>
          </cell>
          <cell r="I192">
            <v>-2.6999999999999997</v>
          </cell>
          <cell r="J192">
            <v>-46.7</v>
          </cell>
          <cell r="K192">
            <v>-11.7</v>
          </cell>
          <cell r="L192">
            <v>-20.3</v>
          </cell>
          <cell r="M192">
            <v>-11.6</v>
          </cell>
          <cell r="N192">
            <v>-16.5</v>
          </cell>
          <cell r="O192">
            <v>-18.7</v>
          </cell>
          <cell r="P192">
            <v>-29.6</v>
          </cell>
          <cell r="Q192">
            <v>-18.600000000000001</v>
          </cell>
        </row>
        <row r="193">
          <cell r="A193" t="str">
            <v>2020-12</v>
          </cell>
          <cell r="B193">
            <v>2.5</v>
          </cell>
          <cell r="C193">
            <v>-9.6999999999999993</v>
          </cell>
          <cell r="D193">
            <v>-2.1</v>
          </cell>
          <cell r="E193">
            <v>-21.3</v>
          </cell>
          <cell r="F193">
            <v>-12.7</v>
          </cell>
          <cell r="G193">
            <v>-4.5999999999999996</v>
          </cell>
          <cell r="H193">
            <v>0.9</v>
          </cell>
          <cell r="I193">
            <v>-0.39999999999999991</v>
          </cell>
          <cell r="J193">
            <v>-35.5</v>
          </cell>
          <cell r="K193">
            <v>-6.3</v>
          </cell>
          <cell r="L193">
            <v>-14.6</v>
          </cell>
          <cell r="M193">
            <v>-7.3</v>
          </cell>
          <cell r="N193">
            <v>-10.6</v>
          </cell>
          <cell r="O193">
            <v>-15.5</v>
          </cell>
          <cell r="P193">
            <v>-24.3</v>
          </cell>
          <cell r="Q193">
            <v>-14.1</v>
          </cell>
        </row>
        <row r="194">
          <cell r="A194" t="str">
            <v>2021-01</v>
          </cell>
          <cell r="B194">
            <v>3.5</v>
          </cell>
          <cell r="C194">
            <v>-13</v>
          </cell>
          <cell r="D194">
            <v>-8.1999999999999993</v>
          </cell>
          <cell r="E194">
            <v>-20.7</v>
          </cell>
          <cell r="F194">
            <v>-13.7</v>
          </cell>
          <cell r="G194">
            <v>-0.9</v>
          </cell>
          <cell r="H194">
            <v>2.7</v>
          </cell>
          <cell r="I194">
            <v>1.7666666666666668</v>
          </cell>
          <cell r="J194">
            <v>-44</v>
          </cell>
          <cell r="K194">
            <v>-4.4000000000000004</v>
          </cell>
          <cell r="L194">
            <v>-13.6</v>
          </cell>
          <cell r="M194">
            <v>-4.9000000000000004</v>
          </cell>
          <cell r="N194">
            <v>-10.6</v>
          </cell>
          <cell r="O194">
            <v>-15.1</v>
          </cell>
          <cell r="P194">
            <v>-23.1</v>
          </cell>
          <cell r="Q194">
            <v>-14.6</v>
          </cell>
        </row>
        <row r="195">
          <cell r="A195" t="str">
            <v>2021-02</v>
          </cell>
          <cell r="B195">
            <v>3.4</v>
          </cell>
          <cell r="C195">
            <v>-10.6</v>
          </cell>
          <cell r="D195">
            <v>-1.7</v>
          </cell>
          <cell r="E195">
            <v>-22.6</v>
          </cell>
          <cell r="F195">
            <v>-14.6</v>
          </cell>
          <cell r="G195">
            <v>-0.8</v>
          </cell>
          <cell r="H195">
            <v>5.3</v>
          </cell>
          <cell r="I195">
            <v>2.6333333333333333</v>
          </cell>
          <cell r="J195">
            <v>-30</v>
          </cell>
          <cell r="K195">
            <v>-5</v>
          </cell>
          <cell r="L195">
            <v>-11.7</v>
          </cell>
          <cell r="M195">
            <v>-6.4</v>
          </cell>
          <cell r="N195">
            <v>-8.6</v>
          </cell>
          <cell r="O195">
            <v>-10.7</v>
          </cell>
          <cell r="P195">
            <v>-25.8</v>
          </cell>
          <cell r="Q195">
            <v>-13.9</v>
          </cell>
        </row>
        <row r="196">
          <cell r="A196" t="str">
            <v>2021-03</v>
          </cell>
          <cell r="B196">
            <v>3.8</v>
          </cell>
          <cell r="C196">
            <v>-7.3</v>
          </cell>
          <cell r="D196">
            <v>-0.2</v>
          </cell>
          <cell r="E196">
            <v>-13.9</v>
          </cell>
          <cell r="F196">
            <v>-9.8000000000000007</v>
          </cell>
          <cell r="G196">
            <v>-3</v>
          </cell>
          <cell r="H196">
            <v>4</v>
          </cell>
          <cell r="I196">
            <v>1.5999999999999999</v>
          </cell>
          <cell r="J196">
            <v>-17</v>
          </cell>
          <cell r="K196">
            <v>-3</v>
          </cell>
          <cell r="L196">
            <v>-12.6</v>
          </cell>
          <cell r="M196">
            <v>-2.9</v>
          </cell>
          <cell r="N196">
            <v>-4.0999999999999996</v>
          </cell>
          <cell r="O196">
            <v>-9.8000000000000007</v>
          </cell>
          <cell r="P196">
            <v>-20.2</v>
          </cell>
          <cell r="Q196">
            <v>-10.9</v>
          </cell>
        </row>
        <row r="197">
          <cell r="A197" t="str">
            <v>2021-04</v>
          </cell>
          <cell r="B197">
            <v>7.4</v>
          </cell>
          <cell r="C197">
            <v>-9.5</v>
          </cell>
          <cell r="D197">
            <v>3.1</v>
          </cell>
          <cell r="E197">
            <v>-12.1</v>
          </cell>
          <cell r="F197">
            <v>-9.6</v>
          </cell>
          <cell r="G197">
            <v>3.8</v>
          </cell>
          <cell r="H197">
            <v>5.8</v>
          </cell>
          <cell r="I197">
            <v>5.666666666666667</v>
          </cell>
          <cell r="J197">
            <v>-11</v>
          </cell>
          <cell r="K197">
            <v>-3.5</v>
          </cell>
          <cell r="L197">
            <v>-10.5</v>
          </cell>
          <cell r="M197">
            <v>-0.3</v>
          </cell>
          <cell r="N197">
            <v>-10.5</v>
          </cell>
          <cell r="O197">
            <v>-11</v>
          </cell>
          <cell r="P197">
            <v>-17.100000000000001</v>
          </cell>
          <cell r="Q197">
            <v>-10.5</v>
          </cell>
        </row>
        <row r="198">
          <cell r="A198" t="str">
            <v>2021-05</v>
          </cell>
          <cell r="B198">
            <v>7.8</v>
          </cell>
          <cell r="C198">
            <v>-4.4000000000000004</v>
          </cell>
          <cell r="D198">
            <v>7.1</v>
          </cell>
          <cell r="E198">
            <v>-8.6999999999999993</v>
          </cell>
          <cell r="F198">
            <v>-3.9</v>
          </cell>
          <cell r="G198">
            <v>2.7</v>
          </cell>
          <cell r="H198">
            <v>9.1999999999999993</v>
          </cell>
          <cell r="I198">
            <v>6.5666666666666664</v>
          </cell>
          <cell r="J198">
            <v>4</v>
          </cell>
          <cell r="K198">
            <v>1.1000000000000001</v>
          </cell>
          <cell r="L198">
            <v>-5</v>
          </cell>
          <cell r="M198">
            <v>1.7</v>
          </cell>
          <cell r="N198">
            <v>-0.9</v>
          </cell>
          <cell r="O198">
            <v>-3.8</v>
          </cell>
          <cell r="P198">
            <v>-12.8</v>
          </cell>
          <cell r="Q198">
            <v>-5.6</v>
          </cell>
        </row>
        <row r="199">
          <cell r="A199" t="str">
            <v>2021-06</v>
          </cell>
          <cell r="B199">
            <v>8.1</v>
          </cell>
          <cell r="C199">
            <v>0.4</v>
          </cell>
          <cell r="D199">
            <v>4.4000000000000004</v>
          </cell>
          <cell r="E199">
            <v>-7</v>
          </cell>
          <cell r="F199">
            <v>1.9</v>
          </cell>
          <cell r="G199">
            <v>4.5999999999999996</v>
          </cell>
          <cell r="H199">
            <v>8.3000000000000007</v>
          </cell>
          <cell r="I199">
            <v>7</v>
          </cell>
          <cell r="J199">
            <v>-2</v>
          </cell>
          <cell r="K199">
            <v>4.0999999999999996</v>
          </cell>
          <cell r="L199">
            <v>-1.3</v>
          </cell>
          <cell r="M199">
            <v>7.3</v>
          </cell>
          <cell r="N199">
            <v>-0.6</v>
          </cell>
          <cell r="O199">
            <v>-3.6</v>
          </cell>
          <cell r="P199">
            <v>-12.6</v>
          </cell>
          <cell r="Q199">
            <v>-2.1</v>
          </cell>
        </row>
        <row r="200">
          <cell r="A200" t="str">
            <v>2021-07</v>
          </cell>
          <cell r="B200">
            <v>7.4</v>
          </cell>
          <cell r="C200">
            <v>-1.3</v>
          </cell>
          <cell r="D200">
            <v>1.1000000000000001</v>
          </cell>
          <cell r="E200">
            <v>-7.8</v>
          </cell>
          <cell r="F200">
            <v>-1.8</v>
          </cell>
          <cell r="G200">
            <v>4.4000000000000004</v>
          </cell>
          <cell r="H200">
            <v>8.1</v>
          </cell>
          <cell r="I200">
            <v>6.6333333333333329</v>
          </cell>
          <cell r="J200">
            <v>-5</v>
          </cell>
          <cell r="K200">
            <v>2.9</v>
          </cell>
          <cell r="L200">
            <v>-1.7</v>
          </cell>
          <cell r="M200">
            <v>0.6</v>
          </cell>
          <cell r="N200">
            <v>0.2</v>
          </cell>
          <cell r="O200">
            <v>-4.5999999999999996</v>
          </cell>
          <cell r="P200">
            <v>-17</v>
          </cell>
          <cell r="Q200">
            <v>-4.2</v>
          </cell>
        </row>
        <row r="201">
          <cell r="A201" t="str">
            <v>2021-08</v>
          </cell>
          <cell r="B201">
            <v>7.1</v>
          </cell>
          <cell r="C201">
            <v>-3.2</v>
          </cell>
          <cell r="D201">
            <v>4.5999999999999996</v>
          </cell>
          <cell r="E201">
            <v>-7.3</v>
          </cell>
          <cell r="F201">
            <v>-5.9</v>
          </cell>
          <cell r="G201">
            <v>4</v>
          </cell>
          <cell r="H201">
            <v>7.6</v>
          </cell>
          <cell r="I201">
            <v>6.2333333333333334</v>
          </cell>
          <cell r="J201">
            <v>-6</v>
          </cell>
          <cell r="K201">
            <v>-1.7</v>
          </cell>
          <cell r="L201">
            <v>-4.0999999999999996</v>
          </cell>
          <cell r="M201">
            <v>-0.9</v>
          </cell>
          <cell r="N201">
            <v>-0.3</v>
          </cell>
          <cell r="O201">
            <v>-4.5999999999999996</v>
          </cell>
          <cell r="P201">
            <v>-11.9</v>
          </cell>
          <cell r="Q201">
            <v>-5.9</v>
          </cell>
        </row>
        <row r="202">
          <cell r="A202" t="str">
            <v>2021-09</v>
          </cell>
          <cell r="B202">
            <v>10.1</v>
          </cell>
          <cell r="C202">
            <v>0.1</v>
          </cell>
          <cell r="D202">
            <v>2.9</v>
          </cell>
          <cell r="E202">
            <v>-9.6999999999999993</v>
          </cell>
          <cell r="F202">
            <v>-2.8</v>
          </cell>
          <cell r="G202">
            <v>6</v>
          </cell>
          <cell r="H202">
            <v>6.9</v>
          </cell>
          <cell r="I202">
            <v>7.666666666666667</v>
          </cell>
          <cell r="J202">
            <v>-16</v>
          </cell>
          <cell r="K202">
            <v>-1.2</v>
          </cell>
          <cell r="L202">
            <v>-3.7</v>
          </cell>
          <cell r="M202">
            <v>-0.7</v>
          </cell>
          <cell r="N202">
            <v>-3.1</v>
          </cell>
          <cell r="O202">
            <v>-4</v>
          </cell>
          <cell r="P202">
            <v>-9.9</v>
          </cell>
          <cell r="Q202">
            <v>-4.7</v>
          </cell>
        </row>
        <row r="203">
          <cell r="A203" t="str">
            <v>2021-10</v>
          </cell>
          <cell r="B203">
            <v>5.4</v>
          </cell>
          <cell r="C203">
            <v>-1.8</v>
          </cell>
          <cell r="D203">
            <v>-1.4</v>
          </cell>
          <cell r="E203">
            <v>-10.1</v>
          </cell>
          <cell r="F203">
            <v>-7.7</v>
          </cell>
          <cell r="G203">
            <v>2.7</v>
          </cell>
          <cell r="H203">
            <v>4.5999999999999996</v>
          </cell>
          <cell r="I203">
            <v>4.2333333333333334</v>
          </cell>
          <cell r="J203">
            <v>-26</v>
          </cell>
          <cell r="K203">
            <v>-7.6</v>
          </cell>
          <cell r="L203">
            <v>-4.3</v>
          </cell>
          <cell r="M203">
            <v>-8.5</v>
          </cell>
          <cell r="N203">
            <v>-2.8</v>
          </cell>
          <cell r="O203">
            <v>-5.9</v>
          </cell>
          <cell r="P203">
            <v>-11</v>
          </cell>
          <cell r="Q203">
            <v>-7.3</v>
          </cell>
        </row>
        <row r="204">
          <cell r="A204" t="str">
            <v>2021-11</v>
          </cell>
          <cell r="B204">
            <v>0.2</v>
          </cell>
          <cell r="C204">
            <v>-4.5999999999999996</v>
          </cell>
          <cell r="D204">
            <v>-1.8</v>
          </cell>
          <cell r="E204">
            <v>-17.3</v>
          </cell>
          <cell r="F204">
            <v>-8.6</v>
          </cell>
          <cell r="G204">
            <v>1.2</v>
          </cell>
          <cell r="H204">
            <v>1.5</v>
          </cell>
          <cell r="I204">
            <v>0.96666666666666679</v>
          </cell>
          <cell r="J204">
            <v>-23</v>
          </cell>
          <cell r="K204">
            <v>-10.1</v>
          </cell>
          <cell r="L204">
            <v>-7</v>
          </cell>
          <cell r="M204">
            <v>-15</v>
          </cell>
          <cell r="N204">
            <v>-6.8</v>
          </cell>
          <cell r="O204">
            <v>-9.1999999999999993</v>
          </cell>
          <cell r="P204">
            <v>-19.2</v>
          </cell>
          <cell r="Q204">
            <v>-10.5</v>
          </cell>
        </row>
        <row r="205">
          <cell r="A205" t="str">
            <v>2021-12</v>
          </cell>
          <cell r="B205">
            <v>0.2</v>
          </cell>
          <cell r="C205">
            <v>-7.1</v>
          </cell>
          <cell r="D205">
            <v>-6.1</v>
          </cell>
          <cell r="E205">
            <v>-15.7</v>
          </cell>
          <cell r="F205">
            <v>-10.4</v>
          </cell>
          <cell r="G205">
            <v>-3.5</v>
          </cell>
          <cell r="H205">
            <v>1.6</v>
          </cell>
          <cell r="I205">
            <v>-0.56666666666666665</v>
          </cell>
          <cell r="J205">
            <v>-24</v>
          </cell>
          <cell r="K205">
            <v>-11.3</v>
          </cell>
          <cell r="L205">
            <v>-6.4</v>
          </cell>
          <cell r="M205">
            <v>-13.2</v>
          </cell>
          <cell r="N205">
            <v>-10.5</v>
          </cell>
          <cell r="O205">
            <v>-10.4</v>
          </cell>
          <cell r="P205">
            <v>-19.2</v>
          </cell>
          <cell r="Q205">
            <v>-11.3</v>
          </cell>
        </row>
        <row r="206">
          <cell r="A206" t="str">
            <v>2022-01</v>
          </cell>
          <cell r="B206">
            <v>1</v>
          </cell>
          <cell r="C206">
            <v>-5.3</v>
          </cell>
          <cell r="D206">
            <v>-2.5</v>
          </cell>
          <cell r="E206">
            <v>-13</v>
          </cell>
          <cell r="F206">
            <v>-9.5</v>
          </cell>
          <cell r="G206">
            <v>-1.7</v>
          </cell>
          <cell r="H206">
            <v>-2.4</v>
          </cell>
          <cell r="I206">
            <v>-1.0333333333333332</v>
          </cell>
          <cell r="J206">
            <v>-32</v>
          </cell>
          <cell r="K206">
            <v>-9.4</v>
          </cell>
          <cell r="L206">
            <v>-10.1</v>
          </cell>
          <cell r="M206">
            <v>-10.199999999999999</v>
          </cell>
          <cell r="N206">
            <v>-8.6</v>
          </cell>
          <cell r="O206">
            <v>-13.3</v>
          </cell>
          <cell r="P206">
            <v>-17.7</v>
          </cell>
          <cell r="Q206">
            <v>-11</v>
          </cell>
        </row>
        <row r="207">
          <cell r="A207" t="str">
            <v>2022-02</v>
          </cell>
          <cell r="B207">
            <v>0.4</v>
          </cell>
          <cell r="C207">
            <v>-6.2</v>
          </cell>
          <cell r="D207">
            <v>-10.1</v>
          </cell>
          <cell r="E207">
            <v>-9.9</v>
          </cell>
          <cell r="F207">
            <v>-8.8000000000000007</v>
          </cell>
          <cell r="G207">
            <v>0.5</v>
          </cell>
          <cell r="H207">
            <v>-1.8</v>
          </cell>
          <cell r="I207">
            <v>-0.3</v>
          </cell>
          <cell r="J207">
            <v>-43</v>
          </cell>
          <cell r="K207">
            <v>-9.9</v>
          </cell>
          <cell r="L207">
            <v>-10.7</v>
          </cell>
          <cell r="M207">
            <v>-14.4</v>
          </cell>
          <cell r="N207">
            <v>-7.3</v>
          </cell>
          <cell r="O207">
            <v>-11.4</v>
          </cell>
          <cell r="P207">
            <v>-14.5</v>
          </cell>
          <cell r="Q207">
            <v>-10.9</v>
          </cell>
        </row>
        <row r="208">
          <cell r="A208" t="str">
            <v>2022-03</v>
          </cell>
          <cell r="B208">
            <v>-11.5</v>
          </cell>
          <cell r="C208">
            <v>-15.3</v>
          </cell>
          <cell r="D208">
            <v>-22.4</v>
          </cell>
          <cell r="E208">
            <v>-29.9</v>
          </cell>
          <cell r="F208">
            <v>-21.3</v>
          </cell>
          <cell r="G208">
            <v>-10.5</v>
          </cell>
          <cell r="H208">
            <v>-11.6</v>
          </cell>
          <cell r="I208">
            <v>-11.200000000000001</v>
          </cell>
          <cell r="J208">
            <v>-49</v>
          </cell>
          <cell r="K208">
            <v>-21.8</v>
          </cell>
          <cell r="L208">
            <v>-24.9</v>
          </cell>
          <cell r="M208">
            <v>-23.3</v>
          </cell>
          <cell r="N208">
            <v>-22</v>
          </cell>
          <cell r="O208">
            <v>-12.1</v>
          </cell>
          <cell r="P208">
            <v>-34.1</v>
          </cell>
          <cell r="Q208">
            <v>-22.7</v>
          </cell>
        </row>
        <row r="209">
          <cell r="A209" t="str">
            <v>2022-04</v>
          </cell>
          <cell r="B209">
            <v>-14.3</v>
          </cell>
          <cell r="C209">
            <v>-18.899999999999999</v>
          </cell>
          <cell r="D209">
            <v>-23.5</v>
          </cell>
          <cell r="E209">
            <v>-27.6</v>
          </cell>
          <cell r="F209">
            <v>-19.100000000000001</v>
          </cell>
          <cell r="G209">
            <v>-11.7</v>
          </cell>
          <cell r="H209">
            <v>-10.199999999999999</v>
          </cell>
          <cell r="I209">
            <v>-12.066666666666668</v>
          </cell>
          <cell r="J209">
            <v>-55</v>
          </cell>
          <cell r="K209">
            <v>-18.7</v>
          </cell>
          <cell r="L209">
            <v>-22.6</v>
          </cell>
          <cell r="M209">
            <v>-26.3</v>
          </cell>
          <cell r="N209">
            <v>-21</v>
          </cell>
          <cell r="O209">
            <v>-14.3</v>
          </cell>
          <cell r="P209">
            <v>-32.9</v>
          </cell>
          <cell r="Q209">
            <v>-22.8</v>
          </cell>
        </row>
        <row r="210">
          <cell r="A210" t="str">
            <v>2022-05</v>
          </cell>
          <cell r="B210">
            <v>-14.6</v>
          </cell>
          <cell r="C210">
            <v>-18.3</v>
          </cell>
          <cell r="D210">
            <v>-21.1</v>
          </cell>
          <cell r="E210">
            <v>-21.8</v>
          </cell>
          <cell r="F210">
            <v>-17.5</v>
          </cell>
          <cell r="G210">
            <v>-11.6</v>
          </cell>
          <cell r="H210">
            <v>-13.5</v>
          </cell>
          <cell r="I210">
            <v>-13.233333333333334</v>
          </cell>
          <cell r="J210">
            <v>-56</v>
          </cell>
          <cell r="K210">
            <v>-18</v>
          </cell>
          <cell r="L210">
            <v>-21.8</v>
          </cell>
          <cell r="M210">
            <v>-21.9</v>
          </cell>
          <cell r="N210">
            <v>-24.2</v>
          </cell>
          <cell r="O210">
            <v>-16.3</v>
          </cell>
          <cell r="P210">
            <v>-30.1</v>
          </cell>
          <cell r="Q210">
            <v>-21.7</v>
          </cell>
        </row>
        <row r="211">
          <cell r="A211" t="str">
            <v>2022-06</v>
          </cell>
          <cell r="B211">
            <v>-16.399999999999999</v>
          </cell>
          <cell r="C211">
            <v>-19.899999999999999</v>
          </cell>
          <cell r="D211">
            <v>-26.7</v>
          </cell>
          <cell r="E211">
            <v>-27.1</v>
          </cell>
          <cell r="F211">
            <v>-19.2</v>
          </cell>
          <cell r="G211">
            <v>-14.3</v>
          </cell>
          <cell r="H211">
            <v>-14.6</v>
          </cell>
          <cell r="I211">
            <v>-15.1</v>
          </cell>
          <cell r="J211">
            <v>-57</v>
          </cell>
          <cell r="K211">
            <v>-17.3</v>
          </cell>
          <cell r="L211">
            <v>-22.9</v>
          </cell>
          <cell r="M211">
            <v>-27.3</v>
          </cell>
          <cell r="N211">
            <v>-24.8</v>
          </cell>
          <cell r="O211">
            <v>-13.1</v>
          </cell>
          <cell r="P211">
            <v>-32.5</v>
          </cell>
          <cell r="Q211">
            <v>-23.6</v>
          </cell>
        </row>
        <row r="212">
          <cell r="A212" t="str">
            <v>2022-07</v>
          </cell>
          <cell r="B212">
            <v>-17.3</v>
          </cell>
          <cell r="C212">
            <v>-25.3</v>
          </cell>
          <cell r="D212">
            <v>-32.700000000000003</v>
          </cell>
          <cell r="E212">
            <v>-34.6</v>
          </cell>
          <cell r="F212">
            <v>-20.5</v>
          </cell>
          <cell r="G212">
            <v>-15.9</v>
          </cell>
          <cell r="H212">
            <v>-19.7</v>
          </cell>
          <cell r="I212">
            <v>-17.633333333333336</v>
          </cell>
          <cell r="J212">
            <v>-57</v>
          </cell>
          <cell r="K212">
            <v>-18.899999999999999</v>
          </cell>
          <cell r="L212">
            <v>-27.3</v>
          </cell>
          <cell r="M212">
            <v>-25.9</v>
          </cell>
          <cell r="N212">
            <v>-34.1</v>
          </cell>
          <cell r="O212">
            <v>-15.8</v>
          </cell>
          <cell r="P212">
            <v>-31.1</v>
          </cell>
          <cell r="Q212">
            <v>-27.2</v>
          </cell>
        </row>
        <row r="213">
          <cell r="A213" t="str">
            <v>2022-08</v>
          </cell>
          <cell r="B213">
            <v>-14.3</v>
          </cell>
          <cell r="C213">
            <v>-24</v>
          </cell>
          <cell r="D213">
            <v>-27</v>
          </cell>
          <cell r="E213">
            <v>-30.8</v>
          </cell>
          <cell r="F213">
            <v>-18.2</v>
          </cell>
          <cell r="G213">
            <v>-14.9</v>
          </cell>
          <cell r="H213">
            <v>-19.600000000000001</v>
          </cell>
          <cell r="I213">
            <v>-16.266666666666666</v>
          </cell>
          <cell r="J213">
            <v>-60</v>
          </cell>
          <cell r="K213">
            <v>-18.399999999999999</v>
          </cell>
          <cell r="L213">
            <v>-24.2</v>
          </cell>
          <cell r="M213">
            <v>-27.9</v>
          </cell>
          <cell r="N213">
            <v>-31.7</v>
          </cell>
          <cell r="O213">
            <v>-19.5</v>
          </cell>
          <cell r="P213">
            <v>-31.1</v>
          </cell>
          <cell r="Q213">
            <v>-25.7</v>
          </cell>
        </row>
        <row r="214">
          <cell r="A214" t="str">
            <v>2022-09</v>
          </cell>
          <cell r="B214">
            <v>-20.2</v>
          </cell>
          <cell r="C214">
            <v>-29.4</v>
          </cell>
          <cell r="D214">
            <v>-33.299999999999997</v>
          </cell>
          <cell r="E214">
            <v>-33.200000000000003</v>
          </cell>
          <cell r="F214">
            <v>-22.3</v>
          </cell>
          <cell r="G214">
            <v>-18.3</v>
          </cell>
          <cell r="H214">
            <v>-25.9</v>
          </cell>
          <cell r="I214">
            <v>-21.466666666666669</v>
          </cell>
          <cell r="J214">
            <v>-68</v>
          </cell>
          <cell r="K214">
            <v>-28.1</v>
          </cell>
          <cell r="L214">
            <v>-26.2</v>
          </cell>
          <cell r="M214">
            <v>-36.299999999999997</v>
          </cell>
          <cell r="N214">
            <v>-32.6</v>
          </cell>
          <cell r="O214">
            <v>-20.2</v>
          </cell>
          <cell r="P214">
            <v>-35.799999999999997</v>
          </cell>
          <cell r="Q214">
            <v>-29.7</v>
          </cell>
        </row>
        <row r="215">
          <cell r="A215" t="str">
            <v>2022-10</v>
          </cell>
          <cell r="B215">
            <v>-24.4</v>
          </cell>
          <cell r="C215">
            <v>-28.4</v>
          </cell>
          <cell r="D215">
            <v>-28</v>
          </cell>
          <cell r="E215">
            <v>-33.4</v>
          </cell>
          <cell r="F215">
            <v>-22.3</v>
          </cell>
          <cell r="G215">
            <v>-17.600000000000001</v>
          </cell>
          <cell r="H215">
            <v>-27.7</v>
          </cell>
          <cell r="I215">
            <v>-23.233333333333331</v>
          </cell>
          <cell r="J215">
            <v>-61</v>
          </cell>
          <cell r="K215">
            <v>-28.5</v>
          </cell>
          <cell r="L215">
            <v>-27.5</v>
          </cell>
          <cell r="M215">
            <v>-34.6</v>
          </cell>
          <cell r="N215">
            <v>-31.1</v>
          </cell>
          <cell r="O215">
            <v>-20.100000000000001</v>
          </cell>
          <cell r="P215">
            <v>-38.6</v>
          </cell>
          <cell r="Q215">
            <v>-29.8</v>
          </cell>
        </row>
        <row r="216">
          <cell r="A216" t="str">
            <v>2022-11</v>
          </cell>
          <cell r="B216">
            <v>-18.8</v>
          </cell>
          <cell r="C216">
            <v>-25.1</v>
          </cell>
          <cell r="D216">
            <v>-28.8</v>
          </cell>
          <cell r="E216">
            <v>-29.9</v>
          </cell>
          <cell r="F216">
            <v>-20.399999999999999</v>
          </cell>
          <cell r="G216">
            <v>-16.899999999999999</v>
          </cell>
          <cell r="H216">
            <v>-24.2</v>
          </cell>
          <cell r="I216">
            <v>-19.966666666666665</v>
          </cell>
          <cell r="J216">
            <v>-58</v>
          </cell>
          <cell r="K216">
            <v>-24.1</v>
          </cell>
          <cell r="L216">
            <v>-19.100000000000001</v>
          </cell>
          <cell r="M216">
            <v>-31.1</v>
          </cell>
          <cell r="N216">
            <v>-29.9</v>
          </cell>
          <cell r="O216">
            <v>-19.399999999999999</v>
          </cell>
          <cell r="P216">
            <v>-38.700000000000003</v>
          </cell>
          <cell r="Q216">
            <v>-26.3</v>
          </cell>
        </row>
        <row r="217">
          <cell r="A217" t="str">
            <v>2022-12</v>
          </cell>
          <cell r="B217">
            <v>-17.3</v>
          </cell>
          <cell r="C217">
            <v>-22.1</v>
          </cell>
          <cell r="D217">
            <v>-21.9</v>
          </cell>
          <cell r="E217">
            <v>-26</v>
          </cell>
          <cell r="F217">
            <v>-22.5</v>
          </cell>
          <cell r="G217">
            <v>-18.5</v>
          </cell>
          <cell r="H217">
            <v>-24.8</v>
          </cell>
          <cell r="I217">
            <v>-20.2</v>
          </cell>
          <cell r="J217">
            <v>-53</v>
          </cell>
          <cell r="K217">
            <v>-20.2</v>
          </cell>
          <cell r="L217">
            <v>-17.2</v>
          </cell>
          <cell r="M217">
            <v>-26.1</v>
          </cell>
          <cell r="N217">
            <v>-29.6</v>
          </cell>
          <cell r="O217">
            <v>-17.3</v>
          </cell>
          <cell r="P217">
            <v>-37.1</v>
          </cell>
          <cell r="Q217">
            <v>-24.6</v>
          </cell>
        </row>
        <row r="218">
          <cell r="A218" t="str">
            <v>2023-01</v>
          </cell>
          <cell r="B218">
            <v>-13.1</v>
          </cell>
          <cell r="C218">
            <v>-19.2</v>
          </cell>
          <cell r="D218">
            <v>-20.2</v>
          </cell>
          <cell r="E218">
            <v>-22.5</v>
          </cell>
          <cell r="F218">
            <v>-20.7</v>
          </cell>
          <cell r="G218">
            <v>-12.7</v>
          </cell>
          <cell r="H218">
            <v>-23.5</v>
          </cell>
          <cell r="I218">
            <v>-16.433333333333334</v>
          </cell>
          <cell r="J218">
            <v>-54</v>
          </cell>
          <cell r="K218">
            <v>-15.4</v>
          </cell>
          <cell r="L218">
            <v>-18.100000000000001</v>
          </cell>
          <cell r="M218">
            <v>-22.8</v>
          </cell>
          <cell r="N218">
            <v>-24</v>
          </cell>
          <cell r="O218">
            <v>-13.4</v>
          </cell>
          <cell r="P218">
            <v>-35.4</v>
          </cell>
          <cell r="Q218">
            <v>-22.2</v>
          </cell>
        </row>
        <row r="219">
          <cell r="A219" t="str">
            <v>2023-02</v>
          </cell>
          <cell r="B219">
            <v>-12.9</v>
          </cell>
          <cell r="C219">
            <v>-15.8</v>
          </cell>
          <cell r="D219">
            <v>-20.8</v>
          </cell>
          <cell r="E219">
            <v>-21.6</v>
          </cell>
          <cell r="F219">
            <v>-21.8</v>
          </cell>
          <cell r="G219">
            <v>-11.9</v>
          </cell>
          <cell r="H219">
            <v>-20.6</v>
          </cell>
          <cell r="I219">
            <v>-15.133333333333333</v>
          </cell>
          <cell r="J219">
            <v>-43</v>
          </cell>
          <cell r="K219">
            <v>-13.1</v>
          </cell>
          <cell r="L219">
            <v>-16.399999999999999</v>
          </cell>
          <cell r="M219">
            <v>-17.899999999999999</v>
          </cell>
          <cell r="N219">
            <v>-22.9</v>
          </cell>
          <cell r="O219">
            <v>-17.5</v>
          </cell>
          <cell r="P219">
            <v>-32.5</v>
          </cell>
          <cell r="Q219">
            <v>-20.8</v>
          </cell>
        </row>
        <row r="220">
          <cell r="A220" t="str">
            <v>2023-03</v>
          </cell>
          <cell r="B220">
            <v>-11.7</v>
          </cell>
          <cell r="C220">
            <v>-17.100000000000001</v>
          </cell>
          <cell r="D220">
            <v>-20.8</v>
          </cell>
          <cell r="E220">
            <v>-24.6</v>
          </cell>
          <cell r="F220">
            <v>-20.7</v>
          </cell>
          <cell r="G220">
            <v>-10.8</v>
          </cell>
          <cell r="H220">
            <v>-21.4</v>
          </cell>
          <cell r="I220">
            <v>-14.633333333333335</v>
          </cell>
          <cell r="J220">
            <v>-40</v>
          </cell>
          <cell r="K220">
            <v>-14</v>
          </cell>
          <cell r="L220">
            <v>-14.9</v>
          </cell>
          <cell r="M220">
            <v>-17.399999999999999</v>
          </cell>
          <cell r="N220">
            <v>-23</v>
          </cell>
          <cell r="O220">
            <v>-17.100000000000001</v>
          </cell>
          <cell r="P220">
            <v>-32.299999999999997</v>
          </cell>
          <cell r="Q220">
            <v>-20.8</v>
          </cell>
        </row>
        <row r="221">
          <cell r="A221" t="str">
            <v>2023-04</v>
          </cell>
          <cell r="B221">
            <v>-8.3000000000000007</v>
          </cell>
          <cell r="C221">
            <v>-13.3</v>
          </cell>
          <cell r="D221">
            <v>-18.5</v>
          </cell>
          <cell r="E221">
            <v>-19.7</v>
          </cell>
          <cell r="F221">
            <v>-18.8</v>
          </cell>
          <cell r="G221">
            <v>-7.9</v>
          </cell>
          <cell r="H221">
            <v>-17.899999999999999</v>
          </cell>
          <cell r="I221">
            <v>-11.366666666666665</v>
          </cell>
          <cell r="J221">
            <v>-34</v>
          </cell>
          <cell r="K221">
            <v>-12.1</v>
          </cell>
          <cell r="L221">
            <v>-15.1</v>
          </cell>
          <cell r="M221">
            <v>-16.600000000000001</v>
          </cell>
          <cell r="N221">
            <v>-23.6</v>
          </cell>
          <cell r="O221">
            <v>-13.2</v>
          </cell>
          <cell r="P221">
            <v>-30.2</v>
          </cell>
          <cell r="Q221">
            <v>-18.5</v>
          </cell>
        </row>
        <row r="222">
          <cell r="A222" t="str">
            <v>2023-05</v>
          </cell>
          <cell r="B222">
            <v>-5.6</v>
          </cell>
          <cell r="C222">
            <v>-13</v>
          </cell>
          <cell r="D222">
            <v>-17.399999999999999</v>
          </cell>
          <cell r="E222">
            <v>-19.3</v>
          </cell>
          <cell r="F222">
            <v>-15.6</v>
          </cell>
          <cell r="G222">
            <v>-8.8000000000000007</v>
          </cell>
          <cell r="H222">
            <v>-15.2</v>
          </cell>
          <cell r="I222">
            <v>-9.8666666666666671</v>
          </cell>
          <cell r="J222">
            <v>-30</v>
          </cell>
          <cell r="K222">
            <v>-13.5</v>
          </cell>
          <cell r="L222">
            <v>-16</v>
          </cell>
          <cell r="M222">
            <v>-18.899999999999999</v>
          </cell>
          <cell r="N222">
            <v>-24.3</v>
          </cell>
          <cell r="O222">
            <v>-5.3</v>
          </cell>
          <cell r="P222">
            <v>-27</v>
          </cell>
          <cell r="Q222">
            <v>-17.399999999999999</v>
          </cell>
        </row>
        <row r="223">
          <cell r="A223" t="str">
            <v>2023-06</v>
          </cell>
          <cell r="B223">
            <v>-3.7</v>
          </cell>
          <cell r="C223">
            <v>-13.7</v>
          </cell>
          <cell r="D223">
            <v>-15.9</v>
          </cell>
          <cell r="E223">
            <v>-14.1</v>
          </cell>
          <cell r="F223">
            <v>-12.7</v>
          </cell>
          <cell r="G223">
            <v>-8.8000000000000007</v>
          </cell>
          <cell r="H223">
            <v>-13.5</v>
          </cell>
          <cell r="I223">
            <v>-8.6666666666666661</v>
          </cell>
          <cell r="J223">
            <v>-25</v>
          </cell>
          <cell r="K223">
            <v>-12.2</v>
          </cell>
          <cell r="L223">
            <v>-14.3</v>
          </cell>
          <cell r="M223">
            <v>-18.3</v>
          </cell>
          <cell r="N223">
            <v>-21.9</v>
          </cell>
          <cell r="O223">
            <v>-6.7</v>
          </cell>
          <cell r="P223">
            <v>-23.2</v>
          </cell>
          <cell r="Q223">
            <v>-15.9</v>
          </cell>
        </row>
        <row r="224">
          <cell r="A224" t="str">
            <v>2023-07</v>
          </cell>
          <cell r="B224">
            <v>-4.4000000000000004</v>
          </cell>
          <cell r="C224">
            <v>-13.5</v>
          </cell>
          <cell r="D224">
            <v>-15.3</v>
          </cell>
          <cell r="E224">
            <v>-9.9</v>
          </cell>
          <cell r="F224">
            <v>-12.8</v>
          </cell>
          <cell r="G224">
            <v>-8.9</v>
          </cell>
          <cell r="H224">
            <v>-14.3</v>
          </cell>
          <cell r="I224">
            <v>-9.2000000000000011</v>
          </cell>
          <cell r="J224">
            <v>-33</v>
          </cell>
          <cell r="K224">
            <v>-9.8000000000000007</v>
          </cell>
          <cell r="L224">
            <v>-15.8</v>
          </cell>
          <cell r="M224">
            <v>-18.100000000000001</v>
          </cell>
          <cell r="N224">
            <v>-20.9</v>
          </cell>
          <cell r="O224">
            <v>-3.4</v>
          </cell>
          <cell r="P224">
            <v>-20.9</v>
          </cell>
          <cell r="Q224">
            <v>-15.3</v>
          </cell>
        </row>
        <row r="225">
          <cell r="A225" t="str">
            <v>2023-08</v>
          </cell>
          <cell r="B225">
            <v>-5</v>
          </cell>
          <cell r="C225">
            <v>-15.2</v>
          </cell>
          <cell r="D225">
            <v>-16.600000000000001</v>
          </cell>
          <cell r="E225">
            <v>-14</v>
          </cell>
          <cell r="F225">
            <v>-14.2</v>
          </cell>
          <cell r="G225">
            <v>-8</v>
          </cell>
          <cell r="H225">
            <v>-16.899999999999999</v>
          </cell>
          <cell r="I225">
            <v>-9.9666666666666668</v>
          </cell>
          <cell r="J225">
            <v>-30</v>
          </cell>
          <cell r="K225">
            <v>-10.6</v>
          </cell>
          <cell r="L225">
            <v>-15.6</v>
          </cell>
          <cell r="M225">
            <v>-15.9</v>
          </cell>
          <cell r="N225">
            <v>-22.4</v>
          </cell>
          <cell r="O225">
            <v>-4.5</v>
          </cell>
          <cell r="P225">
            <v>-21.6</v>
          </cell>
          <cell r="Q225">
            <v>-16.600000000000001</v>
          </cell>
        </row>
        <row r="226">
          <cell r="A226" t="str">
            <v>2023-09</v>
          </cell>
          <cell r="B226">
            <v>-7.4</v>
          </cell>
          <cell r="C226">
            <v>-15.9</v>
          </cell>
          <cell r="D226">
            <v>-18.600000000000001</v>
          </cell>
          <cell r="E226">
            <v>-21.4</v>
          </cell>
          <cell r="F226">
            <v>-15.8</v>
          </cell>
          <cell r="G226">
            <v>-11.6</v>
          </cell>
          <cell r="H226">
            <v>-17.8</v>
          </cell>
          <cell r="I226">
            <v>-12.266666666666666</v>
          </cell>
          <cell r="J226">
            <v>-24</v>
          </cell>
          <cell r="K226">
            <v>-12.3</v>
          </cell>
          <cell r="L226">
            <v>-16.8</v>
          </cell>
          <cell r="M226">
            <v>-18.2</v>
          </cell>
          <cell r="N226">
            <v>-25.4</v>
          </cell>
          <cell r="O226">
            <v>-4.7</v>
          </cell>
          <cell r="P226">
            <v>-26.1</v>
          </cell>
          <cell r="Q226">
            <v>-18.600000000000001</v>
          </cell>
        </row>
        <row r="227">
          <cell r="A227" t="str">
            <v>2023-10</v>
          </cell>
          <cell r="B227">
            <v>-7.7</v>
          </cell>
          <cell r="C227">
            <v>-15.5</v>
          </cell>
          <cell r="D227">
            <v>-19.8</v>
          </cell>
          <cell r="E227">
            <v>-21.7</v>
          </cell>
          <cell r="F227">
            <v>-18.2</v>
          </cell>
          <cell r="G227">
            <v>-12.5</v>
          </cell>
          <cell r="H227">
            <v>-18.2</v>
          </cell>
          <cell r="I227">
            <v>-12.799999999999999</v>
          </cell>
          <cell r="J227">
            <v>-32</v>
          </cell>
          <cell r="K227">
            <v>-14.4</v>
          </cell>
          <cell r="L227">
            <v>-20.7</v>
          </cell>
          <cell r="M227">
            <v>-19.899999999999999</v>
          </cell>
          <cell r="N227">
            <v>-24.3</v>
          </cell>
          <cell r="O227">
            <v>-4.5999999999999996</v>
          </cell>
          <cell r="P227">
            <v>-27.7</v>
          </cell>
          <cell r="Q227">
            <v>-19.8</v>
          </cell>
        </row>
        <row r="228">
          <cell r="A228" t="str">
            <v>2023-11</v>
          </cell>
          <cell r="B228">
            <v>-6.3</v>
          </cell>
          <cell r="C228">
            <v>-16.5</v>
          </cell>
          <cell r="D228">
            <v>-18.8</v>
          </cell>
          <cell r="E228">
            <v>-21.3</v>
          </cell>
          <cell r="F228">
            <v>-15.2</v>
          </cell>
          <cell r="G228">
            <v>-12.4</v>
          </cell>
          <cell r="H228">
            <v>-16.8</v>
          </cell>
          <cell r="I228">
            <v>-11.833333333333334</v>
          </cell>
          <cell r="J228">
            <v>-26</v>
          </cell>
          <cell r="K228">
            <v>-11.7</v>
          </cell>
          <cell r="L228">
            <v>-19.3</v>
          </cell>
          <cell r="M228">
            <v>-16.100000000000001</v>
          </cell>
          <cell r="N228">
            <v>-22.9</v>
          </cell>
          <cell r="O228">
            <v>-1.4</v>
          </cell>
          <cell r="P228">
            <v>-30.8</v>
          </cell>
          <cell r="Q228">
            <v>-18.8</v>
          </cell>
        </row>
        <row r="229">
          <cell r="A229" t="str">
            <v>2023-12</v>
          </cell>
          <cell r="B229">
            <v>-7.9</v>
          </cell>
          <cell r="C229">
            <v>-14</v>
          </cell>
          <cell r="D229">
            <v>-17</v>
          </cell>
          <cell r="E229">
            <v>-19.3</v>
          </cell>
          <cell r="F229">
            <v>-15.3</v>
          </cell>
          <cell r="G229">
            <v>-13.3</v>
          </cell>
          <cell r="H229">
            <v>-13.9</v>
          </cell>
          <cell r="I229">
            <v>-11.700000000000001</v>
          </cell>
          <cell r="J229">
            <v>-25</v>
          </cell>
          <cell r="K229">
            <v>-8.6</v>
          </cell>
          <cell r="L229">
            <v>-16.8</v>
          </cell>
          <cell r="M229">
            <v>-12.6</v>
          </cell>
          <cell r="N229">
            <v>-18.5</v>
          </cell>
          <cell r="O229">
            <v>-3</v>
          </cell>
          <cell r="P229">
            <v>-26</v>
          </cell>
          <cell r="Q229">
            <v>-17</v>
          </cell>
        </row>
      </sheetData>
      <sheetData sheetId="16">
        <row r="2">
          <cell r="B2" t="str">
            <v>Germany (until 1990 former territory of the FRG)</v>
          </cell>
          <cell r="C2" t="str">
            <v>Denmark</v>
          </cell>
          <cell r="D2" t="str">
            <v>Spain</v>
          </cell>
          <cell r="E2" t="str">
            <v>Finland</v>
          </cell>
          <cell r="F2" t="str">
            <v>France</v>
          </cell>
          <cell r="G2" t="str">
            <v>United Kingdom</v>
          </cell>
          <cell r="H2" t="str">
            <v>Ireland</v>
          </cell>
          <cell r="I2" t="str">
            <v>Norway</v>
          </cell>
          <cell r="J2" t="str">
            <v>Sweden</v>
          </cell>
          <cell r="K2" t="str">
            <v>Italy</v>
          </cell>
          <cell r="L2" t="str">
            <v>Poland</v>
          </cell>
          <cell r="M2" t="str">
            <v>Netherlands</v>
          </cell>
          <cell r="O2" t="str">
            <v>Portugal</v>
          </cell>
          <cell r="P2" t="str">
            <v>Austria</v>
          </cell>
          <cell r="Q2" t="str">
            <v>Europe</v>
          </cell>
        </row>
        <row r="5">
          <cell r="A5" t="str">
            <v>2019-01</v>
          </cell>
          <cell r="B5">
            <v>816231</v>
          </cell>
          <cell r="C5">
            <v>469044</v>
          </cell>
          <cell r="D5">
            <v>359708</v>
          </cell>
          <cell r="E5">
            <v>155539</v>
          </cell>
          <cell r="F5">
            <v>448329</v>
          </cell>
          <cell r="G5">
            <v>3681023</v>
          </cell>
          <cell r="H5">
            <v>213282</v>
          </cell>
          <cell r="I5">
            <v>225411</v>
          </cell>
          <cell r="J5">
            <v>520131</v>
          </cell>
          <cell r="K5">
            <v>535228</v>
          </cell>
          <cell r="L5">
            <v>181442</v>
          </cell>
          <cell r="M5">
            <v>165829</v>
          </cell>
          <cell r="N5">
            <v>127326</v>
          </cell>
          <cell r="O5">
            <v>61279</v>
          </cell>
          <cell r="P5">
            <v>51392</v>
          </cell>
          <cell r="Q5">
            <v>8011194</v>
          </cell>
        </row>
        <row r="6">
          <cell r="A6" t="str">
            <v>2019-02</v>
          </cell>
          <cell r="B6">
            <v>727090</v>
          </cell>
          <cell r="C6">
            <v>465141</v>
          </cell>
          <cell r="D6">
            <v>356589</v>
          </cell>
          <cell r="E6">
            <v>138173</v>
          </cell>
          <cell r="F6">
            <v>317218</v>
          </cell>
          <cell r="G6">
            <v>3025253</v>
          </cell>
          <cell r="H6">
            <v>200931</v>
          </cell>
          <cell r="I6">
            <v>185217</v>
          </cell>
          <cell r="J6">
            <v>542362</v>
          </cell>
          <cell r="K6">
            <v>364964</v>
          </cell>
          <cell r="L6">
            <v>114468</v>
          </cell>
          <cell r="M6">
            <v>89651</v>
          </cell>
          <cell r="N6">
            <v>78618</v>
          </cell>
          <cell r="O6">
            <v>62180</v>
          </cell>
          <cell r="P6">
            <v>46371</v>
          </cell>
          <cell r="Q6">
            <v>6714226</v>
          </cell>
        </row>
        <row r="7">
          <cell r="A7" t="str">
            <v>2019-03</v>
          </cell>
          <cell r="B7">
            <v>773615</v>
          </cell>
          <cell r="C7">
            <v>478102</v>
          </cell>
          <cell r="D7">
            <v>399551</v>
          </cell>
          <cell r="E7">
            <v>149869</v>
          </cell>
          <cell r="F7">
            <v>396565</v>
          </cell>
          <cell r="G7">
            <v>3150955</v>
          </cell>
          <cell r="H7">
            <v>221214</v>
          </cell>
          <cell r="I7">
            <v>196572</v>
          </cell>
          <cell r="J7">
            <v>586296</v>
          </cell>
          <cell r="K7">
            <v>460080</v>
          </cell>
          <cell r="L7">
            <v>92763</v>
          </cell>
          <cell r="M7">
            <v>125253</v>
          </cell>
          <cell r="N7">
            <v>103157</v>
          </cell>
          <cell r="O7">
            <v>87235</v>
          </cell>
          <cell r="P7">
            <v>47933</v>
          </cell>
          <cell r="Q7">
            <v>7269160</v>
          </cell>
        </row>
        <row r="8">
          <cell r="A8" t="str">
            <v>2019-04</v>
          </cell>
          <cell r="B8">
            <v>684838</v>
          </cell>
          <cell r="C8">
            <v>333806</v>
          </cell>
          <cell r="D8">
            <v>391773</v>
          </cell>
          <cell r="E8">
            <v>101922</v>
          </cell>
          <cell r="F8">
            <v>351011</v>
          </cell>
          <cell r="G8">
            <v>3293888</v>
          </cell>
          <cell r="H8">
            <v>230321</v>
          </cell>
          <cell r="I8">
            <v>144561</v>
          </cell>
          <cell r="J8">
            <v>440009</v>
          </cell>
          <cell r="K8">
            <v>461054</v>
          </cell>
          <cell r="L8">
            <v>85681</v>
          </cell>
          <cell r="M8">
            <v>157097</v>
          </cell>
          <cell r="N8">
            <v>133662</v>
          </cell>
          <cell r="O8">
            <v>86068</v>
          </cell>
          <cell r="P8">
            <v>41203</v>
          </cell>
          <cell r="Q8">
            <v>6936894</v>
          </cell>
        </row>
        <row r="9">
          <cell r="A9" t="str">
            <v>2019-05</v>
          </cell>
          <cell r="B9">
            <v>725771</v>
          </cell>
          <cell r="C9">
            <v>292337</v>
          </cell>
          <cell r="D9">
            <v>381650</v>
          </cell>
          <cell r="E9">
            <v>84382</v>
          </cell>
          <cell r="F9">
            <v>366209</v>
          </cell>
          <cell r="G9">
            <v>3909521</v>
          </cell>
          <cell r="H9">
            <v>225832</v>
          </cell>
          <cell r="I9">
            <v>142765</v>
          </cell>
          <cell r="J9">
            <v>494290</v>
          </cell>
          <cell r="K9">
            <v>435630</v>
          </cell>
          <cell r="L9">
            <v>86499</v>
          </cell>
          <cell r="M9">
            <v>184028</v>
          </cell>
          <cell r="N9">
            <v>153871</v>
          </cell>
          <cell r="O9">
            <v>89841</v>
          </cell>
          <cell r="P9">
            <v>40077</v>
          </cell>
          <cell r="Q9">
            <v>7612703</v>
          </cell>
        </row>
        <row r="10">
          <cell r="A10" t="str">
            <v>2019-06</v>
          </cell>
          <cell r="B10">
            <v>666096</v>
          </cell>
          <cell r="C10">
            <v>224203</v>
          </cell>
          <cell r="D10">
            <v>355059</v>
          </cell>
          <cell r="E10">
            <v>80555</v>
          </cell>
          <cell r="F10">
            <v>347648</v>
          </cell>
          <cell r="G10">
            <v>3636989</v>
          </cell>
          <cell r="H10">
            <v>224500</v>
          </cell>
          <cell r="I10">
            <v>157106</v>
          </cell>
          <cell r="J10">
            <v>423236</v>
          </cell>
          <cell r="K10">
            <v>515719</v>
          </cell>
          <cell r="L10">
            <v>83442</v>
          </cell>
          <cell r="M10">
            <v>181159</v>
          </cell>
          <cell r="N10">
            <v>148364</v>
          </cell>
          <cell r="O10">
            <v>74381</v>
          </cell>
          <cell r="P10">
            <v>36020</v>
          </cell>
          <cell r="Q10">
            <v>7154477</v>
          </cell>
        </row>
        <row r="11">
          <cell r="A11" t="str">
            <v>2019-07</v>
          </cell>
          <cell r="B11">
            <v>649083</v>
          </cell>
          <cell r="C11">
            <v>281733</v>
          </cell>
          <cell r="D11">
            <v>409238</v>
          </cell>
          <cell r="E11">
            <v>96011</v>
          </cell>
          <cell r="F11">
            <v>395652</v>
          </cell>
          <cell r="G11">
            <v>3969761</v>
          </cell>
          <cell r="H11">
            <v>212754</v>
          </cell>
          <cell r="I11">
            <v>124180</v>
          </cell>
          <cell r="J11">
            <v>487859</v>
          </cell>
          <cell r="K11">
            <v>487999</v>
          </cell>
          <cell r="L11">
            <v>105061</v>
          </cell>
          <cell r="M11">
            <v>165768</v>
          </cell>
          <cell r="N11">
            <v>166750</v>
          </cell>
          <cell r="O11">
            <v>73447</v>
          </cell>
          <cell r="P11">
            <v>35047</v>
          </cell>
          <cell r="Q11">
            <v>7660343</v>
          </cell>
        </row>
        <row r="12">
          <cell r="A12" t="str">
            <v>2019-08</v>
          </cell>
          <cell r="B12">
            <v>644040</v>
          </cell>
          <cell r="C12">
            <v>269809</v>
          </cell>
          <cell r="D12">
            <v>410566</v>
          </cell>
          <cell r="E12">
            <v>115148</v>
          </cell>
          <cell r="F12">
            <v>399252</v>
          </cell>
          <cell r="G12">
            <v>3879452</v>
          </cell>
          <cell r="H12">
            <v>187307</v>
          </cell>
          <cell r="I12">
            <v>135720</v>
          </cell>
          <cell r="J12">
            <v>520302</v>
          </cell>
          <cell r="K12">
            <v>333693</v>
          </cell>
          <cell r="L12">
            <v>85248</v>
          </cell>
          <cell r="M12">
            <v>141765</v>
          </cell>
          <cell r="N12">
            <v>163795</v>
          </cell>
          <cell r="O12">
            <v>73440</v>
          </cell>
          <cell r="P12">
            <v>32087</v>
          </cell>
          <cell r="Q12">
            <v>7391624</v>
          </cell>
        </row>
        <row r="13">
          <cell r="A13" t="str">
            <v>2019-09</v>
          </cell>
          <cell r="B13">
            <v>619155</v>
          </cell>
          <cell r="C13">
            <v>230983</v>
          </cell>
          <cell r="D13">
            <v>332558</v>
          </cell>
          <cell r="E13">
            <v>100519</v>
          </cell>
          <cell r="F13">
            <v>271533</v>
          </cell>
          <cell r="G13">
            <v>3324073</v>
          </cell>
          <cell r="H13">
            <v>159943</v>
          </cell>
          <cell r="I13">
            <v>141881</v>
          </cell>
          <cell r="J13">
            <v>468693</v>
          </cell>
          <cell r="K13">
            <v>352995</v>
          </cell>
          <cell r="L13">
            <v>84381</v>
          </cell>
          <cell r="M13">
            <v>150323</v>
          </cell>
          <cell r="N13">
            <v>160050</v>
          </cell>
          <cell r="O13">
            <v>66998</v>
          </cell>
          <cell r="P13">
            <v>32565</v>
          </cell>
          <cell r="Q13">
            <v>6496650</v>
          </cell>
        </row>
        <row r="14">
          <cell r="A14" t="str">
            <v>2019-10</v>
          </cell>
          <cell r="B14">
            <v>641959</v>
          </cell>
          <cell r="C14">
            <v>196459</v>
          </cell>
          <cell r="D14">
            <v>349397</v>
          </cell>
          <cell r="E14">
            <v>87265</v>
          </cell>
          <cell r="F14">
            <v>219158</v>
          </cell>
          <cell r="G14">
            <v>2584431</v>
          </cell>
          <cell r="H14">
            <v>162145</v>
          </cell>
          <cell r="I14">
            <v>135107</v>
          </cell>
          <cell r="J14">
            <v>529311</v>
          </cell>
          <cell r="K14">
            <v>348617</v>
          </cell>
          <cell r="L14">
            <v>80749</v>
          </cell>
          <cell r="M14">
            <v>162635</v>
          </cell>
          <cell r="N14">
            <v>151296</v>
          </cell>
          <cell r="O14">
            <v>68846</v>
          </cell>
          <cell r="P14">
            <v>36675</v>
          </cell>
          <cell r="Q14">
            <v>5754050</v>
          </cell>
        </row>
        <row r="15">
          <cell r="A15" t="str">
            <v>2019-11</v>
          </cell>
          <cell r="B15">
            <v>550517</v>
          </cell>
          <cell r="C15">
            <v>161350</v>
          </cell>
          <cell r="D15">
            <v>282070</v>
          </cell>
          <cell r="E15">
            <v>77984</v>
          </cell>
          <cell r="F15">
            <v>186230</v>
          </cell>
          <cell r="G15">
            <v>2251897</v>
          </cell>
          <cell r="H15">
            <v>139203</v>
          </cell>
          <cell r="I15">
            <v>112467</v>
          </cell>
          <cell r="J15">
            <v>409579</v>
          </cell>
          <cell r="K15">
            <v>357080</v>
          </cell>
          <cell r="L15">
            <v>100225</v>
          </cell>
          <cell r="M15">
            <v>140097</v>
          </cell>
          <cell r="N15">
            <v>129103</v>
          </cell>
          <cell r="O15">
            <v>73323</v>
          </cell>
          <cell r="P15">
            <v>37404</v>
          </cell>
          <cell r="Q15">
            <v>5008529</v>
          </cell>
        </row>
        <row r="16">
          <cell r="A16" t="str">
            <v>2019-12</v>
          </cell>
          <cell r="B16">
            <v>556106</v>
          </cell>
          <cell r="C16">
            <v>206448</v>
          </cell>
          <cell r="D16">
            <v>253780</v>
          </cell>
          <cell r="E16">
            <v>74554</v>
          </cell>
          <cell r="F16">
            <v>242880</v>
          </cell>
          <cell r="G16">
            <v>2301601</v>
          </cell>
          <cell r="H16">
            <v>122826</v>
          </cell>
          <cell r="I16">
            <v>118750</v>
          </cell>
          <cell r="J16">
            <v>516837</v>
          </cell>
          <cell r="K16">
            <v>319446</v>
          </cell>
          <cell r="L16">
            <v>98785</v>
          </cell>
          <cell r="M16">
            <v>160089</v>
          </cell>
          <cell r="N16">
            <v>137047</v>
          </cell>
          <cell r="O16">
            <v>101699</v>
          </cell>
          <cell r="P16">
            <v>39146</v>
          </cell>
          <cell r="Q16">
            <v>5249994</v>
          </cell>
        </row>
        <row r="17">
          <cell r="A17" t="str">
            <v>2020-01</v>
          </cell>
          <cell r="B17">
            <v>661989</v>
          </cell>
          <cell r="C17">
            <v>270718</v>
          </cell>
          <cell r="D17">
            <v>341398</v>
          </cell>
          <cell r="E17">
            <v>95905</v>
          </cell>
          <cell r="F17">
            <v>308660</v>
          </cell>
          <cell r="G17">
            <v>4975132</v>
          </cell>
          <cell r="H17">
            <v>231233</v>
          </cell>
          <cell r="I17">
            <v>203603</v>
          </cell>
          <cell r="J17">
            <v>636262</v>
          </cell>
          <cell r="K17">
            <v>482799</v>
          </cell>
          <cell r="L17">
            <v>120835</v>
          </cell>
          <cell r="M17">
            <v>216075</v>
          </cell>
          <cell r="N17">
            <v>204674</v>
          </cell>
          <cell r="O17">
            <v>124009</v>
          </cell>
          <cell r="P17">
            <v>48016</v>
          </cell>
          <cell r="Q17">
            <v>8921308</v>
          </cell>
        </row>
        <row r="18">
          <cell r="A18" t="str">
            <v>2020-02</v>
          </cell>
          <cell r="B18">
            <v>536622</v>
          </cell>
          <cell r="C18">
            <v>213977</v>
          </cell>
          <cell r="D18">
            <v>288212</v>
          </cell>
          <cell r="E18">
            <v>79887</v>
          </cell>
          <cell r="F18">
            <v>271407</v>
          </cell>
          <cell r="G18">
            <v>4266707</v>
          </cell>
          <cell r="H18">
            <v>181233</v>
          </cell>
          <cell r="I18">
            <v>152338</v>
          </cell>
          <cell r="J18">
            <v>419378</v>
          </cell>
          <cell r="K18">
            <v>382213</v>
          </cell>
          <cell r="L18">
            <v>102042</v>
          </cell>
          <cell r="M18">
            <v>187904</v>
          </cell>
          <cell r="N18">
            <v>177653</v>
          </cell>
          <cell r="O18">
            <v>137926</v>
          </cell>
          <cell r="P18">
            <v>41488</v>
          </cell>
          <cell r="Q18">
            <v>7438987</v>
          </cell>
        </row>
        <row r="19">
          <cell r="A19" t="str">
            <v>2020-03</v>
          </cell>
          <cell r="B19">
            <v>388563</v>
          </cell>
          <cell r="C19">
            <v>107962</v>
          </cell>
          <cell r="D19">
            <v>170220</v>
          </cell>
          <cell r="E19">
            <v>45206</v>
          </cell>
          <cell r="F19">
            <v>130638</v>
          </cell>
          <cell r="G19">
            <v>2618057</v>
          </cell>
          <cell r="H19">
            <v>114480</v>
          </cell>
          <cell r="I19">
            <v>77063</v>
          </cell>
          <cell r="J19">
            <v>183207</v>
          </cell>
          <cell r="K19">
            <v>110681</v>
          </cell>
          <cell r="L19">
            <v>52398</v>
          </cell>
          <cell r="M19">
            <v>110526</v>
          </cell>
          <cell r="N19">
            <v>100304</v>
          </cell>
          <cell r="O19">
            <v>64365</v>
          </cell>
          <cell r="P19">
            <v>21580</v>
          </cell>
          <cell r="Q19">
            <v>4295250</v>
          </cell>
        </row>
        <row r="20">
          <cell r="A20" t="str">
            <v>2020-04</v>
          </cell>
          <cell r="B20">
            <v>323336</v>
          </cell>
          <cell r="C20">
            <v>34283</v>
          </cell>
          <cell r="D20">
            <v>57992</v>
          </cell>
          <cell r="E20">
            <v>20532</v>
          </cell>
          <cell r="F20">
            <v>33644</v>
          </cell>
          <cell r="G20">
            <v>852579</v>
          </cell>
          <cell r="H20">
            <v>36455</v>
          </cell>
          <cell r="I20">
            <v>26279</v>
          </cell>
          <cell r="J20">
            <v>42012</v>
          </cell>
          <cell r="K20">
            <v>30335</v>
          </cell>
          <cell r="L20">
            <v>8425</v>
          </cell>
          <cell r="M20">
            <v>14742</v>
          </cell>
          <cell r="N20">
            <v>26844</v>
          </cell>
          <cell r="O20">
            <v>9880</v>
          </cell>
          <cell r="P20">
            <v>7597</v>
          </cell>
          <cell r="Q20">
            <v>1524935</v>
          </cell>
        </row>
        <row r="21">
          <cell r="A21" t="str">
            <v>2020-05</v>
          </cell>
          <cell r="B21">
            <v>351966</v>
          </cell>
          <cell r="C21">
            <v>36592</v>
          </cell>
          <cell r="D21">
            <v>105587</v>
          </cell>
          <cell r="E21">
            <v>22612</v>
          </cell>
          <cell r="F21">
            <v>36523</v>
          </cell>
          <cell r="G21">
            <v>743713</v>
          </cell>
          <cell r="H21">
            <v>37698</v>
          </cell>
          <cell r="I21">
            <v>26536</v>
          </cell>
          <cell r="J21">
            <v>51513</v>
          </cell>
          <cell r="K21">
            <v>50972</v>
          </cell>
          <cell r="L21">
            <v>11084</v>
          </cell>
          <cell r="M21">
            <v>21629</v>
          </cell>
          <cell r="N21">
            <v>30719</v>
          </cell>
          <cell r="O21">
            <v>10446</v>
          </cell>
          <cell r="P21">
            <v>9362</v>
          </cell>
          <cell r="Q21">
            <v>1546952</v>
          </cell>
        </row>
        <row r="22">
          <cell r="A22" t="str">
            <v>2020-06</v>
          </cell>
          <cell r="B22">
            <v>396876</v>
          </cell>
          <cell r="C22">
            <v>53386</v>
          </cell>
          <cell r="D22">
            <v>251354</v>
          </cell>
          <cell r="E22">
            <v>23070</v>
          </cell>
          <cell r="F22">
            <v>101648</v>
          </cell>
          <cell r="G22">
            <v>1162077</v>
          </cell>
          <cell r="H22">
            <v>49389</v>
          </cell>
          <cell r="I22">
            <v>34457</v>
          </cell>
          <cell r="J22">
            <v>80389</v>
          </cell>
          <cell r="K22">
            <v>125965</v>
          </cell>
          <cell r="L22">
            <v>32528</v>
          </cell>
          <cell r="M22">
            <v>66867</v>
          </cell>
          <cell r="N22">
            <v>66623</v>
          </cell>
          <cell r="O22">
            <v>16407</v>
          </cell>
          <cell r="P22">
            <v>17972</v>
          </cell>
          <cell r="Q22">
            <v>2479008</v>
          </cell>
        </row>
        <row r="23">
          <cell r="A23" t="str">
            <v>2020-07</v>
          </cell>
          <cell r="B23">
            <v>422529</v>
          </cell>
          <cell r="C23">
            <v>58023</v>
          </cell>
          <cell r="D23">
            <v>215021</v>
          </cell>
          <cell r="E23">
            <v>19519</v>
          </cell>
          <cell r="F23">
            <v>102359</v>
          </cell>
          <cell r="G23">
            <v>1655733</v>
          </cell>
          <cell r="H23">
            <v>44069</v>
          </cell>
          <cell r="I23">
            <v>48525</v>
          </cell>
          <cell r="J23">
            <v>104672</v>
          </cell>
          <cell r="K23">
            <v>133936</v>
          </cell>
          <cell r="L23">
            <v>38119</v>
          </cell>
          <cell r="M23">
            <v>70949</v>
          </cell>
          <cell r="N23">
            <v>52599</v>
          </cell>
          <cell r="O23">
            <v>20737</v>
          </cell>
          <cell r="P23">
            <v>16224</v>
          </cell>
          <cell r="Q23">
            <v>3003014</v>
          </cell>
        </row>
        <row r="24">
          <cell r="A24" t="str">
            <v>2020-08</v>
          </cell>
          <cell r="B24">
            <v>392475</v>
          </cell>
          <cell r="C24">
            <v>38648</v>
          </cell>
          <cell r="D24">
            <v>195728</v>
          </cell>
          <cell r="E24">
            <v>16326</v>
          </cell>
          <cell r="F24">
            <v>112424</v>
          </cell>
          <cell r="G24">
            <v>1109960</v>
          </cell>
          <cell r="H24">
            <v>34317</v>
          </cell>
          <cell r="I24">
            <v>22460</v>
          </cell>
          <cell r="J24">
            <v>76333</v>
          </cell>
          <cell r="K24">
            <v>82446</v>
          </cell>
          <cell r="L24">
            <v>36447</v>
          </cell>
          <cell r="M24">
            <v>61972</v>
          </cell>
          <cell r="N24">
            <v>55070</v>
          </cell>
          <cell r="O24">
            <v>26109</v>
          </cell>
          <cell r="P24">
            <v>12082</v>
          </cell>
          <cell r="Q24">
            <v>2272797</v>
          </cell>
        </row>
        <row r="25">
          <cell r="A25" t="str">
            <v>2020-09</v>
          </cell>
          <cell r="B25">
            <v>326744</v>
          </cell>
          <cell r="C25">
            <v>40669</v>
          </cell>
          <cell r="D25">
            <v>167937</v>
          </cell>
          <cell r="E25">
            <v>13859</v>
          </cell>
          <cell r="F25">
            <v>97023</v>
          </cell>
          <cell r="G25">
            <v>959679</v>
          </cell>
          <cell r="H25">
            <v>34748</v>
          </cell>
          <cell r="I25">
            <v>20609</v>
          </cell>
          <cell r="J25">
            <v>94938</v>
          </cell>
          <cell r="K25">
            <v>94089</v>
          </cell>
          <cell r="L25">
            <v>28103</v>
          </cell>
          <cell r="M25">
            <v>53140</v>
          </cell>
          <cell r="N25">
            <v>34696</v>
          </cell>
          <cell r="O25">
            <v>28453</v>
          </cell>
          <cell r="P25">
            <v>9901</v>
          </cell>
          <cell r="Q25">
            <v>2004588</v>
          </cell>
        </row>
        <row r="26">
          <cell r="A26" t="str">
            <v>2020-10</v>
          </cell>
          <cell r="B26">
            <v>359428</v>
          </cell>
          <cell r="C26">
            <v>35084</v>
          </cell>
          <cell r="D26">
            <v>151581</v>
          </cell>
          <cell r="E26">
            <v>14980</v>
          </cell>
          <cell r="F26">
            <v>95551</v>
          </cell>
          <cell r="G26">
            <v>714116</v>
          </cell>
          <cell r="H26">
            <v>29537</v>
          </cell>
          <cell r="I26">
            <v>22677</v>
          </cell>
          <cell r="J26">
            <v>114202</v>
          </cell>
          <cell r="K26">
            <v>86519</v>
          </cell>
          <cell r="L26">
            <v>27684</v>
          </cell>
          <cell r="M26">
            <v>44494</v>
          </cell>
          <cell r="N26">
            <v>36151</v>
          </cell>
          <cell r="O26">
            <v>25559</v>
          </cell>
          <cell r="P26">
            <v>11630</v>
          </cell>
          <cell r="Q26">
            <v>1769193</v>
          </cell>
        </row>
        <row r="27">
          <cell r="A27" t="str">
            <v>2020-11</v>
          </cell>
          <cell r="B27">
            <v>390827</v>
          </cell>
          <cell r="C27">
            <v>27663</v>
          </cell>
          <cell r="D27">
            <v>115356</v>
          </cell>
          <cell r="E27">
            <v>13880</v>
          </cell>
          <cell r="F27">
            <v>55252</v>
          </cell>
          <cell r="G27">
            <v>881733</v>
          </cell>
          <cell r="H27">
            <v>34031</v>
          </cell>
          <cell r="I27">
            <v>22931</v>
          </cell>
          <cell r="J27">
            <v>73570</v>
          </cell>
          <cell r="K27">
            <v>76710</v>
          </cell>
          <cell r="L27">
            <v>29387</v>
          </cell>
          <cell r="M27">
            <v>42862</v>
          </cell>
          <cell r="N27">
            <v>38219</v>
          </cell>
          <cell r="O27">
            <v>24004</v>
          </cell>
          <cell r="P27">
            <v>13007</v>
          </cell>
          <cell r="Q27">
            <v>1839432</v>
          </cell>
        </row>
        <row r="28">
          <cell r="A28" t="str">
            <v>2020-12</v>
          </cell>
          <cell r="B28">
            <v>404113</v>
          </cell>
          <cell r="C28">
            <v>45449</v>
          </cell>
          <cell r="D28">
            <v>130333</v>
          </cell>
          <cell r="E28">
            <v>15893</v>
          </cell>
          <cell r="F28">
            <v>78519</v>
          </cell>
          <cell r="G28">
            <v>911554</v>
          </cell>
          <cell r="H28">
            <v>36553</v>
          </cell>
          <cell r="I28">
            <v>27200</v>
          </cell>
          <cell r="J28">
            <v>84106</v>
          </cell>
          <cell r="K28">
            <v>81200</v>
          </cell>
          <cell r="L28">
            <v>26724</v>
          </cell>
          <cell r="M28">
            <v>40837</v>
          </cell>
          <cell r="N28">
            <v>37491</v>
          </cell>
          <cell r="O28">
            <v>25195</v>
          </cell>
          <cell r="P28">
            <v>14798</v>
          </cell>
          <cell r="Q28">
            <v>1959965</v>
          </cell>
        </row>
        <row r="29">
          <cell r="A29" t="str">
            <v>2021-01</v>
          </cell>
          <cell r="B29">
            <v>401483</v>
          </cell>
          <cell r="C29">
            <v>40168</v>
          </cell>
          <cell r="D29">
            <v>127775</v>
          </cell>
          <cell r="E29">
            <v>16518</v>
          </cell>
          <cell r="F29">
            <v>88569</v>
          </cell>
          <cell r="G29">
            <v>616876</v>
          </cell>
          <cell r="H29">
            <v>33064</v>
          </cell>
          <cell r="I29">
            <v>32382</v>
          </cell>
          <cell r="J29">
            <v>104868</v>
          </cell>
          <cell r="K29">
            <v>98906</v>
          </cell>
          <cell r="L29">
            <v>32622</v>
          </cell>
          <cell r="M29">
            <v>40787</v>
          </cell>
          <cell r="N29">
            <v>37806</v>
          </cell>
          <cell r="O29">
            <v>18738</v>
          </cell>
          <cell r="P29">
            <v>17958</v>
          </cell>
          <cell r="Q29">
            <v>1708520</v>
          </cell>
        </row>
        <row r="30">
          <cell r="A30" t="str">
            <v>2021-02</v>
          </cell>
          <cell r="B30">
            <v>259217</v>
          </cell>
          <cell r="C30">
            <v>48227</v>
          </cell>
          <cell r="D30">
            <v>138713</v>
          </cell>
          <cell r="E30">
            <v>14308</v>
          </cell>
          <cell r="F30">
            <v>79233</v>
          </cell>
          <cell r="G30">
            <v>611253</v>
          </cell>
          <cell r="H30">
            <v>23367</v>
          </cell>
          <cell r="I30">
            <v>29404</v>
          </cell>
          <cell r="J30">
            <v>101163</v>
          </cell>
          <cell r="K30">
            <v>89939</v>
          </cell>
          <cell r="L30">
            <v>32249</v>
          </cell>
          <cell r="M30">
            <v>45879</v>
          </cell>
          <cell r="N30">
            <v>36229</v>
          </cell>
          <cell r="O30">
            <v>16856</v>
          </cell>
          <cell r="P30">
            <v>13893</v>
          </cell>
          <cell r="Q30">
            <v>1539930</v>
          </cell>
        </row>
        <row r="31">
          <cell r="A31" t="str">
            <v>2021-03</v>
          </cell>
          <cell r="B31">
            <v>299951</v>
          </cell>
          <cell r="C31">
            <v>90107</v>
          </cell>
          <cell r="D31">
            <v>175560</v>
          </cell>
          <cell r="E31">
            <v>17490</v>
          </cell>
          <cell r="F31">
            <v>117013</v>
          </cell>
          <cell r="G31">
            <v>678202</v>
          </cell>
          <cell r="H31">
            <v>27648</v>
          </cell>
          <cell r="I31">
            <v>25009</v>
          </cell>
          <cell r="J31">
            <v>102404</v>
          </cell>
          <cell r="K31">
            <v>96279</v>
          </cell>
          <cell r="L31">
            <v>39419</v>
          </cell>
          <cell r="M31">
            <v>82271</v>
          </cell>
          <cell r="N31">
            <v>53501</v>
          </cell>
          <cell r="O31">
            <v>27132</v>
          </cell>
          <cell r="P31">
            <v>17646</v>
          </cell>
          <cell r="Q31">
            <v>1849632</v>
          </cell>
        </row>
        <row r="32">
          <cell r="A32" t="str">
            <v>2021-04</v>
          </cell>
          <cell r="B32">
            <v>234032</v>
          </cell>
          <cell r="C32">
            <v>86735</v>
          </cell>
          <cell r="D32">
            <v>169701</v>
          </cell>
          <cell r="E32">
            <v>22528</v>
          </cell>
          <cell r="F32">
            <v>122787</v>
          </cell>
          <cell r="G32">
            <v>500377</v>
          </cell>
          <cell r="H32">
            <v>30277</v>
          </cell>
          <cell r="I32">
            <v>22658</v>
          </cell>
          <cell r="J32">
            <v>81699</v>
          </cell>
          <cell r="K32">
            <v>96231</v>
          </cell>
          <cell r="L32">
            <v>50093</v>
          </cell>
          <cell r="M32">
            <v>92475</v>
          </cell>
          <cell r="N32">
            <v>70022</v>
          </cell>
          <cell r="O32">
            <v>27763</v>
          </cell>
          <cell r="P32">
            <v>18288</v>
          </cell>
          <cell r="Q32">
            <v>1625666</v>
          </cell>
        </row>
        <row r="33">
          <cell r="A33" t="str">
            <v>2021-05</v>
          </cell>
          <cell r="B33">
            <v>539350</v>
          </cell>
          <cell r="C33">
            <v>174688</v>
          </cell>
          <cell r="D33">
            <v>317867</v>
          </cell>
          <cell r="E33">
            <v>30685</v>
          </cell>
          <cell r="F33">
            <v>253510</v>
          </cell>
          <cell r="G33">
            <v>931109</v>
          </cell>
          <cell r="H33">
            <v>53771</v>
          </cell>
          <cell r="I33">
            <v>42288</v>
          </cell>
          <cell r="J33">
            <v>161562</v>
          </cell>
          <cell r="K33">
            <v>190271</v>
          </cell>
          <cell r="L33">
            <v>71896</v>
          </cell>
          <cell r="M33">
            <v>165496</v>
          </cell>
          <cell r="N33">
            <v>105552</v>
          </cell>
          <cell r="O33">
            <v>57965</v>
          </cell>
          <cell r="P33">
            <v>31032</v>
          </cell>
          <cell r="Q33">
            <v>3127042</v>
          </cell>
        </row>
        <row r="34">
          <cell r="A34" t="str">
            <v>2021-06</v>
          </cell>
          <cell r="B34">
            <v>832112</v>
          </cell>
          <cell r="C34">
            <v>273618</v>
          </cell>
          <cell r="D34">
            <v>491574</v>
          </cell>
          <cell r="E34">
            <v>37532</v>
          </cell>
          <cell r="F34">
            <v>386182</v>
          </cell>
          <cell r="G34">
            <v>1103948</v>
          </cell>
          <cell r="H34">
            <v>73768</v>
          </cell>
          <cell r="I34">
            <v>73372</v>
          </cell>
          <cell r="J34">
            <v>244991</v>
          </cell>
          <cell r="K34">
            <v>320948</v>
          </cell>
          <cell r="L34">
            <v>76944</v>
          </cell>
          <cell r="M34">
            <v>144128</v>
          </cell>
          <cell r="N34">
            <v>120071</v>
          </cell>
          <cell r="O34">
            <v>98465</v>
          </cell>
          <cell r="P34">
            <v>48578</v>
          </cell>
          <cell r="Q34">
            <v>4326231</v>
          </cell>
        </row>
        <row r="35">
          <cell r="A35" t="str">
            <v>2021-07</v>
          </cell>
          <cell r="B35">
            <v>748884</v>
          </cell>
          <cell r="C35">
            <v>255378</v>
          </cell>
          <cell r="D35">
            <v>749562</v>
          </cell>
          <cell r="E35">
            <v>33879</v>
          </cell>
          <cell r="F35">
            <v>407285</v>
          </cell>
          <cell r="G35">
            <v>1631069</v>
          </cell>
          <cell r="H35">
            <v>103607</v>
          </cell>
          <cell r="I35">
            <v>78749</v>
          </cell>
          <cell r="J35">
            <v>295278</v>
          </cell>
          <cell r="K35">
            <v>330404</v>
          </cell>
          <cell r="L35">
            <v>92435</v>
          </cell>
          <cell r="M35">
            <v>100597</v>
          </cell>
          <cell r="N35">
            <v>104734</v>
          </cell>
          <cell r="O35">
            <v>130255</v>
          </cell>
          <cell r="P35">
            <v>54237</v>
          </cell>
          <cell r="Q35">
            <v>5116353</v>
          </cell>
        </row>
        <row r="36">
          <cell r="A36" t="str">
            <v>2021-08</v>
          </cell>
          <cell r="B36">
            <v>786111</v>
          </cell>
          <cell r="C36">
            <v>268513</v>
          </cell>
          <cell r="D36">
            <v>695290</v>
          </cell>
          <cell r="E36">
            <v>55973</v>
          </cell>
          <cell r="F36">
            <v>490515</v>
          </cell>
          <cell r="G36">
            <v>2391429</v>
          </cell>
          <cell r="H36">
            <v>123999</v>
          </cell>
          <cell r="I36">
            <v>114116</v>
          </cell>
          <cell r="J36">
            <v>306442</v>
          </cell>
          <cell r="K36">
            <v>372029</v>
          </cell>
          <cell r="L36">
            <v>94098</v>
          </cell>
          <cell r="M36">
            <v>130070</v>
          </cell>
          <cell r="N36">
            <v>139048</v>
          </cell>
          <cell r="O36">
            <v>161123</v>
          </cell>
          <cell r="P36">
            <v>59650</v>
          </cell>
          <cell r="Q36">
            <v>6188406</v>
          </cell>
        </row>
        <row r="37">
          <cell r="A37" t="str">
            <v>2021-09</v>
          </cell>
          <cell r="B37">
            <v>977756</v>
          </cell>
          <cell r="C37">
            <v>261218</v>
          </cell>
          <cell r="D37">
            <v>893005</v>
          </cell>
          <cell r="E37">
            <v>80556</v>
          </cell>
          <cell r="F37">
            <v>532856</v>
          </cell>
          <cell r="G37">
            <v>2386100</v>
          </cell>
          <cell r="H37">
            <v>121241</v>
          </cell>
          <cell r="I37">
            <v>129178</v>
          </cell>
          <cell r="J37">
            <v>337963</v>
          </cell>
          <cell r="K37">
            <v>453966</v>
          </cell>
          <cell r="L37">
            <v>89764</v>
          </cell>
          <cell r="M37">
            <v>119158</v>
          </cell>
          <cell r="N37">
            <v>147567</v>
          </cell>
          <cell r="O37">
            <v>141757</v>
          </cell>
          <cell r="P37">
            <v>72771</v>
          </cell>
          <cell r="Q37">
            <v>6744856</v>
          </cell>
        </row>
        <row r="38">
          <cell r="A38" t="str">
            <v>2021-10</v>
          </cell>
          <cell r="B38">
            <v>1033650</v>
          </cell>
          <cell r="C38">
            <v>303478</v>
          </cell>
          <cell r="D38">
            <v>996783</v>
          </cell>
          <cell r="E38">
            <v>114034</v>
          </cell>
          <cell r="F38">
            <v>528222</v>
          </cell>
          <cell r="G38">
            <v>2293464</v>
          </cell>
          <cell r="H38">
            <v>129436</v>
          </cell>
          <cell r="I38">
            <v>155964</v>
          </cell>
          <cell r="J38">
            <v>355345</v>
          </cell>
          <cell r="K38">
            <v>611646</v>
          </cell>
          <cell r="L38">
            <v>116028</v>
          </cell>
          <cell r="M38">
            <v>133337</v>
          </cell>
          <cell r="N38">
            <v>153828</v>
          </cell>
          <cell r="O38">
            <v>158226</v>
          </cell>
          <cell r="P38">
            <v>83313</v>
          </cell>
          <cell r="Q38">
            <v>7166754</v>
          </cell>
        </row>
        <row r="39">
          <cell r="A39" t="str">
            <v>2021-11</v>
          </cell>
          <cell r="B39">
            <v>750302</v>
          </cell>
          <cell r="C39">
            <v>288310</v>
          </cell>
          <cell r="D39">
            <v>1038695</v>
          </cell>
          <cell r="E39">
            <v>105925</v>
          </cell>
          <cell r="F39">
            <v>454516</v>
          </cell>
          <cell r="G39">
            <v>1834373</v>
          </cell>
          <cell r="H39">
            <v>118807</v>
          </cell>
          <cell r="I39">
            <v>166351</v>
          </cell>
          <cell r="J39">
            <v>300693</v>
          </cell>
          <cell r="K39">
            <v>570418</v>
          </cell>
          <cell r="L39">
            <v>109407</v>
          </cell>
          <cell r="M39">
            <v>137127</v>
          </cell>
          <cell r="N39">
            <v>130092</v>
          </cell>
          <cell r="O39">
            <v>163504</v>
          </cell>
          <cell r="P39">
            <v>82436</v>
          </cell>
          <cell r="Q39">
            <v>6250956</v>
          </cell>
        </row>
        <row r="40">
          <cell r="A40" t="str">
            <v>2021-12</v>
          </cell>
          <cell r="B40">
            <v>712193</v>
          </cell>
          <cell r="C40">
            <v>276436</v>
          </cell>
          <cell r="D40">
            <v>811998</v>
          </cell>
          <cell r="E40">
            <v>80758</v>
          </cell>
          <cell r="F40">
            <v>322502</v>
          </cell>
          <cell r="G40">
            <v>1322039</v>
          </cell>
          <cell r="H40">
            <v>107198</v>
          </cell>
          <cell r="I40">
            <v>147297</v>
          </cell>
          <cell r="J40">
            <v>231637</v>
          </cell>
          <cell r="K40">
            <v>471364</v>
          </cell>
          <cell r="L40">
            <v>95657</v>
          </cell>
          <cell r="M40">
            <v>126814</v>
          </cell>
          <cell r="N40">
            <v>113601</v>
          </cell>
          <cell r="O40">
            <v>146644</v>
          </cell>
          <cell r="P40">
            <v>89831</v>
          </cell>
          <cell r="Q40">
            <v>5055969</v>
          </cell>
        </row>
        <row r="41">
          <cell r="A41" t="str">
            <v>2022-01</v>
          </cell>
          <cell r="B41">
            <v>950761</v>
          </cell>
          <cell r="C41">
            <v>446413</v>
          </cell>
          <cell r="D41">
            <v>1283805</v>
          </cell>
          <cell r="E41">
            <v>109367</v>
          </cell>
          <cell r="F41">
            <v>474834</v>
          </cell>
          <cell r="G41">
            <v>2876480</v>
          </cell>
          <cell r="H41">
            <v>199573</v>
          </cell>
          <cell r="I41">
            <v>209085</v>
          </cell>
          <cell r="J41">
            <v>408362</v>
          </cell>
          <cell r="K41">
            <v>593174</v>
          </cell>
          <cell r="L41">
            <v>127001</v>
          </cell>
          <cell r="M41">
            <v>168021</v>
          </cell>
          <cell r="N41">
            <v>138603</v>
          </cell>
          <cell r="O41">
            <v>200225</v>
          </cell>
          <cell r="P41">
            <v>100642</v>
          </cell>
          <cell r="Q41">
            <v>8286346</v>
          </cell>
        </row>
        <row r="42">
          <cell r="A42" t="str">
            <v>2022-02</v>
          </cell>
          <cell r="B42">
            <v>1054705</v>
          </cell>
          <cell r="C42">
            <v>357094</v>
          </cell>
          <cell r="D42">
            <v>1478936</v>
          </cell>
          <cell r="E42">
            <v>129773</v>
          </cell>
          <cell r="F42">
            <v>682976</v>
          </cell>
          <cell r="G42">
            <v>3053419</v>
          </cell>
          <cell r="H42">
            <v>208282</v>
          </cell>
          <cell r="I42">
            <v>224507</v>
          </cell>
          <cell r="J42">
            <v>461860</v>
          </cell>
          <cell r="K42">
            <v>885934</v>
          </cell>
          <cell r="L42">
            <v>129422</v>
          </cell>
          <cell r="M42">
            <v>182190</v>
          </cell>
          <cell r="N42">
            <v>148545</v>
          </cell>
          <cell r="O42">
            <v>186639</v>
          </cell>
          <cell r="P42">
            <v>100950</v>
          </cell>
          <cell r="Q42">
            <v>9285232</v>
          </cell>
        </row>
        <row r="43">
          <cell r="A43" t="str">
            <v>2022-03</v>
          </cell>
          <cell r="B43">
            <v>1026430</v>
          </cell>
          <cell r="C43">
            <v>387070</v>
          </cell>
          <cell r="D43">
            <v>1778194</v>
          </cell>
          <cell r="E43">
            <v>137616</v>
          </cell>
          <cell r="F43">
            <v>788488</v>
          </cell>
          <cell r="G43">
            <v>3428961</v>
          </cell>
          <cell r="H43">
            <v>234186</v>
          </cell>
          <cell r="I43">
            <v>252627</v>
          </cell>
          <cell r="J43">
            <v>473875</v>
          </cell>
          <cell r="K43">
            <v>1030108</v>
          </cell>
          <cell r="L43">
            <v>176285</v>
          </cell>
          <cell r="M43">
            <v>218240</v>
          </cell>
          <cell r="N43">
            <v>157200</v>
          </cell>
          <cell r="O43">
            <v>195903</v>
          </cell>
          <cell r="P43">
            <v>108126</v>
          </cell>
          <cell r="Q43">
            <v>10393309</v>
          </cell>
        </row>
        <row r="44">
          <cell r="A44" t="str">
            <v>2022-04</v>
          </cell>
          <cell r="B44">
            <v>936376</v>
          </cell>
          <cell r="C44">
            <v>433070</v>
          </cell>
          <cell r="D44">
            <v>1870392</v>
          </cell>
          <cell r="E44">
            <v>126880</v>
          </cell>
          <cell r="F44">
            <v>782600</v>
          </cell>
          <cell r="G44">
            <v>3534303</v>
          </cell>
          <cell r="H44">
            <v>221644</v>
          </cell>
          <cell r="I44">
            <v>299802</v>
          </cell>
          <cell r="J44">
            <v>658009</v>
          </cell>
          <cell r="K44">
            <v>1191971</v>
          </cell>
          <cell r="L44">
            <v>234504</v>
          </cell>
          <cell r="M44">
            <v>205174</v>
          </cell>
          <cell r="N44">
            <v>168869</v>
          </cell>
          <cell r="O44">
            <v>203676</v>
          </cell>
          <cell r="P44">
            <v>95945</v>
          </cell>
          <cell r="Q44">
            <v>10963215</v>
          </cell>
        </row>
        <row r="45">
          <cell r="A45" t="str">
            <v>2022-05</v>
          </cell>
          <cell r="B45">
            <v>995553</v>
          </cell>
          <cell r="C45">
            <v>481723</v>
          </cell>
          <cell r="D45">
            <v>2034456</v>
          </cell>
          <cell r="E45">
            <v>153654</v>
          </cell>
          <cell r="F45">
            <v>869623</v>
          </cell>
          <cell r="G45">
            <v>4990564</v>
          </cell>
          <cell r="H45">
            <v>234882</v>
          </cell>
          <cell r="I45">
            <v>383244</v>
          </cell>
          <cell r="J45">
            <v>789847</v>
          </cell>
          <cell r="K45">
            <v>1278660</v>
          </cell>
          <cell r="L45">
            <v>297214</v>
          </cell>
          <cell r="M45">
            <v>195751</v>
          </cell>
          <cell r="N45">
            <v>173502</v>
          </cell>
          <cell r="O45">
            <v>223321</v>
          </cell>
          <cell r="P45">
            <v>101936</v>
          </cell>
          <cell r="Q45">
            <v>13203930</v>
          </cell>
        </row>
        <row r="46">
          <cell r="A46" t="str">
            <v>2022-06</v>
          </cell>
          <cell r="B46">
            <v>930895</v>
          </cell>
          <cell r="C46">
            <v>469629</v>
          </cell>
          <cell r="D46">
            <v>1599633</v>
          </cell>
          <cell r="E46">
            <v>184705</v>
          </cell>
          <cell r="F46">
            <v>696668</v>
          </cell>
          <cell r="G46">
            <v>4367503</v>
          </cell>
          <cell r="H46">
            <v>218825</v>
          </cell>
          <cell r="I46">
            <v>297530</v>
          </cell>
          <cell r="J46">
            <v>810975</v>
          </cell>
          <cell r="K46">
            <v>983062</v>
          </cell>
          <cell r="L46">
            <v>295543</v>
          </cell>
          <cell r="M46">
            <v>197862</v>
          </cell>
          <cell r="N46">
            <v>164335</v>
          </cell>
          <cell r="O46">
            <v>211489</v>
          </cell>
          <cell r="P46">
            <v>91109</v>
          </cell>
          <cell r="Q46">
            <v>11519763</v>
          </cell>
        </row>
        <row r="47">
          <cell r="A47" t="str">
            <v>2022-07</v>
          </cell>
          <cell r="B47">
            <v>817690</v>
          </cell>
          <cell r="C47">
            <v>453766</v>
          </cell>
          <cell r="D47">
            <v>1455114</v>
          </cell>
          <cell r="E47">
            <v>185906</v>
          </cell>
          <cell r="F47">
            <v>612532</v>
          </cell>
          <cell r="G47">
            <v>4035708</v>
          </cell>
          <cell r="H47">
            <v>234601</v>
          </cell>
          <cell r="I47">
            <v>268052</v>
          </cell>
          <cell r="J47">
            <v>711485</v>
          </cell>
          <cell r="K47">
            <v>802225</v>
          </cell>
          <cell r="L47">
            <v>260416</v>
          </cell>
          <cell r="M47">
            <v>196334</v>
          </cell>
          <cell r="N47">
            <v>159556</v>
          </cell>
          <cell r="O47">
            <v>185187</v>
          </cell>
          <cell r="P47">
            <v>89018</v>
          </cell>
          <cell r="Q47">
            <v>10467590</v>
          </cell>
        </row>
        <row r="48">
          <cell r="A48" t="str">
            <v>2022-08</v>
          </cell>
          <cell r="B48">
            <v>851267</v>
          </cell>
          <cell r="C48">
            <v>509747</v>
          </cell>
          <cell r="D48">
            <v>1255399</v>
          </cell>
          <cell r="E48">
            <v>183705</v>
          </cell>
          <cell r="F48">
            <v>594010</v>
          </cell>
          <cell r="G48">
            <v>3983659</v>
          </cell>
          <cell r="H48">
            <v>206401</v>
          </cell>
          <cell r="I48">
            <v>258738</v>
          </cell>
          <cell r="J48">
            <v>749564</v>
          </cell>
          <cell r="K48">
            <v>765464</v>
          </cell>
          <cell r="L48">
            <v>236459</v>
          </cell>
          <cell r="M48">
            <v>177708</v>
          </cell>
          <cell r="N48">
            <v>135270</v>
          </cell>
          <cell r="O48">
            <v>150684</v>
          </cell>
          <cell r="P48">
            <v>92204</v>
          </cell>
          <cell r="Q48">
            <v>10150279</v>
          </cell>
        </row>
        <row r="49">
          <cell r="A49" t="str">
            <v>2022-09</v>
          </cell>
          <cell r="B49">
            <v>809030</v>
          </cell>
          <cell r="C49">
            <v>429683</v>
          </cell>
          <cell r="D49">
            <v>941593</v>
          </cell>
          <cell r="E49">
            <v>185292</v>
          </cell>
          <cell r="F49">
            <v>442092</v>
          </cell>
          <cell r="G49">
            <v>3211043</v>
          </cell>
          <cell r="H49">
            <v>181761</v>
          </cell>
          <cell r="I49">
            <v>223422</v>
          </cell>
          <cell r="J49">
            <v>691285</v>
          </cell>
          <cell r="K49">
            <v>744484</v>
          </cell>
          <cell r="L49">
            <v>218585</v>
          </cell>
          <cell r="M49">
            <v>193708</v>
          </cell>
          <cell r="N49">
            <v>130811</v>
          </cell>
          <cell r="O49">
            <v>117546</v>
          </cell>
          <cell r="P49">
            <v>93674</v>
          </cell>
          <cell r="Q49">
            <v>8614009</v>
          </cell>
        </row>
        <row r="50">
          <cell r="A50" t="str">
            <v>2022-10</v>
          </cell>
          <cell r="B50">
            <v>853214</v>
          </cell>
          <cell r="C50">
            <v>426371</v>
          </cell>
          <cell r="D50">
            <v>1059401</v>
          </cell>
          <cell r="E50">
            <v>184364</v>
          </cell>
          <cell r="F50">
            <v>434527</v>
          </cell>
          <cell r="G50">
            <v>3284889</v>
          </cell>
          <cell r="H50">
            <v>193139</v>
          </cell>
          <cell r="I50">
            <v>204621</v>
          </cell>
          <cell r="J50">
            <v>659148</v>
          </cell>
          <cell r="K50">
            <v>620449</v>
          </cell>
          <cell r="L50">
            <v>251779</v>
          </cell>
          <cell r="M50">
            <v>185701</v>
          </cell>
          <cell r="N50">
            <v>138268</v>
          </cell>
          <cell r="O50">
            <v>117708</v>
          </cell>
          <cell r="P50">
            <v>95386</v>
          </cell>
          <cell r="Q50">
            <v>8708965</v>
          </cell>
        </row>
        <row r="51">
          <cell r="A51" t="str">
            <v>2022-11</v>
          </cell>
          <cell r="B51">
            <v>933228</v>
          </cell>
          <cell r="C51">
            <v>410755</v>
          </cell>
          <cell r="D51">
            <v>1152899</v>
          </cell>
          <cell r="E51">
            <v>157903</v>
          </cell>
          <cell r="F51">
            <v>463505</v>
          </cell>
          <cell r="G51">
            <v>2793238</v>
          </cell>
          <cell r="H51">
            <v>168272</v>
          </cell>
          <cell r="I51">
            <v>184057</v>
          </cell>
          <cell r="J51">
            <v>651215</v>
          </cell>
          <cell r="K51">
            <v>578515</v>
          </cell>
          <cell r="L51">
            <v>283350</v>
          </cell>
          <cell r="M51">
            <v>168540</v>
          </cell>
          <cell r="N51">
            <v>141380</v>
          </cell>
          <cell r="O51">
            <v>127666</v>
          </cell>
          <cell r="P51">
            <v>92890</v>
          </cell>
          <cell r="Q51">
            <v>8307413</v>
          </cell>
        </row>
        <row r="52">
          <cell r="A52" t="str">
            <v>2022-12</v>
          </cell>
          <cell r="B52">
            <v>864025</v>
          </cell>
          <cell r="C52">
            <v>379670</v>
          </cell>
          <cell r="D52">
            <v>988166</v>
          </cell>
          <cell r="E52">
            <v>128725</v>
          </cell>
          <cell r="F52">
            <v>450373</v>
          </cell>
          <cell r="G52">
            <v>2486270</v>
          </cell>
          <cell r="H52">
            <v>159265</v>
          </cell>
          <cell r="I52">
            <v>164029</v>
          </cell>
          <cell r="J52">
            <v>595984</v>
          </cell>
          <cell r="K52">
            <v>560636</v>
          </cell>
          <cell r="L52">
            <v>291981</v>
          </cell>
          <cell r="M52">
            <v>226415</v>
          </cell>
          <cell r="N52">
            <v>147248</v>
          </cell>
          <cell r="O52">
            <v>127133</v>
          </cell>
          <cell r="P52">
            <v>90638</v>
          </cell>
          <cell r="Q52">
            <v>7660558</v>
          </cell>
        </row>
        <row r="53">
          <cell r="A53" t="str">
            <v>2023-01</v>
          </cell>
          <cell r="B53">
            <v>1156334</v>
          </cell>
          <cell r="C53">
            <v>534469</v>
          </cell>
          <cell r="D53">
            <v>1194610</v>
          </cell>
          <cell r="E53">
            <v>186717</v>
          </cell>
          <cell r="F53">
            <v>623060</v>
          </cell>
          <cell r="G53">
            <v>4405741</v>
          </cell>
          <cell r="H53">
            <v>253413</v>
          </cell>
          <cell r="I53">
            <v>319890</v>
          </cell>
          <cell r="J53">
            <v>858753</v>
          </cell>
          <cell r="K53">
            <v>770283</v>
          </cell>
          <cell r="L53">
            <v>391473</v>
          </cell>
          <cell r="M53">
            <v>313813</v>
          </cell>
          <cell r="N53">
            <v>189881</v>
          </cell>
          <cell r="O53">
            <v>190035</v>
          </cell>
          <cell r="P53">
            <v>104215</v>
          </cell>
          <cell r="Q53">
            <v>11492687</v>
          </cell>
        </row>
        <row r="54">
          <cell r="A54" t="str">
            <v>2023-02</v>
          </cell>
          <cell r="B54">
            <v>971034</v>
          </cell>
          <cell r="C54">
            <v>489120</v>
          </cell>
          <cell r="D54">
            <v>1136676</v>
          </cell>
          <cell r="E54">
            <v>158298</v>
          </cell>
          <cell r="F54">
            <v>539119</v>
          </cell>
          <cell r="G54">
            <v>3448650</v>
          </cell>
          <cell r="H54">
            <v>189116</v>
          </cell>
          <cell r="I54">
            <v>285950</v>
          </cell>
          <cell r="J54">
            <v>751022</v>
          </cell>
          <cell r="K54">
            <v>743817</v>
          </cell>
          <cell r="L54">
            <v>332436</v>
          </cell>
          <cell r="M54">
            <v>264781</v>
          </cell>
          <cell r="N54">
            <v>171378</v>
          </cell>
          <cell r="O54">
            <v>182317</v>
          </cell>
          <cell r="P54">
            <v>93057</v>
          </cell>
          <cell r="Q54">
            <v>9756771</v>
          </cell>
        </row>
        <row r="55">
          <cell r="A55" t="str">
            <v>2023-03</v>
          </cell>
          <cell r="B55">
            <v>1179389</v>
          </cell>
          <cell r="C55">
            <v>503423</v>
          </cell>
          <cell r="D55">
            <v>1341695</v>
          </cell>
          <cell r="E55">
            <v>181836</v>
          </cell>
          <cell r="F55">
            <v>652463</v>
          </cell>
          <cell r="G55">
            <v>3699823</v>
          </cell>
          <cell r="H55">
            <v>183347</v>
          </cell>
          <cell r="I55">
            <v>327411</v>
          </cell>
          <cell r="J55">
            <v>905972</v>
          </cell>
          <cell r="K55">
            <v>971461</v>
          </cell>
          <cell r="L55">
            <v>381395</v>
          </cell>
          <cell r="M55">
            <v>286673</v>
          </cell>
          <cell r="N55">
            <v>172151</v>
          </cell>
          <cell r="O55">
            <v>234636</v>
          </cell>
          <cell r="P55">
            <v>103236</v>
          </cell>
          <cell r="Q55">
            <v>11124911</v>
          </cell>
        </row>
        <row r="56">
          <cell r="A56" t="str">
            <v>2023-04</v>
          </cell>
          <cell r="B56">
            <v>1095376</v>
          </cell>
          <cell r="C56">
            <v>375338</v>
          </cell>
          <cell r="D56">
            <v>1001634</v>
          </cell>
          <cell r="E56">
            <v>157199</v>
          </cell>
          <cell r="F56">
            <v>573991</v>
          </cell>
          <cell r="G56">
            <v>3278329</v>
          </cell>
          <cell r="H56">
            <v>174266</v>
          </cell>
          <cell r="I56">
            <v>278807</v>
          </cell>
          <cell r="J56">
            <v>862882</v>
          </cell>
          <cell r="K56">
            <v>890879</v>
          </cell>
          <cell r="L56">
            <v>357939</v>
          </cell>
          <cell r="M56">
            <v>265390</v>
          </cell>
          <cell r="N56">
            <v>164951</v>
          </cell>
          <cell r="O56">
            <v>210705</v>
          </cell>
          <cell r="P56">
            <v>79983</v>
          </cell>
          <cell r="Q56">
            <v>9767669</v>
          </cell>
        </row>
        <row r="57">
          <cell r="A57" t="str">
            <v>2023-05</v>
          </cell>
          <cell r="B57">
            <v>1019397</v>
          </cell>
          <cell r="C57">
            <v>335361</v>
          </cell>
          <cell r="D57">
            <v>806287</v>
          </cell>
          <cell r="E57">
            <v>135365</v>
          </cell>
          <cell r="F57">
            <v>570768</v>
          </cell>
          <cell r="G57">
            <v>2430888</v>
          </cell>
          <cell r="H57">
            <v>153956</v>
          </cell>
          <cell r="I57">
            <v>217513</v>
          </cell>
          <cell r="J57">
            <v>734041</v>
          </cell>
          <cell r="K57">
            <v>797832</v>
          </cell>
          <cell r="L57">
            <v>299033</v>
          </cell>
          <cell r="M57">
            <v>247345</v>
          </cell>
          <cell r="N57">
            <v>163931</v>
          </cell>
          <cell r="O57">
            <v>192838</v>
          </cell>
          <cell r="P57">
            <v>71039</v>
          </cell>
          <cell r="Q57">
            <v>8175594</v>
          </cell>
        </row>
        <row r="58">
          <cell r="A58" t="str">
            <v>2023-06</v>
          </cell>
          <cell r="B58">
            <v>901101</v>
          </cell>
          <cell r="C58">
            <v>305622</v>
          </cell>
          <cell r="D58">
            <v>969268</v>
          </cell>
          <cell r="E58">
            <v>110902</v>
          </cell>
          <cell r="F58">
            <v>522086</v>
          </cell>
          <cell r="G58">
            <v>1657232</v>
          </cell>
          <cell r="H58">
            <v>141086</v>
          </cell>
          <cell r="I58">
            <v>165259</v>
          </cell>
          <cell r="J58">
            <v>595626</v>
          </cell>
          <cell r="K58">
            <v>706786</v>
          </cell>
          <cell r="L58">
            <v>249611</v>
          </cell>
          <cell r="M58">
            <v>247189</v>
          </cell>
          <cell r="N58">
            <v>143838</v>
          </cell>
          <cell r="O58">
            <v>209990</v>
          </cell>
          <cell r="P58">
            <v>67411</v>
          </cell>
          <cell r="Q58">
            <v>6993007</v>
          </cell>
        </row>
        <row r="59">
          <cell r="A59" t="str">
            <v>2023-07</v>
          </cell>
          <cell r="B59">
            <v>694223</v>
          </cell>
          <cell r="C59">
            <v>351006</v>
          </cell>
          <cell r="D59">
            <v>1317979</v>
          </cell>
          <cell r="E59">
            <v>110607</v>
          </cell>
          <cell r="F59">
            <v>502630</v>
          </cell>
          <cell r="G59">
            <v>1901092</v>
          </cell>
          <cell r="H59">
            <v>151578</v>
          </cell>
          <cell r="I59">
            <v>221598</v>
          </cell>
          <cell r="J59">
            <v>653206</v>
          </cell>
          <cell r="K59">
            <v>728463</v>
          </cell>
          <cell r="L59">
            <v>243194</v>
          </cell>
          <cell r="M59">
            <v>287296</v>
          </cell>
          <cell r="N59">
            <v>169281</v>
          </cell>
          <cell r="O59">
            <v>222847</v>
          </cell>
          <cell r="P59">
            <v>77604</v>
          </cell>
          <cell r="Q59">
            <v>7632604</v>
          </cell>
        </row>
        <row r="60">
          <cell r="A60" t="str">
            <v>2023-08</v>
          </cell>
          <cell r="B60">
            <v>742798</v>
          </cell>
          <cell r="C60">
            <v>328789</v>
          </cell>
          <cell r="D60">
            <v>1131294</v>
          </cell>
          <cell r="E60">
            <v>112390</v>
          </cell>
          <cell r="F60">
            <v>459721</v>
          </cell>
          <cell r="G60">
            <v>1761828</v>
          </cell>
          <cell r="H60">
            <v>135672</v>
          </cell>
          <cell r="I60">
            <v>177556</v>
          </cell>
          <cell r="J60">
            <v>588706</v>
          </cell>
          <cell r="K60">
            <v>652420</v>
          </cell>
          <cell r="L60">
            <v>227225</v>
          </cell>
          <cell r="M60">
            <v>252639</v>
          </cell>
          <cell r="N60">
            <v>145244</v>
          </cell>
          <cell r="O60">
            <v>214956</v>
          </cell>
          <cell r="P60">
            <v>99240</v>
          </cell>
          <cell r="Q60">
            <v>7030478</v>
          </cell>
        </row>
        <row r="61">
          <cell r="A61" t="str">
            <v>2023-09</v>
          </cell>
          <cell r="B61">
            <v>652748</v>
          </cell>
          <cell r="C61">
            <v>266164</v>
          </cell>
          <cell r="D61">
            <v>1102675</v>
          </cell>
          <cell r="E61">
            <v>139804</v>
          </cell>
          <cell r="F61">
            <v>398132</v>
          </cell>
          <cell r="G61">
            <v>1311398</v>
          </cell>
          <cell r="H61">
            <v>119185</v>
          </cell>
          <cell r="I61">
            <v>145249</v>
          </cell>
          <cell r="J61">
            <v>507581</v>
          </cell>
          <cell r="K61">
            <v>591130</v>
          </cell>
          <cell r="L61">
            <v>192316</v>
          </cell>
          <cell r="M61">
            <v>235825</v>
          </cell>
          <cell r="N61">
            <v>105614</v>
          </cell>
          <cell r="O61">
            <v>172574</v>
          </cell>
          <cell r="P61">
            <v>91371</v>
          </cell>
          <cell r="Q61">
            <v>6031766</v>
          </cell>
        </row>
        <row r="62">
          <cell r="A62" t="str">
            <v>2023-10</v>
          </cell>
          <cell r="B62">
            <v>493620</v>
          </cell>
          <cell r="C62">
            <v>284944</v>
          </cell>
          <cell r="D62">
            <v>1170206</v>
          </cell>
          <cell r="E62">
            <v>99662</v>
          </cell>
          <cell r="F62">
            <v>373110</v>
          </cell>
          <cell r="G62">
            <v>1066004</v>
          </cell>
          <cell r="H62">
            <v>114786</v>
          </cell>
          <cell r="I62">
            <v>145206</v>
          </cell>
          <cell r="J62">
            <v>742730</v>
          </cell>
          <cell r="K62">
            <v>619350</v>
          </cell>
          <cell r="L62">
            <v>195407</v>
          </cell>
          <cell r="M62">
            <v>186842</v>
          </cell>
          <cell r="N62">
            <v>96085</v>
          </cell>
          <cell r="O62">
            <v>154812</v>
          </cell>
          <cell r="P62">
            <v>90400</v>
          </cell>
          <cell r="Q62">
            <v>5833164</v>
          </cell>
        </row>
        <row r="63">
          <cell r="A63" t="str">
            <v>2023-11</v>
          </cell>
          <cell r="B63">
            <v>321133</v>
          </cell>
          <cell r="C63">
            <v>314893</v>
          </cell>
          <cell r="D63">
            <v>801272</v>
          </cell>
          <cell r="E63">
            <v>67632</v>
          </cell>
          <cell r="F63">
            <v>234836</v>
          </cell>
          <cell r="G63">
            <v>924949</v>
          </cell>
          <cell r="H63">
            <v>71433</v>
          </cell>
          <cell r="I63">
            <v>205058</v>
          </cell>
          <cell r="J63">
            <v>941619</v>
          </cell>
          <cell r="K63">
            <v>420763</v>
          </cell>
          <cell r="L63">
            <v>131727</v>
          </cell>
          <cell r="M63">
            <v>129454</v>
          </cell>
          <cell r="N63">
            <v>65857</v>
          </cell>
          <cell r="O63">
            <v>101913</v>
          </cell>
          <cell r="P63">
            <v>65582</v>
          </cell>
          <cell r="Q63">
            <v>4798121</v>
          </cell>
        </row>
        <row r="64">
          <cell r="A64" t="str">
            <v>2023-12</v>
          </cell>
          <cell r="B64">
            <v>145490</v>
          </cell>
          <cell r="C64">
            <v>144127</v>
          </cell>
          <cell r="D64">
            <v>352564</v>
          </cell>
          <cell r="E64">
            <v>27345</v>
          </cell>
          <cell r="F64">
            <v>106752</v>
          </cell>
          <cell r="G64">
            <v>439866</v>
          </cell>
          <cell r="H64">
            <v>25539</v>
          </cell>
          <cell r="I64">
            <v>72679</v>
          </cell>
          <cell r="J64">
            <v>367301</v>
          </cell>
          <cell r="K64">
            <v>173288</v>
          </cell>
          <cell r="L64">
            <v>60530</v>
          </cell>
          <cell r="M64">
            <v>63894</v>
          </cell>
          <cell r="N64">
            <v>37135</v>
          </cell>
          <cell r="O64">
            <v>51137</v>
          </cell>
          <cell r="P64">
            <v>27414</v>
          </cell>
          <cell r="Q64">
            <v>2095061</v>
          </cell>
        </row>
        <row r="65">
          <cell r="A65" t="str">
            <v>Total general</v>
          </cell>
          <cell r="B65">
            <v>40980827</v>
          </cell>
          <cell r="C65">
            <v>16356992</v>
          </cell>
          <cell r="D65">
            <v>42303329</v>
          </cell>
          <cell r="E65">
            <v>5609423</v>
          </cell>
          <cell r="F65">
            <v>21997419</v>
          </cell>
          <cell r="G65">
            <v>144531960</v>
          </cell>
          <cell r="H65">
            <v>8284392</v>
          </cell>
          <cell r="I65">
            <v>9053073</v>
          </cell>
          <cell r="J65">
            <v>26694580</v>
          </cell>
          <cell r="K65">
            <v>28513925</v>
          </cell>
          <cell r="L65">
            <v>8477957</v>
          </cell>
          <cell r="M65">
            <v>9170615</v>
          </cell>
          <cell r="N65">
            <v>7155066</v>
          </cell>
          <cell r="O65">
            <v>6766192</v>
          </cell>
          <cell r="P65">
            <v>3412280</v>
          </cell>
          <cell r="Q65">
            <v>379308030</v>
          </cell>
        </row>
      </sheetData>
      <sheetData sheetId="17">
        <row r="2">
          <cell r="B2" t="str">
            <v>Germany (until 1990 former territory of the FRG)</v>
          </cell>
          <cell r="C2" t="str">
            <v>Denmark</v>
          </cell>
          <cell r="D2" t="str">
            <v>Spain</v>
          </cell>
          <cell r="E2" t="str">
            <v>Finland</v>
          </cell>
          <cell r="F2" t="str">
            <v>France</v>
          </cell>
          <cell r="G2" t="str">
            <v>United Kingdom</v>
          </cell>
          <cell r="H2" t="str">
            <v>Ireland</v>
          </cell>
          <cell r="I2" t="str">
            <v>Norway</v>
          </cell>
          <cell r="J2" t="str">
            <v>Sweden</v>
          </cell>
          <cell r="K2" t="str">
            <v>Italy</v>
          </cell>
          <cell r="L2" t="str">
            <v>Poland</v>
          </cell>
          <cell r="M2" t="str">
            <v>Netherlands</v>
          </cell>
          <cell r="N2" t="str">
            <v>Belgium</v>
          </cell>
          <cell r="O2" t="str">
            <v>Portugal</v>
          </cell>
          <cell r="P2" t="str">
            <v>Austria</v>
          </cell>
          <cell r="Q2" t="str">
            <v>Europe</v>
          </cell>
        </row>
        <row r="5">
          <cell r="A5" t="str">
            <v>2019-01</v>
          </cell>
          <cell r="B5">
            <v>390095</v>
          </cell>
          <cell r="C5">
            <v>252447</v>
          </cell>
          <cell r="D5">
            <v>248836</v>
          </cell>
          <cell r="E5">
            <v>90786</v>
          </cell>
          <cell r="F5">
            <v>271023</v>
          </cell>
          <cell r="G5">
            <v>1581704</v>
          </cell>
          <cell r="H5">
            <v>79002</v>
          </cell>
          <cell r="I5">
            <v>110163</v>
          </cell>
          <cell r="J5">
            <v>303539</v>
          </cell>
          <cell r="K5">
            <v>338805</v>
          </cell>
          <cell r="L5">
            <v>117179</v>
          </cell>
          <cell r="M5">
            <v>95141</v>
          </cell>
          <cell r="N5">
            <v>75992</v>
          </cell>
          <cell r="O5">
            <v>36251</v>
          </cell>
          <cell r="P5">
            <v>30666</v>
          </cell>
          <cell r="Q5">
            <v>4021629</v>
          </cell>
        </row>
        <row r="6">
          <cell r="A6" t="str">
            <v>2019-02</v>
          </cell>
          <cell r="B6">
            <v>372062</v>
          </cell>
          <cell r="C6">
            <v>262999</v>
          </cell>
          <cell r="D6">
            <v>249147</v>
          </cell>
          <cell r="E6">
            <v>90023</v>
          </cell>
          <cell r="F6">
            <v>201188</v>
          </cell>
          <cell r="G6">
            <v>1737175</v>
          </cell>
          <cell r="H6">
            <v>105616</v>
          </cell>
          <cell r="I6">
            <v>105635</v>
          </cell>
          <cell r="J6">
            <v>332957</v>
          </cell>
          <cell r="K6">
            <v>230360</v>
          </cell>
          <cell r="L6">
            <v>75012</v>
          </cell>
          <cell r="M6">
            <v>58909</v>
          </cell>
          <cell r="N6">
            <v>51124</v>
          </cell>
          <cell r="O6">
            <v>36343</v>
          </cell>
          <cell r="P6">
            <v>29587</v>
          </cell>
          <cell r="Q6">
            <v>3938137</v>
          </cell>
        </row>
        <row r="7">
          <cell r="A7" t="str">
            <v>2019-03</v>
          </cell>
          <cell r="B7">
            <v>405078</v>
          </cell>
          <cell r="C7">
            <v>287247</v>
          </cell>
          <cell r="D7">
            <v>290156</v>
          </cell>
          <cell r="E7">
            <v>101802</v>
          </cell>
          <cell r="F7">
            <v>263866</v>
          </cell>
          <cell r="G7">
            <v>2022997</v>
          </cell>
          <cell r="H7">
            <v>145452</v>
          </cell>
          <cell r="I7">
            <v>128901</v>
          </cell>
          <cell r="J7">
            <v>392781</v>
          </cell>
          <cell r="K7">
            <v>297650</v>
          </cell>
          <cell r="L7">
            <v>63045</v>
          </cell>
          <cell r="M7">
            <v>82788</v>
          </cell>
          <cell r="N7">
            <v>67943</v>
          </cell>
          <cell r="O7">
            <v>55194</v>
          </cell>
          <cell r="P7">
            <v>32767</v>
          </cell>
          <cell r="Q7">
            <v>4637667</v>
          </cell>
        </row>
        <row r="8">
          <cell r="A8" t="str">
            <v>2019-04</v>
          </cell>
          <cell r="B8">
            <v>376287</v>
          </cell>
          <cell r="C8">
            <v>243601</v>
          </cell>
          <cell r="D8">
            <v>299507</v>
          </cell>
          <cell r="E8">
            <v>66568</v>
          </cell>
          <cell r="F8">
            <v>252702</v>
          </cell>
          <cell r="G8">
            <v>2226281</v>
          </cell>
          <cell r="H8">
            <v>165868</v>
          </cell>
          <cell r="I8">
            <v>114855</v>
          </cell>
          <cell r="J8">
            <v>339539</v>
          </cell>
          <cell r="K8">
            <v>304156</v>
          </cell>
          <cell r="L8">
            <v>62699</v>
          </cell>
          <cell r="M8">
            <v>107512</v>
          </cell>
          <cell r="N8">
            <v>90941</v>
          </cell>
          <cell r="O8">
            <v>57970</v>
          </cell>
          <cell r="P8">
            <v>29290</v>
          </cell>
          <cell r="Q8">
            <v>4737776</v>
          </cell>
        </row>
        <row r="9">
          <cell r="A9" t="str">
            <v>2019-05</v>
          </cell>
          <cell r="B9">
            <v>414791</v>
          </cell>
          <cell r="C9">
            <v>214424</v>
          </cell>
          <cell r="D9">
            <v>317756</v>
          </cell>
          <cell r="E9">
            <v>56018</v>
          </cell>
          <cell r="F9">
            <v>302971</v>
          </cell>
          <cell r="G9">
            <v>2886671</v>
          </cell>
          <cell r="H9">
            <v>170425</v>
          </cell>
          <cell r="I9">
            <v>114313</v>
          </cell>
          <cell r="J9">
            <v>379061</v>
          </cell>
          <cell r="K9">
            <v>356904</v>
          </cell>
          <cell r="L9">
            <v>66648</v>
          </cell>
          <cell r="M9">
            <v>130855</v>
          </cell>
          <cell r="N9">
            <v>107186</v>
          </cell>
          <cell r="O9">
            <v>71095</v>
          </cell>
          <cell r="P9">
            <v>29491</v>
          </cell>
          <cell r="Q9">
            <v>5618609</v>
          </cell>
        </row>
        <row r="10">
          <cell r="A10" t="str">
            <v>2019-06</v>
          </cell>
          <cell r="B10">
            <v>401391</v>
          </cell>
          <cell r="C10">
            <v>181117</v>
          </cell>
          <cell r="D10">
            <v>309188</v>
          </cell>
          <cell r="E10">
            <v>58140</v>
          </cell>
          <cell r="F10">
            <v>305092</v>
          </cell>
          <cell r="G10">
            <v>2788727</v>
          </cell>
          <cell r="H10">
            <v>181931</v>
          </cell>
          <cell r="I10">
            <v>137691</v>
          </cell>
          <cell r="J10">
            <v>354158</v>
          </cell>
          <cell r="K10">
            <v>459992</v>
          </cell>
          <cell r="L10">
            <v>70137</v>
          </cell>
          <cell r="M10">
            <v>138121</v>
          </cell>
          <cell r="N10">
            <v>111959</v>
          </cell>
          <cell r="O10">
            <v>63782</v>
          </cell>
          <cell r="P10">
            <v>28938</v>
          </cell>
          <cell r="Q10">
            <v>5590364</v>
          </cell>
        </row>
        <row r="11">
          <cell r="A11" t="str">
            <v>2019-07</v>
          </cell>
          <cell r="B11">
            <v>405780</v>
          </cell>
          <cell r="C11">
            <v>242821</v>
          </cell>
          <cell r="D11">
            <v>362564</v>
          </cell>
          <cell r="E11">
            <v>73929</v>
          </cell>
          <cell r="F11">
            <v>359747</v>
          </cell>
          <cell r="G11">
            <v>3182324</v>
          </cell>
          <cell r="H11">
            <v>173917</v>
          </cell>
          <cell r="I11">
            <v>108924</v>
          </cell>
          <cell r="J11">
            <v>430706</v>
          </cell>
          <cell r="K11">
            <v>437794</v>
          </cell>
          <cell r="L11">
            <v>91925</v>
          </cell>
          <cell r="M11">
            <v>134717</v>
          </cell>
          <cell r="N11">
            <v>137521</v>
          </cell>
          <cell r="O11">
            <v>62861</v>
          </cell>
          <cell r="P11">
            <v>28663</v>
          </cell>
          <cell r="Q11">
            <v>6234193</v>
          </cell>
        </row>
        <row r="12">
          <cell r="A12" t="str">
            <v>2019-08</v>
          </cell>
          <cell r="B12">
            <v>381804</v>
          </cell>
          <cell r="C12">
            <v>212767</v>
          </cell>
          <cell r="D12">
            <v>352241</v>
          </cell>
          <cell r="E12">
            <v>83127</v>
          </cell>
          <cell r="F12">
            <v>347821</v>
          </cell>
          <cell r="G12">
            <v>2922519</v>
          </cell>
          <cell r="H12">
            <v>141247</v>
          </cell>
          <cell r="I12">
            <v>108835</v>
          </cell>
          <cell r="J12">
            <v>409955</v>
          </cell>
          <cell r="K12">
            <v>281063</v>
          </cell>
          <cell r="L12">
            <v>68888</v>
          </cell>
          <cell r="M12">
            <v>107793</v>
          </cell>
          <cell r="N12">
            <v>126049</v>
          </cell>
          <cell r="O12">
            <v>61133</v>
          </cell>
          <cell r="P12">
            <v>24961</v>
          </cell>
          <cell r="Q12">
            <v>5630203</v>
          </cell>
        </row>
        <row r="13">
          <cell r="A13" t="str">
            <v>2019-09</v>
          </cell>
          <cell r="B13">
            <v>363529</v>
          </cell>
          <cell r="C13">
            <v>176893</v>
          </cell>
          <cell r="D13">
            <v>278371</v>
          </cell>
          <cell r="E13">
            <v>71558</v>
          </cell>
          <cell r="F13">
            <v>224603</v>
          </cell>
          <cell r="G13">
            <v>2094211</v>
          </cell>
          <cell r="H13">
            <v>109035</v>
          </cell>
          <cell r="I13">
            <v>113409</v>
          </cell>
          <cell r="J13">
            <v>375693</v>
          </cell>
          <cell r="K13">
            <v>294137</v>
          </cell>
          <cell r="L13">
            <v>63605</v>
          </cell>
          <cell r="M13">
            <v>106212</v>
          </cell>
          <cell r="N13">
            <v>117669</v>
          </cell>
          <cell r="O13">
            <v>54027</v>
          </cell>
          <cell r="P13">
            <v>24512</v>
          </cell>
          <cell r="Q13">
            <v>4467464</v>
          </cell>
        </row>
        <row r="14">
          <cell r="A14" t="str">
            <v>2019-10</v>
          </cell>
          <cell r="B14">
            <v>335165</v>
          </cell>
          <cell r="C14">
            <v>126910</v>
          </cell>
          <cell r="D14">
            <v>281543</v>
          </cell>
          <cell r="E14">
            <v>59077</v>
          </cell>
          <cell r="F14">
            <v>157799</v>
          </cell>
          <cell r="G14">
            <v>1432812</v>
          </cell>
          <cell r="H14">
            <v>98068</v>
          </cell>
          <cell r="I14">
            <v>92861</v>
          </cell>
          <cell r="J14">
            <v>388791</v>
          </cell>
          <cell r="K14">
            <v>264250</v>
          </cell>
          <cell r="L14">
            <v>56026</v>
          </cell>
          <cell r="M14">
            <v>101229</v>
          </cell>
          <cell r="N14">
            <v>95772</v>
          </cell>
          <cell r="O14">
            <v>54524</v>
          </cell>
          <cell r="P14">
            <v>24122</v>
          </cell>
          <cell r="Q14">
            <v>3568949</v>
          </cell>
        </row>
        <row r="15">
          <cell r="A15" t="str">
            <v>2019-11</v>
          </cell>
          <cell r="B15">
            <v>257413</v>
          </cell>
          <cell r="C15">
            <v>91939</v>
          </cell>
          <cell r="D15">
            <v>217202</v>
          </cell>
          <cell r="E15">
            <v>47388</v>
          </cell>
          <cell r="F15">
            <v>114805</v>
          </cell>
          <cell r="G15">
            <v>1160042</v>
          </cell>
          <cell r="H15">
            <v>69876</v>
          </cell>
          <cell r="I15">
            <v>70521</v>
          </cell>
          <cell r="J15">
            <v>267924</v>
          </cell>
          <cell r="K15">
            <v>253778</v>
          </cell>
          <cell r="L15">
            <v>59519</v>
          </cell>
          <cell r="M15">
            <v>78702</v>
          </cell>
          <cell r="N15">
            <v>72066</v>
          </cell>
          <cell r="O15">
            <v>57327</v>
          </cell>
          <cell r="P15">
            <v>23365</v>
          </cell>
          <cell r="Q15">
            <v>2841867</v>
          </cell>
        </row>
        <row r="16">
          <cell r="A16" t="str">
            <v>2019-12</v>
          </cell>
          <cell r="B16">
            <v>251694</v>
          </cell>
          <cell r="C16">
            <v>108476</v>
          </cell>
          <cell r="D16">
            <v>188401</v>
          </cell>
          <cell r="E16">
            <v>43471</v>
          </cell>
          <cell r="F16">
            <v>145863</v>
          </cell>
          <cell r="G16">
            <v>1185462</v>
          </cell>
          <cell r="H16">
            <v>58258</v>
          </cell>
          <cell r="I16">
            <v>67818</v>
          </cell>
          <cell r="J16">
            <v>325186</v>
          </cell>
          <cell r="K16">
            <v>219213</v>
          </cell>
          <cell r="L16">
            <v>50408</v>
          </cell>
          <cell r="M16">
            <v>84980</v>
          </cell>
          <cell r="N16">
            <v>74155</v>
          </cell>
          <cell r="O16">
            <v>83243</v>
          </cell>
          <cell r="P16">
            <v>25383</v>
          </cell>
          <cell r="Q16">
            <v>2912011</v>
          </cell>
        </row>
        <row r="17">
          <cell r="A17" t="str">
            <v>2020-01</v>
          </cell>
          <cell r="B17">
            <v>310529</v>
          </cell>
          <cell r="C17">
            <v>142027</v>
          </cell>
          <cell r="D17">
            <v>239107</v>
          </cell>
          <cell r="E17">
            <v>55157</v>
          </cell>
          <cell r="F17">
            <v>186355</v>
          </cell>
          <cell r="G17">
            <v>2211271</v>
          </cell>
          <cell r="H17">
            <v>87179</v>
          </cell>
          <cell r="I17">
            <v>106297</v>
          </cell>
          <cell r="J17">
            <v>366110</v>
          </cell>
          <cell r="K17">
            <v>288919</v>
          </cell>
          <cell r="L17">
            <v>63434</v>
          </cell>
          <cell r="M17">
            <v>115654</v>
          </cell>
          <cell r="N17">
            <v>120132</v>
          </cell>
          <cell r="O17">
            <v>86954</v>
          </cell>
          <cell r="P17">
            <v>28796</v>
          </cell>
          <cell r="Q17">
            <v>4407921</v>
          </cell>
        </row>
        <row r="18">
          <cell r="A18" t="str">
            <v>2020-02</v>
          </cell>
          <cell r="B18">
            <v>256330</v>
          </cell>
          <cell r="C18">
            <v>126667</v>
          </cell>
          <cell r="D18">
            <v>203019</v>
          </cell>
          <cell r="E18">
            <v>49838</v>
          </cell>
          <cell r="F18">
            <v>172691</v>
          </cell>
          <cell r="G18">
            <v>2427938</v>
          </cell>
          <cell r="H18">
            <v>95998</v>
          </cell>
          <cell r="I18">
            <v>88159</v>
          </cell>
          <cell r="J18">
            <v>261271</v>
          </cell>
          <cell r="K18">
            <v>243779</v>
          </cell>
          <cell r="L18">
            <v>55072</v>
          </cell>
          <cell r="M18">
            <v>115741</v>
          </cell>
          <cell r="N18">
            <v>120858</v>
          </cell>
          <cell r="O18">
            <v>104576</v>
          </cell>
          <cell r="P18">
            <v>25241</v>
          </cell>
          <cell r="Q18">
            <v>4347178</v>
          </cell>
        </row>
        <row r="19">
          <cell r="A19" t="str">
            <v>2020-03</v>
          </cell>
          <cell r="B19">
            <v>181127</v>
          </cell>
          <cell r="C19">
            <v>64230</v>
          </cell>
          <cell r="D19">
            <v>128901</v>
          </cell>
          <cell r="E19">
            <v>30800</v>
          </cell>
          <cell r="F19">
            <v>89844</v>
          </cell>
          <cell r="G19">
            <v>1775749</v>
          </cell>
          <cell r="H19">
            <v>76116</v>
          </cell>
          <cell r="I19">
            <v>50591</v>
          </cell>
          <cell r="J19">
            <v>124989</v>
          </cell>
          <cell r="K19">
            <v>77371</v>
          </cell>
          <cell r="L19">
            <v>31741</v>
          </cell>
          <cell r="M19">
            <v>72599</v>
          </cell>
          <cell r="N19">
            <v>71660</v>
          </cell>
          <cell r="O19">
            <v>51660</v>
          </cell>
          <cell r="P19">
            <v>14968</v>
          </cell>
          <cell r="Q19">
            <v>2842346</v>
          </cell>
        </row>
        <row r="20">
          <cell r="A20" t="str">
            <v>2020-04</v>
          </cell>
          <cell r="B20">
            <v>127221</v>
          </cell>
          <cell r="C20">
            <v>21825</v>
          </cell>
          <cell r="D20">
            <v>41313</v>
          </cell>
          <cell r="E20">
            <v>11691</v>
          </cell>
          <cell r="F20">
            <v>25684</v>
          </cell>
          <cell r="G20">
            <v>421481</v>
          </cell>
          <cell r="H20">
            <v>18860</v>
          </cell>
          <cell r="I20">
            <v>19176</v>
          </cell>
          <cell r="J20">
            <v>30096</v>
          </cell>
          <cell r="K20">
            <v>20899</v>
          </cell>
          <cell r="L20">
            <v>5922</v>
          </cell>
          <cell r="M20">
            <v>10996</v>
          </cell>
          <cell r="N20">
            <v>17090</v>
          </cell>
          <cell r="O20">
            <v>6512</v>
          </cell>
          <cell r="P20">
            <v>5146</v>
          </cell>
          <cell r="Q20">
            <v>783912</v>
          </cell>
        </row>
        <row r="21">
          <cell r="A21" t="str">
            <v>2020-05</v>
          </cell>
          <cell r="B21">
            <v>142324</v>
          </cell>
          <cell r="C21">
            <v>23939</v>
          </cell>
          <cell r="D21">
            <v>87001</v>
          </cell>
          <cell r="E21">
            <v>14459</v>
          </cell>
          <cell r="F21">
            <v>30178</v>
          </cell>
          <cell r="G21">
            <v>433812</v>
          </cell>
          <cell r="H21">
            <v>22415</v>
          </cell>
          <cell r="I21">
            <v>19187</v>
          </cell>
          <cell r="J21">
            <v>39830</v>
          </cell>
          <cell r="K21">
            <v>43136</v>
          </cell>
          <cell r="L21">
            <v>8680</v>
          </cell>
          <cell r="M21">
            <v>16452</v>
          </cell>
          <cell r="N21">
            <v>22473</v>
          </cell>
          <cell r="O21">
            <v>8154</v>
          </cell>
          <cell r="P21">
            <v>6633</v>
          </cell>
          <cell r="Q21">
            <v>918673</v>
          </cell>
        </row>
        <row r="22">
          <cell r="A22" t="str">
            <v>2020-06</v>
          </cell>
          <cell r="B22">
            <v>189874</v>
          </cell>
          <cell r="C22">
            <v>42256</v>
          </cell>
          <cell r="D22">
            <v>238475</v>
          </cell>
          <cell r="E22">
            <v>17353</v>
          </cell>
          <cell r="F22">
            <v>86305</v>
          </cell>
          <cell r="G22">
            <v>789096</v>
          </cell>
          <cell r="H22">
            <v>35034</v>
          </cell>
          <cell r="I22">
            <v>28758</v>
          </cell>
          <cell r="J22">
            <v>68766</v>
          </cell>
          <cell r="K22">
            <v>116489</v>
          </cell>
          <cell r="L22">
            <v>29857</v>
          </cell>
          <cell r="M22">
            <v>54677</v>
          </cell>
          <cell r="N22">
            <v>55794</v>
          </cell>
          <cell r="O22">
            <v>14229</v>
          </cell>
          <cell r="P22">
            <v>14499</v>
          </cell>
          <cell r="Q22">
            <v>1781462</v>
          </cell>
        </row>
        <row r="23">
          <cell r="A23" t="str">
            <v>2020-07</v>
          </cell>
          <cell r="B23">
            <v>216454</v>
          </cell>
          <cell r="C23">
            <v>51308</v>
          </cell>
          <cell r="D23">
            <v>204604</v>
          </cell>
          <cell r="E23">
            <v>15407</v>
          </cell>
          <cell r="F23">
            <v>95572</v>
          </cell>
          <cell r="G23">
            <v>1251796</v>
          </cell>
          <cell r="H23">
            <v>32480</v>
          </cell>
          <cell r="I23">
            <v>44041</v>
          </cell>
          <cell r="J23">
            <v>94250</v>
          </cell>
          <cell r="K23">
            <v>126648</v>
          </cell>
          <cell r="L23">
            <v>35969</v>
          </cell>
          <cell r="M23">
            <v>63168</v>
          </cell>
          <cell r="N23">
            <v>47428</v>
          </cell>
          <cell r="O23">
            <v>18784</v>
          </cell>
          <cell r="P23">
            <v>14691</v>
          </cell>
          <cell r="Q23">
            <v>2312600</v>
          </cell>
        </row>
        <row r="24">
          <cell r="A24" t="str">
            <v>2020-08</v>
          </cell>
          <cell r="B24">
            <v>183480</v>
          </cell>
          <cell r="C24">
            <v>32575</v>
          </cell>
          <cell r="D24">
            <v>182704</v>
          </cell>
          <cell r="E24">
            <v>13313</v>
          </cell>
          <cell r="F24">
            <v>101082</v>
          </cell>
          <cell r="G24">
            <v>643503</v>
          </cell>
          <cell r="H24">
            <v>23351</v>
          </cell>
          <cell r="I24">
            <v>18824</v>
          </cell>
          <cell r="J24">
            <v>65302</v>
          </cell>
          <cell r="K24">
            <v>74170</v>
          </cell>
          <cell r="L24">
            <v>33411</v>
          </cell>
          <cell r="M24">
            <v>52155</v>
          </cell>
          <cell r="N24">
            <v>47232</v>
          </cell>
          <cell r="O24">
            <v>23588</v>
          </cell>
          <cell r="P24">
            <v>10282</v>
          </cell>
          <cell r="Q24">
            <v>1504972</v>
          </cell>
        </row>
        <row r="25">
          <cell r="A25" t="str">
            <v>2020-09</v>
          </cell>
          <cell r="B25">
            <v>163410</v>
          </cell>
          <cell r="C25">
            <v>35460</v>
          </cell>
          <cell r="D25">
            <v>157012</v>
          </cell>
          <cell r="E25">
            <v>11480</v>
          </cell>
          <cell r="F25">
            <v>85541</v>
          </cell>
          <cell r="G25">
            <v>545509</v>
          </cell>
          <cell r="H25">
            <v>25097</v>
          </cell>
          <cell r="I25">
            <v>17134</v>
          </cell>
          <cell r="J25">
            <v>84659</v>
          </cell>
          <cell r="K25">
            <v>85325</v>
          </cell>
          <cell r="L25">
            <v>24902</v>
          </cell>
          <cell r="M25">
            <v>44521</v>
          </cell>
          <cell r="N25">
            <v>29088</v>
          </cell>
          <cell r="O25">
            <v>26332</v>
          </cell>
          <cell r="P25">
            <v>8458</v>
          </cell>
          <cell r="Q25">
            <v>1343928</v>
          </cell>
        </row>
        <row r="26">
          <cell r="A26" t="str">
            <v>2020-10</v>
          </cell>
          <cell r="B26">
            <v>172730</v>
          </cell>
          <cell r="C26">
            <v>29986</v>
          </cell>
          <cell r="D26">
            <v>141215</v>
          </cell>
          <cell r="E26">
            <v>11809</v>
          </cell>
          <cell r="F26">
            <v>78843</v>
          </cell>
          <cell r="G26">
            <v>400407</v>
          </cell>
          <cell r="H26">
            <v>20292</v>
          </cell>
          <cell r="I26">
            <v>19197</v>
          </cell>
          <cell r="J26">
            <v>103301</v>
          </cell>
          <cell r="K26">
            <v>80483</v>
          </cell>
          <cell r="L26">
            <v>25298</v>
          </cell>
          <cell r="M26">
            <v>38097</v>
          </cell>
          <cell r="N26">
            <v>31336</v>
          </cell>
          <cell r="O26">
            <v>23669</v>
          </cell>
          <cell r="P26">
            <v>10248</v>
          </cell>
          <cell r="Q26">
            <v>1186911</v>
          </cell>
        </row>
        <row r="27">
          <cell r="A27" t="str">
            <v>2020-11</v>
          </cell>
          <cell r="B27">
            <v>178853</v>
          </cell>
          <cell r="C27">
            <v>22740</v>
          </cell>
          <cell r="D27">
            <v>103989</v>
          </cell>
          <cell r="E27">
            <v>10748</v>
          </cell>
          <cell r="F27">
            <v>44456</v>
          </cell>
          <cell r="G27">
            <v>402249</v>
          </cell>
          <cell r="H27">
            <v>20483</v>
          </cell>
          <cell r="I27">
            <v>18897</v>
          </cell>
          <cell r="J27">
            <v>62089</v>
          </cell>
          <cell r="K27">
            <v>65080</v>
          </cell>
          <cell r="L27">
            <v>25836</v>
          </cell>
          <cell r="M27">
            <v>32666</v>
          </cell>
          <cell r="N27">
            <v>30607</v>
          </cell>
          <cell r="O27">
            <v>21058</v>
          </cell>
          <cell r="P27">
            <v>10398</v>
          </cell>
          <cell r="Q27">
            <v>1050149</v>
          </cell>
        </row>
        <row r="28">
          <cell r="A28" t="str">
            <v>2020-12</v>
          </cell>
          <cell r="B28">
            <v>181614</v>
          </cell>
          <cell r="C28">
            <v>33887</v>
          </cell>
          <cell r="D28">
            <v>115786</v>
          </cell>
          <cell r="E28">
            <v>10826</v>
          </cell>
          <cell r="F28">
            <v>57578</v>
          </cell>
          <cell r="G28">
            <v>420244</v>
          </cell>
          <cell r="H28">
            <v>19787</v>
          </cell>
          <cell r="I28">
            <v>18274</v>
          </cell>
          <cell r="J28">
            <v>66548</v>
          </cell>
          <cell r="K28">
            <v>63534</v>
          </cell>
          <cell r="L28">
            <v>22207</v>
          </cell>
          <cell r="M28">
            <v>30111</v>
          </cell>
          <cell r="N28">
            <v>28037</v>
          </cell>
          <cell r="O28">
            <v>22260</v>
          </cell>
          <cell r="P28">
            <v>11232</v>
          </cell>
          <cell r="Q28">
            <v>1101925</v>
          </cell>
        </row>
        <row r="29">
          <cell r="A29" t="str">
            <v>2021-01</v>
          </cell>
          <cell r="B29">
            <v>170694</v>
          </cell>
          <cell r="C29">
            <v>23628</v>
          </cell>
          <cell r="D29">
            <v>103721</v>
          </cell>
          <cell r="E29">
            <v>10590</v>
          </cell>
          <cell r="F29">
            <v>59171</v>
          </cell>
          <cell r="G29">
            <v>228885</v>
          </cell>
          <cell r="H29">
            <v>16713</v>
          </cell>
          <cell r="I29">
            <v>18656</v>
          </cell>
          <cell r="J29">
            <v>72938</v>
          </cell>
          <cell r="K29">
            <v>72908</v>
          </cell>
          <cell r="L29">
            <v>23426</v>
          </cell>
          <cell r="M29">
            <v>26171</v>
          </cell>
          <cell r="N29">
            <v>24074</v>
          </cell>
          <cell r="O29">
            <v>14707</v>
          </cell>
          <cell r="P29">
            <v>12007</v>
          </cell>
          <cell r="Q29">
            <v>878289</v>
          </cell>
        </row>
        <row r="30">
          <cell r="A30" t="str">
            <v>2021-02</v>
          </cell>
          <cell r="B30">
            <v>159972</v>
          </cell>
          <cell r="C30">
            <v>30606</v>
          </cell>
          <cell r="D30">
            <v>111829</v>
          </cell>
          <cell r="E30">
            <v>9392</v>
          </cell>
          <cell r="F30">
            <v>55439</v>
          </cell>
          <cell r="G30">
            <v>225582</v>
          </cell>
          <cell r="H30">
            <v>12667</v>
          </cell>
          <cell r="I30">
            <v>19621</v>
          </cell>
          <cell r="J30">
            <v>75635</v>
          </cell>
          <cell r="K30">
            <v>71391</v>
          </cell>
          <cell r="L30">
            <v>24805</v>
          </cell>
          <cell r="M30">
            <v>30337</v>
          </cell>
          <cell r="N30">
            <v>23044</v>
          </cell>
          <cell r="O30">
            <v>10348</v>
          </cell>
          <cell r="P30">
            <v>10392</v>
          </cell>
          <cell r="Q30">
            <v>871060</v>
          </cell>
        </row>
        <row r="31">
          <cell r="A31" t="str">
            <v>2021-03</v>
          </cell>
          <cell r="B31">
            <v>237480</v>
          </cell>
          <cell r="C31">
            <v>56130</v>
          </cell>
          <cell r="D31">
            <v>137642</v>
          </cell>
          <cell r="E31">
            <v>12398</v>
          </cell>
          <cell r="F31">
            <v>87254</v>
          </cell>
          <cell r="G31">
            <v>295343</v>
          </cell>
          <cell r="H31">
            <v>13099</v>
          </cell>
          <cell r="I31">
            <v>16358</v>
          </cell>
          <cell r="J31">
            <v>83298</v>
          </cell>
          <cell r="K31">
            <v>78847</v>
          </cell>
          <cell r="L31">
            <v>31585</v>
          </cell>
          <cell r="M31">
            <v>54030</v>
          </cell>
          <cell r="N31">
            <v>36978</v>
          </cell>
          <cell r="O31">
            <v>17979</v>
          </cell>
          <cell r="P31">
            <v>13933</v>
          </cell>
          <cell r="Q31">
            <v>1172354</v>
          </cell>
        </row>
        <row r="32">
          <cell r="A32" t="str">
            <v>2021-04</v>
          </cell>
          <cell r="B32">
            <v>191044</v>
          </cell>
          <cell r="C32">
            <v>58940</v>
          </cell>
          <cell r="D32">
            <v>142260</v>
          </cell>
          <cell r="E32">
            <v>14048</v>
          </cell>
          <cell r="F32">
            <v>96585</v>
          </cell>
          <cell r="G32">
            <v>311662</v>
          </cell>
          <cell r="H32">
            <v>15476</v>
          </cell>
          <cell r="I32">
            <v>14832</v>
          </cell>
          <cell r="J32">
            <v>65222</v>
          </cell>
          <cell r="K32">
            <v>77808</v>
          </cell>
          <cell r="L32">
            <v>41239</v>
          </cell>
          <cell r="M32">
            <v>70529</v>
          </cell>
          <cell r="N32">
            <v>55435</v>
          </cell>
          <cell r="O32">
            <v>21585</v>
          </cell>
          <cell r="P32">
            <v>15183</v>
          </cell>
          <cell r="Q32">
            <v>1191848</v>
          </cell>
        </row>
        <row r="33">
          <cell r="A33" t="str">
            <v>2021-05</v>
          </cell>
          <cell r="B33">
            <v>455736</v>
          </cell>
          <cell r="C33">
            <v>134383</v>
          </cell>
          <cell r="D33">
            <v>291770</v>
          </cell>
          <cell r="E33">
            <v>19974</v>
          </cell>
          <cell r="F33">
            <v>226440</v>
          </cell>
          <cell r="G33">
            <v>702100</v>
          </cell>
          <cell r="H33">
            <v>31054</v>
          </cell>
          <cell r="I33">
            <v>30510</v>
          </cell>
          <cell r="J33">
            <v>134038</v>
          </cell>
          <cell r="K33">
            <v>171698</v>
          </cell>
          <cell r="L33">
            <v>62461</v>
          </cell>
          <cell r="M33">
            <v>133543</v>
          </cell>
          <cell r="N33">
            <v>87125</v>
          </cell>
          <cell r="O33">
            <v>52179</v>
          </cell>
          <cell r="P33">
            <v>26871</v>
          </cell>
          <cell r="Q33">
            <v>2559882</v>
          </cell>
        </row>
        <row r="34">
          <cell r="A34" t="str">
            <v>2021-06</v>
          </cell>
          <cell r="B34">
            <v>744185</v>
          </cell>
          <cell r="C34">
            <v>237045</v>
          </cell>
          <cell r="D34">
            <v>468003</v>
          </cell>
          <cell r="E34">
            <v>29534</v>
          </cell>
          <cell r="F34">
            <v>358117</v>
          </cell>
          <cell r="G34">
            <v>917724</v>
          </cell>
          <cell r="H34">
            <v>56480</v>
          </cell>
          <cell r="I34">
            <v>60542</v>
          </cell>
          <cell r="J34">
            <v>219726</v>
          </cell>
          <cell r="K34">
            <v>303301</v>
          </cell>
          <cell r="L34">
            <v>72653</v>
          </cell>
          <cell r="M34">
            <v>125292</v>
          </cell>
          <cell r="N34">
            <v>106388</v>
          </cell>
          <cell r="O34">
            <v>93110</v>
          </cell>
          <cell r="P34">
            <v>44678</v>
          </cell>
          <cell r="Q34">
            <v>3836778</v>
          </cell>
        </row>
        <row r="35">
          <cell r="A35" t="str">
            <v>2021-07</v>
          </cell>
          <cell r="B35">
            <v>691096</v>
          </cell>
          <cell r="C35">
            <v>232449</v>
          </cell>
          <cell r="D35">
            <v>724072</v>
          </cell>
          <cell r="E35">
            <v>28029</v>
          </cell>
          <cell r="F35">
            <v>388822</v>
          </cell>
          <cell r="G35">
            <v>1419089</v>
          </cell>
          <cell r="H35">
            <v>88056</v>
          </cell>
          <cell r="I35">
            <v>71686</v>
          </cell>
          <cell r="J35">
            <v>273736</v>
          </cell>
          <cell r="K35">
            <v>316882</v>
          </cell>
          <cell r="L35">
            <v>89057</v>
          </cell>
          <cell r="M35">
            <v>90825</v>
          </cell>
          <cell r="N35">
            <v>94518</v>
          </cell>
          <cell r="O35">
            <v>124065</v>
          </cell>
          <cell r="P35">
            <v>51191</v>
          </cell>
          <cell r="Q35">
            <v>4683573</v>
          </cell>
        </row>
        <row r="36">
          <cell r="A36" t="str">
            <v>2021-08</v>
          </cell>
          <cell r="B36">
            <v>701574</v>
          </cell>
          <cell r="C36">
            <v>230351</v>
          </cell>
          <cell r="D36">
            <v>651038</v>
          </cell>
          <cell r="E36">
            <v>44793</v>
          </cell>
          <cell r="F36">
            <v>450555</v>
          </cell>
          <cell r="G36">
            <v>1920954</v>
          </cell>
          <cell r="H36">
            <v>98155</v>
          </cell>
          <cell r="I36">
            <v>101720</v>
          </cell>
          <cell r="J36">
            <v>271819</v>
          </cell>
          <cell r="K36">
            <v>344433</v>
          </cell>
          <cell r="L36">
            <v>87366</v>
          </cell>
          <cell r="M36">
            <v>112184</v>
          </cell>
          <cell r="N36">
            <v>122227</v>
          </cell>
          <cell r="O36">
            <v>151810</v>
          </cell>
          <cell r="P36">
            <v>54406</v>
          </cell>
          <cell r="Q36">
            <v>5343385</v>
          </cell>
        </row>
        <row r="37">
          <cell r="A37" t="str">
            <v>2021-09</v>
          </cell>
          <cell r="B37">
            <v>888281</v>
          </cell>
          <cell r="C37">
            <v>218226</v>
          </cell>
          <cell r="D37">
            <v>832884</v>
          </cell>
          <cell r="E37">
            <v>63809</v>
          </cell>
          <cell r="F37">
            <v>482852</v>
          </cell>
          <cell r="G37">
            <v>1834619</v>
          </cell>
          <cell r="H37">
            <v>87904</v>
          </cell>
          <cell r="I37">
            <v>112630</v>
          </cell>
          <cell r="J37">
            <v>298766</v>
          </cell>
          <cell r="K37">
            <v>417226</v>
          </cell>
          <cell r="L37">
            <v>80880</v>
          </cell>
          <cell r="M37">
            <v>97118</v>
          </cell>
          <cell r="N37">
            <v>126535</v>
          </cell>
          <cell r="O37">
            <v>130977</v>
          </cell>
          <cell r="P37">
            <v>63865</v>
          </cell>
          <cell r="Q37">
            <v>5736572</v>
          </cell>
        </row>
        <row r="38">
          <cell r="A38" t="str">
            <v>2021-10</v>
          </cell>
          <cell r="B38">
            <v>872577</v>
          </cell>
          <cell r="C38">
            <v>224628</v>
          </cell>
          <cell r="D38">
            <v>917877</v>
          </cell>
          <cell r="E38">
            <v>89477</v>
          </cell>
          <cell r="F38">
            <v>451944</v>
          </cell>
          <cell r="G38">
            <v>1650630</v>
          </cell>
          <cell r="H38">
            <v>86056</v>
          </cell>
          <cell r="I38">
            <v>120611</v>
          </cell>
          <cell r="J38">
            <v>289877</v>
          </cell>
          <cell r="K38">
            <v>553788</v>
          </cell>
          <cell r="L38">
            <v>102377</v>
          </cell>
          <cell r="M38">
            <v>101643</v>
          </cell>
          <cell r="N38">
            <v>129203</v>
          </cell>
          <cell r="O38">
            <v>143322</v>
          </cell>
          <cell r="P38">
            <v>70581</v>
          </cell>
          <cell r="Q38">
            <v>5804591</v>
          </cell>
        </row>
        <row r="39">
          <cell r="A39" t="str">
            <v>2021-11</v>
          </cell>
          <cell r="B39">
            <v>564756</v>
          </cell>
          <cell r="C39">
            <v>198983</v>
          </cell>
          <cell r="D39">
            <v>934308</v>
          </cell>
          <cell r="E39">
            <v>81227</v>
          </cell>
          <cell r="F39">
            <v>361811</v>
          </cell>
          <cell r="G39">
            <v>1254617</v>
          </cell>
          <cell r="H39">
            <v>82814</v>
          </cell>
          <cell r="I39">
            <v>136443</v>
          </cell>
          <cell r="J39">
            <v>226632</v>
          </cell>
          <cell r="K39">
            <v>499342</v>
          </cell>
          <cell r="L39">
            <v>93344</v>
          </cell>
          <cell r="M39">
            <v>105920</v>
          </cell>
          <cell r="N39">
            <v>103599</v>
          </cell>
          <cell r="O39">
            <v>147632</v>
          </cell>
          <cell r="P39">
            <v>68332</v>
          </cell>
          <cell r="Q39">
            <v>4859760</v>
          </cell>
        </row>
        <row r="40">
          <cell r="A40" t="str">
            <v>2021-12</v>
          </cell>
          <cell r="B40">
            <v>541456</v>
          </cell>
          <cell r="C40">
            <v>184273</v>
          </cell>
          <cell r="D40">
            <v>719187</v>
          </cell>
          <cell r="E40">
            <v>63532</v>
          </cell>
          <cell r="F40">
            <v>257640</v>
          </cell>
          <cell r="G40">
            <v>931571</v>
          </cell>
          <cell r="H40">
            <v>78204</v>
          </cell>
          <cell r="I40">
            <v>127413</v>
          </cell>
          <cell r="J40">
            <v>180337</v>
          </cell>
          <cell r="K40">
            <v>408220</v>
          </cell>
          <cell r="L40">
            <v>80000</v>
          </cell>
          <cell r="M40">
            <v>101816</v>
          </cell>
          <cell r="N40">
            <v>90876</v>
          </cell>
          <cell r="O40">
            <v>132526</v>
          </cell>
          <cell r="P40">
            <v>75242</v>
          </cell>
          <cell r="Q40">
            <v>3972293</v>
          </cell>
        </row>
        <row r="41">
          <cell r="A41" t="str">
            <v>2022-01</v>
          </cell>
          <cell r="B41">
            <v>636850</v>
          </cell>
          <cell r="C41">
            <v>280649</v>
          </cell>
          <cell r="D41">
            <v>1048341</v>
          </cell>
          <cell r="E41">
            <v>75771</v>
          </cell>
          <cell r="F41">
            <v>332787</v>
          </cell>
          <cell r="G41">
            <v>1669968</v>
          </cell>
          <cell r="H41">
            <v>118552</v>
          </cell>
          <cell r="I41">
            <v>158584</v>
          </cell>
          <cell r="J41">
            <v>297926</v>
          </cell>
          <cell r="K41">
            <v>465884</v>
          </cell>
          <cell r="L41">
            <v>96095</v>
          </cell>
          <cell r="M41">
            <v>120089</v>
          </cell>
          <cell r="N41">
            <v>103931</v>
          </cell>
          <cell r="O41">
            <v>164844</v>
          </cell>
          <cell r="P41">
            <v>78415</v>
          </cell>
          <cell r="Q41">
            <v>5648686</v>
          </cell>
        </row>
        <row r="42">
          <cell r="A42" t="str">
            <v>2022-02</v>
          </cell>
          <cell r="B42">
            <v>761050</v>
          </cell>
          <cell r="C42">
            <v>231732</v>
          </cell>
          <cell r="D42">
            <v>1198723</v>
          </cell>
          <cell r="E42">
            <v>96838</v>
          </cell>
          <cell r="F42">
            <v>473779</v>
          </cell>
          <cell r="G42">
            <v>2064305</v>
          </cell>
          <cell r="H42">
            <v>136003</v>
          </cell>
          <cell r="I42">
            <v>160370</v>
          </cell>
          <cell r="J42">
            <v>339562</v>
          </cell>
          <cell r="K42">
            <v>694652</v>
          </cell>
          <cell r="L42">
            <v>100584</v>
          </cell>
          <cell r="M42">
            <v>134716</v>
          </cell>
          <cell r="N42">
            <v>113995</v>
          </cell>
          <cell r="O42">
            <v>148317</v>
          </cell>
          <cell r="P42">
            <v>77641</v>
          </cell>
          <cell r="Q42">
            <v>6732267</v>
          </cell>
        </row>
        <row r="43">
          <cell r="A43" t="str">
            <v>2022-03</v>
          </cell>
          <cell r="B43">
            <v>753073</v>
          </cell>
          <cell r="C43">
            <v>251034</v>
          </cell>
          <cell r="D43">
            <v>1441943</v>
          </cell>
          <cell r="E43">
            <v>107733</v>
          </cell>
          <cell r="F43">
            <v>546485</v>
          </cell>
          <cell r="G43">
            <v>2472261</v>
          </cell>
          <cell r="H43">
            <v>175664</v>
          </cell>
          <cell r="I43">
            <v>187059</v>
          </cell>
          <cell r="J43">
            <v>352660</v>
          </cell>
          <cell r="K43">
            <v>810382</v>
          </cell>
          <cell r="L43">
            <v>149603</v>
          </cell>
          <cell r="M43">
            <v>159380</v>
          </cell>
          <cell r="N43">
            <v>115798</v>
          </cell>
          <cell r="O43">
            <v>156414</v>
          </cell>
          <cell r="P43">
            <v>84293</v>
          </cell>
          <cell r="Q43">
            <v>7763782</v>
          </cell>
        </row>
        <row r="44">
          <cell r="A44" t="str">
            <v>2022-04</v>
          </cell>
          <cell r="B44">
            <v>700125</v>
          </cell>
          <cell r="C44">
            <v>332521</v>
          </cell>
          <cell r="D44">
            <v>1562659</v>
          </cell>
          <cell r="E44">
            <v>94975</v>
          </cell>
          <cell r="F44">
            <v>597700</v>
          </cell>
          <cell r="G44">
            <v>2699637</v>
          </cell>
          <cell r="H44">
            <v>175025</v>
          </cell>
          <cell r="I44">
            <v>251892</v>
          </cell>
          <cell r="J44">
            <v>534997</v>
          </cell>
          <cell r="K44">
            <v>927260</v>
          </cell>
          <cell r="L44">
            <v>178211</v>
          </cell>
          <cell r="M44">
            <v>156512</v>
          </cell>
          <cell r="N44">
            <v>133976</v>
          </cell>
          <cell r="O44">
            <v>167448</v>
          </cell>
          <cell r="P44">
            <v>76612</v>
          </cell>
          <cell r="Q44">
            <v>8589550</v>
          </cell>
        </row>
        <row r="45">
          <cell r="A45" t="str">
            <v>2022-05</v>
          </cell>
          <cell r="B45">
            <v>774010</v>
          </cell>
          <cell r="C45">
            <v>381287</v>
          </cell>
          <cell r="D45">
            <v>1818309</v>
          </cell>
          <cell r="E45">
            <v>111128</v>
          </cell>
          <cell r="F45">
            <v>741357</v>
          </cell>
          <cell r="G45">
            <v>4055347</v>
          </cell>
          <cell r="H45">
            <v>188547</v>
          </cell>
          <cell r="I45">
            <v>327483</v>
          </cell>
          <cell r="J45">
            <v>655042</v>
          </cell>
          <cell r="K45">
            <v>1136764</v>
          </cell>
          <cell r="L45">
            <v>212206</v>
          </cell>
          <cell r="M45">
            <v>151615</v>
          </cell>
          <cell r="N45">
            <v>145276</v>
          </cell>
          <cell r="O45">
            <v>201253</v>
          </cell>
          <cell r="P45">
            <v>84709</v>
          </cell>
          <cell r="Q45">
            <v>10984333</v>
          </cell>
        </row>
        <row r="46">
          <cell r="A46" t="str">
            <v>2022-06</v>
          </cell>
          <cell r="B46">
            <v>757296</v>
          </cell>
          <cell r="C46">
            <v>401073</v>
          </cell>
          <cell r="D46">
            <v>1424541</v>
          </cell>
          <cell r="E46">
            <v>153018</v>
          </cell>
          <cell r="F46">
            <v>609280</v>
          </cell>
          <cell r="G46">
            <v>3651611</v>
          </cell>
          <cell r="H46">
            <v>180310</v>
          </cell>
          <cell r="I46">
            <v>259003</v>
          </cell>
          <cell r="J46">
            <v>710825</v>
          </cell>
          <cell r="K46">
            <v>885787</v>
          </cell>
          <cell r="L46">
            <v>218979</v>
          </cell>
          <cell r="M46">
            <v>159582</v>
          </cell>
          <cell r="N46">
            <v>141229</v>
          </cell>
          <cell r="O46">
            <v>188344</v>
          </cell>
          <cell r="P46">
            <v>76346</v>
          </cell>
          <cell r="Q46">
            <v>9817224</v>
          </cell>
        </row>
        <row r="47">
          <cell r="A47" t="str">
            <v>2022-07</v>
          </cell>
          <cell r="B47">
            <v>684316</v>
          </cell>
          <cell r="C47">
            <v>404556</v>
          </cell>
          <cell r="D47">
            <v>1292539</v>
          </cell>
          <cell r="E47">
            <v>160609</v>
          </cell>
          <cell r="F47">
            <v>552564</v>
          </cell>
          <cell r="G47">
            <v>3472841</v>
          </cell>
          <cell r="H47">
            <v>197690</v>
          </cell>
          <cell r="I47">
            <v>243841</v>
          </cell>
          <cell r="J47">
            <v>652605</v>
          </cell>
          <cell r="K47">
            <v>726734</v>
          </cell>
          <cell r="L47">
            <v>206044</v>
          </cell>
          <cell r="M47">
            <v>164050</v>
          </cell>
          <cell r="N47">
            <v>139171</v>
          </cell>
          <cell r="O47">
            <v>164753</v>
          </cell>
          <cell r="P47">
            <v>76132</v>
          </cell>
          <cell r="Q47">
            <v>9138445</v>
          </cell>
        </row>
        <row r="48">
          <cell r="A48" t="str">
            <v>2022-08</v>
          </cell>
          <cell r="B48">
            <v>679956</v>
          </cell>
          <cell r="C48">
            <v>423952</v>
          </cell>
          <cell r="D48">
            <v>1108167</v>
          </cell>
          <cell r="E48">
            <v>152975</v>
          </cell>
          <cell r="F48">
            <v>508435</v>
          </cell>
          <cell r="G48">
            <v>3100401</v>
          </cell>
          <cell r="H48">
            <v>159261</v>
          </cell>
          <cell r="I48">
            <v>222249</v>
          </cell>
          <cell r="J48">
            <v>642415</v>
          </cell>
          <cell r="K48">
            <v>650655</v>
          </cell>
          <cell r="L48">
            <v>178781</v>
          </cell>
          <cell r="M48">
            <v>138534</v>
          </cell>
          <cell r="N48">
            <v>108061</v>
          </cell>
          <cell r="O48">
            <v>128119</v>
          </cell>
          <cell r="P48">
            <v>73456</v>
          </cell>
          <cell r="Q48">
            <v>8275417</v>
          </cell>
        </row>
        <row r="49">
          <cell r="A49" t="str">
            <v>2022-09</v>
          </cell>
          <cell r="B49">
            <v>663058</v>
          </cell>
          <cell r="C49">
            <v>341268</v>
          </cell>
          <cell r="D49">
            <v>827848</v>
          </cell>
          <cell r="E49">
            <v>154092</v>
          </cell>
          <cell r="F49">
            <v>374089</v>
          </cell>
          <cell r="G49">
            <v>2323012</v>
          </cell>
          <cell r="H49">
            <v>138023</v>
          </cell>
          <cell r="I49">
            <v>185173</v>
          </cell>
          <cell r="J49">
            <v>594314</v>
          </cell>
          <cell r="K49">
            <v>645479</v>
          </cell>
          <cell r="L49">
            <v>154206</v>
          </cell>
          <cell r="M49">
            <v>146218</v>
          </cell>
          <cell r="N49">
            <v>105670</v>
          </cell>
          <cell r="O49">
            <v>96756</v>
          </cell>
          <cell r="P49">
            <v>74457</v>
          </cell>
          <cell r="Q49">
            <v>6823663</v>
          </cell>
        </row>
        <row r="50">
          <cell r="A50" t="str">
            <v>2022-10</v>
          </cell>
          <cell r="B50">
            <v>628834</v>
          </cell>
          <cell r="C50">
            <v>294824</v>
          </cell>
          <cell r="D50">
            <v>890243</v>
          </cell>
          <cell r="E50">
            <v>143054</v>
          </cell>
          <cell r="F50">
            <v>331057</v>
          </cell>
          <cell r="G50">
            <v>2018989</v>
          </cell>
          <cell r="H50">
            <v>130131</v>
          </cell>
          <cell r="I50">
            <v>147711</v>
          </cell>
          <cell r="J50">
            <v>522421</v>
          </cell>
          <cell r="K50">
            <v>513853</v>
          </cell>
          <cell r="L50">
            <v>162893</v>
          </cell>
          <cell r="M50">
            <v>132227</v>
          </cell>
          <cell r="N50">
            <v>104570</v>
          </cell>
          <cell r="O50">
            <v>91910</v>
          </cell>
          <cell r="P50">
            <v>71838</v>
          </cell>
          <cell r="Q50">
            <v>6184555</v>
          </cell>
        </row>
        <row r="51">
          <cell r="A51" t="str">
            <v>2022-11</v>
          </cell>
          <cell r="B51">
            <v>603961</v>
          </cell>
          <cell r="C51">
            <v>249659</v>
          </cell>
          <cell r="D51">
            <v>935217</v>
          </cell>
          <cell r="E51">
            <v>108516</v>
          </cell>
          <cell r="F51">
            <v>300488</v>
          </cell>
          <cell r="G51">
            <v>1600413</v>
          </cell>
          <cell r="H51">
            <v>102699</v>
          </cell>
          <cell r="I51">
            <v>124072</v>
          </cell>
          <cell r="J51">
            <v>459944</v>
          </cell>
          <cell r="K51">
            <v>442029</v>
          </cell>
          <cell r="L51">
            <v>156777</v>
          </cell>
          <cell r="M51">
            <v>106297</v>
          </cell>
          <cell r="N51">
            <v>92384</v>
          </cell>
          <cell r="O51">
            <v>97858</v>
          </cell>
          <cell r="P51">
            <v>63239</v>
          </cell>
          <cell r="Q51">
            <v>5443553</v>
          </cell>
        </row>
        <row r="52">
          <cell r="A52" t="str">
            <v>2022-12</v>
          </cell>
          <cell r="B52">
            <v>560390</v>
          </cell>
          <cell r="C52">
            <v>220996</v>
          </cell>
          <cell r="D52">
            <v>782588</v>
          </cell>
          <cell r="E52">
            <v>88338</v>
          </cell>
          <cell r="F52">
            <v>286854</v>
          </cell>
          <cell r="G52">
            <v>1450204</v>
          </cell>
          <cell r="H52">
            <v>96939</v>
          </cell>
          <cell r="I52">
            <v>104165</v>
          </cell>
          <cell r="J52">
            <v>396631</v>
          </cell>
          <cell r="K52">
            <v>403565</v>
          </cell>
          <cell r="L52">
            <v>159428</v>
          </cell>
          <cell r="M52">
            <v>153220</v>
          </cell>
          <cell r="N52">
            <v>101386</v>
          </cell>
          <cell r="O52">
            <v>91117</v>
          </cell>
          <cell r="P52">
            <v>64105</v>
          </cell>
          <cell r="Q52">
            <v>4959926</v>
          </cell>
        </row>
        <row r="53">
          <cell r="A53" t="str">
            <v>2023-01</v>
          </cell>
          <cell r="B53">
            <v>707431</v>
          </cell>
          <cell r="C53">
            <v>291910</v>
          </cell>
          <cell r="D53">
            <v>853041</v>
          </cell>
          <cell r="E53">
            <v>123569</v>
          </cell>
          <cell r="F53">
            <v>372369</v>
          </cell>
          <cell r="G53">
            <v>2309968</v>
          </cell>
          <cell r="H53">
            <v>138119</v>
          </cell>
          <cell r="I53">
            <v>179808</v>
          </cell>
          <cell r="J53">
            <v>530604</v>
          </cell>
          <cell r="K53">
            <v>486310</v>
          </cell>
          <cell r="L53">
            <v>236356</v>
          </cell>
          <cell r="M53">
            <v>199905</v>
          </cell>
          <cell r="N53">
            <v>125107</v>
          </cell>
          <cell r="O53">
            <v>115823</v>
          </cell>
          <cell r="P53">
            <v>65761</v>
          </cell>
          <cell r="Q53">
            <v>6736081</v>
          </cell>
        </row>
        <row r="54">
          <cell r="A54" t="str">
            <v>2023-02</v>
          </cell>
          <cell r="B54">
            <v>630303</v>
          </cell>
          <cell r="C54">
            <v>271871</v>
          </cell>
          <cell r="D54">
            <v>820010</v>
          </cell>
          <cell r="E54">
            <v>106796</v>
          </cell>
          <cell r="F54">
            <v>328535</v>
          </cell>
          <cell r="G54">
            <v>2110396</v>
          </cell>
          <cell r="H54">
            <v>116501</v>
          </cell>
          <cell r="I54">
            <v>171250</v>
          </cell>
          <cell r="J54">
            <v>489849</v>
          </cell>
          <cell r="K54">
            <v>463305</v>
          </cell>
          <cell r="L54">
            <v>198625</v>
          </cell>
          <cell r="M54">
            <v>173287</v>
          </cell>
          <cell r="N54">
            <v>116581</v>
          </cell>
          <cell r="O54">
            <v>111895</v>
          </cell>
          <cell r="P54">
            <v>58753</v>
          </cell>
          <cell r="Q54">
            <v>6167957</v>
          </cell>
        </row>
        <row r="55">
          <cell r="A55" t="str">
            <v>2023-03</v>
          </cell>
          <cell r="B55">
            <v>802147</v>
          </cell>
          <cell r="C55">
            <v>303110</v>
          </cell>
          <cell r="D55">
            <v>982142</v>
          </cell>
          <cell r="E55">
            <v>125330</v>
          </cell>
          <cell r="F55">
            <v>411964</v>
          </cell>
          <cell r="G55">
            <v>2542976</v>
          </cell>
          <cell r="H55">
            <v>125664</v>
          </cell>
          <cell r="I55">
            <v>215612</v>
          </cell>
          <cell r="J55">
            <v>630460</v>
          </cell>
          <cell r="K55">
            <v>605395</v>
          </cell>
          <cell r="L55">
            <v>242647</v>
          </cell>
          <cell r="M55">
            <v>197204</v>
          </cell>
          <cell r="N55">
            <v>119220</v>
          </cell>
          <cell r="O55">
            <v>154873</v>
          </cell>
          <cell r="P55">
            <v>68325</v>
          </cell>
          <cell r="Q55">
            <v>7527069</v>
          </cell>
        </row>
        <row r="56">
          <cell r="A56" t="str">
            <v>2023-04</v>
          </cell>
          <cell r="B56">
            <v>787931</v>
          </cell>
          <cell r="C56">
            <v>270396</v>
          </cell>
          <cell r="D56">
            <v>791556</v>
          </cell>
          <cell r="E56">
            <v>104098</v>
          </cell>
          <cell r="F56">
            <v>414859</v>
          </cell>
          <cell r="G56">
            <v>2375027</v>
          </cell>
          <cell r="H56">
            <v>127397</v>
          </cell>
          <cell r="I56">
            <v>220478</v>
          </cell>
          <cell r="J56">
            <v>671767</v>
          </cell>
          <cell r="K56">
            <v>614072</v>
          </cell>
          <cell r="L56">
            <v>247780</v>
          </cell>
          <cell r="M56">
            <v>186017</v>
          </cell>
          <cell r="N56">
            <v>122573</v>
          </cell>
          <cell r="O56">
            <v>151306</v>
          </cell>
          <cell r="P56">
            <v>57514</v>
          </cell>
          <cell r="Q56">
            <v>7142771</v>
          </cell>
        </row>
        <row r="57">
          <cell r="A57" t="str">
            <v>2023-05</v>
          </cell>
          <cell r="B57">
            <v>779098</v>
          </cell>
          <cell r="C57">
            <v>246819</v>
          </cell>
          <cell r="D57">
            <v>693194</v>
          </cell>
          <cell r="E57">
            <v>87992</v>
          </cell>
          <cell r="F57">
            <v>470630</v>
          </cell>
          <cell r="G57">
            <v>1910028</v>
          </cell>
          <cell r="H57">
            <v>115576</v>
          </cell>
          <cell r="I57">
            <v>174678</v>
          </cell>
          <cell r="J57">
            <v>580150</v>
          </cell>
          <cell r="K57">
            <v>662193</v>
          </cell>
          <cell r="L57">
            <v>210548</v>
          </cell>
          <cell r="M57">
            <v>180736</v>
          </cell>
          <cell r="N57">
            <v>128019</v>
          </cell>
          <cell r="O57">
            <v>163687</v>
          </cell>
          <cell r="P57">
            <v>54956</v>
          </cell>
          <cell r="Q57">
            <v>6458304</v>
          </cell>
        </row>
        <row r="58">
          <cell r="A58" t="str">
            <v>2023-06</v>
          </cell>
          <cell r="B58">
            <v>757225</v>
          </cell>
          <cell r="C58">
            <v>253181</v>
          </cell>
          <cell r="D58">
            <v>864193</v>
          </cell>
          <cell r="E58">
            <v>83039</v>
          </cell>
          <cell r="F58">
            <v>460355</v>
          </cell>
          <cell r="G58">
            <v>1425899</v>
          </cell>
          <cell r="H58">
            <v>117862</v>
          </cell>
          <cell r="I58">
            <v>141863</v>
          </cell>
          <cell r="J58">
            <v>512557</v>
          </cell>
          <cell r="K58">
            <v>624420</v>
          </cell>
          <cell r="L58">
            <v>196518</v>
          </cell>
          <cell r="M58">
            <v>199637</v>
          </cell>
          <cell r="N58">
            <v>119744</v>
          </cell>
          <cell r="O58">
            <v>192389</v>
          </cell>
          <cell r="P58">
            <v>56277</v>
          </cell>
          <cell r="Q58">
            <v>6005159</v>
          </cell>
        </row>
        <row r="59">
          <cell r="A59" t="str">
            <v>2023-07</v>
          </cell>
          <cell r="B59">
            <v>625529</v>
          </cell>
          <cell r="C59">
            <v>325546</v>
          </cell>
          <cell r="D59">
            <v>1232868</v>
          </cell>
          <cell r="E59">
            <v>94270</v>
          </cell>
          <cell r="F59">
            <v>468370</v>
          </cell>
          <cell r="G59">
            <v>1741708</v>
          </cell>
          <cell r="H59">
            <v>138910</v>
          </cell>
          <cell r="I59">
            <v>207822</v>
          </cell>
          <cell r="J59">
            <v>610408</v>
          </cell>
          <cell r="K59">
            <v>671035</v>
          </cell>
          <cell r="L59">
            <v>208238</v>
          </cell>
          <cell r="M59">
            <v>256131</v>
          </cell>
          <cell r="N59">
            <v>151494</v>
          </cell>
          <cell r="O59">
            <v>212007</v>
          </cell>
          <cell r="P59">
            <v>69296</v>
          </cell>
          <cell r="Q59">
            <v>7013632</v>
          </cell>
        </row>
        <row r="60">
          <cell r="A60" t="str">
            <v>2023-08</v>
          </cell>
          <cell r="B60">
            <v>681718</v>
          </cell>
          <cell r="C60">
            <v>307163</v>
          </cell>
          <cell r="D60">
            <v>1072090</v>
          </cell>
          <cell r="E60">
            <v>101103</v>
          </cell>
          <cell r="F60">
            <v>432792</v>
          </cell>
          <cell r="G60">
            <v>1641263</v>
          </cell>
          <cell r="H60">
            <v>126132</v>
          </cell>
          <cell r="I60">
            <v>165808</v>
          </cell>
          <cell r="J60">
            <v>546761</v>
          </cell>
          <cell r="K60">
            <v>597546</v>
          </cell>
          <cell r="L60">
            <v>206394</v>
          </cell>
          <cell r="M60">
            <v>230133</v>
          </cell>
          <cell r="N60">
            <v>129915</v>
          </cell>
          <cell r="O60">
            <v>205955</v>
          </cell>
          <cell r="P60">
            <v>91428</v>
          </cell>
          <cell r="Q60">
            <v>6536201</v>
          </cell>
        </row>
        <row r="61">
          <cell r="A61" t="str">
            <v>2023-09</v>
          </cell>
          <cell r="B61">
            <v>652748</v>
          </cell>
          <cell r="C61">
            <v>266164</v>
          </cell>
          <cell r="D61">
            <v>1102675</v>
          </cell>
          <cell r="E61">
            <v>139804</v>
          </cell>
          <cell r="F61">
            <v>398132</v>
          </cell>
          <cell r="G61">
            <v>1311398</v>
          </cell>
          <cell r="H61">
            <v>119185</v>
          </cell>
          <cell r="I61">
            <v>145249</v>
          </cell>
          <cell r="J61">
            <v>507581</v>
          </cell>
          <cell r="K61">
            <v>591130</v>
          </cell>
          <cell r="L61">
            <v>192316</v>
          </cell>
          <cell r="M61">
            <v>235825</v>
          </cell>
          <cell r="N61">
            <v>105614</v>
          </cell>
          <cell r="O61">
            <v>172574</v>
          </cell>
          <cell r="P61">
            <v>91371</v>
          </cell>
          <cell r="Q61">
            <v>6031766</v>
          </cell>
        </row>
        <row r="62">
          <cell r="A62" t="str">
            <v>2023-10</v>
          </cell>
          <cell r="B62">
            <v>539068</v>
          </cell>
          <cell r="C62">
            <v>315287</v>
          </cell>
          <cell r="D62">
            <v>1265311</v>
          </cell>
          <cell r="E62">
            <v>111359</v>
          </cell>
          <cell r="F62">
            <v>402352</v>
          </cell>
          <cell r="G62">
            <v>1157720</v>
          </cell>
          <cell r="H62">
            <v>125492</v>
          </cell>
          <cell r="I62">
            <v>156920</v>
          </cell>
          <cell r="J62">
            <v>802020</v>
          </cell>
          <cell r="K62">
            <v>689942</v>
          </cell>
          <cell r="L62">
            <v>226727</v>
          </cell>
          <cell r="M62">
            <v>210322</v>
          </cell>
          <cell r="N62">
            <v>105017</v>
          </cell>
          <cell r="O62">
            <v>167165</v>
          </cell>
          <cell r="P62">
            <v>101871</v>
          </cell>
          <cell r="Q62">
            <v>6376573</v>
          </cell>
        </row>
        <row r="63">
          <cell r="A63" t="str">
            <v>2023-11</v>
          </cell>
          <cell r="B63">
            <v>449919</v>
          </cell>
          <cell r="C63">
            <v>454807</v>
          </cell>
          <cell r="D63">
            <v>1083760</v>
          </cell>
          <cell r="E63">
            <v>103474</v>
          </cell>
          <cell r="F63">
            <v>318000</v>
          </cell>
          <cell r="G63">
            <v>1291356</v>
          </cell>
          <cell r="H63">
            <v>101825</v>
          </cell>
          <cell r="I63">
            <v>287149</v>
          </cell>
          <cell r="J63">
            <v>1253485</v>
          </cell>
          <cell r="K63">
            <v>606505</v>
          </cell>
          <cell r="L63">
            <v>217223</v>
          </cell>
          <cell r="M63">
            <v>196481</v>
          </cell>
          <cell r="N63">
            <v>90748</v>
          </cell>
          <cell r="O63">
            <v>137180</v>
          </cell>
          <cell r="P63">
            <v>99143</v>
          </cell>
          <cell r="Q63">
            <v>6691055</v>
          </cell>
        </row>
        <row r="64">
          <cell r="A64" t="str">
            <v>2023-12</v>
          </cell>
          <cell r="B64">
            <v>443113</v>
          </cell>
          <cell r="C64">
            <v>511444</v>
          </cell>
          <cell r="D64">
            <v>1057806</v>
          </cell>
          <cell r="E64">
            <v>102997</v>
          </cell>
          <cell r="F64">
            <v>303186</v>
          </cell>
          <cell r="G64">
            <v>1343901</v>
          </cell>
          <cell r="H64">
            <v>82607</v>
          </cell>
          <cell r="I64">
            <v>236732</v>
          </cell>
          <cell r="J64">
            <v>1059672</v>
          </cell>
          <cell r="K64">
            <v>568671</v>
          </cell>
          <cell r="L64">
            <v>253417</v>
          </cell>
          <cell r="M64">
            <v>216554</v>
          </cell>
          <cell r="N64">
            <v>97015</v>
          </cell>
          <cell r="O64">
            <v>141329</v>
          </cell>
          <cell r="P64">
            <v>88174</v>
          </cell>
          <cell r="Q64">
            <v>6506618</v>
          </cell>
        </row>
        <row r="65">
          <cell r="A65" t="str">
            <v>Total general</v>
          </cell>
          <cell r="B65">
            <v>28937035</v>
          </cell>
          <cell r="C65">
            <v>12489432</v>
          </cell>
          <cell r="D65">
            <v>37422393</v>
          </cell>
          <cell r="E65">
            <v>4292449</v>
          </cell>
          <cell r="F65">
            <v>17714658</v>
          </cell>
          <cell r="G65">
            <v>100377385</v>
          </cell>
          <cell r="H65">
            <v>5876579</v>
          </cell>
          <cell r="I65">
            <v>7228454</v>
          </cell>
          <cell r="J65">
            <v>22214181</v>
          </cell>
          <cell r="K65">
            <v>23823347</v>
          </cell>
          <cell r="L65">
            <v>6607209</v>
          </cell>
          <cell r="M65">
            <v>7127876</v>
          </cell>
          <cell r="N65">
            <v>5566608</v>
          </cell>
          <cell r="O65">
            <v>5765082</v>
          </cell>
          <cell r="P65">
            <v>2803130</v>
          </cell>
          <cell r="Q65">
            <v>288245818</v>
          </cell>
        </row>
      </sheetData>
      <sheetData sheetId="18">
        <row r="2">
          <cell r="B2" t="str">
            <v>Germany (until 1990 former territory of the FRG)</v>
          </cell>
          <cell r="C2" t="str">
            <v>Denmark</v>
          </cell>
          <cell r="D2" t="str">
            <v>Spain</v>
          </cell>
          <cell r="E2" t="str">
            <v>Finland</v>
          </cell>
          <cell r="F2" t="str">
            <v>France</v>
          </cell>
          <cell r="G2" t="str">
            <v>United Kingdom</v>
          </cell>
          <cell r="H2" t="str">
            <v>Ireland</v>
          </cell>
          <cell r="I2" t="str">
            <v>Norway</v>
          </cell>
          <cell r="J2" t="str">
            <v>Sweden</v>
          </cell>
          <cell r="K2" t="str">
            <v>Italy</v>
          </cell>
          <cell r="L2" t="str">
            <v>Poland</v>
          </cell>
          <cell r="M2" t="str">
            <v>Netherlands</v>
          </cell>
          <cell r="N2" t="str">
            <v>Belgium</v>
          </cell>
          <cell r="O2" t="str">
            <v>Portugal</v>
          </cell>
          <cell r="P2" t="str">
            <v>Austria</v>
          </cell>
          <cell r="Q2" t="str">
            <v>Europe</v>
          </cell>
        </row>
        <row r="5">
          <cell r="A5" t="str">
            <v>2019-01</v>
          </cell>
          <cell r="B5">
            <v>598902</v>
          </cell>
          <cell r="C5">
            <v>411990</v>
          </cell>
          <cell r="D5">
            <v>323062</v>
          </cell>
          <cell r="E5">
            <v>131985</v>
          </cell>
          <cell r="F5">
            <v>388208</v>
          </cell>
          <cell r="G5">
            <v>2981446</v>
          </cell>
          <cell r="H5">
            <v>175714</v>
          </cell>
          <cell r="I5">
            <v>200472</v>
          </cell>
          <cell r="J5">
            <v>464585</v>
          </cell>
          <cell r="K5">
            <v>460603</v>
          </cell>
          <cell r="L5">
            <v>161883</v>
          </cell>
          <cell r="M5">
            <v>144307</v>
          </cell>
          <cell r="N5">
            <v>110488</v>
          </cell>
          <cell r="O5">
            <v>52165</v>
          </cell>
          <cell r="P5">
            <v>44456</v>
          </cell>
          <cell r="Q5">
            <v>6650266</v>
          </cell>
        </row>
        <row r="6">
          <cell r="A6" t="str">
            <v>2019-02</v>
          </cell>
          <cell r="B6">
            <v>547062</v>
          </cell>
          <cell r="C6">
            <v>411450</v>
          </cell>
          <cell r="D6">
            <v>331989</v>
          </cell>
          <cell r="E6">
            <v>118191</v>
          </cell>
          <cell r="F6">
            <v>295381</v>
          </cell>
          <cell r="G6">
            <v>2670078</v>
          </cell>
          <cell r="H6">
            <v>175782</v>
          </cell>
          <cell r="I6">
            <v>167577</v>
          </cell>
          <cell r="J6">
            <v>488772</v>
          </cell>
          <cell r="K6">
            <v>344018</v>
          </cell>
          <cell r="L6">
            <v>105525</v>
          </cell>
          <cell r="M6">
            <v>81182</v>
          </cell>
          <cell r="N6">
            <v>70873</v>
          </cell>
          <cell r="O6">
            <v>57040</v>
          </cell>
          <cell r="P6">
            <v>41329</v>
          </cell>
          <cell r="Q6">
            <v>5906249</v>
          </cell>
        </row>
        <row r="7">
          <cell r="A7" t="str">
            <v>2019-03</v>
          </cell>
          <cell r="B7">
            <v>589666</v>
          </cell>
          <cell r="C7">
            <v>437989</v>
          </cell>
          <cell r="D7">
            <v>380792</v>
          </cell>
          <cell r="E7">
            <v>129399</v>
          </cell>
          <cell r="F7">
            <v>379500</v>
          </cell>
          <cell r="G7">
            <v>2896715</v>
          </cell>
          <cell r="H7">
            <v>202368</v>
          </cell>
          <cell r="I7">
            <v>185364</v>
          </cell>
          <cell r="J7">
            <v>541335</v>
          </cell>
          <cell r="K7">
            <v>444473</v>
          </cell>
          <cell r="L7">
            <v>87832</v>
          </cell>
          <cell r="M7">
            <v>115509</v>
          </cell>
          <cell r="N7">
            <v>94247</v>
          </cell>
          <cell r="O7">
            <v>82651</v>
          </cell>
          <cell r="P7">
            <v>44241</v>
          </cell>
          <cell r="Q7">
            <v>6612081</v>
          </cell>
        </row>
        <row r="8">
          <cell r="A8" t="str">
            <v>2019-04</v>
          </cell>
          <cell r="B8">
            <v>536834</v>
          </cell>
          <cell r="C8">
            <v>320153</v>
          </cell>
          <cell r="D8">
            <v>378821</v>
          </cell>
          <cell r="E8">
            <v>93252</v>
          </cell>
          <cell r="F8">
            <v>343448</v>
          </cell>
          <cell r="G8">
            <v>3111495</v>
          </cell>
          <cell r="H8">
            <v>217648</v>
          </cell>
          <cell r="I8">
            <v>140701</v>
          </cell>
          <cell r="J8">
            <v>424244</v>
          </cell>
          <cell r="K8">
            <v>447799</v>
          </cell>
          <cell r="L8">
            <v>83112</v>
          </cell>
          <cell r="M8">
            <v>148103</v>
          </cell>
          <cell r="N8">
            <v>126068</v>
          </cell>
          <cell r="O8">
            <v>82387</v>
          </cell>
          <cell r="P8">
            <v>39194</v>
          </cell>
          <cell r="Q8">
            <v>6493259</v>
          </cell>
        </row>
        <row r="9">
          <cell r="A9" t="str">
            <v>2019-05</v>
          </cell>
          <cell r="B9">
            <v>573769</v>
          </cell>
          <cell r="C9">
            <v>278175</v>
          </cell>
          <cell r="D9">
            <v>369421</v>
          </cell>
          <cell r="E9">
            <v>76734</v>
          </cell>
          <cell r="F9">
            <v>357641</v>
          </cell>
          <cell r="G9">
            <v>3672768</v>
          </cell>
          <cell r="H9">
            <v>211553</v>
          </cell>
          <cell r="I9">
            <v>138216</v>
          </cell>
          <cell r="J9">
            <v>475636</v>
          </cell>
          <cell r="K9">
            <v>421783</v>
          </cell>
          <cell r="L9">
            <v>83484</v>
          </cell>
          <cell r="M9">
            <v>173009</v>
          </cell>
          <cell r="N9">
            <v>144690</v>
          </cell>
          <cell r="O9">
            <v>86721</v>
          </cell>
          <cell r="P9">
            <v>37736</v>
          </cell>
          <cell r="Q9">
            <v>7101336</v>
          </cell>
        </row>
        <row r="10">
          <cell r="A10" t="str">
            <v>2019-06</v>
          </cell>
          <cell r="B10">
            <v>529084</v>
          </cell>
          <cell r="C10">
            <v>215353</v>
          </cell>
          <cell r="D10">
            <v>345021</v>
          </cell>
          <cell r="E10">
            <v>73887</v>
          </cell>
          <cell r="F10">
            <v>339769</v>
          </cell>
          <cell r="G10">
            <v>3328660</v>
          </cell>
          <cell r="H10">
            <v>209123</v>
          </cell>
          <cell r="I10">
            <v>152822</v>
          </cell>
          <cell r="J10">
            <v>411244</v>
          </cell>
          <cell r="K10">
            <v>507949</v>
          </cell>
          <cell r="L10">
            <v>80740</v>
          </cell>
          <cell r="M10">
            <v>171198</v>
          </cell>
          <cell r="N10">
            <v>141022</v>
          </cell>
          <cell r="O10">
            <v>71817</v>
          </cell>
          <cell r="P10">
            <v>34523</v>
          </cell>
          <cell r="Q10">
            <v>6612212</v>
          </cell>
        </row>
        <row r="11">
          <cell r="A11" t="str">
            <v>2019-07</v>
          </cell>
          <cell r="B11">
            <v>505024</v>
          </cell>
          <cell r="C11">
            <v>264159</v>
          </cell>
          <cell r="D11">
            <v>395017</v>
          </cell>
          <cell r="E11">
            <v>88311</v>
          </cell>
          <cell r="F11">
            <v>382599</v>
          </cell>
          <cell r="G11">
            <v>3484528</v>
          </cell>
          <cell r="H11">
            <v>190760</v>
          </cell>
          <cell r="I11">
            <v>117009</v>
          </cell>
          <cell r="J11">
            <v>467608</v>
          </cell>
          <cell r="K11">
            <v>476295</v>
          </cell>
          <cell r="L11">
            <v>100465</v>
          </cell>
          <cell r="M11">
            <v>154811</v>
          </cell>
          <cell r="N11">
            <v>156782</v>
          </cell>
          <cell r="O11">
            <v>69906</v>
          </cell>
          <cell r="P11">
            <v>33017</v>
          </cell>
          <cell r="Q11">
            <v>6886291</v>
          </cell>
        </row>
        <row r="12">
          <cell r="A12" t="str">
            <v>2019-08</v>
          </cell>
          <cell r="B12">
            <v>485673</v>
          </cell>
          <cell r="C12">
            <v>241095</v>
          </cell>
          <cell r="D12">
            <v>390967</v>
          </cell>
          <cell r="E12">
            <v>103354</v>
          </cell>
          <cell r="F12">
            <v>377025</v>
          </cell>
          <cell r="G12">
            <v>3234702</v>
          </cell>
          <cell r="H12">
            <v>156354</v>
          </cell>
          <cell r="I12">
            <v>122369</v>
          </cell>
          <cell r="J12">
            <v>471720</v>
          </cell>
          <cell r="K12">
            <v>318987</v>
          </cell>
          <cell r="L12">
            <v>77955</v>
          </cell>
          <cell r="M12">
            <v>124980</v>
          </cell>
          <cell r="N12">
            <v>145607</v>
          </cell>
          <cell r="O12">
            <v>68576</v>
          </cell>
          <cell r="P12">
            <v>29544</v>
          </cell>
          <cell r="Q12">
            <v>6348908</v>
          </cell>
        </row>
        <row r="13">
          <cell r="A13" t="str">
            <v>2019-09</v>
          </cell>
          <cell r="B13">
            <v>453712</v>
          </cell>
          <cell r="C13">
            <v>198904</v>
          </cell>
          <cell r="D13">
            <v>309566</v>
          </cell>
          <cell r="E13">
            <v>87189</v>
          </cell>
          <cell r="F13">
            <v>243349</v>
          </cell>
          <cell r="G13">
            <v>2372271</v>
          </cell>
          <cell r="H13">
            <v>122546</v>
          </cell>
          <cell r="I13">
            <v>125104</v>
          </cell>
          <cell r="J13">
            <v>412185</v>
          </cell>
          <cell r="K13">
            <v>328898</v>
          </cell>
          <cell r="L13">
            <v>73676</v>
          </cell>
          <cell r="M13">
            <v>122102</v>
          </cell>
          <cell r="N13">
            <v>132233</v>
          </cell>
          <cell r="O13">
            <v>60368</v>
          </cell>
          <cell r="P13">
            <v>28259</v>
          </cell>
          <cell r="Q13">
            <v>5070362</v>
          </cell>
        </row>
        <row r="14">
          <cell r="A14" t="str">
            <v>2019-10</v>
          </cell>
          <cell r="B14">
            <v>458730</v>
          </cell>
          <cell r="C14">
            <v>160715</v>
          </cell>
          <cell r="D14">
            <v>321307</v>
          </cell>
          <cell r="E14">
            <v>73835</v>
          </cell>
          <cell r="F14">
            <v>191450</v>
          </cell>
          <cell r="G14">
            <v>1858724</v>
          </cell>
          <cell r="H14">
            <v>122758</v>
          </cell>
          <cell r="I14">
            <v>113110</v>
          </cell>
          <cell r="J14">
            <v>464610</v>
          </cell>
          <cell r="K14">
            <v>313149</v>
          </cell>
          <cell r="L14">
            <v>67908</v>
          </cell>
          <cell r="M14">
            <v>131234</v>
          </cell>
          <cell r="N14">
            <v>123923</v>
          </cell>
          <cell r="O14">
            <v>62144</v>
          </cell>
          <cell r="P14">
            <v>30688</v>
          </cell>
          <cell r="Q14">
            <v>4494285</v>
          </cell>
        </row>
        <row r="15">
          <cell r="A15" t="str">
            <v>2019-11</v>
          </cell>
          <cell r="B15">
            <v>383326</v>
          </cell>
          <cell r="C15">
            <v>129260</v>
          </cell>
          <cell r="D15">
            <v>255379</v>
          </cell>
          <cell r="E15">
            <v>63846</v>
          </cell>
          <cell r="F15">
            <v>159667</v>
          </cell>
          <cell r="G15">
            <v>1725313</v>
          </cell>
          <cell r="H15">
            <v>105356</v>
          </cell>
          <cell r="I15">
            <v>91028</v>
          </cell>
          <cell r="J15">
            <v>353460</v>
          </cell>
          <cell r="K15">
            <v>322096</v>
          </cell>
          <cell r="L15">
            <v>84693</v>
          </cell>
          <cell r="M15">
            <v>112764</v>
          </cell>
          <cell r="N15">
            <v>104736</v>
          </cell>
          <cell r="O15">
            <v>65842</v>
          </cell>
          <cell r="P15">
            <v>31124</v>
          </cell>
          <cell r="Q15">
            <v>3987890</v>
          </cell>
        </row>
        <row r="16">
          <cell r="A16" t="str">
            <v>2019-12</v>
          </cell>
          <cell r="B16">
            <v>385493</v>
          </cell>
          <cell r="C16">
            <v>160930</v>
          </cell>
          <cell r="D16">
            <v>229662</v>
          </cell>
          <cell r="E16">
            <v>62059</v>
          </cell>
          <cell r="F16">
            <v>209402</v>
          </cell>
          <cell r="G16">
            <v>1866178</v>
          </cell>
          <cell r="H16">
            <v>98349</v>
          </cell>
          <cell r="I16">
            <v>97917</v>
          </cell>
          <cell r="J16">
            <v>458261</v>
          </cell>
          <cell r="K16">
            <v>287716</v>
          </cell>
          <cell r="L16">
            <v>85754</v>
          </cell>
          <cell r="M16">
            <v>130035</v>
          </cell>
          <cell r="N16">
            <v>111984</v>
          </cell>
          <cell r="O16">
            <v>94662</v>
          </cell>
          <cell r="P16">
            <v>33670</v>
          </cell>
          <cell r="Q16">
            <v>4312072</v>
          </cell>
        </row>
        <row r="17">
          <cell r="A17" t="str">
            <v>2020-01</v>
          </cell>
          <cell r="B17">
            <v>479270</v>
          </cell>
          <cell r="C17">
            <v>230214</v>
          </cell>
          <cell r="D17">
            <v>307960</v>
          </cell>
          <cell r="E17">
            <v>79944</v>
          </cell>
          <cell r="F17">
            <v>268681</v>
          </cell>
          <cell r="G17">
            <v>4018639</v>
          </cell>
          <cell r="H17">
            <v>188445</v>
          </cell>
          <cell r="I17">
            <v>181180</v>
          </cell>
          <cell r="J17">
            <v>568763</v>
          </cell>
          <cell r="K17">
            <v>410362</v>
          </cell>
          <cell r="L17">
            <v>105394</v>
          </cell>
          <cell r="M17">
            <v>182528</v>
          </cell>
          <cell r="N17">
            <v>176269</v>
          </cell>
          <cell r="O17">
            <v>110522</v>
          </cell>
          <cell r="P17">
            <v>40999</v>
          </cell>
          <cell r="Q17">
            <v>7349170</v>
          </cell>
        </row>
        <row r="18">
          <cell r="A18" t="str">
            <v>2020-02</v>
          </cell>
          <cell r="B18">
            <v>387115</v>
          </cell>
          <cell r="C18">
            <v>187061</v>
          </cell>
          <cell r="D18">
            <v>267597</v>
          </cell>
          <cell r="E18">
            <v>68384</v>
          </cell>
          <cell r="F18">
            <v>252084</v>
          </cell>
          <cell r="G18">
            <v>3743642</v>
          </cell>
          <cell r="H18">
            <v>157052</v>
          </cell>
          <cell r="I18">
            <v>136509</v>
          </cell>
          <cell r="J18">
            <v>378951</v>
          </cell>
          <cell r="K18">
            <v>361728</v>
          </cell>
          <cell r="L18">
            <v>92762</v>
          </cell>
          <cell r="M18">
            <v>166164</v>
          </cell>
          <cell r="N18">
            <v>160338</v>
          </cell>
          <cell r="O18">
            <v>130553</v>
          </cell>
          <cell r="P18">
            <v>36823</v>
          </cell>
          <cell r="Q18">
            <v>6526763</v>
          </cell>
        </row>
        <row r="19">
          <cell r="A19" t="str">
            <v>2020-03</v>
          </cell>
          <cell r="B19">
            <v>272917</v>
          </cell>
          <cell r="C19">
            <v>97879</v>
          </cell>
          <cell r="D19">
            <v>161544</v>
          </cell>
          <cell r="E19">
            <v>39835</v>
          </cell>
          <cell r="F19">
            <v>124085</v>
          </cell>
          <cell r="G19">
            <v>2401732</v>
          </cell>
          <cell r="H19">
            <v>103540</v>
          </cell>
          <cell r="I19">
            <v>71578</v>
          </cell>
          <cell r="J19">
            <v>168263</v>
          </cell>
          <cell r="K19">
            <v>106293</v>
          </cell>
          <cell r="L19">
            <v>50207</v>
          </cell>
          <cell r="M19">
            <v>100491</v>
          </cell>
          <cell r="N19">
            <v>93001</v>
          </cell>
          <cell r="O19">
            <v>62328</v>
          </cell>
          <cell r="P19">
            <v>20315</v>
          </cell>
          <cell r="Q19">
            <v>3874008</v>
          </cell>
        </row>
        <row r="20">
          <cell r="A20" t="str">
            <v>2020-04</v>
          </cell>
          <cell r="B20">
            <v>199496</v>
          </cell>
          <cell r="C20">
            <v>31983</v>
          </cell>
          <cell r="D20">
            <v>54770</v>
          </cell>
          <cell r="E20">
            <v>18796</v>
          </cell>
          <cell r="F20">
            <v>32368</v>
          </cell>
          <cell r="G20">
            <v>742666</v>
          </cell>
          <cell r="H20">
            <v>30953</v>
          </cell>
          <cell r="I20">
            <v>24796</v>
          </cell>
          <cell r="J20">
            <v>38866</v>
          </cell>
          <cell r="K20">
            <v>28554</v>
          </cell>
          <cell r="L20">
            <v>7995</v>
          </cell>
          <cell r="M20">
            <v>13635</v>
          </cell>
          <cell r="N20">
            <v>24814</v>
          </cell>
          <cell r="O20">
            <v>9456</v>
          </cell>
          <cell r="P20">
            <v>6888</v>
          </cell>
          <cell r="Q20">
            <v>1266036</v>
          </cell>
        </row>
        <row r="21">
          <cell r="A21" t="str">
            <v>2020-05</v>
          </cell>
          <cell r="B21">
            <v>219011</v>
          </cell>
          <cell r="C21">
            <v>33529</v>
          </cell>
          <cell r="D21">
            <v>101643</v>
          </cell>
          <cell r="E21">
            <v>21076</v>
          </cell>
          <cell r="F21">
            <v>34987</v>
          </cell>
          <cell r="G21">
            <v>621895</v>
          </cell>
          <cell r="H21">
            <v>31501</v>
          </cell>
          <cell r="I21">
            <v>25076</v>
          </cell>
          <cell r="J21">
            <v>48622</v>
          </cell>
          <cell r="K21">
            <v>49056</v>
          </cell>
          <cell r="L21">
            <v>10589</v>
          </cell>
          <cell r="M21">
            <v>20281</v>
          </cell>
          <cell r="N21">
            <v>28763</v>
          </cell>
          <cell r="O21">
            <v>10056</v>
          </cell>
          <cell r="P21">
            <v>8642</v>
          </cell>
          <cell r="Q21">
            <v>1264727</v>
          </cell>
        </row>
        <row r="22">
          <cell r="A22" t="str">
            <v>2020-06</v>
          </cell>
          <cell r="B22">
            <v>269912</v>
          </cell>
          <cell r="C22">
            <v>50983</v>
          </cell>
          <cell r="D22">
            <v>248525</v>
          </cell>
          <cell r="E22">
            <v>21723</v>
          </cell>
          <cell r="F22">
            <v>95553</v>
          </cell>
          <cell r="G22">
            <v>954630</v>
          </cell>
          <cell r="H22">
            <v>42882</v>
          </cell>
          <cell r="I22">
            <v>33620</v>
          </cell>
          <cell r="J22">
            <v>78298</v>
          </cell>
          <cell r="K22">
            <v>124028</v>
          </cell>
          <cell r="L22">
            <v>31774</v>
          </cell>
          <cell r="M22">
            <v>63591</v>
          </cell>
          <cell r="N22">
            <v>64319</v>
          </cell>
          <cell r="O22">
            <v>15748</v>
          </cell>
          <cell r="P22">
            <v>17040</v>
          </cell>
          <cell r="Q22">
            <v>2112626</v>
          </cell>
        </row>
        <row r="23">
          <cell r="A23" t="str">
            <v>2020-07</v>
          </cell>
          <cell r="B23">
            <v>291980</v>
          </cell>
          <cell r="C23">
            <v>55646</v>
          </cell>
          <cell r="D23">
            <v>212304</v>
          </cell>
          <cell r="E23">
            <v>18410</v>
          </cell>
          <cell r="F23">
            <v>99674</v>
          </cell>
          <cell r="G23">
            <v>1362970</v>
          </cell>
          <cell r="H23">
            <v>36115</v>
          </cell>
          <cell r="I23">
            <v>47035</v>
          </cell>
          <cell r="J23">
            <v>101440</v>
          </cell>
          <cell r="K23">
            <v>131749</v>
          </cell>
          <cell r="L23">
            <v>37270</v>
          </cell>
          <cell r="M23">
            <v>67822</v>
          </cell>
          <cell r="N23">
            <v>50864</v>
          </cell>
          <cell r="O23">
            <v>20016</v>
          </cell>
          <cell r="P23">
            <v>15728</v>
          </cell>
          <cell r="Q23">
            <v>2549023</v>
          </cell>
        </row>
        <row r="24">
          <cell r="A24" t="str">
            <v>2020-08</v>
          </cell>
          <cell r="B24">
            <v>259208</v>
          </cell>
          <cell r="C24">
            <v>36136</v>
          </cell>
          <cell r="D24">
            <v>191441</v>
          </cell>
          <cell r="E24">
            <v>15511</v>
          </cell>
          <cell r="F24">
            <v>106815</v>
          </cell>
          <cell r="G24">
            <v>780790</v>
          </cell>
          <cell r="H24">
            <v>26328</v>
          </cell>
          <cell r="I24">
            <v>21382</v>
          </cell>
          <cell r="J24">
            <v>72633</v>
          </cell>
          <cell r="K24">
            <v>79755</v>
          </cell>
          <cell r="L24">
            <v>35075</v>
          </cell>
          <cell r="M24">
            <v>56750</v>
          </cell>
          <cell r="N24">
            <v>51455</v>
          </cell>
          <cell r="O24">
            <v>25125</v>
          </cell>
          <cell r="P24">
            <v>11574</v>
          </cell>
          <cell r="Q24">
            <v>1769978</v>
          </cell>
        </row>
        <row r="25">
          <cell r="A25" t="str">
            <v>2020-09</v>
          </cell>
          <cell r="B25">
            <v>223789</v>
          </cell>
          <cell r="C25">
            <v>38400</v>
          </cell>
          <cell r="D25">
            <v>163264</v>
          </cell>
          <cell r="E25">
            <v>13017</v>
          </cell>
          <cell r="F25">
            <v>90320</v>
          </cell>
          <cell r="G25">
            <v>679295</v>
          </cell>
          <cell r="H25">
            <v>27831</v>
          </cell>
          <cell r="I25">
            <v>19194</v>
          </cell>
          <cell r="J25">
            <v>89897</v>
          </cell>
          <cell r="K25">
            <v>89923</v>
          </cell>
          <cell r="L25">
            <v>26470</v>
          </cell>
          <cell r="M25">
            <v>47267</v>
          </cell>
          <cell r="N25">
            <v>30927</v>
          </cell>
          <cell r="O25">
            <v>27526</v>
          </cell>
          <cell r="P25">
            <v>9196</v>
          </cell>
          <cell r="Q25">
            <v>1576316</v>
          </cell>
        </row>
        <row r="26">
          <cell r="A26" t="str">
            <v>2020-10</v>
          </cell>
          <cell r="B26">
            <v>239971</v>
          </cell>
          <cell r="C26">
            <v>32862</v>
          </cell>
          <cell r="D26">
            <v>146987</v>
          </cell>
          <cell r="E26">
            <v>13093</v>
          </cell>
          <cell r="F26">
            <v>87537</v>
          </cell>
          <cell r="G26">
            <v>524047</v>
          </cell>
          <cell r="H26">
            <v>24180</v>
          </cell>
          <cell r="I26">
            <v>21454</v>
          </cell>
          <cell r="J26">
            <v>109882</v>
          </cell>
          <cell r="K26">
            <v>83480</v>
          </cell>
          <cell r="L26">
            <v>26631</v>
          </cell>
          <cell r="M26">
            <v>41192</v>
          </cell>
          <cell r="N26">
            <v>33635</v>
          </cell>
          <cell r="O26">
            <v>24726</v>
          </cell>
          <cell r="P26">
            <v>10999</v>
          </cell>
          <cell r="Q26">
            <v>1420676</v>
          </cell>
        </row>
        <row r="27">
          <cell r="A27" t="str">
            <v>2020-11</v>
          </cell>
          <cell r="B27">
            <v>254765</v>
          </cell>
          <cell r="C27">
            <v>25689</v>
          </cell>
          <cell r="D27">
            <v>110100</v>
          </cell>
          <cell r="E27">
            <v>12231</v>
          </cell>
          <cell r="F27">
            <v>50380</v>
          </cell>
          <cell r="G27">
            <v>665282</v>
          </cell>
          <cell r="H27">
            <v>27162</v>
          </cell>
          <cell r="I27">
            <v>21183</v>
          </cell>
          <cell r="J27">
            <v>68652</v>
          </cell>
          <cell r="K27">
            <v>71264</v>
          </cell>
          <cell r="L27">
            <v>27711</v>
          </cell>
          <cell r="M27">
            <v>37938</v>
          </cell>
          <cell r="N27">
            <v>34526</v>
          </cell>
          <cell r="O27">
            <v>22915</v>
          </cell>
          <cell r="P27">
            <v>11858</v>
          </cell>
          <cell r="Q27">
            <v>1441656</v>
          </cell>
        </row>
        <row r="28">
          <cell r="A28" t="str">
            <v>2020-12</v>
          </cell>
          <cell r="B28">
            <v>258482</v>
          </cell>
          <cell r="C28">
            <v>40124</v>
          </cell>
          <cell r="D28">
            <v>124071</v>
          </cell>
          <cell r="E28">
            <v>13954</v>
          </cell>
          <cell r="F28">
            <v>70034</v>
          </cell>
          <cell r="G28">
            <v>738734</v>
          </cell>
          <cell r="H28">
            <v>28048</v>
          </cell>
          <cell r="I28">
            <v>22378</v>
          </cell>
          <cell r="J28">
            <v>76920</v>
          </cell>
          <cell r="K28">
            <v>74188</v>
          </cell>
          <cell r="L28">
            <v>25060</v>
          </cell>
          <cell r="M28">
            <v>35666</v>
          </cell>
          <cell r="N28">
            <v>32793</v>
          </cell>
          <cell r="O28">
            <v>24083</v>
          </cell>
          <cell r="P28">
            <v>13373</v>
          </cell>
          <cell r="Q28">
            <v>1577908</v>
          </cell>
        </row>
        <row r="29">
          <cell r="A29" t="str">
            <v>2021-01</v>
          </cell>
          <cell r="B29">
            <v>255542</v>
          </cell>
          <cell r="C29">
            <v>34814</v>
          </cell>
          <cell r="D29">
            <v>118326</v>
          </cell>
          <cell r="E29">
            <v>13843</v>
          </cell>
          <cell r="F29">
            <v>78090</v>
          </cell>
          <cell r="G29">
            <v>441189</v>
          </cell>
          <cell r="H29">
            <v>24768</v>
          </cell>
          <cell r="I29">
            <v>26938</v>
          </cell>
          <cell r="J29">
            <v>95858</v>
          </cell>
          <cell r="K29">
            <v>88145</v>
          </cell>
          <cell r="L29">
            <v>30062</v>
          </cell>
          <cell r="M29">
            <v>34599</v>
          </cell>
          <cell r="N29">
            <v>31728</v>
          </cell>
          <cell r="O29">
            <v>17065</v>
          </cell>
          <cell r="P29">
            <v>15738</v>
          </cell>
          <cell r="Q29">
            <v>1306705</v>
          </cell>
        </row>
        <row r="30">
          <cell r="A30" t="str">
            <v>2021-02</v>
          </cell>
          <cell r="B30">
            <v>207479</v>
          </cell>
          <cell r="C30">
            <v>42611</v>
          </cell>
          <cell r="D30">
            <v>132414</v>
          </cell>
          <cell r="E30">
            <v>11791</v>
          </cell>
          <cell r="F30">
            <v>74268</v>
          </cell>
          <cell r="G30">
            <v>455674</v>
          </cell>
          <cell r="H30">
            <v>17285</v>
          </cell>
          <cell r="I30">
            <v>25520</v>
          </cell>
          <cell r="J30">
            <v>94100</v>
          </cell>
          <cell r="K30">
            <v>86171</v>
          </cell>
          <cell r="L30">
            <v>30786</v>
          </cell>
          <cell r="M30">
            <v>40570</v>
          </cell>
          <cell r="N30">
            <v>31603</v>
          </cell>
          <cell r="O30">
            <v>15214</v>
          </cell>
          <cell r="P30">
            <v>12945</v>
          </cell>
          <cell r="Q30">
            <v>1278431</v>
          </cell>
        </row>
        <row r="31">
          <cell r="A31" t="str">
            <v>2021-03</v>
          </cell>
          <cell r="B31">
            <v>281862</v>
          </cell>
          <cell r="C31">
            <v>82593</v>
          </cell>
          <cell r="D31">
            <v>168597</v>
          </cell>
          <cell r="E31">
            <v>15222</v>
          </cell>
          <cell r="F31">
            <v>112958</v>
          </cell>
          <cell r="G31">
            <v>578920</v>
          </cell>
          <cell r="H31">
            <v>19406</v>
          </cell>
          <cell r="I31">
            <v>22359</v>
          </cell>
          <cell r="J31">
            <v>97093</v>
          </cell>
          <cell r="K31">
            <v>94008</v>
          </cell>
          <cell r="L31">
            <v>38025</v>
          </cell>
          <cell r="M31">
            <v>75027</v>
          </cell>
          <cell r="N31">
            <v>49210</v>
          </cell>
          <cell r="O31">
            <v>25726</v>
          </cell>
          <cell r="P31">
            <v>16950</v>
          </cell>
          <cell r="Q31">
            <v>1677956</v>
          </cell>
        </row>
        <row r="32">
          <cell r="A32" t="str">
            <v>2021-04</v>
          </cell>
          <cell r="B32">
            <v>227442</v>
          </cell>
          <cell r="C32">
            <v>83615</v>
          </cell>
          <cell r="D32">
            <v>166809</v>
          </cell>
          <cell r="E32">
            <v>19678</v>
          </cell>
          <cell r="F32">
            <v>120437</v>
          </cell>
          <cell r="G32">
            <v>460030</v>
          </cell>
          <cell r="H32">
            <v>23527</v>
          </cell>
          <cell r="I32">
            <v>21313</v>
          </cell>
          <cell r="J32">
            <v>78588</v>
          </cell>
          <cell r="K32">
            <v>94796</v>
          </cell>
          <cell r="L32">
            <v>49237</v>
          </cell>
          <cell r="M32">
            <v>89241</v>
          </cell>
          <cell r="N32">
            <v>67833</v>
          </cell>
          <cell r="O32">
            <v>27168</v>
          </cell>
          <cell r="P32">
            <v>17939</v>
          </cell>
          <cell r="Q32">
            <v>1547653</v>
          </cell>
        </row>
        <row r="33">
          <cell r="A33" t="str">
            <v>2021-05</v>
          </cell>
          <cell r="B33">
            <v>528992</v>
          </cell>
          <cell r="C33">
            <v>170390</v>
          </cell>
          <cell r="D33">
            <v>314901</v>
          </cell>
          <cell r="E33">
            <v>27749</v>
          </cell>
          <cell r="F33">
            <v>249598</v>
          </cell>
          <cell r="G33">
            <v>868512</v>
          </cell>
          <cell r="H33">
            <v>46165</v>
          </cell>
          <cell r="I33">
            <v>40187</v>
          </cell>
          <cell r="J33">
            <v>157291</v>
          </cell>
          <cell r="K33">
            <v>188020</v>
          </cell>
          <cell r="L33">
            <v>71028</v>
          </cell>
          <cell r="M33">
            <v>160549</v>
          </cell>
          <cell r="N33">
            <v>102595</v>
          </cell>
          <cell r="O33">
            <v>57365</v>
          </cell>
          <cell r="P33">
            <v>30545</v>
          </cell>
          <cell r="Q33">
            <v>3013887</v>
          </cell>
        </row>
        <row r="34">
          <cell r="A34" t="str">
            <v>2021-06</v>
          </cell>
          <cell r="B34">
            <v>821835</v>
          </cell>
          <cell r="C34">
            <v>268207</v>
          </cell>
          <cell r="D34">
            <v>487467</v>
          </cell>
          <cell r="E34">
            <v>36106</v>
          </cell>
          <cell r="F34">
            <v>381070</v>
          </cell>
          <cell r="G34">
            <v>1023886</v>
          </cell>
          <cell r="H34">
            <v>66744</v>
          </cell>
          <cell r="I34">
            <v>71775</v>
          </cell>
          <cell r="J34">
            <v>241803</v>
          </cell>
          <cell r="K34">
            <v>318827</v>
          </cell>
          <cell r="L34">
            <v>76271</v>
          </cell>
          <cell r="M34">
            <v>140721</v>
          </cell>
          <cell r="N34">
            <v>117435</v>
          </cell>
          <cell r="O34">
            <v>97366</v>
          </cell>
          <cell r="P34">
            <v>48008</v>
          </cell>
          <cell r="Q34">
            <v>4197521</v>
          </cell>
        </row>
        <row r="35">
          <cell r="A35" t="str">
            <v>2021-07</v>
          </cell>
          <cell r="B35">
            <v>725743</v>
          </cell>
          <cell r="C35">
            <v>244778</v>
          </cell>
          <cell r="D35">
            <v>741935</v>
          </cell>
          <cell r="E35">
            <v>31875</v>
          </cell>
          <cell r="F35">
            <v>399946</v>
          </cell>
          <cell r="G35">
            <v>1492465</v>
          </cell>
          <cell r="H35">
            <v>94671</v>
          </cell>
          <cell r="I35">
            <v>75948</v>
          </cell>
          <cell r="J35">
            <v>288382</v>
          </cell>
          <cell r="K35">
            <v>327485</v>
          </cell>
          <cell r="L35">
            <v>91304</v>
          </cell>
          <cell r="M35">
            <v>96722</v>
          </cell>
          <cell r="N35">
            <v>101123</v>
          </cell>
          <cell r="O35">
            <v>128044</v>
          </cell>
          <cell r="P35">
            <v>53485</v>
          </cell>
          <cell r="Q35">
            <v>4893906</v>
          </cell>
        </row>
        <row r="36">
          <cell r="A36" t="str">
            <v>2021-08</v>
          </cell>
          <cell r="B36">
            <v>749712</v>
          </cell>
          <cell r="C36">
            <v>249786</v>
          </cell>
          <cell r="D36">
            <v>681322</v>
          </cell>
          <cell r="E36">
            <v>51629</v>
          </cell>
          <cell r="F36">
            <v>472633</v>
          </cell>
          <cell r="G36">
            <v>2075468</v>
          </cell>
          <cell r="H36">
            <v>107739</v>
          </cell>
          <cell r="I36">
            <v>108536</v>
          </cell>
          <cell r="J36">
            <v>294913</v>
          </cell>
          <cell r="K36">
            <v>364678</v>
          </cell>
          <cell r="L36">
            <v>91882</v>
          </cell>
          <cell r="M36">
            <v>121983</v>
          </cell>
          <cell r="N36">
            <v>131814</v>
          </cell>
          <cell r="O36">
            <v>156886</v>
          </cell>
          <cell r="P36">
            <v>58138</v>
          </cell>
          <cell r="Q36">
            <v>5717119</v>
          </cell>
        </row>
        <row r="37">
          <cell r="A37" t="str">
            <v>2021-09</v>
          </cell>
          <cell r="B37">
            <v>926940</v>
          </cell>
          <cell r="C37">
            <v>235708</v>
          </cell>
          <cell r="D37">
            <v>866016</v>
          </cell>
          <cell r="E37">
            <v>73213</v>
          </cell>
          <cell r="F37">
            <v>502950</v>
          </cell>
          <cell r="G37">
            <v>1973890</v>
          </cell>
          <cell r="H37">
            <v>98783</v>
          </cell>
          <cell r="I37">
            <v>120027</v>
          </cell>
          <cell r="J37">
            <v>317544</v>
          </cell>
          <cell r="K37">
            <v>439509</v>
          </cell>
          <cell r="L37">
            <v>86094</v>
          </cell>
          <cell r="M37">
            <v>106303</v>
          </cell>
          <cell r="N37">
            <v>135187</v>
          </cell>
          <cell r="O37">
            <v>136019</v>
          </cell>
          <cell r="P37">
            <v>69407</v>
          </cell>
          <cell r="Q37">
            <v>6087590</v>
          </cell>
        </row>
        <row r="38">
          <cell r="A38" t="str">
            <v>2021-10</v>
          </cell>
          <cell r="B38">
            <v>955265</v>
          </cell>
          <cell r="C38">
            <v>264847</v>
          </cell>
          <cell r="D38">
            <v>963903</v>
          </cell>
          <cell r="E38">
            <v>106223</v>
          </cell>
          <cell r="F38">
            <v>493721</v>
          </cell>
          <cell r="G38">
            <v>1905136</v>
          </cell>
          <cell r="H38">
            <v>105191</v>
          </cell>
          <cell r="I38">
            <v>138387</v>
          </cell>
          <cell r="J38">
            <v>326452</v>
          </cell>
          <cell r="K38">
            <v>590521</v>
          </cell>
          <cell r="L38">
            <v>110431</v>
          </cell>
          <cell r="M38">
            <v>117921</v>
          </cell>
          <cell r="N38">
            <v>142382</v>
          </cell>
          <cell r="O38">
            <v>151432</v>
          </cell>
          <cell r="P38">
            <v>78905</v>
          </cell>
          <cell r="Q38">
            <v>6450717</v>
          </cell>
        </row>
        <row r="39">
          <cell r="A39" t="str">
            <v>2021-11</v>
          </cell>
          <cell r="B39">
            <v>667194</v>
          </cell>
          <cell r="C39">
            <v>247306</v>
          </cell>
          <cell r="D39">
            <v>995483</v>
          </cell>
          <cell r="E39">
            <v>98060</v>
          </cell>
          <cell r="F39">
            <v>419790</v>
          </cell>
          <cell r="G39">
            <v>1558616</v>
          </cell>
          <cell r="H39">
            <v>101729</v>
          </cell>
          <cell r="I39">
            <v>152289</v>
          </cell>
          <cell r="J39">
            <v>274143</v>
          </cell>
          <cell r="K39">
            <v>546269</v>
          </cell>
          <cell r="L39">
            <v>103123</v>
          </cell>
          <cell r="M39">
            <v>124961</v>
          </cell>
          <cell r="N39">
            <v>119342</v>
          </cell>
          <cell r="O39">
            <v>156939</v>
          </cell>
          <cell r="P39">
            <v>77454</v>
          </cell>
          <cell r="Q39">
            <v>5642698</v>
          </cell>
        </row>
        <row r="40">
          <cell r="A40" t="str">
            <v>2021-12</v>
          </cell>
          <cell r="B40">
            <v>643582</v>
          </cell>
          <cell r="C40">
            <v>230967</v>
          </cell>
          <cell r="D40">
            <v>779637</v>
          </cell>
          <cell r="E40">
            <v>75469</v>
          </cell>
          <cell r="F40">
            <v>298119</v>
          </cell>
          <cell r="G40">
            <v>1163157</v>
          </cell>
          <cell r="H40">
            <v>95387</v>
          </cell>
          <cell r="I40">
            <v>139747</v>
          </cell>
          <cell r="J40">
            <v>217107</v>
          </cell>
          <cell r="K40">
            <v>451523</v>
          </cell>
          <cell r="L40">
            <v>90156</v>
          </cell>
          <cell r="M40">
            <v>117291</v>
          </cell>
          <cell r="N40">
            <v>104622</v>
          </cell>
          <cell r="O40">
            <v>141362</v>
          </cell>
          <cell r="P40">
            <v>84613</v>
          </cell>
          <cell r="Q40">
            <v>4632739</v>
          </cell>
        </row>
        <row r="41">
          <cell r="A41" t="str">
            <v>2022-01</v>
          </cell>
          <cell r="B41">
            <v>836163</v>
          </cell>
          <cell r="C41">
            <v>400085</v>
          </cell>
          <cell r="D41">
            <v>1211820</v>
          </cell>
          <cell r="E41">
            <v>98170</v>
          </cell>
          <cell r="F41">
            <v>426828</v>
          </cell>
          <cell r="G41">
            <v>2467547</v>
          </cell>
          <cell r="H41">
            <v>176097</v>
          </cell>
          <cell r="I41">
            <v>197923</v>
          </cell>
          <cell r="J41">
            <v>384484</v>
          </cell>
          <cell r="K41">
            <v>551417</v>
          </cell>
          <cell r="L41">
            <v>117721</v>
          </cell>
          <cell r="M41">
            <v>152103</v>
          </cell>
          <cell r="N41">
            <v>127275</v>
          </cell>
          <cell r="O41">
            <v>188548</v>
          </cell>
          <cell r="P41">
            <v>93232</v>
          </cell>
          <cell r="Q41">
            <v>7429413</v>
          </cell>
        </row>
        <row r="42">
          <cell r="A42" t="str">
            <v>2022-02</v>
          </cell>
          <cell r="B42">
            <v>964275</v>
          </cell>
          <cell r="C42">
            <v>326290</v>
          </cell>
          <cell r="D42">
            <v>1430095</v>
          </cell>
          <cell r="E42">
            <v>117447</v>
          </cell>
          <cell r="F42">
            <v>648552</v>
          </cell>
          <cell r="G42">
            <v>2796251</v>
          </cell>
          <cell r="H42">
            <v>190695</v>
          </cell>
          <cell r="I42">
            <v>212204</v>
          </cell>
          <cell r="J42">
            <v>434411</v>
          </cell>
          <cell r="K42">
            <v>861090</v>
          </cell>
          <cell r="L42">
            <v>123844</v>
          </cell>
          <cell r="M42">
            <v>169303</v>
          </cell>
          <cell r="N42">
            <v>139253</v>
          </cell>
          <cell r="O42">
            <v>180451</v>
          </cell>
          <cell r="P42">
            <v>94387</v>
          </cell>
          <cell r="Q42">
            <v>8688548</v>
          </cell>
        </row>
        <row r="43">
          <cell r="A43" t="str">
            <v>2022-03</v>
          </cell>
          <cell r="B43">
            <v>957493</v>
          </cell>
          <cell r="C43">
            <v>366950</v>
          </cell>
          <cell r="D43">
            <v>1745067</v>
          </cell>
          <cell r="E43">
            <v>127816</v>
          </cell>
          <cell r="F43">
            <v>762650</v>
          </cell>
          <cell r="G43">
            <v>3240860</v>
          </cell>
          <cell r="H43">
            <v>221082</v>
          </cell>
          <cell r="I43">
            <v>240606</v>
          </cell>
          <cell r="J43">
            <v>451554</v>
          </cell>
          <cell r="K43">
            <v>1012989</v>
          </cell>
          <cell r="L43">
            <v>172675</v>
          </cell>
          <cell r="M43">
            <v>204795</v>
          </cell>
          <cell r="N43">
            <v>148332</v>
          </cell>
          <cell r="O43">
            <v>192092</v>
          </cell>
          <cell r="P43">
            <v>103215</v>
          </cell>
          <cell r="Q43">
            <v>9948176</v>
          </cell>
        </row>
        <row r="44">
          <cell r="A44" t="str">
            <v>2022-04</v>
          </cell>
          <cell r="B44">
            <v>892808</v>
          </cell>
          <cell r="C44">
            <v>422594</v>
          </cell>
          <cell r="D44">
            <v>1842830</v>
          </cell>
          <cell r="E44">
            <v>121109</v>
          </cell>
          <cell r="F44">
            <v>768515</v>
          </cell>
          <cell r="G44">
            <v>3430856</v>
          </cell>
          <cell r="H44">
            <v>214992</v>
          </cell>
          <cell r="I44">
            <v>294271</v>
          </cell>
          <cell r="J44">
            <v>641655</v>
          </cell>
          <cell r="K44">
            <v>1180018</v>
          </cell>
          <cell r="L44">
            <v>211711</v>
          </cell>
          <cell r="M44">
            <v>195484</v>
          </cell>
          <cell r="N44">
            <v>162678</v>
          </cell>
          <cell r="O44">
            <v>201034</v>
          </cell>
          <cell r="P44">
            <v>93449</v>
          </cell>
          <cell r="Q44">
            <v>10674004</v>
          </cell>
        </row>
        <row r="45">
          <cell r="A45" t="str">
            <v>2022-05</v>
          </cell>
          <cell r="B45">
            <v>945776</v>
          </cell>
          <cell r="C45">
            <v>468029</v>
          </cell>
          <cell r="D45">
            <v>2006074</v>
          </cell>
          <cell r="E45">
            <v>148108</v>
          </cell>
          <cell r="F45">
            <v>852156</v>
          </cell>
          <cell r="G45">
            <v>4813226</v>
          </cell>
          <cell r="H45">
            <v>225007</v>
          </cell>
          <cell r="I45">
            <v>376816</v>
          </cell>
          <cell r="J45">
            <v>772907</v>
          </cell>
          <cell r="K45">
            <v>1262236</v>
          </cell>
          <cell r="L45">
            <v>257449</v>
          </cell>
          <cell r="M45">
            <v>186683</v>
          </cell>
          <cell r="N45">
            <v>168620</v>
          </cell>
          <cell r="O45">
            <v>220452</v>
          </cell>
          <cell r="P45">
            <v>98673</v>
          </cell>
          <cell r="Q45">
            <v>12802212</v>
          </cell>
        </row>
        <row r="46">
          <cell r="A46" t="str">
            <v>2022-06</v>
          </cell>
          <cell r="B46">
            <v>885443</v>
          </cell>
          <cell r="C46">
            <v>456848</v>
          </cell>
          <cell r="D46">
            <v>1565329</v>
          </cell>
          <cell r="E46">
            <v>179439</v>
          </cell>
          <cell r="F46">
            <v>679944</v>
          </cell>
          <cell r="G46">
            <v>4142340</v>
          </cell>
          <cell r="H46">
            <v>206441</v>
          </cell>
          <cell r="I46">
            <v>290905</v>
          </cell>
          <cell r="J46">
            <v>796349</v>
          </cell>
          <cell r="K46">
            <v>968493</v>
          </cell>
          <cell r="L46">
            <v>262750</v>
          </cell>
          <cell r="M46">
            <v>188549</v>
          </cell>
          <cell r="N46">
            <v>159754</v>
          </cell>
          <cell r="O46">
            <v>205675</v>
          </cell>
          <cell r="P46">
            <v>87697</v>
          </cell>
          <cell r="Q46">
            <v>11075956</v>
          </cell>
        </row>
        <row r="47">
          <cell r="A47" t="str">
            <v>2022-07</v>
          </cell>
          <cell r="B47">
            <v>762090</v>
          </cell>
          <cell r="C47">
            <v>430949</v>
          </cell>
          <cell r="D47">
            <v>1411138</v>
          </cell>
          <cell r="E47">
            <v>177603</v>
          </cell>
          <cell r="F47">
            <v>592489</v>
          </cell>
          <cell r="G47">
            <v>3702363</v>
          </cell>
          <cell r="H47">
            <v>212844</v>
          </cell>
          <cell r="I47">
            <v>258763</v>
          </cell>
          <cell r="J47">
            <v>694449</v>
          </cell>
          <cell r="K47">
            <v>783951</v>
          </cell>
          <cell r="L47">
            <v>240652</v>
          </cell>
          <cell r="M47">
            <v>184684</v>
          </cell>
          <cell r="N47">
            <v>152582</v>
          </cell>
          <cell r="O47">
            <v>177988</v>
          </cell>
          <cell r="P47">
            <v>84667</v>
          </cell>
          <cell r="Q47">
            <v>9867212</v>
          </cell>
        </row>
        <row r="48">
          <cell r="A48" t="str">
            <v>2022-08</v>
          </cell>
          <cell r="B48">
            <v>769500</v>
          </cell>
          <cell r="C48">
            <v>467813</v>
          </cell>
          <cell r="D48">
            <v>1202760</v>
          </cell>
          <cell r="E48">
            <v>173114</v>
          </cell>
          <cell r="F48">
            <v>556303</v>
          </cell>
          <cell r="G48">
            <v>3401886</v>
          </cell>
          <cell r="H48">
            <v>178285</v>
          </cell>
          <cell r="I48">
            <v>243617</v>
          </cell>
          <cell r="J48">
            <v>710717</v>
          </cell>
          <cell r="K48">
            <v>729302</v>
          </cell>
          <cell r="L48">
            <v>213620</v>
          </cell>
          <cell r="M48">
            <v>159918</v>
          </cell>
          <cell r="N48">
            <v>123603</v>
          </cell>
          <cell r="O48">
            <v>139945</v>
          </cell>
          <cell r="P48">
            <v>84827</v>
          </cell>
          <cell r="Q48">
            <v>9155210</v>
          </cell>
        </row>
        <row r="49">
          <cell r="A49" t="str">
            <v>2022-09</v>
          </cell>
          <cell r="B49">
            <v>725785</v>
          </cell>
          <cell r="C49">
            <v>377544</v>
          </cell>
          <cell r="D49">
            <v>888070</v>
          </cell>
          <cell r="E49">
            <v>172520</v>
          </cell>
          <cell r="F49">
            <v>404931</v>
          </cell>
          <cell r="G49">
            <v>2562639</v>
          </cell>
          <cell r="H49">
            <v>154321</v>
          </cell>
          <cell r="I49">
            <v>200954</v>
          </cell>
          <cell r="J49">
            <v>637241</v>
          </cell>
          <cell r="K49">
            <v>702709</v>
          </cell>
          <cell r="L49">
            <v>189704</v>
          </cell>
          <cell r="M49">
            <v>166223</v>
          </cell>
          <cell r="N49">
            <v>117441</v>
          </cell>
          <cell r="O49">
            <v>106740</v>
          </cell>
          <cell r="P49">
            <v>84535</v>
          </cell>
          <cell r="Q49">
            <v>7491357</v>
          </cell>
        </row>
        <row r="50">
          <cell r="A50" t="str">
            <v>2022-10</v>
          </cell>
          <cell r="B50">
            <v>738104</v>
          </cell>
          <cell r="C50">
            <v>360776</v>
          </cell>
          <cell r="D50">
            <v>987819</v>
          </cell>
          <cell r="E50">
            <v>169583</v>
          </cell>
          <cell r="F50">
            <v>388177</v>
          </cell>
          <cell r="G50">
            <v>2461659</v>
          </cell>
          <cell r="H50">
            <v>159024</v>
          </cell>
          <cell r="I50">
            <v>175334</v>
          </cell>
          <cell r="J50">
            <v>598493</v>
          </cell>
          <cell r="K50">
            <v>577952</v>
          </cell>
          <cell r="L50">
            <v>204646</v>
          </cell>
          <cell r="M50">
            <v>159059</v>
          </cell>
          <cell r="N50">
            <v>123234</v>
          </cell>
          <cell r="O50">
            <v>105246</v>
          </cell>
          <cell r="P50">
            <v>85621</v>
          </cell>
          <cell r="Q50">
            <v>7294727</v>
          </cell>
        </row>
        <row r="51">
          <cell r="A51" t="str">
            <v>2022-11</v>
          </cell>
          <cell r="B51">
            <v>791565</v>
          </cell>
          <cell r="C51">
            <v>338958</v>
          </cell>
          <cell r="D51">
            <v>1065713</v>
          </cell>
          <cell r="E51">
            <v>140292</v>
          </cell>
          <cell r="F51">
            <v>399404</v>
          </cell>
          <cell r="G51">
            <v>2238692</v>
          </cell>
          <cell r="H51">
            <v>139705</v>
          </cell>
          <cell r="I51">
            <v>156379</v>
          </cell>
          <cell r="J51">
            <v>577261</v>
          </cell>
          <cell r="K51">
            <v>527554</v>
          </cell>
          <cell r="L51">
            <v>215129</v>
          </cell>
          <cell r="M51">
            <v>141252</v>
          </cell>
          <cell r="N51">
            <v>119258</v>
          </cell>
          <cell r="O51">
            <v>113360</v>
          </cell>
          <cell r="P51">
            <v>80298</v>
          </cell>
          <cell r="Q51">
            <v>7044820</v>
          </cell>
        </row>
        <row r="52">
          <cell r="A52" t="str">
            <v>2022-12</v>
          </cell>
          <cell r="B52">
            <v>734300</v>
          </cell>
          <cell r="C52">
            <v>314750</v>
          </cell>
          <cell r="D52">
            <v>911341</v>
          </cell>
          <cell r="E52">
            <v>115463</v>
          </cell>
          <cell r="F52">
            <v>389239</v>
          </cell>
          <cell r="G52">
            <v>2066543</v>
          </cell>
          <cell r="H52">
            <v>135993</v>
          </cell>
          <cell r="I52">
            <v>141111</v>
          </cell>
          <cell r="J52">
            <v>535915</v>
          </cell>
          <cell r="K52">
            <v>506539</v>
          </cell>
          <cell r="L52">
            <v>222925</v>
          </cell>
          <cell r="M52">
            <v>198345</v>
          </cell>
          <cell r="N52">
            <v>129597</v>
          </cell>
          <cell r="O52">
            <v>112418</v>
          </cell>
          <cell r="P52">
            <v>79789</v>
          </cell>
          <cell r="Q52">
            <v>6594268</v>
          </cell>
        </row>
        <row r="53">
          <cell r="A53" t="str">
            <v>2023-01</v>
          </cell>
          <cell r="B53">
            <v>978498</v>
          </cell>
          <cell r="C53">
            <v>467978</v>
          </cell>
          <cell r="D53">
            <v>1069157</v>
          </cell>
          <cell r="E53">
            <v>162312</v>
          </cell>
          <cell r="F53">
            <v>534004</v>
          </cell>
          <cell r="G53">
            <v>3664214</v>
          </cell>
          <cell r="H53">
            <v>217687</v>
          </cell>
          <cell r="I53">
            <v>289742</v>
          </cell>
          <cell r="J53">
            <v>780516</v>
          </cell>
          <cell r="K53">
            <v>660993</v>
          </cell>
          <cell r="L53">
            <v>317368</v>
          </cell>
          <cell r="M53">
            <v>272157</v>
          </cell>
          <cell r="N53">
            <v>167730</v>
          </cell>
          <cell r="O53">
            <v>161032</v>
          </cell>
          <cell r="P53">
            <v>88852</v>
          </cell>
          <cell r="Q53">
            <v>9832240</v>
          </cell>
        </row>
        <row r="54">
          <cell r="A54" t="str">
            <v>2023-02</v>
          </cell>
          <cell r="B54">
            <v>852355</v>
          </cell>
          <cell r="C54">
            <v>430282</v>
          </cell>
          <cell r="D54">
            <v>1058265</v>
          </cell>
          <cell r="E54">
            <v>135994</v>
          </cell>
          <cell r="F54">
            <v>491867</v>
          </cell>
          <cell r="G54">
            <v>3062249</v>
          </cell>
          <cell r="H54">
            <v>168299</v>
          </cell>
          <cell r="I54">
            <v>262101</v>
          </cell>
          <cell r="J54">
            <v>688809</v>
          </cell>
          <cell r="K54">
            <v>696267</v>
          </cell>
          <cell r="L54">
            <v>276215</v>
          </cell>
          <cell r="M54">
            <v>234473</v>
          </cell>
          <cell r="N54">
            <v>154612</v>
          </cell>
          <cell r="O54">
            <v>167000</v>
          </cell>
          <cell r="P54">
            <v>81285</v>
          </cell>
          <cell r="Q54">
            <v>8760073</v>
          </cell>
        </row>
        <row r="55">
          <cell r="A55" t="str">
            <v>2023-03</v>
          </cell>
          <cell r="B55">
            <v>1081438</v>
          </cell>
          <cell r="C55">
            <v>463254</v>
          </cell>
          <cell r="D55">
            <v>1274570</v>
          </cell>
          <cell r="E55">
            <v>158960</v>
          </cell>
          <cell r="F55">
            <v>610370</v>
          </cell>
          <cell r="G55">
            <v>3447298</v>
          </cell>
          <cell r="H55">
            <v>168059</v>
          </cell>
          <cell r="I55">
            <v>308549</v>
          </cell>
          <cell r="J55">
            <v>850459</v>
          </cell>
          <cell r="K55">
            <v>935400</v>
          </cell>
          <cell r="L55">
            <v>337008</v>
          </cell>
          <cell r="M55">
            <v>262096</v>
          </cell>
          <cell r="N55">
            <v>158222</v>
          </cell>
          <cell r="O55">
            <v>225165</v>
          </cell>
          <cell r="P55">
            <v>94163</v>
          </cell>
          <cell r="Q55">
            <v>10375011</v>
          </cell>
        </row>
        <row r="56">
          <cell r="A56" t="str">
            <v>2023-04</v>
          </cell>
          <cell r="B56">
            <v>1054079</v>
          </cell>
          <cell r="C56">
            <v>362150</v>
          </cell>
          <cell r="D56">
            <v>972675</v>
          </cell>
          <cell r="E56">
            <v>146592</v>
          </cell>
          <cell r="F56">
            <v>559392</v>
          </cell>
          <cell r="G56">
            <v>3177875</v>
          </cell>
          <cell r="H56">
            <v>167825</v>
          </cell>
          <cell r="I56">
            <v>272845</v>
          </cell>
          <cell r="J56">
            <v>838756</v>
          </cell>
          <cell r="K56">
            <v>872110</v>
          </cell>
          <cell r="L56">
            <v>333049</v>
          </cell>
          <cell r="M56">
            <v>250391</v>
          </cell>
          <cell r="N56">
            <v>157034</v>
          </cell>
          <cell r="O56">
            <v>207035</v>
          </cell>
          <cell r="P56">
            <v>76265</v>
          </cell>
          <cell r="Q56">
            <v>9448073</v>
          </cell>
        </row>
        <row r="57">
          <cell r="A57" t="str">
            <v>2023-05</v>
          </cell>
          <cell r="B57">
            <v>992154</v>
          </cell>
          <cell r="C57">
            <v>327554</v>
          </cell>
          <cell r="D57">
            <v>793413</v>
          </cell>
          <cell r="E57">
            <v>130617</v>
          </cell>
          <cell r="F57">
            <v>561238</v>
          </cell>
          <cell r="G57">
            <v>2379614</v>
          </cell>
          <cell r="H57">
            <v>149394</v>
          </cell>
          <cell r="I57">
            <v>214242</v>
          </cell>
          <cell r="J57">
            <v>719037</v>
          </cell>
          <cell r="K57">
            <v>783852</v>
          </cell>
          <cell r="L57">
            <v>284921</v>
          </cell>
          <cell r="M57">
            <v>238299</v>
          </cell>
          <cell r="N57">
            <v>159211</v>
          </cell>
          <cell r="O57">
            <v>191203</v>
          </cell>
          <cell r="P57">
            <v>68909</v>
          </cell>
          <cell r="Q57">
            <v>7993658</v>
          </cell>
        </row>
        <row r="58">
          <cell r="A58" t="str">
            <v>2023-06</v>
          </cell>
          <cell r="B58">
            <v>901101</v>
          </cell>
          <cell r="C58">
            <v>305622</v>
          </cell>
          <cell r="D58">
            <v>969268</v>
          </cell>
          <cell r="E58">
            <v>110902</v>
          </cell>
          <cell r="F58">
            <v>522086</v>
          </cell>
          <cell r="G58">
            <v>1657232</v>
          </cell>
          <cell r="H58">
            <v>141086</v>
          </cell>
          <cell r="I58">
            <v>165259</v>
          </cell>
          <cell r="J58">
            <v>595626</v>
          </cell>
          <cell r="K58">
            <v>706786</v>
          </cell>
          <cell r="L58">
            <v>249611</v>
          </cell>
          <cell r="M58">
            <v>247189</v>
          </cell>
          <cell r="N58">
            <v>143838</v>
          </cell>
          <cell r="O58">
            <v>209990</v>
          </cell>
          <cell r="P58">
            <v>67411</v>
          </cell>
          <cell r="Q58">
            <v>6993007</v>
          </cell>
        </row>
        <row r="59">
          <cell r="A59" t="str">
            <v>2023-07</v>
          </cell>
          <cell r="B59">
            <v>705329</v>
          </cell>
          <cell r="C59">
            <v>355848</v>
          </cell>
          <cell r="D59">
            <v>1334593</v>
          </cell>
          <cell r="E59">
            <v>114515</v>
          </cell>
          <cell r="F59">
            <v>508202</v>
          </cell>
          <cell r="G59">
            <v>1928832</v>
          </cell>
          <cell r="H59">
            <v>154190</v>
          </cell>
          <cell r="I59">
            <v>223963</v>
          </cell>
          <cell r="J59">
            <v>660018</v>
          </cell>
          <cell r="K59">
            <v>737900</v>
          </cell>
          <cell r="L59">
            <v>256244</v>
          </cell>
          <cell r="M59">
            <v>293739</v>
          </cell>
          <cell r="N59">
            <v>172708</v>
          </cell>
          <cell r="O59">
            <v>224918</v>
          </cell>
          <cell r="P59">
            <v>79036</v>
          </cell>
          <cell r="Q59">
            <v>7750035</v>
          </cell>
        </row>
        <row r="60">
          <cell r="A60" t="str">
            <v>2023-08</v>
          </cell>
          <cell r="B60">
            <v>775824</v>
          </cell>
          <cell r="C60">
            <v>345772</v>
          </cell>
          <cell r="D60">
            <v>1172860</v>
          </cell>
          <cell r="E60">
            <v>122370</v>
          </cell>
          <cell r="F60">
            <v>476781</v>
          </cell>
          <cell r="G60">
            <v>1832511</v>
          </cell>
          <cell r="H60">
            <v>141719</v>
          </cell>
          <cell r="I60">
            <v>185495</v>
          </cell>
          <cell r="J60">
            <v>610045</v>
          </cell>
          <cell r="K60">
            <v>678861</v>
          </cell>
          <cell r="L60">
            <v>253951</v>
          </cell>
          <cell r="M60">
            <v>270934</v>
          </cell>
          <cell r="N60">
            <v>156641</v>
          </cell>
          <cell r="O60">
            <v>221235</v>
          </cell>
          <cell r="P60">
            <v>104049</v>
          </cell>
          <cell r="Q60">
            <v>7349048</v>
          </cell>
        </row>
        <row r="61">
          <cell r="A61" t="str">
            <v>2023-09</v>
          </cell>
          <cell r="B61">
            <v>726662</v>
          </cell>
          <cell r="C61">
            <v>303338</v>
          </cell>
          <cell r="D61">
            <v>1200285</v>
          </cell>
          <cell r="E61">
            <v>159075</v>
          </cell>
          <cell r="F61">
            <v>435833</v>
          </cell>
          <cell r="G61">
            <v>1452536</v>
          </cell>
          <cell r="H61">
            <v>136656</v>
          </cell>
          <cell r="I61">
            <v>162010</v>
          </cell>
          <cell r="J61">
            <v>556025</v>
          </cell>
          <cell r="K61">
            <v>658026</v>
          </cell>
          <cell r="L61">
            <v>236825</v>
          </cell>
          <cell r="M61">
            <v>272407</v>
          </cell>
          <cell r="N61">
            <v>120823</v>
          </cell>
          <cell r="O61">
            <v>185912</v>
          </cell>
          <cell r="P61">
            <v>104716</v>
          </cell>
          <cell r="Q61">
            <v>6711129</v>
          </cell>
        </row>
        <row r="62">
          <cell r="A62" t="str">
            <v>2023-10</v>
          </cell>
          <cell r="B62">
            <v>646514</v>
          </cell>
          <cell r="C62">
            <v>395136</v>
          </cell>
          <cell r="D62">
            <v>1417030</v>
          </cell>
          <cell r="E62">
            <v>137703</v>
          </cell>
          <cell r="F62">
            <v>480222</v>
          </cell>
          <cell r="G62">
            <v>1353003</v>
          </cell>
          <cell r="H62">
            <v>152803</v>
          </cell>
          <cell r="I62">
            <v>191033</v>
          </cell>
          <cell r="J62">
            <v>943107</v>
          </cell>
          <cell r="K62">
            <v>796103</v>
          </cell>
          <cell r="L62">
            <v>286128</v>
          </cell>
          <cell r="M62">
            <v>265376</v>
          </cell>
          <cell r="N62">
            <v>126463</v>
          </cell>
          <cell r="O62">
            <v>188501</v>
          </cell>
          <cell r="P62">
            <v>122215</v>
          </cell>
          <cell r="Q62">
            <v>7501337</v>
          </cell>
        </row>
        <row r="63">
          <cell r="A63" t="str">
            <v>2023-11</v>
          </cell>
          <cell r="B63">
            <v>596924</v>
          </cell>
          <cell r="C63">
            <v>613434</v>
          </cell>
          <cell r="D63">
            <v>1265724</v>
          </cell>
          <cell r="E63">
            <v>135600</v>
          </cell>
          <cell r="F63">
            <v>417025</v>
          </cell>
          <cell r="G63">
            <v>1710880</v>
          </cell>
          <cell r="H63">
            <v>136000</v>
          </cell>
          <cell r="I63">
            <v>366025</v>
          </cell>
          <cell r="J63">
            <v>1570427</v>
          </cell>
          <cell r="K63">
            <v>747989</v>
          </cell>
          <cell r="L63">
            <v>290713</v>
          </cell>
          <cell r="M63">
            <v>265134</v>
          </cell>
          <cell r="N63">
            <v>120620</v>
          </cell>
          <cell r="O63">
            <v>160305</v>
          </cell>
          <cell r="P63">
            <v>124247</v>
          </cell>
          <cell r="Q63">
            <v>8521047</v>
          </cell>
        </row>
        <row r="64">
          <cell r="A64" t="str">
            <v>2023-12</v>
          </cell>
          <cell r="B64">
            <v>580315</v>
          </cell>
          <cell r="C64">
            <v>677899</v>
          </cell>
          <cell r="D64">
            <v>1257105</v>
          </cell>
          <cell r="E64">
            <v>130351</v>
          </cell>
          <cell r="F64">
            <v>408637</v>
          </cell>
          <cell r="G64">
            <v>1826940</v>
          </cell>
          <cell r="H64">
            <v>115527</v>
          </cell>
          <cell r="I64">
            <v>294280</v>
          </cell>
          <cell r="J64">
            <v>1352780</v>
          </cell>
          <cell r="K64">
            <v>720022</v>
          </cell>
          <cell r="L64">
            <v>342619</v>
          </cell>
          <cell r="M64">
            <v>286150</v>
          </cell>
          <cell r="N64">
            <v>125005</v>
          </cell>
          <cell r="O64">
            <v>168773</v>
          </cell>
          <cell r="P64">
            <v>109581</v>
          </cell>
          <cell r="Q64">
            <v>8395984</v>
          </cell>
        </row>
        <row r="65">
          <cell r="A65" t="str">
            <v>Total general</v>
          </cell>
          <cell r="B65">
            <v>36289274</v>
          </cell>
          <cell r="C65">
            <v>16026154</v>
          </cell>
          <cell r="D65">
            <v>42591021</v>
          </cell>
          <cell r="E65">
            <v>5384529</v>
          </cell>
          <cell r="F65">
            <v>21458382</v>
          </cell>
          <cell r="G65">
            <v>129252189</v>
          </cell>
          <cell r="H65">
            <v>7577474</v>
          </cell>
          <cell r="I65">
            <v>8944527</v>
          </cell>
          <cell r="J65">
            <v>27119162</v>
          </cell>
          <cell r="K65">
            <v>28532657</v>
          </cell>
          <cell r="L65">
            <v>8335842</v>
          </cell>
          <cell r="M65">
            <v>8933190</v>
          </cell>
          <cell r="N65">
            <v>6813765</v>
          </cell>
          <cell r="O65">
            <v>6702937</v>
          </cell>
          <cell r="P65">
            <v>3386462</v>
          </cell>
          <cell r="Q65">
            <v>357347565</v>
          </cell>
        </row>
      </sheetData>
    </sheetDataSet>
  </externalBook>
</externalLink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ec.europa.eu/eurostat/databrowser/view/PRC_HICP_MIDX__custom_3933249/default/table?lang=en" TargetMode="External"/><Relationship Id="rId13" Type="http://schemas.openxmlformats.org/officeDocument/2006/relationships/hyperlink" Target="https://www.ons.gov.uk/peoplepopulationandcommunity/populationandmigration/populationprojections/datasets/tablea21principalprojectionukpopulationinagegroups" TargetMode="External"/><Relationship Id="rId3" Type="http://schemas.openxmlformats.org/officeDocument/2006/relationships/hyperlink" Target="https://www.ons.gov.uk/employmentandlabourmarket/peoplenotinwork/unemployment/timeseries/mgsx/lms" TargetMode="External"/><Relationship Id="rId7" Type="http://schemas.openxmlformats.org/officeDocument/2006/relationships/hyperlink" Target="https://ec.europa.eu/eurostat/databrowser/view/NAMQ_10_PC__custom_3926142/settings_1/table?lang=en" TargetMode="External"/><Relationship Id="rId12" Type="http://schemas.openxmlformats.org/officeDocument/2006/relationships/hyperlink" Target="https://ec.europa.eu/eurostat/databrowser/view/LFSQ_URGAN__custom_3934567/settings_1/table?lang=en" TargetMode="External"/><Relationship Id="rId2" Type="http://schemas.openxmlformats.org/officeDocument/2006/relationships/hyperlink" Target="https://www.ons.gov.uk/economy/nationalaccounts/balanceofpayments/timeseries/thap/mret" TargetMode="External"/><Relationship Id="rId1" Type="http://schemas.openxmlformats.org/officeDocument/2006/relationships/hyperlink" Target="https://ec.europa.eu/eurostat/databrowser/explore/all/popul?lang=en&amp;subtheme=labour.employ.lfsq.lfsq_unemp&amp;display=list&amp;sort=category" TargetMode="External"/><Relationship Id="rId6" Type="http://schemas.openxmlformats.org/officeDocument/2006/relationships/hyperlink" Target="https://www.ons.gov.uk/economy/nationalaccounts/balanceofpayments/timeseries/thap/mret" TargetMode="External"/><Relationship Id="rId11" Type="http://schemas.openxmlformats.org/officeDocument/2006/relationships/hyperlink" Target="https://ec.europa.eu/eurostat/databrowser/view/DEMO_MMONTH__custom_3936399/default/table?lang=en" TargetMode="External"/><Relationship Id="rId5" Type="http://schemas.openxmlformats.org/officeDocument/2006/relationships/hyperlink" Target="https://www.ons.gov.uk/peoplepopulationandcommunity/populationandmigration/populationestimates/timeseries/ukpop/pop" TargetMode="External"/><Relationship Id="rId10" Type="http://schemas.openxmlformats.org/officeDocument/2006/relationships/hyperlink" Target="https://www.ons.gov.uk/peoplepopulationandcommunity/birthsdeathsandmarriages/deaths/datasets/monthlyfiguresondeathsregisteredbyareaofusualresidence" TargetMode="External"/><Relationship Id="rId4" Type="http://schemas.openxmlformats.org/officeDocument/2006/relationships/hyperlink" Target="https://www.ons.gov.uk/economy/grossdomesticproductgdp/timeseries/abmi/pn2" TargetMode="External"/><Relationship Id="rId9" Type="http://schemas.openxmlformats.org/officeDocument/2006/relationships/hyperlink" Target="https://ec.europa.eu/eurostat/databrowser/view/EI_BSCO_M__custom_3588244/default/table?lang=en" TargetMode="External"/><Relationship Id="rId14" Type="http://schemas.openxmlformats.org/officeDocument/2006/relationships/printerSettings" Target="../printerSettings/printerSettings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D811CC-5058-44DB-8933-2A7A49060851}">
  <dimension ref="A1:R30"/>
  <sheetViews>
    <sheetView showGridLines="0" topLeftCell="F1" zoomScale="70" zoomScaleNormal="70" workbookViewId="0">
      <selection activeCell="H1" sqref="H1:M1048576"/>
    </sheetView>
  </sheetViews>
  <sheetFormatPr baseColWidth="10" defaultRowHeight="15.05" x14ac:dyDescent="0.3"/>
  <cols>
    <col min="1" max="1" width="38.109375" customWidth="1"/>
    <col min="2" max="2" width="14.33203125" customWidth="1"/>
    <col min="3" max="3" width="15" customWidth="1"/>
    <col min="4" max="4" width="12.6640625" customWidth="1"/>
    <col min="5" max="5" width="29" customWidth="1"/>
    <col min="6" max="6" width="20.33203125" customWidth="1"/>
    <col min="7" max="7" width="19.44140625" customWidth="1"/>
    <col min="8" max="8" width="71.109375" customWidth="1"/>
    <col min="9" max="9" width="77.33203125" customWidth="1"/>
    <col min="10" max="10" width="27" customWidth="1"/>
  </cols>
  <sheetData>
    <row r="1" spans="1:18" ht="18.2" x14ac:dyDescent="0.35">
      <c r="A1" s="10" t="s">
        <v>11</v>
      </c>
      <c r="B1" s="10"/>
      <c r="E1" t="s">
        <v>732</v>
      </c>
      <c r="F1" t="s">
        <v>730</v>
      </c>
    </row>
    <row r="3" spans="1:18" x14ac:dyDescent="0.3">
      <c r="A3" t="s">
        <v>12</v>
      </c>
    </row>
    <row r="5" spans="1:18" ht="30.05" x14ac:dyDescent="0.3">
      <c r="A5" s="21" t="s">
        <v>20</v>
      </c>
      <c r="B5" s="21" t="s">
        <v>30</v>
      </c>
      <c r="C5" s="22" t="s">
        <v>16</v>
      </c>
      <c r="D5" s="21" t="s">
        <v>17</v>
      </c>
      <c r="E5" s="21" t="s">
        <v>18</v>
      </c>
      <c r="F5" s="21" t="s">
        <v>22</v>
      </c>
      <c r="G5" s="21" t="s">
        <v>9</v>
      </c>
      <c r="H5" s="23" t="s">
        <v>28</v>
      </c>
      <c r="I5" s="21" t="s">
        <v>29</v>
      </c>
      <c r="J5" s="21" t="s">
        <v>712</v>
      </c>
    </row>
    <row r="6" spans="1:18" s="11" customFormat="1" ht="42.75" customHeight="1" x14ac:dyDescent="0.3">
      <c r="A6" s="42" t="s">
        <v>13</v>
      </c>
      <c r="B6" s="13" t="s">
        <v>31</v>
      </c>
      <c r="C6" s="14" t="s">
        <v>21</v>
      </c>
      <c r="D6" s="14" t="s">
        <v>24</v>
      </c>
      <c r="E6" s="14" t="s">
        <v>790</v>
      </c>
      <c r="F6" s="14" t="s">
        <v>23</v>
      </c>
      <c r="G6" s="14" t="s">
        <v>26</v>
      </c>
      <c r="H6" s="15" t="s">
        <v>27</v>
      </c>
      <c r="I6" s="14" t="s">
        <v>711</v>
      </c>
      <c r="J6" s="16" t="s">
        <v>713</v>
      </c>
    </row>
    <row r="7" spans="1:18" s="11" customFormat="1" ht="27.25" customHeight="1" x14ac:dyDescent="0.3">
      <c r="A7" s="42"/>
      <c r="B7" s="13" t="s">
        <v>32</v>
      </c>
      <c r="C7" s="14" t="s">
        <v>21</v>
      </c>
      <c r="D7" s="13" t="s">
        <v>25</v>
      </c>
      <c r="E7" s="14" t="s">
        <v>790</v>
      </c>
      <c r="F7" s="13"/>
      <c r="G7" s="14" t="s">
        <v>357</v>
      </c>
      <c r="H7" s="13"/>
      <c r="I7" s="20" t="s">
        <v>355</v>
      </c>
    </row>
    <row r="8" spans="1:18" s="11" customFormat="1" ht="27.25" customHeight="1" x14ac:dyDescent="0.3">
      <c r="A8" s="42" t="s">
        <v>14</v>
      </c>
      <c r="B8" s="13" t="s">
        <v>31</v>
      </c>
      <c r="C8" s="13" t="s">
        <v>34</v>
      </c>
      <c r="D8" s="13" t="s">
        <v>35</v>
      </c>
      <c r="E8" s="13" t="s">
        <v>671</v>
      </c>
      <c r="F8" s="13" t="s">
        <v>36</v>
      </c>
      <c r="G8" s="14" t="s">
        <v>26</v>
      </c>
      <c r="H8" s="11" t="s">
        <v>37</v>
      </c>
      <c r="I8" s="13" t="s">
        <v>733</v>
      </c>
      <c r="J8" s="16" t="s">
        <v>714</v>
      </c>
    </row>
    <row r="9" spans="1:18" s="11" customFormat="1" ht="27.25" customHeight="1" x14ac:dyDescent="0.3">
      <c r="A9" s="42"/>
      <c r="B9" s="13" t="s">
        <v>32</v>
      </c>
      <c r="C9" s="13" t="s">
        <v>34</v>
      </c>
      <c r="D9" s="13" t="s">
        <v>35</v>
      </c>
      <c r="E9" s="13" t="s">
        <v>671</v>
      </c>
      <c r="F9" s="13" t="s">
        <v>36</v>
      </c>
      <c r="G9" s="14" t="s">
        <v>357</v>
      </c>
      <c r="H9" s="13"/>
      <c r="I9" s="20" t="s">
        <v>736</v>
      </c>
    </row>
    <row r="10" spans="1:18" s="11" customFormat="1" ht="27.25" customHeight="1" x14ac:dyDescent="0.3">
      <c r="A10" s="42" t="s">
        <v>15</v>
      </c>
      <c r="B10" s="13" t="s">
        <v>31</v>
      </c>
      <c r="C10" s="14" t="s">
        <v>21</v>
      </c>
      <c r="D10" s="14" t="s">
        <v>24</v>
      </c>
      <c r="E10" s="14" t="s">
        <v>790</v>
      </c>
      <c r="F10" s="17" t="s">
        <v>39</v>
      </c>
      <c r="G10" s="14" t="s">
        <v>26</v>
      </c>
      <c r="H10" s="12" t="s">
        <v>38</v>
      </c>
      <c r="I10" s="39" t="s">
        <v>731</v>
      </c>
      <c r="J10" s="16" t="s">
        <v>715</v>
      </c>
      <c r="R10" s="11" t="s">
        <v>730</v>
      </c>
    </row>
    <row r="11" spans="1:18" s="11" customFormat="1" ht="27.25" customHeight="1" x14ac:dyDescent="0.3">
      <c r="A11" s="42"/>
      <c r="B11" s="13" t="s">
        <v>32</v>
      </c>
      <c r="C11" s="14" t="s">
        <v>651</v>
      </c>
      <c r="D11" s="13" t="s">
        <v>35</v>
      </c>
      <c r="E11" s="13" t="s">
        <v>791</v>
      </c>
      <c r="F11" s="13" t="s">
        <v>39</v>
      </c>
      <c r="G11" s="14" t="s">
        <v>357</v>
      </c>
      <c r="H11" s="13"/>
      <c r="I11" s="14" t="s">
        <v>354</v>
      </c>
    </row>
    <row r="12" spans="1:18" s="11" customFormat="1" ht="32.75" customHeight="1" x14ac:dyDescent="0.3">
      <c r="A12" s="13" t="s">
        <v>19</v>
      </c>
      <c r="B12" s="13" t="s">
        <v>32</v>
      </c>
      <c r="C12" s="14" t="s">
        <v>652</v>
      </c>
      <c r="D12" s="13" t="s">
        <v>35</v>
      </c>
      <c r="E12" s="13" t="s">
        <v>670</v>
      </c>
      <c r="F12" s="13" t="s">
        <v>356</v>
      </c>
      <c r="G12" s="14" t="s">
        <v>357</v>
      </c>
      <c r="H12" s="13"/>
      <c r="I12" s="13" t="s">
        <v>353</v>
      </c>
    </row>
    <row r="13" spans="1:18" s="11" customFormat="1" ht="32.75" customHeight="1" x14ac:dyDescent="0.3">
      <c r="A13" s="42" t="s">
        <v>673</v>
      </c>
      <c r="B13" s="13" t="s">
        <v>32</v>
      </c>
      <c r="C13" s="14" t="s">
        <v>640</v>
      </c>
      <c r="D13" s="17">
        <v>2005</v>
      </c>
      <c r="E13" s="17">
        <v>2023</v>
      </c>
      <c r="F13" s="13" t="s">
        <v>641</v>
      </c>
      <c r="G13" s="14" t="s">
        <v>357</v>
      </c>
      <c r="H13" s="14" t="s">
        <v>642</v>
      </c>
      <c r="I13" s="13" t="s">
        <v>639</v>
      </c>
    </row>
    <row r="14" spans="1:18" s="11" customFormat="1" ht="32.75" customHeight="1" x14ac:dyDescent="0.3">
      <c r="A14" s="42"/>
      <c r="B14" s="13" t="s">
        <v>32</v>
      </c>
      <c r="C14" s="14" t="s">
        <v>640</v>
      </c>
      <c r="D14" s="17">
        <v>2020</v>
      </c>
      <c r="E14" s="17">
        <v>2120</v>
      </c>
      <c r="F14" s="13" t="s">
        <v>641</v>
      </c>
      <c r="G14" s="14" t="s">
        <v>357</v>
      </c>
      <c r="H14" s="14" t="s">
        <v>644</v>
      </c>
      <c r="I14" s="37" t="s">
        <v>643</v>
      </c>
    </row>
    <row r="15" spans="1:18" s="11" customFormat="1" ht="32.75" customHeight="1" x14ac:dyDescent="0.3">
      <c r="A15" s="13" t="s">
        <v>686</v>
      </c>
      <c r="B15" s="13" t="s">
        <v>674</v>
      </c>
      <c r="C15" s="14" t="s">
        <v>34</v>
      </c>
      <c r="D15" s="13" t="s">
        <v>676</v>
      </c>
      <c r="E15" s="28" t="s">
        <v>792</v>
      </c>
      <c r="F15" s="13" t="s">
        <v>356</v>
      </c>
      <c r="G15" s="14" t="s">
        <v>357</v>
      </c>
      <c r="H15" s="13"/>
      <c r="I15" s="13" t="s">
        <v>353</v>
      </c>
    </row>
    <row r="16" spans="1:18" s="11" customFormat="1" ht="32.75" customHeight="1" x14ac:dyDescent="0.3">
      <c r="A16" s="13" t="s">
        <v>687</v>
      </c>
      <c r="B16" s="13" t="s">
        <v>674</v>
      </c>
      <c r="C16" s="14" t="s">
        <v>34</v>
      </c>
      <c r="D16" s="13" t="s">
        <v>35</v>
      </c>
      <c r="E16" s="17" t="s">
        <v>671</v>
      </c>
      <c r="F16" s="13" t="s">
        <v>641</v>
      </c>
      <c r="G16" s="14" t="s">
        <v>684</v>
      </c>
      <c r="H16" s="13"/>
      <c r="I16" s="13" t="s">
        <v>685</v>
      </c>
    </row>
    <row r="17" spans="1:9" s="11" customFormat="1" ht="45.1" x14ac:dyDescent="0.3">
      <c r="A17" s="42" t="s">
        <v>688</v>
      </c>
      <c r="B17" s="13" t="s">
        <v>31</v>
      </c>
      <c r="C17" s="14" t="s">
        <v>34</v>
      </c>
      <c r="D17" s="13" t="s">
        <v>35</v>
      </c>
      <c r="E17" s="17" t="s">
        <v>671</v>
      </c>
      <c r="F17" s="13" t="s">
        <v>39</v>
      </c>
      <c r="G17" s="14" t="s">
        <v>26</v>
      </c>
      <c r="H17" s="14" t="s">
        <v>691</v>
      </c>
      <c r="I17" s="37" t="s">
        <v>690</v>
      </c>
    </row>
    <row r="18" spans="1:9" s="11" customFormat="1" ht="30.05" x14ac:dyDescent="0.3">
      <c r="A18" s="42"/>
      <c r="B18" s="13" t="s">
        <v>32</v>
      </c>
      <c r="C18" s="14" t="s">
        <v>34</v>
      </c>
      <c r="D18" s="13" t="s">
        <v>35</v>
      </c>
      <c r="E18" s="17" t="s">
        <v>671</v>
      </c>
      <c r="F18" s="13" t="s">
        <v>39</v>
      </c>
      <c r="G18" s="14" t="s">
        <v>696</v>
      </c>
      <c r="H18" s="14" t="s">
        <v>738</v>
      </c>
      <c r="I18" s="37" t="s">
        <v>737</v>
      </c>
    </row>
    <row r="19" spans="1:9" s="11" customFormat="1" ht="30.05" x14ac:dyDescent="0.3">
      <c r="A19" s="45" t="s">
        <v>703</v>
      </c>
      <c r="B19" s="13" t="s">
        <v>32</v>
      </c>
      <c r="C19" s="14" t="s">
        <v>34</v>
      </c>
      <c r="D19" s="13" t="s">
        <v>693</v>
      </c>
      <c r="E19" s="17" t="s">
        <v>689</v>
      </c>
      <c r="F19" s="13" t="s">
        <v>641</v>
      </c>
      <c r="G19" s="14" t="s">
        <v>357</v>
      </c>
      <c r="H19" s="14" t="s">
        <v>694</v>
      </c>
      <c r="I19" s="37" t="s">
        <v>692</v>
      </c>
    </row>
    <row r="20" spans="1:9" ht="83.3" customHeight="1" x14ac:dyDescent="0.3">
      <c r="A20" s="46"/>
      <c r="B20" s="13" t="s">
        <v>31</v>
      </c>
      <c r="C20" s="14" t="s">
        <v>695</v>
      </c>
      <c r="D20" s="17" t="s">
        <v>35</v>
      </c>
      <c r="E20" s="17">
        <v>2021</v>
      </c>
      <c r="F20" s="13" t="s">
        <v>641</v>
      </c>
      <c r="G20" s="14" t="s">
        <v>26</v>
      </c>
      <c r="H20" s="14" t="s">
        <v>734</v>
      </c>
      <c r="I20" s="37" t="s">
        <v>716</v>
      </c>
    </row>
    <row r="21" spans="1:9" ht="30.05" x14ac:dyDescent="0.3">
      <c r="A21" s="13" t="s">
        <v>704</v>
      </c>
      <c r="B21" s="13" t="s">
        <v>674</v>
      </c>
      <c r="C21" s="14" t="s">
        <v>695</v>
      </c>
      <c r="D21" s="17" t="s">
        <v>705</v>
      </c>
      <c r="E21" s="17" t="s">
        <v>671</v>
      </c>
      <c r="F21" s="11" t="s">
        <v>706</v>
      </c>
      <c r="G21" s="33" t="s">
        <v>707</v>
      </c>
      <c r="H21" s="33" t="s">
        <v>708</v>
      </c>
    </row>
    <row r="22" spans="1:9" ht="30.05" x14ac:dyDescent="0.3">
      <c r="A22" s="14" t="s">
        <v>709</v>
      </c>
      <c r="B22" s="13" t="s">
        <v>674</v>
      </c>
      <c r="C22" s="14" t="s">
        <v>695</v>
      </c>
      <c r="D22" s="17" t="s">
        <v>705</v>
      </c>
      <c r="E22" s="17" t="s">
        <v>671</v>
      </c>
      <c r="F22" s="11" t="s">
        <v>706</v>
      </c>
      <c r="G22" s="33" t="s">
        <v>707</v>
      </c>
      <c r="H22" s="33" t="s">
        <v>708</v>
      </c>
    </row>
    <row r="23" spans="1:9" ht="30.05" x14ac:dyDescent="0.3">
      <c r="A23" s="14" t="s">
        <v>710</v>
      </c>
      <c r="B23" s="13" t="s">
        <v>674</v>
      </c>
      <c r="C23" s="14" t="s">
        <v>695</v>
      </c>
      <c r="D23" s="17" t="s">
        <v>705</v>
      </c>
      <c r="E23" s="17" t="s">
        <v>671</v>
      </c>
      <c r="F23" s="11" t="s">
        <v>706</v>
      </c>
      <c r="G23" s="33" t="s">
        <v>707</v>
      </c>
      <c r="H23" s="33" t="s">
        <v>708</v>
      </c>
    </row>
    <row r="24" spans="1:9" x14ac:dyDescent="0.3">
      <c r="B24" s="11"/>
      <c r="C24" s="33"/>
      <c r="D24" s="6"/>
      <c r="E24" s="6"/>
      <c r="F24" s="11"/>
      <c r="G24" s="33"/>
      <c r="H24" s="33"/>
      <c r="I24" s="11"/>
    </row>
    <row r="25" spans="1:9" x14ac:dyDescent="0.3">
      <c r="A25" s="43" t="s">
        <v>33</v>
      </c>
      <c r="B25" s="43"/>
      <c r="C25" s="43"/>
      <c r="D25" s="43"/>
      <c r="E25" s="43"/>
      <c r="F25" s="43"/>
    </row>
    <row r="26" spans="1:9" x14ac:dyDescent="0.3">
      <c r="A26" s="43" t="s">
        <v>675</v>
      </c>
      <c r="B26" s="43"/>
      <c r="C26" s="43"/>
      <c r="D26" s="43"/>
      <c r="E26" s="43"/>
      <c r="F26" s="43"/>
    </row>
    <row r="28" spans="1:9" x14ac:dyDescent="0.3">
      <c r="A28" s="44" t="s">
        <v>42</v>
      </c>
      <c r="B28" s="44"/>
      <c r="C28" s="44"/>
      <c r="D28" s="44"/>
      <c r="E28" s="44"/>
      <c r="F28" s="44"/>
    </row>
    <row r="30" spans="1:9" x14ac:dyDescent="0.3">
      <c r="A30" s="9" t="s">
        <v>41</v>
      </c>
      <c r="B30" s="16" t="s">
        <v>40</v>
      </c>
    </row>
  </sheetData>
  <mergeCells count="9">
    <mergeCell ref="A6:A7"/>
    <mergeCell ref="A8:A9"/>
    <mergeCell ref="A10:A11"/>
    <mergeCell ref="A25:F25"/>
    <mergeCell ref="A28:F28"/>
    <mergeCell ref="A13:A14"/>
    <mergeCell ref="A26:F26"/>
    <mergeCell ref="A17:A18"/>
    <mergeCell ref="A19:A20"/>
  </mergeCells>
  <hyperlinks>
    <hyperlink ref="B30" r:id="rId1" xr:uid="{D905AA7D-7F7F-4AD4-BC15-2356DDCB763B}"/>
    <hyperlink ref="I12" r:id="rId2" xr:uid="{E6006D19-0A35-413A-A928-3501266C6274}"/>
    <hyperlink ref="I11" r:id="rId3" display="https://www.ons.gov.uk/employmentandlabourmarket/peoplenotinwork/unemployment/timeseries/mgsx/lms" xr:uid="{1CFDFCFF-50D6-441E-A3B1-E042B55CA43F}"/>
    <hyperlink ref="I7" r:id="rId4" xr:uid="{5C6430DE-46FE-4D15-8EF6-68B8D3BCDDB0}"/>
    <hyperlink ref="I13" r:id="rId5" xr:uid="{49FAF6CC-B99F-4E48-A5C2-712CB3217B13}"/>
    <hyperlink ref="I15" r:id="rId6" xr:uid="{404A4D73-B5C1-4A10-BC6F-7FA3701B17D3}"/>
    <hyperlink ref="J6" r:id="rId7" xr:uid="{D05C02F3-CBDE-4634-9074-0346A7B65977}"/>
    <hyperlink ref="J8" r:id="rId8" xr:uid="{6960397A-33FC-41D6-AE22-5BC8523CA055}"/>
    <hyperlink ref="I17" r:id="rId9" xr:uid="{77096091-5597-4E00-83AC-6A4C4891CB5A}"/>
    <hyperlink ref="I19" r:id="rId10" xr:uid="{DC88B31E-1F89-4A17-A430-46467A23AC9D}"/>
    <hyperlink ref="I20" r:id="rId11" xr:uid="{A5FF0420-8B04-4C2A-9382-68F72A0C3B8E}"/>
    <hyperlink ref="J10" r:id="rId12" xr:uid="{9D031B4A-3A04-4DEA-9A93-F19BDBDCBF95}"/>
    <hyperlink ref="I14" r:id="rId13" xr:uid="{4B1BD7EC-6A09-4F60-9624-01ED69D55F98}"/>
  </hyperlinks>
  <pageMargins left="0.7" right="0.7" top="0.75" bottom="0.75" header="0.3" footer="0.3"/>
  <pageSetup paperSize="9" orientation="landscape" r:id="rId1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325C35-A13A-4506-A2CC-A9B4AC891363}">
  <dimension ref="A1:N252"/>
  <sheetViews>
    <sheetView showGridLines="0" workbookViewId="0">
      <pane xSplit="2" ySplit="11" topLeftCell="C231" activePane="bottomRight" state="frozen"/>
      <selection pane="topRight" activeCell="C1" sqref="C1"/>
      <selection pane="bottomLeft" activeCell="A12" sqref="A12"/>
      <selection pane="bottomRight" activeCell="D20" sqref="D20"/>
    </sheetView>
  </sheetViews>
  <sheetFormatPr baseColWidth="10" defaultRowHeight="15.05" x14ac:dyDescent="0.3"/>
  <cols>
    <col min="2" max="2" width="8.5546875" customWidth="1"/>
    <col min="4" max="4" width="14.5546875" customWidth="1"/>
    <col min="5" max="5" width="13.33203125" customWidth="1"/>
    <col min="6" max="6" width="14.6640625" customWidth="1"/>
  </cols>
  <sheetData>
    <row r="1" spans="1:14" x14ac:dyDescent="0.3">
      <c r="A1" s="47" t="s">
        <v>119</v>
      </c>
      <c r="B1" s="47"/>
      <c r="C1" s="48" t="s">
        <v>120</v>
      </c>
      <c r="D1" s="48"/>
      <c r="E1" s="6" t="s">
        <v>344</v>
      </c>
      <c r="F1" s="6"/>
      <c r="G1" s="6"/>
      <c r="H1" s="6"/>
      <c r="I1" s="6"/>
      <c r="J1" s="4"/>
      <c r="K1" s="4"/>
      <c r="L1" s="4"/>
    </row>
    <row r="2" spans="1:14" ht="8.9499999999999993" customHeight="1" x14ac:dyDescent="0.3">
      <c r="A2" s="5"/>
      <c r="B2" s="5"/>
      <c r="C2" s="6"/>
      <c r="D2" s="6"/>
      <c r="E2" s="6"/>
      <c r="F2" s="6"/>
    </row>
    <row r="3" spans="1:14" ht="21.95" customHeight="1" x14ac:dyDescent="0.3">
      <c r="A3" s="49" t="s">
        <v>4</v>
      </c>
      <c r="B3" s="49"/>
      <c r="C3" s="50" t="s">
        <v>735</v>
      </c>
      <c r="D3" s="50"/>
      <c r="E3" s="50"/>
      <c r="F3" s="50"/>
      <c r="G3" s="50"/>
    </row>
    <row r="4" spans="1:14" ht="8.9499999999999993" customHeight="1" x14ac:dyDescent="0.3">
      <c r="A4" s="5"/>
      <c r="B4" s="5"/>
      <c r="C4" s="6"/>
      <c r="D4" s="6"/>
      <c r="E4" s="6"/>
      <c r="F4" s="6"/>
    </row>
    <row r="5" spans="1:14" ht="16" customHeight="1" x14ac:dyDescent="0.3">
      <c r="A5" s="47" t="s">
        <v>5</v>
      </c>
      <c r="B5" s="47"/>
      <c r="C5" s="48" t="s">
        <v>8</v>
      </c>
      <c r="D5" s="48"/>
      <c r="E5" s="4"/>
      <c r="F5" s="4"/>
    </row>
    <row r="6" spans="1:14" ht="8.9499999999999993" customHeight="1" x14ac:dyDescent="0.3">
      <c r="A6" s="5"/>
      <c r="B6" s="5"/>
      <c r="C6" s="6"/>
      <c r="D6" s="6"/>
      <c r="E6" s="6"/>
      <c r="F6" s="6"/>
    </row>
    <row r="7" spans="1:14" ht="16" customHeight="1" x14ac:dyDescent="0.3">
      <c r="A7" s="47" t="s">
        <v>6</v>
      </c>
      <c r="B7" s="47"/>
      <c r="C7" s="48"/>
      <c r="D7" s="48"/>
      <c r="E7" s="4"/>
      <c r="F7" s="4"/>
    </row>
    <row r="8" spans="1:14" ht="8.9499999999999993" customHeight="1" x14ac:dyDescent="0.3">
      <c r="A8" s="5"/>
      <c r="B8" s="5"/>
      <c r="C8" s="6"/>
      <c r="D8" s="6"/>
      <c r="E8" s="6"/>
      <c r="F8" s="6"/>
    </row>
    <row r="9" spans="1:14" ht="16" customHeight="1" x14ac:dyDescent="0.3">
      <c r="A9" s="47" t="s">
        <v>9</v>
      </c>
      <c r="B9" s="47"/>
      <c r="C9" s="48" t="s">
        <v>46</v>
      </c>
      <c r="D9" s="48"/>
      <c r="E9" s="48"/>
      <c r="F9" s="48"/>
      <c r="G9" s="48"/>
      <c r="H9" s="48"/>
      <c r="I9" s="48"/>
      <c r="J9" s="48"/>
      <c r="K9" s="48"/>
      <c r="L9" s="48"/>
      <c r="M9" s="48"/>
    </row>
    <row r="10" spans="1:14" x14ac:dyDescent="0.3">
      <c r="C10" s="30" t="s">
        <v>739</v>
      </c>
    </row>
    <row r="11" spans="1:14" ht="64.5" customHeight="1" x14ac:dyDescent="0.3">
      <c r="A11" s="7" t="s">
        <v>2</v>
      </c>
      <c r="B11" s="7" t="s">
        <v>3</v>
      </c>
      <c r="C11" s="8" t="str">
        <f>'Viajeros Hoteles y Apartamet'!D11</f>
        <v>España</v>
      </c>
      <c r="D11" s="18" t="s">
        <v>43</v>
      </c>
      <c r="E11" s="18" t="s">
        <v>44</v>
      </c>
      <c r="F11" s="18" t="s">
        <v>45</v>
      </c>
      <c r="G11" s="27" t="s">
        <v>654</v>
      </c>
      <c r="H11" s="18" t="str">
        <f>+CONCATENATE("Llegadas a AGP ",[1]Aeropuerto!$G$4)</f>
        <v>Llegadas a AGP España</v>
      </c>
      <c r="I11" s="40" t="s">
        <v>697</v>
      </c>
      <c r="J11" s="18" t="s">
        <v>698</v>
      </c>
      <c r="K11" s="18" t="s">
        <v>699</v>
      </c>
      <c r="L11" s="18" t="s">
        <v>700</v>
      </c>
      <c r="M11" s="18" t="s">
        <v>701</v>
      </c>
      <c r="N11" s="1"/>
    </row>
    <row r="12" spans="1:14" x14ac:dyDescent="0.3">
      <c r="A12" s="2" t="str">
        <f>'Viajeros Hoteles y Apartamet'!A12</f>
        <v>2005</v>
      </c>
      <c r="B12" s="2" t="str">
        <f>'Viajeros Hoteles y Apartamet'!B12</f>
        <v>1</v>
      </c>
      <c r="C12" s="3">
        <f>'Viajeros Hoteles y Apartamet'!D12</f>
        <v>274021</v>
      </c>
      <c r="D12" s="3" cm="1">
        <f t="array" ref="D12">_xlfn.XLOOKUP(transformación!A3,'[1]Pib Pc'!$A$2:$A$81,_xlfn.XLOOKUP(España!$C$1,'[1]Pib Pc'!B$1:P$1,'[1]Pib Pc'!$B$2:$P$81))</f>
        <v>5070</v>
      </c>
      <c r="E12" s="32" cm="1">
        <f t="array" ref="E12">_xlfn.XLOOKUP(transformación!B3,'[1]IPC Armonizado'!$A$2:$A$250,_xlfn.XLOOKUP($C$1,'[1]IPC Armonizado'!$B$1:$Q$1,'[1]IPC Armonizado'!$B$2:$Q$250))</f>
        <v>81.16</v>
      </c>
      <c r="F12" s="19" cm="1">
        <f t="array" ref="F12">_xlfn.XLOOKUP(transformación!A3,'[1]Desempleo armonizado'!$A$2:$A$101,_xlfn.XLOOKUP($C$1,'[1]Desempleo armonizado'!$B$1:$P$1,'[1]Desempleo armonizado'!$B$2:$P$101))</f>
        <v>10.199999999999999</v>
      </c>
      <c r="G12" s="26" t="str" cm="1">
        <f t="array" ref="G12">IFERROR(_xlfn.XLOOKUP(transformación!$B3,[1]Forwarkeys!$B$2:$B$185,_xlfn.XLOOKUP($C$1,[1]Forwarkeys!$C$1:$BA$1,[1]Forwarkeys!$C$2:$BA$185)),"-")</f>
        <v>-</v>
      </c>
      <c r="H12" s="3">
        <f>[1]Aeropuerto!$G5</f>
        <v>97043</v>
      </c>
      <c r="I12" s="3" cm="1">
        <f t="array" ref="I12">_xlfn.XLOOKUP(transformación!B3,[1]Mortalidad!$A$2:$A$301,_xlfn.XLOOKUP($C$1,[1]Mortalidad!$B$1:$P$1,[1]Mortalidad!$B$2:$P$301))</f>
        <v>47867</v>
      </c>
      <c r="J12" s="19" cm="1">
        <f t="array" ref="J12">_xlfn.XLOOKUP(transformación!B3,'[1]Indice del consumidor'!$A$2:$A$301,_xlfn.XLOOKUP($C$1,'[1]Indice del consumidor'!$B$1:$P$1,'[1]Indice del consumidor'!$B$2:$P$301))</f>
        <v>-9.6999999999999993</v>
      </c>
      <c r="K12" s="34" t="s">
        <v>702</v>
      </c>
      <c r="L12" s="34" t="s">
        <v>702</v>
      </c>
      <c r="M12" s="34" t="s">
        <v>702</v>
      </c>
    </row>
    <row r="13" spans="1:14" x14ac:dyDescent="0.3">
      <c r="A13" s="2" t="str">
        <f>'Viajeros Hoteles y Apartamet'!A13</f>
        <v>2005</v>
      </c>
      <c r="B13" s="2" t="str">
        <f>'Viajeros Hoteles y Apartamet'!B13</f>
        <v>2</v>
      </c>
      <c r="C13" s="3">
        <f>'Viajeros Hoteles y Apartamet'!D13</f>
        <v>329211</v>
      </c>
      <c r="D13" s="3" cm="1">
        <f t="array" ref="D13">_xlfn.XLOOKUP(transformación!A4,'[1]Pib Pc'!$A$2:$A$81,_xlfn.XLOOKUP(España!$C$1,'[1]Pib Pc'!B$1:P$1,'[1]Pib Pc'!$B$2:$P$81))</f>
        <v>5070</v>
      </c>
      <c r="E13" s="32" cm="1">
        <f t="array" ref="E13">_xlfn.XLOOKUP(transformación!B4,'[1]IPC Armonizado'!$A$2:$A$250,_xlfn.XLOOKUP($C$1,'[1]IPC Armonizado'!$B$1:$Q$1,'[1]IPC Armonizado'!$B$2:$Q$250))</f>
        <v>81.349999999999994</v>
      </c>
      <c r="F13" s="19" cm="1">
        <f t="array" ref="F13">_xlfn.XLOOKUP(transformación!A4,'[1]Desempleo armonizado'!$A$2:$A$101,_xlfn.XLOOKUP($C$1,'[1]Desempleo armonizado'!$B$1:$P$1,'[1]Desempleo armonizado'!$B$2:$P$101))</f>
        <v>10.199999999999999</v>
      </c>
      <c r="G13" s="26" t="str" cm="1">
        <f t="array" ref="G13">IFERROR(_xlfn.XLOOKUP(transformación!$B4,[1]Forwarkeys!$B$2:$B$185,_xlfn.XLOOKUP($C$1,[1]Forwarkeys!$C$1:$BA$1,[1]Forwarkeys!$C$2:$BA$185)),"-")</f>
        <v>-</v>
      </c>
      <c r="H13" s="3">
        <f>[1]Aeropuerto!$G6</f>
        <v>107604</v>
      </c>
      <c r="I13" s="3" cm="1">
        <f t="array" ref="I13">_xlfn.XLOOKUP(transformación!B4,[1]Mortalidad!$A$2:$A$301,_xlfn.XLOOKUP($C$1,[1]Mortalidad!$B$1:$P$1,[1]Mortalidad!$B$2:$P$301))</f>
        <v>37259</v>
      </c>
      <c r="J13" s="19" cm="1">
        <f t="array" ref="J13">_xlfn.XLOOKUP(transformación!B4,'[1]Indice del consumidor'!$A$2:$A$301,_xlfn.XLOOKUP($C$1,'[1]Indice del consumidor'!$B$1:$P$1,'[1]Indice del consumidor'!$B$2:$P$301))</f>
        <v>-10.4</v>
      </c>
      <c r="K13" s="34" t="s">
        <v>702</v>
      </c>
      <c r="L13" s="34" t="s">
        <v>702</v>
      </c>
      <c r="M13" s="34" t="s">
        <v>702</v>
      </c>
    </row>
    <row r="14" spans="1:14" x14ac:dyDescent="0.3">
      <c r="A14" s="2" t="str">
        <f>'Viajeros Hoteles y Apartamet'!A14</f>
        <v>2005</v>
      </c>
      <c r="B14" s="2" t="str">
        <f>'Viajeros Hoteles y Apartamet'!B14</f>
        <v>3</v>
      </c>
      <c r="C14" s="3">
        <f>'Viajeros Hoteles y Apartamet'!D14</f>
        <v>454505</v>
      </c>
      <c r="D14" s="3" cm="1">
        <f t="array" ref="D14">_xlfn.XLOOKUP(transformación!A5,'[1]Pib Pc'!$A$2:$A$81,_xlfn.XLOOKUP(España!$C$1,'[1]Pib Pc'!B$1:P$1,'[1]Pib Pc'!$B$2:$P$81))</f>
        <v>5070</v>
      </c>
      <c r="E14" s="32" cm="1">
        <f t="array" ref="E14">_xlfn.XLOOKUP(transformación!B5,'[1]IPC Armonizado'!$A$2:$A$250,_xlfn.XLOOKUP($C$1,'[1]IPC Armonizado'!$B$1:$Q$1,'[1]IPC Armonizado'!$B$2:$Q$250))</f>
        <v>82.07</v>
      </c>
      <c r="F14" s="19" cm="1">
        <f t="array" ref="F14">_xlfn.XLOOKUP(transformación!A5,'[1]Desempleo armonizado'!$A$2:$A$101,_xlfn.XLOOKUP($C$1,'[1]Desempleo armonizado'!$B$1:$P$1,'[1]Desempleo armonizado'!$B$2:$P$101))</f>
        <v>10.199999999999999</v>
      </c>
      <c r="G14" s="26" t="str" cm="1">
        <f t="array" ref="G14">IFERROR(_xlfn.XLOOKUP(transformación!$B5,[1]Forwarkeys!$B$2:$B$185,_xlfn.XLOOKUP($C$1,[1]Forwarkeys!$C$1:$BA$1,[1]Forwarkeys!$C$2:$BA$185)),"-")</f>
        <v>-</v>
      </c>
      <c r="H14" s="3">
        <f>[1]Aeropuerto!$G7</f>
        <v>137272</v>
      </c>
      <c r="I14" s="3" cm="1">
        <f t="array" ref="I14">_xlfn.XLOOKUP(transformación!B5,[1]Mortalidad!$A$2:$A$301,_xlfn.XLOOKUP($C$1,[1]Mortalidad!$B$1:$P$1,[1]Mortalidad!$B$2:$P$301))</f>
        <v>37337</v>
      </c>
      <c r="J14" s="19" cm="1">
        <f t="array" ref="J14">_xlfn.XLOOKUP(transformación!B5,'[1]Indice del consumidor'!$A$2:$A$301,_xlfn.XLOOKUP($C$1,'[1]Indice del consumidor'!$B$1:$P$1,'[1]Indice del consumidor'!$B$2:$P$301))</f>
        <v>-10.7</v>
      </c>
      <c r="K14" s="34" t="s">
        <v>702</v>
      </c>
      <c r="L14" s="34" t="s">
        <v>702</v>
      </c>
      <c r="M14" s="34" t="s">
        <v>702</v>
      </c>
    </row>
    <row r="15" spans="1:14" x14ac:dyDescent="0.3">
      <c r="A15" s="2" t="str">
        <f>'Viajeros Hoteles y Apartamet'!A15</f>
        <v>2005</v>
      </c>
      <c r="B15" s="2" t="str">
        <f>'Viajeros Hoteles y Apartamet'!B15</f>
        <v>4</v>
      </c>
      <c r="C15" s="3">
        <f>'Viajeros Hoteles y Apartamet'!D15</f>
        <v>462879</v>
      </c>
      <c r="D15" s="3" cm="1">
        <f t="array" ref="D15">_xlfn.XLOOKUP(transformación!A6,'[1]Pib Pc'!$A$2:$A$81,_xlfn.XLOOKUP(España!$C$1,'[1]Pib Pc'!B$1:P$1,'[1]Pib Pc'!$B$2:$P$81))</f>
        <v>5390</v>
      </c>
      <c r="E15" s="32" cm="1">
        <f t="array" ref="E15">_xlfn.XLOOKUP(transformación!B6,'[1]IPC Armonizado'!$A$2:$A$250,_xlfn.XLOOKUP($C$1,'[1]IPC Armonizado'!$B$1:$Q$1,'[1]IPC Armonizado'!$B$2:$Q$250))</f>
        <v>83.24</v>
      </c>
      <c r="F15" s="19" cm="1">
        <f t="array" ref="F15">_xlfn.XLOOKUP(transformación!A6,'[1]Desempleo armonizado'!$A$2:$A$101,_xlfn.XLOOKUP($C$1,'[1]Desempleo armonizado'!$B$1:$P$1,'[1]Desempleo armonizado'!$B$2:$P$101))</f>
        <v>9.3000000000000007</v>
      </c>
      <c r="G15" s="26" t="str" cm="1">
        <f t="array" ref="G15">IFERROR(_xlfn.XLOOKUP(transformación!$B6,[1]Forwarkeys!$B$2:$B$185,_xlfn.XLOOKUP($C$1,[1]Forwarkeys!$C$1:$BA$1,[1]Forwarkeys!$C$2:$BA$185)),"-")</f>
        <v>-</v>
      </c>
      <c r="H15" s="3">
        <f>[1]Aeropuerto!$G8</f>
        <v>132783</v>
      </c>
      <c r="I15" s="3" cm="1">
        <f t="array" ref="I15">_xlfn.XLOOKUP(transformación!B6,[1]Mortalidad!$A$2:$A$301,_xlfn.XLOOKUP($C$1,[1]Mortalidad!$B$1:$P$1,[1]Mortalidad!$B$2:$P$301))</f>
        <v>30152</v>
      </c>
      <c r="J15" s="19" cm="1">
        <f t="array" ref="J15">_xlfn.XLOOKUP(transformación!B6,'[1]Indice del consumidor'!$A$2:$A$301,_xlfn.XLOOKUP($C$1,'[1]Indice del consumidor'!$B$1:$P$1,'[1]Indice del consumidor'!$B$2:$P$301))</f>
        <v>-9.5</v>
      </c>
      <c r="K15" s="34" t="s">
        <v>702</v>
      </c>
      <c r="L15" s="34" t="s">
        <v>702</v>
      </c>
      <c r="M15" s="34" t="s">
        <v>702</v>
      </c>
    </row>
    <row r="16" spans="1:14" x14ac:dyDescent="0.3">
      <c r="A16" s="2" t="str">
        <f>'Viajeros Hoteles y Apartamet'!A16</f>
        <v>2005</v>
      </c>
      <c r="B16" s="2" t="str">
        <f>'Viajeros Hoteles y Apartamet'!B16</f>
        <v>5</v>
      </c>
      <c r="C16" s="3">
        <f>'Viajeros Hoteles y Apartamet'!D16</f>
        <v>480684</v>
      </c>
      <c r="D16" s="3" cm="1">
        <f t="array" ref="D16">_xlfn.XLOOKUP(transformación!A7,'[1]Pib Pc'!$A$2:$A$81,_xlfn.XLOOKUP(España!$C$1,'[1]Pib Pc'!B$1:P$1,'[1]Pib Pc'!$B$2:$P$81))</f>
        <v>5390</v>
      </c>
      <c r="E16" s="32" cm="1">
        <f t="array" ref="E16">_xlfn.XLOOKUP(transformación!B7,'[1]IPC Armonizado'!$A$2:$A$250,_xlfn.XLOOKUP($C$1,'[1]IPC Armonizado'!$B$1:$Q$1,'[1]IPC Armonizado'!$B$2:$Q$250))</f>
        <v>83.37</v>
      </c>
      <c r="F16" s="19" cm="1">
        <f t="array" ref="F16">_xlfn.XLOOKUP(transformación!A7,'[1]Desempleo armonizado'!$A$2:$A$101,_xlfn.XLOOKUP($C$1,'[1]Desempleo armonizado'!$B$1:$P$1,'[1]Desempleo armonizado'!$B$2:$P$101))</f>
        <v>9.3000000000000007</v>
      </c>
      <c r="G16" s="26" t="str" cm="1">
        <f t="array" ref="G16">IFERROR(_xlfn.XLOOKUP(transformación!$B7,[1]Forwarkeys!$B$2:$B$185,_xlfn.XLOOKUP($C$1,[1]Forwarkeys!$C$1:$BA$1,[1]Forwarkeys!$C$2:$BA$185)),"-")</f>
        <v>-</v>
      </c>
      <c r="H16" s="3">
        <f>[1]Aeropuerto!$G9</f>
        <v>139548</v>
      </c>
      <c r="I16" s="3" cm="1">
        <f t="array" ref="I16">_xlfn.XLOOKUP(transformación!B7,[1]Mortalidad!$A$2:$A$301,_xlfn.XLOOKUP($C$1,[1]Mortalidad!$B$1:$P$1,[1]Mortalidad!$B$2:$P$301))</f>
        <v>29644</v>
      </c>
      <c r="J16" s="19" cm="1">
        <f t="array" ref="J16">_xlfn.XLOOKUP(transformación!B7,'[1]Indice del consumidor'!$A$2:$A$301,_xlfn.XLOOKUP($C$1,'[1]Indice del consumidor'!$B$1:$P$1,'[1]Indice del consumidor'!$B$2:$P$301))</f>
        <v>-9.1</v>
      </c>
      <c r="K16" s="34" t="s">
        <v>702</v>
      </c>
      <c r="L16" s="34" t="s">
        <v>702</v>
      </c>
      <c r="M16" s="34" t="s">
        <v>702</v>
      </c>
    </row>
    <row r="17" spans="1:13" x14ac:dyDescent="0.3">
      <c r="A17" s="2" t="str">
        <f>'Viajeros Hoteles y Apartamet'!A17</f>
        <v>2005</v>
      </c>
      <c r="B17" s="2" t="str">
        <f>'Viajeros Hoteles y Apartamet'!B17</f>
        <v>6</v>
      </c>
      <c r="C17" s="3">
        <f>'Viajeros Hoteles y Apartamet'!D17</f>
        <v>652001</v>
      </c>
      <c r="D17" s="3" cm="1">
        <f t="array" ref="D17">_xlfn.XLOOKUP(transformación!A8,'[1]Pib Pc'!$A$2:$A$81,_xlfn.XLOOKUP(España!$C$1,'[1]Pib Pc'!B$1:P$1,'[1]Pib Pc'!$B$2:$P$81))</f>
        <v>5390</v>
      </c>
      <c r="E17" s="32" cm="1">
        <f t="array" ref="E17">_xlfn.XLOOKUP(transformación!B8,'[1]IPC Armonizado'!$A$2:$A$250,_xlfn.XLOOKUP($C$1,'[1]IPC Armonizado'!$B$1:$Q$1,'[1]IPC Armonizado'!$B$2:$Q$250))</f>
        <v>83.63</v>
      </c>
      <c r="F17" s="19" cm="1">
        <f t="array" ref="F17">_xlfn.XLOOKUP(transformación!A8,'[1]Desempleo armonizado'!$A$2:$A$101,_xlfn.XLOOKUP($C$1,'[1]Desempleo armonizado'!$B$1:$P$1,'[1]Desempleo armonizado'!$B$2:$P$101))</f>
        <v>9.3000000000000007</v>
      </c>
      <c r="G17" s="26" t="str" cm="1">
        <f t="array" ref="G17">IFERROR(_xlfn.XLOOKUP(transformación!$B8,[1]Forwarkeys!$B$2:$B$185,_xlfn.XLOOKUP($C$1,[1]Forwarkeys!$C$1:$BA$1,[1]Forwarkeys!$C$2:$BA$185)),"-")</f>
        <v>-</v>
      </c>
      <c r="H17" s="3">
        <f>[1]Aeropuerto!$G10</f>
        <v>137633</v>
      </c>
      <c r="I17" s="3" cm="1">
        <f t="array" ref="I17">_xlfn.XLOOKUP(transformación!B8,[1]Mortalidad!$A$2:$A$301,_xlfn.XLOOKUP($C$1,[1]Mortalidad!$B$1:$P$1,[1]Mortalidad!$B$2:$P$301))</f>
        <v>28336</v>
      </c>
      <c r="J17" s="19" cm="1">
        <f t="array" ref="J17">_xlfn.XLOOKUP(transformación!B8,'[1]Indice del consumidor'!$A$2:$A$301,_xlfn.XLOOKUP($C$1,'[1]Indice del consumidor'!$B$1:$P$1,'[1]Indice del consumidor'!$B$2:$P$301))</f>
        <v>-8.9</v>
      </c>
      <c r="K17" s="34" t="s">
        <v>702</v>
      </c>
      <c r="L17" s="34" t="s">
        <v>702</v>
      </c>
      <c r="M17" s="34" t="s">
        <v>702</v>
      </c>
    </row>
    <row r="18" spans="1:13" x14ac:dyDescent="0.3">
      <c r="A18" s="2" t="str">
        <f>'Viajeros Hoteles y Apartamet'!A18</f>
        <v>2005</v>
      </c>
      <c r="B18" s="2" t="str">
        <f>'Viajeros Hoteles y Apartamet'!B18</f>
        <v>7</v>
      </c>
      <c r="C18" s="3">
        <f>'Viajeros Hoteles y Apartamet'!D18</f>
        <v>1005741</v>
      </c>
      <c r="D18" s="3" cm="1">
        <f t="array" ref="D18">_xlfn.XLOOKUP(transformación!A9,'[1]Pib Pc'!$A$2:$A$81,_xlfn.XLOOKUP(España!$C$1,'[1]Pib Pc'!B$1:P$1,'[1]Pib Pc'!$B$2:$P$81))</f>
        <v>5180</v>
      </c>
      <c r="E18" s="32" cm="1">
        <f t="array" ref="E18">_xlfn.XLOOKUP(transformación!B9,'[1]IPC Armonizado'!$A$2:$A$250,_xlfn.XLOOKUP($C$1,'[1]IPC Armonizado'!$B$1:$Q$1,'[1]IPC Armonizado'!$B$2:$Q$250))</f>
        <v>83.11</v>
      </c>
      <c r="F18" s="19" cm="1">
        <f t="array" ref="F18">_xlfn.XLOOKUP(transformación!A9,'[1]Desempleo armonizado'!$A$2:$A$101,_xlfn.XLOOKUP($C$1,'[1]Desempleo armonizado'!$B$1:$P$1,'[1]Desempleo armonizado'!$B$2:$P$101))</f>
        <v>8.4</v>
      </c>
      <c r="G18" s="26" t="str" cm="1">
        <f t="array" ref="G18">IFERROR(_xlfn.XLOOKUP(transformación!$B9,[1]Forwarkeys!$B$2:$B$185,_xlfn.XLOOKUP($C$1,[1]Forwarkeys!$C$1:$BA$1,[1]Forwarkeys!$C$2:$BA$185)),"-")</f>
        <v>-</v>
      </c>
      <c r="H18" s="3">
        <f>[1]Aeropuerto!$G11</f>
        <v>162808</v>
      </c>
      <c r="I18" s="3" cm="1">
        <f t="array" ref="I18">_xlfn.XLOOKUP(transformación!B9,[1]Mortalidad!$A$2:$A$301,_xlfn.XLOOKUP($C$1,[1]Mortalidad!$B$1:$P$1,[1]Mortalidad!$B$2:$P$301))</f>
        <v>28452</v>
      </c>
      <c r="J18" s="19" cm="1">
        <f t="array" ref="J18">_xlfn.XLOOKUP(transformación!B9,'[1]Indice del consumidor'!$A$2:$A$301,_xlfn.XLOOKUP($C$1,'[1]Indice del consumidor'!$B$1:$P$1,'[1]Indice del consumidor'!$B$2:$P$301))</f>
        <v>-8.6</v>
      </c>
      <c r="K18" s="34" t="s">
        <v>702</v>
      </c>
      <c r="L18" s="34" t="s">
        <v>702</v>
      </c>
      <c r="M18" s="34" t="s">
        <v>702</v>
      </c>
    </row>
    <row r="19" spans="1:13" x14ac:dyDescent="0.3">
      <c r="A19" s="2" t="str">
        <f>'Viajeros Hoteles y Apartamet'!A19</f>
        <v>2005</v>
      </c>
      <c r="B19" s="2" t="str">
        <f>'Viajeros Hoteles y Apartamet'!B19</f>
        <v>8</v>
      </c>
      <c r="C19" s="3">
        <f>'Viajeros Hoteles y Apartamet'!D19</f>
        <v>1217297</v>
      </c>
      <c r="D19" s="3" cm="1">
        <f t="array" ref="D19">_xlfn.XLOOKUP(transformación!A10,'[1]Pib Pc'!$A$2:$A$81,_xlfn.XLOOKUP(España!$C$1,'[1]Pib Pc'!B$1:P$1,'[1]Pib Pc'!$B$2:$P$81))</f>
        <v>5180</v>
      </c>
      <c r="E19" s="32" cm="1">
        <f t="array" ref="E19">_xlfn.XLOOKUP(transformación!B10,'[1]IPC Armonizado'!$A$2:$A$250,_xlfn.XLOOKUP($C$1,'[1]IPC Armonizado'!$B$1:$Q$1,'[1]IPC Armonizado'!$B$2:$Q$250))</f>
        <v>83.5</v>
      </c>
      <c r="F19" s="19" cm="1">
        <f t="array" ref="F19">_xlfn.XLOOKUP(transformación!A10,'[1]Desempleo armonizado'!$A$2:$A$101,_xlfn.XLOOKUP($C$1,'[1]Desempleo armonizado'!$B$1:$P$1,'[1]Desempleo armonizado'!$B$2:$P$101))</f>
        <v>8.4</v>
      </c>
      <c r="G19" s="26" t="str" cm="1">
        <f t="array" ref="G19">IFERROR(_xlfn.XLOOKUP(transformación!$B10,[1]Forwarkeys!$B$2:$B$185,_xlfn.XLOOKUP($C$1,[1]Forwarkeys!$C$1:$BA$1,[1]Forwarkeys!$C$2:$BA$185)),"-")</f>
        <v>-</v>
      </c>
      <c r="H19" s="3">
        <f>[1]Aeropuerto!$G12</f>
        <v>162872</v>
      </c>
      <c r="I19" s="3" cm="1">
        <f t="array" ref="I19">_xlfn.XLOOKUP(transformación!B10,[1]Mortalidad!$A$2:$A$301,_xlfn.XLOOKUP($C$1,[1]Mortalidad!$B$1:$P$1,[1]Mortalidad!$B$2:$P$301))</f>
        <v>27464</v>
      </c>
      <c r="J19" s="19" cm="1">
        <f t="array" ref="J19">_xlfn.XLOOKUP(transformación!B10,'[1]Indice del consumidor'!$A$2:$A$301,_xlfn.XLOOKUP($C$1,'[1]Indice del consumidor'!$B$1:$P$1,'[1]Indice del consumidor'!$B$2:$P$301))</f>
        <v>-7.4</v>
      </c>
      <c r="K19" s="34" t="s">
        <v>702</v>
      </c>
      <c r="L19" s="34" t="s">
        <v>702</v>
      </c>
      <c r="M19" s="34" t="s">
        <v>702</v>
      </c>
    </row>
    <row r="20" spans="1:13" x14ac:dyDescent="0.3">
      <c r="A20" s="2" t="str">
        <f>'Viajeros Hoteles y Apartamet'!A20</f>
        <v>2005</v>
      </c>
      <c r="B20" s="2" t="str">
        <f>'Viajeros Hoteles y Apartamet'!B20</f>
        <v>9</v>
      </c>
      <c r="C20" s="3">
        <f>'Viajeros Hoteles y Apartamet'!D20</f>
        <v>714758</v>
      </c>
      <c r="D20" s="3" cm="1">
        <f t="array" ref="D20">_xlfn.XLOOKUP(transformación!A11,'[1]Pib Pc'!$A$2:$A$81,_xlfn.XLOOKUP(España!$C$1,'[1]Pib Pc'!B$1:P$1,'[1]Pib Pc'!$B$2:$P$81))</f>
        <v>5180</v>
      </c>
      <c r="E20" s="32" cm="1">
        <f t="array" ref="E20">_xlfn.XLOOKUP(transformación!B11,'[1]IPC Armonizado'!$A$2:$A$250,_xlfn.XLOOKUP($C$1,'[1]IPC Armonizado'!$B$1:$Q$1,'[1]IPC Armonizado'!$B$2:$Q$250))</f>
        <v>84.02</v>
      </c>
      <c r="F20" s="19" cm="1">
        <f t="array" ref="F20">_xlfn.XLOOKUP(transformación!A11,'[1]Desempleo armonizado'!$A$2:$A$101,_xlfn.XLOOKUP($C$1,'[1]Desempleo armonizado'!$B$1:$P$1,'[1]Desempleo armonizado'!$B$2:$P$101))</f>
        <v>8.4</v>
      </c>
      <c r="G20" s="26" t="str" cm="1">
        <f t="array" ref="G20">IFERROR(_xlfn.XLOOKUP(transformación!$B11,[1]Forwarkeys!$B$2:$B$185,_xlfn.XLOOKUP($C$1,[1]Forwarkeys!$C$1:$BA$1,[1]Forwarkeys!$C$2:$BA$185)),"-")</f>
        <v>-</v>
      </c>
      <c r="H20" s="3">
        <f>[1]Aeropuerto!$G13</f>
        <v>145500</v>
      </c>
      <c r="I20" s="3" cm="1">
        <f t="array" ref="I20">_xlfn.XLOOKUP(transformación!B11,[1]Mortalidad!$A$2:$A$301,_xlfn.XLOOKUP($C$1,[1]Mortalidad!$B$1:$P$1,[1]Mortalidad!$B$2:$P$301))</f>
        <v>26235</v>
      </c>
      <c r="J20" s="19" cm="1">
        <f t="array" ref="J20">_xlfn.XLOOKUP(transformación!B11,'[1]Indice del consumidor'!$A$2:$A$301,_xlfn.XLOOKUP($C$1,'[1]Indice del consumidor'!$B$1:$P$1,'[1]Indice del consumidor'!$B$2:$P$301))</f>
        <v>-9.9</v>
      </c>
      <c r="K20" s="34" t="s">
        <v>702</v>
      </c>
      <c r="L20" s="34" t="s">
        <v>702</v>
      </c>
      <c r="M20" s="34" t="s">
        <v>702</v>
      </c>
    </row>
    <row r="21" spans="1:13" x14ac:dyDescent="0.3">
      <c r="A21" s="2" t="str">
        <f>'Viajeros Hoteles y Apartamet'!A21</f>
        <v>2005</v>
      </c>
      <c r="B21" s="2" t="str">
        <f>'Viajeros Hoteles y Apartamet'!B21</f>
        <v>10</v>
      </c>
      <c r="C21" s="3">
        <f>'Viajeros Hoteles y Apartamet'!D21</f>
        <v>440447</v>
      </c>
      <c r="D21" s="3" cm="1">
        <f t="array" ref="D21">_xlfn.XLOOKUP(transformación!A12,'[1]Pib Pc'!$A$2:$A$81,_xlfn.XLOOKUP(España!$C$1,'[1]Pib Pc'!B$1:P$1,'[1]Pib Pc'!$B$2:$P$81))</f>
        <v>5600</v>
      </c>
      <c r="E21" s="32" cm="1">
        <f t="array" ref="E21">_xlfn.XLOOKUP(transformación!B12,'[1]IPC Armonizado'!$A$2:$A$250,_xlfn.XLOOKUP($C$1,'[1]IPC Armonizado'!$B$1:$Q$1,'[1]IPC Armonizado'!$B$2:$Q$250))</f>
        <v>84.67</v>
      </c>
      <c r="F21" s="19" cm="1">
        <f t="array" ref="F21">_xlfn.XLOOKUP(transformación!A12,'[1]Desempleo armonizado'!$A$2:$A$101,_xlfn.XLOOKUP($C$1,'[1]Desempleo armonizado'!$B$1:$P$1,'[1]Desempleo armonizado'!$B$2:$P$101))</f>
        <v>8.6999999999999993</v>
      </c>
      <c r="G21" s="26" t="str" cm="1">
        <f t="array" ref="G21">IFERROR(_xlfn.XLOOKUP(transformación!$B12,[1]Forwarkeys!$B$2:$B$185,_xlfn.XLOOKUP($C$1,[1]Forwarkeys!$C$1:$BA$1,[1]Forwarkeys!$C$2:$BA$185)),"-")</f>
        <v>-</v>
      </c>
      <c r="H21" s="3">
        <f>[1]Aeropuerto!$G14</f>
        <v>142287</v>
      </c>
      <c r="I21" s="3" cm="1">
        <f t="array" ref="I21">_xlfn.XLOOKUP(transformación!B12,[1]Mortalidad!$A$2:$A$301,_xlfn.XLOOKUP($C$1,[1]Mortalidad!$B$1:$P$1,[1]Mortalidad!$B$2:$P$301))</f>
        <v>28939</v>
      </c>
      <c r="J21" s="19" cm="1">
        <f t="array" ref="J21">_xlfn.XLOOKUP(transformación!B12,'[1]Indice del consumidor'!$A$2:$A$301,_xlfn.XLOOKUP($C$1,'[1]Indice del consumidor'!$B$1:$P$1,'[1]Indice del consumidor'!$B$2:$P$301))</f>
        <v>-11.3</v>
      </c>
      <c r="K21" s="34" t="s">
        <v>702</v>
      </c>
      <c r="L21" s="34" t="s">
        <v>702</v>
      </c>
      <c r="M21" s="34" t="s">
        <v>702</v>
      </c>
    </row>
    <row r="22" spans="1:13" x14ac:dyDescent="0.3">
      <c r="A22" s="2" t="str">
        <f>'Viajeros Hoteles y Apartamet'!A22</f>
        <v>2005</v>
      </c>
      <c r="B22" s="2" t="str">
        <f>'Viajeros Hoteles y Apartamet'!B22</f>
        <v>11</v>
      </c>
      <c r="C22" s="3">
        <f>'Viajeros Hoteles y Apartamet'!D22</f>
        <v>315501</v>
      </c>
      <c r="D22" s="3" cm="1">
        <f t="array" ref="D22">_xlfn.XLOOKUP(transformación!A13,'[1]Pib Pc'!$A$2:$A$81,_xlfn.XLOOKUP(España!$C$1,'[1]Pib Pc'!B$1:P$1,'[1]Pib Pc'!$B$2:$P$81))</f>
        <v>5600</v>
      </c>
      <c r="E22" s="32" cm="1">
        <f t="array" ref="E22">_xlfn.XLOOKUP(transformación!B13,'[1]IPC Armonizado'!$A$2:$A$250,_xlfn.XLOOKUP($C$1,'[1]IPC Armonizado'!$B$1:$Q$1,'[1]IPC Armonizado'!$B$2:$Q$250))</f>
        <v>84.8</v>
      </c>
      <c r="F22" s="19" cm="1">
        <f t="array" ref="F22">_xlfn.XLOOKUP(transformación!A13,'[1]Desempleo armonizado'!$A$2:$A$101,_xlfn.XLOOKUP($C$1,'[1]Desempleo armonizado'!$B$1:$P$1,'[1]Desempleo armonizado'!$B$2:$P$101))</f>
        <v>8.6999999999999993</v>
      </c>
      <c r="G22" s="26" t="str" cm="1">
        <f t="array" ref="G22">IFERROR(_xlfn.XLOOKUP(transformación!$B13,[1]Forwarkeys!$B$2:$B$185,_xlfn.XLOOKUP($C$1,[1]Forwarkeys!$C$1:$BA$1,[1]Forwarkeys!$C$2:$BA$185)),"-")</f>
        <v>-</v>
      </c>
      <c r="H22" s="3">
        <f>[1]Aeropuerto!$G15</f>
        <v>118621</v>
      </c>
      <c r="I22" s="3" cm="1">
        <f t="array" ref="I22">_xlfn.XLOOKUP(transformación!B13,[1]Mortalidad!$A$2:$A$301,_xlfn.XLOOKUP($C$1,[1]Mortalidad!$B$1:$P$1,[1]Mortalidad!$B$2:$P$301))</f>
        <v>29507</v>
      </c>
      <c r="J22" s="19" cm="1">
        <f t="array" ref="J22">_xlfn.XLOOKUP(transformación!B13,'[1]Indice del consumidor'!$A$2:$A$301,_xlfn.XLOOKUP($C$1,'[1]Indice del consumidor'!$B$1:$P$1,'[1]Indice del consumidor'!$B$2:$P$301))</f>
        <v>-13.8</v>
      </c>
      <c r="K22" s="34" t="s">
        <v>702</v>
      </c>
      <c r="L22" s="34" t="s">
        <v>702</v>
      </c>
      <c r="M22" s="34" t="s">
        <v>702</v>
      </c>
    </row>
    <row r="23" spans="1:13" x14ac:dyDescent="0.3">
      <c r="A23" s="2" t="str">
        <f>'Viajeros Hoteles y Apartamet'!A23</f>
        <v>2005</v>
      </c>
      <c r="B23" s="2" t="str">
        <f>'Viajeros Hoteles y Apartamet'!B23</f>
        <v>12</v>
      </c>
      <c r="C23" s="3">
        <f>'Viajeros Hoteles y Apartamet'!D23</f>
        <v>334745</v>
      </c>
      <c r="D23" s="3" cm="1">
        <f t="array" ref="D23">_xlfn.XLOOKUP(transformación!A14,'[1]Pib Pc'!$A$2:$A$81,_xlfn.XLOOKUP(España!$C$1,'[1]Pib Pc'!B$1:P$1,'[1]Pib Pc'!$B$2:$P$81))</f>
        <v>5600</v>
      </c>
      <c r="E23" s="32" cm="1">
        <f t="array" ref="E23">_xlfn.XLOOKUP(transformación!B14,'[1]IPC Armonizado'!$A$2:$A$250,_xlfn.XLOOKUP($C$1,'[1]IPC Armonizado'!$B$1:$Q$1,'[1]IPC Armonizado'!$B$2:$Q$250))</f>
        <v>84.99</v>
      </c>
      <c r="F23" s="19" cm="1">
        <f t="array" ref="F23">_xlfn.XLOOKUP(transformación!A14,'[1]Desempleo armonizado'!$A$2:$A$101,_xlfn.XLOOKUP($C$1,'[1]Desempleo armonizado'!$B$1:$P$1,'[1]Desempleo armonizado'!$B$2:$P$101))</f>
        <v>8.6999999999999993</v>
      </c>
      <c r="G23" s="26" t="str" cm="1">
        <f t="array" ref="G23">IFERROR(_xlfn.XLOOKUP(transformación!$B14,[1]Forwarkeys!$B$2:$B$185,_xlfn.XLOOKUP($C$1,[1]Forwarkeys!$C$1:$BA$1,[1]Forwarkeys!$C$2:$BA$185)),"-")</f>
        <v>-</v>
      </c>
      <c r="H23" s="3">
        <f>[1]Aeropuerto!$G16</f>
        <v>121262</v>
      </c>
      <c r="I23" s="3" cm="1">
        <f t="array" ref="I23">_xlfn.XLOOKUP(transformación!B14,[1]Mortalidad!$A$2:$A$301,_xlfn.XLOOKUP($C$1,[1]Mortalidad!$B$1:$P$1,[1]Mortalidad!$B$2:$P$301))</f>
        <v>33864</v>
      </c>
      <c r="J23" s="19" cm="1">
        <f t="array" ref="J23">_xlfn.XLOOKUP(transformación!B14,'[1]Indice del consumidor'!$A$2:$A$301,_xlfn.XLOOKUP($C$1,'[1]Indice del consumidor'!$B$1:$P$1,'[1]Indice del consumidor'!$B$2:$P$301))</f>
        <v>-10.4</v>
      </c>
      <c r="K23" s="34" t="s">
        <v>702</v>
      </c>
      <c r="L23" s="34" t="s">
        <v>702</v>
      </c>
      <c r="M23" s="34" t="s">
        <v>702</v>
      </c>
    </row>
    <row r="24" spans="1:13" x14ac:dyDescent="0.3">
      <c r="A24" s="2" t="str">
        <f>'Viajeros Hoteles y Apartamet'!A24</f>
        <v>2006</v>
      </c>
      <c r="B24" s="2" t="str">
        <f>'Viajeros Hoteles y Apartamet'!B24</f>
        <v>1</v>
      </c>
      <c r="C24" s="3">
        <f>'Viajeros Hoteles y Apartamet'!D24</f>
        <v>287601</v>
      </c>
      <c r="D24" s="3" cm="1">
        <f t="array" ref="D24">_xlfn.XLOOKUP(transformación!A15,'[1]Pib Pc'!$A$2:$A$81,_xlfn.XLOOKUP(España!$C$1,'[1]Pib Pc'!B$1:P$1,'[1]Pib Pc'!$B$2:$P$81))</f>
        <v>5410</v>
      </c>
      <c r="E24" s="32" cm="1">
        <f t="array" ref="E24">_xlfn.XLOOKUP(transformación!B15,'[1]IPC Armonizado'!$A$2:$A$250,_xlfn.XLOOKUP($C$1,'[1]IPC Armonizado'!$B$1:$Q$1,'[1]IPC Armonizado'!$B$2:$Q$250))</f>
        <v>84.6</v>
      </c>
      <c r="F24" s="19" cm="1">
        <f t="array" ref="F24">_xlfn.XLOOKUP(transformación!A15,'[1]Desempleo armonizado'!$A$2:$A$101,_xlfn.XLOOKUP($C$1,'[1]Desempleo armonizado'!$B$1:$P$1,'[1]Desempleo armonizado'!$B$2:$P$101))</f>
        <v>9</v>
      </c>
      <c r="G24" s="26" t="str" cm="1">
        <f t="array" ref="G24">IFERROR(_xlfn.XLOOKUP(transformación!$B15,[1]Forwarkeys!$B$2:$B$185,_xlfn.XLOOKUP($C$1,[1]Forwarkeys!$C$1:$BA$1,[1]Forwarkeys!$C$2:$BA$185)),"-")</f>
        <v>-</v>
      </c>
      <c r="H24" s="3">
        <f>[1]Aeropuerto!$G17</f>
        <v>108200</v>
      </c>
      <c r="I24" s="3" cm="1">
        <f t="array" ref="I24">_xlfn.XLOOKUP(transformación!B15,[1]Mortalidad!$A$2:$A$301,_xlfn.XLOOKUP($C$1,[1]Mortalidad!$B$1:$P$1,[1]Mortalidad!$B$2:$P$301))</f>
        <v>35221</v>
      </c>
      <c r="J24" s="19" cm="1">
        <f t="array" ref="J24">_xlfn.XLOOKUP(transformación!B15,'[1]Indice del consumidor'!$A$2:$A$301,_xlfn.XLOOKUP($C$1,'[1]Indice del consumidor'!$B$1:$P$1,'[1]Indice del consumidor'!$B$2:$P$301))</f>
        <v>-12.8</v>
      </c>
      <c r="K24" s="34" t="s">
        <v>702</v>
      </c>
      <c r="L24" s="34" t="s">
        <v>702</v>
      </c>
      <c r="M24" s="34" t="s">
        <v>702</v>
      </c>
    </row>
    <row r="25" spans="1:13" x14ac:dyDescent="0.3">
      <c r="A25" s="2" t="str">
        <f>'Viajeros Hoteles y Apartamet'!A25</f>
        <v>2006</v>
      </c>
      <c r="B25" s="2" t="str">
        <f>'Viajeros Hoteles y Apartamet'!B25</f>
        <v>2</v>
      </c>
      <c r="C25" s="3">
        <f>'Viajeros Hoteles y Apartamet'!D25</f>
        <v>346059</v>
      </c>
      <c r="D25" s="3" cm="1">
        <f t="array" ref="D25">_xlfn.XLOOKUP(transformación!A16,'[1]Pib Pc'!$A$2:$A$81,_xlfn.XLOOKUP(España!$C$1,'[1]Pib Pc'!B$1:P$1,'[1]Pib Pc'!$B$2:$P$81))</f>
        <v>5410</v>
      </c>
      <c r="E25" s="32" cm="1">
        <f t="array" ref="E25">_xlfn.XLOOKUP(transformación!B16,'[1]IPC Armonizado'!$A$2:$A$250,_xlfn.XLOOKUP($C$1,'[1]IPC Armonizado'!$B$1:$Q$1,'[1]IPC Armonizado'!$B$2:$Q$250))</f>
        <v>84.66</v>
      </c>
      <c r="F25" s="19" cm="1">
        <f t="array" ref="F25">_xlfn.XLOOKUP(transformación!A16,'[1]Desempleo armonizado'!$A$2:$A$101,_xlfn.XLOOKUP($C$1,'[1]Desempleo armonizado'!$B$1:$P$1,'[1]Desempleo armonizado'!$B$2:$P$101))</f>
        <v>9</v>
      </c>
      <c r="G25" s="26" t="str" cm="1">
        <f t="array" ref="G25">IFERROR(_xlfn.XLOOKUP(transformación!$B16,[1]Forwarkeys!$B$2:$B$185,_xlfn.XLOOKUP($C$1,[1]Forwarkeys!$C$1:$BA$1,[1]Forwarkeys!$C$2:$BA$185)),"-")</f>
        <v>-</v>
      </c>
      <c r="H25" s="3">
        <f>[1]Aeropuerto!$G18</f>
        <v>108611</v>
      </c>
      <c r="I25" s="3" cm="1">
        <f t="array" ref="I25">_xlfn.XLOOKUP(transformación!B16,[1]Mortalidad!$A$2:$A$301,_xlfn.XLOOKUP($C$1,[1]Mortalidad!$B$1:$P$1,[1]Mortalidad!$B$2:$P$301))</f>
        <v>31320</v>
      </c>
      <c r="J25" s="19" cm="1">
        <f t="array" ref="J25">_xlfn.XLOOKUP(transformación!B16,'[1]Indice del consumidor'!$A$2:$A$301,_xlfn.XLOOKUP($C$1,'[1]Indice del consumidor'!$B$1:$P$1,'[1]Indice del consumidor'!$B$2:$P$301))</f>
        <v>-13.8</v>
      </c>
      <c r="K25" s="34" t="s">
        <v>702</v>
      </c>
      <c r="L25" s="34" t="s">
        <v>702</v>
      </c>
      <c r="M25" s="34" t="s">
        <v>702</v>
      </c>
    </row>
    <row r="26" spans="1:13" x14ac:dyDescent="0.3">
      <c r="A26" s="2" t="str">
        <f>'Viajeros Hoteles y Apartamet'!A26</f>
        <v>2006</v>
      </c>
      <c r="B26" s="2" t="str">
        <f>'Viajeros Hoteles y Apartamet'!B26</f>
        <v>3</v>
      </c>
      <c r="C26" s="3">
        <f>'Viajeros Hoteles y Apartamet'!D26</f>
        <v>426041</v>
      </c>
      <c r="D26" s="3" cm="1">
        <f t="array" ref="D26">_xlfn.XLOOKUP(transformación!A17,'[1]Pib Pc'!$A$2:$A$81,_xlfn.XLOOKUP(España!$C$1,'[1]Pib Pc'!B$1:P$1,'[1]Pib Pc'!$B$2:$P$81))</f>
        <v>5410</v>
      </c>
      <c r="E26" s="32" cm="1">
        <f t="array" ref="E26">_xlfn.XLOOKUP(transformación!B17,'[1]IPC Armonizado'!$A$2:$A$250,_xlfn.XLOOKUP($C$1,'[1]IPC Armonizado'!$B$1:$Q$1,'[1]IPC Armonizado'!$B$2:$Q$250))</f>
        <v>85.26</v>
      </c>
      <c r="F26" s="19" cm="1">
        <f t="array" ref="F26">_xlfn.XLOOKUP(transformación!A17,'[1]Desempleo armonizado'!$A$2:$A$101,_xlfn.XLOOKUP($C$1,'[1]Desempleo armonizado'!$B$1:$P$1,'[1]Desempleo armonizado'!$B$2:$P$101))</f>
        <v>9</v>
      </c>
      <c r="G26" s="26" t="str" cm="1">
        <f t="array" ref="G26">IFERROR(_xlfn.XLOOKUP(transformación!$B17,[1]Forwarkeys!$B$2:$B$185,_xlfn.XLOOKUP($C$1,[1]Forwarkeys!$C$1:$BA$1,[1]Forwarkeys!$C$2:$BA$185)),"-")</f>
        <v>-</v>
      </c>
      <c r="H26" s="3">
        <f>[1]Aeropuerto!$G19</f>
        <v>139841</v>
      </c>
      <c r="I26" s="3" cm="1">
        <f t="array" ref="I26">_xlfn.XLOOKUP(transformación!B17,[1]Mortalidad!$A$2:$A$301,_xlfn.XLOOKUP($C$1,[1]Mortalidad!$B$1:$P$1,[1]Mortalidad!$B$2:$P$301))</f>
        <v>33707</v>
      </c>
      <c r="J26" s="19" cm="1">
        <f t="array" ref="J26">_xlfn.XLOOKUP(transformación!B17,'[1]Indice del consumidor'!$A$2:$A$301,_xlfn.XLOOKUP($C$1,'[1]Indice del consumidor'!$B$1:$P$1,'[1]Indice del consumidor'!$B$2:$P$301))</f>
        <v>-12.8</v>
      </c>
      <c r="K26" s="34" t="s">
        <v>702</v>
      </c>
      <c r="L26" s="34" t="s">
        <v>702</v>
      </c>
      <c r="M26" s="34" t="s">
        <v>702</v>
      </c>
    </row>
    <row r="27" spans="1:13" x14ac:dyDescent="0.3">
      <c r="A27" s="2" t="str">
        <f>'Viajeros Hoteles y Apartamet'!A27</f>
        <v>2006</v>
      </c>
      <c r="B27" s="2" t="str">
        <f>'Viajeros Hoteles y Apartamet'!B27</f>
        <v>4</v>
      </c>
      <c r="C27" s="3">
        <f>'Viajeros Hoteles y Apartamet'!D27</f>
        <v>657158</v>
      </c>
      <c r="D27" s="3" cm="1">
        <f t="array" ref="D27">_xlfn.XLOOKUP(transformación!A18,'[1]Pib Pc'!$A$2:$A$81,_xlfn.XLOOKUP(España!$C$1,'[1]Pib Pc'!B$1:P$1,'[1]Pib Pc'!$B$2:$P$81))</f>
        <v>5740</v>
      </c>
      <c r="E27" s="32" cm="1">
        <f t="array" ref="E27">_xlfn.XLOOKUP(transformación!B18,'[1]IPC Armonizado'!$A$2:$A$250,_xlfn.XLOOKUP($C$1,'[1]IPC Armonizado'!$B$1:$Q$1,'[1]IPC Armonizado'!$B$2:$Q$250))</f>
        <v>86.49</v>
      </c>
      <c r="F27" s="19" cm="1">
        <f t="array" ref="F27">_xlfn.XLOOKUP(transformación!A18,'[1]Desempleo armonizado'!$A$2:$A$101,_xlfn.XLOOKUP($C$1,'[1]Desempleo armonizado'!$B$1:$P$1,'[1]Desempleo armonizado'!$B$2:$P$101))</f>
        <v>8.5</v>
      </c>
      <c r="G27" s="26" t="str" cm="1">
        <f t="array" ref="G27">IFERROR(_xlfn.XLOOKUP(transformación!$B18,[1]Forwarkeys!$B$2:$B$185,_xlfn.XLOOKUP($C$1,[1]Forwarkeys!$C$1:$BA$1,[1]Forwarkeys!$C$2:$BA$185)),"-")</f>
        <v>-</v>
      </c>
      <c r="H27" s="3">
        <f>[1]Aeropuerto!$G20</f>
        <v>149219</v>
      </c>
      <c r="I27" s="3" cm="1">
        <f t="array" ref="I27">_xlfn.XLOOKUP(transformación!B18,[1]Mortalidad!$A$2:$A$301,_xlfn.XLOOKUP($C$1,[1]Mortalidad!$B$1:$P$1,[1]Mortalidad!$B$2:$P$301))</f>
        <v>29557</v>
      </c>
      <c r="J27" s="19" cm="1">
        <f t="array" ref="J27">_xlfn.XLOOKUP(transformación!B18,'[1]Indice del consumidor'!$A$2:$A$301,_xlfn.XLOOKUP($C$1,'[1]Indice del consumidor'!$B$1:$P$1,'[1]Indice del consumidor'!$B$2:$P$301))</f>
        <v>-11.6</v>
      </c>
      <c r="K27" s="34" t="s">
        <v>702</v>
      </c>
      <c r="L27" s="34" t="s">
        <v>702</v>
      </c>
      <c r="M27" s="34" t="s">
        <v>702</v>
      </c>
    </row>
    <row r="28" spans="1:13" x14ac:dyDescent="0.3">
      <c r="A28" s="2" t="str">
        <f>'Viajeros Hoteles y Apartamet'!A28</f>
        <v>2006</v>
      </c>
      <c r="B28" s="2" t="str">
        <f>'Viajeros Hoteles y Apartamet'!B28</f>
        <v>5</v>
      </c>
      <c r="C28" s="3">
        <f>'Viajeros Hoteles y Apartamet'!D28</f>
        <v>517647</v>
      </c>
      <c r="D28" s="3" cm="1">
        <f t="array" ref="D28">_xlfn.XLOOKUP(transformación!A19,'[1]Pib Pc'!$A$2:$A$81,_xlfn.XLOOKUP(España!$C$1,'[1]Pib Pc'!B$1:P$1,'[1]Pib Pc'!$B$2:$P$81))</f>
        <v>5740</v>
      </c>
      <c r="E28" s="32" cm="1">
        <f t="array" ref="E28">_xlfn.XLOOKUP(transformación!B19,'[1]IPC Armonizado'!$A$2:$A$250,_xlfn.XLOOKUP($C$1,'[1]IPC Armonizado'!$B$1:$Q$1,'[1]IPC Armonizado'!$B$2:$Q$250))</f>
        <v>86.8</v>
      </c>
      <c r="F28" s="19" cm="1">
        <f t="array" ref="F28">_xlfn.XLOOKUP(transformación!A19,'[1]Desempleo armonizado'!$A$2:$A$101,_xlfn.XLOOKUP($C$1,'[1]Desempleo armonizado'!$B$1:$P$1,'[1]Desempleo armonizado'!$B$2:$P$101))</f>
        <v>8.5</v>
      </c>
      <c r="G28" s="26" t="str" cm="1">
        <f t="array" ref="G28">IFERROR(_xlfn.XLOOKUP(transformación!$B19,[1]Forwarkeys!$B$2:$B$185,_xlfn.XLOOKUP($C$1,[1]Forwarkeys!$C$1:$BA$1,[1]Forwarkeys!$C$2:$BA$185)),"-")</f>
        <v>-</v>
      </c>
      <c r="H28" s="3">
        <f>[1]Aeropuerto!$G21</f>
        <v>146769</v>
      </c>
      <c r="I28" s="3" cm="1">
        <f t="array" ref="I28">_xlfn.XLOOKUP(transformación!B19,[1]Mortalidad!$A$2:$A$301,_xlfn.XLOOKUP($C$1,[1]Mortalidad!$B$1:$P$1,[1]Mortalidad!$B$2:$P$301))</f>
        <v>29747</v>
      </c>
      <c r="J28" s="19" cm="1">
        <f t="array" ref="J28">_xlfn.XLOOKUP(transformación!B19,'[1]Indice del consumidor'!$A$2:$A$301,_xlfn.XLOOKUP($C$1,'[1]Indice del consumidor'!$B$1:$P$1,'[1]Indice del consumidor'!$B$2:$P$301))</f>
        <v>-12.3</v>
      </c>
      <c r="K28" s="34" t="s">
        <v>702</v>
      </c>
      <c r="L28" s="34" t="s">
        <v>702</v>
      </c>
      <c r="M28" s="34" t="s">
        <v>702</v>
      </c>
    </row>
    <row r="29" spans="1:13" x14ac:dyDescent="0.3">
      <c r="A29" s="2" t="str">
        <f>'Viajeros Hoteles y Apartamet'!A29</f>
        <v>2006</v>
      </c>
      <c r="B29" s="2" t="str">
        <f>'Viajeros Hoteles y Apartamet'!B29</f>
        <v>6</v>
      </c>
      <c r="C29" s="3">
        <f>'Viajeros Hoteles y Apartamet'!D29</f>
        <v>649779</v>
      </c>
      <c r="D29" s="3" cm="1">
        <f t="array" ref="D29">_xlfn.XLOOKUP(transformación!A20,'[1]Pib Pc'!$A$2:$A$81,_xlfn.XLOOKUP(España!$C$1,'[1]Pib Pc'!B$1:P$1,'[1]Pib Pc'!$B$2:$P$81))</f>
        <v>5740</v>
      </c>
      <c r="E29" s="32" cm="1">
        <f t="array" ref="E29">_xlfn.XLOOKUP(transformación!B20,'[1]IPC Armonizado'!$A$2:$A$250,_xlfn.XLOOKUP($C$1,'[1]IPC Armonizado'!$B$1:$Q$1,'[1]IPC Armonizado'!$B$2:$Q$250))</f>
        <v>86.94</v>
      </c>
      <c r="F29" s="19" cm="1">
        <f t="array" ref="F29">_xlfn.XLOOKUP(transformación!A20,'[1]Desempleo armonizado'!$A$2:$A$101,_xlfn.XLOOKUP($C$1,'[1]Desempleo armonizado'!$B$1:$P$1,'[1]Desempleo armonizado'!$B$2:$P$101))</f>
        <v>8.5</v>
      </c>
      <c r="G29" s="26" t="str" cm="1">
        <f t="array" ref="G29">IFERROR(_xlfn.XLOOKUP(transformación!$B20,[1]Forwarkeys!$B$2:$B$185,_xlfn.XLOOKUP($C$1,[1]Forwarkeys!$C$1:$BA$1,[1]Forwarkeys!$C$2:$BA$185)),"-")</f>
        <v>-</v>
      </c>
      <c r="H29" s="3">
        <f>[1]Aeropuerto!$G22</f>
        <v>146929</v>
      </c>
      <c r="I29" s="3" cm="1">
        <f t="array" ref="I29">_xlfn.XLOOKUP(transformación!B20,[1]Mortalidad!$A$2:$A$301,_xlfn.XLOOKUP($C$1,[1]Mortalidad!$B$1:$P$1,[1]Mortalidad!$B$2:$P$301))</f>
        <v>28400</v>
      </c>
      <c r="J29" s="19" cm="1">
        <f t="array" ref="J29">_xlfn.XLOOKUP(transformación!B20,'[1]Indice del consumidor'!$A$2:$A$301,_xlfn.XLOOKUP($C$1,'[1]Indice del consumidor'!$B$1:$P$1,'[1]Indice del consumidor'!$B$2:$P$301))</f>
        <v>-12.9</v>
      </c>
      <c r="K29" s="34" t="s">
        <v>702</v>
      </c>
      <c r="L29" s="34" t="s">
        <v>702</v>
      </c>
      <c r="M29" s="34" t="s">
        <v>702</v>
      </c>
    </row>
    <row r="30" spans="1:13" x14ac:dyDescent="0.3">
      <c r="A30" s="2" t="str">
        <f>'Viajeros Hoteles y Apartamet'!A30</f>
        <v>2006</v>
      </c>
      <c r="B30" s="2" t="str">
        <f>'Viajeros Hoteles y Apartamet'!B30</f>
        <v>7</v>
      </c>
      <c r="C30" s="3">
        <f>'Viajeros Hoteles y Apartamet'!D30</f>
        <v>1008878</v>
      </c>
      <c r="D30" s="3" cm="1">
        <f t="array" ref="D30">_xlfn.XLOOKUP(transformación!A21,'[1]Pib Pc'!$A$2:$A$81,_xlfn.XLOOKUP(España!$C$1,'[1]Pib Pc'!B$1:P$1,'[1]Pib Pc'!$B$2:$P$81))</f>
        <v>5510</v>
      </c>
      <c r="E30" s="32" cm="1">
        <f t="array" ref="E30">_xlfn.XLOOKUP(transformación!B21,'[1]IPC Armonizado'!$A$2:$A$250,_xlfn.XLOOKUP($C$1,'[1]IPC Armonizado'!$B$1:$Q$1,'[1]IPC Armonizado'!$B$2:$Q$250))</f>
        <v>86.45</v>
      </c>
      <c r="F30" s="19" cm="1">
        <f t="array" ref="F30">_xlfn.XLOOKUP(transformación!A21,'[1]Desempleo armonizado'!$A$2:$A$101,_xlfn.XLOOKUP($C$1,'[1]Desempleo armonizado'!$B$1:$P$1,'[1]Desempleo armonizado'!$B$2:$P$101))</f>
        <v>8.1</v>
      </c>
      <c r="G30" s="26" t="str" cm="1">
        <f t="array" ref="G30">IFERROR(_xlfn.XLOOKUP(transformación!$B21,[1]Forwarkeys!$B$2:$B$185,_xlfn.XLOOKUP($C$1,[1]Forwarkeys!$C$1:$BA$1,[1]Forwarkeys!$C$2:$BA$185)),"-")</f>
        <v>-</v>
      </c>
      <c r="H30" s="3">
        <f>[1]Aeropuerto!$G23</f>
        <v>166785</v>
      </c>
      <c r="I30" s="3" cm="1">
        <f t="array" ref="I30">_xlfn.XLOOKUP(transformación!B21,[1]Mortalidad!$A$2:$A$301,_xlfn.XLOOKUP($C$1,[1]Mortalidad!$B$1:$P$1,[1]Mortalidad!$B$2:$P$301))</f>
        <v>31442</v>
      </c>
      <c r="J30" s="19" cm="1">
        <f t="array" ref="J30">_xlfn.XLOOKUP(transformación!B21,'[1]Indice del consumidor'!$A$2:$A$301,_xlfn.XLOOKUP($C$1,'[1]Indice del consumidor'!$B$1:$P$1,'[1]Indice del consumidor'!$B$2:$P$301))</f>
        <v>-11.8</v>
      </c>
      <c r="K30" s="34" t="s">
        <v>702</v>
      </c>
      <c r="L30" s="34" t="s">
        <v>702</v>
      </c>
      <c r="M30" s="34" t="s">
        <v>702</v>
      </c>
    </row>
    <row r="31" spans="1:13" x14ac:dyDescent="0.3">
      <c r="A31" s="2" t="str">
        <f>'Viajeros Hoteles y Apartamet'!A31</f>
        <v>2006</v>
      </c>
      <c r="B31" s="2" t="str">
        <f>'Viajeros Hoteles y Apartamet'!B31</f>
        <v>8</v>
      </c>
      <c r="C31" s="3">
        <f>'Viajeros Hoteles y Apartamet'!D31</f>
        <v>1299378</v>
      </c>
      <c r="D31" s="3" cm="1">
        <f t="array" ref="D31">_xlfn.XLOOKUP(transformación!A22,'[1]Pib Pc'!$A$2:$A$81,_xlfn.XLOOKUP(España!$C$1,'[1]Pib Pc'!B$1:P$1,'[1]Pib Pc'!$B$2:$P$81))</f>
        <v>5510</v>
      </c>
      <c r="E31" s="32" cm="1">
        <f t="array" ref="E31">_xlfn.XLOOKUP(transformación!B22,'[1]IPC Armonizado'!$A$2:$A$250,_xlfn.XLOOKUP($C$1,'[1]IPC Armonizado'!$B$1:$Q$1,'[1]IPC Armonizado'!$B$2:$Q$250))</f>
        <v>86.65</v>
      </c>
      <c r="F31" s="19" cm="1">
        <f t="array" ref="F31">_xlfn.XLOOKUP(transformación!A22,'[1]Desempleo armonizado'!$A$2:$A$101,_xlfn.XLOOKUP($C$1,'[1]Desempleo armonizado'!$B$1:$P$1,'[1]Desempleo armonizado'!$B$2:$P$101))</f>
        <v>8.1</v>
      </c>
      <c r="G31" s="26" t="str" cm="1">
        <f t="array" ref="G31">IFERROR(_xlfn.XLOOKUP(transformación!$B22,[1]Forwarkeys!$B$2:$B$185,_xlfn.XLOOKUP($C$1,[1]Forwarkeys!$C$1:$BA$1,[1]Forwarkeys!$C$2:$BA$185)),"-")</f>
        <v>-</v>
      </c>
      <c r="H31" s="3">
        <f>[1]Aeropuerto!$G24</f>
        <v>172852</v>
      </c>
      <c r="I31" s="3" cm="1">
        <f t="array" ref="I31">_xlfn.XLOOKUP(transformación!B22,[1]Mortalidad!$A$2:$A$301,_xlfn.XLOOKUP($C$1,[1]Mortalidad!$B$1:$P$1,[1]Mortalidad!$B$2:$P$301))</f>
        <v>28769</v>
      </c>
      <c r="J31" s="19" cm="1">
        <f t="array" ref="J31">_xlfn.XLOOKUP(transformación!B22,'[1]Indice del consumidor'!$A$2:$A$301,_xlfn.XLOOKUP($C$1,'[1]Indice del consumidor'!$B$1:$P$1,'[1]Indice del consumidor'!$B$2:$P$301))</f>
        <v>-9.1</v>
      </c>
      <c r="K31" s="34" t="s">
        <v>702</v>
      </c>
      <c r="L31" s="34" t="s">
        <v>702</v>
      </c>
      <c r="M31" s="34" t="s">
        <v>702</v>
      </c>
    </row>
    <row r="32" spans="1:13" x14ac:dyDescent="0.3">
      <c r="A32" s="2" t="str">
        <f>'Viajeros Hoteles y Apartamet'!A32</f>
        <v>2006</v>
      </c>
      <c r="B32" s="2" t="str">
        <f>'Viajeros Hoteles y Apartamet'!B32</f>
        <v>9</v>
      </c>
      <c r="C32" s="3">
        <f>'Viajeros Hoteles y Apartamet'!D32</f>
        <v>675174</v>
      </c>
      <c r="D32" s="3" cm="1">
        <f t="array" ref="D32">_xlfn.XLOOKUP(transformación!A23,'[1]Pib Pc'!$A$2:$A$81,_xlfn.XLOOKUP(España!$C$1,'[1]Pib Pc'!B$1:P$1,'[1]Pib Pc'!$B$2:$P$81))</f>
        <v>5510</v>
      </c>
      <c r="E32" s="32" cm="1">
        <f t="array" ref="E32">_xlfn.XLOOKUP(transformación!B23,'[1]IPC Armonizado'!$A$2:$A$250,_xlfn.XLOOKUP($C$1,'[1]IPC Armonizado'!$B$1:$Q$1,'[1]IPC Armonizado'!$B$2:$Q$250))</f>
        <v>86.48</v>
      </c>
      <c r="F32" s="19" cm="1">
        <f t="array" ref="F32">_xlfn.XLOOKUP(transformación!A23,'[1]Desempleo armonizado'!$A$2:$A$101,_xlfn.XLOOKUP($C$1,'[1]Desempleo armonizado'!$B$1:$P$1,'[1]Desempleo armonizado'!$B$2:$P$101))</f>
        <v>8.1</v>
      </c>
      <c r="G32" s="26" t="str" cm="1">
        <f t="array" ref="G32">IFERROR(_xlfn.XLOOKUP(transformación!$B23,[1]Forwarkeys!$B$2:$B$185,_xlfn.XLOOKUP($C$1,[1]Forwarkeys!$C$1:$BA$1,[1]Forwarkeys!$C$2:$BA$185)),"-")</f>
        <v>-</v>
      </c>
      <c r="H32" s="3">
        <f>[1]Aeropuerto!$G25</f>
        <v>153255</v>
      </c>
      <c r="I32" s="3" cm="1">
        <f t="array" ref="I32">_xlfn.XLOOKUP(transformación!B23,[1]Mortalidad!$A$2:$A$301,_xlfn.XLOOKUP($C$1,[1]Mortalidad!$B$1:$P$1,[1]Mortalidad!$B$2:$P$301))</f>
        <v>27790</v>
      </c>
      <c r="J32" s="19" cm="1">
        <f t="array" ref="J32">_xlfn.XLOOKUP(transformación!B23,'[1]Indice del consumidor'!$A$2:$A$301,_xlfn.XLOOKUP($C$1,'[1]Indice del consumidor'!$B$1:$P$1,'[1]Indice del consumidor'!$B$2:$P$301))</f>
        <v>-12.5</v>
      </c>
      <c r="K32" s="34" t="s">
        <v>702</v>
      </c>
      <c r="L32" s="34" t="s">
        <v>702</v>
      </c>
      <c r="M32" s="34" t="s">
        <v>702</v>
      </c>
    </row>
    <row r="33" spans="1:13" x14ac:dyDescent="0.3">
      <c r="A33" s="2" t="str">
        <f>'Viajeros Hoteles y Apartamet'!A33</f>
        <v>2006</v>
      </c>
      <c r="B33" s="2" t="str">
        <f>'Viajeros Hoteles y Apartamet'!B33</f>
        <v>10</v>
      </c>
      <c r="C33" s="3">
        <f>'Viajeros Hoteles y Apartamet'!D33</f>
        <v>522955</v>
      </c>
      <c r="D33" s="3" cm="1">
        <f t="array" ref="D33">_xlfn.XLOOKUP(transformación!A24,'[1]Pib Pc'!$A$2:$A$81,_xlfn.XLOOKUP(España!$C$1,'[1]Pib Pc'!B$1:P$1,'[1]Pib Pc'!$B$2:$P$81))</f>
        <v>5960</v>
      </c>
      <c r="E33" s="32" cm="1">
        <f t="array" ref="E33">_xlfn.XLOOKUP(transformación!B24,'[1]IPC Armonizado'!$A$2:$A$250,_xlfn.XLOOKUP($C$1,'[1]IPC Armonizado'!$B$1:$Q$1,'[1]IPC Armonizado'!$B$2:$Q$250))</f>
        <v>86.84</v>
      </c>
      <c r="F33" s="19" cm="1">
        <f t="array" ref="F33">_xlfn.XLOOKUP(transformación!A24,'[1]Desempleo armonizado'!$A$2:$A$101,_xlfn.XLOOKUP($C$1,'[1]Desempleo armonizado'!$B$1:$P$1,'[1]Desempleo armonizado'!$B$2:$P$101))</f>
        <v>8.3000000000000007</v>
      </c>
      <c r="G33" s="26" t="str" cm="1">
        <f t="array" ref="G33">IFERROR(_xlfn.XLOOKUP(transformación!$B24,[1]Forwarkeys!$B$2:$B$185,_xlfn.XLOOKUP($C$1,[1]Forwarkeys!$C$1:$BA$1,[1]Forwarkeys!$C$2:$BA$185)),"-")</f>
        <v>-</v>
      </c>
      <c r="H33" s="3">
        <f>[1]Aeropuerto!$G26</f>
        <v>147959</v>
      </c>
      <c r="I33" s="3" cm="1">
        <f t="array" ref="I33">_xlfn.XLOOKUP(transformación!B24,[1]Mortalidad!$A$2:$A$301,_xlfn.XLOOKUP($C$1,[1]Mortalidad!$B$1:$P$1,[1]Mortalidad!$B$2:$P$301))</f>
        <v>29368</v>
      </c>
      <c r="J33" s="19" cm="1">
        <f t="array" ref="J33">_xlfn.XLOOKUP(transformación!B24,'[1]Indice del consumidor'!$A$2:$A$301,_xlfn.XLOOKUP($C$1,'[1]Indice del consumidor'!$B$1:$P$1,'[1]Indice del consumidor'!$B$2:$P$301))</f>
        <v>-11.3</v>
      </c>
      <c r="K33" s="34" t="s">
        <v>702</v>
      </c>
      <c r="L33" s="34" t="s">
        <v>702</v>
      </c>
      <c r="M33" s="34" t="s">
        <v>702</v>
      </c>
    </row>
    <row r="34" spans="1:13" x14ac:dyDescent="0.3">
      <c r="A34" s="2" t="str">
        <f>'Viajeros Hoteles y Apartamet'!A34</f>
        <v>2006</v>
      </c>
      <c r="B34" s="2" t="str">
        <f>'Viajeros Hoteles y Apartamet'!B34</f>
        <v>11</v>
      </c>
      <c r="C34" s="3">
        <f>'Viajeros Hoteles y Apartamet'!D34</f>
        <v>328102</v>
      </c>
      <c r="D34" s="3" cm="1">
        <f t="array" ref="D34">_xlfn.XLOOKUP(transformación!A25,'[1]Pib Pc'!$A$2:$A$81,_xlfn.XLOOKUP(España!$C$1,'[1]Pib Pc'!B$1:P$1,'[1]Pib Pc'!$B$2:$P$81))</f>
        <v>5960</v>
      </c>
      <c r="E34" s="32" cm="1">
        <f t="array" ref="E34">_xlfn.XLOOKUP(transformación!B25,'[1]IPC Armonizado'!$A$2:$A$250,_xlfn.XLOOKUP($C$1,'[1]IPC Armonizado'!$B$1:$Q$1,'[1]IPC Armonizado'!$B$2:$Q$250))</f>
        <v>87.05</v>
      </c>
      <c r="F34" s="19" cm="1">
        <f t="array" ref="F34">_xlfn.XLOOKUP(transformación!A25,'[1]Desempleo armonizado'!$A$2:$A$101,_xlfn.XLOOKUP($C$1,'[1]Desempleo armonizado'!$B$1:$P$1,'[1]Desempleo armonizado'!$B$2:$P$101))</f>
        <v>8.3000000000000007</v>
      </c>
      <c r="G34" s="26" t="str" cm="1">
        <f t="array" ref="G34">IFERROR(_xlfn.XLOOKUP(transformación!$B25,[1]Forwarkeys!$B$2:$B$185,_xlfn.XLOOKUP($C$1,[1]Forwarkeys!$C$1:$BA$1,[1]Forwarkeys!$C$2:$BA$185)),"-")</f>
        <v>-</v>
      </c>
      <c r="H34" s="3">
        <f>[1]Aeropuerto!$G27</f>
        <v>119446</v>
      </c>
      <c r="I34" s="3" cm="1">
        <f t="array" ref="I34">_xlfn.XLOOKUP(transformación!B25,[1]Mortalidad!$A$2:$A$301,_xlfn.XLOOKUP($C$1,[1]Mortalidad!$B$1:$P$1,[1]Mortalidad!$B$2:$P$301))</f>
        <v>29692</v>
      </c>
      <c r="J34" s="19" cm="1">
        <f t="array" ref="J34">_xlfn.XLOOKUP(transformación!B25,'[1]Indice del consumidor'!$A$2:$A$301,_xlfn.XLOOKUP($C$1,'[1]Indice del consumidor'!$B$1:$P$1,'[1]Indice del consumidor'!$B$2:$P$301))</f>
        <v>-9.6999999999999993</v>
      </c>
      <c r="K34" s="34" t="s">
        <v>702</v>
      </c>
      <c r="L34" s="34" t="s">
        <v>702</v>
      </c>
      <c r="M34" s="34" t="s">
        <v>702</v>
      </c>
    </row>
    <row r="35" spans="1:13" x14ac:dyDescent="0.3">
      <c r="A35" s="2" t="str">
        <f>'Viajeros Hoteles y Apartamet'!A35</f>
        <v>2006</v>
      </c>
      <c r="B35" s="2" t="str">
        <f>'Viajeros Hoteles y Apartamet'!B35</f>
        <v>12</v>
      </c>
      <c r="C35" s="3">
        <f>'Viajeros Hoteles y Apartamet'!D35</f>
        <v>375417</v>
      </c>
      <c r="D35" s="3" cm="1">
        <f t="array" ref="D35">_xlfn.XLOOKUP(transformación!A26,'[1]Pib Pc'!$A$2:$A$81,_xlfn.XLOOKUP(España!$C$1,'[1]Pib Pc'!B$1:P$1,'[1]Pib Pc'!$B$2:$P$81))</f>
        <v>5960</v>
      </c>
      <c r="E35" s="32" cm="1">
        <f t="array" ref="E35">_xlfn.XLOOKUP(transformación!B26,'[1]IPC Armonizado'!$A$2:$A$250,_xlfn.XLOOKUP($C$1,'[1]IPC Armonizado'!$B$1:$Q$1,'[1]IPC Armonizado'!$B$2:$Q$250))</f>
        <v>87.3</v>
      </c>
      <c r="F35" s="19" cm="1">
        <f t="array" ref="F35">_xlfn.XLOOKUP(transformación!A26,'[1]Desempleo armonizado'!$A$2:$A$101,_xlfn.XLOOKUP($C$1,'[1]Desempleo armonizado'!$B$1:$P$1,'[1]Desempleo armonizado'!$B$2:$P$101))</f>
        <v>8.3000000000000007</v>
      </c>
      <c r="G35" s="26" t="str" cm="1">
        <f t="array" ref="G35">IFERROR(_xlfn.XLOOKUP(transformación!$B26,[1]Forwarkeys!$B$2:$B$185,_xlfn.XLOOKUP($C$1,[1]Forwarkeys!$C$1:$BA$1,[1]Forwarkeys!$C$2:$BA$185)),"-")</f>
        <v>-</v>
      </c>
      <c r="H35" s="3">
        <f>[1]Aeropuerto!$G28</f>
        <v>125694</v>
      </c>
      <c r="I35" s="3" cm="1">
        <f t="array" ref="I35">_xlfn.XLOOKUP(transformación!B26,[1]Mortalidad!$A$2:$A$301,_xlfn.XLOOKUP($C$1,[1]Mortalidad!$B$1:$P$1,[1]Mortalidad!$B$2:$P$301))</f>
        <v>34378</v>
      </c>
      <c r="J35" s="19" cm="1">
        <f t="array" ref="J35">_xlfn.XLOOKUP(transformación!B26,'[1]Indice del consumidor'!$A$2:$A$301,_xlfn.XLOOKUP($C$1,'[1]Indice del consumidor'!$B$1:$P$1,'[1]Indice del consumidor'!$B$2:$P$301))</f>
        <v>-10.3</v>
      </c>
      <c r="K35" s="34" t="s">
        <v>702</v>
      </c>
      <c r="L35" s="34" t="s">
        <v>702</v>
      </c>
      <c r="M35" s="34" t="s">
        <v>702</v>
      </c>
    </row>
    <row r="36" spans="1:13" x14ac:dyDescent="0.3">
      <c r="A36" s="2" t="str">
        <f>'Viajeros Hoteles y Apartamet'!A36</f>
        <v>2007</v>
      </c>
      <c r="B36" s="2" t="str">
        <f>'Viajeros Hoteles y Apartamet'!B36</f>
        <v>1</v>
      </c>
      <c r="C36" s="3">
        <f>'Viajeros Hoteles y Apartamet'!D36</f>
        <v>288265</v>
      </c>
      <c r="D36" s="3" cm="1">
        <f t="array" ref="D36">_xlfn.XLOOKUP(transformación!A27,'[1]Pib Pc'!$A$2:$A$81,_xlfn.XLOOKUP(España!$C$1,'[1]Pib Pc'!B$1:P$1,'[1]Pib Pc'!$B$2:$P$81))</f>
        <v>5710</v>
      </c>
      <c r="E36" s="32" cm="1">
        <f t="array" ref="E36">_xlfn.XLOOKUP(transformación!B27,'[1]IPC Armonizado'!$A$2:$A$250,_xlfn.XLOOKUP($C$1,'[1]IPC Armonizado'!$B$1:$Q$1,'[1]IPC Armonizado'!$B$2:$Q$250))</f>
        <v>86.67</v>
      </c>
      <c r="F36" s="19" cm="1">
        <f t="array" ref="F36">_xlfn.XLOOKUP(transformación!A27,'[1]Desempleo armonizado'!$A$2:$A$101,_xlfn.XLOOKUP($C$1,'[1]Desempleo armonizado'!$B$1:$P$1,'[1]Desempleo armonizado'!$B$2:$P$101))</f>
        <v>8.4</v>
      </c>
      <c r="G36" s="26" t="str" cm="1">
        <f t="array" ref="G36">IFERROR(_xlfn.XLOOKUP(transformación!$B27,[1]Forwarkeys!$B$2:$B$185,_xlfn.XLOOKUP($C$1,[1]Forwarkeys!$C$1:$BA$1,[1]Forwarkeys!$C$2:$BA$185)),"-")</f>
        <v>-</v>
      </c>
      <c r="H36" s="3">
        <f>[1]Aeropuerto!$G29</f>
        <v>105925</v>
      </c>
      <c r="I36" s="3" cm="1">
        <f t="array" ref="I36">_xlfn.XLOOKUP(transformación!B27,[1]Mortalidad!$A$2:$A$301,_xlfn.XLOOKUP($C$1,[1]Mortalidad!$B$1:$P$1,[1]Mortalidad!$B$2:$P$301))</f>
        <v>38495</v>
      </c>
      <c r="J36" s="19" cm="1">
        <f t="array" ref="J36">_xlfn.XLOOKUP(transformación!B27,'[1]Indice del consumidor'!$A$2:$A$301,_xlfn.XLOOKUP($C$1,'[1]Indice del consumidor'!$B$1:$P$1,'[1]Indice del consumidor'!$B$2:$P$301))</f>
        <v>-13.1</v>
      </c>
      <c r="K36" s="34" t="s">
        <v>702</v>
      </c>
      <c r="L36" s="34" t="s">
        <v>702</v>
      </c>
      <c r="M36" s="34" t="s">
        <v>702</v>
      </c>
    </row>
    <row r="37" spans="1:13" x14ac:dyDescent="0.3">
      <c r="A37" s="2" t="str">
        <f>'Viajeros Hoteles y Apartamet'!A37</f>
        <v>2007</v>
      </c>
      <c r="B37" s="2" t="str">
        <f>'Viajeros Hoteles y Apartamet'!B37</f>
        <v>2</v>
      </c>
      <c r="C37" s="3">
        <f>'Viajeros Hoteles y Apartamet'!D37</f>
        <v>354989</v>
      </c>
      <c r="D37" s="3" cm="1">
        <f t="array" ref="D37">_xlfn.XLOOKUP(transformación!A28,'[1]Pib Pc'!$A$2:$A$81,_xlfn.XLOOKUP(España!$C$1,'[1]Pib Pc'!B$1:P$1,'[1]Pib Pc'!$B$2:$P$81))</f>
        <v>5710</v>
      </c>
      <c r="E37" s="32" cm="1">
        <f t="array" ref="E37">_xlfn.XLOOKUP(transformación!B28,'[1]IPC Armonizado'!$A$2:$A$250,_xlfn.XLOOKUP($C$1,'[1]IPC Armonizado'!$B$1:$Q$1,'[1]IPC Armonizado'!$B$2:$Q$250))</f>
        <v>86.73</v>
      </c>
      <c r="F37" s="19" cm="1">
        <f t="array" ref="F37">_xlfn.XLOOKUP(transformación!A28,'[1]Desempleo armonizado'!$A$2:$A$101,_xlfn.XLOOKUP($C$1,'[1]Desempleo armonizado'!$B$1:$P$1,'[1]Desempleo armonizado'!$B$2:$P$101))</f>
        <v>8.4</v>
      </c>
      <c r="G37" s="26" t="str" cm="1">
        <f t="array" ref="G37">IFERROR(_xlfn.XLOOKUP(transformación!$B28,[1]Forwarkeys!$B$2:$B$185,_xlfn.XLOOKUP($C$1,[1]Forwarkeys!$C$1:$BA$1,[1]Forwarkeys!$C$2:$BA$185)),"-")</f>
        <v>-</v>
      </c>
      <c r="H37" s="3">
        <f>[1]Aeropuerto!$G30</f>
        <v>117533</v>
      </c>
      <c r="I37" s="3" cm="1">
        <f t="array" ref="I37">_xlfn.XLOOKUP(transformación!B28,[1]Mortalidad!$A$2:$A$301,_xlfn.XLOOKUP($C$1,[1]Mortalidad!$B$1:$P$1,[1]Mortalidad!$B$2:$P$301))</f>
        <v>34093</v>
      </c>
      <c r="J37" s="19" cm="1">
        <f t="array" ref="J37">_xlfn.XLOOKUP(transformación!B28,'[1]Indice del consumidor'!$A$2:$A$301,_xlfn.XLOOKUP($C$1,'[1]Indice del consumidor'!$B$1:$P$1,'[1]Indice del consumidor'!$B$2:$P$301))</f>
        <v>-12.9</v>
      </c>
      <c r="K37" s="34" t="s">
        <v>702</v>
      </c>
      <c r="L37" s="34" t="s">
        <v>702</v>
      </c>
      <c r="M37" s="34" t="s">
        <v>702</v>
      </c>
    </row>
    <row r="38" spans="1:13" x14ac:dyDescent="0.3">
      <c r="A38" s="2" t="str">
        <f>'Viajeros Hoteles y Apartamet'!A38</f>
        <v>2007</v>
      </c>
      <c r="B38" s="2" t="str">
        <f>'Viajeros Hoteles y Apartamet'!B38</f>
        <v>3</v>
      </c>
      <c r="C38" s="3">
        <f>'Viajeros Hoteles y Apartamet'!D38</f>
        <v>424944</v>
      </c>
      <c r="D38" s="3" cm="1">
        <f t="array" ref="D38">_xlfn.XLOOKUP(transformación!A29,'[1]Pib Pc'!$A$2:$A$81,_xlfn.XLOOKUP(España!$C$1,'[1]Pib Pc'!B$1:P$1,'[1]Pib Pc'!$B$2:$P$81))</f>
        <v>5710</v>
      </c>
      <c r="E38" s="32" cm="1">
        <f t="array" ref="E38">_xlfn.XLOOKUP(transformación!B29,'[1]IPC Armonizado'!$A$2:$A$250,_xlfn.XLOOKUP($C$1,'[1]IPC Armonizado'!$B$1:$Q$1,'[1]IPC Armonizado'!$B$2:$Q$250))</f>
        <v>87.4</v>
      </c>
      <c r="F38" s="19" cm="1">
        <f t="array" ref="F38">_xlfn.XLOOKUP(transformación!A29,'[1]Desempleo armonizado'!$A$2:$A$101,_xlfn.XLOOKUP($C$1,'[1]Desempleo armonizado'!$B$1:$P$1,'[1]Desempleo armonizado'!$B$2:$P$101))</f>
        <v>8.4</v>
      </c>
      <c r="G38" s="26" t="str" cm="1">
        <f t="array" ref="G38">IFERROR(_xlfn.XLOOKUP(transformación!$B29,[1]Forwarkeys!$B$2:$B$185,_xlfn.XLOOKUP($C$1,[1]Forwarkeys!$C$1:$BA$1,[1]Forwarkeys!$C$2:$BA$185)),"-")</f>
        <v>-</v>
      </c>
      <c r="H38" s="3">
        <f>[1]Aeropuerto!$G31</f>
        <v>150874</v>
      </c>
      <c r="I38" s="3" cm="1">
        <f t="array" ref="I38">_xlfn.XLOOKUP(transformación!B29,[1]Mortalidad!$A$2:$A$301,_xlfn.XLOOKUP($C$1,[1]Mortalidad!$B$1:$P$1,[1]Mortalidad!$B$2:$P$301))</f>
        <v>33896</v>
      </c>
      <c r="J38" s="19" cm="1">
        <f t="array" ref="J38">_xlfn.XLOOKUP(transformación!B29,'[1]Indice del consumidor'!$A$2:$A$301,_xlfn.XLOOKUP($C$1,'[1]Indice del consumidor'!$B$1:$P$1,'[1]Indice del consumidor'!$B$2:$P$301))</f>
        <v>-11.5</v>
      </c>
      <c r="K38" s="34" t="s">
        <v>702</v>
      </c>
      <c r="L38" s="34" t="s">
        <v>702</v>
      </c>
      <c r="M38" s="34" t="s">
        <v>702</v>
      </c>
    </row>
    <row r="39" spans="1:13" x14ac:dyDescent="0.3">
      <c r="A39" s="2" t="str">
        <f>'Viajeros Hoteles y Apartamet'!A39</f>
        <v>2007</v>
      </c>
      <c r="B39" s="2" t="str">
        <f>'Viajeros Hoteles y Apartamet'!B39</f>
        <v>4</v>
      </c>
      <c r="C39" s="3">
        <f>'Viajeros Hoteles y Apartamet'!D39</f>
        <v>609875</v>
      </c>
      <c r="D39" s="3" cm="1">
        <f t="array" ref="D39">_xlfn.XLOOKUP(transformación!A30,'[1]Pib Pc'!$A$2:$A$81,_xlfn.XLOOKUP(España!$C$1,'[1]Pib Pc'!B$1:P$1,'[1]Pib Pc'!$B$2:$P$81))</f>
        <v>6040</v>
      </c>
      <c r="E39" s="32" cm="1">
        <f t="array" ref="E39">_xlfn.XLOOKUP(transformación!B30,'[1]IPC Armonizado'!$A$2:$A$250,_xlfn.XLOOKUP($C$1,'[1]IPC Armonizado'!$B$1:$Q$1,'[1]IPC Armonizado'!$B$2:$Q$250))</f>
        <v>88.64</v>
      </c>
      <c r="F39" s="19" cm="1">
        <f t="array" ref="F39">_xlfn.XLOOKUP(transformación!A30,'[1]Desempleo armonizado'!$A$2:$A$101,_xlfn.XLOOKUP($C$1,'[1]Desempleo armonizado'!$B$1:$P$1,'[1]Desempleo armonizado'!$B$2:$P$101))</f>
        <v>7.9</v>
      </c>
      <c r="G39" s="26" t="str" cm="1">
        <f t="array" ref="G39">IFERROR(_xlfn.XLOOKUP(transformación!$B30,[1]Forwarkeys!$B$2:$B$185,_xlfn.XLOOKUP($C$1,[1]Forwarkeys!$C$1:$BA$1,[1]Forwarkeys!$C$2:$BA$185)),"-")</f>
        <v>-</v>
      </c>
      <c r="H39" s="3">
        <f>[1]Aeropuerto!$G32</f>
        <v>150418</v>
      </c>
      <c r="I39" s="3" cm="1">
        <f t="array" ref="I39">_xlfn.XLOOKUP(transformación!B30,[1]Mortalidad!$A$2:$A$301,_xlfn.XLOOKUP($C$1,[1]Mortalidad!$B$1:$P$1,[1]Mortalidad!$B$2:$P$301))</f>
        <v>31755</v>
      </c>
      <c r="J39" s="19" cm="1">
        <f t="array" ref="J39">_xlfn.XLOOKUP(transformación!B30,'[1]Indice del consumidor'!$A$2:$A$301,_xlfn.XLOOKUP($C$1,'[1]Indice del consumidor'!$B$1:$P$1,'[1]Indice del consumidor'!$B$2:$P$301))</f>
        <v>-11.8</v>
      </c>
      <c r="K39" s="34" t="s">
        <v>702</v>
      </c>
      <c r="L39" s="34" t="s">
        <v>702</v>
      </c>
      <c r="M39" s="34" t="s">
        <v>702</v>
      </c>
    </row>
    <row r="40" spans="1:13" x14ac:dyDescent="0.3">
      <c r="A40" s="2" t="str">
        <f>'Viajeros Hoteles y Apartamet'!A40</f>
        <v>2007</v>
      </c>
      <c r="B40" s="2" t="str">
        <f>'Viajeros Hoteles y Apartamet'!B40</f>
        <v>5</v>
      </c>
      <c r="C40" s="3">
        <f>'Viajeros Hoteles y Apartamet'!D40</f>
        <v>465747</v>
      </c>
      <c r="D40" s="3" cm="1">
        <f t="array" ref="D40">_xlfn.XLOOKUP(transformación!A31,'[1]Pib Pc'!$A$2:$A$81,_xlfn.XLOOKUP(España!$C$1,'[1]Pib Pc'!B$1:P$1,'[1]Pib Pc'!$B$2:$P$81))</f>
        <v>6040</v>
      </c>
      <c r="E40" s="32" cm="1">
        <f t="array" ref="E40">_xlfn.XLOOKUP(transformación!B31,'[1]IPC Armonizado'!$A$2:$A$250,_xlfn.XLOOKUP($C$1,'[1]IPC Armonizado'!$B$1:$Q$1,'[1]IPC Armonizado'!$B$2:$Q$250))</f>
        <v>88.89</v>
      </c>
      <c r="F40" s="19" cm="1">
        <f t="array" ref="F40">_xlfn.XLOOKUP(transformación!A31,'[1]Desempleo armonizado'!$A$2:$A$101,_xlfn.XLOOKUP($C$1,'[1]Desempleo armonizado'!$B$1:$P$1,'[1]Desempleo armonizado'!$B$2:$P$101))</f>
        <v>7.9</v>
      </c>
      <c r="G40" s="26" t="str" cm="1">
        <f t="array" ref="G40">IFERROR(_xlfn.XLOOKUP(transformación!$B31,[1]Forwarkeys!$B$2:$B$185,_xlfn.XLOOKUP($C$1,[1]Forwarkeys!$C$1:$BA$1,[1]Forwarkeys!$C$2:$BA$185)),"-")</f>
        <v>-</v>
      </c>
      <c r="H40" s="3">
        <f>[1]Aeropuerto!$G33</f>
        <v>149888</v>
      </c>
      <c r="I40" s="3" cm="1">
        <f t="array" ref="I40">_xlfn.XLOOKUP(transformación!B31,[1]Mortalidad!$A$2:$A$301,_xlfn.XLOOKUP($C$1,[1]Mortalidad!$B$1:$P$1,[1]Mortalidad!$B$2:$P$301))</f>
        <v>30660</v>
      </c>
      <c r="J40" s="19" cm="1">
        <f t="array" ref="J40">_xlfn.XLOOKUP(transformación!B31,'[1]Indice del consumidor'!$A$2:$A$301,_xlfn.XLOOKUP($C$1,'[1]Indice del consumidor'!$B$1:$P$1,'[1]Indice del consumidor'!$B$2:$P$301))</f>
        <v>-12.1</v>
      </c>
      <c r="K40" s="34" t="s">
        <v>702</v>
      </c>
      <c r="L40" s="34" t="s">
        <v>702</v>
      </c>
      <c r="M40" s="34" t="s">
        <v>702</v>
      </c>
    </row>
    <row r="41" spans="1:13" x14ac:dyDescent="0.3">
      <c r="A41" s="2" t="str">
        <f>'Viajeros Hoteles y Apartamet'!A41</f>
        <v>2007</v>
      </c>
      <c r="B41" s="2" t="str">
        <f>'Viajeros Hoteles y Apartamet'!B41</f>
        <v>6</v>
      </c>
      <c r="C41" s="3">
        <f>'Viajeros Hoteles y Apartamet'!D41</f>
        <v>659267</v>
      </c>
      <c r="D41" s="3" cm="1">
        <f t="array" ref="D41">_xlfn.XLOOKUP(transformación!A32,'[1]Pib Pc'!$A$2:$A$81,_xlfn.XLOOKUP(España!$C$1,'[1]Pib Pc'!B$1:P$1,'[1]Pib Pc'!$B$2:$P$81))</f>
        <v>6040</v>
      </c>
      <c r="E41" s="32" cm="1">
        <f t="array" ref="E41">_xlfn.XLOOKUP(transformación!B32,'[1]IPC Armonizado'!$A$2:$A$250,_xlfn.XLOOKUP($C$1,'[1]IPC Armonizado'!$B$1:$Q$1,'[1]IPC Armonizado'!$B$2:$Q$250))</f>
        <v>89.06</v>
      </c>
      <c r="F41" s="19" cm="1">
        <f t="array" ref="F41">_xlfn.XLOOKUP(transformación!A32,'[1]Desempleo armonizado'!$A$2:$A$101,_xlfn.XLOOKUP($C$1,'[1]Desempleo armonizado'!$B$1:$P$1,'[1]Desempleo armonizado'!$B$2:$P$101))</f>
        <v>7.9</v>
      </c>
      <c r="G41" s="26" t="str" cm="1">
        <f t="array" ref="G41">IFERROR(_xlfn.XLOOKUP(transformación!$B32,[1]Forwarkeys!$B$2:$B$185,_xlfn.XLOOKUP($C$1,[1]Forwarkeys!$C$1:$BA$1,[1]Forwarkeys!$C$2:$BA$185)),"-")</f>
        <v>-</v>
      </c>
      <c r="H41" s="3">
        <f>[1]Aeropuerto!$G34</f>
        <v>152984</v>
      </c>
      <c r="I41" s="3" cm="1">
        <f t="array" ref="I41">_xlfn.XLOOKUP(transformación!B32,[1]Mortalidad!$A$2:$A$301,_xlfn.XLOOKUP($C$1,[1]Mortalidad!$B$1:$P$1,[1]Mortalidad!$B$2:$P$301))</f>
        <v>28896</v>
      </c>
      <c r="J41" s="19" cm="1">
        <f t="array" ref="J41">_xlfn.XLOOKUP(transformación!B32,'[1]Indice del consumidor'!$A$2:$A$301,_xlfn.XLOOKUP($C$1,'[1]Indice del consumidor'!$B$1:$P$1,'[1]Indice del consumidor'!$B$2:$P$301))</f>
        <v>-11.1</v>
      </c>
      <c r="K41" s="34" t="s">
        <v>702</v>
      </c>
      <c r="L41" s="34" t="s">
        <v>702</v>
      </c>
      <c r="M41" s="34" t="s">
        <v>702</v>
      </c>
    </row>
    <row r="42" spans="1:13" x14ac:dyDescent="0.3">
      <c r="A42" s="2" t="str">
        <f>'Viajeros Hoteles y Apartamet'!A42</f>
        <v>2007</v>
      </c>
      <c r="B42" s="2" t="str">
        <f>'Viajeros Hoteles y Apartamet'!B42</f>
        <v>7</v>
      </c>
      <c r="C42" s="3">
        <f>'Viajeros Hoteles y Apartamet'!D42</f>
        <v>1021073</v>
      </c>
      <c r="D42" s="3" cm="1">
        <f t="array" ref="D42">_xlfn.XLOOKUP(transformación!A33,'[1]Pib Pc'!$A$2:$A$81,_xlfn.XLOOKUP(España!$C$1,'[1]Pib Pc'!B$1:P$1,'[1]Pib Pc'!$B$2:$P$81))</f>
        <v>5750</v>
      </c>
      <c r="E42" s="32" cm="1">
        <f t="array" ref="E42">_xlfn.XLOOKUP(transformación!B33,'[1]IPC Armonizado'!$A$2:$A$250,_xlfn.XLOOKUP($C$1,'[1]IPC Armonizado'!$B$1:$Q$1,'[1]IPC Armonizado'!$B$2:$Q$250))</f>
        <v>88.44</v>
      </c>
      <c r="F42" s="19" cm="1">
        <f t="array" ref="F42">_xlfn.XLOOKUP(transformación!A33,'[1]Desempleo armonizado'!$A$2:$A$101,_xlfn.XLOOKUP($C$1,'[1]Desempleo armonizado'!$B$1:$P$1,'[1]Desempleo armonizado'!$B$2:$P$101))</f>
        <v>8</v>
      </c>
      <c r="G42" s="26" t="str" cm="1">
        <f t="array" ref="G42">IFERROR(_xlfn.XLOOKUP(transformación!$B33,[1]Forwarkeys!$B$2:$B$185,_xlfn.XLOOKUP($C$1,[1]Forwarkeys!$C$1:$BA$1,[1]Forwarkeys!$C$2:$BA$185)),"-")</f>
        <v>-</v>
      </c>
      <c r="H42" s="3">
        <f>[1]Aeropuerto!$G35</f>
        <v>182659</v>
      </c>
      <c r="I42" s="3" cm="1">
        <f t="array" ref="I42">_xlfn.XLOOKUP(transformación!B33,[1]Mortalidad!$A$2:$A$301,_xlfn.XLOOKUP($C$1,[1]Mortalidad!$B$1:$P$1,[1]Mortalidad!$B$2:$P$301))</f>
        <v>29752</v>
      </c>
      <c r="J42" s="19" cm="1">
        <f t="array" ref="J42">_xlfn.XLOOKUP(transformación!B33,'[1]Indice del consumidor'!$A$2:$A$301,_xlfn.XLOOKUP($C$1,'[1]Indice del consumidor'!$B$1:$P$1,'[1]Indice del consumidor'!$B$2:$P$301))</f>
        <v>-8.6</v>
      </c>
      <c r="K42" s="34" t="s">
        <v>702</v>
      </c>
      <c r="L42" s="34" t="s">
        <v>702</v>
      </c>
      <c r="M42" s="34" t="s">
        <v>702</v>
      </c>
    </row>
    <row r="43" spans="1:13" x14ac:dyDescent="0.3">
      <c r="A43" s="2" t="str">
        <f>'Viajeros Hoteles y Apartamet'!A43</f>
        <v>2007</v>
      </c>
      <c r="B43" s="2" t="str">
        <f>'Viajeros Hoteles y Apartamet'!B43</f>
        <v>8</v>
      </c>
      <c r="C43" s="3">
        <f>'Viajeros Hoteles y Apartamet'!D43</f>
        <v>1324335</v>
      </c>
      <c r="D43" s="3" cm="1">
        <f t="array" ref="D43">_xlfn.XLOOKUP(transformación!A34,'[1]Pib Pc'!$A$2:$A$81,_xlfn.XLOOKUP(España!$C$1,'[1]Pib Pc'!B$1:P$1,'[1]Pib Pc'!$B$2:$P$81))</f>
        <v>5750</v>
      </c>
      <c r="E43" s="32" cm="1">
        <f t="array" ref="E43">_xlfn.XLOOKUP(transformación!B34,'[1]IPC Armonizado'!$A$2:$A$250,_xlfn.XLOOKUP($C$1,'[1]IPC Armonizado'!$B$1:$Q$1,'[1]IPC Armonizado'!$B$2:$Q$250))</f>
        <v>88.59</v>
      </c>
      <c r="F43" s="19" cm="1">
        <f t="array" ref="F43">_xlfn.XLOOKUP(transformación!A34,'[1]Desempleo armonizado'!$A$2:$A$101,_xlfn.XLOOKUP($C$1,'[1]Desempleo armonizado'!$B$1:$P$1,'[1]Desempleo armonizado'!$B$2:$P$101))</f>
        <v>8</v>
      </c>
      <c r="G43" s="26" t="str" cm="1">
        <f t="array" ref="G43">IFERROR(_xlfn.XLOOKUP(transformación!$B34,[1]Forwarkeys!$B$2:$B$185,_xlfn.XLOOKUP($C$1,[1]Forwarkeys!$C$1:$BA$1,[1]Forwarkeys!$C$2:$BA$185)),"-")</f>
        <v>-</v>
      </c>
      <c r="H43" s="3">
        <f>[1]Aeropuerto!$G36</f>
        <v>185151</v>
      </c>
      <c r="I43" s="3" cm="1">
        <f t="array" ref="I43">_xlfn.XLOOKUP(transformación!B34,[1]Mortalidad!$A$2:$A$301,_xlfn.XLOOKUP($C$1,[1]Mortalidad!$B$1:$P$1,[1]Mortalidad!$B$2:$P$301))</f>
        <v>29166</v>
      </c>
      <c r="J43" s="19" cm="1">
        <f t="array" ref="J43">_xlfn.XLOOKUP(transformación!B34,'[1]Indice del consumidor'!$A$2:$A$301,_xlfn.XLOOKUP($C$1,'[1]Indice del consumidor'!$B$1:$P$1,'[1]Indice del consumidor'!$B$2:$P$301))</f>
        <v>-10.1</v>
      </c>
      <c r="K43" s="34" t="s">
        <v>702</v>
      </c>
      <c r="L43" s="34" t="s">
        <v>702</v>
      </c>
      <c r="M43" s="34" t="s">
        <v>702</v>
      </c>
    </row>
    <row r="44" spans="1:13" x14ac:dyDescent="0.3">
      <c r="A44" s="2" t="str">
        <f>'Viajeros Hoteles y Apartamet'!A44</f>
        <v>2007</v>
      </c>
      <c r="B44" s="2" t="str">
        <f>'Viajeros Hoteles y Apartamet'!B44</f>
        <v>9</v>
      </c>
      <c r="C44" s="3">
        <f>'Viajeros Hoteles y Apartamet'!D44</f>
        <v>677339</v>
      </c>
      <c r="D44" s="3" cm="1">
        <f t="array" ref="D44">_xlfn.XLOOKUP(transformación!A35,'[1]Pib Pc'!$A$2:$A$81,_xlfn.XLOOKUP(España!$C$1,'[1]Pib Pc'!B$1:P$1,'[1]Pib Pc'!$B$2:$P$81))</f>
        <v>5750</v>
      </c>
      <c r="E44" s="32" cm="1">
        <f t="array" ref="E44">_xlfn.XLOOKUP(transformación!B35,'[1]IPC Armonizado'!$A$2:$A$250,_xlfn.XLOOKUP($C$1,'[1]IPC Armonizado'!$B$1:$Q$1,'[1]IPC Armonizado'!$B$2:$Q$250))</f>
        <v>88.85</v>
      </c>
      <c r="F44" s="19" cm="1">
        <f t="array" ref="F44">_xlfn.XLOOKUP(transformación!A35,'[1]Desempleo armonizado'!$A$2:$A$101,_xlfn.XLOOKUP($C$1,'[1]Desempleo armonizado'!$B$1:$P$1,'[1]Desempleo armonizado'!$B$2:$P$101))</f>
        <v>8</v>
      </c>
      <c r="G44" s="26" t="str" cm="1">
        <f t="array" ref="G44">IFERROR(_xlfn.XLOOKUP(transformación!$B35,[1]Forwarkeys!$B$2:$B$185,_xlfn.XLOOKUP($C$1,[1]Forwarkeys!$C$1:$BA$1,[1]Forwarkeys!$C$2:$BA$185)),"-")</f>
        <v>-</v>
      </c>
      <c r="H44" s="3">
        <f>[1]Aeropuerto!$G37</f>
        <v>156090</v>
      </c>
      <c r="I44" s="3" cm="1">
        <f t="array" ref="I44">_xlfn.XLOOKUP(transformación!B35,[1]Mortalidad!$A$2:$A$301,_xlfn.XLOOKUP($C$1,[1]Mortalidad!$B$1:$P$1,[1]Mortalidad!$B$2:$P$301))</f>
        <v>27525</v>
      </c>
      <c r="J44" s="19" cm="1">
        <f t="array" ref="J44">_xlfn.XLOOKUP(transformación!B35,'[1]Indice del consumidor'!$A$2:$A$301,_xlfn.XLOOKUP($C$1,'[1]Indice del consumidor'!$B$1:$P$1,'[1]Indice del consumidor'!$B$2:$P$301))</f>
        <v>-13.3</v>
      </c>
      <c r="K44" s="34" t="s">
        <v>702</v>
      </c>
      <c r="L44" s="34" t="s">
        <v>702</v>
      </c>
      <c r="M44" s="34" t="s">
        <v>702</v>
      </c>
    </row>
    <row r="45" spans="1:13" x14ac:dyDescent="0.3">
      <c r="A45" s="2" t="str">
        <f>'Viajeros Hoteles y Apartamet'!A45</f>
        <v>2007</v>
      </c>
      <c r="B45" s="2" t="str">
        <f>'Viajeros Hoteles y Apartamet'!B45</f>
        <v>10</v>
      </c>
      <c r="C45" s="3">
        <f>'Viajeros Hoteles y Apartamet'!D45</f>
        <v>426724</v>
      </c>
      <c r="D45" s="3" cm="1">
        <f t="array" ref="D45">_xlfn.XLOOKUP(transformación!A36,'[1]Pib Pc'!$A$2:$A$81,_xlfn.XLOOKUP(España!$C$1,'[1]Pib Pc'!B$1:P$1,'[1]Pib Pc'!$B$2:$P$81))</f>
        <v>6260</v>
      </c>
      <c r="E45" s="32" cm="1">
        <f t="array" ref="E45">_xlfn.XLOOKUP(transformación!B36,'[1]IPC Armonizado'!$A$2:$A$250,_xlfn.XLOOKUP($C$1,'[1]IPC Armonizado'!$B$1:$Q$1,'[1]IPC Armonizado'!$B$2:$Q$250))</f>
        <v>90</v>
      </c>
      <c r="F45" s="19" cm="1">
        <f t="array" ref="F45">_xlfn.XLOOKUP(transformación!A36,'[1]Desempleo armonizado'!$A$2:$A$101,_xlfn.XLOOKUP($C$1,'[1]Desempleo armonizado'!$B$1:$P$1,'[1]Desempleo armonizado'!$B$2:$P$101))</f>
        <v>8.6</v>
      </c>
      <c r="G45" s="26" t="str" cm="1">
        <f t="array" ref="G45">IFERROR(_xlfn.XLOOKUP(transformación!$B36,[1]Forwarkeys!$B$2:$B$185,_xlfn.XLOOKUP($C$1,[1]Forwarkeys!$C$1:$BA$1,[1]Forwarkeys!$C$2:$BA$185)),"-")</f>
        <v>-</v>
      </c>
      <c r="H45" s="3">
        <f>[1]Aeropuerto!$G38</f>
        <v>152832</v>
      </c>
      <c r="I45" s="3" cm="1">
        <f t="array" ref="I45">_xlfn.XLOOKUP(transformación!B36,[1]Mortalidad!$A$2:$A$301,_xlfn.XLOOKUP($C$1,[1]Mortalidad!$B$1:$P$1,[1]Mortalidad!$B$2:$P$301))</f>
        <v>30511</v>
      </c>
      <c r="J45" s="19" cm="1">
        <f t="array" ref="J45">_xlfn.XLOOKUP(transformación!B36,'[1]Indice del consumidor'!$A$2:$A$301,_xlfn.XLOOKUP($C$1,'[1]Indice del consumidor'!$B$1:$P$1,'[1]Indice del consumidor'!$B$2:$P$301))</f>
        <v>-16.2</v>
      </c>
      <c r="K45" s="34" t="s">
        <v>702</v>
      </c>
      <c r="L45" s="34" t="s">
        <v>702</v>
      </c>
      <c r="M45" s="34" t="s">
        <v>702</v>
      </c>
    </row>
    <row r="46" spans="1:13" x14ac:dyDescent="0.3">
      <c r="A46" s="2" t="str">
        <f>'Viajeros Hoteles y Apartamet'!A46</f>
        <v>2007</v>
      </c>
      <c r="B46" s="2" t="str">
        <f>'Viajeros Hoteles y Apartamet'!B46</f>
        <v>11</v>
      </c>
      <c r="C46" s="3">
        <f>'Viajeros Hoteles y Apartamet'!D46</f>
        <v>375162</v>
      </c>
      <c r="D46" s="3" cm="1">
        <f t="array" ref="D46">_xlfn.XLOOKUP(transformación!A37,'[1]Pib Pc'!$A$2:$A$81,_xlfn.XLOOKUP(España!$C$1,'[1]Pib Pc'!B$1:P$1,'[1]Pib Pc'!$B$2:$P$81))</f>
        <v>6260</v>
      </c>
      <c r="E46" s="32" cm="1">
        <f t="array" ref="E46">_xlfn.XLOOKUP(transformación!B37,'[1]IPC Armonizado'!$A$2:$A$250,_xlfn.XLOOKUP($C$1,'[1]IPC Armonizado'!$B$1:$Q$1,'[1]IPC Armonizado'!$B$2:$Q$250))</f>
        <v>90.65</v>
      </c>
      <c r="F46" s="19" cm="1">
        <f t="array" ref="F46">_xlfn.XLOOKUP(transformación!A37,'[1]Desempleo armonizado'!$A$2:$A$101,_xlfn.XLOOKUP($C$1,'[1]Desempleo armonizado'!$B$1:$P$1,'[1]Desempleo armonizado'!$B$2:$P$101))</f>
        <v>8.6</v>
      </c>
      <c r="G46" s="26" t="str" cm="1">
        <f t="array" ref="G46">IFERROR(_xlfn.XLOOKUP(transformación!$B37,[1]Forwarkeys!$B$2:$B$185,_xlfn.XLOOKUP($C$1,[1]Forwarkeys!$C$1:$BA$1,[1]Forwarkeys!$C$2:$BA$185)),"-")</f>
        <v>-</v>
      </c>
      <c r="H46" s="3">
        <f>[1]Aeropuerto!$G39</f>
        <v>124804</v>
      </c>
      <c r="I46" s="3" cm="1">
        <f t="array" ref="I46">_xlfn.XLOOKUP(transformación!B37,[1]Mortalidad!$A$2:$A$301,_xlfn.XLOOKUP($C$1,[1]Mortalidad!$B$1:$P$1,[1]Mortalidad!$B$2:$P$301))</f>
        <v>32583</v>
      </c>
      <c r="J46" s="19" cm="1">
        <f t="array" ref="J46">_xlfn.XLOOKUP(transformación!B37,'[1]Indice del consumidor'!$A$2:$A$301,_xlfn.XLOOKUP($C$1,'[1]Indice del consumidor'!$B$1:$P$1,'[1]Indice del consumidor'!$B$2:$P$301))</f>
        <v>-17.8</v>
      </c>
      <c r="K46" s="34" t="s">
        <v>702</v>
      </c>
      <c r="L46" s="34" t="s">
        <v>702</v>
      </c>
      <c r="M46" s="34" t="s">
        <v>702</v>
      </c>
    </row>
    <row r="47" spans="1:13" x14ac:dyDescent="0.3">
      <c r="A47" s="2" t="str">
        <f>'Viajeros Hoteles y Apartamet'!A47</f>
        <v>2007</v>
      </c>
      <c r="B47" s="2" t="str">
        <f>'Viajeros Hoteles y Apartamet'!B47</f>
        <v>12</v>
      </c>
      <c r="C47" s="3">
        <f>'Viajeros Hoteles y Apartamet'!D47</f>
        <v>390692</v>
      </c>
      <c r="D47" s="3" cm="1">
        <f t="array" ref="D47">_xlfn.XLOOKUP(transformación!A38,'[1]Pib Pc'!$A$2:$A$81,_xlfn.XLOOKUP(España!$C$1,'[1]Pib Pc'!B$1:P$1,'[1]Pib Pc'!$B$2:$P$81))</f>
        <v>6260</v>
      </c>
      <c r="E47" s="32" cm="1">
        <f t="array" ref="E47">_xlfn.XLOOKUP(transformación!B38,'[1]IPC Armonizado'!$A$2:$A$250,_xlfn.XLOOKUP($C$1,'[1]IPC Armonizado'!$B$1:$Q$1,'[1]IPC Armonizado'!$B$2:$Q$250))</f>
        <v>91.04</v>
      </c>
      <c r="F47" s="19" cm="1">
        <f t="array" ref="F47">_xlfn.XLOOKUP(transformación!A38,'[1]Desempleo armonizado'!$A$2:$A$101,_xlfn.XLOOKUP($C$1,'[1]Desempleo armonizado'!$B$1:$P$1,'[1]Desempleo armonizado'!$B$2:$P$101))</f>
        <v>8.6</v>
      </c>
      <c r="G47" s="26" t="str" cm="1">
        <f t="array" ref="G47">IFERROR(_xlfn.XLOOKUP(transformación!$B38,[1]Forwarkeys!$B$2:$B$185,_xlfn.XLOOKUP($C$1,[1]Forwarkeys!$C$1:$BA$1,[1]Forwarkeys!$C$2:$BA$185)),"-")</f>
        <v>-</v>
      </c>
      <c r="H47" s="3">
        <f>[1]Aeropuerto!$G40</f>
        <v>129367</v>
      </c>
      <c r="I47" s="3" cm="1">
        <f t="array" ref="I47">_xlfn.XLOOKUP(transformación!B38,[1]Mortalidad!$A$2:$A$301,_xlfn.XLOOKUP($C$1,[1]Mortalidad!$B$1:$P$1,[1]Mortalidad!$B$2:$P$301))</f>
        <v>35917</v>
      </c>
      <c r="J47" s="19" cm="1">
        <f t="array" ref="J47">_xlfn.XLOOKUP(transformación!B38,'[1]Indice del consumidor'!$A$2:$A$301,_xlfn.XLOOKUP($C$1,'[1]Indice del consumidor'!$B$1:$P$1,'[1]Indice del consumidor'!$B$2:$P$301))</f>
        <v>-20.8</v>
      </c>
      <c r="K47" s="34" t="s">
        <v>702</v>
      </c>
      <c r="L47" s="34" t="s">
        <v>702</v>
      </c>
      <c r="M47" s="34" t="s">
        <v>702</v>
      </c>
    </row>
    <row r="48" spans="1:13" x14ac:dyDescent="0.3">
      <c r="A48" s="2" t="str">
        <f>'Viajeros Hoteles y Apartamet'!A48</f>
        <v>2008</v>
      </c>
      <c r="B48" s="2" t="str">
        <f>'Viajeros Hoteles y Apartamet'!B48</f>
        <v>1</v>
      </c>
      <c r="C48" s="3">
        <f>'Viajeros Hoteles y Apartamet'!D48</f>
        <v>304826</v>
      </c>
      <c r="D48" s="3" cm="1">
        <f t="array" ref="D48">_xlfn.XLOOKUP(transformación!A39,'[1]Pib Pc'!$A$2:$A$81,_xlfn.XLOOKUP(España!$C$1,'[1]Pib Pc'!B$1:P$1,'[1]Pib Pc'!$B$2:$P$81))</f>
        <v>5860</v>
      </c>
      <c r="E48" s="32" cm="1">
        <f t="array" ref="E48">_xlfn.XLOOKUP(transformación!B39,'[1]IPC Armonizado'!$A$2:$A$250,_xlfn.XLOOKUP($C$1,'[1]IPC Armonizado'!$B$1:$Q$1,'[1]IPC Armonizado'!$B$2:$Q$250))</f>
        <v>90.46</v>
      </c>
      <c r="F48" s="19" cm="1">
        <f t="array" ref="F48">_xlfn.XLOOKUP(transformación!A39,'[1]Desempleo armonizado'!$A$2:$A$101,_xlfn.XLOOKUP($C$1,'[1]Desempleo armonizado'!$B$1:$P$1,'[1]Desempleo armonizado'!$B$2:$P$101))</f>
        <v>9.6</v>
      </c>
      <c r="G48" s="26" cm="1">
        <f t="array" ref="G48">IFERROR(_xlfn.XLOOKUP(transformación!$B39,[1]Forwarkeys!$B$2:$B$185,_xlfn.XLOOKUP($C$1,[1]Forwarkeys!$C$1:$BA$1,[1]Forwarkeys!$C$2:$BA$185)),"-")</f>
        <v>0</v>
      </c>
      <c r="H48" s="3">
        <f>[1]Aeropuerto!$G41</f>
        <v>102159</v>
      </c>
      <c r="I48" s="3" cm="1">
        <f t="array" ref="I48">_xlfn.XLOOKUP(transformación!B39,[1]Mortalidad!$A$2:$A$301,_xlfn.XLOOKUP($C$1,[1]Mortalidad!$B$1:$P$1,[1]Mortalidad!$B$2:$P$301))</f>
        <v>38256</v>
      </c>
      <c r="J48" s="19" cm="1">
        <f t="array" ref="J48">_xlfn.XLOOKUP(transformación!B39,'[1]Indice del consumidor'!$A$2:$A$301,_xlfn.XLOOKUP($C$1,'[1]Indice del consumidor'!$B$1:$P$1,'[1]Indice del consumidor'!$B$2:$P$301))</f>
        <v>-22.1</v>
      </c>
      <c r="K48" s="34" t="s">
        <v>702</v>
      </c>
      <c r="L48" s="34" t="s">
        <v>702</v>
      </c>
      <c r="M48" s="34" t="s">
        <v>702</v>
      </c>
    </row>
    <row r="49" spans="1:13" x14ac:dyDescent="0.3">
      <c r="A49" s="2" t="str">
        <f>'Viajeros Hoteles y Apartamet'!A49</f>
        <v>2008</v>
      </c>
      <c r="B49" s="2" t="str">
        <f>'Viajeros Hoteles y Apartamet'!B49</f>
        <v>2</v>
      </c>
      <c r="C49" s="3">
        <f>'Viajeros Hoteles y Apartamet'!D49</f>
        <v>395797</v>
      </c>
      <c r="D49" s="3" cm="1">
        <f t="array" ref="D49">_xlfn.XLOOKUP(transformación!A40,'[1]Pib Pc'!$A$2:$A$81,_xlfn.XLOOKUP(España!$C$1,'[1]Pib Pc'!B$1:P$1,'[1]Pib Pc'!$B$2:$P$81))</f>
        <v>5860</v>
      </c>
      <c r="E49" s="32" cm="1">
        <f t="array" ref="E49">_xlfn.XLOOKUP(transformación!B40,'[1]IPC Armonizado'!$A$2:$A$250,_xlfn.XLOOKUP($C$1,'[1]IPC Armonizado'!$B$1:$Q$1,'[1]IPC Armonizado'!$B$2:$Q$250))</f>
        <v>90.59</v>
      </c>
      <c r="F49" s="19" cm="1">
        <f t="array" ref="F49">_xlfn.XLOOKUP(transformación!A40,'[1]Desempleo armonizado'!$A$2:$A$101,_xlfn.XLOOKUP($C$1,'[1]Desempleo armonizado'!$B$1:$P$1,'[1]Desempleo armonizado'!$B$2:$P$101))</f>
        <v>9.6</v>
      </c>
      <c r="G49" s="26" cm="1">
        <f t="array" ref="G49">IFERROR(_xlfn.XLOOKUP(transformación!$B40,[1]Forwarkeys!$B$2:$B$185,_xlfn.XLOOKUP($C$1,[1]Forwarkeys!$C$1:$BA$1,[1]Forwarkeys!$C$2:$BA$185)),"-")</f>
        <v>0</v>
      </c>
      <c r="H49" s="3">
        <f>[1]Aeropuerto!$G42</f>
        <v>113707</v>
      </c>
      <c r="I49" s="3" cm="1">
        <f t="array" ref="I49">_xlfn.XLOOKUP(transformación!B40,[1]Mortalidad!$A$2:$A$301,_xlfn.XLOOKUP($C$1,[1]Mortalidad!$B$1:$P$1,[1]Mortalidad!$B$2:$P$301))</f>
        <v>34171</v>
      </c>
      <c r="J49" s="19" cm="1">
        <f t="array" ref="J49">_xlfn.XLOOKUP(transformación!B40,'[1]Indice del consumidor'!$A$2:$A$301,_xlfn.XLOOKUP($C$1,'[1]Indice del consumidor'!$B$1:$P$1,'[1]Indice del consumidor'!$B$2:$P$301))</f>
        <v>-21.9</v>
      </c>
      <c r="K49" s="34" t="s">
        <v>702</v>
      </c>
      <c r="L49" s="34" t="s">
        <v>702</v>
      </c>
      <c r="M49" s="34" t="s">
        <v>702</v>
      </c>
    </row>
    <row r="50" spans="1:13" x14ac:dyDescent="0.3">
      <c r="A50" s="2" t="str">
        <f>'Viajeros Hoteles y Apartamet'!A50</f>
        <v>2008</v>
      </c>
      <c r="B50" s="2" t="str">
        <f>'Viajeros Hoteles y Apartamet'!B50</f>
        <v>3</v>
      </c>
      <c r="C50" s="3">
        <f>'Viajeros Hoteles y Apartamet'!D50</f>
        <v>596069</v>
      </c>
      <c r="D50" s="3" cm="1">
        <f t="array" ref="D50">_xlfn.XLOOKUP(transformación!A41,'[1]Pib Pc'!$A$2:$A$81,_xlfn.XLOOKUP(España!$C$1,'[1]Pib Pc'!B$1:P$1,'[1]Pib Pc'!$B$2:$P$81))</f>
        <v>5860</v>
      </c>
      <c r="E50" s="32" cm="1">
        <f t="array" ref="E50">_xlfn.XLOOKUP(transformación!B41,'[1]IPC Armonizado'!$A$2:$A$250,_xlfn.XLOOKUP($C$1,'[1]IPC Armonizado'!$B$1:$Q$1,'[1]IPC Armonizado'!$B$2:$Q$250))</f>
        <v>91.41</v>
      </c>
      <c r="F50" s="19" cm="1">
        <f t="array" ref="F50">_xlfn.XLOOKUP(transformación!A41,'[1]Desempleo armonizado'!$A$2:$A$101,_xlfn.XLOOKUP($C$1,'[1]Desempleo armonizado'!$B$1:$P$1,'[1]Desempleo armonizado'!$B$2:$P$101))</f>
        <v>9.6</v>
      </c>
      <c r="G50" s="26" cm="1">
        <f t="array" ref="G50">IFERROR(_xlfn.XLOOKUP(transformación!$B41,[1]Forwarkeys!$B$2:$B$185,_xlfn.XLOOKUP($C$1,[1]Forwarkeys!$C$1:$BA$1,[1]Forwarkeys!$C$2:$BA$185)),"-")</f>
        <v>0</v>
      </c>
      <c r="H50" s="3">
        <f>[1]Aeropuerto!$G43</f>
        <v>144869</v>
      </c>
      <c r="I50" s="3" cm="1">
        <f t="array" ref="I50">_xlfn.XLOOKUP(transformación!B41,[1]Mortalidad!$A$2:$A$301,_xlfn.XLOOKUP($C$1,[1]Mortalidad!$B$1:$P$1,[1]Mortalidad!$B$2:$P$301))</f>
        <v>34390</v>
      </c>
      <c r="J50" s="19" cm="1">
        <f t="array" ref="J50">_xlfn.XLOOKUP(transformación!B41,'[1]Indice del consumidor'!$A$2:$A$301,_xlfn.XLOOKUP($C$1,'[1]Indice del consumidor'!$B$1:$P$1,'[1]Indice del consumidor'!$B$2:$P$301))</f>
        <v>-20.9</v>
      </c>
      <c r="K50" s="34" t="s">
        <v>702</v>
      </c>
      <c r="L50" s="34" t="s">
        <v>702</v>
      </c>
      <c r="M50" s="34" t="s">
        <v>702</v>
      </c>
    </row>
    <row r="51" spans="1:13" x14ac:dyDescent="0.3">
      <c r="A51" s="2" t="str">
        <f>'Viajeros Hoteles y Apartamet'!A51</f>
        <v>2008</v>
      </c>
      <c r="B51" s="2" t="str">
        <f>'Viajeros Hoteles y Apartamet'!B51</f>
        <v>4</v>
      </c>
      <c r="C51" s="3">
        <f>'Viajeros Hoteles y Apartamet'!D51</f>
        <v>464048</v>
      </c>
      <c r="D51" s="3" cm="1">
        <f t="array" ref="D51">_xlfn.XLOOKUP(transformación!A42,'[1]Pib Pc'!$A$2:$A$81,_xlfn.XLOOKUP(España!$C$1,'[1]Pib Pc'!B$1:P$1,'[1]Pib Pc'!$B$2:$P$81))</f>
        <v>6210</v>
      </c>
      <c r="E51" s="32" cm="1">
        <f t="array" ref="E51">_xlfn.XLOOKUP(transformación!B42,'[1]IPC Armonizado'!$A$2:$A$250,_xlfn.XLOOKUP($C$1,'[1]IPC Armonizado'!$B$1:$Q$1,'[1]IPC Armonizado'!$B$2:$Q$250))</f>
        <v>92.4</v>
      </c>
      <c r="F51" s="19" cm="1">
        <f t="array" ref="F51">_xlfn.XLOOKUP(transformación!A42,'[1]Desempleo armonizado'!$A$2:$A$101,_xlfn.XLOOKUP($C$1,'[1]Desempleo armonizado'!$B$1:$P$1,'[1]Desempleo armonizado'!$B$2:$P$101))</f>
        <v>10.4</v>
      </c>
      <c r="G51" s="26" cm="1">
        <f t="array" ref="G51">IFERROR(_xlfn.XLOOKUP(transformación!$B42,[1]Forwarkeys!$B$2:$B$185,_xlfn.XLOOKUP($C$1,[1]Forwarkeys!$C$1:$BA$1,[1]Forwarkeys!$C$2:$BA$185)),"-")</f>
        <v>0</v>
      </c>
      <c r="H51" s="3">
        <f>[1]Aeropuerto!$G44</f>
        <v>128313</v>
      </c>
      <c r="I51" s="3" cm="1">
        <f t="array" ref="I51">_xlfn.XLOOKUP(transformación!B42,[1]Mortalidad!$A$2:$A$301,_xlfn.XLOOKUP($C$1,[1]Mortalidad!$B$1:$P$1,[1]Mortalidad!$B$2:$P$301))</f>
        <v>31836</v>
      </c>
      <c r="J51" s="19" cm="1">
        <f t="array" ref="J51">_xlfn.XLOOKUP(transformación!B42,'[1]Indice del consumidor'!$A$2:$A$301,_xlfn.XLOOKUP($C$1,'[1]Indice del consumidor'!$B$1:$P$1,'[1]Indice del consumidor'!$B$2:$P$301))</f>
        <v>-23.4</v>
      </c>
      <c r="K51" s="34" t="s">
        <v>702</v>
      </c>
      <c r="L51" s="34" t="s">
        <v>702</v>
      </c>
      <c r="M51" s="34" t="s">
        <v>702</v>
      </c>
    </row>
    <row r="52" spans="1:13" x14ac:dyDescent="0.3">
      <c r="A52" s="2" t="str">
        <f>'Viajeros Hoteles y Apartamet'!A52</f>
        <v>2008</v>
      </c>
      <c r="B52" s="2" t="str">
        <f>'Viajeros Hoteles y Apartamet'!B52</f>
        <v>5</v>
      </c>
      <c r="C52" s="3">
        <f>'Viajeros Hoteles y Apartamet'!D52</f>
        <v>546077</v>
      </c>
      <c r="D52" s="3" cm="1">
        <f t="array" ref="D52">_xlfn.XLOOKUP(transformación!A43,'[1]Pib Pc'!$A$2:$A$81,_xlfn.XLOOKUP(España!$C$1,'[1]Pib Pc'!B$1:P$1,'[1]Pib Pc'!$B$2:$P$81))</f>
        <v>6210</v>
      </c>
      <c r="E52" s="32" cm="1">
        <f t="array" ref="E52">_xlfn.XLOOKUP(transformación!B43,'[1]IPC Armonizado'!$A$2:$A$250,_xlfn.XLOOKUP($C$1,'[1]IPC Armonizado'!$B$1:$Q$1,'[1]IPC Armonizado'!$B$2:$Q$250))</f>
        <v>93.04</v>
      </c>
      <c r="F52" s="19" cm="1">
        <f t="array" ref="F52">_xlfn.XLOOKUP(transformación!A43,'[1]Desempleo armonizado'!$A$2:$A$101,_xlfn.XLOOKUP($C$1,'[1]Desempleo armonizado'!$B$1:$P$1,'[1]Desempleo armonizado'!$B$2:$P$101))</f>
        <v>10.4</v>
      </c>
      <c r="G52" s="26" cm="1">
        <f t="array" ref="G52">IFERROR(_xlfn.XLOOKUP(transformación!$B43,[1]Forwarkeys!$B$2:$B$185,_xlfn.XLOOKUP($C$1,[1]Forwarkeys!$C$1:$BA$1,[1]Forwarkeys!$C$2:$BA$185)),"-")</f>
        <v>0</v>
      </c>
      <c r="H52" s="3">
        <f>[1]Aeropuerto!$G45</f>
        <v>121945</v>
      </c>
      <c r="I52" s="3" cm="1">
        <f t="array" ref="I52">_xlfn.XLOOKUP(transformación!B43,[1]Mortalidad!$A$2:$A$301,_xlfn.XLOOKUP($C$1,[1]Mortalidad!$B$1:$P$1,[1]Mortalidad!$B$2:$P$301))</f>
        <v>29902</v>
      </c>
      <c r="J52" s="19" cm="1">
        <f t="array" ref="J52">_xlfn.XLOOKUP(transformación!B43,'[1]Indice del consumidor'!$A$2:$A$301,_xlfn.XLOOKUP($C$1,'[1]Indice del consumidor'!$B$1:$P$1,'[1]Indice del consumidor'!$B$2:$P$301))</f>
        <v>-27.3</v>
      </c>
      <c r="K52" s="34" t="s">
        <v>702</v>
      </c>
      <c r="L52" s="34" t="s">
        <v>702</v>
      </c>
      <c r="M52" s="34" t="s">
        <v>702</v>
      </c>
    </row>
    <row r="53" spans="1:13" x14ac:dyDescent="0.3">
      <c r="A53" s="2" t="str">
        <f>'Viajeros Hoteles y Apartamet'!A53</f>
        <v>2008</v>
      </c>
      <c r="B53" s="2" t="str">
        <f>'Viajeros Hoteles y Apartamet'!B53</f>
        <v>6</v>
      </c>
      <c r="C53" s="3">
        <f>'Viajeros Hoteles y Apartamet'!D53</f>
        <v>652556</v>
      </c>
      <c r="D53" s="3" cm="1">
        <f t="array" ref="D53">_xlfn.XLOOKUP(transformación!A44,'[1]Pib Pc'!$A$2:$A$81,_xlfn.XLOOKUP(España!$C$1,'[1]Pib Pc'!B$1:P$1,'[1]Pib Pc'!$B$2:$P$81))</f>
        <v>6210</v>
      </c>
      <c r="E53" s="32" cm="1">
        <f t="array" ref="E53">_xlfn.XLOOKUP(transformación!B44,'[1]IPC Armonizado'!$A$2:$A$250,_xlfn.XLOOKUP($C$1,'[1]IPC Armonizado'!$B$1:$Q$1,'[1]IPC Armonizado'!$B$2:$Q$250))</f>
        <v>93.58</v>
      </c>
      <c r="F53" s="19" cm="1">
        <f t="array" ref="F53">_xlfn.XLOOKUP(transformación!A44,'[1]Desempleo armonizado'!$A$2:$A$101,_xlfn.XLOOKUP($C$1,'[1]Desempleo armonizado'!$B$1:$P$1,'[1]Desempleo armonizado'!$B$2:$P$101))</f>
        <v>10.4</v>
      </c>
      <c r="G53" s="26" cm="1">
        <f t="array" ref="G53">IFERROR(_xlfn.XLOOKUP(transformación!$B44,[1]Forwarkeys!$B$2:$B$185,_xlfn.XLOOKUP($C$1,[1]Forwarkeys!$C$1:$BA$1,[1]Forwarkeys!$C$2:$BA$185)),"-")</f>
        <v>0</v>
      </c>
      <c r="H53" s="3">
        <f>[1]Aeropuerto!$G46</f>
        <v>121287</v>
      </c>
      <c r="I53" s="3" cm="1">
        <f t="array" ref="I53">_xlfn.XLOOKUP(transformación!B44,[1]Mortalidad!$A$2:$A$301,_xlfn.XLOOKUP($C$1,[1]Mortalidad!$B$1:$P$1,[1]Mortalidad!$B$2:$P$301))</f>
        <v>29533</v>
      </c>
      <c r="J53" s="19" cm="1">
        <f t="array" ref="J53">_xlfn.XLOOKUP(transformación!B44,'[1]Indice del consumidor'!$A$2:$A$301,_xlfn.XLOOKUP($C$1,'[1]Indice del consumidor'!$B$1:$P$1,'[1]Indice del consumidor'!$B$2:$P$301))</f>
        <v>-34.4</v>
      </c>
      <c r="K53" s="34" t="s">
        <v>702</v>
      </c>
      <c r="L53" s="34" t="s">
        <v>702</v>
      </c>
      <c r="M53" s="34" t="s">
        <v>702</v>
      </c>
    </row>
    <row r="54" spans="1:13" x14ac:dyDescent="0.3">
      <c r="A54" s="2" t="str">
        <f>'Viajeros Hoteles y Apartamet'!A54</f>
        <v>2008</v>
      </c>
      <c r="B54" s="2" t="str">
        <f>'Viajeros Hoteles y Apartamet'!B54</f>
        <v>7</v>
      </c>
      <c r="C54" s="3">
        <f>'Viajeros Hoteles y Apartamet'!D54</f>
        <v>1020858</v>
      </c>
      <c r="D54" s="3" cm="1">
        <f t="array" ref="D54">_xlfn.XLOOKUP(transformación!A45,'[1]Pib Pc'!$A$2:$A$81,_xlfn.XLOOKUP(España!$C$1,'[1]Pib Pc'!B$1:P$1,'[1]Pib Pc'!$B$2:$P$81))</f>
        <v>5860</v>
      </c>
      <c r="E54" s="32" cm="1">
        <f t="array" ref="E54">_xlfn.XLOOKUP(transformación!B45,'[1]IPC Armonizado'!$A$2:$A$250,_xlfn.XLOOKUP($C$1,'[1]IPC Armonizado'!$B$1:$Q$1,'[1]IPC Armonizado'!$B$2:$Q$250))</f>
        <v>93.15</v>
      </c>
      <c r="F54" s="19" cm="1">
        <f t="array" ref="F54">_xlfn.XLOOKUP(transformación!A45,'[1]Desempleo armonizado'!$A$2:$A$101,_xlfn.XLOOKUP($C$1,'[1]Desempleo armonizado'!$B$1:$P$1,'[1]Desempleo armonizado'!$B$2:$P$101))</f>
        <v>11.2</v>
      </c>
      <c r="G54" s="26" cm="1">
        <f t="array" ref="G54">IFERROR(_xlfn.XLOOKUP(transformación!$B45,[1]Forwarkeys!$B$2:$B$185,_xlfn.XLOOKUP($C$1,[1]Forwarkeys!$C$1:$BA$1,[1]Forwarkeys!$C$2:$BA$185)),"-")</f>
        <v>0</v>
      </c>
      <c r="H54" s="3">
        <f>[1]Aeropuerto!$G47</f>
        <v>144452</v>
      </c>
      <c r="I54" s="3" cm="1">
        <f t="array" ref="I54">_xlfn.XLOOKUP(transformación!B45,[1]Mortalidad!$A$2:$A$301,_xlfn.XLOOKUP($C$1,[1]Mortalidad!$B$1:$P$1,[1]Mortalidad!$B$2:$P$301))</f>
        <v>30180</v>
      </c>
      <c r="J54" s="19" cm="1">
        <f t="array" ref="J54">_xlfn.XLOOKUP(transformación!B45,'[1]Indice del consumidor'!$A$2:$A$301,_xlfn.XLOOKUP($C$1,'[1]Indice del consumidor'!$B$1:$P$1,'[1]Indice del consumidor'!$B$2:$P$301))</f>
        <v>-34.700000000000003</v>
      </c>
      <c r="K54" s="34" t="s">
        <v>702</v>
      </c>
      <c r="L54" s="34" t="s">
        <v>702</v>
      </c>
      <c r="M54" s="34" t="s">
        <v>702</v>
      </c>
    </row>
    <row r="55" spans="1:13" x14ac:dyDescent="0.3">
      <c r="A55" s="2" t="str">
        <f>'Viajeros Hoteles y Apartamet'!A55</f>
        <v>2008</v>
      </c>
      <c r="B55" s="2" t="str">
        <f>'Viajeros Hoteles y Apartamet'!B55</f>
        <v>8</v>
      </c>
      <c r="C55" s="3">
        <f>'Viajeros Hoteles y Apartamet'!D55</f>
        <v>1327352</v>
      </c>
      <c r="D55" s="3" cm="1">
        <f t="array" ref="D55">_xlfn.XLOOKUP(transformación!A46,'[1]Pib Pc'!$A$2:$A$81,_xlfn.XLOOKUP(España!$C$1,'[1]Pib Pc'!B$1:P$1,'[1]Pib Pc'!$B$2:$P$81))</f>
        <v>5860</v>
      </c>
      <c r="E55" s="32" cm="1">
        <f t="array" ref="E55">_xlfn.XLOOKUP(transformación!B46,'[1]IPC Armonizado'!$A$2:$A$250,_xlfn.XLOOKUP($C$1,'[1]IPC Armonizado'!$B$1:$Q$1,'[1]IPC Armonizado'!$B$2:$Q$250))</f>
        <v>92.97</v>
      </c>
      <c r="F55" s="19" cm="1">
        <f t="array" ref="F55">_xlfn.XLOOKUP(transformación!A46,'[1]Desempleo armonizado'!$A$2:$A$101,_xlfn.XLOOKUP($C$1,'[1]Desempleo armonizado'!$B$1:$P$1,'[1]Desempleo armonizado'!$B$2:$P$101))</f>
        <v>11.2</v>
      </c>
      <c r="G55" s="26" cm="1">
        <f t="array" ref="G55">IFERROR(_xlfn.XLOOKUP(transformación!$B46,[1]Forwarkeys!$B$2:$B$1000,_xlfn.XLOOKUP($C$1,[1]Forwarkeys!$C$1:$BA$1,[1]Forwarkeys!$C$2:$BA$1000)),"-")</f>
        <v>172581</v>
      </c>
      <c r="H55" s="3">
        <f>[1]Aeropuerto!$G48</f>
        <v>146051</v>
      </c>
      <c r="I55" s="3" cm="1">
        <f t="array" ref="I55">_xlfn.XLOOKUP(transformación!B46,[1]Mortalidad!$A$2:$A$301,_xlfn.XLOOKUP($C$1,[1]Mortalidad!$B$1:$P$1,[1]Mortalidad!$B$2:$P$301))</f>
        <v>29523</v>
      </c>
      <c r="J55" s="19" cm="1">
        <f t="array" ref="J55">_xlfn.XLOOKUP(transformación!B46,'[1]Indice del consumidor'!$A$2:$A$301,_xlfn.XLOOKUP($C$1,'[1]Indice del consumidor'!$B$1:$P$1,'[1]Indice del consumidor'!$B$2:$P$301))</f>
        <v>-29.5</v>
      </c>
      <c r="K55" s="34" t="s">
        <v>702</v>
      </c>
      <c r="L55" s="34" t="s">
        <v>702</v>
      </c>
      <c r="M55" s="34" t="s">
        <v>702</v>
      </c>
    </row>
    <row r="56" spans="1:13" x14ac:dyDescent="0.3">
      <c r="A56" s="2" t="str">
        <f>'Viajeros Hoteles y Apartamet'!A56</f>
        <v>2008</v>
      </c>
      <c r="B56" s="2" t="str">
        <f>'Viajeros Hoteles y Apartamet'!B56</f>
        <v>9</v>
      </c>
      <c r="C56" s="3">
        <f>'Viajeros Hoteles y Apartamet'!D56</f>
        <v>697327</v>
      </c>
      <c r="D56" s="3" cm="1">
        <f t="array" ref="D56">_xlfn.XLOOKUP(transformación!A47,'[1]Pib Pc'!$A$2:$A$81,_xlfn.XLOOKUP(España!$C$1,'[1]Pib Pc'!B$1:P$1,'[1]Pib Pc'!$B$2:$P$81))</f>
        <v>5860</v>
      </c>
      <c r="E56" s="32" cm="1">
        <f t="array" ref="E56">_xlfn.XLOOKUP(transformación!B47,'[1]IPC Armonizado'!$A$2:$A$250,_xlfn.XLOOKUP($C$1,'[1]IPC Armonizado'!$B$1:$Q$1,'[1]IPC Armonizado'!$B$2:$Q$250))</f>
        <v>92.92</v>
      </c>
      <c r="F56" s="19" cm="1">
        <f t="array" ref="F56">_xlfn.XLOOKUP(transformación!A47,'[1]Desempleo armonizado'!$A$2:$A$101,_xlfn.XLOOKUP($C$1,'[1]Desempleo armonizado'!$B$1:$P$1,'[1]Desempleo armonizado'!$B$2:$P$101))</f>
        <v>11.2</v>
      </c>
      <c r="G56" s="26" cm="1">
        <f t="array" ref="G56">IFERROR(_xlfn.XLOOKUP(transformación!$B47,[1]Forwarkeys!$B$2:$B$1000,_xlfn.XLOOKUP($C$1,[1]Forwarkeys!$C$1:$BA$1,[1]Forwarkeys!$C$2:$BA$1000)),"-")</f>
        <v>158582</v>
      </c>
      <c r="H56" s="3">
        <f>[1]Aeropuerto!$G49</f>
        <v>108601</v>
      </c>
      <c r="I56" s="3" cm="1">
        <f t="array" ref="I56">_xlfn.XLOOKUP(transformación!B47,[1]Mortalidad!$A$2:$A$301,_xlfn.XLOOKUP($C$1,[1]Mortalidad!$B$1:$P$1,[1]Mortalidad!$B$2:$P$301))</f>
        <v>26951</v>
      </c>
      <c r="J56" s="19" cm="1">
        <f t="array" ref="J56">_xlfn.XLOOKUP(transformación!B47,'[1]Indice del consumidor'!$A$2:$A$301,_xlfn.XLOOKUP($C$1,'[1]Indice del consumidor'!$B$1:$P$1,'[1]Indice del consumidor'!$B$2:$P$301))</f>
        <v>-32.299999999999997</v>
      </c>
      <c r="K56" s="34" t="s">
        <v>702</v>
      </c>
      <c r="L56" s="34" t="s">
        <v>702</v>
      </c>
      <c r="M56" s="34" t="s">
        <v>702</v>
      </c>
    </row>
    <row r="57" spans="1:13" x14ac:dyDescent="0.3">
      <c r="A57" s="2" t="str">
        <f>'Viajeros Hoteles y Apartamet'!A57</f>
        <v>2008</v>
      </c>
      <c r="B57" s="2" t="str">
        <f>'Viajeros Hoteles y Apartamet'!B57</f>
        <v>10</v>
      </c>
      <c r="C57" s="3">
        <f>'Viajeros Hoteles y Apartamet'!D57</f>
        <v>439899</v>
      </c>
      <c r="D57" s="3" cm="1">
        <f t="array" ref="D57">_xlfn.XLOOKUP(transformación!A48,'[1]Pib Pc'!$A$2:$A$81,_xlfn.XLOOKUP(España!$C$1,'[1]Pib Pc'!B$1:P$1,'[1]Pib Pc'!$B$2:$P$81))</f>
        <v>6200</v>
      </c>
      <c r="E57" s="32" cm="1">
        <f t="array" ref="E57">_xlfn.XLOOKUP(transformación!B48,'[1]IPC Armonizado'!$A$2:$A$250,_xlfn.XLOOKUP($C$1,'[1]IPC Armonizado'!$B$1:$Q$1,'[1]IPC Armonizado'!$B$2:$Q$250))</f>
        <v>93.24</v>
      </c>
      <c r="F57" s="19" cm="1">
        <f t="array" ref="F57">_xlfn.XLOOKUP(transformación!A48,'[1]Desempleo armonizado'!$A$2:$A$101,_xlfn.XLOOKUP($C$1,'[1]Desempleo armonizado'!$B$1:$P$1,'[1]Desempleo armonizado'!$B$2:$P$101))</f>
        <v>13.8</v>
      </c>
      <c r="G57" s="26" cm="1">
        <f t="array" ref="G57">IFERROR(_xlfn.XLOOKUP(transformación!$B48,[1]Forwarkeys!$B$2:$B$1000,_xlfn.XLOOKUP($C$1,[1]Forwarkeys!$C$1:$BA$1,[1]Forwarkeys!$C$2:$BA$1000)),"-")</f>
        <v>151289</v>
      </c>
      <c r="H57" s="3">
        <f>[1]Aeropuerto!$G50</f>
        <v>101893</v>
      </c>
      <c r="I57" s="3" cm="1">
        <f t="array" ref="I57">_xlfn.XLOOKUP(transformación!B48,[1]Mortalidad!$A$2:$A$301,_xlfn.XLOOKUP($C$1,[1]Mortalidad!$B$1:$P$1,[1]Mortalidad!$B$2:$P$301))</f>
        <v>30892</v>
      </c>
      <c r="J57" s="19" cm="1">
        <f t="array" ref="J57">_xlfn.XLOOKUP(transformación!B48,'[1]Indice del consumidor'!$A$2:$A$301,_xlfn.XLOOKUP($C$1,'[1]Indice del consumidor'!$B$1:$P$1,'[1]Indice del consumidor'!$B$2:$P$301))</f>
        <v>-38.5</v>
      </c>
      <c r="K57" s="34" t="s">
        <v>702</v>
      </c>
      <c r="L57" s="34" t="s">
        <v>702</v>
      </c>
      <c r="M57" s="34" t="s">
        <v>702</v>
      </c>
    </row>
    <row r="58" spans="1:13" x14ac:dyDescent="0.3">
      <c r="A58" s="2" t="str">
        <f>'Viajeros Hoteles y Apartamet'!A58</f>
        <v>2008</v>
      </c>
      <c r="B58" s="2" t="str">
        <f>'Viajeros Hoteles y Apartamet'!B58</f>
        <v>11</v>
      </c>
      <c r="C58" s="3">
        <f>'Viajeros Hoteles y Apartamet'!D58</f>
        <v>338509</v>
      </c>
      <c r="D58" s="3" cm="1">
        <f t="array" ref="D58">_xlfn.XLOOKUP(transformación!A49,'[1]Pib Pc'!$A$2:$A$81,_xlfn.XLOOKUP(España!$C$1,'[1]Pib Pc'!B$1:P$1,'[1]Pib Pc'!$B$2:$P$81))</f>
        <v>6200</v>
      </c>
      <c r="E58" s="32" cm="1">
        <f t="array" ref="E58">_xlfn.XLOOKUP(transformación!B49,'[1]IPC Armonizado'!$A$2:$A$250,_xlfn.XLOOKUP($C$1,'[1]IPC Armonizado'!$B$1:$Q$1,'[1]IPC Armonizado'!$B$2:$Q$250))</f>
        <v>92.83</v>
      </c>
      <c r="F58" s="19" cm="1">
        <f t="array" ref="F58">_xlfn.XLOOKUP(transformación!A49,'[1]Desempleo armonizado'!$A$2:$A$101,_xlfn.XLOOKUP($C$1,'[1]Desempleo armonizado'!$B$1:$P$1,'[1]Desempleo armonizado'!$B$2:$P$101))</f>
        <v>13.8</v>
      </c>
      <c r="G58" s="26" cm="1">
        <f t="array" ref="G58">IFERROR(_xlfn.XLOOKUP(transformación!$B49,[1]Forwarkeys!$B$2:$B$1000,_xlfn.XLOOKUP($C$1,[1]Forwarkeys!$C$1:$BA$1,[1]Forwarkeys!$C$2:$BA$1000)),"-")</f>
        <v>132705</v>
      </c>
      <c r="H58" s="3">
        <f>[1]Aeropuerto!$G51</f>
        <v>85026</v>
      </c>
      <c r="I58" s="3" cm="1">
        <f t="array" ref="I58">_xlfn.XLOOKUP(transformación!B49,[1]Mortalidad!$A$2:$A$301,_xlfn.XLOOKUP($C$1,[1]Mortalidad!$B$1:$P$1,[1]Mortalidad!$B$2:$P$301))</f>
        <v>31600</v>
      </c>
      <c r="J58" s="19" cm="1">
        <f t="array" ref="J58">_xlfn.XLOOKUP(transformación!B49,'[1]Indice del consumidor'!$A$2:$A$301,_xlfn.XLOOKUP($C$1,'[1]Indice del consumidor'!$B$1:$P$1,'[1]Indice del consumidor'!$B$2:$P$301))</f>
        <v>-37.5</v>
      </c>
      <c r="K58" s="34" t="s">
        <v>702</v>
      </c>
      <c r="L58" s="34" t="s">
        <v>702</v>
      </c>
      <c r="M58" s="34" t="s">
        <v>702</v>
      </c>
    </row>
    <row r="59" spans="1:13" x14ac:dyDescent="0.3">
      <c r="A59" s="2" t="str">
        <f>'Viajeros Hoteles y Apartamet'!A59</f>
        <v>2008</v>
      </c>
      <c r="B59" s="2" t="str">
        <f>'Viajeros Hoteles y Apartamet'!B59</f>
        <v>12</v>
      </c>
      <c r="C59" s="3">
        <f>'Viajeros Hoteles y Apartamet'!D59</f>
        <v>335364</v>
      </c>
      <c r="D59" s="3" cm="1">
        <f t="array" ref="D59">_xlfn.XLOOKUP(transformación!A50,'[1]Pib Pc'!$A$2:$A$81,_xlfn.XLOOKUP(España!$C$1,'[1]Pib Pc'!B$1:P$1,'[1]Pib Pc'!$B$2:$P$81))</f>
        <v>6200</v>
      </c>
      <c r="E59" s="32" cm="1">
        <f t="array" ref="E59">_xlfn.XLOOKUP(transformación!B50,'[1]IPC Armonizado'!$A$2:$A$250,_xlfn.XLOOKUP($C$1,'[1]IPC Armonizado'!$B$1:$Q$1,'[1]IPC Armonizado'!$B$2:$Q$250))</f>
        <v>92.36</v>
      </c>
      <c r="F59" s="19" cm="1">
        <f t="array" ref="F59">_xlfn.XLOOKUP(transformación!A50,'[1]Desempleo armonizado'!$A$2:$A$101,_xlfn.XLOOKUP($C$1,'[1]Desempleo armonizado'!$B$1:$P$1,'[1]Desempleo armonizado'!$B$2:$P$101))</f>
        <v>13.8</v>
      </c>
      <c r="G59" s="26" cm="1">
        <f t="array" ref="G59">IFERROR(_xlfn.XLOOKUP(transformación!$B50,[1]Forwarkeys!$B$2:$B$1000,_xlfn.XLOOKUP($C$1,[1]Forwarkeys!$C$1:$BA$1,[1]Forwarkeys!$C$2:$BA$1000)),"-")</f>
        <v>136443</v>
      </c>
      <c r="H59" s="3">
        <f>[1]Aeropuerto!$G52</f>
        <v>89449</v>
      </c>
      <c r="I59" s="3" cm="1">
        <f t="array" ref="I59">_xlfn.XLOOKUP(transformación!B50,[1]Mortalidad!$A$2:$A$301,_xlfn.XLOOKUP($C$1,[1]Mortalidad!$B$1:$P$1,[1]Mortalidad!$B$2:$P$301))</f>
        <v>36964</v>
      </c>
      <c r="J59" s="19" cm="1">
        <f t="array" ref="J59">_xlfn.XLOOKUP(transformación!B50,'[1]Indice del consumidor'!$A$2:$A$301,_xlfn.XLOOKUP($C$1,'[1]Indice del consumidor'!$B$1:$P$1,'[1]Indice del consumidor'!$B$2:$P$301))</f>
        <v>-37.4</v>
      </c>
      <c r="K59" s="34" t="s">
        <v>702</v>
      </c>
      <c r="L59" s="34" t="s">
        <v>702</v>
      </c>
      <c r="M59" s="34" t="s">
        <v>702</v>
      </c>
    </row>
    <row r="60" spans="1:13" x14ac:dyDescent="0.3">
      <c r="A60" s="2" t="str">
        <f>'Viajeros Hoteles y Apartamet'!A60</f>
        <v>2009</v>
      </c>
      <c r="B60" s="2" t="str">
        <f>'Viajeros Hoteles y Apartamet'!B60</f>
        <v>1</v>
      </c>
      <c r="C60" s="3">
        <f>'Viajeros Hoteles y Apartamet'!D60</f>
        <v>267974</v>
      </c>
      <c r="D60" s="3" cm="1">
        <f t="array" ref="D60">_xlfn.XLOOKUP(transformación!A51,'[1]Pib Pc'!$A$2:$A$81,_xlfn.XLOOKUP(España!$C$1,'[1]Pib Pc'!B$1:P$1,'[1]Pib Pc'!$B$2:$P$81))</f>
        <v>5580</v>
      </c>
      <c r="E60" s="32" cm="1">
        <f t="array" ref="E60">_xlfn.XLOOKUP(transformación!B51,'[1]IPC Armonizado'!$A$2:$A$250,_xlfn.XLOOKUP($C$1,'[1]IPC Armonizado'!$B$1:$Q$1,'[1]IPC Armonizado'!$B$2:$Q$250))</f>
        <v>91.19</v>
      </c>
      <c r="F60" s="19" cm="1">
        <f t="array" ref="F60">_xlfn.XLOOKUP(transformación!A51,'[1]Desempleo armonizado'!$A$2:$A$101,_xlfn.XLOOKUP($C$1,'[1]Desempleo armonizado'!$B$1:$P$1,'[1]Desempleo armonizado'!$B$2:$P$101))</f>
        <v>17.3</v>
      </c>
      <c r="G60" s="26" cm="1">
        <f t="array" ref="G60">IFERROR(_xlfn.XLOOKUP(transformación!$B51,[1]Forwarkeys!$B$2:$B$1000,_xlfn.XLOOKUP($C$1,[1]Forwarkeys!$C$1:$BA$1,[1]Forwarkeys!$C$2:$BA$1000)),"-")</f>
        <v>135017</v>
      </c>
      <c r="H60" s="3">
        <f>[1]Aeropuerto!$G53</f>
        <v>73075</v>
      </c>
      <c r="I60" s="3" cm="1">
        <f t="array" ref="I60">_xlfn.XLOOKUP(transformación!B51,[1]Mortalidad!$A$2:$A$301,_xlfn.XLOOKUP($C$1,[1]Mortalidad!$B$1:$P$1,[1]Mortalidad!$B$2:$P$301))</f>
        <v>41867</v>
      </c>
      <c r="J60" s="19" cm="1">
        <f t="array" ref="J60">_xlfn.XLOOKUP(transformación!B51,'[1]Indice del consumidor'!$A$2:$A$301,_xlfn.XLOOKUP($C$1,'[1]Indice del consumidor'!$B$1:$P$1,'[1]Indice del consumidor'!$B$2:$P$301))</f>
        <v>-37.299999999999997</v>
      </c>
      <c r="K60" s="34" t="s">
        <v>702</v>
      </c>
      <c r="L60" s="34" t="s">
        <v>702</v>
      </c>
      <c r="M60" s="34" t="s">
        <v>702</v>
      </c>
    </row>
    <row r="61" spans="1:13" x14ac:dyDescent="0.3">
      <c r="A61" s="2" t="str">
        <f>'Viajeros Hoteles y Apartamet'!A61</f>
        <v>2009</v>
      </c>
      <c r="B61" s="2" t="str">
        <f>'Viajeros Hoteles y Apartamet'!B61</f>
        <v>2</v>
      </c>
      <c r="C61" s="3">
        <f>'Viajeros Hoteles y Apartamet'!D61</f>
        <v>341400</v>
      </c>
      <c r="D61" s="3" cm="1">
        <f t="array" ref="D61">_xlfn.XLOOKUP(transformación!A52,'[1]Pib Pc'!$A$2:$A$81,_xlfn.XLOOKUP(España!$C$1,'[1]Pib Pc'!B$1:P$1,'[1]Pib Pc'!$B$2:$P$81))</f>
        <v>5580</v>
      </c>
      <c r="E61" s="32" cm="1">
        <f t="array" ref="E61">_xlfn.XLOOKUP(transformación!B52,'[1]IPC Armonizado'!$A$2:$A$250,_xlfn.XLOOKUP($C$1,'[1]IPC Armonizado'!$B$1:$Q$1,'[1]IPC Armonizado'!$B$2:$Q$250))</f>
        <v>91.21</v>
      </c>
      <c r="F61" s="19" cm="1">
        <f t="array" ref="F61">_xlfn.XLOOKUP(transformación!A52,'[1]Desempleo armonizado'!$A$2:$A$101,_xlfn.XLOOKUP($C$1,'[1]Desempleo armonizado'!$B$1:$P$1,'[1]Desempleo armonizado'!$B$2:$P$101))</f>
        <v>17.3</v>
      </c>
      <c r="G61" s="26" cm="1">
        <f t="array" ref="G61">IFERROR(_xlfn.XLOOKUP(transformación!$B52,[1]Forwarkeys!$B$2:$B$1000,_xlfn.XLOOKUP($C$1,[1]Forwarkeys!$C$1:$BA$1,[1]Forwarkeys!$C$2:$BA$1000)),"-")</f>
        <v>129469</v>
      </c>
      <c r="H61" s="3">
        <f>[1]Aeropuerto!$G54</f>
        <v>82355</v>
      </c>
      <c r="I61" s="3" cm="1">
        <f t="array" ref="I61">_xlfn.XLOOKUP(transformación!B52,[1]Mortalidad!$A$2:$A$301,_xlfn.XLOOKUP($C$1,[1]Mortalidad!$B$1:$P$1,[1]Mortalidad!$B$2:$P$301))</f>
        <v>32487</v>
      </c>
      <c r="J61" s="19" cm="1">
        <f t="array" ref="J61">_xlfn.XLOOKUP(transformación!B52,'[1]Indice del consumidor'!$A$2:$A$301,_xlfn.XLOOKUP($C$1,'[1]Indice del consumidor'!$B$1:$P$1,'[1]Indice del consumidor'!$B$2:$P$301))</f>
        <v>-41.8</v>
      </c>
      <c r="K61" s="34" t="s">
        <v>702</v>
      </c>
      <c r="L61" s="34" t="s">
        <v>702</v>
      </c>
      <c r="M61" s="34" t="s">
        <v>702</v>
      </c>
    </row>
    <row r="62" spans="1:13" x14ac:dyDescent="0.3">
      <c r="A62" s="2" t="str">
        <f>'Viajeros Hoteles y Apartamet'!A62</f>
        <v>2009</v>
      </c>
      <c r="B62" s="2" t="str">
        <f>'Viajeros Hoteles y Apartamet'!B62</f>
        <v>3</v>
      </c>
      <c r="C62" s="3">
        <f>'Viajeros Hoteles y Apartamet'!D62</f>
        <v>387178</v>
      </c>
      <c r="D62" s="3" cm="1">
        <f t="array" ref="D62">_xlfn.XLOOKUP(transformación!A53,'[1]Pib Pc'!$A$2:$A$81,_xlfn.XLOOKUP(España!$C$1,'[1]Pib Pc'!B$1:P$1,'[1]Pib Pc'!$B$2:$P$81))</f>
        <v>5580</v>
      </c>
      <c r="E62" s="32" cm="1">
        <f t="array" ref="E62">_xlfn.XLOOKUP(transformación!B53,'[1]IPC Armonizado'!$A$2:$A$250,_xlfn.XLOOKUP($C$1,'[1]IPC Armonizado'!$B$1:$Q$1,'[1]IPC Armonizado'!$B$2:$Q$250))</f>
        <v>91.36</v>
      </c>
      <c r="F62" s="19" cm="1">
        <f t="array" ref="F62">_xlfn.XLOOKUP(transformación!A53,'[1]Desempleo armonizado'!$A$2:$A$101,_xlfn.XLOOKUP($C$1,'[1]Desempleo armonizado'!$B$1:$P$1,'[1]Desempleo armonizado'!$B$2:$P$101))</f>
        <v>17.3</v>
      </c>
      <c r="G62" s="26" cm="1">
        <f t="array" ref="G62">IFERROR(_xlfn.XLOOKUP(transformación!$B53,[1]Forwarkeys!$B$2:$B$1000,_xlfn.XLOOKUP($C$1,[1]Forwarkeys!$C$1:$BA$1,[1]Forwarkeys!$C$2:$BA$1000)),"-")</f>
        <v>136993</v>
      </c>
      <c r="H62" s="3">
        <f>[1]Aeropuerto!$G55</f>
        <v>101046</v>
      </c>
      <c r="I62" s="3" cm="1">
        <f t="array" ref="I62">_xlfn.XLOOKUP(transformación!B53,[1]Mortalidad!$A$2:$A$301,_xlfn.XLOOKUP($C$1,[1]Mortalidad!$B$1:$P$1,[1]Mortalidad!$B$2:$P$301))</f>
        <v>33301</v>
      </c>
      <c r="J62" s="19" cm="1">
        <f t="array" ref="J62">_xlfn.XLOOKUP(transformación!B53,'[1]Indice del consumidor'!$A$2:$A$301,_xlfn.XLOOKUP($C$1,'[1]Indice del consumidor'!$B$1:$P$1,'[1]Indice del consumidor'!$B$2:$P$301))</f>
        <v>-34.200000000000003</v>
      </c>
      <c r="K62" s="34" t="s">
        <v>702</v>
      </c>
      <c r="L62" s="34" t="s">
        <v>702</v>
      </c>
      <c r="M62" s="34" t="s">
        <v>702</v>
      </c>
    </row>
    <row r="63" spans="1:13" x14ac:dyDescent="0.3">
      <c r="A63" s="2" t="str">
        <f>'Viajeros Hoteles y Apartamet'!A63</f>
        <v>2009</v>
      </c>
      <c r="B63" s="2" t="str">
        <f>'Viajeros Hoteles y Apartamet'!B63</f>
        <v>4</v>
      </c>
      <c r="C63" s="3">
        <f>'Viajeros Hoteles y Apartamet'!D63</f>
        <v>582093</v>
      </c>
      <c r="D63" s="3" cm="1">
        <f t="array" ref="D63">_xlfn.XLOOKUP(transformación!A54,'[1]Pib Pc'!$A$2:$A$81,_xlfn.XLOOKUP(España!$C$1,'[1]Pib Pc'!B$1:P$1,'[1]Pib Pc'!$B$2:$P$81))</f>
        <v>5870</v>
      </c>
      <c r="E63" s="32" cm="1">
        <f t="array" ref="E63">_xlfn.XLOOKUP(transformación!B54,'[1]IPC Armonizado'!$A$2:$A$250,_xlfn.XLOOKUP($C$1,'[1]IPC Armonizado'!$B$1:$Q$1,'[1]IPC Armonizado'!$B$2:$Q$250))</f>
        <v>92.26</v>
      </c>
      <c r="F63" s="19" cm="1">
        <f t="array" ref="F63">_xlfn.XLOOKUP(transformación!A54,'[1]Desempleo armonizado'!$A$2:$A$101,_xlfn.XLOOKUP($C$1,'[1]Desempleo armonizado'!$B$1:$P$1,'[1]Desempleo armonizado'!$B$2:$P$101))</f>
        <v>17.8</v>
      </c>
      <c r="G63" s="26" cm="1">
        <f t="array" ref="G63">IFERROR(_xlfn.XLOOKUP(transformación!$B54,[1]Forwarkeys!$B$2:$B$1000,_xlfn.XLOOKUP($C$1,[1]Forwarkeys!$C$1:$BA$1,[1]Forwarkeys!$C$2:$BA$1000)),"-")</f>
        <v>134205</v>
      </c>
      <c r="H63" s="3">
        <f>[1]Aeropuerto!$G56</f>
        <v>110513</v>
      </c>
      <c r="I63" s="3" cm="1">
        <f t="array" ref="I63">_xlfn.XLOOKUP(transformación!B54,[1]Mortalidad!$A$2:$A$301,_xlfn.XLOOKUP($C$1,[1]Mortalidad!$B$1:$P$1,[1]Mortalidad!$B$2:$P$301))</f>
        <v>31002</v>
      </c>
      <c r="J63" s="19" cm="1">
        <f t="array" ref="J63">_xlfn.XLOOKUP(transformación!B54,'[1]Indice del consumidor'!$A$2:$A$301,_xlfn.XLOOKUP($C$1,'[1]Indice del consumidor'!$B$1:$P$1,'[1]Indice del consumidor'!$B$2:$P$301))</f>
        <v>-30.5</v>
      </c>
      <c r="K63" s="34" t="s">
        <v>702</v>
      </c>
      <c r="L63" s="34" t="s">
        <v>702</v>
      </c>
      <c r="M63" s="34" t="s">
        <v>702</v>
      </c>
    </row>
    <row r="64" spans="1:13" x14ac:dyDescent="0.3">
      <c r="A64" s="2" t="str">
        <f>'Viajeros Hoteles y Apartamet'!A64</f>
        <v>2009</v>
      </c>
      <c r="B64" s="2" t="str">
        <f>'Viajeros Hoteles y Apartamet'!B64</f>
        <v>5</v>
      </c>
      <c r="C64" s="3">
        <f>'Viajeros Hoteles y Apartamet'!D64</f>
        <v>461019</v>
      </c>
      <c r="D64" s="3" cm="1">
        <f t="array" ref="D64">_xlfn.XLOOKUP(transformación!A55,'[1]Pib Pc'!$A$2:$A$81,_xlfn.XLOOKUP(España!$C$1,'[1]Pib Pc'!B$1:P$1,'[1]Pib Pc'!$B$2:$P$81))</f>
        <v>5870</v>
      </c>
      <c r="E64" s="32" cm="1">
        <f t="array" ref="E64">_xlfn.XLOOKUP(transformación!B55,'[1]IPC Armonizado'!$A$2:$A$250,_xlfn.XLOOKUP($C$1,'[1]IPC Armonizado'!$B$1:$Q$1,'[1]IPC Armonizado'!$B$2:$Q$250))</f>
        <v>92.22</v>
      </c>
      <c r="F64" s="19" cm="1">
        <f t="array" ref="F64">_xlfn.XLOOKUP(transformación!A55,'[1]Desempleo armonizado'!$A$2:$A$101,_xlfn.XLOOKUP($C$1,'[1]Desempleo armonizado'!$B$1:$P$1,'[1]Desempleo armonizado'!$B$2:$P$101))</f>
        <v>17.8</v>
      </c>
      <c r="G64" s="26" cm="1">
        <f t="array" ref="G64">IFERROR(_xlfn.XLOOKUP(transformación!$B55,[1]Forwarkeys!$B$2:$B$1000,_xlfn.XLOOKUP($C$1,[1]Forwarkeys!$C$1:$BA$1,[1]Forwarkeys!$C$2:$BA$1000)),"-")</f>
        <v>133888</v>
      </c>
      <c r="H64" s="3">
        <f>[1]Aeropuerto!$G57</f>
        <v>96868</v>
      </c>
      <c r="I64" s="3" cm="1">
        <f t="array" ref="I64">_xlfn.XLOOKUP(transformación!B55,[1]Mortalidad!$A$2:$A$301,_xlfn.XLOOKUP($C$1,[1]Mortalidad!$B$1:$P$1,[1]Mortalidad!$B$2:$P$301))</f>
        <v>31115</v>
      </c>
      <c r="J64" s="19" cm="1">
        <f t="array" ref="J64">_xlfn.XLOOKUP(transformación!B55,'[1]Indice del consumidor'!$A$2:$A$301,_xlfn.XLOOKUP($C$1,'[1]Indice del consumidor'!$B$1:$P$1,'[1]Indice del consumidor'!$B$2:$P$301))</f>
        <v>-25.5</v>
      </c>
      <c r="K64" s="34" t="s">
        <v>702</v>
      </c>
      <c r="L64" s="34" t="s">
        <v>702</v>
      </c>
      <c r="M64" s="34" t="s">
        <v>702</v>
      </c>
    </row>
    <row r="65" spans="1:13" x14ac:dyDescent="0.3">
      <c r="A65" s="2" t="str">
        <f>'Viajeros Hoteles y Apartamet'!A65</f>
        <v>2009</v>
      </c>
      <c r="B65" s="2" t="str">
        <f>'Viajeros Hoteles y Apartamet'!B65</f>
        <v>6</v>
      </c>
      <c r="C65" s="3">
        <f>'Viajeros Hoteles y Apartamet'!D65</f>
        <v>646253</v>
      </c>
      <c r="D65" s="3" cm="1">
        <f t="array" ref="D65">_xlfn.XLOOKUP(transformación!A56,'[1]Pib Pc'!$A$2:$A$81,_xlfn.XLOOKUP(España!$C$1,'[1]Pib Pc'!B$1:P$1,'[1]Pib Pc'!$B$2:$P$81))</f>
        <v>5870</v>
      </c>
      <c r="E65" s="32" cm="1">
        <f t="array" ref="E65">_xlfn.XLOOKUP(transformación!B56,'[1]IPC Armonizado'!$A$2:$A$250,_xlfn.XLOOKUP($C$1,'[1]IPC Armonizado'!$B$1:$Q$1,'[1]IPC Armonizado'!$B$2:$Q$250))</f>
        <v>92.68</v>
      </c>
      <c r="F65" s="19" cm="1">
        <f t="array" ref="F65">_xlfn.XLOOKUP(transformación!A56,'[1]Desempleo armonizado'!$A$2:$A$101,_xlfn.XLOOKUP($C$1,'[1]Desempleo armonizado'!$B$1:$P$1,'[1]Desempleo armonizado'!$B$2:$P$101))</f>
        <v>17.8</v>
      </c>
      <c r="G65" s="26" cm="1">
        <f t="array" ref="G65">IFERROR(_xlfn.XLOOKUP(transformación!$B56,[1]Forwarkeys!$B$2:$B$1000,_xlfn.XLOOKUP($C$1,[1]Forwarkeys!$C$1:$BA$1,[1]Forwarkeys!$C$2:$BA$1000)),"-")</f>
        <v>132833</v>
      </c>
      <c r="H65" s="3">
        <f>[1]Aeropuerto!$G58</f>
        <v>99651</v>
      </c>
      <c r="I65" s="3" cm="1">
        <f t="array" ref="I65">_xlfn.XLOOKUP(transformación!B56,[1]Mortalidad!$A$2:$A$301,_xlfn.XLOOKUP($C$1,[1]Mortalidad!$B$1:$P$1,[1]Mortalidad!$B$2:$P$301))</f>
        <v>29233</v>
      </c>
      <c r="J65" s="19" cm="1">
        <f t="array" ref="J65">_xlfn.XLOOKUP(transformación!B56,'[1]Indice del consumidor'!$A$2:$A$301,_xlfn.XLOOKUP($C$1,'[1]Indice del consumidor'!$B$1:$P$1,'[1]Indice del consumidor'!$B$2:$P$301))</f>
        <v>-23.6</v>
      </c>
      <c r="K65" s="34" t="s">
        <v>702</v>
      </c>
      <c r="L65" s="34" t="s">
        <v>702</v>
      </c>
      <c r="M65" s="34" t="s">
        <v>702</v>
      </c>
    </row>
    <row r="66" spans="1:13" x14ac:dyDescent="0.3">
      <c r="A66" s="2" t="str">
        <f>'Viajeros Hoteles y Apartamet'!A66</f>
        <v>2009</v>
      </c>
      <c r="B66" s="2" t="str">
        <f>'Viajeros Hoteles y Apartamet'!B66</f>
        <v>7</v>
      </c>
      <c r="C66" s="3">
        <f>'Viajeros Hoteles y Apartamet'!D66</f>
        <v>1005870</v>
      </c>
      <c r="D66" s="3" cm="1">
        <f t="array" ref="D66">_xlfn.XLOOKUP(transformación!A57,'[1]Pib Pc'!$A$2:$A$81,_xlfn.XLOOKUP(España!$C$1,'[1]Pib Pc'!B$1:P$1,'[1]Pib Pc'!$B$2:$P$81))</f>
        <v>5620</v>
      </c>
      <c r="E66" s="32" cm="1">
        <f t="array" ref="E66">_xlfn.XLOOKUP(transformación!B57,'[1]IPC Armonizado'!$A$2:$A$250,_xlfn.XLOOKUP($C$1,'[1]IPC Armonizado'!$B$1:$Q$1,'[1]IPC Armonizado'!$B$2:$Q$250))</f>
        <v>91.92</v>
      </c>
      <c r="F66" s="19" cm="1">
        <f t="array" ref="F66">_xlfn.XLOOKUP(transformación!A57,'[1]Desempleo armonizado'!$A$2:$A$101,_xlfn.XLOOKUP($C$1,'[1]Desempleo armonizado'!$B$1:$P$1,'[1]Desempleo armonizado'!$B$2:$P$101))</f>
        <v>17.8</v>
      </c>
      <c r="G66" s="26" cm="1">
        <f t="array" ref="G66">IFERROR(_xlfn.XLOOKUP(transformación!$B57,[1]Forwarkeys!$B$2:$B$1000,_xlfn.XLOOKUP($C$1,[1]Forwarkeys!$C$1:$BA$1,[1]Forwarkeys!$C$2:$BA$1000)),"-")</f>
        <v>133322</v>
      </c>
      <c r="H66" s="3">
        <f>[1]Aeropuerto!$G59</f>
        <v>115997</v>
      </c>
      <c r="I66" s="3" cm="1">
        <f t="array" ref="I66">_xlfn.XLOOKUP(transformación!B57,[1]Mortalidad!$A$2:$A$301,_xlfn.XLOOKUP($C$1,[1]Mortalidad!$B$1:$P$1,[1]Mortalidad!$B$2:$P$301))</f>
        <v>29708</v>
      </c>
      <c r="J66" s="19" cm="1">
        <f t="array" ref="J66">_xlfn.XLOOKUP(transformación!B57,'[1]Indice del consumidor'!$A$2:$A$301,_xlfn.XLOOKUP($C$1,'[1]Indice del consumidor'!$B$1:$P$1,'[1]Indice del consumidor'!$B$2:$P$301))</f>
        <v>-20.399999999999999</v>
      </c>
      <c r="K66" s="34" t="s">
        <v>702</v>
      </c>
      <c r="L66" s="34" t="s">
        <v>702</v>
      </c>
      <c r="M66" s="34" t="s">
        <v>702</v>
      </c>
    </row>
    <row r="67" spans="1:13" x14ac:dyDescent="0.3">
      <c r="A67" s="2" t="str">
        <f>'Viajeros Hoteles y Apartamet'!A67</f>
        <v>2009</v>
      </c>
      <c r="B67" s="2" t="str">
        <f>'Viajeros Hoteles y Apartamet'!B67</f>
        <v>8</v>
      </c>
      <c r="C67" s="3">
        <f>'Viajeros Hoteles y Apartamet'!D67</f>
        <v>1377711</v>
      </c>
      <c r="D67" s="3" cm="1">
        <f t="array" ref="D67">_xlfn.XLOOKUP(transformación!A58,'[1]Pib Pc'!$A$2:$A$81,_xlfn.XLOOKUP(España!$C$1,'[1]Pib Pc'!B$1:P$1,'[1]Pib Pc'!$B$2:$P$81))</f>
        <v>5620</v>
      </c>
      <c r="E67" s="32" cm="1">
        <f t="array" ref="E67">_xlfn.XLOOKUP(transformación!B58,'[1]IPC Armonizado'!$A$2:$A$250,_xlfn.XLOOKUP($C$1,'[1]IPC Armonizado'!$B$1:$Q$1,'[1]IPC Armonizado'!$B$2:$Q$250))</f>
        <v>92.29</v>
      </c>
      <c r="F67" s="19" cm="1">
        <f t="array" ref="F67">_xlfn.XLOOKUP(transformación!A58,'[1]Desempleo armonizado'!$A$2:$A$101,_xlfn.XLOOKUP($C$1,'[1]Desempleo armonizado'!$B$1:$P$1,'[1]Desempleo armonizado'!$B$2:$P$101))</f>
        <v>17.8</v>
      </c>
      <c r="G67" s="26" cm="1">
        <f t="array" ref="G67">IFERROR(_xlfn.XLOOKUP(transformación!$B58,[1]Forwarkeys!$B$2:$B$1000,_xlfn.XLOOKUP($C$1,[1]Forwarkeys!$C$1:$BA$1,[1]Forwarkeys!$C$2:$BA$1000)),"-")</f>
        <v>135236</v>
      </c>
      <c r="H67" s="3">
        <f>[1]Aeropuerto!$G60</f>
        <v>113198</v>
      </c>
      <c r="I67" s="3" cm="1">
        <f t="array" ref="I67">_xlfn.XLOOKUP(transformación!B58,[1]Mortalidad!$A$2:$A$301,_xlfn.XLOOKUP($C$1,[1]Mortalidad!$B$1:$P$1,[1]Mortalidad!$B$2:$P$301))</f>
        <v>30071</v>
      </c>
      <c r="J67" s="19" cm="1">
        <f t="array" ref="J67">_xlfn.XLOOKUP(transformación!B58,'[1]Indice del consumidor'!$A$2:$A$301,_xlfn.XLOOKUP($C$1,'[1]Indice del consumidor'!$B$1:$P$1,'[1]Indice del consumidor'!$B$2:$P$301))</f>
        <v>-19</v>
      </c>
      <c r="K67" s="34" t="s">
        <v>702</v>
      </c>
      <c r="L67" s="34" t="s">
        <v>702</v>
      </c>
      <c r="M67" s="34" t="s">
        <v>702</v>
      </c>
    </row>
    <row r="68" spans="1:13" x14ac:dyDescent="0.3">
      <c r="A68" s="2" t="str">
        <f>'Viajeros Hoteles y Apartamet'!A68</f>
        <v>2009</v>
      </c>
      <c r="B68" s="2" t="str">
        <f>'Viajeros Hoteles y Apartamet'!B68</f>
        <v>9</v>
      </c>
      <c r="C68" s="3">
        <f>'Viajeros Hoteles y Apartamet'!D68</f>
        <v>655947</v>
      </c>
      <c r="D68" s="3" cm="1">
        <f t="array" ref="D68">_xlfn.XLOOKUP(transformación!A59,'[1]Pib Pc'!$A$2:$A$81,_xlfn.XLOOKUP(España!$C$1,'[1]Pib Pc'!B$1:P$1,'[1]Pib Pc'!$B$2:$P$81))</f>
        <v>5620</v>
      </c>
      <c r="E68" s="32" cm="1">
        <f t="array" ref="E68">_xlfn.XLOOKUP(transformación!B59,'[1]IPC Armonizado'!$A$2:$A$250,_xlfn.XLOOKUP($C$1,'[1]IPC Armonizado'!$B$1:$Q$1,'[1]IPC Armonizado'!$B$2:$Q$250))</f>
        <v>92.06</v>
      </c>
      <c r="F68" s="19" cm="1">
        <f t="array" ref="F68">_xlfn.XLOOKUP(transformación!A59,'[1]Desempleo armonizado'!$A$2:$A$101,_xlfn.XLOOKUP($C$1,'[1]Desempleo armonizado'!$B$1:$P$1,'[1]Desempleo armonizado'!$B$2:$P$101))</f>
        <v>17.8</v>
      </c>
      <c r="G68" s="26" cm="1">
        <f t="array" ref="G68">IFERROR(_xlfn.XLOOKUP(transformación!$B59,[1]Forwarkeys!$B$2:$B$1000,_xlfn.XLOOKUP($C$1,[1]Forwarkeys!$C$1:$BA$1,[1]Forwarkeys!$C$2:$BA$1000)),"-")</f>
        <v>131752</v>
      </c>
      <c r="H68" s="3">
        <f>[1]Aeropuerto!$G61</f>
        <v>95579</v>
      </c>
      <c r="I68" s="3" cm="1">
        <f t="array" ref="I68">_xlfn.XLOOKUP(transformación!B59,[1]Mortalidad!$A$2:$A$301,_xlfn.XLOOKUP($C$1,[1]Mortalidad!$B$1:$P$1,[1]Mortalidad!$B$2:$P$301))</f>
        <v>27545</v>
      </c>
      <c r="J68" s="19" cm="1">
        <f t="array" ref="J68">_xlfn.XLOOKUP(transformación!B59,'[1]Indice del consumidor'!$A$2:$A$301,_xlfn.XLOOKUP($C$1,'[1]Indice del consumidor'!$B$1:$P$1,'[1]Indice del consumidor'!$B$2:$P$301))</f>
        <v>-21</v>
      </c>
      <c r="K68" s="34" t="s">
        <v>702</v>
      </c>
      <c r="L68" s="34" t="s">
        <v>702</v>
      </c>
      <c r="M68" s="34" t="s">
        <v>702</v>
      </c>
    </row>
    <row r="69" spans="1:13" x14ac:dyDescent="0.3">
      <c r="A69" s="2" t="str">
        <f>'Viajeros Hoteles y Apartamet'!A69</f>
        <v>2009</v>
      </c>
      <c r="B69" s="2" t="str">
        <f>'Viajeros Hoteles y Apartamet'!B69</f>
        <v>10</v>
      </c>
      <c r="C69" s="3">
        <f>'Viajeros Hoteles y Apartamet'!D69</f>
        <v>425989</v>
      </c>
      <c r="D69" s="3" cm="1">
        <f t="array" ref="D69">_xlfn.XLOOKUP(transformación!A60,'[1]Pib Pc'!$A$2:$A$81,_xlfn.XLOOKUP(España!$C$1,'[1]Pib Pc'!B$1:P$1,'[1]Pib Pc'!$B$2:$P$81))</f>
        <v>5990</v>
      </c>
      <c r="E69" s="32" cm="1">
        <f t="array" ref="E69">_xlfn.XLOOKUP(transformación!B60,'[1]IPC Armonizado'!$A$2:$A$250,_xlfn.XLOOKUP($C$1,'[1]IPC Armonizado'!$B$1:$Q$1,'[1]IPC Armonizado'!$B$2:$Q$250))</f>
        <v>92.71</v>
      </c>
      <c r="F69" s="19" cm="1">
        <f t="array" ref="F69">_xlfn.XLOOKUP(transformación!A60,'[1]Desempleo armonizado'!$A$2:$A$101,_xlfn.XLOOKUP($C$1,'[1]Desempleo armonizado'!$B$1:$P$1,'[1]Desempleo armonizado'!$B$2:$P$101))</f>
        <v>18.7</v>
      </c>
      <c r="G69" s="26" cm="1">
        <f t="array" ref="G69">IFERROR(_xlfn.XLOOKUP(transformación!$B60,[1]Forwarkeys!$B$2:$B$1000,_xlfn.XLOOKUP($C$1,[1]Forwarkeys!$C$1:$BA$1,[1]Forwarkeys!$C$2:$BA$1000)),"-")</f>
        <v>133705</v>
      </c>
      <c r="H69" s="3">
        <f>[1]Aeropuerto!$G62</f>
        <v>93636</v>
      </c>
      <c r="I69" s="3" cm="1">
        <f t="array" ref="I69">_xlfn.XLOOKUP(transformación!B60,[1]Mortalidad!$A$2:$A$301,_xlfn.XLOOKUP($C$1,[1]Mortalidad!$B$1:$P$1,[1]Mortalidad!$B$2:$P$301))</f>
        <v>30607</v>
      </c>
      <c r="J69" s="19" cm="1">
        <f t="array" ref="J69">_xlfn.XLOOKUP(transformación!B60,'[1]Indice del consumidor'!$A$2:$A$301,_xlfn.XLOOKUP($C$1,'[1]Indice del consumidor'!$B$1:$P$1,'[1]Indice del consumidor'!$B$2:$P$301))</f>
        <v>-22.7</v>
      </c>
      <c r="K69" s="34" t="s">
        <v>702</v>
      </c>
      <c r="L69" s="34" t="s">
        <v>702</v>
      </c>
      <c r="M69" s="34" t="s">
        <v>702</v>
      </c>
    </row>
    <row r="70" spans="1:13" x14ac:dyDescent="0.3">
      <c r="A70" s="2" t="str">
        <f>'Viajeros Hoteles y Apartamet'!A70</f>
        <v>2009</v>
      </c>
      <c r="B70" s="2" t="str">
        <f>'Viajeros Hoteles y Apartamet'!B70</f>
        <v>11</v>
      </c>
      <c r="C70" s="3">
        <f>'Viajeros Hoteles y Apartamet'!D70</f>
        <v>309049</v>
      </c>
      <c r="D70" s="3" cm="1">
        <f t="array" ref="D70">_xlfn.XLOOKUP(transformación!A61,'[1]Pib Pc'!$A$2:$A$81,_xlfn.XLOOKUP(España!$C$1,'[1]Pib Pc'!B$1:P$1,'[1]Pib Pc'!$B$2:$P$81))</f>
        <v>5990</v>
      </c>
      <c r="E70" s="32" cm="1">
        <f t="array" ref="E70">_xlfn.XLOOKUP(transformación!B61,'[1]IPC Armonizado'!$A$2:$A$250,_xlfn.XLOOKUP($C$1,'[1]IPC Armonizado'!$B$1:$Q$1,'[1]IPC Armonizado'!$B$2:$Q$250))</f>
        <v>93.21</v>
      </c>
      <c r="F70" s="19" cm="1">
        <f t="array" ref="F70">_xlfn.XLOOKUP(transformación!A61,'[1]Desempleo armonizado'!$A$2:$A$101,_xlfn.XLOOKUP($C$1,'[1]Desempleo armonizado'!$B$1:$P$1,'[1]Desempleo armonizado'!$B$2:$P$101))</f>
        <v>18.7</v>
      </c>
      <c r="G70" s="26" cm="1">
        <f t="array" ref="G70">IFERROR(_xlfn.XLOOKUP(transformación!$B61,[1]Forwarkeys!$B$2:$B$1000,_xlfn.XLOOKUP($C$1,[1]Forwarkeys!$C$1:$BA$1,[1]Forwarkeys!$C$2:$BA$1000)),"-")</f>
        <v>134929</v>
      </c>
      <c r="H70" s="3">
        <f>[1]Aeropuerto!$G63</f>
        <v>82465</v>
      </c>
      <c r="I70" s="3" cm="1">
        <f t="array" ref="I70">_xlfn.XLOOKUP(transformación!B61,[1]Mortalidad!$A$2:$A$301,_xlfn.XLOOKUP($C$1,[1]Mortalidad!$B$1:$P$1,[1]Mortalidad!$B$2:$P$301))</f>
        <v>30837</v>
      </c>
      <c r="J70" s="19" cm="1">
        <f t="array" ref="J70">_xlfn.XLOOKUP(transformación!B61,'[1]Indice del consumidor'!$A$2:$A$301,_xlfn.XLOOKUP($C$1,'[1]Indice del consumidor'!$B$1:$P$1,'[1]Indice del consumidor'!$B$2:$P$301))</f>
        <v>-23.9</v>
      </c>
      <c r="K70" s="34" t="s">
        <v>702</v>
      </c>
      <c r="L70" s="34" t="s">
        <v>702</v>
      </c>
      <c r="M70" s="34" t="s">
        <v>702</v>
      </c>
    </row>
    <row r="71" spans="1:13" x14ac:dyDescent="0.3">
      <c r="A71" s="2" t="str">
        <f>'Viajeros Hoteles y Apartamet'!A71</f>
        <v>2009</v>
      </c>
      <c r="B71" s="2" t="str">
        <f>'Viajeros Hoteles y Apartamet'!B71</f>
        <v>12</v>
      </c>
      <c r="C71" s="3">
        <f>'Viajeros Hoteles y Apartamet'!D71</f>
        <v>298686</v>
      </c>
      <c r="D71" s="3" cm="1">
        <f t="array" ref="D71">_xlfn.XLOOKUP(transformación!A62,'[1]Pib Pc'!$A$2:$A$81,_xlfn.XLOOKUP(España!$C$1,'[1]Pib Pc'!B$1:P$1,'[1]Pib Pc'!$B$2:$P$81))</f>
        <v>5990</v>
      </c>
      <c r="E71" s="32" cm="1">
        <f t="array" ref="E71">_xlfn.XLOOKUP(transformación!B62,'[1]IPC Armonizado'!$A$2:$A$250,_xlfn.XLOOKUP($C$1,'[1]IPC Armonizado'!$B$1:$Q$1,'[1]IPC Armonizado'!$B$2:$Q$250))</f>
        <v>93.19</v>
      </c>
      <c r="F71" s="19" cm="1">
        <f t="array" ref="F71">_xlfn.XLOOKUP(transformación!A62,'[1]Desempleo armonizado'!$A$2:$A$101,_xlfn.XLOOKUP($C$1,'[1]Desempleo armonizado'!$B$1:$P$1,'[1]Desempleo armonizado'!$B$2:$P$101))</f>
        <v>18.7</v>
      </c>
      <c r="G71" s="26" cm="1">
        <f t="array" ref="G71">IFERROR(_xlfn.XLOOKUP(transformación!$B62,[1]Forwarkeys!$B$2:$B$1000,_xlfn.XLOOKUP($C$1,[1]Forwarkeys!$C$1:$BA$1,[1]Forwarkeys!$C$2:$BA$1000)),"-")</f>
        <v>130685</v>
      </c>
      <c r="H71" s="3">
        <f>[1]Aeropuerto!$G64</f>
        <v>93126</v>
      </c>
      <c r="I71" s="3" cm="1">
        <f t="array" ref="I71">_xlfn.XLOOKUP(transformación!B62,[1]Mortalidad!$A$2:$A$301,_xlfn.XLOOKUP($C$1,[1]Mortalidad!$B$1:$P$1,[1]Mortalidad!$B$2:$P$301))</f>
        <v>35436</v>
      </c>
      <c r="J71" s="19" cm="1">
        <f t="array" ref="J71">_xlfn.XLOOKUP(transformación!B62,'[1]Indice del consumidor'!$A$2:$A$301,_xlfn.XLOOKUP($C$1,'[1]Indice del consumidor'!$B$1:$P$1,'[1]Indice del consumidor'!$B$2:$P$301))</f>
        <v>-20</v>
      </c>
      <c r="K71" s="34" t="s">
        <v>702</v>
      </c>
      <c r="L71" s="34" t="s">
        <v>702</v>
      </c>
      <c r="M71" s="34" t="s">
        <v>702</v>
      </c>
    </row>
    <row r="72" spans="1:13" x14ac:dyDescent="0.3">
      <c r="A72" s="2" t="str">
        <f>'Viajeros Hoteles y Apartamet'!A72</f>
        <v>2010</v>
      </c>
      <c r="B72" s="2" t="str">
        <f>'Viajeros Hoteles y Apartamet'!B72</f>
        <v>1</v>
      </c>
      <c r="C72" s="3">
        <f>'Viajeros Hoteles y Apartamet'!D72</f>
        <v>244766</v>
      </c>
      <c r="D72" s="3" cm="1">
        <f t="array" ref="D72">_xlfn.XLOOKUP(transformación!A63,'[1]Pib Pc'!$A$2:$A$81,_xlfn.XLOOKUP(España!$C$1,'[1]Pib Pc'!B$1:P$1,'[1]Pib Pc'!$B$2:$P$81))</f>
        <v>5540</v>
      </c>
      <c r="E72" s="32" cm="1">
        <f t="array" ref="E72">_xlfn.XLOOKUP(transformación!B63,'[1]IPC Armonizado'!$A$2:$A$250,_xlfn.XLOOKUP($C$1,'[1]IPC Armonizado'!$B$1:$Q$1,'[1]IPC Armonizado'!$B$2:$Q$250))</f>
        <v>91.82</v>
      </c>
      <c r="F72" s="19" cm="1">
        <f t="array" ref="F72">_xlfn.XLOOKUP(transformación!A63,'[1]Desempleo armonizado'!$A$2:$A$101,_xlfn.XLOOKUP($C$1,'[1]Desempleo armonizado'!$B$1:$P$1,'[1]Desempleo armonizado'!$B$2:$P$101))</f>
        <v>19.899999999999999</v>
      </c>
      <c r="G72" s="26" cm="1">
        <f t="array" ref="G72">IFERROR(_xlfn.XLOOKUP(transformación!$B63,[1]Forwarkeys!$B$2:$B$1000,_xlfn.XLOOKUP($C$1,[1]Forwarkeys!$C$1:$BA$1,[1]Forwarkeys!$C$2:$BA$1000)),"-")</f>
        <v>126807</v>
      </c>
      <c r="H72" s="3">
        <f>[1]Aeropuerto!$G65</f>
        <v>75082</v>
      </c>
      <c r="I72" s="3" cm="1">
        <f t="array" ref="I72">_xlfn.XLOOKUP(transformación!B63,[1]Mortalidad!$A$2:$A$301,_xlfn.XLOOKUP($C$1,[1]Mortalidad!$B$1:$P$1,[1]Mortalidad!$B$2:$P$301))</f>
        <v>36755</v>
      </c>
      <c r="J72" s="19" cm="1">
        <f t="array" ref="J72">_xlfn.XLOOKUP(transformación!B63,'[1]Indice del consumidor'!$A$2:$A$301,_xlfn.XLOOKUP($C$1,'[1]Indice del consumidor'!$B$1:$P$1,'[1]Indice del consumidor'!$B$2:$P$301))</f>
        <v>-19.399999999999999</v>
      </c>
      <c r="K72" s="34" t="s">
        <v>702</v>
      </c>
      <c r="L72" s="34" t="s">
        <v>702</v>
      </c>
      <c r="M72" s="34" t="s">
        <v>702</v>
      </c>
    </row>
    <row r="73" spans="1:13" x14ac:dyDescent="0.3">
      <c r="A73" s="2" t="str">
        <f>'Viajeros Hoteles y Apartamet'!A73</f>
        <v>2010</v>
      </c>
      <c r="B73" s="2" t="str">
        <f>'Viajeros Hoteles y Apartamet'!B73</f>
        <v>2</v>
      </c>
      <c r="C73" s="3">
        <f>'Viajeros Hoteles y Apartamet'!D73</f>
        <v>354776</v>
      </c>
      <c r="D73" s="3" cm="1">
        <f t="array" ref="D73">_xlfn.XLOOKUP(transformación!A64,'[1]Pib Pc'!$A$2:$A$81,_xlfn.XLOOKUP(España!$C$1,'[1]Pib Pc'!B$1:P$1,'[1]Pib Pc'!$B$2:$P$81))</f>
        <v>5540</v>
      </c>
      <c r="E73" s="32" cm="1">
        <f t="array" ref="E73">_xlfn.XLOOKUP(transformación!B64,'[1]IPC Armonizado'!$A$2:$A$250,_xlfn.XLOOKUP($C$1,'[1]IPC Armonizado'!$B$1:$Q$1,'[1]IPC Armonizado'!$B$2:$Q$250))</f>
        <v>91.61</v>
      </c>
      <c r="F73" s="19" cm="1">
        <f t="array" ref="F73">_xlfn.XLOOKUP(transformación!A64,'[1]Desempleo armonizado'!$A$2:$A$101,_xlfn.XLOOKUP($C$1,'[1]Desempleo armonizado'!$B$1:$P$1,'[1]Desempleo armonizado'!$B$2:$P$101))</f>
        <v>19.899999999999999</v>
      </c>
      <c r="G73" s="26" cm="1">
        <f t="array" ref="G73">IFERROR(_xlfn.XLOOKUP(transformación!$B64,[1]Forwarkeys!$B$2:$B$1000,_xlfn.XLOOKUP($C$1,[1]Forwarkeys!$C$1:$BA$1,[1]Forwarkeys!$C$2:$BA$1000)),"-")</f>
        <v>112335</v>
      </c>
      <c r="H73" s="3">
        <f>[1]Aeropuerto!$G66</f>
        <v>84922</v>
      </c>
      <c r="I73" s="3" cm="1">
        <f t="array" ref="I73">_xlfn.XLOOKUP(transformación!B64,[1]Mortalidad!$A$2:$A$301,_xlfn.XLOOKUP($C$1,[1]Mortalidad!$B$1:$P$1,[1]Mortalidad!$B$2:$P$301))</f>
        <v>32450</v>
      </c>
      <c r="J73" s="19" cm="1">
        <f t="array" ref="J73">_xlfn.XLOOKUP(transformación!B64,'[1]Indice del consumidor'!$A$2:$A$301,_xlfn.XLOOKUP($C$1,'[1]Indice del consumidor'!$B$1:$P$1,'[1]Indice del consumidor'!$B$2:$P$301))</f>
        <v>-23.7</v>
      </c>
      <c r="K73" s="34" t="s">
        <v>702</v>
      </c>
      <c r="L73" s="34" t="s">
        <v>702</v>
      </c>
      <c r="M73" s="34" t="s">
        <v>702</v>
      </c>
    </row>
    <row r="74" spans="1:13" x14ac:dyDescent="0.3">
      <c r="A74" s="2" t="str">
        <f>'Viajeros Hoteles y Apartamet'!A74</f>
        <v>2010</v>
      </c>
      <c r="B74" s="2" t="str">
        <f>'Viajeros Hoteles y Apartamet'!B74</f>
        <v>3</v>
      </c>
      <c r="C74" s="3">
        <f>'Viajeros Hoteles y Apartamet'!D74</f>
        <v>445439</v>
      </c>
      <c r="D74" s="3" cm="1">
        <f t="array" ref="D74">_xlfn.XLOOKUP(transformación!A65,'[1]Pib Pc'!$A$2:$A$81,_xlfn.XLOOKUP(España!$C$1,'[1]Pib Pc'!B$1:P$1,'[1]Pib Pc'!$B$2:$P$81))</f>
        <v>5540</v>
      </c>
      <c r="E74" s="32" cm="1">
        <f t="array" ref="E74">_xlfn.XLOOKUP(transformación!B65,'[1]IPC Armonizado'!$A$2:$A$250,_xlfn.XLOOKUP($C$1,'[1]IPC Armonizado'!$B$1:$Q$1,'[1]IPC Armonizado'!$B$2:$Q$250))</f>
        <v>93.8</v>
      </c>
      <c r="F74" s="19" cm="1">
        <f t="array" ref="F74">_xlfn.XLOOKUP(transformación!A65,'[1]Desempleo armonizado'!$A$2:$A$101,_xlfn.XLOOKUP($C$1,'[1]Desempleo armonizado'!$B$1:$P$1,'[1]Desempleo armonizado'!$B$2:$P$101))</f>
        <v>19.899999999999999</v>
      </c>
      <c r="G74" s="26" cm="1">
        <f t="array" ref="G74">IFERROR(_xlfn.XLOOKUP(transformación!$B65,[1]Forwarkeys!$B$2:$B$1000,_xlfn.XLOOKUP($C$1,[1]Forwarkeys!$C$1:$BA$1,[1]Forwarkeys!$C$2:$BA$1000)),"-")</f>
        <v>125783</v>
      </c>
      <c r="H74" s="3">
        <f>[1]Aeropuerto!$G67</f>
        <v>111197</v>
      </c>
      <c r="I74" s="3" cm="1">
        <f t="array" ref="I74">_xlfn.XLOOKUP(transformación!B65,[1]Mortalidad!$A$2:$A$301,_xlfn.XLOOKUP($C$1,[1]Mortalidad!$B$1:$P$1,[1]Mortalidad!$B$2:$P$301))</f>
        <v>33469</v>
      </c>
      <c r="J74" s="19" cm="1">
        <f t="array" ref="J74">_xlfn.XLOOKUP(transformación!B65,'[1]Indice del consumidor'!$A$2:$A$301,_xlfn.XLOOKUP($C$1,'[1]Indice del consumidor'!$B$1:$P$1,'[1]Indice del consumidor'!$B$2:$P$301))</f>
        <v>-24.7</v>
      </c>
      <c r="K74" s="34" t="s">
        <v>702</v>
      </c>
      <c r="L74" s="34" t="s">
        <v>702</v>
      </c>
      <c r="M74" s="34" t="s">
        <v>702</v>
      </c>
    </row>
    <row r="75" spans="1:13" x14ac:dyDescent="0.3">
      <c r="A75" s="2" t="str">
        <f>'Viajeros Hoteles y Apartamet'!A75</f>
        <v>2010</v>
      </c>
      <c r="B75" s="2" t="str">
        <f>'Viajeros Hoteles y Apartamet'!B75</f>
        <v>4</v>
      </c>
      <c r="C75" s="3">
        <f>'Viajeros Hoteles y Apartamet'!D75</f>
        <v>603797</v>
      </c>
      <c r="D75" s="3" cm="1">
        <f t="array" ref="D75">_xlfn.XLOOKUP(transformación!A66,'[1]Pib Pc'!$A$2:$A$81,_xlfn.XLOOKUP(España!$C$1,'[1]Pib Pc'!B$1:P$1,'[1]Pib Pc'!$B$2:$P$81))</f>
        <v>5880</v>
      </c>
      <c r="E75" s="32" cm="1">
        <f t="array" ref="E75">_xlfn.XLOOKUP(transformación!B66,'[1]IPC Armonizado'!$A$2:$A$250,_xlfn.XLOOKUP($C$1,'[1]IPC Armonizado'!$B$1:$Q$1,'[1]IPC Armonizado'!$B$2:$Q$250))</f>
        <v>94.46</v>
      </c>
      <c r="F75" s="19" cm="1">
        <f t="array" ref="F75">_xlfn.XLOOKUP(transformación!A66,'[1]Desempleo armonizado'!$A$2:$A$101,_xlfn.XLOOKUP($C$1,'[1]Desempleo armonizado'!$B$1:$P$1,'[1]Desempleo armonizado'!$B$2:$P$101))</f>
        <v>19.899999999999999</v>
      </c>
      <c r="G75" s="26" cm="1">
        <f t="array" ref="G75">IFERROR(_xlfn.XLOOKUP(transformación!$B66,[1]Forwarkeys!$B$2:$B$1000,_xlfn.XLOOKUP($C$1,[1]Forwarkeys!$C$1:$BA$1,[1]Forwarkeys!$C$2:$BA$1000)),"-")</f>
        <v>138321</v>
      </c>
      <c r="H75" s="3">
        <f>[1]Aeropuerto!$G68</f>
        <v>100653</v>
      </c>
      <c r="I75" s="3" cm="1">
        <f t="array" ref="I75">_xlfn.XLOOKUP(transformación!B66,[1]Mortalidad!$A$2:$A$301,_xlfn.XLOOKUP($C$1,[1]Mortalidad!$B$1:$P$1,[1]Mortalidad!$B$2:$P$301))</f>
        <v>31224</v>
      </c>
      <c r="J75" s="19" cm="1">
        <f t="array" ref="J75">_xlfn.XLOOKUP(transformación!B66,'[1]Indice del consumidor'!$A$2:$A$301,_xlfn.XLOOKUP($C$1,'[1]Indice del consumidor'!$B$1:$P$1,'[1]Indice del consumidor'!$B$2:$P$301))</f>
        <v>-22.1</v>
      </c>
      <c r="K75" s="34" t="s">
        <v>702</v>
      </c>
      <c r="L75" s="34" t="s">
        <v>702</v>
      </c>
      <c r="M75" s="34" t="s">
        <v>702</v>
      </c>
    </row>
    <row r="76" spans="1:13" x14ac:dyDescent="0.3">
      <c r="A76" s="2" t="str">
        <f>'Viajeros Hoteles y Apartamet'!A76</f>
        <v>2010</v>
      </c>
      <c r="B76" s="2" t="str">
        <f>'Viajeros Hoteles y Apartamet'!B76</f>
        <v>5</v>
      </c>
      <c r="C76" s="3">
        <f>'Viajeros Hoteles y Apartamet'!D76</f>
        <v>531134</v>
      </c>
      <c r="D76" s="3" cm="1">
        <f t="array" ref="D76">_xlfn.XLOOKUP(transformación!A67,'[1]Pib Pc'!$A$2:$A$81,_xlfn.XLOOKUP(España!$C$1,'[1]Pib Pc'!B$1:P$1,'[1]Pib Pc'!$B$2:$P$81))</f>
        <v>5880</v>
      </c>
      <c r="E76" s="32" cm="1">
        <f t="array" ref="E76">_xlfn.XLOOKUP(transformación!B67,'[1]IPC Armonizado'!$A$2:$A$250,_xlfn.XLOOKUP($C$1,'[1]IPC Armonizado'!$B$1:$Q$1,'[1]IPC Armonizado'!$B$2:$Q$250))</f>
        <v>94.49</v>
      </c>
      <c r="F76" s="19" cm="1">
        <f t="array" ref="F76">_xlfn.XLOOKUP(transformación!A67,'[1]Desempleo armonizado'!$A$2:$A$101,_xlfn.XLOOKUP($C$1,'[1]Desempleo armonizado'!$B$1:$P$1,'[1]Desempleo armonizado'!$B$2:$P$101))</f>
        <v>19.899999999999999</v>
      </c>
      <c r="G76" s="26" cm="1">
        <f t="array" ref="G76">IFERROR(_xlfn.XLOOKUP(transformación!$B67,[1]Forwarkeys!$B$2:$B$1000,_xlfn.XLOOKUP($C$1,[1]Forwarkeys!$C$1:$BA$1,[1]Forwarkeys!$C$2:$BA$1000)),"-")</f>
        <v>142165</v>
      </c>
      <c r="H76" s="3">
        <f>[1]Aeropuerto!$G69</f>
        <v>100604</v>
      </c>
      <c r="I76" s="3" cm="1">
        <f t="array" ref="I76">_xlfn.XLOOKUP(transformación!B67,[1]Mortalidad!$A$2:$A$301,_xlfn.XLOOKUP($C$1,[1]Mortalidad!$B$1:$P$1,[1]Mortalidad!$B$2:$P$301))</f>
        <v>31140</v>
      </c>
      <c r="J76" s="19" cm="1">
        <f t="array" ref="J76">_xlfn.XLOOKUP(transformación!B67,'[1]Indice del consumidor'!$A$2:$A$301,_xlfn.XLOOKUP($C$1,'[1]Indice del consumidor'!$B$1:$P$1,'[1]Indice del consumidor'!$B$2:$P$301))</f>
        <v>-24.6</v>
      </c>
      <c r="K76" s="34" t="s">
        <v>702</v>
      </c>
      <c r="L76" s="34" t="s">
        <v>702</v>
      </c>
      <c r="M76" s="34" t="s">
        <v>702</v>
      </c>
    </row>
    <row r="77" spans="1:13" x14ac:dyDescent="0.3">
      <c r="A77" s="2" t="str">
        <f>'Viajeros Hoteles y Apartamet'!A77</f>
        <v>2010</v>
      </c>
      <c r="B77" s="2" t="str">
        <f>'Viajeros Hoteles y Apartamet'!B77</f>
        <v>6</v>
      </c>
      <c r="C77" s="3">
        <f>'Viajeros Hoteles y Apartamet'!D77</f>
        <v>670720</v>
      </c>
      <c r="D77" s="3" cm="1">
        <f t="array" ref="D77">_xlfn.XLOOKUP(transformación!A68,'[1]Pib Pc'!$A$2:$A$81,_xlfn.XLOOKUP(España!$C$1,'[1]Pib Pc'!B$1:P$1,'[1]Pib Pc'!$B$2:$P$81))</f>
        <v>5880</v>
      </c>
      <c r="E77" s="32" cm="1">
        <f t="array" ref="E77">_xlfn.XLOOKUP(transformación!B68,'[1]IPC Armonizado'!$A$2:$A$250,_xlfn.XLOOKUP($C$1,'[1]IPC Armonizado'!$B$1:$Q$1,'[1]IPC Armonizado'!$B$2:$Q$250))</f>
        <v>94.6</v>
      </c>
      <c r="F77" s="19" cm="1">
        <f t="array" ref="F77">_xlfn.XLOOKUP(transformación!A68,'[1]Desempleo armonizado'!$A$2:$A$101,_xlfn.XLOOKUP($C$1,'[1]Desempleo armonizado'!$B$1:$P$1,'[1]Desempleo armonizado'!$B$2:$P$101))</f>
        <v>19.899999999999999</v>
      </c>
      <c r="G77" s="26" cm="1">
        <f t="array" ref="G77">IFERROR(_xlfn.XLOOKUP(transformación!$B68,[1]Forwarkeys!$B$2:$B$1000,_xlfn.XLOOKUP($C$1,[1]Forwarkeys!$C$1:$BA$1,[1]Forwarkeys!$C$2:$BA$1000)),"-")</f>
        <v>146826</v>
      </c>
      <c r="H77" s="3">
        <f>[1]Aeropuerto!$G70</f>
        <v>105053</v>
      </c>
      <c r="I77" s="3" cm="1">
        <f t="array" ref="I77">_xlfn.XLOOKUP(transformación!B68,[1]Mortalidad!$A$2:$A$301,_xlfn.XLOOKUP($C$1,[1]Mortalidad!$B$1:$P$1,[1]Mortalidad!$B$2:$P$301))</f>
        <v>29045</v>
      </c>
      <c r="J77" s="19" cm="1">
        <f t="array" ref="J77">_xlfn.XLOOKUP(transformación!B68,'[1]Indice del consumidor'!$A$2:$A$301,_xlfn.XLOOKUP($C$1,'[1]Indice del consumidor'!$B$1:$P$1,'[1]Indice del consumidor'!$B$2:$P$301))</f>
        <v>-28.3</v>
      </c>
      <c r="K77" s="34" t="s">
        <v>702</v>
      </c>
      <c r="L77" s="34" t="s">
        <v>702</v>
      </c>
      <c r="M77" s="34" t="s">
        <v>702</v>
      </c>
    </row>
    <row r="78" spans="1:13" x14ac:dyDescent="0.3">
      <c r="A78" s="2" t="str">
        <f>'Viajeros Hoteles y Apartamet'!A78</f>
        <v>2010</v>
      </c>
      <c r="B78" s="2" t="str">
        <f>'Viajeros Hoteles y Apartamet'!B78</f>
        <v>7</v>
      </c>
      <c r="C78" s="3">
        <f>'Viajeros Hoteles y Apartamet'!D78</f>
        <v>1128285</v>
      </c>
      <c r="D78" s="3" cm="1">
        <f t="array" ref="D78">_xlfn.XLOOKUP(transformación!A69,'[1]Pib Pc'!$A$2:$A$81,_xlfn.XLOOKUP(España!$C$1,'[1]Pib Pc'!B$1:P$1,'[1]Pib Pc'!$B$2:$P$81))</f>
        <v>5620</v>
      </c>
      <c r="E78" s="32" cm="1">
        <f t="array" ref="E78">_xlfn.XLOOKUP(transformación!B69,'[1]IPC Armonizado'!$A$2:$A$250,_xlfn.XLOOKUP($C$1,'[1]IPC Armonizado'!$B$1:$Q$1,'[1]IPC Armonizado'!$B$2:$Q$250))</f>
        <v>93.54</v>
      </c>
      <c r="F78" s="19" cm="1">
        <f t="array" ref="F78">_xlfn.XLOOKUP(transformación!A69,'[1]Desempleo armonizado'!$A$2:$A$101,_xlfn.XLOOKUP($C$1,'[1]Desempleo armonizado'!$B$1:$P$1,'[1]Desempleo armonizado'!$B$2:$P$101))</f>
        <v>19.600000000000001</v>
      </c>
      <c r="G78" s="26" cm="1">
        <f t="array" ref="G78">IFERROR(_xlfn.XLOOKUP(transformación!$B69,[1]Forwarkeys!$B$2:$B$1000,_xlfn.XLOOKUP($C$1,[1]Forwarkeys!$C$1:$BA$1,[1]Forwarkeys!$C$2:$BA$1000)),"-")</f>
        <v>172201</v>
      </c>
      <c r="H78" s="3">
        <f>[1]Aeropuerto!$G71</f>
        <v>132571</v>
      </c>
      <c r="I78" s="3" cm="1">
        <f t="array" ref="I78">_xlfn.XLOOKUP(transformación!B69,[1]Mortalidad!$A$2:$A$301,_xlfn.XLOOKUP($C$1,[1]Mortalidad!$B$1:$P$1,[1]Mortalidad!$B$2:$P$301))</f>
        <v>31419</v>
      </c>
      <c r="J78" s="19" cm="1">
        <f t="array" ref="J78">_xlfn.XLOOKUP(transformación!B69,'[1]Indice del consumidor'!$A$2:$A$301,_xlfn.XLOOKUP($C$1,'[1]Indice del consumidor'!$B$1:$P$1,'[1]Indice del consumidor'!$B$2:$P$301))</f>
        <v>-27.2</v>
      </c>
      <c r="K78" s="34" t="s">
        <v>702</v>
      </c>
      <c r="L78" s="34" t="s">
        <v>702</v>
      </c>
      <c r="M78" s="34" t="s">
        <v>702</v>
      </c>
    </row>
    <row r="79" spans="1:13" x14ac:dyDescent="0.3">
      <c r="A79" s="2" t="str">
        <f>'Viajeros Hoteles y Apartamet'!A79</f>
        <v>2010</v>
      </c>
      <c r="B79" s="2" t="str">
        <f>'Viajeros Hoteles y Apartamet'!B79</f>
        <v>8</v>
      </c>
      <c r="C79" s="3">
        <f>'Viajeros Hoteles y Apartamet'!D79</f>
        <v>1539315</v>
      </c>
      <c r="D79" s="3" cm="1">
        <f t="array" ref="D79">_xlfn.XLOOKUP(transformación!A70,'[1]Pib Pc'!$A$2:$A$81,_xlfn.XLOOKUP(España!$C$1,'[1]Pib Pc'!B$1:P$1,'[1]Pib Pc'!$B$2:$P$81))</f>
        <v>5620</v>
      </c>
      <c r="E79" s="32" cm="1">
        <f t="array" ref="E79">_xlfn.XLOOKUP(transformación!B70,'[1]IPC Armonizado'!$A$2:$A$250,_xlfn.XLOOKUP($C$1,'[1]IPC Armonizado'!$B$1:$Q$1,'[1]IPC Armonizado'!$B$2:$Q$250))</f>
        <v>93.75</v>
      </c>
      <c r="F79" s="19" cm="1">
        <f t="array" ref="F79">_xlfn.XLOOKUP(transformación!A70,'[1]Desempleo armonizado'!$A$2:$A$101,_xlfn.XLOOKUP($C$1,'[1]Desempleo armonizado'!$B$1:$P$1,'[1]Desempleo armonizado'!$B$2:$P$101))</f>
        <v>19.600000000000001</v>
      </c>
      <c r="G79" s="26" cm="1">
        <f t="array" ref="G79">IFERROR(_xlfn.XLOOKUP(transformación!$B70,[1]Forwarkeys!$B$2:$B$1000,_xlfn.XLOOKUP($C$1,[1]Forwarkeys!$C$1:$BA$1,[1]Forwarkeys!$C$2:$BA$1000)),"-")</f>
        <v>201815</v>
      </c>
      <c r="H79" s="3">
        <f>[1]Aeropuerto!$G72</f>
        <v>134048</v>
      </c>
      <c r="I79" s="3" cm="1">
        <f t="array" ref="I79">_xlfn.XLOOKUP(transformación!B70,[1]Mortalidad!$A$2:$A$301,_xlfn.XLOOKUP($C$1,[1]Mortalidad!$B$1:$P$1,[1]Mortalidad!$B$2:$P$301))</f>
        <v>29553</v>
      </c>
      <c r="J79" s="19" cm="1">
        <f t="array" ref="J79">_xlfn.XLOOKUP(transformación!B70,'[1]Indice del consumidor'!$A$2:$A$301,_xlfn.XLOOKUP($C$1,'[1]Indice del consumidor'!$B$1:$P$1,'[1]Indice del consumidor'!$B$2:$P$301))</f>
        <v>-21.5</v>
      </c>
      <c r="K79" s="34" t="s">
        <v>702</v>
      </c>
      <c r="L79" s="34" t="s">
        <v>702</v>
      </c>
      <c r="M79" s="34" t="s">
        <v>702</v>
      </c>
    </row>
    <row r="80" spans="1:13" x14ac:dyDescent="0.3">
      <c r="A80" s="2" t="str">
        <f>'Viajeros Hoteles y Apartamet'!A80</f>
        <v>2010</v>
      </c>
      <c r="B80" s="2" t="str">
        <f>'Viajeros Hoteles y Apartamet'!B80</f>
        <v>9</v>
      </c>
      <c r="C80" s="3">
        <f>'Viajeros Hoteles y Apartamet'!D80</f>
        <v>721770</v>
      </c>
      <c r="D80" s="3" cm="1">
        <f t="array" ref="D80">_xlfn.XLOOKUP(transformación!A71,'[1]Pib Pc'!$A$2:$A$81,_xlfn.XLOOKUP(España!$C$1,'[1]Pib Pc'!B$1:P$1,'[1]Pib Pc'!$B$2:$P$81))</f>
        <v>5620</v>
      </c>
      <c r="E80" s="32" cm="1">
        <f t="array" ref="E80">_xlfn.XLOOKUP(transformación!B71,'[1]IPC Armonizado'!$A$2:$A$250,_xlfn.XLOOKUP($C$1,'[1]IPC Armonizado'!$B$1:$Q$1,'[1]IPC Armonizado'!$B$2:$Q$250))</f>
        <v>94.61</v>
      </c>
      <c r="F80" s="19" cm="1">
        <f t="array" ref="F80">_xlfn.XLOOKUP(transformación!A71,'[1]Desempleo armonizado'!$A$2:$A$101,_xlfn.XLOOKUP($C$1,'[1]Desempleo armonizado'!$B$1:$P$1,'[1]Desempleo armonizado'!$B$2:$P$101))</f>
        <v>19.600000000000001</v>
      </c>
      <c r="G80" s="26" cm="1">
        <f t="array" ref="G80">IFERROR(_xlfn.XLOOKUP(transformación!$B71,[1]Forwarkeys!$B$2:$B$1000,_xlfn.XLOOKUP($C$1,[1]Forwarkeys!$C$1:$BA$1,[1]Forwarkeys!$C$2:$BA$1000)),"-")</f>
        <v>171570</v>
      </c>
      <c r="H80" s="3">
        <f>[1]Aeropuerto!$G73</f>
        <v>118664</v>
      </c>
      <c r="I80" s="3" cm="1">
        <f t="array" ref="I80">_xlfn.XLOOKUP(transformación!B71,[1]Mortalidad!$A$2:$A$301,_xlfn.XLOOKUP($C$1,[1]Mortalidad!$B$1:$P$1,[1]Mortalidad!$B$2:$P$301))</f>
        <v>27606</v>
      </c>
      <c r="J80" s="19" cm="1">
        <f t="array" ref="J80">_xlfn.XLOOKUP(transformación!B71,'[1]Indice del consumidor'!$A$2:$A$301,_xlfn.XLOOKUP($C$1,'[1]Indice del consumidor'!$B$1:$P$1,'[1]Indice del consumidor'!$B$2:$P$301))</f>
        <v>-21.7</v>
      </c>
      <c r="K80" s="34" t="s">
        <v>702</v>
      </c>
      <c r="L80" s="34" t="s">
        <v>702</v>
      </c>
      <c r="M80" s="34" t="s">
        <v>702</v>
      </c>
    </row>
    <row r="81" spans="1:13" x14ac:dyDescent="0.3">
      <c r="A81" s="2" t="str">
        <f>'Viajeros Hoteles y Apartamet'!A81</f>
        <v>2010</v>
      </c>
      <c r="B81" s="2" t="str">
        <f>'Viajeros Hoteles y Apartamet'!B81</f>
        <v>10</v>
      </c>
      <c r="C81" s="3">
        <f>'Viajeros Hoteles y Apartamet'!D81</f>
        <v>443696</v>
      </c>
      <c r="D81" s="3" cm="1">
        <f t="array" ref="D81">_xlfn.XLOOKUP(transformación!A72,'[1]Pib Pc'!$A$2:$A$81,_xlfn.XLOOKUP(España!$C$1,'[1]Pib Pc'!B$1:P$1,'[1]Pib Pc'!$B$2:$P$81))</f>
        <v>6000</v>
      </c>
      <c r="E81" s="32" cm="1">
        <f t="array" ref="E81">_xlfn.XLOOKUP(transformación!B72,'[1]IPC Armonizado'!$A$2:$A$250,_xlfn.XLOOKUP($C$1,'[1]IPC Armonizado'!$B$1:$Q$1,'[1]IPC Armonizado'!$B$2:$Q$250))</f>
        <v>95.03</v>
      </c>
      <c r="F81" s="19" cm="1">
        <f t="array" ref="F81">_xlfn.XLOOKUP(transformación!A72,'[1]Desempleo armonizado'!$A$2:$A$101,_xlfn.XLOOKUP($C$1,'[1]Desempleo armonizado'!$B$1:$P$1,'[1]Desempleo armonizado'!$B$2:$P$101))</f>
        <v>20.100000000000001</v>
      </c>
      <c r="G81" s="26" cm="1">
        <f t="array" ref="G81">IFERROR(_xlfn.XLOOKUP(transformación!$B72,[1]Forwarkeys!$B$2:$B$1000,_xlfn.XLOOKUP($C$1,[1]Forwarkeys!$C$1:$BA$1,[1]Forwarkeys!$C$2:$BA$1000)),"-")</f>
        <v>167653</v>
      </c>
      <c r="H81" s="3">
        <f>[1]Aeropuerto!$G74</f>
        <v>118816</v>
      </c>
      <c r="I81" s="3" cm="1">
        <f t="array" ref="I81">_xlfn.XLOOKUP(transformación!B72,[1]Mortalidad!$A$2:$A$301,_xlfn.XLOOKUP($C$1,[1]Mortalidad!$B$1:$P$1,[1]Mortalidad!$B$2:$P$301))</f>
        <v>30945</v>
      </c>
      <c r="J81" s="19" cm="1">
        <f t="array" ref="J81">_xlfn.XLOOKUP(transformación!B72,'[1]Indice del consumidor'!$A$2:$A$301,_xlfn.XLOOKUP($C$1,'[1]Indice del consumidor'!$B$1:$P$1,'[1]Indice del consumidor'!$B$2:$P$301))</f>
        <v>-24.6</v>
      </c>
      <c r="K81" s="34" t="s">
        <v>702</v>
      </c>
      <c r="L81" s="34" t="s">
        <v>702</v>
      </c>
      <c r="M81" s="34" t="s">
        <v>702</v>
      </c>
    </row>
    <row r="82" spans="1:13" x14ac:dyDescent="0.3">
      <c r="A82" s="2" t="str">
        <f>'Viajeros Hoteles y Apartamet'!A82</f>
        <v>2010</v>
      </c>
      <c r="B82" s="2" t="str">
        <f>'Viajeros Hoteles y Apartamet'!B82</f>
        <v>11</v>
      </c>
      <c r="C82" s="3">
        <f>'Viajeros Hoteles y Apartamet'!D82</f>
        <v>299953</v>
      </c>
      <c r="D82" s="3" cm="1">
        <f t="array" ref="D82">_xlfn.XLOOKUP(transformación!A73,'[1]Pib Pc'!$A$2:$A$81,_xlfn.XLOOKUP(España!$C$1,'[1]Pib Pc'!B$1:P$1,'[1]Pib Pc'!$B$2:$P$81))</f>
        <v>6000</v>
      </c>
      <c r="E82" s="32" cm="1">
        <f t="array" ref="E82">_xlfn.XLOOKUP(transformación!B73,'[1]IPC Armonizado'!$A$2:$A$250,_xlfn.XLOOKUP($C$1,'[1]IPC Armonizado'!$B$1:$Q$1,'[1]IPC Armonizado'!$B$2:$Q$250))</f>
        <v>95.33</v>
      </c>
      <c r="F82" s="19" cm="1">
        <f t="array" ref="F82">_xlfn.XLOOKUP(transformación!A73,'[1]Desempleo armonizado'!$A$2:$A$101,_xlfn.XLOOKUP($C$1,'[1]Desempleo armonizado'!$B$1:$P$1,'[1]Desempleo armonizado'!$B$2:$P$101))</f>
        <v>20.100000000000001</v>
      </c>
      <c r="G82" s="26" cm="1">
        <f t="array" ref="G82">IFERROR(_xlfn.XLOOKUP(transformación!$B73,[1]Forwarkeys!$B$2:$B$1000,_xlfn.XLOOKUP($C$1,[1]Forwarkeys!$C$1:$BA$1,[1]Forwarkeys!$C$2:$BA$1000)),"-")</f>
        <v>169228</v>
      </c>
      <c r="H82" s="3">
        <f>[1]Aeropuerto!$G75</f>
        <v>93326</v>
      </c>
      <c r="I82" s="3" cm="1">
        <f t="array" ref="I82">_xlfn.XLOOKUP(transformación!B73,[1]Mortalidad!$A$2:$A$301,_xlfn.XLOOKUP($C$1,[1]Mortalidad!$B$1:$P$1,[1]Mortalidad!$B$2:$P$301))</f>
        <v>31704</v>
      </c>
      <c r="J82" s="19" cm="1">
        <f t="array" ref="J82">_xlfn.XLOOKUP(transformación!B73,'[1]Indice del consumidor'!$A$2:$A$301,_xlfn.XLOOKUP($C$1,'[1]Indice del consumidor'!$B$1:$P$1,'[1]Indice del consumidor'!$B$2:$P$301))</f>
        <v>-24.6</v>
      </c>
      <c r="K82" s="34" t="s">
        <v>702</v>
      </c>
      <c r="L82" s="34" t="s">
        <v>702</v>
      </c>
      <c r="M82" s="34" t="s">
        <v>702</v>
      </c>
    </row>
    <row r="83" spans="1:13" x14ac:dyDescent="0.3">
      <c r="A83" s="2" t="str">
        <f>'Viajeros Hoteles y Apartamet'!A83</f>
        <v>2010</v>
      </c>
      <c r="B83" s="2" t="str">
        <f>'Viajeros Hoteles y Apartamet'!B83</f>
        <v>12</v>
      </c>
      <c r="C83" s="3">
        <f>'Viajeros Hoteles y Apartamet'!D83</f>
        <v>281341</v>
      </c>
      <c r="D83" s="3" cm="1">
        <f t="array" ref="D83">_xlfn.XLOOKUP(transformación!A74,'[1]Pib Pc'!$A$2:$A$81,_xlfn.XLOOKUP(España!$C$1,'[1]Pib Pc'!B$1:P$1,'[1]Pib Pc'!$B$2:$P$81))</f>
        <v>6000</v>
      </c>
      <c r="E83" s="32" cm="1">
        <f t="array" ref="E83">_xlfn.XLOOKUP(transformación!B74,'[1]IPC Armonizado'!$A$2:$A$250,_xlfn.XLOOKUP($C$1,'[1]IPC Armonizado'!$B$1:$Q$1,'[1]IPC Armonizado'!$B$2:$Q$250))</f>
        <v>95.86</v>
      </c>
      <c r="F83" s="19" cm="1">
        <f t="array" ref="F83">_xlfn.XLOOKUP(transformación!A74,'[1]Desempleo armonizado'!$A$2:$A$101,_xlfn.XLOOKUP($C$1,'[1]Desempleo armonizado'!$B$1:$P$1,'[1]Desempleo armonizado'!$B$2:$P$101))</f>
        <v>20.100000000000001</v>
      </c>
      <c r="G83" s="26" cm="1">
        <f t="array" ref="G83">IFERROR(_xlfn.XLOOKUP(transformación!$B74,[1]Forwarkeys!$B$2:$B$1000,_xlfn.XLOOKUP($C$1,[1]Forwarkeys!$C$1:$BA$1,[1]Forwarkeys!$C$2:$BA$1000)),"-")</f>
        <v>141370</v>
      </c>
      <c r="H83" s="3">
        <f>[1]Aeropuerto!$G76</f>
        <v>92670</v>
      </c>
      <c r="I83" s="3" cm="1">
        <f t="array" ref="I83">_xlfn.XLOOKUP(transformación!B74,[1]Mortalidad!$A$2:$A$301,_xlfn.XLOOKUP($C$1,[1]Mortalidad!$B$1:$P$1,[1]Mortalidad!$B$2:$P$301))</f>
        <v>34924</v>
      </c>
      <c r="J83" s="19" cm="1">
        <f t="array" ref="J83">_xlfn.XLOOKUP(transformación!B74,'[1]Indice del consumidor'!$A$2:$A$301,_xlfn.XLOOKUP($C$1,'[1]Indice del consumidor'!$B$1:$P$1,'[1]Indice del consumidor'!$B$2:$P$301))</f>
        <v>-26.3</v>
      </c>
      <c r="K83" s="34" t="s">
        <v>702</v>
      </c>
      <c r="L83" s="34" t="s">
        <v>702</v>
      </c>
      <c r="M83" s="34" t="s">
        <v>702</v>
      </c>
    </row>
    <row r="84" spans="1:13" x14ac:dyDescent="0.3">
      <c r="A84" s="2" t="str">
        <f>'Viajeros Hoteles y Apartamet'!A84</f>
        <v>2011</v>
      </c>
      <c r="B84" s="2" t="str">
        <f>'Viajeros Hoteles y Apartamet'!B84</f>
        <v>1</v>
      </c>
      <c r="C84" s="3">
        <f>'Viajeros Hoteles y Apartamet'!D84</f>
        <v>232392</v>
      </c>
      <c r="D84" s="3" cm="1">
        <f t="array" ref="D84">_xlfn.XLOOKUP(transformación!A75,'[1]Pib Pc'!$A$2:$A$81,_xlfn.XLOOKUP(España!$C$1,'[1]Pib Pc'!B$1:P$1,'[1]Pib Pc'!$B$2:$P$81))</f>
        <v>5540</v>
      </c>
      <c r="E84" s="32" cm="1">
        <f t="array" ref="E84">_xlfn.XLOOKUP(transformación!B75,'[1]IPC Armonizado'!$A$2:$A$250,_xlfn.XLOOKUP($C$1,'[1]IPC Armonizado'!$B$1:$Q$1,'[1]IPC Armonizado'!$B$2:$Q$250))</f>
        <v>94.6</v>
      </c>
      <c r="F84" s="19" cm="1">
        <f t="array" ref="F84">_xlfn.XLOOKUP(transformación!A75,'[1]Desempleo armonizado'!$A$2:$A$101,_xlfn.XLOOKUP($C$1,'[1]Desempleo armonizado'!$B$1:$P$1,'[1]Desempleo armonizado'!$B$2:$P$101))</f>
        <v>21.1</v>
      </c>
      <c r="G84" s="26" cm="1">
        <f t="array" ref="G84">IFERROR(_xlfn.XLOOKUP(transformación!$B75,[1]Forwarkeys!$B$2:$B$1000,_xlfn.XLOOKUP($C$1,[1]Forwarkeys!$C$1:$BA$1,[1]Forwarkeys!$C$2:$BA$1000)),"-")</f>
        <v>132012</v>
      </c>
      <c r="H84" s="3">
        <f>[1]Aeropuerto!$G77</f>
        <v>82307</v>
      </c>
      <c r="I84" s="3" cm="1">
        <f t="array" ref="I84">_xlfn.XLOOKUP(transformación!B75,[1]Mortalidad!$A$2:$A$301,_xlfn.XLOOKUP($C$1,[1]Mortalidad!$B$1:$P$1,[1]Mortalidad!$B$2:$P$301))</f>
        <v>38081</v>
      </c>
      <c r="J84" s="19" cm="1">
        <f t="array" ref="J84">_xlfn.XLOOKUP(transformación!B75,'[1]Indice del consumidor'!$A$2:$A$301,_xlfn.XLOOKUP($C$1,'[1]Indice del consumidor'!$B$1:$P$1,'[1]Indice del consumidor'!$B$2:$P$301))</f>
        <v>-26.6</v>
      </c>
      <c r="K84" s="34" t="s">
        <v>702</v>
      </c>
      <c r="L84" s="34" t="s">
        <v>702</v>
      </c>
      <c r="M84" s="34" t="s">
        <v>702</v>
      </c>
    </row>
    <row r="85" spans="1:13" x14ac:dyDescent="0.3">
      <c r="A85" s="2" t="str">
        <f>'Viajeros Hoteles y Apartamet'!A85</f>
        <v>2011</v>
      </c>
      <c r="B85" s="2" t="str">
        <f>'Viajeros Hoteles y Apartamet'!B85</f>
        <v>2</v>
      </c>
      <c r="C85" s="3">
        <f>'Viajeros Hoteles y Apartamet'!D85</f>
        <v>354229</v>
      </c>
      <c r="D85" s="3" cm="1">
        <f t="array" ref="D85">_xlfn.XLOOKUP(transformación!A76,'[1]Pib Pc'!$A$2:$A$81,_xlfn.XLOOKUP(España!$C$1,'[1]Pib Pc'!B$1:P$1,'[1]Pib Pc'!$B$2:$P$81))</f>
        <v>5540</v>
      </c>
      <c r="E85" s="32" cm="1">
        <f t="array" ref="E85">_xlfn.XLOOKUP(transformación!B76,'[1]IPC Armonizado'!$A$2:$A$250,_xlfn.XLOOKUP($C$1,'[1]IPC Armonizado'!$B$1:$Q$1,'[1]IPC Armonizado'!$B$2:$Q$250))</f>
        <v>94.7</v>
      </c>
      <c r="F85" s="19" cm="1">
        <f t="array" ref="F85">_xlfn.XLOOKUP(transformación!A76,'[1]Desempleo armonizado'!$A$2:$A$101,_xlfn.XLOOKUP($C$1,'[1]Desempleo armonizado'!$B$1:$P$1,'[1]Desempleo armonizado'!$B$2:$P$101))</f>
        <v>21.1</v>
      </c>
      <c r="G85" s="26" cm="1">
        <f t="array" ref="G85">IFERROR(_xlfn.XLOOKUP(transformación!$B76,[1]Forwarkeys!$B$2:$B$1000,_xlfn.XLOOKUP($C$1,[1]Forwarkeys!$C$1:$BA$1,[1]Forwarkeys!$C$2:$BA$1000)),"-")</f>
        <v>129338</v>
      </c>
      <c r="H85" s="3">
        <f>[1]Aeropuerto!$G78</f>
        <v>84862</v>
      </c>
      <c r="I85" s="3" cm="1">
        <f t="array" ref="I85">_xlfn.XLOOKUP(transformación!B76,[1]Mortalidad!$A$2:$A$301,_xlfn.XLOOKUP($C$1,[1]Mortalidad!$B$1:$P$1,[1]Mortalidad!$B$2:$P$301))</f>
        <v>33851</v>
      </c>
      <c r="J85" s="19" cm="1">
        <f t="array" ref="J85">_xlfn.XLOOKUP(transformación!B76,'[1]Indice del consumidor'!$A$2:$A$301,_xlfn.XLOOKUP($C$1,'[1]Indice del consumidor'!$B$1:$P$1,'[1]Indice del consumidor'!$B$2:$P$301))</f>
        <v>-25</v>
      </c>
      <c r="K85" s="34" t="s">
        <v>702</v>
      </c>
      <c r="L85" s="34" t="s">
        <v>702</v>
      </c>
      <c r="M85" s="34" t="s">
        <v>702</v>
      </c>
    </row>
    <row r="86" spans="1:13" x14ac:dyDescent="0.3">
      <c r="A86" s="2" t="str">
        <f>'Viajeros Hoteles y Apartamet'!A86</f>
        <v>2011</v>
      </c>
      <c r="B86" s="2" t="str">
        <f>'Viajeros Hoteles y Apartamet'!B86</f>
        <v>3</v>
      </c>
      <c r="C86" s="3">
        <f>'Viajeros Hoteles y Apartamet'!D86</f>
        <v>370423</v>
      </c>
      <c r="D86" s="3" cm="1">
        <f t="array" ref="D86">_xlfn.XLOOKUP(transformación!A77,'[1]Pib Pc'!$A$2:$A$81,_xlfn.XLOOKUP(España!$C$1,'[1]Pib Pc'!B$1:P$1,'[1]Pib Pc'!$B$2:$P$81))</f>
        <v>5540</v>
      </c>
      <c r="E86" s="32" cm="1">
        <f t="array" ref="E86">_xlfn.XLOOKUP(transformación!B77,'[1]IPC Armonizado'!$A$2:$A$250,_xlfn.XLOOKUP($C$1,'[1]IPC Armonizado'!$B$1:$Q$1,'[1]IPC Armonizado'!$B$2:$Q$250))</f>
        <v>96.93</v>
      </c>
      <c r="F86" s="19" cm="1">
        <f t="array" ref="F86">_xlfn.XLOOKUP(transformación!A77,'[1]Desempleo armonizado'!$A$2:$A$101,_xlfn.XLOOKUP($C$1,'[1]Desempleo armonizado'!$B$1:$P$1,'[1]Desempleo armonizado'!$B$2:$P$101))</f>
        <v>21.1</v>
      </c>
      <c r="G86" s="26" cm="1">
        <f t="array" ref="G86">IFERROR(_xlfn.XLOOKUP(transformación!$B77,[1]Forwarkeys!$B$2:$B$1000,_xlfn.XLOOKUP($C$1,[1]Forwarkeys!$C$1:$BA$1,[1]Forwarkeys!$C$2:$BA$1000)),"-")</f>
        <v>149697</v>
      </c>
      <c r="H86" s="3">
        <f>[1]Aeropuerto!$G79</f>
        <v>108843</v>
      </c>
      <c r="I86" s="3" cm="1">
        <f t="array" ref="I86">_xlfn.XLOOKUP(transformación!B77,[1]Mortalidad!$A$2:$A$301,_xlfn.XLOOKUP($C$1,[1]Mortalidad!$B$1:$P$1,[1]Mortalidad!$B$2:$P$301))</f>
        <v>34515</v>
      </c>
      <c r="J86" s="19" cm="1">
        <f t="array" ref="J86">_xlfn.XLOOKUP(transformación!B77,'[1]Indice del consumidor'!$A$2:$A$301,_xlfn.XLOOKUP($C$1,'[1]Indice del consumidor'!$B$1:$P$1,'[1]Indice del consumidor'!$B$2:$P$301))</f>
        <v>-24.2</v>
      </c>
      <c r="K86" s="34" t="s">
        <v>702</v>
      </c>
      <c r="L86" s="34" t="s">
        <v>702</v>
      </c>
      <c r="M86" s="34" t="s">
        <v>702</v>
      </c>
    </row>
    <row r="87" spans="1:13" x14ac:dyDescent="0.3">
      <c r="A87" s="2" t="str">
        <f>'Viajeros Hoteles y Apartamet'!A87</f>
        <v>2011</v>
      </c>
      <c r="B87" s="2" t="str">
        <f>'Viajeros Hoteles y Apartamet'!B87</f>
        <v>4</v>
      </c>
      <c r="C87" s="3">
        <f>'Viajeros Hoteles y Apartamet'!D87</f>
        <v>588959</v>
      </c>
      <c r="D87" s="3" cm="1">
        <f t="array" ref="D87">_xlfn.XLOOKUP(transformación!A78,'[1]Pib Pc'!$A$2:$A$81,_xlfn.XLOOKUP(España!$C$1,'[1]Pib Pc'!B$1:P$1,'[1]Pib Pc'!$B$2:$P$81))</f>
        <v>5830</v>
      </c>
      <c r="E87" s="32" cm="1">
        <f t="array" ref="E87">_xlfn.XLOOKUP(transformación!B78,'[1]IPC Armonizado'!$A$2:$A$250,_xlfn.XLOOKUP($C$1,'[1]IPC Armonizado'!$B$1:$Q$1,'[1]IPC Armonizado'!$B$2:$Q$250))</f>
        <v>97.78</v>
      </c>
      <c r="F87" s="19" cm="1">
        <f t="array" ref="F87">_xlfn.XLOOKUP(transformación!A78,'[1]Desempleo armonizado'!$A$2:$A$101,_xlfn.XLOOKUP($C$1,'[1]Desempleo armonizado'!$B$1:$P$1,'[1]Desempleo armonizado'!$B$2:$P$101))</f>
        <v>20.7</v>
      </c>
      <c r="G87" s="26" cm="1">
        <f t="array" ref="G87">IFERROR(_xlfn.XLOOKUP(transformación!$B78,[1]Forwarkeys!$B$2:$B$1000,_xlfn.XLOOKUP($C$1,[1]Forwarkeys!$C$1:$BA$1,[1]Forwarkeys!$C$2:$BA$1000)),"-")</f>
        <v>155949</v>
      </c>
      <c r="H87" s="3">
        <f>[1]Aeropuerto!$G80</f>
        <v>121213</v>
      </c>
      <c r="I87" s="3" cm="1">
        <f t="array" ref="I87">_xlfn.XLOOKUP(transformación!B78,[1]Mortalidad!$A$2:$A$301,_xlfn.XLOOKUP($C$1,[1]Mortalidad!$B$1:$P$1,[1]Mortalidad!$B$2:$P$301))</f>
        <v>30860</v>
      </c>
      <c r="J87" s="19" cm="1">
        <f t="array" ref="J87">_xlfn.XLOOKUP(transformación!B78,'[1]Indice del consumidor'!$A$2:$A$301,_xlfn.XLOOKUP($C$1,'[1]Indice del consumidor'!$B$1:$P$1,'[1]Indice del consumidor'!$B$2:$P$301))</f>
        <v>-24.5</v>
      </c>
      <c r="K87" s="34" t="s">
        <v>702</v>
      </c>
      <c r="L87" s="34" t="s">
        <v>702</v>
      </c>
      <c r="M87" s="34" t="s">
        <v>702</v>
      </c>
    </row>
    <row r="88" spans="1:13" x14ac:dyDescent="0.3">
      <c r="A88" s="2" t="str">
        <f>'Viajeros Hoteles y Apartamet'!A88</f>
        <v>2011</v>
      </c>
      <c r="B88" s="2" t="str">
        <f>'Viajeros Hoteles y Apartamet'!B88</f>
        <v>5</v>
      </c>
      <c r="C88" s="3">
        <f>'Viajeros Hoteles y Apartamet'!D88</f>
        <v>420269</v>
      </c>
      <c r="D88" s="3" cm="1">
        <f t="array" ref="D88">_xlfn.XLOOKUP(transformación!A79,'[1]Pib Pc'!$A$2:$A$81,_xlfn.XLOOKUP(España!$C$1,'[1]Pib Pc'!B$1:P$1,'[1]Pib Pc'!$B$2:$P$81))</f>
        <v>5830</v>
      </c>
      <c r="E88" s="32" cm="1">
        <f t="array" ref="E88">_xlfn.XLOOKUP(transformación!B79,'[1]IPC Armonizado'!$A$2:$A$250,_xlfn.XLOOKUP($C$1,'[1]IPC Armonizado'!$B$1:$Q$1,'[1]IPC Armonizado'!$B$2:$Q$250))</f>
        <v>97.66</v>
      </c>
      <c r="F88" s="19" cm="1">
        <f t="array" ref="F88">_xlfn.XLOOKUP(transformación!A79,'[1]Desempleo armonizado'!$A$2:$A$101,_xlfn.XLOOKUP($C$1,'[1]Desempleo armonizado'!$B$1:$P$1,'[1]Desempleo armonizado'!$B$2:$P$101))</f>
        <v>20.7</v>
      </c>
      <c r="G88" s="26" cm="1">
        <f t="array" ref="G88">IFERROR(_xlfn.XLOOKUP(transformación!$B79,[1]Forwarkeys!$B$2:$B$1000,_xlfn.XLOOKUP($C$1,[1]Forwarkeys!$C$1:$BA$1,[1]Forwarkeys!$C$2:$BA$1000)),"-")</f>
        <v>153406</v>
      </c>
      <c r="H88" s="3">
        <f>[1]Aeropuerto!$G81</f>
        <v>108528</v>
      </c>
      <c r="I88" s="3" cm="1">
        <f t="array" ref="I88">_xlfn.XLOOKUP(transformación!B79,[1]Mortalidad!$A$2:$A$301,_xlfn.XLOOKUP($C$1,[1]Mortalidad!$B$1:$P$1,[1]Mortalidad!$B$2:$P$301))</f>
        <v>30941</v>
      </c>
      <c r="J88" s="19" cm="1">
        <f t="array" ref="J88">_xlfn.XLOOKUP(transformación!B79,'[1]Indice del consumidor'!$A$2:$A$301,_xlfn.XLOOKUP($C$1,'[1]Indice del consumidor'!$B$1:$P$1,'[1]Indice del consumidor'!$B$2:$P$301))</f>
        <v>-21.5</v>
      </c>
      <c r="K88" s="34" t="s">
        <v>702</v>
      </c>
      <c r="L88" s="34" t="s">
        <v>702</v>
      </c>
      <c r="M88" s="34" t="s">
        <v>702</v>
      </c>
    </row>
    <row r="89" spans="1:13" x14ac:dyDescent="0.3">
      <c r="A89" s="2" t="str">
        <f>'Viajeros Hoteles y Apartamet'!A89</f>
        <v>2011</v>
      </c>
      <c r="B89" s="2" t="str">
        <f>'Viajeros Hoteles y Apartamet'!B89</f>
        <v>6</v>
      </c>
      <c r="C89" s="3">
        <f>'Viajeros Hoteles y Apartamet'!D89</f>
        <v>682565</v>
      </c>
      <c r="D89" s="3" cm="1">
        <f t="array" ref="D89">_xlfn.XLOOKUP(transformación!A80,'[1]Pib Pc'!$A$2:$A$81,_xlfn.XLOOKUP(España!$C$1,'[1]Pib Pc'!B$1:P$1,'[1]Pib Pc'!$B$2:$P$81))</f>
        <v>5830</v>
      </c>
      <c r="E89" s="32" cm="1">
        <f t="array" ref="E89">_xlfn.XLOOKUP(transformación!B80,'[1]IPC Armonizado'!$A$2:$A$250,_xlfn.XLOOKUP($C$1,'[1]IPC Armonizado'!$B$1:$Q$1,'[1]IPC Armonizado'!$B$2:$Q$250))</f>
        <v>97.48</v>
      </c>
      <c r="F89" s="19" cm="1">
        <f t="array" ref="F89">_xlfn.XLOOKUP(transformación!A80,'[1]Desempleo armonizado'!$A$2:$A$101,_xlfn.XLOOKUP($C$1,'[1]Desempleo armonizado'!$B$1:$P$1,'[1]Desempleo armonizado'!$B$2:$P$101))</f>
        <v>20.7</v>
      </c>
      <c r="G89" s="26" cm="1">
        <f t="array" ref="G89">IFERROR(_xlfn.XLOOKUP(transformación!$B80,[1]Forwarkeys!$B$2:$B$1000,_xlfn.XLOOKUP($C$1,[1]Forwarkeys!$C$1:$BA$1,[1]Forwarkeys!$C$2:$BA$1000)),"-")</f>
        <v>155889</v>
      </c>
      <c r="H89" s="3">
        <f>[1]Aeropuerto!$G82</f>
        <v>115523</v>
      </c>
      <c r="I89" s="3" cm="1">
        <f t="array" ref="I89">_xlfn.XLOOKUP(transformación!B80,[1]Mortalidad!$A$2:$A$301,_xlfn.XLOOKUP($C$1,[1]Mortalidad!$B$1:$P$1,[1]Mortalidad!$B$2:$P$301))</f>
        <v>29602</v>
      </c>
      <c r="J89" s="19" cm="1">
        <f t="array" ref="J89">_xlfn.XLOOKUP(transformación!B80,'[1]Indice del consumidor'!$A$2:$A$301,_xlfn.XLOOKUP($C$1,'[1]Indice del consumidor'!$B$1:$P$1,'[1]Indice del consumidor'!$B$2:$P$301))</f>
        <v>-20.7</v>
      </c>
      <c r="K89" s="34" t="s">
        <v>702</v>
      </c>
      <c r="L89" s="34" t="s">
        <v>702</v>
      </c>
      <c r="M89" s="34" t="s">
        <v>702</v>
      </c>
    </row>
    <row r="90" spans="1:13" x14ac:dyDescent="0.3">
      <c r="A90" s="2" t="str">
        <f>'Viajeros Hoteles y Apartamet'!A90</f>
        <v>2011</v>
      </c>
      <c r="B90" s="2" t="str">
        <f>'Viajeros Hoteles y Apartamet'!B90</f>
        <v>7</v>
      </c>
      <c r="C90" s="3">
        <f>'Viajeros Hoteles y Apartamet'!D90</f>
        <v>1068313</v>
      </c>
      <c r="D90" s="3" cm="1">
        <f t="array" ref="D90">_xlfn.XLOOKUP(transformación!A81,'[1]Pib Pc'!$A$2:$A$81,_xlfn.XLOOKUP(España!$C$1,'[1]Pib Pc'!B$1:P$1,'[1]Pib Pc'!$B$2:$P$81))</f>
        <v>5550</v>
      </c>
      <c r="E90" s="32" cm="1">
        <f t="array" ref="E90">_xlfn.XLOOKUP(transformación!B81,'[1]IPC Armonizado'!$A$2:$A$250,_xlfn.XLOOKUP($C$1,'[1]IPC Armonizado'!$B$1:$Q$1,'[1]IPC Armonizado'!$B$2:$Q$250))</f>
        <v>96.34</v>
      </c>
      <c r="F90" s="19" cm="1">
        <f t="array" ref="F90">_xlfn.XLOOKUP(transformación!A81,'[1]Desempleo armonizado'!$A$2:$A$101,_xlfn.XLOOKUP($C$1,'[1]Desempleo armonizado'!$B$1:$P$1,'[1]Desempleo armonizado'!$B$2:$P$101))</f>
        <v>21.3</v>
      </c>
      <c r="G90" s="26" cm="1">
        <f t="array" ref="G90">IFERROR(_xlfn.XLOOKUP(transformación!$B81,[1]Forwarkeys!$B$2:$B$1000,_xlfn.XLOOKUP($C$1,[1]Forwarkeys!$C$1:$BA$1,[1]Forwarkeys!$C$2:$BA$1000)),"-")</f>
        <v>162538</v>
      </c>
      <c r="H90" s="3">
        <f>[1]Aeropuerto!$G83</f>
        <v>137377</v>
      </c>
      <c r="I90" s="3" cm="1">
        <f t="array" ref="I90">_xlfn.XLOOKUP(transformación!B81,[1]Mortalidad!$A$2:$A$301,_xlfn.XLOOKUP($C$1,[1]Mortalidad!$B$1:$P$1,[1]Mortalidad!$B$2:$P$301))</f>
        <v>30188</v>
      </c>
      <c r="J90" s="19" cm="1">
        <f t="array" ref="J90">_xlfn.XLOOKUP(transformación!B81,'[1]Indice del consumidor'!$A$2:$A$301,_xlfn.XLOOKUP($C$1,'[1]Indice del consumidor'!$B$1:$P$1,'[1]Indice del consumidor'!$B$2:$P$301))</f>
        <v>-19.2</v>
      </c>
      <c r="K90" s="34" t="s">
        <v>702</v>
      </c>
      <c r="L90" s="34" t="s">
        <v>702</v>
      </c>
      <c r="M90" s="34" t="s">
        <v>702</v>
      </c>
    </row>
    <row r="91" spans="1:13" x14ac:dyDescent="0.3">
      <c r="A91" s="2" t="str">
        <f>'Viajeros Hoteles y Apartamet'!A91</f>
        <v>2011</v>
      </c>
      <c r="B91" s="2" t="str">
        <f>'Viajeros Hoteles y Apartamet'!B91</f>
        <v>8</v>
      </c>
      <c r="C91" s="3">
        <f>'Viajeros Hoteles y Apartamet'!D91</f>
        <v>1440346</v>
      </c>
      <c r="D91" s="3" cm="1">
        <f t="array" ref="D91">_xlfn.XLOOKUP(transformación!A82,'[1]Pib Pc'!$A$2:$A$81,_xlfn.XLOOKUP(España!$C$1,'[1]Pib Pc'!B$1:P$1,'[1]Pib Pc'!$B$2:$P$81))</f>
        <v>5550</v>
      </c>
      <c r="E91" s="32" cm="1">
        <f t="array" ref="E91">_xlfn.XLOOKUP(transformación!B82,'[1]IPC Armonizado'!$A$2:$A$250,_xlfn.XLOOKUP($C$1,'[1]IPC Armonizado'!$B$1:$Q$1,'[1]IPC Armonizado'!$B$2:$Q$250))</f>
        <v>96.31</v>
      </c>
      <c r="F91" s="19" cm="1">
        <f t="array" ref="F91">_xlfn.XLOOKUP(transformación!A82,'[1]Desempleo armonizado'!$A$2:$A$101,_xlfn.XLOOKUP($C$1,'[1]Desempleo armonizado'!$B$1:$P$1,'[1]Desempleo armonizado'!$B$2:$P$101))</f>
        <v>21.3</v>
      </c>
      <c r="G91" s="26" cm="1">
        <f t="array" ref="G91">IFERROR(_xlfn.XLOOKUP(transformación!$B82,[1]Forwarkeys!$B$2:$B$1000,_xlfn.XLOOKUP($C$1,[1]Forwarkeys!$C$1:$BA$1,[1]Forwarkeys!$C$2:$BA$1000)),"-")</f>
        <v>178695</v>
      </c>
      <c r="H91" s="3">
        <f>[1]Aeropuerto!$G84</f>
        <v>137345</v>
      </c>
      <c r="I91" s="3" cm="1">
        <f t="array" ref="I91">_xlfn.XLOOKUP(transformación!B82,[1]Mortalidad!$A$2:$A$301,_xlfn.XLOOKUP($C$1,[1]Mortalidad!$B$1:$P$1,[1]Mortalidad!$B$2:$P$301))</f>
        <v>30450</v>
      </c>
      <c r="J91" s="19" cm="1">
        <f t="array" ref="J91">_xlfn.XLOOKUP(transformación!B82,'[1]Indice del consumidor'!$A$2:$A$301,_xlfn.XLOOKUP($C$1,'[1]Indice del consumidor'!$B$1:$P$1,'[1]Indice del consumidor'!$B$2:$P$301))</f>
        <v>-22</v>
      </c>
      <c r="K91" s="34" t="s">
        <v>702</v>
      </c>
      <c r="L91" s="34" t="s">
        <v>702</v>
      </c>
      <c r="M91" s="34" t="s">
        <v>702</v>
      </c>
    </row>
    <row r="92" spans="1:13" x14ac:dyDescent="0.3">
      <c r="A92" s="2" t="str">
        <f>'Viajeros Hoteles y Apartamet'!A92</f>
        <v>2011</v>
      </c>
      <c r="B92" s="2" t="str">
        <f>'Viajeros Hoteles y Apartamet'!B92</f>
        <v>9</v>
      </c>
      <c r="C92" s="3">
        <f>'Viajeros Hoteles y Apartamet'!D92</f>
        <v>656964</v>
      </c>
      <c r="D92" s="3" cm="1">
        <f t="array" ref="D92">_xlfn.XLOOKUP(transformación!A83,'[1]Pib Pc'!$A$2:$A$81,_xlfn.XLOOKUP(España!$C$1,'[1]Pib Pc'!B$1:P$1,'[1]Pib Pc'!$B$2:$P$81))</f>
        <v>5550</v>
      </c>
      <c r="E92" s="32" cm="1">
        <f t="array" ref="E92">_xlfn.XLOOKUP(transformación!B83,'[1]IPC Armonizado'!$A$2:$A$250,_xlfn.XLOOKUP($C$1,'[1]IPC Armonizado'!$B$1:$Q$1,'[1]IPC Armonizado'!$B$2:$Q$250))</f>
        <v>97.46</v>
      </c>
      <c r="F92" s="19" cm="1">
        <f t="array" ref="F92">_xlfn.XLOOKUP(transformación!A83,'[1]Desempleo armonizado'!$A$2:$A$101,_xlfn.XLOOKUP($C$1,'[1]Desempleo armonizado'!$B$1:$P$1,'[1]Desempleo armonizado'!$B$2:$P$101))</f>
        <v>21.3</v>
      </c>
      <c r="G92" s="26" cm="1">
        <f t="array" ref="G92">IFERROR(_xlfn.XLOOKUP(transformación!$B83,[1]Forwarkeys!$B$2:$B$1000,_xlfn.XLOOKUP($C$1,[1]Forwarkeys!$C$1:$BA$1,[1]Forwarkeys!$C$2:$BA$1000)),"-")</f>
        <v>166591</v>
      </c>
      <c r="H92" s="3">
        <f>[1]Aeropuerto!$G85</f>
        <v>120069</v>
      </c>
      <c r="I92" s="3" cm="1">
        <f t="array" ref="I92">_xlfn.XLOOKUP(transformación!B83,[1]Mortalidad!$A$2:$A$301,_xlfn.XLOOKUP($C$1,[1]Mortalidad!$B$1:$P$1,[1]Mortalidad!$B$2:$P$301))</f>
        <v>28332</v>
      </c>
      <c r="J92" s="19" cm="1">
        <f t="array" ref="J92">_xlfn.XLOOKUP(transformación!B83,'[1]Indice del consumidor'!$A$2:$A$301,_xlfn.XLOOKUP($C$1,'[1]Indice del consumidor'!$B$1:$P$1,'[1]Indice del consumidor'!$B$2:$P$301))</f>
        <v>-24.2</v>
      </c>
      <c r="K92" s="34" t="s">
        <v>702</v>
      </c>
      <c r="L92" s="34" t="s">
        <v>702</v>
      </c>
      <c r="M92" s="34" t="s">
        <v>702</v>
      </c>
    </row>
    <row r="93" spans="1:13" x14ac:dyDescent="0.3">
      <c r="A93" s="2" t="str">
        <f>'Viajeros Hoteles y Apartamet'!A93</f>
        <v>2011</v>
      </c>
      <c r="B93" s="2" t="str">
        <f>'Viajeros Hoteles y Apartamet'!B93</f>
        <v>10</v>
      </c>
      <c r="C93" s="3">
        <f>'Viajeros Hoteles y Apartamet'!D93</f>
        <v>363360</v>
      </c>
      <c r="D93" s="3" cm="1">
        <f t="array" ref="D93">_xlfn.XLOOKUP(transformación!A84,'[1]Pib Pc'!$A$2:$A$81,_xlfn.XLOOKUP(España!$C$1,'[1]Pib Pc'!B$1:P$1,'[1]Pib Pc'!$B$2:$P$81))</f>
        <v>5830</v>
      </c>
      <c r="E93" s="32" cm="1">
        <f t="array" ref="E93">_xlfn.XLOOKUP(transformación!B84,'[1]IPC Armonizado'!$A$2:$A$250,_xlfn.XLOOKUP($C$1,'[1]IPC Armonizado'!$B$1:$Q$1,'[1]IPC Armonizado'!$B$2:$Q$250))</f>
        <v>97.87</v>
      </c>
      <c r="F93" s="19" cm="1">
        <f t="array" ref="F93">_xlfn.XLOOKUP(transformación!A84,'[1]Desempleo armonizado'!$A$2:$A$101,_xlfn.XLOOKUP($C$1,'[1]Desempleo armonizado'!$B$1:$P$1,'[1]Desempleo armonizado'!$B$2:$P$101))</f>
        <v>22.6</v>
      </c>
      <c r="G93" s="26" cm="1">
        <f t="array" ref="G93">IFERROR(_xlfn.XLOOKUP(transformación!$B84,[1]Forwarkeys!$B$2:$B$1000,_xlfn.XLOOKUP($C$1,[1]Forwarkeys!$C$1:$BA$1,[1]Forwarkeys!$C$2:$BA$1000)),"-")</f>
        <v>162171</v>
      </c>
      <c r="H93" s="3">
        <f>[1]Aeropuerto!$G86</f>
        <v>113998</v>
      </c>
      <c r="I93" s="3" cm="1">
        <f t="array" ref="I93">_xlfn.XLOOKUP(transformación!B84,[1]Mortalidad!$A$2:$A$301,_xlfn.XLOOKUP($C$1,[1]Mortalidad!$B$1:$P$1,[1]Mortalidad!$B$2:$P$301))</f>
        <v>31420</v>
      </c>
      <c r="J93" s="19" cm="1">
        <f t="array" ref="J93">_xlfn.XLOOKUP(transformación!B84,'[1]Indice del consumidor'!$A$2:$A$301,_xlfn.XLOOKUP($C$1,'[1]Indice del consumidor'!$B$1:$P$1,'[1]Indice del consumidor'!$B$2:$P$301))</f>
        <v>-27.3</v>
      </c>
      <c r="K93" s="34" t="s">
        <v>702</v>
      </c>
      <c r="L93" s="34" t="s">
        <v>702</v>
      </c>
      <c r="M93" s="34" t="s">
        <v>702</v>
      </c>
    </row>
    <row r="94" spans="1:13" x14ac:dyDescent="0.3">
      <c r="A94" s="2" t="str">
        <f>'Viajeros Hoteles y Apartamet'!A94</f>
        <v>2011</v>
      </c>
      <c r="B94" s="2" t="str">
        <f>'Viajeros Hoteles y Apartamet'!B94</f>
        <v>11</v>
      </c>
      <c r="C94" s="3">
        <f>'Viajeros Hoteles y Apartamet'!D94</f>
        <v>280814</v>
      </c>
      <c r="D94" s="3" cm="1">
        <f t="array" ref="D94">_xlfn.XLOOKUP(transformación!A85,'[1]Pib Pc'!$A$2:$A$81,_xlfn.XLOOKUP(España!$C$1,'[1]Pib Pc'!B$1:P$1,'[1]Pib Pc'!$B$2:$P$81))</f>
        <v>5830</v>
      </c>
      <c r="E94" s="32" cm="1">
        <f t="array" ref="E94">_xlfn.XLOOKUP(transformación!B85,'[1]IPC Armonizado'!$A$2:$A$250,_xlfn.XLOOKUP($C$1,'[1]IPC Armonizado'!$B$1:$Q$1,'[1]IPC Armonizado'!$B$2:$Q$250))</f>
        <v>98.09</v>
      </c>
      <c r="F94" s="19" cm="1">
        <f t="array" ref="F94">_xlfn.XLOOKUP(transformación!A85,'[1]Desempleo armonizado'!$A$2:$A$101,_xlfn.XLOOKUP($C$1,'[1]Desempleo armonizado'!$B$1:$P$1,'[1]Desempleo armonizado'!$B$2:$P$101))</f>
        <v>22.6</v>
      </c>
      <c r="G94" s="26" cm="1">
        <f t="array" ref="G94">IFERROR(_xlfn.XLOOKUP(transformación!$B85,[1]Forwarkeys!$B$2:$B$1000,_xlfn.XLOOKUP($C$1,[1]Forwarkeys!$C$1:$BA$1,[1]Forwarkeys!$C$2:$BA$1000)),"-")</f>
        <v>122419</v>
      </c>
      <c r="H94" s="3">
        <f>[1]Aeropuerto!$G87</f>
        <v>87865</v>
      </c>
      <c r="I94" s="3" cm="1">
        <f t="array" ref="I94">_xlfn.XLOOKUP(transformación!B85,[1]Mortalidad!$A$2:$A$301,_xlfn.XLOOKUP($C$1,[1]Mortalidad!$B$1:$P$1,[1]Mortalidad!$B$2:$P$301))</f>
        <v>31799</v>
      </c>
      <c r="J94" s="19" cm="1">
        <f t="array" ref="J94">_xlfn.XLOOKUP(transformación!B85,'[1]Indice del consumidor'!$A$2:$A$301,_xlfn.XLOOKUP($C$1,'[1]Indice del consumidor'!$B$1:$P$1,'[1]Indice del consumidor'!$B$2:$P$301))</f>
        <v>-22.5</v>
      </c>
      <c r="K94" s="34" t="s">
        <v>702</v>
      </c>
      <c r="L94" s="34" t="s">
        <v>702</v>
      </c>
      <c r="M94" s="34" t="s">
        <v>702</v>
      </c>
    </row>
    <row r="95" spans="1:13" x14ac:dyDescent="0.3">
      <c r="A95" s="2" t="str">
        <f>'Viajeros Hoteles y Apartamet'!A95</f>
        <v>2011</v>
      </c>
      <c r="B95" s="2" t="str">
        <f>'Viajeros Hoteles y Apartamet'!B95</f>
        <v>12</v>
      </c>
      <c r="C95" s="3">
        <f>'Viajeros Hoteles y Apartamet'!D95</f>
        <v>287187</v>
      </c>
      <c r="D95" s="3" cm="1">
        <f t="array" ref="D95">_xlfn.XLOOKUP(transformación!A86,'[1]Pib Pc'!$A$2:$A$81,_xlfn.XLOOKUP(España!$C$1,'[1]Pib Pc'!B$1:P$1,'[1]Pib Pc'!$B$2:$P$81))</f>
        <v>5830</v>
      </c>
      <c r="E95" s="32" cm="1">
        <f t="array" ref="E95">_xlfn.XLOOKUP(transformación!B86,'[1]IPC Armonizado'!$A$2:$A$250,_xlfn.XLOOKUP($C$1,'[1]IPC Armonizado'!$B$1:$Q$1,'[1]IPC Armonizado'!$B$2:$Q$250))</f>
        <v>98.11</v>
      </c>
      <c r="F95" s="19" cm="1">
        <f t="array" ref="F95">_xlfn.XLOOKUP(transformación!A86,'[1]Desempleo armonizado'!$A$2:$A$101,_xlfn.XLOOKUP($C$1,'[1]Desempleo armonizado'!$B$1:$P$1,'[1]Desempleo armonizado'!$B$2:$P$101))</f>
        <v>22.6</v>
      </c>
      <c r="G95" s="26" cm="1">
        <f t="array" ref="G95">IFERROR(_xlfn.XLOOKUP(transformación!$B86,[1]Forwarkeys!$B$2:$B$1000,_xlfn.XLOOKUP($C$1,[1]Forwarkeys!$C$1:$BA$1,[1]Forwarkeys!$C$2:$BA$1000)),"-")</f>
        <v>123769</v>
      </c>
      <c r="H95" s="3">
        <f>[1]Aeropuerto!$G88</f>
        <v>96592</v>
      </c>
      <c r="I95" s="3" cm="1">
        <f t="array" ref="I95">_xlfn.XLOOKUP(transformación!B86,[1]Mortalidad!$A$2:$A$301,_xlfn.XLOOKUP($C$1,[1]Mortalidad!$B$1:$P$1,[1]Mortalidad!$B$2:$P$301))</f>
        <v>35978</v>
      </c>
      <c r="J95" s="19" cm="1">
        <f t="array" ref="J95">_xlfn.XLOOKUP(transformación!B86,'[1]Indice del consumidor'!$A$2:$A$301,_xlfn.XLOOKUP($C$1,'[1]Indice del consumidor'!$B$1:$P$1,'[1]Indice del consumidor'!$B$2:$P$301))</f>
        <v>-22.8</v>
      </c>
      <c r="K95" s="34" t="s">
        <v>702</v>
      </c>
      <c r="L95" s="34" t="s">
        <v>702</v>
      </c>
      <c r="M95" s="34" t="s">
        <v>702</v>
      </c>
    </row>
    <row r="96" spans="1:13" x14ac:dyDescent="0.3">
      <c r="A96" s="2" t="str">
        <f>'Viajeros Hoteles y Apartamet'!A96</f>
        <v>2012</v>
      </c>
      <c r="B96" s="2" t="str">
        <f>'Viajeros Hoteles y Apartamet'!B96</f>
        <v>1</v>
      </c>
      <c r="C96" s="3">
        <f>'Viajeros Hoteles y Apartamet'!D96</f>
        <v>239195</v>
      </c>
      <c r="D96" s="3" cm="1">
        <f t="array" ref="D96">_xlfn.XLOOKUP(transformación!A87,'[1]Pib Pc'!$A$2:$A$81,_xlfn.XLOOKUP(España!$C$1,'[1]Pib Pc'!B$1:P$1,'[1]Pib Pc'!$B$2:$P$81))</f>
        <v>5390</v>
      </c>
      <c r="E96" s="32" cm="1">
        <f t="array" ref="E96">_xlfn.XLOOKUP(transformación!B87,'[1]IPC Armonizado'!$A$2:$A$250,_xlfn.XLOOKUP($C$1,'[1]IPC Armonizado'!$B$1:$Q$1,'[1]IPC Armonizado'!$B$2:$Q$250))</f>
        <v>96.48</v>
      </c>
      <c r="F96" s="19" cm="1">
        <f t="array" ref="F96">_xlfn.XLOOKUP(transformación!A87,'[1]Desempleo armonizado'!$A$2:$A$101,_xlfn.XLOOKUP($C$1,'[1]Desempleo armonizado'!$B$1:$P$1,'[1]Desempleo armonizado'!$B$2:$P$101))</f>
        <v>24.2</v>
      </c>
      <c r="G96" s="26" cm="1">
        <f t="array" ref="G96">IFERROR(_xlfn.XLOOKUP(transformación!$B87,[1]Forwarkeys!$B$2:$B$1000,_xlfn.XLOOKUP($C$1,[1]Forwarkeys!$C$1:$BA$1,[1]Forwarkeys!$C$2:$BA$1000)),"-")</f>
        <v>118054</v>
      </c>
      <c r="H96" s="3">
        <f>[1]Aeropuerto!$G89</f>
        <v>79211</v>
      </c>
      <c r="I96" s="3" cm="1">
        <f t="array" ref="I96">_xlfn.XLOOKUP(transformación!B87,[1]Mortalidad!$A$2:$A$301,_xlfn.XLOOKUP($C$1,[1]Mortalidad!$B$1:$P$1,[1]Mortalidad!$B$2:$P$301))</f>
        <v>39878</v>
      </c>
      <c r="J96" s="19" cm="1">
        <f t="array" ref="J96">_xlfn.XLOOKUP(transformación!B87,'[1]Indice del consumidor'!$A$2:$A$301,_xlfn.XLOOKUP($C$1,'[1]Indice del consumidor'!$B$1:$P$1,'[1]Indice del consumidor'!$B$2:$P$301))</f>
        <v>-27.5</v>
      </c>
      <c r="K96" s="34" t="s">
        <v>702</v>
      </c>
      <c r="L96" s="34" t="s">
        <v>702</v>
      </c>
      <c r="M96" s="34" t="s">
        <v>702</v>
      </c>
    </row>
    <row r="97" spans="1:13" x14ac:dyDescent="0.3">
      <c r="A97" s="2" t="str">
        <f>'Viajeros Hoteles y Apartamet'!A97</f>
        <v>2012</v>
      </c>
      <c r="B97" s="2" t="str">
        <f>'Viajeros Hoteles y Apartamet'!B97</f>
        <v>2</v>
      </c>
      <c r="C97" s="3">
        <f>'Viajeros Hoteles y Apartamet'!D97</f>
        <v>340649</v>
      </c>
      <c r="D97" s="3" cm="1">
        <f t="array" ref="D97">_xlfn.XLOOKUP(transformación!A88,'[1]Pib Pc'!$A$2:$A$81,_xlfn.XLOOKUP(España!$C$1,'[1]Pib Pc'!B$1:P$1,'[1]Pib Pc'!$B$2:$P$81))</f>
        <v>5390</v>
      </c>
      <c r="E97" s="32" cm="1">
        <f t="array" ref="E97">_xlfn.XLOOKUP(transformación!B88,'[1]IPC Armonizado'!$A$2:$A$250,_xlfn.XLOOKUP($C$1,'[1]IPC Armonizado'!$B$1:$Q$1,'[1]IPC Armonizado'!$B$2:$Q$250))</f>
        <v>96.51</v>
      </c>
      <c r="F97" s="19" cm="1">
        <f t="array" ref="F97">_xlfn.XLOOKUP(transformación!A88,'[1]Desempleo armonizado'!$A$2:$A$101,_xlfn.XLOOKUP($C$1,'[1]Desempleo armonizado'!$B$1:$P$1,'[1]Desempleo armonizado'!$B$2:$P$101))</f>
        <v>24.2</v>
      </c>
      <c r="G97" s="26" cm="1">
        <f t="array" ref="G97">IFERROR(_xlfn.XLOOKUP(transformación!$B88,[1]Forwarkeys!$B$2:$B$1000,_xlfn.XLOOKUP($C$1,[1]Forwarkeys!$C$1:$BA$1,[1]Forwarkeys!$C$2:$BA$1000)),"-")</f>
        <v>106740</v>
      </c>
      <c r="H97" s="3">
        <f>[1]Aeropuerto!$G90</f>
        <v>78498</v>
      </c>
      <c r="I97" s="3" cm="1">
        <f t="array" ref="I97">_xlfn.XLOOKUP(transformación!B88,[1]Mortalidad!$A$2:$A$301,_xlfn.XLOOKUP($C$1,[1]Mortalidad!$B$1:$P$1,[1]Mortalidad!$B$2:$P$301))</f>
        <v>43586</v>
      </c>
      <c r="J97" s="19" cm="1">
        <f t="array" ref="J97">_xlfn.XLOOKUP(transformación!B88,'[1]Indice del consumidor'!$A$2:$A$301,_xlfn.XLOOKUP($C$1,'[1]Indice del consumidor'!$B$1:$P$1,'[1]Indice del consumidor'!$B$2:$P$301))</f>
        <v>-28.7</v>
      </c>
      <c r="K97" s="34" t="s">
        <v>702</v>
      </c>
      <c r="L97" s="34" t="s">
        <v>702</v>
      </c>
      <c r="M97" s="34" t="s">
        <v>702</v>
      </c>
    </row>
    <row r="98" spans="1:13" x14ac:dyDescent="0.3">
      <c r="A98" s="2" t="str">
        <f>'Viajeros Hoteles y Apartamet'!A98</f>
        <v>2012</v>
      </c>
      <c r="B98" s="2" t="str">
        <f>'Viajeros Hoteles y Apartamet'!B98</f>
        <v>3</v>
      </c>
      <c r="C98" s="3">
        <f>'Viajeros Hoteles y Apartamet'!D98</f>
        <v>351777</v>
      </c>
      <c r="D98" s="3" cm="1">
        <f t="array" ref="D98">_xlfn.XLOOKUP(transformación!A89,'[1]Pib Pc'!$A$2:$A$81,_xlfn.XLOOKUP(España!$C$1,'[1]Pib Pc'!B$1:P$1,'[1]Pib Pc'!$B$2:$P$81))</f>
        <v>5390</v>
      </c>
      <c r="E98" s="32" cm="1">
        <f t="array" ref="E98">_xlfn.XLOOKUP(transformación!B89,'[1]IPC Armonizado'!$A$2:$A$250,_xlfn.XLOOKUP($C$1,'[1]IPC Armonizado'!$B$1:$Q$1,'[1]IPC Armonizado'!$B$2:$Q$250))</f>
        <v>98.64</v>
      </c>
      <c r="F98" s="19" cm="1">
        <f t="array" ref="F98">_xlfn.XLOOKUP(transformación!A89,'[1]Desempleo armonizado'!$A$2:$A$101,_xlfn.XLOOKUP($C$1,'[1]Desempleo armonizado'!$B$1:$P$1,'[1]Desempleo armonizado'!$B$2:$P$101))</f>
        <v>24.2</v>
      </c>
      <c r="G98" s="26" cm="1">
        <f t="array" ref="G98">IFERROR(_xlfn.XLOOKUP(transformación!$B89,[1]Forwarkeys!$B$2:$B$1000,_xlfn.XLOOKUP($C$1,[1]Forwarkeys!$C$1:$BA$1,[1]Forwarkeys!$C$2:$BA$1000)),"-")</f>
        <v>125102</v>
      </c>
      <c r="H98" s="3">
        <f>[1]Aeropuerto!$G91</f>
        <v>101174</v>
      </c>
      <c r="I98" s="3" cm="1">
        <f t="array" ref="I98">_xlfn.XLOOKUP(transformación!B89,[1]Mortalidad!$A$2:$A$301,_xlfn.XLOOKUP($C$1,[1]Mortalidad!$B$1:$P$1,[1]Mortalidad!$B$2:$P$301))</f>
        <v>39139</v>
      </c>
      <c r="J98" s="19" cm="1">
        <f t="array" ref="J98">_xlfn.XLOOKUP(transformación!B89,'[1]Indice del consumidor'!$A$2:$A$301,_xlfn.XLOOKUP($C$1,'[1]Indice del consumidor'!$B$1:$P$1,'[1]Indice del consumidor'!$B$2:$P$301))</f>
        <v>-30.6</v>
      </c>
      <c r="K98" s="34" t="s">
        <v>702</v>
      </c>
      <c r="L98" s="34" t="s">
        <v>702</v>
      </c>
      <c r="M98" s="34" t="s">
        <v>702</v>
      </c>
    </row>
    <row r="99" spans="1:13" x14ac:dyDescent="0.3">
      <c r="A99" s="2" t="str">
        <f>'Viajeros Hoteles y Apartamet'!A99</f>
        <v>2012</v>
      </c>
      <c r="B99" s="2" t="str">
        <f>'Viajeros Hoteles y Apartamet'!B99</f>
        <v>4</v>
      </c>
      <c r="C99" s="3">
        <f>'Viajeros Hoteles y Apartamet'!D99</f>
        <v>529469</v>
      </c>
      <c r="D99" s="3" cm="1">
        <f t="array" ref="D99">_xlfn.XLOOKUP(transformación!A90,'[1]Pib Pc'!$A$2:$A$81,_xlfn.XLOOKUP(España!$C$1,'[1]Pib Pc'!B$1:P$1,'[1]Pib Pc'!$B$2:$P$81))</f>
        <v>5610</v>
      </c>
      <c r="E99" s="32" cm="1">
        <f t="array" ref="E99">_xlfn.XLOOKUP(transformación!B90,'[1]IPC Armonizado'!$A$2:$A$250,_xlfn.XLOOKUP($C$1,'[1]IPC Armonizado'!$B$1:$Q$1,'[1]IPC Armonizado'!$B$2:$Q$250))</f>
        <v>99.71</v>
      </c>
      <c r="F99" s="19" cm="1">
        <f t="array" ref="F99">_xlfn.XLOOKUP(transformación!A90,'[1]Desempleo armonizado'!$A$2:$A$101,_xlfn.XLOOKUP($C$1,'[1]Desempleo armonizado'!$B$1:$P$1,'[1]Desempleo armonizado'!$B$2:$P$101))</f>
        <v>24.4</v>
      </c>
      <c r="G99" s="26" cm="1">
        <f t="array" ref="G99">IFERROR(_xlfn.XLOOKUP(transformación!$B90,[1]Forwarkeys!$B$2:$B$1000,_xlfn.XLOOKUP($C$1,[1]Forwarkeys!$C$1:$BA$1,[1]Forwarkeys!$C$2:$BA$1000)),"-")</f>
        <v>121227</v>
      </c>
      <c r="H99" s="3">
        <f>[1]Aeropuerto!$G92</f>
        <v>112422</v>
      </c>
      <c r="I99" s="3" cm="1">
        <f t="array" ref="I99">_xlfn.XLOOKUP(transformación!B90,[1]Mortalidad!$A$2:$A$301,_xlfn.XLOOKUP($C$1,[1]Mortalidad!$B$1:$P$1,[1]Mortalidad!$B$2:$P$301))</f>
        <v>32780</v>
      </c>
      <c r="J99" s="19" cm="1">
        <f t="array" ref="J99">_xlfn.XLOOKUP(transformación!B90,'[1]Indice del consumidor'!$A$2:$A$301,_xlfn.XLOOKUP($C$1,'[1]Indice del consumidor'!$B$1:$P$1,'[1]Indice del consumidor'!$B$2:$P$301))</f>
        <v>-32.700000000000003</v>
      </c>
      <c r="K99" s="34" t="s">
        <v>702</v>
      </c>
      <c r="L99" s="34" t="s">
        <v>702</v>
      </c>
      <c r="M99" s="34" t="s">
        <v>702</v>
      </c>
    </row>
    <row r="100" spans="1:13" x14ac:dyDescent="0.3">
      <c r="A100" s="2" t="str">
        <f>'Viajeros Hoteles y Apartamet'!A100</f>
        <v>2012</v>
      </c>
      <c r="B100" s="2" t="str">
        <f>'Viajeros Hoteles y Apartamet'!B100</f>
        <v>5</v>
      </c>
      <c r="C100" s="3">
        <f>'Viajeros Hoteles y Apartamet'!D100</f>
        <v>370541</v>
      </c>
      <c r="D100" s="3" cm="1">
        <f t="array" ref="D100">_xlfn.XLOOKUP(transformación!A91,'[1]Pib Pc'!$A$2:$A$81,_xlfn.XLOOKUP(España!$C$1,'[1]Pib Pc'!B$1:P$1,'[1]Pib Pc'!$B$2:$P$81))</f>
        <v>5610</v>
      </c>
      <c r="E100" s="32" cm="1">
        <f t="array" ref="E100">_xlfn.XLOOKUP(transformación!B91,'[1]IPC Armonizado'!$A$2:$A$250,_xlfn.XLOOKUP($C$1,'[1]IPC Armonizado'!$B$1:$Q$1,'[1]IPC Armonizado'!$B$2:$Q$250))</f>
        <v>99.5</v>
      </c>
      <c r="F100" s="19" cm="1">
        <f t="array" ref="F100">_xlfn.XLOOKUP(transformación!A91,'[1]Desempleo armonizado'!$A$2:$A$101,_xlfn.XLOOKUP($C$1,'[1]Desempleo armonizado'!$B$1:$P$1,'[1]Desempleo armonizado'!$B$2:$P$101))</f>
        <v>24.4</v>
      </c>
      <c r="G100" s="26" cm="1">
        <f t="array" ref="G100">IFERROR(_xlfn.XLOOKUP(transformación!$B91,[1]Forwarkeys!$B$2:$B$1000,_xlfn.XLOOKUP($C$1,[1]Forwarkeys!$C$1:$BA$1,[1]Forwarkeys!$C$2:$BA$1000)),"-")</f>
        <v>142070</v>
      </c>
      <c r="H100" s="3">
        <f>[1]Aeropuerto!$G93</f>
        <v>101960</v>
      </c>
      <c r="I100" s="3" cm="1">
        <f t="array" ref="I100">_xlfn.XLOOKUP(transformación!B91,[1]Mortalidad!$A$2:$A$301,_xlfn.XLOOKUP($C$1,[1]Mortalidad!$B$1:$P$1,[1]Mortalidad!$B$2:$P$301))</f>
        <v>32134</v>
      </c>
      <c r="J100" s="19" cm="1">
        <f t="array" ref="J100">_xlfn.XLOOKUP(transformación!B91,'[1]Indice del consumidor'!$A$2:$A$301,_xlfn.XLOOKUP($C$1,'[1]Indice del consumidor'!$B$1:$P$1,'[1]Indice del consumidor'!$B$2:$P$301))</f>
        <v>-33.299999999999997</v>
      </c>
      <c r="K100" s="34" t="s">
        <v>702</v>
      </c>
      <c r="L100" s="34" t="s">
        <v>702</v>
      </c>
      <c r="M100" s="34" t="s">
        <v>702</v>
      </c>
    </row>
    <row r="101" spans="1:13" x14ac:dyDescent="0.3">
      <c r="A101" s="2" t="str">
        <f>'Viajeros Hoteles y Apartamet'!A101</f>
        <v>2012</v>
      </c>
      <c r="B101" s="2" t="str">
        <f>'Viajeros Hoteles y Apartamet'!B101</f>
        <v>6</v>
      </c>
      <c r="C101" s="3">
        <f>'Viajeros Hoteles y Apartamet'!D101</f>
        <v>623259</v>
      </c>
      <c r="D101" s="3" cm="1">
        <f t="array" ref="D101">_xlfn.XLOOKUP(transformación!A92,'[1]Pib Pc'!$A$2:$A$81,_xlfn.XLOOKUP(España!$C$1,'[1]Pib Pc'!B$1:P$1,'[1]Pib Pc'!$B$2:$P$81))</f>
        <v>5610</v>
      </c>
      <c r="E101" s="32" cm="1">
        <f t="array" ref="E101">_xlfn.XLOOKUP(transformación!B92,'[1]IPC Armonizado'!$A$2:$A$250,_xlfn.XLOOKUP($C$1,'[1]IPC Armonizado'!$B$1:$Q$1,'[1]IPC Armonizado'!$B$2:$Q$250))</f>
        <v>99.26</v>
      </c>
      <c r="F101" s="19" cm="1">
        <f t="array" ref="F101">_xlfn.XLOOKUP(transformación!A92,'[1]Desempleo armonizado'!$A$2:$A$101,_xlfn.XLOOKUP($C$1,'[1]Desempleo armonizado'!$B$1:$P$1,'[1]Desempleo armonizado'!$B$2:$P$101))</f>
        <v>24.4</v>
      </c>
      <c r="G101" s="26" cm="1">
        <f t="array" ref="G101">IFERROR(_xlfn.XLOOKUP(transformación!$B92,[1]Forwarkeys!$B$2:$B$1000,_xlfn.XLOOKUP($C$1,[1]Forwarkeys!$C$1:$BA$1,[1]Forwarkeys!$C$2:$BA$1000)),"-")</f>
        <v>149310</v>
      </c>
      <c r="H101" s="3">
        <f>[1]Aeropuerto!$G94</f>
        <v>109503</v>
      </c>
      <c r="I101" s="3" cm="1">
        <f t="array" ref="I101">_xlfn.XLOOKUP(transformación!B92,[1]Mortalidad!$A$2:$A$301,_xlfn.XLOOKUP($C$1,[1]Mortalidad!$B$1:$P$1,[1]Mortalidad!$B$2:$P$301))</f>
        <v>29205</v>
      </c>
      <c r="J101" s="19" cm="1">
        <f t="array" ref="J101">_xlfn.XLOOKUP(transformación!B92,'[1]Indice del consumidor'!$A$2:$A$301,_xlfn.XLOOKUP($C$1,'[1]Indice del consumidor'!$B$1:$P$1,'[1]Indice del consumidor'!$B$2:$P$301))</f>
        <v>-29.9</v>
      </c>
      <c r="K101" s="34" t="s">
        <v>702</v>
      </c>
      <c r="L101" s="34" t="s">
        <v>702</v>
      </c>
      <c r="M101" s="34" t="s">
        <v>702</v>
      </c>
    </row>
    <row r="102" spans="1:13" x14ac:dyDescent="0.3">
      <c r="A102" s="2" t="str">
        <f>'Viajeros Hoteles y Apartamet'!A102</f>
        <v>2012</v>
      </c>
      <c r="B102" s="2" t="str">
        <f>'Viajeros Hoteles y Apartamet'!B102</f>
        <v>7</v>
      </c>
      <c r="C102" s="3">
        <f>'Viajeros Hoteles y Apartamet'!D102</f>
        <v>1032943</v>
      </c>
      <c r="D102" s="3" cm="1">
        <f t="array" ref="D102">_xlfn.XLOOKUP(transformación!A93,'[1]Pib Pc'!$A$2:$A$81,_xlfn.XLOOKUP(España!$C$1,'[1]Pib Pc'!B$1:P$1,'[1]Pib Pc'!$B$2:$P$81))</f>
        <v>5420</v>
      </c>
      <c r="E102" s="32" cm="1">
        <f t="array" ref="E102">_xlfn.XLOOKUP(transformación!B93,'[1]IPC Armonizado'!$A$2:$A$250,_xlfn.XLOOKUP($C$1,'[1]IPC Armonizado'!$B$1:$Q$1,'[1]IPC Armonizado'!$B$2:$Q$250))</f>
        <v>98.42</v>
      </c>
      <c r="F102" s="19" cm="1">
        <f t="array" ref="F102">_xlfn.XLOOKUP(transformación!A93,'[1]Desempleo armonizado'!$A$2:$A$101,_xlfn.XLOOKUP($C$1,'[1]Desempleo armonizado'!$B$1:$P$1,'[1]Desempleo armonizado'!$B$2:$P$101))</f>
        <v>24.8</v>
      </c>
      <c r="G102" s="26" cm="1">
        <f t="array" ref="G102">IFERROR(_xlfn.XLOOKUP(transformación!$B93,[1]Forwarkeys!$B$2:$B$1000,_xlfn.XLOOKUP($C$1,[1]Forwarkeys!$C$1:$BA$1,[1]Forwarkeys!$C$2:$BA$1000)),"-")</f>
        <v>171493</v>
      </c>
      <c r="H102" s="3">
        <f>[1]Aeropuerto!$G95</f>
        <v>131701</v>
      </c>
      <c r="I102" s="3" cm="1">
        <f t="array" ref="I102">_xlfn.XLOOKUP(transformación!B93,[1]Mortalidad!$A$2:$A$301,_xlfn.XLOOKUP($C$1,[1]Mortalidad!$B$1:$P$1,[1]Mortalidad!$B$2:$P$301))</f>
        <v>29439</v>
      </c>
      <c r="J102" s="19" cm="1">
        <f t="array" ref="J102">_xlfn.XLOOKUP(transformación!B93,'[1]Indice del consumidor'!$A$2:$A$301,_xlfn.XLOOKUP($C$1,'[1]Indice del consumidor'!$B$1:$P$1,'[1]Indice del consumidor'!$B$2:$P$301))</f>
        <v>-32.700000000000003</v>
      </c>
      <c r="K102" s="34" t="s">
        <v>702</v>
      </c>
      <c r="L102" s="34" t="s">
        <v>702</v>
      </c>
      <c r="M102" s="34" t="s">
        <v>702</v>
      </c>
    </row>
    <row r="103" spans="1:13" x14ac:dyDescent="0.3">
      <c r="A103" s="2" t="str">
        <f>'Viajeros Hoteles y Apartamet'!A103</f>
        <v>2012</v>
      </c>
      <c r="B103" s="2" t="str">
        <f>'Viajeros Hoteles y Apartamet'!B103</f>
        <v>8</v>
      </c>
      <c r="C103" s="3">
        <f>'Viajeros Hoteles y Apartamet'!D103</f>
        <v>1355463</v>
      </c>
      <c r="D103" s="3" cm="1">
        <f t="array" ref="D103">_xlfn.XLOOKUP(transformación!A94,'[1]Pib Pc'!$A$2:$A$81,_xlfn.XLOOKUP(España!$C$1,'[1]Pib Pc'!B$1:P$1,'[1]Pib Pc'!$B$2:$P$81))</f>
        <v>5420</v>
      </c>
      <c r="E103" s="32" cm="1">
        <f t="array" ref="E103">_xlfn.XLOOKUP(transformación!B94,'[1]IPC Armonizado'!$A$2:$A$250,_xlfn.XLOOKUP($C$1,'[1]IPC Armonizado'!$B$1:$Q$1,'[1]IPC Armonizado'!$B$2:$Q$250))</f>
        <v>98.92</v>
      </c>
      <c r="F103" s="19" cm="1">
        <f t="array" ref="F103">_xlfn.XLOOKUP(transformación!A94,'[1]Desempleo armonizado'!$A$2:$A$101,_xlfn.XLOOKUP($C$1,'[1]Desempleo armonizado'!$B$1:$P$1,'[1]Desempleo armonizado'!$B$2:$P$101))</f>
        <v>24.8</v>
      </c>
      <c r="G103" s="26" cm="1">
        <f t="array" ref="G103">IFERROR(_xlfn.XLOOKUP(transformación!$B94,[1]Forwarkeys!$B$2:$B$1000,_xlfn.XLOOKUP($C$1,[1]Forwarkeys!$C$1:$BA$1,[1]Forwarkeys!$C$2:$BA$1000)),"-")</f>
        <v>180076</v>
      </c>
      <c r="H103" s="3">
        <f>[1]Aeropuerto!$G96</f>
        <v>137661</v>
      </c>
      <c r="I103" s="3" cm="1">
        <f t="array" ref="I103">_xlfn.XLOOKUP(transformación!B94,[1]Mortalidad!$A$2:$A$301,_xlfn.XLOOKUP($C$1,[1]Mortalidad!$B$1:$P$1,[1]Mortalidad!$B$2:$P$301))</f>
        <v>30528</v>
      </c>
      <c r="J103" s="19" cm="1">
        <f t="array" ref="J103">_xlfn.XLOOKUP(transformación!B94,'[1]Indice del consumidor'!$A$2:$A$301,_xlfn.XLOOKUP($C$1,'[1]Indice del consumidor'!$B$1:$P$1,'[1]Indice del consumidor'!$B$2:$P$301))</f>
        <v>-39.700000000000003</v>
      </c>
      <c r="K103" s="34" t="s">
        <v>702</v>
      </c>
      <c r="L103" s="34" t="s">
        <v>702</v>
      </c>
      <c r="M103" s="34" t="s">
        <v>702</v>
      </c>
    </row>
    <row r="104" spans="1:13" x14ac:dyDescent="0.3">
      <c r="A104" s="2" t="str">
        <f>'Viajeros Hoteles y Apartamet'!A104</f>
        <v>2012</v>
      </c>
      <c r="B104" s="2" t="str">
        <f>'Viajeros Hoteles y Apartamet'!B104</f>
        <v>9</v>
      </c>
      <c r="C104" s="3">
        <f>'Viajeros Hoteles y Apartamet'!D104</f>
        <v>638127</v>
      </c>
      <c r="D104" s="3" cm="1">
        <f t="array" ref="D104">_xlfn.XLOOKUP(transformación!A95,'[1]Pib Pc'!$A$2:$A$81,_xlfn.XLOOKUP(España!$C$1,'[1]Pib Pc'!B$1:P$1,'[1]Pib Pc'!$B$2:$P$81))</f>
        <v>5420</v>
      </c>
      <c r="E104" s="32" cm="1">
        <f t="array" ref="E104">_xlfn.XLOOKUP(transformación!B95,'[1]IPC Armonizado'!$A$2:$A$250,_xlfn.XLOOKUP($C$1,'[1]IPC Armonizado'!$B$1:$Q$1,'[1]IPC Armonizado'!$B$2:$Q$250))</f>
        <v>100.83</v>
      </c>
      <c r="F104" s="19" cm="1">
        <f t="array" ref="F104">_xlfn.XLOOKUP(transformación!A95,'[1]Desempleo armonizado'!$A$2:$A$101,_xlfn.XLOOKUP($C$1,'[1]Desempleo armonizado'!$B$1:$P$1,'[1]Desempleo armonizado'!$B$2:$P$101))</f>
        <v>24.8</v>
      </c>
      <c r="G104" s="26" cm="1">
        <f t="array" ref="G104">IFERROR(_xlfn.XLOOKUP(transformación!$B95,[1]Forwarkeys!$B$2:$B$1000,_xlfn.XLOOKUP($C$1,[1]Forwarkeys!$C$1:$BA$1,[1]Forwarkeys!$C$2:$BA$1000)),"-")</f>
        <v>157671</v>
      </c>
      <c r="H104" s="3">
        <f>[1]Aeropuerto!$G97</f>
        <v>109125</v>
      </c>
      <c r="I104" s="3" cm="1">
        <f t="array" ref="I104">_xlfn.XLOOKUP(transformación!B95,[1]Mortalidad!$A$2:$A$301,_xlfn.XLOOKUP($C$1,[1]Mortalidad!$B$1:$P$1,[1]Mortalidad!$B$2:$P$301))</f>
        <v>27910</v>
      </c>
      <c r="J104" s="19" cm="1">
        <f t="array" ref="J104">_xlfn.XLOOKUP(transformación!B95,'[1]Indice del consumidor'!$A$2:$A$301,_xlfn.XLOOKUP($C$1,'[1]Indice del consumidor'!$B$1:$P$1,'[1]Indice del consumidor'!$B$2:$P$301))</f>
        <v>-38.200000000000003</v>
      </c>
      <c r="K104" s="34" t="s">
        <v>702</v>
      </c>
      <c r="L104" s="34" t="s">
        <v>702</v>
      </c>
      <c r="M104" s="34" t="s">
        <v>702</v>
      </c>
    </row>
    <row r="105" spans="1:13" x14ac:dyDescent="0.3">
      <c r="A105" s="2" t="str">
        <f>'Viajeros Hoteles y Apartamet'!A105</f>
        <v>2012</v>
      </c>
      <c r="B105" s="2" t="str">
        <f>'Viajeros Hoteles y Apartamet'!B105</f>
        <v>10</v>
      </c>
      <c r="C105" s="3">
        <f>'Viajeros Hoteles y Apartamet'!D105</f>
        <v>365006</v>
      </c>
      <c r="D105" s="3" cm="1">
        <f t="array" ref="D105">_xlfn.XLOOKUP(transformación!A96,'[1]Pib Pc'!$A$2:$A$81,_xlfn.XLOOKUP(España!$C$1,'[1]Pib Pc'!B$1:P$1,'[1]Pib Pc'!$B$2:$P$81))</f>
        <v>5620</v>
      </c>
      <c r="E105" s="32" cm="1">
        <f t="array" ref="E105">_xlfn.XLOOKUP(transformación!B96,'[1]IPC Armonizado'!$A$2:$A$250,_xlfn.XLOOKUP($C$1,'[1]IPC Armonizado'!$B$1:$Q$1,'[1]IPC Armonizado'!$B$2:$Q$250))</f>
        <v>101.29</v>
      </c>
      <c r="F105" s="19" cm="1">
        <f t="array" ref="F105">_xlfn.XLOOKUP(transformación!A96,'[1]Desempleo armonizado'!$A$2:$A$101,_xlfn.XLOOKUP($C$1,'[1]Desempleo armonizado'!$B$1:$P$1,'[1]Desempleo armonizado'!$B$2:$P$101))</f>
        <v>25.8</v>
      </c>
      <c r="G105" s="26" cm="1">
        <f t="array" ref="G105">IFERROR(_xlfn.XLOOKUP(transformación!$B96,[1]Forwarkeys!$B$2:$B$1000,_xlfn.XLOOKUP($C$1,[1]Forwarkeys!$C$1:$BA$1,[1]Forwarkeys!$C$2:$BA$1000)),"-")</f>
        <v>139577</v>
      </c>
      <c r="H105" s="3">
        <f>[1]Aeropuerto!$G98</f>
        <v>94087</v>
      </c>
      <c r="I105" s="3" cm="1">
        <f t="array" ref="I105">_xlfn.XLOOKUP(transformación!B96,[1]Mortalidad!$A$2:$A$301,_xlfn.XLOOKUP($C$1,[1]Mortalidad!$B$1:$P$1,[1]Mortalidad!$B$2:$P$301))</f>
        <v>30165</v>
      </c>
      <c r="J105" s="19" cm="1">
        <f t="array" ref="J105">_xlfn.XLOOKUP(transformación!B96,'[1]Indice del consumidor'!$A$2:$A$301,_xlfn.XLOOKUP($C$1,'[1]Indice del consumidor'!$B$1:$P$1,'[1]Indice del consumidor'!$B$2:$P$301))</f>
        <v>-36.5</v>
      </c>
      <c r="K105" s="34" t="s">
        <v>702</v>
      </c>
      <c r="L105" s="34" t="s">
        <v>702</v>
      </c>
      <c r="M105" s="34" t="s">
        <v>702</v>
      </c>
    </row>
    <row r="106" spans="1:13" x14ac:dyDescent="0.3">
      <c r="A106" s="2" t="str">
        <f>'Viajeros Hoteles y Apartamet'!A106</f>
        <v>2012</v>
      </c>
      <c r="B106" s="2" t="str">
        <f>'Viajeros Hoteles y Apartamet'!B106</f>
        <v>11</v>
      </c>
      <c r="C106" s="3">
        <f>'Viajeros Hoteles y Apartamet'!D106</f>
        <v>230856</v>
      </c>
      <c r="D106" s="3" cm="1">
        <f t="array" ref="D106">_xlfn.XLOOKUP(transformación!A97,'[1]Pib Pc'!$A$2:$A$81,_xlfn.XLOOKUP(España!$C$1,'[1]Pib Pc'!B$1:P$1,'[1]Pib Pc'!$B$2:$P$81))</f>
        <v>5620</v>
      </c>
      <c r="E106" s="32" cm="1">
        <f t="array" ref="E106">_xlfn.XLOOKUP(transformación!B97,'[1]IPC Armonizado'!$A$2:$A$250,_xlfn.XLOOKUP($C$1,'[1]IPC Armonizado'!$B$1:$Q$1,'[1]IPC Armonizado'!$B$2:$Q$250))</f>
        <v>101.05</v>
      </c>
      <c r="F106" s="19" cm="1">
        <f t="array" ref="F106">_xlfn.XLOOKUP(transformación!A97,'[1]Desempleo armonizado'!$A$2:$A$101,_xlfn.XLOOKUP($C$1,'[1]Desempleo armonizado'!$B$1:$P$1,'[1]Desempleo armonizado'!$B$2:$P$101))</f>
        <v>25.8</v>
      </c>
      <c r="G106" s="26" cm="1">
        <f t="array" ref="G106">IFERROR(_xlfn.XLOOKUP(transformación!$B97,[1]Forwarkeys!$B$2:$B$1000,_xlfn.XLOOKUP($C$1,[1]Forwarkeys!$C$1:$BA$1,[1]Forwarkeys!$C$2:$BA$1000)),"-")</f>
        <v>110605</v>
      </c>
      <c r="H106" s="3">
        <f>[1]Aeropuerto!$G99</f>
        <v>64200</v>
      </c>
      <c r="I106" s="3" cm="1">
        <f t="array" ref="I106">_xlfn.XLOOKUP(transformación!B97,[1]Mortalidad!$A$2:$A$301,_xlfn.XLOOKUP($C$1,[1]Mortalidad!$B$1:$P$1,[1]Mortalidad!$B$2:$P$301))</f>
        <v>31681</v>
      </c>
      <c r="J106" s="19" cm="1">
        <f t="array" ref="J106">_xlfn.XLOOKUP(transformación!B97,'[1]Indice del consumidor'!$A$2:$A$301,_xlfn.XLOOKUP($C$1,'[1]Indice del consumidor'!$B$1:$P$1,'[1]Indice del consumidor'!$B$2:$P$301))</f>
        <v>-36.299999999999997</v>
      </c>
      <c r="K106" s="34" t="s">
        <v>702</v>
      </c>
      <c r="L106" s="34" t="s">
        <v>702</v>
      </c>
      <c r="M106" s="34" t="s">
        <v>702</v>
      </c>
    </row>
    <row r="107" spans="1:13" x14ac:dyDescent="0.3">
      <c r="A107" s="2" t="str">
        <f>'Viajeros Hoteles y Apartamet'!A107</f>
        <v>2012</v>
      </c>
      <c r="B107" s="2" t="str">
        <f>'Viajeros Hoteles y Apartamet'!B107</f>
        <v>12</v>
      </c>
      <c r="C107" s="3">
        <f>'Viajeros Hoteles y Apartamet'!D107</f>
        <v>249118</v>
      </c>
      <c r="D107" s="3" cm="1">
        <f t="array" ref="D107">_xlfn.XLOOKUP(transformación!A98,'[1]Pib Pc'!$A$2:$A$81,_xlfn.XLOOKUP(España!$C$1,'[1]Pib Pc'!B$1:P$1,'[1]Pib Pc'!$B$2:$P$81))</f>
        <v>5620</v>
      </c>
      <c r="E107" s="32" cm="1">
        <f t="array" ref="E107">_xlfn.XLOOKUP(transformación!B98,'[1]IPC Armonizado'!$A$2:$A$250,_xlfn.XLOOKUP($C$1,'[1]IPC Armonizado'!$B$1:$Q$1,'[1]IPC Armonizado'!$B$2:$Q$250))</f>
        <v>101.06</v>
      </c>
      <c r="F107" s="19" cm="1">
        <f t="array" ref="F107">_xlfn.XLOOKUP(transformación!A98,'[1]Desempleo armonizado'!$A$2:$A$101,_xlfn.XLOOKUP($C$1,'[1]Desempleo armonizado'!$B$1:$P$1,'[1]Desempleo armonizado'!$B$2:$P$101))</f>
        <v>25.8</v>
      </c>
      <c r="G107" s="26" cm="1">
        <f t="array" ref="G107">IFERROR(_xlfn.XLOOKUP(transformación!$B98,[1]Forwarkeys!$B$2:$B$1000,_xlfn.XLOOKUP($C$1,[1]Forwarkeys!$C$1:$BA$1,[1]Forwarkeys!$C$2:$BA$1000)),"-")</f>
        <v>113611</v>
      </c>
      <c r="H107" s="3">
        <f>[1]Aeropuerto!$G100</f>
        <v>73465</v>
      </c>
      <c r="I107" s="3" cm="1">
        <f t="array" ref="I107">_xlfn.XLOOKUP(transformación!B98,[1]Mortalidad!$A$2:$A$301,_xlfn.XLOOKUP($C$1,[1]Mortalidad!$B$1:$P$1,[1]Mortalidad!$B$2:$P$301))</f>
        <v>34677</v>
      </c>
      <c r="J107" s="19" cm="1">
        <f t="array" ref="J107">_xlfn.XLOOKUP(transformación!B98,'[1]Indice del consumidor'!$A$2:$A$301,_xlfn.XLOOKUP($C$1,'[1]Indice del consumidor'!$B$1:$P$1,'[1]Indice del consumidor'!$B$2:$P$301))</f>
        <v>-38.9</v>
      </c>
      <c r="K107" s="34" t="s">
        <v>702</v>
      </c>
      <c r="L107" s="34" t="s">
        <v>702</v>
      </c>
      <c r="M107" s="34" t="s">
        <v>702</v>
      </c>
    </row>
    <row r="108" spans="1:13" x14ac:dyDescent="0.3">
      <c r="A108" s="2" t="str">
        <f>'Viajeros Hoteles y Apartamet'!A108</f>
        <v>2013</v>
      </c>
      <c r="B108" s="2" t="str">
        <f>'Viajeros Hoteles y Apartamet'!B108</f>
        <v>1</v>
      </c>
      <c r="C108" s="3">
        <f>'Viajeros Hoteles y Apartamet'!D108</f>
        <v>212070</v>
      </c>
      <c r="D108" s="3" cm="1">
        <f t="array" ref="D108">_xlfn.XLOOKUP(transformación!A99,'[1]Pib Pc'!$A$2:$A$81,_xlfn.XLOOKUP(España!$C$1,'[1]Pib Pc'!B$1:P$1,'[1]Pib Pc'!$B$2:$P$81))</f>
        <v>5290</v>
      </c>
      <c r="E108" s="32" cm="1">
        <f t="array" ref="E108">_xlfn.XLOOKUP(transformación!B99,'[1]IPC Armonizado'!$A$2:$A$250,_xlfn.XLOOKUP($C$1,'[1]IPC Armonizado'!$B$1:$Q$1,'[1]IPC Armonizado'!$B$2:$Q$250))</f>
        <v>99.22</v>
      </c>
      <c r="F108" s="19" cm="1">
        <f t="array" ref="F108">_xlfn.XLOOKUP(transformación!A99,'[1]Desempleo armonizado'!$A$2:$A$101,_xlfn.XLOOKUP($C$1,'[1]Desempleo armonizado'!$B$1:$P$1,'[1]Desempleo armonizado'!$B$2:$P$101))</f>
        <v>26.9</v>
      </c>
      <c r="G108" s="26" cm="1">
        <f t="array" ref="G108">IFERROR(_xlfn.XLOOKUP(transformación!$B99,[1]Forwarkeys!$B$2:$B$1000,_xlfn.XLOOKUP($C$1,[1]Forwarkeys!$C$1:$BA$1,[1]Forwarkeys!$C$2:$BA$1000)),"-")</f>
        <v>105918</v>
      </c>
      <c r="H108" s="3">
        <f>[1]Aeropuerto!$G101</f>
        <v>61643</v>
      </c>
      <c r="I108" s="3" cm="1">
        <f t="array" ref="I108">_xlfn.XLOOKUP(transformación!B99,[1]Mortalidad!$A$2:$A$301,_xlfn.XLOOKUP($C$1,[1]Mortalidad!$B$1:$P$1,[1]Mortalidad!$B$2:$P$301))</f>
        <v>36926</v>
      </c>
      <c r="J108" s="19" cm="1">
        <f t="array" ref="J108">_xlfn.XLOOKUP(transformación!B99,'[1]Indice del consumidor'!$A$2:$A$301,_xlfn.XLOOKUP($C$1,'[1]Indice del consumidor'!$B$1:$P$1,'[1]Indice del consumidor'!$B$2:$P$301))</f>
        <v>-32.9</v>
      </c>
      <c r="K108" s="34" t="s">
        <v>702</v>
      </c>
      <c r="L108" s="34" t="s">
        <v>702</v>
      </c>
      <c r="M108" s="34" t="s">
        <v>702</v>
      </c>
    </row>
    <row r="109" spans="1:13" x14ac:dyDescent="0.3">
      <c r="A109" s="2" t="str">
        <f>'Viajeros Hoteles y Apartamet'!A109</f>
        <v>2013</v>
      </c>
      <c r="B109" s="2" t="str">
        <f>'Viajeros Hoteles y Apartamet'!B109</f>
        <v>2</v>
      </c>
      <c r="C109" s="3">
        <f>'Viajeros Hoteles y Apartamet'!D109</f>
        <v>287691</v>
      </c>
      <c r="D109" s="3" cm="1">
        <f t="array" ref="D109">_xlfn.XLOOKUP(transformación!A100,'[1]Pib Pc'!$A$2:$A$81,_xlfn.XLOOKUP(España!$C$1,'[1]Pib Pc'!B$1:P$1,'[1]Pib Pc'!$B$2:$P$81))</f>
        <v>5290</v>
      </c>
      <c r="E109" s="32" cm="1">
        <f t="array" ref="E109">_xlfn.XLOOKUP(transformación!B100,'[1]IPC Armonizado'!$A$2:$A$250,_xlfn.XLOOKUP($C$1,'[1]IPC Armonizado'!$B$1:$Q$1,'[1]IPC Armonizado'!$B$2:$Q$250))</f>
        <v>99.31</v>
      </c>
      <c r="F109" s="19" cm="1">
        <f t="array" ref="F109">_xlfn.XLOOKUP(transformación!A100,'[1]Desempleo armonizado'!$A$2:$A$101,_xlfn.XLOOKUP($C$1,'[1]Desempleo armonizado'!$B$1:$P$1,'[1]Desempleo armonizado'!$B$2:$P$101))</f>
        <v>26.9</v>
      </c>
      <c r="G109" s="26" cm="1">
        <f t="array" ref="G109">IFERROR(_xlfn.XLOOKUP(transformación!$B100,[1]Forwarkeys!$B$2:$B$1000,_xlfn.XLOOKUP($C$1,[1]Forwarkeys!$C$1:$BA$1,[1]Forwarkeys!$C$2:$BA$1000)),"-")</f>
        <v>99142</v>
      </c>
      <c r="H109" s="3">
        <f>[1]Aeropuerto!$G102</f>
        <v>60766</v>
      </c>
      <c r="I109" s="3" cm="1">
        <f t="array" ref="I109">_xlfn.XLOOKUP(transformación!B100,[1]Mortalidad!$A$2:$A$301,_xlfn.XLOOKUP($C$1,[1]Mortalidad!$B$1:$P$1,[1]Mortalidad!$B$2:$P$301))</f>
        <v>33865</v>
      </c>
      <c r="J109" s="19" cm="1">
        <f t="array" ref="J109">_xlfn.XLOOKUP(transformación!B100,'[1]Indice del consumidor'!$A$2:$A$301,_xlfn.XLOOKUP($C$1,'[1]Indice del consumidor'!$B$1:$P$1,'[1]Indice del consumidor'!$B$2:$P$301))</f>
        <v>-34.200000000000003</v>
      </c>
      <c r="K109" s="34" t="s">
        <v>702</v>
      </c>
      <c r="L109" s="34" t="s">
        <v>702</v>
      </c>
      <c r="M109" s="34" t="s">
        <v>702</v>
      </c>
    </row>
    <row r="110" spans="1:13" x14ac:dyDescent="0.3">
      <c r="A110" s="2" t="str">
        <f>'Viajeros Hoteles y Apartamet'!A110</f>
        <v>2013</v>
      </c>
      <c r="B110" s="2" t="str">
        <f>'Viajeros Hoteles y Apartamet'!B110</f>
        <v>3</v>
      </c>
      <c r="C110" s="3">
        <f>'Viajeros Hoteles y Apartamet'!D110</f>
        <v>470318</v>
      </c>
      <c r="D110" s="3" cm="1">
        <f t="array" ref="D110">_xlfn.XLOOKUP(transformación!A101,'[1]Pib Pc'!$A$2:$A$81,_xlfn.XLOOKUP(España!$C$1,'[1]Pib Pc'!B$1:P$1,'[1]Pib Pc'!$B$2:$P$81))</f>
        <v>5290</v>
      </c>
      <c r="E110" s="32" cm="1">
        <f t="array" ref="E110">_xlfn.XLOOKUP(transformación!B101,'[1]IPC Armonizado'!$A$2:$A$250,_xlfn.XLOOKUP($C$1,'[1]IPC Armonizado'!$B$1:$Q$1,'[1]IPC Armonizado'!$B$2:$Q$250))</f>
        <v>101.16</v>
      </c>
      <c r="F110" s="19" cm="1">
        <f t="array" ref="F110">_xlfn.XLOOKUP(transformación!A101,'[1]Desempleo armonizado'!$A$2:$A$101,_xlfn.XLOOKUP($C$1,'[1]Desempleo armonizado'!$B$1:$P$1,'[1]Desempleo armonizado'!$B$2:$P$101))</f>
        <v>26.9</v>
      </c>
      <c r="G110" s="26" cm="1">
        <f t="array" ref="G110">IFERROR(_xlfn.XLOOKUP(transformación!$B101,[1]Forwarkeys!$B$2:$B$1000,_xlfn.XLOOKUP($C$1,[1]Forwarkeys!$C$1:$BA$1,[1]Forwarkeys!$C$2:$BA$1000)),"-")</f>
        <v>120771</v>
      </c>
      <c r="H110" s="3">
        <f>[1]Aeropuerto!$G103</f>
        <v>84276</v>
      </c>
      <c r="I110" s="3" cm="1">
        <f t="array" ref="I110">_xlfn.XLOOKUP(transformación!B101,[1]Mortalidad!$A$2:$A$301,_xlfn.XLOOKUP($C$1,[1]Mortalidad!$B$1:$P$1,[1]Mortalidad!$B$2:$P$301))</f>
        <v>36156</v>
      </c>
      <c r="J110" s="19" cm="1">
        <f t="array" ref="J110">_xlfn.XLOOKUP(transformación!B101,'[1]Indice del consumidor'!$A$2:$A$301,_xlfn.XLOOKUP($C$1,'[1]Indice del consumidor'!$B$1:$P$1,'[1]Indice del consumidor'!$B$2:$P$301))</f>
        <v>-31.6</v>
      </c>
      <c r="K110" s="34" t="s">
        <v>702</v>
      </c>
      <c r="L110" s="34" t="s">
        <v>702</v>
      </c>
      <c r="M110" s="34" t="s">
        <v>702</v>
      </c>
    </row>
    <row r="111" spans="1:13" x14ac:dyDescent="0.3">
      <c r="A111" s="2" t="str">
        <f>'Viajeros Hoteles y Apartamet'!A111</f>
        <v>2013</v>
      </c>
      <c r="B111" s="2" t="str">
        <f>'Viajeros Hoteles y Apartamet'!B111</f>
        <v>4</v>
      </c>
      <c r="C111" s="3">
        <f>'Viajeros Hoteles y Apartamet'!D111</f>
        <v>415054</v>
      </c>
      <c r="D111" s="3" cm="1">
        <f t="array" ref="D111">_xlfn.XLOOKUP(transformación!A102,'[1]Pib Pc'!$A$2:$A$81,_xlfn.XLOOKUP(España!$C$1,'[1]Pib Pc'!B$1:P$1,'[1]Pib Pc'!$B$2:$P$81))</f>
        <v>5560</v>
      </c>
      <c r="E111" s="32" cm="1">
        <f t="array" ref="E111">_xlfn.XLOOKUP(transformación!B102,'[1]IPC Armonizado'!$A$2:$A$250,_xlfn.XLOOKUP($C$1,'[1]IPC Armonizado'!$B$1:$Q$1,'[1]IPC Armonizado'!$B$2:$Q$250))</f>
        <v>101.23</v>
      </c>
      <c r="F111" s="19" cm="1">
        <f t="array" ref="F111">_xlfn.XLOOKUP(transformación!A102,'[1]Desempleo armonizado'!$A$2:$A$101,_xlfn.XLOOKUP($C$1,'[1]Desempleo armonizado'!$B$1:$P$1,'[1]Desempleo armonizado'!$B$2:$P$101))</f>
        <v>26.1</v>
      </c>
      <c r="G111" s="26" cm="1">
        <f t="array" ref="G111">IFERROR(_xlfn.XLOOKUP(transformación!$B102,[1]Forwarkeys!$B$2:$B$1000,_xlfn.XLOOKUP($C$1,[1]Forwarkeys!$C$1:$BA$1,[1]Forwarkeys!$C$2:$BA$1000)),"-")</f>
        <v>115091</v>
      </c>
      <c r="H111" s="3">
        <f>[1]Aeropuerto!$G104</f>
        <v>78848</v>
      </c>
      <c r="I111" s="3" cm="1">
        <f t="array" ref="I111">_xlfn.XLOOKUP(transformación!B102,[1]Mortalidad!$A$2:$A$301,_xlfn.XLOOKUP($C$1,[1]Mortalidad!$B$1:$P$1,[1]Mortalidad!$B$2:$P$301))</f>
        <v>31365</v>
      </c>
      <c r="J111" s="19" cm="1">
        <f t="array" ref="J111">_xlfn.XLOOKUP(transformación!B102,'[1]Indice del consumidor'!$A$2:$A$301,_xlfn.XLOOKUP($C$1,'[1]Indice del consumidor'!$B$1:$P$1,'[1]Indice del consumidor'!$B$2:$P$301))</f>
        <v>-31.1</v>
      </c>
      <c r="K111" s="34" t="s">
        <v>702</v>
      </c>
      <c r="L111" s="34" t="s">
        <v>702</v>
      </c>
      <c r="M111" s="34" t="s">
        <v>702</v>
      </c>
    </row>
    <row r="112" spans="1:13" x14ac:dyDescent="0.3">
      <c r="A112" s="2" t="str">
        <f>'Viajeros Hoteles y Apartamet'!A112</f>
        <v>2013</v>
      </c>
      <c r="B112" s="2" t="str">
        <f>'Viajeros Hoteles y Apartamet'!B112</f>
        <v>5</v>
      </c>
      <c r="C112" s="3">
        <f>'Viajeros Hoteles y Apartamet'!D112</f>
        <v>448068</v>
      </c>
      <c r="D112" s="3" cm="1">
        <f t="array" ref="D112">_xlfn.XLOOKUP(transformación!A103,'[1]Pib Pc'!$A$2:$A$81,_xlfn.XLOOKUP(España!$C$1,'[1]Pib Pc'!B$1:P$1,'[1]Pib Pc'!$B$2:$P$81))</f>
        <v>5560</v>
      </c>
      <c r="E112" s="32" cm="1">
        <f t="array" ref="E112">_xlfn.XLOOKUP(transformación!B103,'[1]IPC Armonizado'!$A$2:$A$250,_xlfn.XLOOKUP($C$1,'[1]IPC Armonizado'!$B$1:$Q$1,'[1]IPC Armonizado'!$B$2:$Q$250))</f>
        <v>101.33</v>
      </c>
      <c r="F112" s="19" cm="1">
        <f t="array" ref="F112">_xlfn.XLOOKUP(transformación!A103,'[1]Desempleo armonizado'!$A$2:$A$101,_xlfn.XLOOKUP($C$1,'[1]Desempleo armonizado'!$B$1:$P$1,'[1]Desempleo armonizado'!$B$2:$P$101))</f>
        <v>26.1</v>
      </c>
      <c r="G112" s="26" cm="1">
        <f t="array" ref="G112">IFERROR(_xlfn.XLOOKUP(transformación!$B103,[1]Forwarkeys!$B$2:$B$1000,_xlfn.XLOOKUP($C$1,[1]Forwarkeys!$C$1:$BA$1,[1]Forwarkeys!$C$2:$BA$1000)),"-")</f>
        <v>115399</v>
      </c>
      <c r="H112" s="3">
        <f>[1]Aeropuerto!$G105</f>
        <v>81828</v>
      </c>
      <c r="I112" s="3" cm="1">
        <f t="array" ref="I112">_xlfn.XLOOKUP(transformación!B103,[1]Mortalidad!$A$2:$A$301,_xlfn.XLOOKUP($C$1,[1]Mortalidad!$B$1:$P$1,[1]Mortalidad!$B$2:$P$301))</f>
        <v>31160</v>
      </c>
      <c r="J112" s="19" cm="1">
        <f t="array" ref="J112">_xlfn.XLOOKUP(transformación!B103,'[1]Indice del consumidor'!$A$2:$A$301,_xlfn.XLOOKUP($C$1,'[1]Indice del consumidor'!$B$1:$P$1,'[1]Indice del consumidor'!$B$2:$P$301))</f>
        <v>-31.2</v>
      </c>
      <c r="K112" s="34" t="s">
        <v>702</v>
      </c>
      <c r="L112" s="34" t="s">
        <v>702</v>
      </c>
      <c r="M112" s="34" t="s">
        <v>702</v>
      </c>
    </row>
    <row r="113" spans="1:13" x14ac:dyDescent="0.3">
      <c r="A113" s="2" t="str">
        <f>'Viajeros Hoteles y Apartamet'!A113</f>
        <v>2013</v>
      </c>
      <c r="B113" s="2" t="str">
        <f>'Viajeros Hoteles y Apartamet'!B113</f>
        <v>6</v>
      </c>
      <c r="C113" s="3">
        <f>'Viajeros Hoteles y Apartamet'!D113</f>
        <v>640637</v>
      </c>
      <c r="D113" s="3" cm="1">
        <f t="array" ref="D113">_xlfn.XLOOKUP(transformación!A104,'[1]Pib Pc'!$A$2:$A$81,_xlfn.XLOOKUP(España!$C$1,'[1]Pib Pc'!B$1:P$1,'[1]Pib Pc'!$B$2:$P$81))</f>
        <v>5560</v>
      </c>
      <c r="E113" s="32" cm="1">
        <f t="array" ref="E113">_xlfn.XLOOKUP(transformación!B104,'[1]IPC Armonizado'!$A$2:$A$250,_xlfn.XLOOKUP($C$1,'[1]IPC Armonizado'!$B$1:$Q$1,'[1]IPC Armonizado'!$B$2:$Q$250))</f>
        <v>101.44</v>
      </c>
      <c r="F113" s="19" cm="1">
        <f t="array" ref="F113">_xlfn.XLOOKUP(transformación!A104,'[1]Desempleo armonizado'!$A$2:$A$101,_xlfn.XLOOKUP($C$1,'[1]Desempleo armonizado'!$B$1:$P$1,'[1]Desempleo armonizado'!$B$2:$P$101))</f>
        <v>26.1</v>
      </c>
      <c r="G113" s="26" cm="1">
        <f t="array" ref="G113">IFERROR(_xlfn.XLOOKUP(transformación!$B104,[1]Forwarkeys!$B$2:$B$1000,_xlfn.XLOOKUP($C$1,[1]Forwarkeys!$C$1:$BA$1,[1]Forwarkeys!$C$2:$BA$1000)),"-")</f>
        <v>116686</v>
      </c>
      <c r="H113" s="3">
        <f>[1]Aeropuerto!$G106</f>
        <v>85986</v>
      </c>
      <c r="I113" s="3" cm="1">
        <f t="array" ref="I113">_xlfn.XLOOKUP(transformación!B104,[1]Mortalidad!$A$2:$A$301,_xlfn.XLOOKUP($C$1,[1]Mortalidad!$B$1:$P$1,[1]Mortalidad!$B$2:$P$301))</f>
        <v>30113</v>
      </c>
      <c r="J113" s="19" cm="1">
        <f t="array" ref="J113">_xlfn.XLOOKUP(transformación!B104,'[1]Indice del consumidor'!$A$2:$A$301,_xlfn.XLOOKUP($C$1,'[1]Indice del consumidor'!$B$1:$P$1,'[1]Indice del consumidor'!$B$2:$P$301))</f>
        <v>-28</v>
      </c>
      <c r="K113" s="34" t="s">
        <v>702</v>
      </c>
      <c r="L113" s="34" t="s">
        <v>702</v>
      </c>
      <c r="M113" s="34" t="s">
        <v>702</v>
      </c>
    </row>
    <row r="114" spans="1:13" x14ac:dyDescent="0.3">
      <c r="A114" s="2" t="str">
        <f>'Viajeros Hoteles y Apartamet'!A114</f>
        <v>2013</v>
      </c>
      <c r="B114" s="2" t="str">
        <f>'Viajeros Hoteles y Apartamet'!B114</f>
        <v>7</v>
      </c>
      <c r="C114" s="3">
        <f>'Viajeros Hoteles y Apartamet'!D114</f>
        <v>1028638</v>
      </c>
      <c r="D114" s="3" cm="1">
        <f t="array" ref="D114">_xlfn.XLOOKUP(transformación!A105,'[1]Pib Pc'!$A$2:$A$81,_xlfn.XLOOKUP(España!$C$1,'[1]Pib Pc'!B$1:P$1,'[1]Pib Pc'!$B$2:$P$81))</f>
        <v>5400</v>
      </c>
      <c r="E114" s="32" cm="1">
        <f t="array" ref="E114">_xlfn.XLOOKUP(transformación!B105,'[1]IPC Armonizado'!$A$2:$A$250,_xlfn.XLOOKUP($C$1,'[1]IPC Armonizado'!$B$1:$Q$1,'[1]IPC Armonizado'!$B$2:$Q$250))</f>
        <v>100.29</v>
      </c>
      <c r="F114" s="19" cm="1">
        <f t="array" ref="F114">_xlfn.XLOOKUP(transformación!A105,'[1]Desempleo armonizado'!$A$2:$A$101,_xlfn.XLOOKUP($C$1,'[1]Desempleo armonizado'!$B$1:$P$1,'[1]Desempleo armonizado'!$B$2:$P$101))</f>
        <v>25.7</v>
      </c>
      <c r="G114" s="26" cm="1">
        <f t="array" ref="G114">IFERROR(_xlfn.XLOOKUP(transformación!$B105,[1]Forwarkeys!$B$2:$B$1000,_xlfn.XLOOKUP($C$1,[1]Forwarkeys!$C$1:$BA$1,[1]Forwarkeys!$C$2:$BA$1000)),"-")</f>
        <v>128861</v>
      </c>
      <c r="H114" s="3">
        <f>[1]Aeropuerto!$G107</f>
        <v>99224</v>
      </c>
      <c r="I114" s="3" cm="1">
        <f t="array" ref="I114">_xlfn.XLOOKUP(transformación!B105,[1]Mortalidad!$A$2:$A$301,_xlfn.XLOOKUP($C$1,[1]Mortalidad!$B$1:$P$1,[1]Mortalidad!$B$2:$P$301))</f>
        <v>31886</v>
      </c>
      <c r="J114" s="19" cm="1">
        <f t="array" ref="J114">_xlfn.XLOOKUP(transformación!B105,'[1]Indice del consumidor'!$A$2:$A$301,_xlfn.XLOOKUP($C$1,'[1]Indice del consumidor'!$B$1:$P$1,'[1]Indice del consumidor'!$B$2:$P$301))</f>
        <v>-23.9</v>
      </c>
      <c r="K114" s="34" t="s">
        <v>702</v>
      </c>
      <c r="L114" s="34" t="s">
        <v>702</v>
      </c>
      <c r="M114" s="34" t="s">
        <v>702</v>
      </c>
    </row>
    <row r="115" spans="1:13" x14ac:dyDescent="0.3">
      <c r="A115" s="2" t="str">
        <f>'Viajeros Hoteles y Apartamet'!A115</f>
        <v>2013</v>
      </c>
      <c r="B115" s="2" t="str">
        <f>'Viajeros Hoteles y Apartamet'!B115</f>
        <v>8</v>
      </c>
      <c r="C115" s="3">
        <f>'Viajeros Hoteles y Apartamet'!D115</f>
        <v>1426450</v>
      </c>
      <c r="D115" s="3" cm="1">
        <f t="array" ref="D115">_xlfn.XLOOKUP(transformación!A106,'[1]Pib Pc'!$A$2:$A$81,_xlfn.XLOOKUP(España!$C$1,'[1]Pib Pc'!B$1:P$1,'[1]Pib Pc'!$B$2:$P$81))</f>
        <v>5400</v>
      </c>
      <c r="E115" s="32" cm="1">
        <f t="array" ref="E115">_xlfn.XLOOKUP(transformación!B106,'[1]IPC Armonizado'!$A$2:$A$250,_xlfn.XLOOKUP($C$1,'[1]IPC Armonizado'!$B$1:$Q$1,'[1]IPC Armonizado'!$B$2:$Q$250))</f>
        <v>100.54</v>
      </c>
      <c r="F115" s="19" cm="1">
        <f t="array" ref="F115">_xlfn.XLOOKUP(transformación!A106,'[1]Desempleo armonizado'!$A$2:$A$101,_xlfn.XLOOKUP($C$1,'[1]Desempleo armonizado'!$B$1:$P$1,'[1]Desempleo armonizado'!$B$2:$P$101))</f>
        <v>25.7</v>
      </c>
      <c r="G115" s="26" cm="1">
        <f t="array" ref="G115">IFERROR(_xlfn.XLOOKUP(transformación!$B106,[1]Forwarkeys!$B$2:$B$1000,_xlfn.XLOOKUP($C$1,[1]Forwarkeys!$C$1:$BA$1,[1]Forwarkeys!$C$2:$BA$1000)),"-")</f>
        <v>140612</v>
      </c>
      <c r="H115" s="3">
        <f>[1]Aeropuerto!$G108</f>
        <v>110583</v>
      </c>
      <c r="I115" s="3" cm="1">
        <f t="array" ref="I115">_xlfn.XLOOKUP(transformación!B106,[1]Mortalidad!$A$2:$A$301,_xlfn.XLOOKUP($C$1,[1]Mortalidad!$B$1:$P$1,[1]Mortalidad!$B$2:$P$301))</f>
        <v>29776</v>
      </c>
      <c r="J115" s="19" cm="1">
        <f t="array" ref="J115">_xlfn.XLOOKUP(transformación!B106,'[1]Indice del consumidor'!$A$2:$A$301,_xlfn.XLOOKUP($C$1,'[1]Indice del consumidor'!$B$1:$P$1,'[1]Indice del consumidor'!$B$2:$P$301))</f>
        <v>-22.6</v>
      </c>
      <c r="K115" s="34" t="s">
        <v>702</v>
      </c>
      <c r="L115" s="34" t="s">
        <v>702</v>
      </c>
      <c r="M115" s="34" t="s">
        <v>702</v>
      </c>
    </row>
    <row r="116" spans="1:13" x14ac:dyDescent="0.3">
      <c r="A116" s="2" t="str">
        <f>'Viajeros Hoteles y Apartamet'!A116</f>
        <v>2013</v>
      </c>
      <c r="B116" s="2" t="str">
        <f>'Viajeros Hoteles y Apartamet'!B116</f>
        <v>9</v>
      </c>
      <c r="C116" s="3">
        <f>'Viajeros Hoteles y Apartamet'!D116</f>
        <v>661041</v>
      </c>
      <c r="D116" s="3" cm="1">
        <f t="array" ref="D116">_xlfn.XLOOKUP(transformación!A107,'[1]Pib Pc'!$A$2:$A$81,_xlfn.XLOOKUP(España!$C$1,'[1]Pib Pc'!B$1:P$1,'[1]Pib Pc'!$B$2:$P$81))</f>
        <v>5400</v>
      </c>
      <c r="E116" s="32" cm="1">
        <f t="array" ref="E116">_xlfn.XLOOKUP(transformación!B107,'[1]IPC Armonizado'!$A$2:$A$250,_xlfn.XLOOKUP($C$1,'[1]IPC Armonizado'!$B$1:$Q$1,'[1]IPC Armonizado'!$B$2:$Q$250))</f>
        <v>101.32</v>
      </c>
      <c r="F116" s="19" cm="1">
        <f t="array" ref="F116">_xlfn.XLOOKUP(transformación!A107,'[1]Desempleo armonizado'!$A$2:$A$101,_xlfn.XLOOKUP($C$1,'[1]Desempleo armonizado'!$B$1:$P$1,'[1]Desempleo armonizado'!$B$2:$P$101))</f>
        <v>25.7</v>
      </c>
      <c r="G116" s="26" cm="1">
        <f t="array" ref="G116">IFERROR(_xlfn.XLOOKUP(transformación!$B107,[1]Forwarkeys!$B$2:$B$1000,_xlfn.XLOOKUP($C$1,[1]Forwarkeys!$C$1:$BA$1,[1]Forwarkeys!$C$2:$BA$1000)),"-")</f>
        <v>119150</v>
      </c>
      <c r="H116" s="3">
        <f>[1]Aeropuerto!$G109</f>
        <v>87958</v>
      </c>
      <c r="I116" s="3" cm="1">
        <f t="array" ref="I116">_xlfn.XLOOKUP(transformación!B107,[1]Mortalidad!$A$2:$A$301,_xlfn.XLOOKUP($C$1,[1]Mortalidad!$B$1:$P$1,[1]Mortalidad!$B$2:$P$301))</f>
        <v>28055</v>
      </c>
      <c r="J116" s="19" cm="1">
        <f t="array" ref="J116">_xlfn.XLOOKUP(transformación!B107,'[1]Indice del consumidor'!$A$2:$A$301,_xlfn.XLOOKUP($C$1,'[1]Indice del consumidor'!$B$1:$P$1,'[1]Indice del consumidor'!$B$2:$P$301))</f>
        <v>-19.600000000000001</v>
      </c>
      <c r="K116" s="34" t="s">
        <v>702</v>
      </c>
      <c r="L116" s="34" t="s">
        <v>702</v>
      </c>
      <c r="M116" s="34" t="s">
        <v>702</v>
      </c>
    </row>
    <row r="117" spans="1:13" x14ac:dyDescent="0.3">
      <c r="A117" s="2" t="str">
        <f>'Viajeros Hoteles y Apartamet'!A117</f>
        <v>2013</v>
      </c>
      <c r="B117" s="2" t="str">
        <f>'Viajeros Hoteles y Apartamet'!B117</f>
        <v>10</v>
      </c>
      <c r="C117" s="3">
        <f>'Viajeros Hoteles y Apartamet'!D117</f>
        <v>357245</v>
      </c>
      <c r="D117" s="3" cm="1">
        <f t="array" ref="D117">_xlfn.XLOOKUP(transformación!A108,'[1]Pib Pc'!$A$2:$A$81,_xlfn.XLOOKUP(España!$C$1,'[1]Pib Pc'!B$1:P$1,'[1]Pib Pc'!$B$2:$P$81))</f>
        <v>5660</v>
      </c>
      <c r="E117" s="32" cm="1">
        <f t="array" ref="E117">_xlfn.XLOOKUP(transformación!B108,'[1]IPC Armonizado'!$A$2:$A$250,_xlfn.XLOOKUP($C$1,'[1]IPC Armonizado'!$B$1:$Q$1,'[1]IPC Armonizado'!$B$2:$Q$250))</f>
        <v>101.34</v>
      </c>
      <c r="F117" s="19" cm="1">
        <f t="array" ref="F117">_xlfn.XLOOKUP(transformación!A108,'[1]Desempleo armonizado'!$A$2:$A$101,_xlfn.XLOOKUP($C$1,'[1]Desempleo armonizado'!$B$1:$P$1,'[1]Desempleo armonizado'!$B$2:$P$101))</f>
        <v>25.7</v>
      </c>
      <c r="G117" s="26" cm="1">
        <f t="array" ref="G117">IFERROR(_xlfn.XLOOKUP(transformación!$B108,[1]Forwarkeys!$B$2:$B$1000,_xlfn.XLOOKUP($C$1,[1]Forwarkeys!$C$1:$BA$1,[1]Forwarkeys!$C$2:$BA$1000)),"-")</f>
        <v>111792</v>
      </c>
      <c r="H117" s="3">
        <f>[1]Aeropuerto!$G110</f>
        <v>79738</v>
      </c>
      <c r="I117" s="3" cm="1">
        <f t="array" ref="I117">_xlfn.XLOOKUP(transformación!B108,[1]Mortalidad!$A$2:$A$301,_xlfn.XLOOKUP($C$1,[1]Mortalidad!$B$1:$P$1,[1]Mortalidad!$B$2:$P$301))</f>
        <v>30396</v>
      </c>
      <c r="J117" s="19" cm="1">
        <f t="array" ref="J117">_xlfn.XLOOKUP(transformación!B108,'[1]Indice del consumidor'!$A$2:$A$301,_xlfn.XLOOKUP($C$1,'[1]Indice del consumidor'!$B$1:$P$1,'[1]Indice del consumidor'!$B$2:$P$301))</f>
        <v>-24.7</v>
      </c>
      <c r="K117" s="34" t="s">
        <v>702</v>
      </c>
      <c r="L117" s="34" t="s">
        <v>702</v>
      </c>
      <c r="M117" s="34" t="s">
        <v>702</v>
      </c>
    </row>
    <row r="118" spans="1:13" x14ac:dyDescent="0.3">
      <c r="A118" s="2" t="str">
        <f>'Viajeros Hoteles y Apartamet'!A118</f>
        <v>2013</v>
      </c>
      <c r="B118" s="2" t="str">
        <f>'Viajeros Hoteles y Apartamet'!B118</f>
        <v>11</v>
      </c>
      <c r="C118" s="3">
        <f>'Viajeros Hoteles y Apartamet'!D118</f>
        <v>264390</v>
      </c>
      <c r="D118" s="3" cm="1">
        <f t="array" ref="D118">_xlfn.XLOOKUP(transformación!A109,'[1]Pib Pc'!$A$2:$A$81,_xlfn.XLOOKUP(España!$C$1,'[1]Pib Pc'!B$1:P$1,'[1]Pib Pc'!$B$2:$P$81))</f>
        <v>5660</v>
      </c>
      <c r="E118" s="32" cm="1">
        <f t="array" ref="E118">_xlfn.XLOOKUP(transformación!B109,'[1]IPC Armonizado'!$A$2:$A$250,_xlfn.XLOOKUP($C$1,'[1]IPC Armonizado'!$B$1:$Q$1,'[1]IPC Armonizado'!$B$2:$Q$250))</f>
        <v>101.35</v>
      </c>
      <c r="F118" s="19" cm="1">
        <f t="array" ref="F118">_xlfn.XLOOKUP(transformación!A109,'[1]Desempleo armonizado'!$A$2:$A$101,_xlfn.XLOOKUP($C$1,'[1]Desempleo armonizado'!$B$1:$P$1,'[1]Desempleo armonizado'!$B$2:$P$101))</f>
        <v>25.7</v>
      </c>
      <c r="G118" s="26" cm="1">
        <f t="array" ref="G118">IFERROR(_xlfn.XLOOKUP(transformación!$B109,[1]Forwarkeys!$B$2:$B$1000,_xlfn.XLOOKUP($C$1,[1]Forwarkeys!$C$1:$BA$1,[1]Forwarkeys!$C$2:$BA$1000)),"-")</f>
        <v>78629</v>
      </c>
      <c r="H118" s="3">
        <f>[1]Aeropuerto!$G111</f>
        <v>61952</v>
      </c>
      <c r="I118" s="3" cm="1">
        <f t="array" ref="I118">_xlfn.XLOOKUP(transformación!B109,[1]Mortalidad!$A$2:$A$301,_xlfn.XLOOKUP($C$1,[1]Mortalidad!$B$1:$P$1,[1]Mortalidad!$B$2:$P$301))</f>
        <v>31988</v>
      </c>
      <c r="J118" s="19" cm="1">
        <f t="array" ref="J118">_xlfn.XLOOKUP(transformación!B109,'[1]Indice del consumidor'!$A$2:$A$301,_xlfn.XLOOKUP($C$1,'[1]Indice del consumidor'!$B$1:$P$1,'[1]Indice del consumidor'!$B$2:$P$301))</f>
        <v>-23.3</v>
      </c>
      <c r="K118" s="34" t="s">
        <v>702</v>
      </c>
      <c r="L118" s="34" t="s">
        <v>702</v>
      </c>
      <c r="M118" s="34" t="s">
        <v>702</v>
      </c>
    </row>
    <row r="119" spans="1:13" x14ac:dyDescent="0.3">
      <c r="A119" s="2" t="str">
        <f>'Viajeros Hoteles y Apartamet'!A119</f>
        <v>2013</v>
      </c>
      <c r="B119" s="2" t="str">
        <f>'Viajeros Hoteles y Apartamet'!B119</f>
        <v>12</v>
      </c>
      <c r="C119" s="3">
        <f>'Viajeros Hoteles y Apartamet'!D119</f>
        <v>280439</v>
      </c>
      <c r="D119" s="3" cm="1">
        <f t="array" ref="D119">_xlfn.XLOOKUP(transformación!A110,'[1]Pib Pc'!$A$2:$A$81,_xlfn.XLOOKUP(España!$C$1,'[1]Pib Pc'!B$1:P$1,'[1]Pib Pc'!$B$2:$P$81))</f>
        <v>5660</v>
      </c>
      <c r="E119" s="32" cm="1">
        <f t="array" ref="E119">_xlfn.XLOOKUP(transformación!B110,'[1]IPC Armonizado'!$A$2:$A$250,_xlfn.XLOOKUP($C$1,'[1]IPC Armonizado'!$B$1:$Q$1,'[1]IPC Armonizado'!$B$2:$Q$250))</f>
        <v>101.37</v>
      </c>
      <c r="F119" s="19" cm="1">
        <f t="array" ref="F119">_xlfn.XLOOKUP(transformación!A110,'[1]Desempleo armonizado'!$A$2:$A$101,_xlfn.XLOOKUP($C$1,'[1]Desempleo armonizado'!$B$1:$P$1,'[1]Desempleo armonizado'!$B$2:$P$101))</f>
        <v>25.7</v>
      </c>
      <c r="G119" s="26" cm="1">
        <f t="array" ref="G119">IFERROR(_xlfn.XLOOKUP(transformación!$B110,[1]Forwarkeys!$B$2:$B$1000,_xlfn.XLOOKUP($C$1,[1]Forwarkeys!$C$1:$BA$1,[1]Forwarkeys!$C$2:$BA$1000)),"-")</f>
        <v>79817</v>
      </c>
      <c r="H119" s="3">
        <f>[1]Aeropuerto!$G112</f>
        <v>64977</v>
      </c>
      <c r="I119" s="3" cm="1">
        <f t="array" ref="I119">_xlfn.XLOOKUP(transformación!B110,[1]Mortalidad!$A$2:$A$301,_xlfn.XLOOKUP($C$1,[1]Mortalidad!$B$1:$P$1,[1]Mortalidad!$B$2:$P$301))</f>
        <v>36914</v>
      </c>
      <c r="J119" s="19" cm="1">
        <f t="array" ref="J119">_xlfn.XLOOKUP(transformación!B110,'[1]Indice del consumidor'!$A$2:$A$301,_xlfn.XLOOKUP($C$1,'[1]Indice del consumidor'!$B$1:$P$1,'[1]Indice del consumidor'!$B$2:$P$301))</f>
        <v>-22.9</v>
      </c>
      <c r="K119" s="34" t="s">
        <v>702</v>
      </c>
      <c r="L119" s="34" t="s">
        <v>702</v>
      </c>
      <c r="M119" s="34" t="s">
        <v>702</v>
      </c>
    </row>
    <row r="120" spans="1:13" x14ac:dyDescent="0.3">
      <c r="A120" s="2" t="str">
        <f>'Viajeros Hoteles y Apartamet'!A120</f>
        <v>2014</v>
      </c>
      <c r="B120" s="2" t="str">
        <f>'Viajeros Hoteles y Apartamet'!B120</f>
        <v>1</v>
      </c>
      <c r="C120" s="3">
        <f>'Viajeros Hoteles y Apartamet'!D120</f>
        <v>245354</v>
      </c>
      <c r="D120" s="3" cm="1">
        <f t="array" ref="D120">_xlfn.XLOOKUP(transformación!A111,'[1]Pib Pc'!$A$2:$A$81,_xlfn.XLOOKUP(España!$C$1,'[1]Pib Pc'!B$1:P$1,'[1]Pib Pc'!$B$2:$P$81))</f>
        <v>5340</v>
      </c>
      <c r="E120" s="32" cm="1">
        <f t="array" ref="E120">_xlfn.XLOOKUP(transformación!B111,'[1]IPC Armonizado'!$A$2:$A$250,_xlfn.XLOOKUP($C$1,'[1]IPC Armonizado'!$B$1:$Q$1,'[1]IPC Armonizado'!$B$2:$Q$250))</f>
        <v>99.49</v>
      </c>
      <c r="F120" s="19" cm="1">
        <f t="array" ref="F120">_xlfn.XLOOKUP(transformación!A111,'[1]Desempleo armonizado'!$A$2:$A$101,_xlfn.XLOOKUP($C$1,'[1]Desempleo armonizado'!$B$1:$P$1,'[1]Desempleo armonizado'!$B$2:$P$101))</f>
        <v>25.9</v>
      </c>
      <c r="G120" s="26" cm="1">
        <f t="array" ref="G120">IFERROR(_xlfn.XLOOKUP(transformación!$B111,[1]Forwarkeys!$B$2:$B$1000,_xlfn.XLOOKUP($C$1,[1]Forwarkeys!$C$1:$BA$1,[1]Forwarkeys!$C$2:$BA$1000)),"-")</f>
        <v>76616</v>
      </c>
      <c r="H120" s="3">
        <f>[1]Aeropuerto!$G113</f>
        <v>54023</v>
      </c>
      <c r="I120" s="3" cm="1">
        <f t="array" ref="I120">_xlfn.XLOOKUP(transformación!B111,[1]Mortalidad!$A$2:$A$301,_xlfn.XLOOKUP($C$1,[1]Mortalidad!$B$1:$P$1,[1]Mortalidad!$B$2:$P$301))</f>
        <v>40209</v>
      </c>
      <c r="J120" s="19" cm="1">
        <f t="array" ref="J120">_xlfn.XLOOKUP(transformación!B111,'[1]Indice del consumidor'!$A$2:$A$301,_xlfn.XLOOKUP($C$1,'[1]Indice del consumidor'!$B$1:$P$1,'[1]Indice del consumidor'!$B$2:$P$301))</f>
        <v>-19.100000000000001</v>
      </c>
      <c r="K120" s="34" t="s">
        <v>702</v>
      </c>
      <c r="L120" s="34" t="s">
        <v>702</v>
      </c>
      <c r="M120" s="34" t="s">
        <v>702</v>
      </c>
    </row>
    <row r="121" spans="1:13" x14ac:dyDescent="0.3">
      <c r="A121" s="2" t="str">
        <f>'Viajeros Hoteles y Apartamet'!A121</f>
        <v>2014</v>
      </c>
      <c r="B121" s="2" t="str">
        <f>'Viajeros Hoteles y Apartamet'!B121</f>
        <v>2</v>
      </c>
      <c r="C121" s="3">
        <f>'Viajeros Hoteles y Apartamet'!D121</f>
        <v>353252</v>
      </c>
      <c r="D121" s="3" cm="1">
        <f t="array" ref="D121">_xlfn.XLOOKUP(transformación!A112,'[1]Pib Pc'!$A$2:$A$81,_xlfn.XLOOKUP(España!$C$1,'[1]Pib Pc'!B$1:P$1,'[1]Pib Pc'!$B$2:$P$81))</f>
        <v>5340</v>
      </c>
      <c r="E121" s="32" cm="1">
        <f t="array" ref="E121">_xlfn.XLOOKUP(transformación!B112,'[1]IPC Armonizado'!$A$2:$A$250,_xlfn.XLOOKUP($C$1,'[1]IPC Armonizado'!$B$1:$Q$1,'[1]IPC Armonizado'!$B$2:$Q$250))</f>
        <v>99.36</v>
      </c>
      <c r="F121" s="19" cm="1">
        <f t="array" ref="F121">_xlfn.XLOOKUP(transformación!A112,'[1]Desempleo armonizado'!$A$2:$A$101,_xlfn.XLOOKUP($C$1,'[1]Desempleo armonizado'!$B$1:$P$1,'[1]Desempleo armonizado'!$B$2:$P$101))</f>
        <v>25.9</v>
      </c>
      <c r="G121" s="26" cm="1">
        <f t="array" ref="G121">IFERROR(_xlfn.XLOOKUP(transformación!$B112,[1]Forwarkeys!$B$2:$B$1000,_xlfn.XLOOKUP($C$1,[1]Forwarkeys!$C$1:$BA$1,[1]Forwarkeys!$C$2:$BA$1000)),"-")</f>
        <v>71006</v>
      </c>
      <c r="H121" s="3">
        <f>[1]Aeropuerto!$G114</f>
        <v>56849</v>
      </c>
      <c r="I121" s="3" cm="1">
        <f t="array" ref="I121">_xlfn.XLOOKUP(transformación!B112,[1]Mortalidad!$A$2:$A$301,_xlfn.XLOOKUP($C$1,[1]Mortalidad!$B$1:$P$1,[1]Mortalidad!$B$2:$P$301))</f>
        <v>34699</v>
      </c>
      <c r="J121" s="19" cm="1">
        <f t="array" ref="J121">_xlfn.XLOOKUP(transformación!B112,'[1]Indice del consumidor'!$A$2:$A$301,_xlfn.XLOOKUP($C$1,'[1]Indice del consumidor'!$B$1:$P$1,'[1]Indice del consumidor'!$B$2:$P$301))</f>
        <v>-20.399999999999999</v>
      </c>
      <c r="K121" s="34" t="s">
        <v>702</v>
      </c>
      <c r="L121" s="34" t="s">
        <v>702</v>
      </c>
      <c r="M121" s="34" t="s">
        <v>702</v>
      </c>
    </row>
    <row r="122" spans="1:13" x14ac:dyDescent="0.3">
      <c r="A122" s="2" t="str">
        <f>'Viajeros Hoteles y Apartamet'!A122</f>
        <v>2014</v>
      </c>
      <c r="B122" s="2" t="str">
        <f>'Viajeros Hoteles y Apartamet'!B122</f>
        <v>3</v>
      </c>
      <c r="C122" s="3">
        <f>'Viajeros Hoteles y Apartamet'!D122</f>
        <v>354108</v>
      </c>
      <c r="D122" s="3" cm="1">
        <f t="array" ref="D122">_xlfn.XLOOKUP(transformación!A113,'[1]Pib Pc'!$A$2:$A$81,_xlfn.XLOOKUP(España!$C$1,'[1]Pib Pc'!B$1:P$1,'[1]Pib Pc'!$B$2:$P$81))</f>
        <v>5340</v>
      </c>
      <c r="E122" s="32" cm="1">
        <f t="array" ref="E122">_xlfn.XLOOKUP(transformación!B113,'[1]IPC Armonizado'!$A$2:$A$250,_xlfn.XLOOKUP($C$1,'[1]IPC Armonizado'!$B$1:$Q$1,'[1]IPC Armonizado'!$B$2:$Q$250))</f>
        <v>100.94</v>
      </c>
      <c r="F122" s="19" cm="1">
        <f t="array" ref="F122">_xlfn.XLOOKUP(transformación!A113,'[1]Desempleo armonizado'!$A$2:$A$101,_xlfn.XLOOKUP($C$1,'[1]Desempleo armonizado'!$B$1:$P$1,'[1]Desempleo armonizado'!$B$2:$P$101))</f>
        <v>25.9</v>
      </c>
      <c r="G122" s="26" cm="1">
        <f t="array" ref="G122">IFERROR(_xlfn.XLOOKUP(transformación!$B113,[1]Forwarkeys!$B$2:$B$1000,_xlfn.XLOOKUP($C$1,[1]Forwarkeys!$C$1:$BA$1,[1]Forwarkeys!$C$2:$BA$1000)),"-")</f>
        <v>81573</v>
      </c>
      <c r="H122" s="3">
        <f>[1]Aeropuerto!$G115</f>
        <v>70045</v>
      </c>
      <c r="I122" s="3" cm="1">
        <f t="array" ref="I122">_xlfn.XLOOKUP(transformación!B113,[1]Mortalidad!$A$2:$A$301,_xlfn.XLOOKUP($C$1,[1]Mortalidad!$B$1:$P$1,[1]Mortalidad!$B$2:$P$301))</f>
        <v>35014</v>
      </c>
      <c r="J122" s="19" cm="1">
        <f t="array" ref="J122">_xlfn.XLOOKUP(transformación!B113,'[1]Indice del consumidor'!$A$2:$A$301,_xlfn.XLOOKUP($C$1,'[1]Indice del consumidor'!$B$1:$P$1,'[1]Indice del consumidor'!$B$2:$P$301))</f>
        <v>-17</v>
      </c>
      <c r="K122" s="34" t="s">
        <v>702</v>
      </c>
      <c r="L122" s="34" t="s">
        <v>702</v>
      </c>
      <c r="M122" s="34" t="s">
        <v>702</v>
      </c>
    </row>
    <row r="123" spans="1:13" x14ac:dyDescent="0.3">
      <c r="A123" s="2" t="str">
        <f>'Viajeros Hoteles y Apartamet'!A123</f>
        <v>2014</v>
      </c>
      <c r="B123" s="2" t="str">
        <f>'Viajeros Hoteles y Apartamet'!B123</f>
        <v>4</v>
      </c>
      <c r="C123" s="3">
        <f>'Viajeros Hoteles y Apartamet'!D123</f>
        <v>565050</v>
      </c>
      <c r="D123" s="3" cm="1">
        <f t="array" ref="D123">_xlfn.XLOOKUP(transformación!A114,'[1]Pib Pc'!$A$2:$A$81,_xlfn.XLOOKUP(España!$C$1,'[1]Pib Pc'!B$1:P$1,'[1]Pib Pc'!$B$2:$P$81))</f>
        <v>5610</v>
      </c>
      <c r="E123" s="32" cm="1">
        <f t="array" ref="E123">_xlfn.XLOOKUP(transformación!B114,'[1]IPC Armonizado'!$A$2:$A$250,_xlfn.XLOOKUP($C$1,'[1]IPC Armonizado'!$B$1:$Q$1,'[1]IPC Armonizado'!$B$2:$Q$250))</f>
        <v>101.57</v>
      </c>
      <c r="F123" s="19" cm="1">
        <f t="array" ref="F123">_xlfn.XLOOKUP(transformación!A114,'[1]Desempleo armonizado'!$A$2:$A$101,_xlfn.XLOOKUP($C$1,'[1]Desempleo armonizado'!$B$1:$P$1,'[1]Desempleo armonizado'!$B$2:$P$101))</f>
        <v>24.5</v>
      </c>
      <c r="G123" s="26" cm="1">
        <f t="array" ref="G123">IFERROR(_xlfn.XLOOKUP(transformación!$B114,[1]Forwarkeys!$B$2:$B$1000,_xlfn.XLOOKUP($C$1,[1]Forwarkeys!$C$1:$BA$1,[1]Forwarkeys!$C$2:$BA$1000)),"-")</f>
        <v>103947</v>
      </c>
      <c r="H123" s="3">
        <f>[1]Aeropuerto!$G116</f>
        <v>86778</v>
      </c>
      <c r="I123" s="3" cm="1">
        <f t="array" ref="I123">_xlfn.XLOOKUP(transformación!B114,[1]Mortalidad!$A$2:$A$301,_xlfn.XLOOKUP($C$1,[1]Mortalidad!$B$1:$P$1,[1]Mortalidad!$B$2:$P$301))</f>
        <v>31731</v>
      </c>
      <c r="J123" s="19" cm="1">
        <f t="array" ref="J123">_xlfn.XLOOKUP(transformación!B114,'[1]Indice del consumidor'!$A$2:$A$301,_xlfn.XLOOKUP($C$1,'[1]Indice del consumidor'!$B$1:$P$1,'[1]Indice del consumidor'!$B$2:$P$301))</f>
        <v>-16.7</v>
      </c>
      <c r="K123" s="34" t="s">
        <v>702</v>
      </c>
      <c r="L123" s="34" t="s">
        <v>702</v>
      </c>
      <c r="M123" s="34" t="s">
        <v>702</v>
      </c>
    </row>
    <row r="124" spans="1:13" x14ac:dyDescent="0.3">
      <c r="A124" s="2" t="str">
        <f>'Viajeros Hoteles y Apartamet'!A124</f>
        <v>2014</v>
      </c>
      <c r="B124" s="2" t="str">
        <f>'Viajeros Hoteles y Apartamet'!B124</f>
        <v>5</v>
      </c>
      <c r="C124" s="3">
        <f>'Viajeros Hoteles y Apartamet'!D124</f>
        <v>516163</v>
      </c>
      <c r="D124" s="3" cm="1">
        <f t="array" ref="D124">_xlfn.XLOOKUP(transformación!A115,'[1]Pib Pc'!$A$2:$A$81,_xlfn.XLOOKUP(España!$C$1,'[1]Pib Pc'!B$1:P$1,'[1]Pib Pc'!$B$2:$P$81))</f>
        <v>5610</v>
      </c>
      <c r="E124" s="32" cm="1">
        <f t="array" ref="E124">_xlfn.XLOOKUP(transformación!B115,'[1]IPC Armonizado'!$A$2:$A$250,_xlfn.XLOOKUP($C$1,'[1]IPC Armonizado'!$B$1:$Q$1,'[1]IPC Armonizado'!$B$2:$Q$250))</f>
        <v>101.54</v>
      </c>
      <c r="F124" s="19" cm="1">
        <f t="array" ref="F124">_xlfn.XLOOKUP(transformación!A115,'[1]Desempleo armonizado'!$A$2:$A$101,_xlfn.XLOOKUP($C$1,'[1]Desempleo armonizado'!$B$1:$P$1,'[1]Desempleo armonizado'!$B$2:$P$101))</f>
        <v>24.5</v>
      </c>
      <c r="G124" s="26" cm="1">
        <f t="array" ref="G124">IFERROR(_xlfn.XLOOKUP(transformación!$B115,[1]Forwarkeys!$B$2:$B$1000,_xlfn.XLOOKUP($C$1,[1]Forwarkeys!$C$1:$BA$1,[1]Forwarkeys!$C$2:$BA$1000)),"-")</f>
        <v>107993</v>
      </c>
      <c r="H124" s="3">
        <f>[1]Aeropuerto!$G117</f>
        <v>80261</v>
      </c>
      <c r="I124" s="3" cm="1">
        <f t="array" ref="I124">_xlfn.XLOOKUP(transformación!B115,[1]Mortalidad!$A$2:$A$301,_xlfn.XLOOKUP($C$1,[1]Mortalidad!$B$1:$P$1,[1]Mortalidad!$B$2:$P$301))</f>
        <v>31358</v>
      </c>
      <c r="J124" s="19" cm="1">
        <f t="array" ref="J124">_xlfn.XLOOKUP(transformación!B115,'[1]Indice del consumidor'!$A$2:$A$301,_xlfn.XLOOKUP($C$1,'[1]Indice del consumidor'!$B$1:$P$1,'[1]Indice del consumidor'!$B$2:$P$301))</f>
        <v>-16.100000000000001</v>
      </c>
      <c r="K124" s="34" t="s">
        <v>702</v>
      </c>
      <c r="L124" s="34" t="s">
        <v>702</v>
      </c>
      <c r="M124" s="34" t="s">
        <v>702</v>
      </c>
    </row>
    <row r="125" spans="1:13" x14ac:dyDescent="0.3">
      <c r="A125" s="2" t="str">
        <f>'Viajeros Hoteles y Apartamet'!A125</f>
        <v>2014</v>
      </c>
      <c r="B125" s="2" t="str">
        <f>'Viajeros Hoteles y Apartamet'!B125</f>
        <v>6</v>
      </c>
      <c r="C125" s="3">
        <f>'Viajeros Hoteles y Apartamet'!D125</f>
        <v>682816</v>
      </c>
      <c r="D125" s="3" cm="1">
        <f t="array" ref="D125">_xlfn.XLOOKUP(transformación!A116,'[1]Pib Pc'!$A$2:$A$81,_xlfn.XLOOKUP(España!$C$1,'[1]Pib Pc'!B$1:P$1,'[1]Pib Pc'!$B$2:$P$81))</f>
        <v>5610</v>
      </c>
      <c r="E125" s="32" cm="1">
        <f t="array" ref="E125">_xlfn.XLOOKUP(transformación!B116,'[1]IPC Armonizado'!$A$2:$A$250,_xlfn.XLOOKUP($C$1,'[1]IPC Armonizado'!$B$1:$Q$1,'[1]IPC Armonizado'!$B$2:$Q$250))</f>
        <v>101.49</v>
      </c>
      <c r="F125" s="19" cm="1">
        <f t="array" ref="F125">_xlfn.XLOOKUP(transformación!A116,'[1]Desempleo armonizado'!$A$2:$A$101,_xlfn.XLOOKUP($C$1,'[1]Desempleo armonizado'!$B$1:$P$1,'[1]Desempleo armonizado'!$B$2:$P$101))</f>
        <v>24.5</v>
      </c>
      <c r="G125" s="26" cm="1">
        <f t="array" ref="G125">IFERROR(_xlfn.XLOOKUP(transformación!$B116,[1]Forwarkeys!$B$2:$B$1000,_xlfn.XLOOKUP($C$1,[1]Forwarkeys!$C$1:$BA$1,[1]Forwarkeys!$C$2:$BA$1000)),"-")</f>
        <v>111939</v>
      </c>
      <c r="H125" s="3">
        <f>[1]Aeropuerto!$G118</f>
        <v>88114</v>
      </c>
      <c r="I125" s="3" cm="1">
        <f t="array" ref="I125">_xlfn.XLOOKUP(transformación!B116,[1]Mortalidad!$A$2:$A$301,_xlfn.XLOOKUP($C$1,[1]Mortalidad!$B$1:$P$1,[1]Mortalidad!$B$2:$P$301))</f>
        <v>30474</v>
      </c>
      <c r="J125" s="19" cm="1">
        <f t="array" ref="J125">_xlfn.XLOOKUP(transformación!B116,'[1]Indice del consumidor'!$A$2:$A$301,_xlfn.XLOOKUP($C$1,'[1]Indice del consumidor'!$B$1:$P$1,'[1]Indice del consumidor'!$B$2:$P$301))</f>
        <v>-11.8</v>
      </c>
      <c r="K125" s="34" t="s">
        <v>702</v>
      </c>
      <c r="L125" s="34" t="s">
        <v>702</v>
      </c>
      <c r="M125" s="34" t="s">
        <v>702</v>
      </c>
    </row>
    <row r="126" spans="1:13" x14ac:dyDescent="0.3">
      <c r="A126" s="2" t="str">
        <f>'Viajeros Hoteles y Apartamet'!A126</f>
        <v>2014</v>
      </c>
      <c r="B126" s="2" t="str">
        <f>'Viajeros Hoteles y Apartamet'!B126</f>
        <v>7</v>
      </c>
      <c r="C126" s="3">
        <f>'Viajeros Hoteles y Apartamet'!D126</f>
        <v>1090452</v>
      </c>
      <c r="D126" s="3" cm="1">
        <f t="array" ref="D126">_xlfn.XLOOKUP(transformación!A117,'[1]Pib Pc'!$A$2:$A$81,_xlfn.XLOOKUP(España!$C$1,'[1]Pib Pc'!B$1:P$1,'[1]Pib Pc'!$B$2:$P$81))</f>
        <v>5490</v>
      </c>
      <c r="E126" s="32" cm="1">
        <f t="array" ref="E126">_xlfn.XLOOKUP(transformación!B117,'[1]IPC Armonizado'!$A$2:$A$250,_xlfn.XLOOKUP($C$1,'[1]IPC Armonizado'!$B$1:$Q$1,'[1]IPC Armonizado'!$B$2:$Q$250))</f>
        <v>99.93</v>
      </c>
      <c r="F126" s="19" cm="1">
        <f t="array" ref="F126">_xlfn.XLOOKUP(transformación!A117,'[1]Desempleo armonizado'!$A$2:$A$101,_xlfn.XLOOKUP($C$1,'[1]Desempleo armonizado'!$B$1:$P$1,'[1]Desempleo armonizado'!$B$2:$P$101))</f>
        <v>23.7</v>
      </c>
      <c r="G126" s="26" cm="1">
        <f t="array" ref="G126">IFERROR(_xlfn.XLOOKUP(transformación!$B117,[1]Forwarkeys!$B$2:$B$1000,_xlfn.XLOOKUP($C$1,[1]Forwarkeys!$C$1:$BA$1,[1]Forwarkeys!$C$2:$BA$1000)),"-")</f>
        <v>132061</v>
      </c>
      <c r="H126" s="3">
        <f>[1]Aeropuerto!$G119</f>
        <v>105941</v>
      </c>
      <c r="I126" s="3" cm="1">
        <f t="array" ref="I126">_xlfn.XLOOKUP(transformación!B117,[1]Mortalidad!$A$2:$A$301,_xlfn.XLOOKUP($C$1,[1]Mortalidad!$B$1:$P$1,[1]Mortalidad!$B$2:$P$301))</f>
        <v>30835</v>
      </c>
      <c r="J126" s="19" cm="1">
        <f t="array" ref="J126">_xlfn.XLOOKUP(transformación!B117,'[1]Indice del consumidor'!$A$2:$A$301,_xlfn.XLOOKUP($C$1,'[1]Indice del consumidor'!$B$1:$P$1,'[1]Indice del consumidor'!$B$2:$P$301))</f>
        <v>-13.4</v>
      </c>
      <c r="K126" s="34" t="s">
        <v>702</v>
      </c>
      <c r="L126" s="34" t="s">
        <v>702</v>
      </c>
      <c r="M126" s="34" t="s">
        <v>702</v>
      </c>
    </row>
    <row r="127" spans="1:13" x14ac:dyDescent="0.3">
      <c r="A127" s="2" t="str">
        <f>'Viajeros Hoteles y Apartamet'!A127</f>
        <v>2014</v>
      </c>
      <c r="B127" s="2" t="str">
        <f>'Viajeros Hoteles y Apartamet'!B127</f>
        <v>8</v>
      </c>
      <c r="C127" s="3">
        <f>'Viajeros Hoteles y Apartamet'!D127</f>
        <v>1441898</v>
      </c>
      <c r="D127" s="3" cm="1">
        <f t="array" ref="D127">_xlfn.XLOOKUP(transformación!A118,'[1]Pib Pc'!$A$2:$A$81,_xlfn.XLOOKUP(España!$C$1,'[1]Pib Pc'!B$1:P$1,'[1]Pib Pc'!$B$2:$P$81))</f>
        <v>5490</v>
      </c>
      <c r="E127" s="32" cm="1">
        <f t="array" ref="E127">_xlfn.XLOOKUP(transformación!B118,'[1]IPC Armonizado'!$A$2:$A$250,_xlfn.XLOOKUP($C$1,'[1]IPC Armonizado'!$B$1:$Q$1,'[1]IPC Armonizado'!$B$2:$Q$250))</f>
        <v>100.02</v>
      </c>
      <c r="F127" s="19" cm="1">
        <f t="array" ref="F127">_xlfn.XLOOKUP(transformación!A118,'[1]Desempleo armonizado'!$A$2:$A$101,_xlfn.XLOOKUP($C$1,'[1]Desempleo armonizado'!$B$1:$P$1,'[1]Desempleo armonizado'!$B$2:$P$101))</f>
        <v>23.7</v>
      </c>
      <c r="G127" s="26" cm="1">
        <f t="array" ref="G127">IFERROR(_xlfn.XLOOKUP(transformación!$B118,[1]Forwarkeys!$B$2:$B$1000,_xlfn.XLOOKUP($C$1,[1]Forwarkeys!$C$1:$BA$1,[1]Forwarkeys!$C$2:$BA$1000)),"-")</f>
        <v>142668</v>
      </c>
      <c r="H127" s="3">
        <f>[1]Aeropuerto!$G120</f>
        <v>119796</v>
      </c>
      <c r="I127" s="3" cm="1">
        <f t="array" ref="I127">_xlfn.XLOOKUP(transformación!B118,[1]Mortalidad!$A$2:$A$301,_xlfn.XLOOKUP($C$1,[1]Mortalidad!$B$1:$P$1,[1]Mortalidad!$B$2:$P$301))</f>
        <v>30144</v>
      </c>
      <c r="J127" s="19" cm="1">
        <f t="array" ref="J127">_xlfn.XLOOKUP(transformación!B118,'[1]Indice del consumidor'!$A$2:$A$301,_xlfn.XLOOKUP($C$1,'[1]Indice del consumidor'!$B$1:$P$1,'[1]Indice del consumidor'!$B$2:$P$301))</f>
        <v>-12.2</v>
      </c>
      <c r="K127" s="34" t="s">
        <v>702</v>
      </c>
      <c r="L127" s="34" t="s">
        <v>702</v>
      </c>
      <c r="M127" s="34" t="s">
        <v>702</v>
      </c>
    </row>
    <row r="128" spans="1:13" x14ac:dyDescent="0.3">
      <c r="A128" s="2" t="str">
        <f>'Viajeros Hoteles y Apartamet'!A128</f>
        <v>2014</v>
      </c>
      <c r="B128" s="2" t="str">
        <f>'Viajeros Hoteles y Apartamet'!B128</f>
        <v>9</v>
      </c>
      <c r="C128" s="3">
        <f>'Viajeros Hoteles y Apartamet'!D128</f>
        <v>684074</v>
      </c>
      <c r="D128" s="3" cm="1">
        <f t="array" ref="D128">_xlfn.XLOOKUP(transformación!A119,'[1]Pib Pc'!$A$2:$A$81,_xlfn.XLOOKUP(España!$C$1,'[1]Pib Pc'!B$1:P$1,'[1]Pib Pc'!$B$2:$P$81))</f>
        <v>5490</v>
      </c>
      <c r="E128" s="32" cm="1">
        <f t="array" ref="E128">_xlfn.XLOOKUP(transformación!B119,'[1]IPC Armonizado'!$A$2:$A$250,_xlfn.XLOOKUP($C$1,'[1]IPC Armonizado'!$B$1:$Q$1,'[1]IPC Armonizado'!$B$2:$Q$250))</f>
        <v>101.04</v>
      </c>
      <c r="F128" s="19" cm="1">
        <f t="array" ref="F128">_xlfn.XLOOKUP(transformación!A119,'[1]Desempleo armonizado'!$A$2:$A$101,_xlfn.XLOOKUP($C$1,'[1]Desempleo armonizado'!$B$1:$P$1,'[1]Desempleo armonizado'!$B$2:$P$101))</f>
        <v>23.7</v>
      </c>
      <c r="G128" s="26" cm="1">
        <f t="array" ref="G128">IFERROR(_xlfn.XLOOKUP(transformación!$B119,[1]Forwarkeys!$B$2:$B$1000,_xlfn.XLOOKUP($C$1,[1]Forwarkeys!$C$1:$BA$1,[1]Forwarkeys!$C$2:$BA$1000)),"-")</f>
        <v>120284</v>
      </c>
      <c r="H128" s="3">
        <f>[1]Aeropuerto!$G121</f>
        <v>95734</v>
      </c>
      <c r="I128" s="3" cm="1">
        <f t="array" ref="I128">_xlfn.XLOOKUP(transformación!B119,[1]Mortalidad!$A$2:$A$301,_xlfn.XLOOKUP($C$1,[1]Mortalidad!$B$1:$P$1,[1]Mortalidad!$B$2:$P$301))</f>
        <v>28861</v>
      </c>
      <c r="J128" s="19" cm="1">
        <f t="array" ref="J128">_xlfn.XLOOKUP(transformación!B119,'[1]Indice del consumidor'!$A$2:$A$301,_xlfn.XLOOKUP($C$1,'[1]Indice del consumidor'!$B$1:$P$1,'[1]Indice del consumidor'!$B$2:$P$301))</f>
        <v>-13.1</v>
      </c>
      <c r="K128" s="34" t="s">
        <v>702</v>
      </c>
      <c r="L128" s="34" t="s">
        <v>702</v>
      </c>
      <c r="M128" s="34" t="s">
        <v>702</v>
      </c>
    </row>
    <row r="129" spans="1:13" x14ac:dyDescent="0.3">
      <c r="A129" s="2" t="str">
        <f>'Viajeros Hoteles y Apartamet'!A129</f>
        <v>2014</v>
      </c>
      <c r="B129" s="2" t="str">
        <f>'Viajeros Hoteles y Apartamet'!B129</f>
        <v>10</v>
      </c>
      <c r="C129" s="3">
        <f>'Viajeros Hoteles y Apartamet'!D129</f>
        <v>443837</v>
      </c>
      <c r="D129" s="3" cm="1">
        <f t="array" ref="D129">_xlfn.XLOOKUP(transformación!A120,'[1]Pib Pc'!$A$2:$A$81,_xlfn.XLOOKUP(España!$C$1,'[1]Pib Pc'!B$1:P$1,'[1]Pib Pc'!$B$2:$P$81))</f>
        <v>5790</v>
      </c>
      <c r="E129" s="32" cm="1">
        <f t="array" ref="E129">_xlfn.XLOOKUP(transformación!B120,'[1]IPC Armonizado'!$A$2:$A$250,_xlfn.XLOOKUP($C$1,'[1]IPC Armonizado'!$B$1:$Q$1,'[1]IPC Armonizado'!$B$2:$Q$250))</f>
        <v>101.12</v>
      </c>
      <c r="F129" s="19" cm="1">
        <f t="array" ref="F129">_xlfn.XLOOKUP(transformación!A120,'[1]Desempleo armonizado'!$A$2:$A$101,_xlfn.XLOOKUP($C$1,'[1]Desempleo armonizado'!$B$1:$P$1,'[1]Desempleo armonizado'!$B$2:$P$101))</f>
        <v>23.7</v>
      </c>
      <c r="G129" s="26" cm="1">
        <f t="array" ref="G129">IFERROR(_xlfn.XLOOKUP(transformación!$B120,[1]Forwarkeys!$B$2:$B$1000,_xlfn.XLOOKUP($C$1,[1]Forwarkeys!$C$1:$BA$1,[1]Forwarkeys!$C$2:$BA$1000)),"-")</f>
        <v>105074</v>
      </c>
      <c r="H129" s="3">
        <f>[1]Aeropuerto!$G122</f>
        <v>82452</v>
      </c>
      <c r="I129" s="3" cm="1">
        <f t="array" ref="I129">_xlfn.XLOOKUP(transformación!B120,[1]Mortalidad!$A$2:$A$301,_xlfn.XLOOKUP($C$1,[1]Mortalidad!$B$1:$P$1,[1]Mortalidad!$B$2:$P$301))</f>
        <v>31777</v>
      </c>
      <c r="J129" s="19" cm="1">
        <f t="array" ref="J129">_xlfn.XLOOKUP(transformación!B120,'[1]Indice del consumidor'!$A$2:$A$301,_xlfn.XLOOKUP($C$1,'[1]Indice del consumidor'!$B$1:$P$1,'[1]Indice del consumidor'!$B$2:$P$301))</f>
        <v>-15.4</v>
      </c>
      <c r="K129" s="34" t="s">
        <v>702</v>
      </c>
      <c r="L129" s="34" t="s">
        <v>702</v>
      </c>
      <c r="M129" s="34" t="s">
        <v>702</v>
      </c>
    </row>
    <row r="130" spans="1:13" x14ac:dyDescent="0.3">
      <c r="A130" s="2" t="str">
        <f>'Viajeros Hoteles y Apartamet'!A130</f>
        <v>2014</v>
      </c>
      <c r="B130" s="2" t="str">
        <f>'Viajeros Hoteles y Apartamet'!B130</f>
        <v>11</v>
      </c>
      <c r="C130" s="3">
        <f>'Viajeros Hoteles y Apartamet'!D130</f>
        <v>310189</v>
      </c>
      <c r="D130" s="3" cm="1">
        <f t="array" ref="D130">_xlfn.XLOOKUP(transformación!A121,'[1]Pib Pc'!$A$2:$A$81,_xlfn.XLOOKUP(España!$C$1,'[1]Pib Pc'!B$1:P$1,'[1]Pib Pc'!$B$2:$P$81))</f>
        <v>5790</v>
      </c>
      <c r="E130" s="32" cm="1">
        <f t="array" ref="E130">_xlfn.XLOOKUP(transformación!B121,'[1]IPC Armonizado'!$A$2:$A$250,_xlfn.XLOOKUP($C$1,'[1]IPC Armonizado'!$B$1:$Q$1,'[1]IPC Armonizado'!$B$2:$Q$250))</f>
        <v>100.88</v>
      </c>
      <c r="F130" s="19" cm="1">
        <f t="array" ref="F130">_xlfn.XLOOKUP(transformación!A121,'[1]Desempleo armonizado'!$A$2:$A$101,_xlfn.XLOOKUP($C$1,'[1]Desempleo armonizado'!$B$1:$P$1,'[1]Desempleo armonizado'!$B$2:$P$101))</f>
        <v>23.7</v>
      </c>
      <c r="G130" s="26" cm="1">
        <f t="array" ref="G130">IFERROR(_xlfn.XLOOKUP(transformación!$B121,[1]Forwarkeys!$B$2:$B$1000,_xlfn.XLOOKUP($C$1,[1]Forwarkeys!$C$1:$BA$1,[1]Forwarkeys!$C$2:$BA$1000)),"-")</f>
        <v>84196</v>
      </c>
      <c r="H130" s="3">
        <f>[1]Aeropuerto!$G123</f>
        <v>62478</v>
      </c>
      <c r="I130" s="3" cm="1">
        <f t="array" ref="I130">_xlfn.XLOOKUP(transformación!B121,[1]Mortalidad!$A$2:$A$301,_xlfn.XLOOKUP($C$1,[1]Mortalidad!$B$1:$P$1,[1]Mortalidad!$B$2:$P$301))</f>
        <v>32325</v>
      </c>
      <c r="J130" s="19" cm="1">
        <f t="array" ref="J130">_xlfn.XLOOKUP(transformación!B121,'[1]Indice del consumidor'!$A$2:$A$301,_xlfn.XLOOKUP($C$1,'[1]Indice del consumidor'!$B$1:$P$1,'[1]Indice del consumidor'!$B$2:$P$301))</f>
        <v>-17.8</v>
      </c>
      <c r="K130" s="34" t="s">
        <v>702</v>
      </c>
      <c r="L130" s="34" t="s">
        <v>702</v>
      </c>
      <c r="M130" s="34" t="s">
        <v>702</v>
      </c>
    </row>
    <row r="131" spans="1:13" x14ac:dyDescent="0.3">
      <c r="A131" s="2" t="str">
        <f>'Viajeros Hoteles y Apartamet'!A131</f>
        <v>2014</v>
      </c>
      <c r="B131" s="2" t="str">
        <f>'Viajeros Hoteles y Apartamet'!B131</f>
        <v>12</v>
      </c>
      <c r="C131" s="3">
        <f>'Viajeros Hoteles y Apartamet'!D131</f>
        <v>324797</v>
      </c>
      <c r="D131" s="3" cm="1">
        <f t="array" ref="D131">_xlfn.XLOOKUP(transformación!A122,'[1]Pib Pc'!$A$2:$A$81,_xlfn.XLOOKUP(España!$C$1,'[1]Pib Pc'!B$1:P$1,'[1]Pib Pc'!$B$2:$P$81))</f>
        <v>5790</v>
      </c>
      <c r="E131" s="32" cm="1">
        <f t="array" ref="E131">_xlfn.XLOOKUP(transformación!B122,'[1]IPC Armonizado'!$A$2:$A$250,_xlfn.XLOOKUP($C$1,'[1]IPC Armonizado'!$B$1:$Q$1,'[1]IPC Armonizado'!$B$2:$Q$250))</f>
        <v>100.22</v>
      </c>
      <c r="F131" s="19" cm="1">
        <f t="array" ref="F131">_xlfn.XLOOKUP(transformación!A122,'[1]Desempleo armonizado'!$A$2:$A$101,_xlfn.XLOOKUP($C$1,'[1]Desempleo armonizado'!$B$1:$P$1,'[1]Desempleo armonizado'!$B$2:$P$101))</f>
        <v>23.7</v>
      </c>
      <c r="G131" s="26" cm="1">
        <f t="array" ref="G131">IFERROR(_xlfn.XLOOKUP(transformación!$B122,[1]Forwarkeys!$B$2:$B$1000,_xlfn.XLOOKUP($C$1,[1]Forwarkeys!$C$1:$BA$1,[1]Forwarkeys!$C$2:$BA$1000)),"-")</f>
        <v>84482</v>
      </c>
      <c r="H131" s="3">
        <f>[1]Aeropuerto!$G124</f>
        <v>68383</v>
      </c>
      <c r="I131" s="3" cm="1">
        <f t="array" ref="I131">_xlfn.XLOOKUP(transformación!B122,[1]Mortalidad!$A$2:$A$301,_xlfn.XLOOKUP($C$1,[1]Mortalidad!$B$1:$P$1,[1]Mortalidad!$B$2:$P$301))</f>
        <v>36307</v>
      </c>
      <c r="J131" s="19" cm="1">
        <f t="array" ref="J131">_xlfn.XLOOKUP(transformación!B122,'[1]Indice del consumidor'!$A$2:$A$301,_xlfn.XLOOKUP($C$1,'[1]Indice del consumidor'!$B$1:$P$1,'[1]Indice del consumidor'!$B$2:$P$301))</f>
        <v>-13.3</v>
      </c>
      <c r="K131" s="34" t="s">
        <v>702</v>
      </c>
      <c r="L131" s="34" t="s">
        <v>702</v>
      </c>
      <c r="M131" s="34" t="s">
        <v>702</v>
      </c>
    </row>
    <row r="132" spans="1:13" x14ac:dyDescent="0.3">
      <c r="A132" s="2" t="str">
        <f>'Viajeros Hoteles y Apartamet'!A132</f>
        <v>2015</v>
      </c>
      <c r="B132" s="2" t="str">
        <f>'Viajeros Hoteles y Apartamet'!B132</f>
        <v>1</v>
      </c>
      <c r="C132" s="3">
        <f>'Viajeros Hoteles y Apartamet'!D132</f>
        <v>284807</v>
      </c>
      <c r="D132" s="3" cm="1">
        <f t="array" ref="D132">_xlfn.XLOOKUP(transformación!A123,'[1]Pib Pc'!$A$2:$A$81,_xlfn.XLOOKUP(España!$C$1,'[1]Pib Pc'!B$1:P$1,'[1]Pib Pc'!$B$2:$P$81))</f>
        <v>5540</v>
      </c>
      <c r="E132" s="32" cm="1">
        <f t="array" ref="E132">_xlfn.XLOOKUP(transformación!B123,'[1]IPC Armonizado'!$A$2:$A$250,_xlfn.XLOOKUP($C$1,'[1]IPC Armonizado'!$B$1:$Q$1,'[1]IPC Armonizado'!$B$2:$Q$250))</f>
        <v>98.04</v>
      </c>
      <c r="F132" s="19" cm="1">
        <f t="array" ref="F132">_xlfn.XLOOKUP(transformación!A123,'[1]Desempleo armonizado'!$A$2:$A$101,_xlfn.XLOOKUP($C$1,'[1]Desempleo armonizado'!$B$1:$P$1,'[1]Desempleo armonizado'!$B$2:$P$101))</f>
        <v>23.8</v>
      </c>
      <c r="G132" s="26" cm="1">
        <f t="array" ref="G132">IFERROR(_xlfn.XLOOKUP(transformación!$B123,[1]Forwarkeys!$B$2:$B$1000,_xlfn.XLOOKUP($C$1,[1]Forwarkeys!$C$1:$BA$1,[1]Forwarkeys!$C$2:$BA$1000)),"-")</f>
        <v>80748</v>
      </c>
      <c r="H132" s="3">
        <f>[1]Aeropuerto!$G125</f>
        <v>56831</v>
      </c>
      <c r="I132" s="3" cm="1">
        <f t="array" ref="I132">_xlfn.XLOOKUP(transformación!B123,[1]Mortalidad!$A$2:$A$301,_xlfn.XLOOKUP($C$1,[1]Mortalidad!$B$1:$P$1,[1]Mortalidad!$B$2:$P$301))</f>
        <v>47066</v>
      </c>
      <c r="J132" s="19" cm="1">
        <f t="array" ref="J132">_xlfn.XLOOKUP(transformación!B123,'[1]Indice del consumidor'!$A$2:$A$301,_xlfn.XLOOKUP($C$1,'[1]Indice del consumidor'!$B$1:$P$1,'[1]Indice del consumidor'!$B$2:$P$301))</f>
        <v>-7.4</v>
      </c>
      <c r="K132" s="34" t="s">
        <v>702</v>
      </c>
      <c r="L132" s="34" t="s">
        <v>702</v>
      </c>
      <c r="M132" s="34" t="s">
        <v>702</v>
      </c>
    </row>
    <row r="133" spans="1:13" x14ac:dyDescent="0.3">
      <c r="A133" s="2" t="str">
        <f>'Viajeros Hoteles y Apartamet'!A133</f>
        <v>2015</v>
      </c>
      <c r="B133" s="2" t="str">
        <f>'Viajeros Hoteles y Apartamet'!B133</f>
        <v>2</v>
      </c>
      <c r="C133" s="3">
        <f>'Viajeros Hoteles y Apartamet'!D133</f>
        <v>360276</v>
      </c>
      <c r="D133" s="3" cm="1">
        <f t="array" ref="D133">_xlfn.XLOOKUP(transformación!A124,'[1]Pib Pc'!$A$2:$A$81,_xlfn.XLOOKUP(España!$C$1,'[1]Pib Pc'!B$1:P$1,'[1]Pib Pc'!$B$2:$P$81))</f>
        <v>5540</v>
      </c>
      <c r="E133" s="32" cm="1">
        <f t="array" ref="E133">_xlfn.XLOOKUP(transformación!B124,'[1]IPC Armonizado'!$A$2:$A$250,_xlfn.XLOOKUP($C$1,'[1]IPC Armonizado'!$B$1:$Q$1,'[1]IPC Armonizado'!$B$2:$Q$250))</f>
        <v>98.18</v>
      </c>
      <c r="F133" s="19" cm="1">
        <f t="array" ref="F133">_xlfn.XLOOKUP(transformación!A124,'[1]Desempleo armonizado'!$A$2:$A$101,_xlfn.XLOOKUP($C$1,'[1]Desempleo armonizado'!$B$1:$P$1,'[1]Desempleo armonizado'!$B$2:$P$101))</f>
        <v>23.8</v>
      </c>
      <c r="G133" s="26" cm="1">
        <f t="array" ref="G133">IFERROR(_xlfn.XLOOKUP(transformación!$B124,[1]Forwarkeys!$B$2:$B$1000,_xlfn.XLOOKUP($C$1,[1]Forwarkeys!$C$1:$BA$1,[1]Forwarkeys!$C$2:$BA$1000)),"-")</f>
        <v>77130</v>
      </c>
      <c r="H133" s="3">
        <f>[1]Aeropuerto!$G126</f>
        <v>59136</v>
      </c>
      <c r="I133" s="3" cm="1">
        <f t="array" ref="I133">_xlfn.XLOOKUP(transformación!B124,[1]Mortalidad!$A$2:$A$301,_xlfn.XLOOKUP($C$1,[1]Mortalidad!$B$1:$P$1,[1]Mortalidad!$B$2:$P$301))</f>
        <v>42300</v>
      </c>
      <c r="J133" s="19" cm="1">
        <f t="array" ref="J133">_xlfn.XLOOKUP(transformación!B124,'[1]Indice del consumidor'!$A$2:$A$301,_xlfn.XLOOKUP($C$1,'[1]Indice del consumidor'!$B$1:$P$1,'[1]Indice del consumidor'!$B$2:$P$301))</f>
        <v>-8.1</v>
      </c>
      <c r="K133" s="34" t="s">
        <v>702</v>
      </c>
      <c r="L133" s="34" t="s">
        <v>702</v>
      </c>
      <c r="M133" s="34" t="s">
        <v>702</v>
      </c>
    </row>
    <row r="134" spans="1:13" x14ac:dyDescent="0.3">
      <c r="A134" s="2" t="str">
        <f>'Viajeros Hoteles y Apartamet'!A134</f>
        <v>2015</v>
      </c>
      <c r="B134" s="2" t="str">
        <f>'Viajeros Hoteles y Apartamet'!B134</f>
        <v>3</v>
      </c>
      <c r="C134" s="3">
        <f>'Viajeros Hoteles y Apartamet'!D134</f>
        <v>479666</v>
      </c>
      <c r="D134" s="3" cm="1">
        <f t="array" ref="D134">_xlfn.XLOOKUP(transformación!A125,'[1]Pib Pc'!$A$2:$A$81,_xlfn.XLOOKUP(España!$C$1,'[1]Pib Pc'!B$1:P$1,'[1]Pib Pc'!$B$2:$P$81))</f>
        <v>5540</v>
      </c>
      <c r="E134" s="32" cm="1">
        <f t="array" ref="E134">_xlfn.XLOOKUP(transformación!B125,'[1]IPC Armonizado'!$A$2:$A$250,_xlfn.XLOOKUP($C$1,'[1]IPC Armonizado'!$B$1:$Q$1,'[1]IPC Armonizado'!$B$2:$Q$250))</f>
        <v>100.15</v>
      </c>
      <c r="F134" s="19" cm="1">
        <f t="array" ref="F134">_xlfn.XLOOKUP(transformación!A125,'[1]Desempleo armonizado'!$A$2:$A$101,_xlfn.XLOOKUP($C$1,'[1]Desempleo armonizado'!$B$1:$P$1,'[1]Desempleo armonizado'!$B$2:$P$101))</f>
        <v>23.8</v>
      </c>
      <c r="G134" s="26" cm="1">
        <f t="array" ref="G134">IFERROR(_xlfn.XLOOKUP(transformación!$B125,[1]Forwarkeys!$B$2:$B$1000,_xlfn.XLOOKUP($C$1,[1]Forwarkeys!$C$1:$BA$1,[1]Forwarkeys!$C$2:$BA$1000)),"-")</f>
        <v>93443</v>
      </c>
      <c r="H134" s="3">
        <f>[1]Aeropuerto!$G127</f>
        <v>77692</v>
      </c>
      <c r="I134" s="3" cm="1">
        <f t="array" ref="I134">_xlfn.XLOOKUP(transformación!B125,[1]Mortalidad!$A$2:$A$301,_xlfn.XLOOKUP($C$1,[1]Mortalidad!$B$1:$P$1,[1]Mortalidad!$B$2:$P$301))</f>
        <v>38811</v>
      </c>
      <c r="J134" s="19" cm="1">
        <f t="array" ref="J134">_xlfn.XLOOKUP(transformación!B125,'[1]Indice del consumidor'!$A$2:$A$301,_xlfn.XLOOKUP($C$1,'[1]Indice del consumidor'!$B$1:$P$1,'[1]Indice del consumidor'!$B$2:$P$301))</f>
        <v>-5.6</v>
      </c>
      <c r="K134" s="34" t="s">
        <v>702</v>
      </c>
      <c r="L134" s="34" t="s">
        <v>702</v>
      </c>
      <c r="M134" s="34" t="s">
        <v>702</v>
      </c>
    </row>
    <row r="135" spans="1:13" x14ac:dyDescent="0.3">
      <c r="A135" s="2" t="str">
        <f>'Viajeros Hoteles y Apartamet'!A135</f>
        <v>2015</v>
      </c>
      <c r="B135" s="2" t="str">
        <f>'Viajeros Hoteles y Apartamet'!B135</f>
        <v>4</v>
      </c>
      <c r="C135" s="3">
        <f>'Viajeros Hoteles y Apartamet'!D135</f>
        <v>558351</v>
      </c>
      <c r="D135" s="3" cm="1">
        <f t="array" ref="D135">_xlfn.XLOOKUP(transformación!A126,'[1]Pib Pc'!$A$2:$A$81,_xlfn.XLOOKUP(España!$C$1,'[1]Pib Pc'!B$1:P$1,'[1]Pib Pc'!$B$2:$P$81))</f>
        <v>5870</v>
      </c>
      <c r="E135" s="32" cm="1">
        <f t="array" ref="E135">_xlfn.XLOOKUP(transformación!B126,'[1]IPC Armonizado'!$A$2:$A$250,_xlfn.XLOOKUP($C$1,'[1]IPC Armonizado'!$B$1:$Q$1,'[1]IPC Armonizado'!$B$2:$Q$250))</f>
        <v>100.83</v>
      </c>
      <c r="F135" s="19" cm="1">
        <f t="array" ref="F135">_xlfn.XLOOKUP(transformación!A126,'[1]Desempleo armonizado'!$A$2:$A$101,_xlfn.XLOOKUP($C$1,'[1]Desempleo armonizado'!$B$1:$P$1,'[1]Desempleo armonizado'!$B$2:$P$101))</f>
        <v>22.4</v>
      </c>
      <c r="G135" s="26" cm="1">
        <f t="array" ref="G135">IFERROR(_xlfn.XLOOKUP(transformación!$B126,[1]Forwarkeys!$B$2:$B$1000,_xlfn.XLOOKUP($C$1,[1]Forwarkeys!$C$1:$BA$1,[1]Forwarkeys!$C$2:$BA$1000)),"-")</f>
        <v>112894</v>
      </c>
      <c r="H135" s="3">
        <f>[1]Aeropuerto!$G128</f>
        <v>86818</v>
      </c>
      <c r="I135" s="3" cm="1">
        <f t="array" ref="I135">_xlfn.XLOOKUP(transformación!B126,[1]Mortalidad!$A$2:$A$301,_xlfn.XLOOKUP($C$1,[1]Mortalidad!$B$1:$P$1,[1]Mortalidad!$B$2:$P$301))</f>
        <v>33534</v>
      </c>
      <c r="J135" s="19" cm="1">
        <f t="array" ref="J135">_xlfn.XLOOKUP(transformación!B126,'[1]Indice del consumidor'!$A$2:$A$301,_xlfn.XLOOKUP($C$1,'[1]Indice del consumidor'!$B$1:$P$1,'[1]Indice del consumidor'!$B$2:$P$301))</f>
        <v>-3</v>
      </c>
      <c r="K135" s="34" t="s">
        <v>702</v>
      </c>
      <c r="L135" s="34" t="s">
        <v>702</v>
      </c>
      <c r="M135" s="34" t="s">
        <v>702</v>
      </c>
    </row>
    <row r="136" spans="1:13" x14ac:dyDescent="0.3">
      <c r="A136" s="2" t="str">
        <f>'Viajeros Hoteles y Apartamet'!A136</f>
        <v>2015</v>
      </c>
      <c r="B136" s="2" t="str">
        <f>'Viajeros Hoteles y Apartamet'!B136</f>
        <v>5</v>
      </c>
      <c r="C136" s="3">
        <f>'Viajeros Hoteles y Apartamet'!D136</f>
        <v>462445</v>
      </c>
      <c r="D136" s="3" cm="1">
        <f t="array" ref="D136">_xlfn.XLOOKUP(transformación!A127,'[1]Pib Pc'!$A$2:$A$81,_xlfn.XLOOKUP(España!$C$1,'[1]Pib Pc'!B$1:P$1,'[1]Pib Pc'!$B$2:$P$81))</f>
        <v>5870</v>
      </c>
      <c r="E136" s="32" cm="1">
        <f t="array" ref="E136">_xlfn.XLOOKUP(transformación!B127,'[1]IPC Armonizado'!$A$2:$A$250,_xlfn.XLOOKUP($C$1,'[1]IPC Armonizado'!$B$1:$Q$1,'[1]IPC Armonizado'!$B$2:$Q$250))</f>
        <v>101.27</v>
      </c>
      <c r="F136" s="19" cm="1">
        <f t="array" ref="F136">_xlfn.XLOOKUP(transformación!A127,'[1]Desempleo armonizado'!$A$2:$A$101,_xlfn.XLOOKUP($C$1,'[1]Desempleo armonizado'!$B$1:$P$1,'[1]Desempleo armonizado'!$B$2:$P$101))</f>
        <v>22.4</v>
      </c>
      <c r="G136" s="26" cm="1">
        <f t="array" ref="G136">IFERROR(_xlfn.XLOOKUP(transformación!$B127,[1]Forwarkeys!$B$2:$B$1000,_xlfn.XLOOKUP($C$1,[1]Forwarkeys!$C$1:$BA$1,[1]Forwarkeys!$C$2:$BA$1000)),"-")</f>
        <v>109054</v>
      </c>
      <c r="H136" s="3">
        <f>[1]Aeropuerto!$G129</f>
        <v>82369</v>
      </c>
      <c r="I136" s="3" cm="1">
        <f t="array" ref="I136">_xlfn.XLOOKUP(transformación!B127,[1]Mortalidad!$A$2:$A$301,_xlfn.XLOOKUP($C$1,[1]Mortalidad!$B$1:$P$1,[1]Mortalidad!$B$2:$P$301))</f>
        <v>32489</v>
      </c>
      <c r="J136" s="19" cm="1">
        <f t="array" ref="J136">_xlfn.XLOOKUP(transformación!B127,'[1]Indice del consumidor'!$A$2:$A$301,_xlfn.XLOOKUP($C$1,'[1]Indice del consumidor'!$B$1:$P$1,'[1]Indice del consumidor'!$B$2:$P$301))</f>
        <v>-4.8</v>
      </c>
      <c r="K136" s="34" t="s">
        <v>702</v>
      </c>
      <c r="L136" s="34" t="s">
        <v>702</v>
      </c>
      <c r="M136" s="34" t="s">
        <v>702</v>
      </c>
    </row>
    <row r="137" spans="1:13" x14ac:dyDescent="0.3">
      <c r="A137" s="2" t="str">
        <f>'Viajeros Hoteles y Apartamet'!A137</f>
        <v>2015</v>
      </c>
      <c r="B137" s="2" t="str">
        <f>'Viajeros Hoteles y Apartamet'!B137</f>
        <v>6</v>
      </c>
      <c r="C137" s="3">
        <f>'Viajeros Hoteles y Apartamet'!D137</f>
        <v>658212</v>
      </c>
      <c r="D137" s="3" cm="1">
        <f t="array" ref="D137">_xlfn.XLOOKUP(transformación!A128,'[1]Pib Pc'!$A$2:$A$81,_xlfn.XLOOKUP(España!$C$1,'[1]Pib Pc'!B$1:P$1,'[1]Pib Pc'!$B$2:$P$81))</f>
        <v>5870</v>
      </c>
      <c r="E137" s="32" cm="1">
        <f t="array" ref="E137">_xlfn.XLOOKUP(transformación!B128,'[1]IPC Armonizado'!$A$2:$A$250,_xlfn.XLOOKUP($C$1,'[1]IPC Armonizado'!$B$1:$Q$1,'[1]IPC Armonizado'!$B$2:$Q$250))</f>
        <v>101.46</v>
      </c>
      <c r="F137" s="19" cm="1">
        <f t="array" ref="F137">_xlfn.XLOOKUP(transformación!A128,'[1]Desempleo armonizado'!$A$2:$A$101,_xlfn.XLOOKUP($C$1,'[1]Desempleo armonizado'!$B$1:$P$1,'[1]Desempleo armonizado'!$B$2:$P$101))</f>
        <v>22.4</v>
      </c>
      <c r="G137" s="26" cm="1">
        <f t="array" ref="G137">IFERROR(_xlfn.XLOOKUP(transformación!$B128,[1]Forwarkeys!$B$2:$B$1000,_xlfn.XLOOKUP($C$1,[1]Forwarkeys!$C$1:$BA$1,[1]Forwarkeys!$C$2:$BA$1000)),"-")</f>
        <v>113897</v>
      </c>
      <c r="H137" s="3">
        <f>[1]Aeropuerto!$G130</f>
        <v>88866</v>
      </c>
      <c r="I137" s="3" cm="1">
        <f t="array" ref="I137">_xlfn.XLOOKUP(transformación!B128,[1]Mortalidad!$A$2:$A$301,_xlfn.XLOOKUP($C$1,[1]Mortalidad!$B$1:$P$1,[1]Mortalidad!$B$2:$P$301))</f>
        <v>30872</v>
      </c>
      <c r="J137" s="19" cm="1">
        <f t="array" ref="J137">_xlfn.XLOOKUP(transformación!B128,'[1]Indice del consumidor'!$A$2:$A$301,_xlfn.XLOOKUP($C$1,'[1]Indice del consumidor'!$B$1:$P$1,'[1]Indice del consumidor'!$B$2:$P$301))</f>
        <v>-5.4</v>
      </c>
      <c r="K137" s="34" t="s">
        <v>702</v>
      </c>
      <c r="L137" s="34" t="s">
        <v>702</v>
      </c>
      <c r="M137" s="34" t="s">
        <v>702</v>
      </c>
    </row>
    <row r="138" spans="1:13" x14ac:dyDescent="0.3">
      <c r="A138" s="2" t="str">
        <f>'Viajeros Hoteles y Apartamet'!A138</f>
        <v>2015</v>
      </c>
      <c r="B138" s="2" t="str">
        <f>'Viajeros Hoteles y Apartamet'!B138</f>
        <v>7</v>
      </c>
      <c r="C138" s="3">
        <f>'Viajeros Hoteles y Apartamet'!D138</f>
        <v>1046954</v>
      </c>
      <c r="D138" s="3" cm="1">
        <f t="array" ref="D138">_xlfn.XLOOKUP(transformación!A129,'[1]Pib Pc'!$A$2:$A$81,_xlfn.XLOOKUP(España!$C$1,'[1]Pib Pc'!B$1:P$1,'[1]Pib Pc'!$B$2:$P$81))</f>
        <v>5740</v>
      </c>
      <c r="E138" s="32" cm="1">
        <f t="array" ref="E138">_xlfn.XLOOKUP(transformación!B129,'[1]IPC Armonizado'!$A$2:$A$250,_xlfn.XLOOKUP($C$1,'[1]IPC Armonizado'!$B$1:$Q$1,'[1]IPC Armonizado'!$B$2:$Q$250))</f>
        <v>99.9</v>
      </c>
      <c r="F138" s="19" cm="1">
        <f t="array" ref="F138">_xlfn.XLOOKUP(transformación!A129,'[1]Desempleo armonizado'!$A$2:$A$101,_xlfn.XLOOKUP($C$1,'[1]Desempleo armonizado'!$B$1:$P$1,'[1]Desempleo armonizado'!$B$2:$P$101))</f>
        <v>21.2</v>
      </c>
      <c r="G138" s="26" cm="1">
        <f t="array" ref="G138">IFERROR(_xlfn.XLOOKUP(transformación!$B129,[1]Forwarkeys!$B$2:$B$1000,_xlfn.XLOOKUP($C$1,[1]Forwarkeys!$C$1:$BA$1,[1]Forwarkeys!$C$2:$BA$1000)),"-")</f>
        <v>130852</v>
      </c>
      <c r="H138" s="3">
        <f>[1]Aeropuerto!$G131</f>
        <v>110740</v>
      </c>
      <c r="I138" s="3" cm="1">
        <f t="array" ref="I138">_xlfn.XLOOKUP(transformación!B129,[1]Mortalidad!$A$2:$A$301,_xlfn.XLOOKUP($C$1,[1]Mortalidad!$B$1:$P$1,[1]Mortalidad!$B$2:$P$301))</f>
        <v>35458</v>
      </c>
      <c r="J138" s="19" cm="1">
        <f t="array" ref="J138">_xlfn.XLOOKUP(transformación!B129,'[1]Indice del consumidor'!$A$2:$A$301,_xlfn.XLOOKUP($C$1,'[1]Indice del consumidor'!$B$1:$P$1,'[1]Indice del consumidor'!$B$2:$P$301))</f>
        <v>-5.5</v>
      </c>
      <c r="K138" s="34" t="s">
        <v>702</v>
      </c>
      <c r="L138" s="34" t="s">
        <v>702</v>
      </c>
      <c r="M138" s="34" t="s">
        <v>702</v>
      </c>
    </row>
    <row r="139" spans="1:13" x14ac:dyDescent="0.3">
      <c r="A139" s="2" t="str">
        <f>'Viajeros Hoteles y Apartamet'!A139</f>
        <v>2015</v>
      </c>
      <c r="B139" s="2" t="str">
        <f>'Viajeros Hoteles y Apartamet'!B139</f>
        <v>8</v>
      </c>
      <c r="C139" s="3">
        <f>'Viajeros Hoteles y Apartamet'!D139</f>
        <v>1324113</v>
      </c>
      <c r="D139" s="3" cm="1">
        <f t="array" ref="D139">_xlfn.XLOOKUP(transformación!A130,'[1]Pib Pc'!$A$2:$A$81,_xlfn.XLOOKUP(España!$C$1,'[1]Pib Pc'!B$1:P$1,'[1]Pib Pc'!$B$2:$P$81))</f>
        <v>5740</v>
      </c>
      <c r="E139" s="32" cm="1">
        <f t="array" ref="E139">_xlfn.XLOOKUP(transformación!B130,'[1]IPC Armonizado'!$A$2:$A$250,_xlfn.XLOOKUP($C$1,'[1]IPC Armonizado'!$B$1:$Q$1,'[1]IPC Armonizado'!$B$2:$Q$250))</f>
        <v>99.5</v>
      </c>
      <c r="F139" s="19" cm="1">
        <f t="array" ref="F139">_xlfn.XLOOKUP(transformación!A130,'[1]Desempleo armonizado'!$A$2:$A$101,_xlfn.XLOOKUP($C$1,'[1]Desempleo armonizado'!$B$1:$P$1,'[1]Desempleo armonizado'!$B$2:$P$101))</f>
        <v>21.2</v>
      </c>
      <c r="G139" s="26" cm="1">
        <f t="array" ref="G139">IFERROR(_xlfn.XLOOKUP(transformación!$B130,[1]Forwarkeys!$B$2:$B$1000,_xlfn.XLOOKUP($C$1,[1]Forwarkeys!$C$1:$BA$1,[1]Forwarkeys!$C$2:$BA$1000)),"-")</f>
        <v>141425</v>
      </c>
      <c r="H139" s="3">
        <f>[1]Aeropuerto!$G132</f>
        <v>121718</v>
      </c>
      <c r="I139" s="3" cm="1">
        <f t="array" ref="I139">_xlfn.XLOOKUP(transformación!B130,[1]Mortalidad!$A$2:$A$301,_xlfn.XLOOKUP($C$1,[1]Mortalidad!$B$1:$P$1,[1]Mortalidad!$B$2:$P$301))</f>
        <v>31066</v>
      </c>
      <c r="J139" s="19" cm="1">
        <f t="array" ref="J139">_xlfn.XLOOKUP(transformación!B130,'[1]Indice del consumidor'!$A$2:$A$301,_xlfn.XLOOKUP($C$1,'[1]Indice del consumidor'!$B$1:$P$1,'[1]Indice del consumidor'!$B$2:$P$301))</f>
        <v>-5</v>
      </c>
      <c r="K139" s="34" t="s">
        <v>702</v>
      </c>
      <c r="L139" s="34" t="s">
        <v>702</v>
      </c>
      <c r="M139" s="34" t="s">
        <v>702</v>
      </c>
    </row>
    <row r="140" spans="1:13" x14ac:dyDescent="0.3">
      <c r="A140" s="2" t="str">
        <f>'Viajeros Hoteles y Apartamet'!A140</f>
        <v>2015</v>
      </c>
      <c r="B140" s="2" t="str">
        <f>'Viajeros Hoteles y Apartamet'!B140</f>
        <v>9</v>
      </c>
      <c r="C140" s="3">
        <f>'Viajeros Hoteles y Apartamet'!D140</f>
        <v>628643</v>
      </c>
      <c r="D140" s="3" cm="1">
        <f t="array" ref="D140">_xlfn.XLOOKUP(transformación!A131,'[1]Pib Pc'!$A$2:$A$81,_xlfn.XLOOKUP(España!$C$1,'[1]Pib Pc'!B$1:P$1,'[1]Pib Pc'!$B$2:$P$81))</f>
        <v>5740</v>
      </c>
      <c r="E140" s="32" cm="1">
        <f t="array" ref="E140">_xlfn.XLOOKUP(transformación!B131,'[1]IPC Armonizado'!$A$2:$A$250,_xlfn.XLOOKUP($C$1,'[1]IPC Armonizado'!$B$1:$Q$1,'[1]IPC Armonizado'!$B$2:$Q$250))</f>
        <v>99.9</v>
      </c>
      <c r="F140" s="19" cm="1">
        <f t="array" ref="F140">_xlfn.XLOOKUP(transformación!A131,'[1]Desempleo armonizado'!$A$2:$A$101,_xlfn.XLOOKUP($C$1,'[1]Desempleo armonizado'!$B$1:$P$1,'[1]Desempleo armonizado'!$B$2:$P$101))</f>
        <v>21.2</v>
      </c>
      <c r="G140" s="26" cm="1">
        <f t="array" ref="G140">IFERROR(_xlfn.XLOOKUP(transformación!$B131,[1]Forwarkeys!$B$2:$B$1000,_xlfn.XLOOKUP($C$1,[1]Forwarkeys!$C$1:$BA$1,[1]Forwarkeys!$C$2:$BA$1000)),"-")</f>
        <v>119472</v>
      </c>
      <c r="H140" s="3">
        <f>[1]Aeropuerto!$G133</f>
        <v>98644</v>
      </c>
      <c r="I140" s="3" cm="1">
        <f t="array" ref="I140">_xlfn.XLOOKUP(transformación!B131,[1]Mortalidad!$A$2:$A$301,_xlfn.XLOOKUP($C$1,[1]Mortalidad!$B$1:$P$1,[1]Mortalidad!$B$2:$P$301))</f>
        <v>28649</v>
      </c>
      <c r="J140" s="19" cm="1">
        <f t="array" ref="J140">_xlfn.XLOOKUP(transformación!B131,'[1]Indice del consumidor'!$A$2:$A$301,_xlfn.XLOOKUP($C$1,'[1]Indice del consumidor'!$B$1:$P$1,'[1]Indice del consumidor'!$B$2:$P$301))</f>
        <v>-4.8</v>
      </c>
      <c r="K140" s="34" t="s">
        <v>702</v>
      </c>
      <c r="L140" s="34" t="s">
        <v>702</v>
      </c>
      <c r="M140" s="34" t="s">
        <v>702</v>
      </c>
    </row>
    <row r="141" spans="1:13" x14ac:dyDescent="0.3">
      <c r="A141" s="2" t="str">
        <f>'Viajeros Hoteles y Apartamet'!A141</f>
        <v>2015</v>
      </c>
      <c r="B141" s="2" t="str">
        <f>'Viajeros Hoteles y Apartamet'!B141</f>
        <v>10</v>
      </c>
      <c r="C141" s="3">
        <f>'Viajeros Hoteles y Apartamet'!D141</f>
        <v>428389</v>
      </c>
      <c r="D141" s="3" cm="1">
        <f t="array" ref="D141">_xlfn.XLOOKUP(transformación!A132,'[1]Pib Pc'!$A$2:$A$81,_xlfn.XLOOKUP(España!$C$1,'[1]Pib Pc'!B$1:P$1,'[1]Pib Pc'!$B$2:$P$81))</f>
        <v>6070</v>
      </c>
      <c r="E141" s="32" cm="1">
        <f t="array" ref="E141">_xlfn.XLOOKUP(transformación!B132,'[1]IPC Armonizado'!$A$2:$A$250,_xlfn.XLOOKUP($C$1,'[1]IPC Armonizado'!$B$1:$Q$1,'[1]IPC Armonizado'!$B$2:$Q$250))</f>
        <v>100.21</v>
      </c>
      <c r="F141" s="19" cm="1">
        <f t="array" ref="F141">_xlfn.XLOOKUP(transformación!A132,'[1]Desempleo armonizado'!$A$2:$A$101,_xlfn.XLOOKUP($C$1,'[1]Desempleo armonizado'!$B$1:$P$1,'[1]Desempleo armonizado'!$B$2:$P$101))</f>
        <v>20.9</v>
      </c>
      <c r="G141" s="26" cm="1">
        <f t="array" ref="G141">IFERROR(_xlfn.XLOOKUP(transformación!$B132,[1]Forwarkeys!$B$2:$B$1000,_xlfn.XLOOKUP($C$1,[1]Forwarkeys!$C$1:$BA$1,[1]Forwarkeys!$C$2:$BA$1000)),"-")</f>
        <v>105977</v>
      </c>
      <c r="H141" s="3">
        <f>[1]Aeropuerto!$G134</f>
        <v>83089</v>
      </c>
      <c r="I141" s="3" cm="1">
        <f t="array" ref="I141">_xlfn.XLOOKUP(transformación!B132,[1]Mortalidad!$A$2:$A$301,_xlfn.XLOOKUP($C$1,[1]Mortalidad!$B$1:$P$1,[1]Mortalidad!$B$2:$P$301))</f>
        <v>31710</v>
      </c>
      <c r="J141" s="19" cm="1">
        <f t="array" ref="J141">_xlfn.XLOOKUP(transformación!B132,'[1]Indice del consumidor'!$A$2:$A$301,_xlfn.XLOOKUP($C$1,'[1]Indice del consumidor'!$B$1:$P$1,'[1]Indice del consumidor'!$B$2:$P$301))</f>
        <v>-5.3</v>
      </c>
      <c r="K141" s="34" t="s">
        <v>702</v>
      </c>
      <c r="L141" s="34" t="s">
        <v>702</v>
      </c>
      <c r="M141" s="34" t="s">
        <v>702</v>
      </c>
    </row>
    <row r="142" spans="1:13" x14ac:dyDescent="0.3">
      <c r="A142" s="2" t="str">
        <f>'Viajeros Hoteles y Apartamet'!A142</f>
        <v>2015</v>
      </c>
      <c r="B142" s="2" t="str">
        <f>'Viajeros Hoteles y Apartamet'!B142</f>
        <v>11</v>
      </c>
      <c r="C142" s="3">
        <f>'Viajeros Hoteles y Apartamet'!D142</f>
        <v>269963</v>
      </c>
      <c r="D142" s="3" cm="1">
        <f t="array" ref="D142">_xlfn.XLOOKUP(transformación!A133,'[1]Pib Pc'!$A$2:$A$81,_xlfn.XLOOKUP(España!$C$1,'[1]Pib Pc'!B$1:P$1,'[1]Pib Pc'!$B$2:$P$81))</f>
        <v>6070</v>
      </c>
      <c r="E142" s="32" cm="1">
        <f t="array" ref="E142">_xlfn.XLOOKUP(transformación!B133,'[1]IPC Armonizado'!$A$2:$A$250,_xlfn.XLOOKUP($C$1,'[1]IPC Armonizado'!$B$1:$Q$1,'[1]IPC Armonizado'!$B$2:$Q$250))</f>
        <v>100.47</v>
      </c>
      <c r="F142" s="19" cm="1">
        <f t="array" ref="F142">_xlfn.XLOOKUP(transformación!A133,'[1]Desempleo armonizado'!$A$2:$A$101,_xlfn.XLOOKUP($C$1,'[1]Desempleo armonizado'!$B$1:$P$1,'[1]Desempleo armonizado'!$B$2:$P$101))</f>
        <v>20.9</v>
      </c>
      <c r="G142" s="26" cm="1">
        <f t="array" ref="G142">IFERROR(_xlfn.XLOOKUP(transformación!$B133,[1]Forwarkeys!$B$2:$B$1000,_xlfn.XLOOKUP($C$1,[1]Forwarkeys!$C$1:$BA$1,[1]Forwarkeys!$C$2:$BA$1000)),"-")</f>
        <v>88074</v>
      </c>
      <c r="H142" s="3">
        <f>[1]Aeropuerto!$G135</f>
        <v>65573</v>
      </c>
      <c r="I142" s="3" cm="1">
        <f t="array" ref="I142">_xlfn.XLOOKUP(transformación!B133,[1]Mortalidad!$A$2:$A$301,_xlfn.XLOOKUP($C$1,[1]Mortalidad!$B$1:$P$1,[1]Mortalidad!$B$2:$P$301))</f>
        <v>32191</v>
      </c>
      <c r="J142" s="19" cm="1">
        <f t="array" ref="J142">_xlfn.XLOOKUP(transformación!B133,'[1]Indice del consumidor'!$A$2:$A$301,_xlfn.XLOOKUP($C$1,'[1]Indice del consumidor'!$B$1:$P$1,'[1]Indice del consumidor'!$B$2:$P$301))</f>
        <v>-4.3</v>
      </c>
      <c r="K142" s="34" t="s">
        <v>702</v>
      </c>
      <c r="L142" s="34" t="s">
        <v>702</v>
      </c>
      <c r="M142" s="34" t="s">
        <v>702</v>
      </c>
    </row>
    <row r="143" spans="1:13" x14ac:dyDescent="0.3">
      <c r="A143" s="2" t="str">
        <f>'Viajeros Hoteles y Apartamet'!A143</f>
        <v>2015</v>
      </c>
      <c r="B143" s="2" t="str">
        <f>'Viajeros Hoteles y Apartamet'!B143</f>
        <v>12</v>
      </c>
      <c r="C143" s="3">
        <f>'Viajeros Hoteles y Apartamet'!D143</f>
        <v>375428</v>
      </c>
      <c r="D143" s="3" cm="1">
        <f t="array" ref="D143">_xlfn.XLOOKUP(transformación!A134,'[1]Pib Pc'!$A$2:$A$81,_xlfn.XLOOKUP(España!$C$1,'[1]Pib Pc'!B$1:P$1,'[1]Pib Pc'!$B$2:$P$81))</f>
        <v>6070</v>
      </c>
      <c r="E143" s="32" cm="1">
        <f t="array" ref="E143">_xlfn.XLOOKUP(transformación!B134,'[1]IPC Armonizado'!$A$2:$A$250,_xlfn.XLOOKUP($C$1,'[1]IPC Armonizado'!$B$1:$Q$1,'[1]IPC Armonizado'!$B$2:$Q$250))</f>
        <v>100.09</v>
      </c>
      <c r="F143" s="19" cm="1">
        <f t="array" ref="F143">_xlfn.XLOOKUP(transformación!A134,'[1]Desempleo armonizado'!$A$2:$A$101,_xlfn.XLOOKUP($C$1,'[1]Desempleo armonizado'!$B$1:$P$1,'[1]Desempleo armonizado'!$B$2:$P$101))</f>
        <v>20.9</v>
      </c>
      <c r="G143" s="26" cm="1">
        <f t="array" ref="G143">IFERROR(_xlfn.XLOOKUP(transformación!$B134,[1]Forwarkeys!$B$2:$B$1000,_xlfn.XLOOKUP($C$1,[1]Forwarkeys!$C$1:$BA$1,[1]Forwarkeys!$C$2:$BA$1000)),"-")</f>
        <v>94299</v>
      </c>
      <c r="H143" s="3">
        <f>[1]Aeropuerto!$G136</f>
        <v>76748</v>
      </c>
      <c r="I143" s="3" cm="1">
        <f t="array" ref="I143">_xlfn.XLOOKUP(transformación!B134,[1]Mortalidad!$A$2:$A$301,_xlfn.XLOOKUP($C$1,[1]Mortalidad!$B$1:$P$1,[1]Mortalidad!$B$2:$P$301))</f>
        <v>36262</v>
      </c>
      <c r="J143" s="19" cm="1">
        <f t="array" ref="J143">_xlfn.XLOOKUP(transformación!B134,'[1]Indice del consumidor'!$A$2:$A$301,_xlfn.XLOOKUP($C$1,'[1]Indice del consumidor'!$B$1:$P$1,'[1]Indice del consumidor'!$B$2:$P$301))</f>
        <v>0.4</v>
      </c>
      <c r="K143" s="34" t="s">
        <v>702</v>
      </c>
      <c r="L143" s="34" t="s">
        <v>702</v>
      </c>
      <c r="M143" s="34" t="s">
        <v>702</v>
      </c>
    </row>
    <row r="144" spans="1:13" x14ac:dyDescent="0.3">
      <c r="A144" s="2" t="str">
        <f>'Viajeros Hoteles y Apartamet'!A144</f>
        <v>2016</v>
      </c>
      <c r="B144" s="2" t="str">
        <f>'Viajeros Hoteles y Apartamet'!B144</f>
        <v>1</v>
      </c>
      <c r="C144" s="3">
        <f>'Viajeros Hoteles y Apartamet'!D144</f>
        <v>298884</v>
      </c>
      <c r="D144" s="3" cm="1">
        <f t="array" ref="D144">_xlfn.XLOOKUP(transformación!A135,'[1]Pib Pc'!$A$2:$A$81,_xlfn.XLOOKUP(España!$C$1,'[1]Pib Pc'!B$1:P$1,'[1]Pib Pc'!$B$2:$P$81))</f>
        <v>5730</v>
      </c>
      <c r="E144" s="32" cm="1">
        <f t="array" ref="E144">_xlfn.XLOOKUP(transformación!B135,'[1]IPC Armonizado'!$A$2:$A$250,_xlfn.XLOOKUP($C$1,'[1]IPC Armonizado'!$B$1:$Q$1,'[1]IPC Armonizado'!$B$2:$Q$250))</f>
        <v>97.63</v>
      </c>
      <c r="F144" s="19" cm="1">
        <f t="array" ref="F144">_xlfn.XLOOKUP(transformación!A135,'[1]Desempleo armonizado'!$A$2:$A$101,_xlfn.XLOOKUP($C$1,'[1]Desempleo armonizado'!$B$1:$P$1,'[1]Desempleo armonizado'!$B$2:$P$101))</f>
        <v>21</v>
      </c>
      <c r="G144" s="26" cm="1">
        <f t="array" ref="G144">IFERROR(_xlfn.XLOOKUP(transformación!$B135,[1]Forwarkeys!$B$2:$B$1000,_xlfn.XLOOKUP($C$1,[1]Forwarkeys!$C$1:$BA$1,[1]Forwarkeys!$C$2:$BA$1000)),"-")</f>
        <v>91210</v>
      </c>
      <c r="H144" s="3">
        <f>[1]Aeropuerto!$G137</f>
        <v>68663</v>
      </c>
      <c r="I144" s="3" cm="1">
        <f t="array" ref="I144">_xlfn.XLOOKUP(transformación!B135,[1]Mortalidad!$A$2:$A$301,_xlfn.XLOOKUP($C$1,[1]Mortalidad!$B$1:$P$1,[1]Mortalidad!$B$2:$P$301))</f>
        <v>38162</v>
      </c>
      <c r="J144" s="19" cm="1">
        <f t="array" ref="J144">_xlfn.XLOOKUP(transformación!B135,'[1]Indice del consumidor'!$A$2:$A$301,_xlfn.XLOOKUP($C$1,'[1]Indice del consumidor'!$B$1:$P$1,'[1]Indice del consumidor'!$B$2:$P$301))</f>
        <v>-3.1</v>
      </c>
      <c r="K144" s="34" t="s">
        <v>702</v>
      </c>
      <c r="L144" s="34" t="s">
        <v>702</v>
      </c>
      <c r="M144" s="34" t="s">
        <v>702</v>
      </c>
    </row>
    <row r="145" spans="1:13" x14ac:dyDescent="0.3">
      <c r="A145" s="2" t="str">
        <f>'Viajeros Hoteles y Apartamet'!A145</f>
        <v>2016</v>
      </c>
      <c r="B145" s="2" t="str">
        <f>'Viajeros Hoteles y Apartamet'!B145</f>
        <v>2</v>
      </c>
      <c r="C145" s="3">
        <f>'Viajeros Hoteles y Apartamet'!D145</f>
        <v>390940</v>
      </c>
      <c r="D145" s="3" cm="1">
        <f t="array" ref="D145">_xlfn.XLOOKUP(transformación!A136,'[1]Pib Pc'!$A$2:$A$81,_xlfn.XLOOKUP(España!$C$1,'[1]Pib Pc'!B$1:P$1,'[1]Pib Pc'!$B$2:$P$81))</f>
        <v>5730</v>
      </c>
      <c r="E145" s="32" cm="1">
        <f t="array" ref="E145">_xlfn.XLOOKUP(transformación!B136,'[1]IPC Armonizado'!$A$2:$A$250,_xlfn.XLOOKUP($C$1,'[1]IPC Armonizado'!$B$1:$Q$1,'[1]IPC Armonizado'!$B$2:$Q$250))</f>
        <v>97.21</v>
      </c>
      <c r="F145" s="19" cm="1">
        <f t="array" ref="F145">_xlfn.XLOOKUP(transformación!A136,'[1]Desempleo armonizado'!$A$2:$A$101,_xlfn.XLOOKUP($C$1,'[1]Desempleo armonizado'!$B$1:$P$1,'[1]Desempleo armonizado'!$B$2:$P$101))</f>
        <v>21</v>
      </c>
      <c r="G145" s="26" cm="1">
        <f t="array" ref="G145">IFERROR(_xlfn.XLOOKUP(transformación!$B136,[1]Forwarkeys!$B$2:$B$1000,_xlfn.XLOOKUP($C$1,[1]Forwarkeys!$C$1:$BA$1,[1]Forwarkeys!$C$2:$BA$1000)),"-")</f>
        <v>90289</v>
      </c>
      <c r="H145" s="3">
        <f>[1]Aeropuerto!$G138</f>
        <v>72573</v>
      </c>
      <c r="I145" s="3" cm="1">
        <f t="array" ref="I145">_xlfn.XLOOKUP(transformación!B136,[1]Mortalidad!$A$2:$A$301,_xlfn.XLOOKUP($C$1,[1]Mortalidad!$B$1:$P$1,[1]Mortalidad!$B$2:$P$301))</f>
        <v>35389</v>
      </c>
      <c r="J145" s="19" cm="1">
        <f t="array" ref="J145">_xlfn.XLOOKUP(transformación!B136,'[1]Indice del consumidor'!$A$2:$A$301,_xlfn.XLOOKUP($C$1,'[1]Indice del consumidor'!$B$1:$P$1,'[1]Indice del consumidor'!$B$2:$P$301))</f>
        <v>-4.5</v>
      </c>
      <c r="K145" s="34" t="s">
        <v>702</v>
      </c>
      <c r="L145" s="34" t="s">
        <v>702</v>
      </c>
      <c r="M145" s="34" t="s">
        <v>702</v>
      </c>
    </row>
    <row r="146" spans="1:13" x14ac:dyDescent="0.3">
      <c r="A146" s="2" t="str">
        <f>'Viajeros Hoteles y Apartamet'!A146</f>
        <v>2016</v>
      </c>
      <c r="B146" s="2" t="str">
        <f>'Viajeros Hoteles y Apartamet'!B146</f>
        <v>3</v>
      </c>
      <c r="C146" s="3">
        <f>'Viajeros Hoteles y Apartamet'!D146</f>
        <v>543456</v>
      </c>
      <c r="D146" s="3" cm="1">
        <f t="array" ref="D146">_xlfn.XLOOKUP(transformación!A137,'[1]Pib Pc'!$A$2:$A$81,_xlfn.XLOOKUP(España!$C$1,'[1]Pib Pc'!B$1:P$1,'[1]Pib Pc'!$B$2:$P$81))</f>
        <v>5730</v>
      </c>
      <c r="E146" s="32" cm="1">
        <f t="array" ref="E146">_xlfn.XLOOKUP(transformación!B137,'[1]IPC Armonizado'!$A$2:$A$250,_xlfn.XLOOKUP($C$1,'[1]IPC Armonizado'!$B$1:$Q$1,'[1]IPC Armonizado'!$B$2:$Q$250))</f>
        <v>99.16</v>
      </c>
      <c r="F146" s="19" cm="1">
        <f t="array" ref="F146">_xlfn.XLOOKUP(transformación!A137,'[1]Desempleo armonizado'!$A$2:$A$101,_xlfn.XLOOKUP($C$1,'[1]Desempleo armonizado'!$B$1:$P$1,'[1]Desempleo armonizado'!$B$2:$P$101))</f>
        <v>21</v>
      </c>
      <c r="G146" s="26" cm="1">
        <f t="array" ref="G146">IFERROR(_xlfn.XLOOKUP(transformación!$B137,[1]Forwarkeys!$B$2:$B$1000,_xlfn.XLOOKUP($C$1,[1]Forwarkeys!$C$1:$BA$1,[1]Forwarkeys!$C$2:$BA$1000)),"-")</f>
        <v>111604</v>
      </c>
      <c r="H146" s="3">
        <f>[1]Aeropuerto!$G139</f>
        <v>95942</v>
      </c>
      <c r="I146" s="3" cm="1">
        <f t="array" ref="I146">_xlfn.XLOOKUP(transformación!B137,[1]Mortalidad!$A$2:$A$301,_xlfn.XLOOKUP($C$1,[1]Mortalidad!$B$1:$P$1,[1]Mortalidad!$B$2:$P$301))</f>
        <v>37978</v>
      </c>
      <c r="J146" s="19" cm="1">
        <f t="array" ref="J146">_xlfn.XLOOKUP(transformación!B137,'[1]Indice del consumidor'!$A$2:$A$301,_xlfn.XLOOKUP($C$1,'[1]Indice del consumidor'!$B$1:$P$1,'[1]Indice del consumidor'!$B$2:$P$301))</f>
        <v>-7.3</v>
      </c>
      <c r="K146" s="34" t="s">
        <v>702</v>
      </c>
      <c r="L146" s="34" t="s">
        <v>702</v>
      </c>
      <c r="M146" s="34" t="s">
        <v>702</v>
      </c>
    </row>
    <row r="147" spans="1:13" x14ac:dyDescent="0.3">
      <c r="A147" s="2" t="str">
        <f>'Viajeros Hoteles y Apartamet'!A147</f>
        <v>2016</v>
      </c>
      <c r="B147" s="2" t="str">
        <f>'Viajeros Hoteles y Apartamet'!B147</f>
        <v>4</v>
      </c>
      <c r="C147" s="3">
        <f>'Viajeros Hoteles y Apartamet'!D147</f>
        <v>452408</v>
      </c>
      <c r="D147" s="3" cm="1">
        <f t="array" ref="D147">_xlfn.XLOOKUP(transformación!A138,'[1]Pib Pc'!$A$2:$A$81,_xlfn.XLOOKUP(España!$C$1,'[1]Pib Pc'!B$1:P$1,'[1]Pib Pc'!$B$2:$P$81))</f>
        <v>6070</v>
      </c>
      <c r="E147" s="32" cm="1">
        <f t="array" ref="E147">_xlfn.XLOOKUP(transformación!B138,'[1]IPC Armonizado'!$A$2:$A$250,_xlfn.XLOOKUP($C$1,'[1]IPC Armonizado'!$B$1:$Q$1,'[1]IPC Armonizado'!$B$2:$Q$250))</f>
        <v>99.65</v>
      </c>
      <c r="F147" s="19" cm="1">
        <f t="array" ref="F147">_xlfn.XLOOKUP(transformación!A138,'[1]Desempleo armonizado'!$A$2:$A$101,_xlfn.XLOOKUP($C$1,'[1]Desempleo armonizado'!$B$1:$P$1,'[1]Desempleo armonizado'!$B$2:$P$101))</f>
        <v>20</v>
      </c>
      <c r="G147" s="26" cm="1">
        <f t="array" ref="G147">IFERROR(_xlfn.XLOOKUP(transformación!$B138,[1]Forwarkeys!$B$2:$B$1000,_xlfn.XLOOKUP($C$1,[1]Forwarkeys!$C$1:$BA$1,[1]Forwarkeys!$C$2:$BA$1000)),"-")</f>
        <v>120894</v>
      </c>
      <c r="H147" s="3">
        <f>[1]Aeropuerto!$G140</f>
        <v>94652</v>
      </c>
      <c r="I147" s="3" cm="1">
        <f t="array" ref="I147">_xlfn.XLOOKUP(transformación!B138,[1]Mortalidad!$A$2:$A$301,_xlfn.XLOOKUP($C$1,[1]Mortalidad!$B$1:$P$1,[1]Mortalidad!$B$2:$P$301))</f>
        <v>33523</v>
      </c>
      <c r="J147" s="19" cm="1">
        <f t="array" ref="J147">_xlfn.XLOOKUP(transformación!B138,'[1]Indice del consumidor'!$A$2:$A$301,_xlfn.XLOOKUP($C$1,'[1]Indice del consumidor'!$B$1:$P$1,'[1]Indice del consumidor'!$B$2:$P$301))</f>
        <v>-6.1</v>
      </c>
      <c r="K147" s="34" t="s">
        <v>702</v>
      </c>
      <c r="L147" s="34" t="s">
        <v>702</v>
      </c>
      <c r="M147" s="34" t="s">
        <v>702</v>
      </c>
    </row>
    <row r="148" spans="1:13" x14ac:dyDescent="0.3">
      <c r="A148" s="2" t="str">
        <f>'Viajeros Hoteles y Apartamet'!A148</f>
        <v>2016</v>
      </c>
      <c r="B148" s="2" t="str">
        <f>'Viajeros Hoteles y Apartamet'!B148</f>
        <v>5</v>
      </c>
      <c r="C148" s="3">
        <f>'Viajeros Hoteles y Apartamet'!D148</f>
        <v>456863</v>
      </c>
      <c r="D148" s="3" cm="1">
        <f t="array" ref="D148">_xlfn.XLOOKUP(transformación!A139,'[1]Pib Pc'!$A$2:$A$81,_xlfn.XLOOKUP(España!$C$1,'[1]Pib Pc'!B$1:P$1,'[1]Pib Pc'!$B$2:$P$81))</f>
        <v>6070</v>
      </c>
      <c r="E148" s="32" cm="1">
        <f t="array" ref="E148">_xlfn.XLOOKUP(transformación!B139,'[1]IPC Armonizado'!$A$2:$A$250,_xlfn.XLOOKUP($C$1,'[1]IPC Armonizado'!$B$1:$Q$1,'[1]IPC Armonizado'!$B$2:$Q$250))</f>
        <v>100.17</v>
      </c>
      <c r="F148" s="19" cm="1">
        <f t="array" ref="F148">_xlfn.XLOOKUP(transformación!A139,'[1]Desempleo armonizado'!$A$2:$A$101,_xlfn.XLOOKUP($C$1,'[1]Desempleo armonizado'!$B$1:$P$1,'[1]Desempleo armonizado'!$B$2:$P$101))</f>
        <v>20</v>
      </c>
      <c r="G148" s="26" cm="1">
        <f t="array" ref="G148">IFERROR(_xlfn.XLOOKUP(transformación!$B139,[1]Forwarkeys!$B$2:$B$1000,_xlfn.XLOOKUP($C$1,[1]Forwarkeys!$C$1:$BA$1,[1]Forwarkeys!$C$2:$BA$1000)),"-")</f>
        <v>120835</v>
      </c>
      <c r="H148" s="3">
        <f>[1]Aeropuerto!$G141</f>
        <v>97705</v>
      </c>
      <c r="I148" s="3" cm="1">
        <f t="array" ref="I148">_xlfn.XLOOKUP(transformación!B139,[1]Mortalidad!$A$2:$A$301,_xlfn.XLOOKUP($C$1,[1]Mortalidad!$B$1:$P$1,[1]Mortalidad!$B$2:$P$301))</f>
        <v>32776</v>
      </c>
      <c r="J148" s="19" cm="1">
        <f t="array" ref="J148">_xlfn.XLOOKUP(transformación!B139,'[1]Indice del consumidor'!$A$2:$A$301,_xlfn.XLOOKUP($C$1,'[1]Indice del consumidor'!$B$1:$P$1,'[1]Indice del consumidor'!$B$2:$P$301))</f>
        <v>-7.8</v>
      </c>
      <c r="K148" s="34" t="s">
        <v>702</v>
      </c>
      <c r="L148" s="34" t="s">
        <v>702</v>
      </c>
      <c r="M148" s="34" t="s">
        <v>702</v>
      </c>
    </row>
    <row r="149" spans="1:13" x14ac:dyDescent="0.3">
      <c r="A149" s="2" t="str">
        <f>'Viajeros Hoteles y Apartamet'!A149</f>
        <v>2016</v>
      </c>
      <c r="B149" s="2" t="str">
        <f>'Viajeros Hoteles y Apartamet'!B149</f>
        <v>6</v>
      </c>
      <c r="C149" s="3">
        <f>'Viajeros Hoteles y Apartamet'!D149</f>
        <v>583992</v>
      </c>
      <c r="D149" s="3" cm="1">
        <f t="array" ref="D149">_xlfn.XLOOKUP(transformación!A140,'[1]Pib Pc'!$A$2:$A$81,_xlfn.XLOOKUP(España!$C$1,'[1]Pib Pc'!B$1:P$1,'[1]Pib Pc'!$B$2:$P$81))</f>
        <v>6070</v>
      </c>
      <c r="E149" s="32" cm="1">
        <f t="array" ref="E149">_xlfn.XLOOKUP(transformación!B140,'[1]IPC Armonizado'!$A$2:$A$250,_xlfn.XLOOKUP($C$1,'[1]IPC Armonizado'!$B$1:$Q$1,'[1]IPC Armonizado'!$B$2:$Q$250))</f>
        <v>100.59</v>
      </c>
      <c r="F149" s="19" cm="1">
        <f t="array" ref="F149">_xlfn.XLOOKUP(transformación!A140,'[1]Desempleo armonizado'!$A$2:$A$101,_xlfn.XLOOKUP($C$1,'[1]Desempleo armonizado'!$B$1:$P$1,'[1]Desempleo armonizado'!$B$2:$P$101))</f>
        <v>20</v>
      </c>
      <c r="G149" s="26" cm="1">
        <f t="array" ref="G149">IFERROR(_xlfn.XLOOKUP(transformación!$B140,[1]Forwarkeys!$B$2:$B$1000,_xlfn.XLOOKUP($C$1,[1]Forwarkeys!$C$1:$BA$1,[1]Forwarkeys!$C$2:$BA$1000)),"-")</f>
        <v>119583</v>
      </c>
      <c r="H149" s="3">
        <f>[1]Aeropuerto!$G142</f>
        <v>96055</v>
      </c>
      <c r="I149" s="3" cm="1">
        <f t="array" ref="I149">_xlfn.XLOOKUP(transformación!B140,[1]Mortalidad!$A$2:$A$301,_xlfn.XLOOKUP($C$1,[1]Mortalidad!$B$1:$P$1,[1]Mortalidad!$B$2:$P$301))</f>
        <v>31317</v>
      </c>
      <c r="J149" s="19" cm="1">
        <f t="array" ref="J149">_xlfn.XLOOKUP(transformación!B140,'[1]Indice del consumidor'!$A$2:$A$301,_xlfn.XLOOKUP($C$1,'[1]Indice del consumidor'!$B$1:$P$1,'[1]Indice del consumidor'!$B$2:$P$301))</f>
        <v>-5.6</v>
      </c>
      <c r="K149" s="34" t="s">
        <v>702</v>
      </c>
      <c r="L149" s="34" t="s">
        <v>702</v>
      </c>
      <c r="M149" s="34" t="s">
        <v>702</v>
      </c>
    </row>
    <row r="150" spans="1:13" x14ac:dyDescent="0.3">
      <c r="A150" s="2" t="str">
        <f>'Viajeros Hoteles y Apartamet'!A150</f>
        <v>2016</v>
      </c>
      <c r="B150" s="2" t="str">
        <f>'Viajeros Hoteles y Apartamet'!B150</f>
        <v>7</v>
      </c>
      <c r="C150" s="3">
        <f>'Viajeros Hoteles y Apartamet'!D150</f>
        <v>948483</v>
      </c>
      <c r="D150" s="3" cm="1">
        <f t="array" ref="D150">_xlfn.XLOOKUP(transformación!A141,'[1]Pib Pc'!$A$2:$A$81,_xlfn.XLOOKUP(España!$C$1,'[1]Pib Pc'!B$1:P$1,'[1]Pib Pc'!$B$2:$P$81))</f>
        <v>5940</v>
      </c>
      <c r="E150" s="32" cm="1">
        <f t="array" ref="E150">_xlfn.XLOOKUP(transformación!B141,'[1]IPC Armonizado'!$A$2:$A$250,_xlfn.XLOOKUP($C$1,'[1]IPC Armonizado'!$B$1:$Q$1,'[1]IPC Armonizado'!$B$2:$Q$250))</f>
        <v>99.25</v>
      </c>
      <c r="F150" s="19" cm="1">
        <f t="array" ref="F150">_xlfn.XLOOKUP(transformación!A141,'[1]Desempleo armonizado'!$A$2:$A$101,_xlfn.XLOOKUP($C$1,'[1]Desempleo armonizado'!$B$1:$P$1,'[1]Desempleo armonizado'!$B$2:$P$101))</f>
        <v>18.899999999999999</v>
      </c>
      <c r="G150" s="26" cm="1">
        <f t="array" ref="G150">IFERROR(_xlfn.XLOOKUP(transformación!$B141,[1]Forwarkeys!$B$2:$B$1000,_xlfn.XLOOKUP($C$1,[1]Forwarkeys!$C$1:$BA$1,[1]Forwarkeys!$C$2:$BA$1000)),"-")</f>
        <v>134312</v>
      </c>
      <c r="H150" s="3">
        <f>[1]Aeropuerto!$G143</f>
        <v>115865</v>
      </c>
      <c r="I150" s="3" cm="1">
        <f t="array" ref="I150">_xlfn.XLOOKUP(transformación!B141,[1]Mortalidad!$A$2:$A$301,_xlfn.XLOOKUP($C$1,[1]Mortalidad!$B$1:$P$1,[1]Mortalidad!$B$2:$P$301))</f>
        <v>32772</v>
      </c>
      <c r="J150" s="19" cm="1">
        <f t="array" ref="J150">_xlfn.XLOOKUP(transformación!B141,'[1]Indice del consumidor'!$A$2:$A$301,_xlfn.XLOOKUP($C$1,'[1]Indice del consumidor'!$B$1:$P$1,'[1]Indice del consumidor'!$B$2:$P$301))</f>
        <v>-8.9</v>
      </c>
      <c r="K150" s="34" t="s">
        <v>702</v>
      </c>
      <c r="L150" s="34" t="s">
        <v>702</v>
      </c>
      <c r="M150" s="34" t="s">
        <v>702</v>
      </c>
    </row>
    <row r="151" spans="1:13" x14ac:dyDescent="0.3">
      <c r="A151" s="2" t="str">
        <f>'Viajeros Hoteles y Apartamet'!A151</f>
        <v>2016</v>
      </c>
      <c r="B151" s="2" t="str">
        <f>'Viajeros Hoteles y Apartamet'!B151</f>
        <v>8</v>
      </c>
      <c r="C151" s="3">
        <f>'Viajeros Hoteles y Apartamet'!D151</f>
        <v>1212585</v>
      </c>
      <c r="D151" s="3" cm="1">
        <f t="array" ref="D151">_xlfn.XLOOKUP(transformación!A142,'[1]Pib Pc'!$A$2:$A$81,_xlfn.XLOOKUP(España!$C$1,'[1]Pib Pc'!B$1:P$1,'[1]Pib Pc'!$B$2:$P$81))</f>
        <v>5940</v>
      </c>
      <c r="E151" s="32" cm="1">
        <f t="array" ref="E151">_xlfn.XLOOKUP(transformación!B142,'[1]IPC Armonizado'!$A$2:$A$250,_xlfn.XLOOKUP($C$1,'[1]IPC Armonizado'!$B$1:$Q$1,'[1]IPC Armonizado'!$B$2:$Q$250))</f>
        <v>99.21</v>
      </c>
      <c r="F151" s="19" cm="1">
        <f t="array" ref="F151">_xlfn.XLOOKUP(transformación!A142,'[1]Desempleo armonizado'!$A$2:$A$101,_xlfn.XLOOKUP($C$1,'[1]Desempleo armonizado'!$B$1:$P$1,'[1]Desempleo armonizado'!$B$2:$P$101))</f>
        <v>18.899999999999999</v>
      </c>
      <c r="G151" s="26" cm="1">
        <f t="array" ref="G151">IFERROR(_xlfn.XLOOKUP(transformación!$B142,[1]Forwarkeys!$B$2:$B$1000,_xlfn.XLOOKUP($C$1,[1]Forwarkeys!$C$1:$BA$1,[1]Forwarkeys!$C$2:$BA$1000)),"-")</f>
        <v>143078</v>
      </c>
      <c r="H151" s="3">
        <f>[1]Aeropuerto!$G144</f>
        <v>127705</v>
      </c>
      <c r="I151" s="3" cm="1">
        <f t="array" ref="I151">_xlfn.XLOOKUP(transformación!B142,[1]Mortalidad!$A$2:$A$301,_xlfn.XLOOKUP($C$1,[1]Mortalidad!$B$1:$P$1,[1]Mortalidad!$B$2:$P$301))</f>
        <v>32028</v>
      </c>
      <c r="J151" s="19" cm="1">
        <f t="array" ref="J151">_xlfn.XLOOKUP(transformación!B142,'[1]Indice del consumidor'!$A$2:$A$301,_xlfn.XLOOKUP($C$1,'[1]Indice del consumidor'!$B$1:$P$1,'[1]Indice del consumidor'!$B$2:$P$301))</f>
        <v>-6.3</v>
      </c>
      <c r="K151" s="34" t="s">
        <v>702</v>
      </c>
      <c r="L151" s="34" t="s">
        <v>702</v>
      </c>
      <c r="M151" s="34" t="s">
        <v>702</v>
      </c>
    </row>
    <row r="152" spans="1:13" x14ac:dyDescent="0.3">
      <c r="A152" s="2" t="str">
        <f>'Viajeros Hoteles y Apartamet'!A152</f>
        <v>2016</v>
      </c>
      <c r="B152" s="2" t="str">
        <f>'Viajeros Hoteles y Apartamet'!B152</f>
        <v>9</v>
      </c>
      <c r="C152" s="3">
        <f>'Viajeros Hoteles y Apartamet'!D152</f>
        <v>594193</v>
      </c>
      <c r="D152" s="3" cm="1">
        <f t="array" ref="D152">_xlfn.XLOOKUP(transformación!A143,'[1]Pib Pc'!$A$2:$A$81,_xlfn.XLOOKUP(España!$C$1,'[1]Pib Pc'!B$1:P$1,'[1]Pib Pc'!$B$2:$P$81))</f>
        <v>5940</v>
      </c>
      <c r="E152" s="32" cm="1">
        <f t="array" ref="E152">_xlfn.XLOOKUP(transformación!B143,'[1]IPC Armonizado'!$A$2:$A$250,_xlfn.XLOOKUP($C$1,'[1]IPC Armonizado'!$B$1:$Q$1,'[1]IPC Armonizado'!$B$2:$Q$250))</f>
        <v>99.93</v>
      </c>
      <c r="F152" s="19" cm="1">
        <f t="array" ref="F152">_xlfn.XLOOKUP(transformación!A143,'[1]Desempleo armonizado'!$A$2:$A$101,_xlfn.XLOOKUP($C$1,'[1]Desempleo armonizado'!$B$1:$P$1,'[1]Desempleo armonizado'!$B$2:$P$101))</f>
        <v>18.899999999999999</v>
      </c>
      <c r="G152" s="26" cm="1">
        <f t="array" ref="G152">IFERROR(_xlfn.XLOOKUP(transformación!$B143,[1]Forwarkeys!$B$2:$B$1000,_xlfn.XLOOKUP($C$1,[1]Forwarkeys!$C$1:$BA$1,[1]Forwarkeys!$C$2:$BA$1000)),"-")</f>
        <v>125193</v>
      </c>
      <c r="H152" s="3">
        <f>[1]Aeropuerto!$G145</f>
        <v>106657</v>
      </c>
      <c r="I152" s="3" cm="1">
        <f t="array" ref="I152">_xlfn.XLOOKUP(transformación!B143,[1]Mortalidad!$A$2:$A$301,_xlfn.XLOOKUP($C$1,[1]Mortalidad!$B$1:$P$1,[1]Mortalidad!$B$2:$P$301))</f>
        <v>29825</v>
      </c>
      <c r="J152" s="19" cm="1">
        <f t="array" ref="J152">_xlfn.XLOOKUP(transformación!B143,'[1]Indice del consumidor'!$A$2:$A$301,_xlfn.XLOOKUP($C$1,'[1]Indice del consumidor'!$B$1:$P$1,'[1]Indice del consumidor'!$B$2:$P$301))</f>
        <v>-7.4</v>
      </c>
      <c r="K152" s="34" t="s">
        <v>702</v>
      </c>
      <c r="L152" s="34" t="s">
        <v>702</v>
      </c>
      <c r="M152" s="34" t="s">
        <v>702</v>
      </c>
    </row>
    <row r="153" spans="1:13" x14ac:dyDescent="0.3">
      <c r="A153" s="2" t="str">
        <f>'Viajeros Hoteles y Apartamet'!A153</f>
        <v>2016</v>
      </c>
      <c r="B153" s="2" t="str">
        <f>'Viajeros Hoteles y Apartamet'!B153</f>
        <v>10</v>
      </c>
      <c r="C153" s="3">
        <f>'Viajeros Hoteles y Apartamet'!D153</f>
        <v>476153</v>
      </c>
      <c r="D153" s="3" cm="1">
        <f t="array" ref="D153">_xlfn.XLOOKUP(transformación!A144,'[1]Pib Pc'!$A$2:$A$81,_xlfn.XLOOKUP(España!$C$1,'[1]Pib Pc'!B$1:P$1,'[1]Pib Pc'!$B$2:$P$81))</f>
        <v>6250</v>
      </c>
      <c r="E153" s="32" cm="1">
        <f t="array" ref="E153">_xlfn.XLOOKUP(transformación!B144,'[1]IPC Armonizado'!$A$2:$A$250,_xlfn.XLOOKUP($C$1,'[1]IPC Armonizado'!$B$1:$Q$1,'[1]IPC Armonizado'!$B$2:$Q$250))</f>
        <v>100.71</v>
      </c>
      <c r="F153" s="19" cm="1">
        <f t="array" ref="F153">_xlfn.XLOOKUP(transformación!A144,'[1]Desempleo armonizado'!$A$2:$A$101,_xlfn.XLOOKUP($C$1,'[1]Desempleo armonizado'!$B$1:$P$1,'[1]Desempleo armonizado'!$B$2:$P$101))</f>
        <v>18.600000000000001</v>
      </c>
      <c r="G153" s="26" cm="1">
        <f t="array" ref="G153">IFERROR(_xlfn.XLOOKUP(transformación!$B144,[1]Forwarkeys!$B$2:$B$1000,_xlfn.XLOOKUP($C$1,[1]Forwarkeys!$C$1:$BA$1,[1]Forwarkeys!$C$2:$BA$1000)),"-")</f>
        <v>107241</v>
      </c>
      <c r="H153" s="3">
        <f>[1]Aeropuerto!$G146</f>
        <v>92681</v>
      </c>
      <c r="I153" s="3" cm="1">
        <f t="array" ref="I153">_xlfn.XLOOKUP(transformación!B144,[1]Mortalidad!$A$2:$A$301,_xlfn.XLOOKUP($C$1,[1]Mortalidad!$B$1:$P$1,[1]Mortalidad!$B$2:$P$301))</f>
        <v>31825</v>
      </c>
      <c r="J153" s="19" cm="1">
        <f t="array" ref="J153">_xlfn.XLOOKUP(transformación!B144,'[1]Indice del consumidor'!$A$2:$A$301,_xlfn.XLOOKUP($C$1,'[1]Indice del consumidor'!$B$1:$P$1,'[1]Indice del consumidor'!$B$2:$P$301))</f>
        <v>-6.7</v>
      </c>
      <c r="K153" s="34" t="s">
        <v>702</v>
      </c>
      <c r="L153" s="34" t="s">
        <v>702</v>
      </c>
      <c r="M153" s="34" t="s">
        <v>702</v>
      </c>
    </row>
    <row r="154" spans="1:13" x14ac:dyDescent="0.3">
      <c r="A154" s="2" t="str">
        <f>'Viajeros Hoteles y Apartamet'!A154</f>
        <v>2016</v>
      </c>
      <c r="B154" s="2" t="str">
        <f>'Viajeros Hoteles y Apartamet'!B154</f>
        <v>11</v>
      </c>
      <c r="C154" s="3">
        <f>'Viajeros Hoteles y Apartamet'!D154</f>
        <v>328952</v>
      </c>
      <c r="D154" s="3" cm="1">
        <f t="array" ref="D154">_xlfn.XLOOKUP(transformación!A145,'[1]Pib Pc'!$A$2:$A$81,_xlfn.XLOOKUP(España!$C$1,'[1]Pib Pc'!B$1:P$1,'[1]Pib Pc'!$B$2:$P$81))</f>
        <v>6250</v>
      </c>
      <c r="E154" s="32" cm="1">
        <f t="array" ref="E154">_xlfn.XLOOKUP(transformación!B145,'[1]IPC Armonizado'!$A$2:$A$250,_xlfn.XLOOKUP($C$1,'[1]IPC Armonizado'!$B$1:$Q$1,'[1]IPC Armonizado'!$B$2:$Q$250))</f>
        <v>100.95</v>
      </c>
      <c r="F154" s="19" cm="1">
        <f t="array" ref="F154">_xlfn.XLOOKUP(transformación!A145,'[1]Desempleo armonizado'!$A$2:$A$101,_xlfn.XLOOKUP($C$1,'[1]Desempleo armonizado'!$B$1:$P$1,'[1]Desempleo armonizado'!$B$2:$P$101))</f>
        <v>18.600000000000001</v>
      </c>
      <c r="G154" s="26" cm="1">
        <f t="array" ref="G154">IFERROR(_xlfn.XLOOKUP(transformación!$B145,[1]Forwarkeys!$B$2:$B$1000,_xlfn.XLOOKUP($C$1,[1]Forwarkeys!$C$1:$BA$1,[1]Forwarkeys!$C$2:$BA$1000)),"-")</f>
        <v>99559</v>
      </c>
      <c r="H154" s="3">
        <f>[1]Aeropuerto!$G147</f>
        <v>80593</v>
      </c>
      <c r="I154" s="3" cm="1">
        <f t="array" ref="I154">_xlfn.XLOOKUP(transformación!B145,[1]Mortalidad!$A$2:$A$301,_xlfn.XLOOKUP($C$1,[1]Mortalidad!$B$1:$P$1,[1]Mortalidad!$B$2:$P$301))</f>
        <v>33613</v>
      </c>
      <c r="J154" s="19" cm="1">
        <f t="array" ref="J154">_xlfn.XLOOKUP(transformación!B145,'[1]Indice del consumidor'!$A$2:$A$301,_xlfn.XLOOKUP($C$1,'[1]Indice del consumidor'!$B$1:$P$1,'[1]Indice del consumidor'!$B$2:$P$301))</f>
        <v>-5.7</v>
      </c>
      <c r="K154" s="34" t="s">
        <v>702</v>
      </c>
      <c r="L154" s="34" t="s">
        <v>702</v>
      </c>
      <c r="M154" s="34" t="s">
        <v>702</v>
      </c>
    </row>
    <row r="155" spans="1:13" x14ac:dyDescent="0.3">
      <c r="A155" s="2" t="str">
        <f>'Viajeros Hoteles y Apartamet'!A155</f>
        <v>2016</v>
      </c>
      <c r="B155" s="2" t="str">
        <f>'Viajeros Hoteles y Apartamet'!B155</f>
        <v>12</v>
      </c>
      <c r="C155" s="3">
        <f>'Viajeros Hoteles y Apartamet'!D155</f>
        <v>373943</v>
      </c>
      <c r="D155" s="3" cm="1">
        <f t="array" ref="D155">_xlfn.XLOOKUP(transformación!A146,'[1]Pib Pc'!$A$2:$A$81,_xlfn.XLOOKUP(España!$C$1,'[1]Pib Pc'!B$1:P$1,'[1]Pib Pc'!$B$2:$P$81))</f>
        <v>6250</v>
      </c>
      <c r="E155" s="32" cm="1">
        <f t="array" ref="E155">_xlfn.XLOOKUP(transformación!B146,'[1]IPC Armonizado'!$A$2:$A$250,_xlfn.XLOOKUP($C$1,'[1]IPC Armonizado'!$B$1:$Q$1,'[1]IPC Armonizado'!$B$2:$Q$250))</f>
        <v>101.5</v>
      </c>
      <c r="F155" s="19" cm="1">
        <f t="array" ref="F155">_xlfn.XLOOKUP(transformación!A146,'[1]Desempleo armonizado'!$A$2:$A$101,_xlfn.XLOOKUP($C$1,'[1]Desempleo armonizado'!$B$1:$P$1,'[1]Desempleo armonizado'!$B$2:$P$101))</f>
        <v>18.600000000000001</v>
      </c>
      <c r="G155" s="26" cm="1">
        <f t="array" ref="G155">IFERROR(_xlfn.XLOOKUP(transformación!$B146,[1]Forwarkeys!$B$2:$B$1000,_xlfn.XLOOKUP($C$1,[1]Forwarkeys!$C$1:$BA$1,[1]Forwarkeys!$C$2:$BA$1000)),"-")</f>
        <v>88390</v>
      </c>
      <c r="H155" s="3">
        <f>[1]Aeropuerto!$G148</f>
        <v>82460</v>
      </c>
      <c r="I155" s="3" cm="1">
        <f t="array" ref="I155">_xlfn.XLOOKUP(transformación!B146,[1]Mortalidad!$A$2:$A$301,_xlfn.XLOOKUP($C$1,[1]Mortalidad!$B$1:$P$1,[1]Mortalidad!$B$2:$P$301))</f>
        <v>39023</v>
      </c>
      <c r="J155" s="19" cm="1">
        <f t="array" ref="J155">_xlfn.XLOOKUP(transformación!B146,'[1]Indice del consumidor'!$A$2:$A$301,_xlfn.XLOOKUP($C$1,'[1]Indice del consumidor'!$B$1:$P$1,'[1]Indice del consumidor'!$B$2:$P$301))</f>
        <v>-4.9000000000000004</v>
      </c>
      <c r="K155" s="34" t="s">
        <v>702</v>
      </c>
      <c r="L155" s="34" t="s">
        <v>702</v>
      </c>
      <c r="M155" s="34" t="s">
        <v>702</v>
      </c>
    </row>
    <row r="156" spans="1:13" x14ac:dyDescent="0.3">
      <c r="A156" s="2" t="str">
        <f>'Viajeros Hoteles y Apartamet'!A156</f>
        <v>2017</v>
      </c>
      <c r="B156" s="2" t="str">
        <f>'Viajeros Hoteles y Apartamet'!B156</f>
        <v>1</v>
      </c>
      <c r="C156" s="3">
        <f>'Viajeros Hoteles y Apartamet'!D156</f>
        <v>257632</v>
      </c>
      <c r="D156" s="3" cm="1">
        <f t="array" ref="D156">_xlfn.XLOOKUP(transformación!A147,'[1]Pib Pc'!$A$2:$A$81,_xlfn.XLOOKUP(España!$C$1,'[1]Pib Pc'!B$1:P$1,'[1]Pib Pc'!$B$2:$P$81))</f>
        <v>5950</v>
      </c>
      <c r="E156" s="32" cm="1">
        <f t="array" ref="E156">_xlfn.XLOOKUP(transformación!B147,'[1]IPC Armonizado'!$A$2:$A$250,_xlfn.XLOOKUP($C$1,'[1]IPC Armonizado'!$B$1:$Q$1,'[1]IPC Armonizado'!$B$2:$Q$250))</f>
        <v>100.5</v>
      </c>
      <c r="F156" s="19" cm="1">
        <f t="array" ref="F156">_xlfn.XLOOKUP(transformación!A147,'[1]Desempleo armonizado'!$A$2:$A$101,_xlfn.XLOOKUP($C$1,'[1]Desempleo armonizado'!$B$1:$P$1,'[1]Desempleo armonizado'!$B$2:$P$101))</f>
        <v>18.8</v>
      </c>
      <c r="G156" s="26" cm="1">
        <f t="array" ref="G156">IFERROR(_xlfn.XLOOKUP(transformación!$B147,[1]Forwarkeys!$B$2:$B$1000,_xlfn.XLOOKUP($C$1,[1]Forwarkeys!$C$1:$BA$1,[1]Forwarkeys!$C$2:$BA$1000)),"-")</f>
        <v>88065</v>
      </c>
      <c r="H156" s="3">
        <f>[1]Aeropuerto!$G149</f>
        <v>73653</v>
      </c>
      <c r="I156" s="3" cm="1">
        <f t="array" ref="I156">_xlfn.XLOOKUP(transformación!B147,[1]Mortalidad!$A$2:$A$301,_xlfn.XLOOKUP($C$1,[1]Mortalidad!$B$1:$P$1,[1]Mortalidad!$B$2:$P$301))</f>
        <v>49139</v>
      </c>
      <c r="J156" s="19" cm="1">
        <f t="array" ref="J156">_xlfn.XLOOKUP(transformación!B147,'[1]Indice del consumidor'!$A$2:$A$301,_xlfn.XLOOKUP($C$1,'[1]Indice del consumidor'!$B$1:$P$1,'[1]Indice del consumidor'!$B$2:$P$301))</f>
        <v>-3.9</v>
      </c>
      <c r="K156" s="34" t="s">
        <v>702</v>
      </c>
      <c r="L156" s="34" t="s">
        <v>702</v>
      </c>
      <c r="M156" s="34" t="s">
        <v>702</v>
      </c>
    </row>
    <row r="157" spans="1:13" x14ac:dyDescent="0.3">
      <c r="A157" s="2" t="str">
        <f>'Viajeros Hoteles y Apartamet'!A157</f>
        <v>2017</v>
      </c>
      <c r="B157" s="2" t="str">
        <f>'Viajeros Hoteles y Apartamet'!B157</f>
        <v>2</v>
      </c>
      <c r="C157" s="3">
        <f>'Viajeros Hoteles y Apartamet'!D157</f>
        <v>324429</v>
      </c>
      <c r="D157" s="3" cm="1">
        <f t="array" ref="D157">_xlfn.XLOOKUP(transformación!A148,'[1]Pib Pc'!$A$2:$A$81,_xlfn.XLOOKUP(España!$C$1,'[1]Pib Pc'!B$1:P$1,'[1]Pib Pc'!$B$2:$P$81))</f>
        <v>5950</v>
      </c>
      <c r="E157" s="32" cm="1">
        <f t="array" ref="E157">_xlfn.XLOOKUP(transformación!B148,'[1]IPC Armonizado'!$A$2:$A$250,_xlfn.XLOOKUP($C$1,'[1]IPC Armonizado'!$B$1:$Q$1,'[1]IPC Armonizado'!$B$2:$Q$250))</f>
        <v>100.16</v>
      </c>
      <c r="F157" s="19" cm="1">
        <f t="array" ref="F157">_xlfn.XLOOKUP(transformación!A148,'[1]Desempleo armonizado'!$A$2:$A$101,_xlfn.XLOOKUP($C$1,'[1]Desempleo armonizado'!$B$1:$P$1,'[1]Desempleo armonizado'!$B$2:$P$101))</f>
        <v>18.8</v>
      </c>
      <c r="G157" s="26" cm="1">
        <f t="array" ref="G157">IFERROR(_xlfn.XLOOKUP(transformación!$B148,[1]Forwarkeys!$B$2:$B$1000,_xlfn.XLOOKUP($C$1,[1]Forwarkeys!$C$1:$BA$1,[1]Forwarkeys!$C$2:$BA$1000)),"-")</f>
        <v>82892</v>
      </c>
      <c r="H157" s="3">
        <f>[1]Aeropuerto!$G150</f>
        <v>72760</v>
      </c>
      <c r="I157" s="3" cm="1">
        <f t="array" ref="I157">_xlfn.XLOOKUP(transformación!B148,[1]Mortalidad!$A$2:$A$301,_xlfn.XLOOKUP($C$1,[1]Mortalidad!$B$1:$P$1,[1]Mortalidad!$B$2:$P$301))</f>
        <v>37267</v>
      </c>
      <c r="J157" s="19" cm="1">
        <f t="array" ref="J157">_xlfn.XLOOKUP(transformación!B148,'[1]Indice del consumidor'!$A$2:$A$301,_xlfn.XLOOKUP($C$1,'[1]Indice del consumidor'!$B$1:$P$1,'[1]Indice del consumidor'!$B$2:$P$301))</f>
        <v>-6.6</v>
      </c>
      <c r="K157" s="34" t="s">
        <v>702</v>
      </c>
      <c r="L157" s="34" t="s">
        <v>702</v>
      </c>
      <c r="M157" s="34" t="s">
        <v>702</v>
      </c>
    </row>
    <row r="158" spans="1:13" x14ac:dyDescent="0.3">
      <c r="A158" s="2" t="str">
        <f>'Viajeros Hoteles y Apartamet'!A158</f>
        <v>2017</v>
      </c>
      <c r="B158" s="2" t="str">
        <f>'Viajeros Hoteles y Apartamet'!B158</f>
        <v>3</v>
      </c>
      <c r="C158" s="3">
        <f>'Viajeros Hoteles y Apartamet'!D158</f>
        <v>407243</v>
      </c>
      <c r="D158" s="3" cm="1">
        <f t="array" ref="D158">_xlfn.XLOOKUP(transformación!A149,'[1]Pib Pc'!$A$2:$A$81,_xlfn.XLOOKUP(España!$C$1,'[1]Pib Pc'!B$1:P$1,'[1]Pib Pc'!$B$2:$P$81))</f>
        <v>5950</v>
      </c>
      <c r="E158" s="32" cm="1">
        <f t="array" ref="E158">_xlfn.XLOOKUP(transformación!B149,'[1]IPC Armonizado'!$A$2:$A$250,_xlfn.XLOOKUP($C$1,'[1]IPC Armonizado'!$B$1:$Q$1,'[1]IPC Armonizado'!$B$2:$Q$250))</f>
        <v>101.29</v>
      </c>
      <c r="F158" s="19" cm="1">
        <f t="array" ref="F158">_xlfn.XLOOKUP(transformación!A149,'[1]Desempleo armonizado'!$A$2:$A$101,_xlfn.XLOOKUP($C$1,'[1]Desempleo armonizado'!$B$1:$P$1,'[1]Desempleo armonizado'!$B$2:$P$101))</f>
        <v>18.8</v>
      </c>
      <c r="G158" s="26" cm="1">
        <f t="array" ref="G158">IFERROR(_xlfn.XLOOKUP(transformación!$B149,[1]Forwarkeys!$B$2:$B$1000,_xlfn.XLOOKUP($C$1,[1]Forwarkeys!$C$1:$BA$1,[1]Forwarkeys!$C$2:$BA$1000)),"-")</f>
        <v>108194</v>
      </c>
      <c r="H158" s="3">
        <f>[1]Aeropuerto!$G151</f>
        <v>94150</v>
      </c>
      <c r="I158" s="3" cm="1">
        <f t="array" ref="I158">_xlfn.XLOOKUP(transformación!B149,[1]Mortalidad!$A$2:$A$301,_xlfn.XLOOKUP($C$1,[1]Mortalidad!$B$1:$P$1,[1]Mortalidad!$B$2:$P$301))</f>
        <v>35566</v>
      </c>
      <c r="J158" s="19" cm="1">
        <f t="array" ref="J158">_xlfn.XLOOKUP(transformación!B149,'[1]Indice del consumidor'!$A$2:$A$301,_xlfn.XLOOKUP($C$1,'[1]Indice del consumidor'!$B$1:$P$1,'[1]Indice del consumidor'!$B$2:$P$301))</f>
        <v>-5</v>
      </c>
      <c r="K158" s="34" t="s">
        <v>702</v>
      </c>
      <c r="L158" s="34" t="s">
        <v>702</v>
      </c>
      <c r="M158" s="34" t="s">
        <v>702</v>
      </c>
    </row>
    <row r="159" spans="1:13" x14ac:dyDescent="0.3">
      <c r="A159" s="2" t="str">
        <f>'Viajeros Hoteles y Apartamet'!A159</f>
        <v>2017</v>
      </c>
      <c r="B159" s="2" t="str">
        <f>'Viajeros Hoteles y Apartamet'!B159</f>
        <v>4</v>
      </c>
      <c r="C159" s="3">
        <f>'Viajeros Hoteles y Apartamet'!D159</f>
        <v>628563</v>
      </c>
      <c r="D159" s="3" cm="1">
        <f t="array" ref="D159">_xlfn.XLOOKUP(transformación!A150,'[1]Pib Pc'!$A$2:$A$81,_xlfn.XLOOKUP(España!$C$1,'[1]Pib Pc'!B$1:P$1,'[1]Pib Pc'!$B$2:$P$81))</f>
        <v>6330</v>
      </c>
      <c r="E159" s="32" cm="1">
        <f t="array" ref="E159">_xlfn.XLOOKUP(transformación!B150,'[1]IPC Armonizado'!$A$2:$A$250,_xlfn.XLOOKUP($C$1,'[1]IPC Armonizado'!$B$1:$Q$1,'[1]IPC Armonizado'!$B$2:$Q$250))</f>
        <v>102.21</v>
      </c>
      <c r="F159" s="19" cm="1">
        <f t="array" ref="F159">_xlfn.XLOOKUP(transformación!A150,'[1]Desempleo armonizado'!$A$2:$A$101,_xlfn.XLOOKUP($C$1,'[1]Desempleo armonizado'!$B$1:$P$1,'[1]Desempleo armonizado'!$B$2:$P$101))</f>
        <v>17.2</v>
      </c>
      <c r="G159" s="26" cm="1">
        <f t="array" ref="G159">IFERROR(_xlfn.XLOOKUP(transformación!$B150,[1]Forwarkeys!$B$2:$B$1000,_xlfn.XLOOKUP($C$1,[1]Forwarkeys!$C$1:$BA$1,[1]Forwarkeys!$C$2:$BA$1000)),"-")</f>
        <v>123516</v>
      </c>
      <c r="H159" s="3">
        <f>[1]Aeropuerto!$G152</f>
        <v>104427</v>
      </c>
      <c r="I159" s="3" cm="1">
        <f t="array" ref="I159">_xlfn.XLOOKUP(transformación!B150,[1]Mortalidad!$A$2:$A$301,_xlfn.XLOOKUP($C$1,[1]Mortalidad!$B$1:$P$1,[1]Mortalidad!$B$2:$P$301))</f>
        <v>33042</v>
      </c>
      <c r="J159" s="19" cm="1">
        <f t="array" ref="J159">_xlfn.XLOOKUP(transformación!B150,'[1]Indice del consumidor'!$A$2:$A$301,_xlfn.XLOOKUP($C$1,'[1]Indice del consumidor'!$B$1:$P$1,'[1]Indice del consumidor'!$B$2:$P$301))</f>
        <v>-2.5</v>
      </c>
      <c r="K159" s="34" t="s">
        <v>702</v>
      </c>
      <c r="L159" s="34" t="s">
        <v>702</v>
      </c>
      <c r="M159" s="34" t="s">
        <v>702</v>
      </c>
    </row>
    <row r="160" spans="1:13" x14ac:dyDescent="0.3">
      <c r="A160" s="2" t="str">
        <f>'Viajeros Hoteles y Apartamet'!A160</f>
        <v>2017</v>
      </c>
      <c r="B160" s="2" t="str">
        <f>'Viajeros Hoteles y Apartamet'!B160</f>
        <v>5</v>
      </c>
      <c r="C160" s="3">
        <f>'Viajeros Hoteles y Apartamet'!D160</f>
        <v>435839</v>
      </c>
      <c r="D160" s="3" cm="1">
        <f t="array" ref="D160">_xlfn.XLOOKUP(transformación!A151,'[1]Pib Pc'!$A$2:$A$81,_xlfn.XLOOKUP(España!$C$1,'[1]Pib Pc'!B$1:P$1,'[1]Pib Pc'!$B$2:$P$81))</f>
        <v>6330</v>
      </c>
      <c r="E160" s="32" cm="1">
        <f t="array" ref="E160">_xlfn.XLOOKUP(transformación!B151,'[1]IPC Armonizado'!$A$2:$A$250,_xlfn.XLOOKUP($C$1,'[1]IPC Armonizado'!$B$1:$Q$1,'[1]IPC Armonizado'!$B$2:$Q$250))</f>
        <v>102.16</v>
      </c>
      <c r="F160" s="19" cm="1">
        <f t="array" ref="F160">_xlfn.XLOOKUP(transformación!A151,'[1]Desempleo armonizado'!$A$2:$A$101,_xlfn.XLOOKUP($C$1,'[1]Desempleo armonizado'!$B$1:$P$1,'[1]Desempleo armonizado'!$B$2:$P$101))</f>
        <v>17.2</v>
      </c>
      <c r="G160" s="26" cm="1">
        <f t="array" ref="G160">IFERROR(_xlfn.XLOOKUP(transformación!$B151,[1]Forwarkeys!$B$2:$B$1000,_xlfn.XLOOKUP($C$1,[1]Forwarkeys!$C$1:$BA$1,[1]Forwarkeys!$C$2:$BA$1000)),"-")</f>
        <v>125007</v>
      </c>
      <c r="H160" s="3">
        <f>[1]Aeropuerto!$G153</f>
        <v>101221</v>
      </c>
      <c r="I160" s="3" cm="1">
        <f t="array" ref="I160">_xlfn.XLOOKUP(transformación!B151,[1]Mortalidad!$A$2:$A$301,_xlfn.XLOOKUP($C$1,[1]Mortalidad!$B$1:$P$1,[1]Mortalidad!$B$2:$P$301))</f>
        <v>33437</v>
      </c>
      <c r="J160" s="19" cm="1">
        <f t="array" ref="J160">_xlfn.XLOOKUP(transformación!B151,'[1]Indice del consumidor'!$A$2:$A$301,_xlfn.XLOOKUP($C$1,'[1]Indice del consumidor'!$B$1:$P$1,'[1]Indice del consumidor'!$B$2:$P$301))</f>
        <v>-1.8</v>
      </c>
      <c r="K160" s="34" t="s">
        <v>702</v>
      </c>
      <c r="L160" s="34" t="s">
        <v>702</v>
      </c>
      <c r="M160" s="34" t="s">
        <v>702</v>
      </c>
    </row>
    <row r="161" spans="1:13" x14ac:dyDescent="0.3">
      <c r="A161" s="2" t="str">
        <f>'Viajeros Hoteles y Apartamet'!A161</f>
        <v>2017</v>
      </c>
      <c r="B161" s="2" t="str">
        <f>'Viajeros Hoteles y Apartamet'!B161</f>
        <v>6</v>
      </c>
      <c r="C161" s="3">
        <f>'Viajeros Hoteles y Apartamet'!D161</f>
        <v>538473</v>
      </c>
      <c r="D161" s="3" cm="1">
        <f t="array" ref="D161">_xlfn.XLOOKUP(transformación!A152,'[1]Pib Pc'!$A$2:$A$81,_xlfn.XLOOKUP(España!$C$1,'[1]Pib Pc'!B$1:P$1,'[1]Pib Pc'!$B$2:$P$81))</f>
        <v>6330</v>
      </c>
      <c r="E161" s="32" cm="1">
        <f t="array" ref="E161">_xlfn.XLOOKUP(transformación!B152,'[1]IPC Armonizado'!$A$2:$A$250,_xlfn.XLOOKUP($C$1,'[1]IPC Armonizado'!$B$1:$Q$1,'[1]IPC Armonizado'!$B$2:$Q$250))</f>
        <v>102.22</v>
      </c>
      <c r="F161" s="19" cm="1">
        <f t="array" ref="F161">_xlfn.XLOOKUP(transformación!A152,'[1]Desempleo armonizado'!$A$2:$A$101,_xlfn.XLOOKUP($C$1,'[1]Desempleo armonizado'!$B$1:$P$1,'[1]Desempleo armonizado'!$B$2:$P$101))</f>
        <v>17.2</v>
      </c>
      <c r="G161" s="26" cm="1">
        <f t="array" ref="G161">IFERROR(_xlfn.XLOOKUP(transformación!$B152,[1]Forwarkeys!$B$2:$B$1000,_xlfn.XLOOKUP($C$1,[1]Forwarkeys!$C$1:$BA$1,[1]Forwarkeys!$C$2:$BA$1000)),"-")</f>
        <v>129315</v>
      </c>
      <c r="H161" s="3">
        <f>[1]Aeropuerto!$G154</f>
        <v>106692</v>
      </c>
      <c r="I161" s="3" cm="1">
        <f t="array" ref="I161">_xlfn.XLOOKUP(transformación!B152,[1]Mortalidad!$A$2:$A$301,_xlfn.XLOOKUP($C$1,[1]Mortalidad!$B$1:$P$1,[1]Mortalidad!$B$2:$P$301))</f>
        <v>32042</v>
      </c>
      <c r="J161" s="19" cm="1">
        <f t="array" ref="J161">_xlfn.XLOOKUP(transformación!B152,'[1]Indice del consumidor'!$A$2:$A$301,_xlfn.XLOOKUP($C$1,'[1]Indice del consumidor'!$B$1:$P$1,'[1]Indice del consumidor'!$B$2:$P$301))</f>
        <v>-0.9</v>
      </c>
      <c r="K161" s="34" t="s">
        <v>702</v>
      </c>
      <c r="L161" s="34" t="s">
        <v>702</v>
      </c>
      <c r="M161" s="34" t="s">
        <v>702</v>
      </c>
    </row>
    <row r="162" spans="1:13" x14ac:dyDescent="0.3">
      <c r="A162" s="2" t="str">
        <f>'Viajeros Hoteles y Apartamet'!A162</f>
        <v>2017</v>
      </c>
      <c r="B162" s="2" t="str">
        <f>'Viajeros Hoteles y Apartamet'!B162</f>
        <v>7</v>
      </c>
      <c r="C162" s="3">
        <f>'Viajeros Hoteles y Apartamet'!D162</f>
        <v>915272</v>
      </c>
      <c r="D162" s="3" cm="1">
        <f t="array" ref="D162">_xlfn.XLOOKUP(transformación!A153,'[1]Pib Pc'!$A$2:$A$81,_xlfn.XLOOKUP(España!$C$1,'[1]Pib Pc'!B$1:P$1,'[1]Pib Pc'!$B$2:$P$81))</f>
        <v>6180</v>
      </c>
      <c r="E162" s="32" cm="1">
        <f t="array" ref="E162">_xlfn.XLOOKUP(transformación!B153,'[1]IPC Armonizado'!$A$2:$A$250,_xlfn.XLOOKUP($C$1,'[1]IPC Armonizado'!$B$1:$Q$1,'[1]IPC Armonizado'!$B$2:$Q$250))</f>
        <v>100.98</v>
      </c>
      <c r="F162" s="19" cm="1">
        <f t="array" ref="F162">_xlfn.XLOOKUP(transformación!A153,'[1]Desempleo armonizado'!$A$2:$A$101,_xlfn.XLOOKUP($C$1,'[1]Desempleo armonizado'!$B$1:$P$1,'[1]Desempleo armonizado'!$B$2:$P$101))</f>
        <v>16.399999999999999</v>
      </c>
      <c r="G162" s="26" cm="1">
        <f t="array" ref="G162">IFERROR(_xlfn.XLOOKUP(transformación!$B153,[1]Forwarkeys!$B$2:$B$1000,_xlfn.XLOOKUP($C$1,[1]Forwarkeys!$C$1:$BA$1,[1]Forwarkeys!$C$2:$BA$1000)),"-")</f>
        <v>139240</v>
      </c>
      <c r="H162" s="3">
        <f>[1]Aeropuerto!$G155</f>
        <v>121937</v>
      </c>
      <c r="I162" s="3" cm="1">
        <f t="array" ref="I162">_xlfn.XLOOKUP(transformación!B153,[1]Mortalidad!$A$2:$A$301,_xlfn.XLOOKUP($C$1,[1]Mortalidad!$B$1:$P$1,[1]Mortalidad!$B$2:$P$301))</f>
        <v>31714</v>
      </c>
      <c r="J162" s="19" cm="1">
        <f t="array" ref="J162">_xlfn.XLOOKUP(transformación!B153,'[1]Indice del consumidor'!$A$2:$A$301,_xlfn.XLOOKUP($C$1,'[1]Indice del consumidor'!$B$1:$P$1,'[1]Indice del consumidor'!$B$2:$P$301))</f>
        <v>-0.1</v>
      </c>
      <c r="K162" s="34" t="s">
        <v>702</v>
      </c>
      <c r="L162" s="34" t="s">
        <v>702</v>
      </c>
      <c r="M162" s="34" t="s">
        <v>702</v>
      </c>
    </row>
    <row r="163" spans="1:13" x14ac:dyDescent="0.3">
      <c r="A163" s="2" t="str">
        <f>'Viajeros Hoteles y Apartamet'!A163</f>
        <v>2017</v>
      </c>
      <c r="B163" s="2" t="str">
        <f>'Viajeros Hoteles y Apartamet'!B163</f>
        <v>8</v>
      </c>
      <c r="C163" s="3">
        <f>'Viajeros Hoteles y Apartamet'!D163</f>
        <v>1148720</v>
      </c>
      <c r="D163" s="3" cm="1">
        <f t="array" ref="D163">_xlfn.XLOOKUP(transformación!A154,'[1]Pib Pc'!$A$2:$A$81,_xlfn.XLOOKUP(España!$C$1,'[1]Pib Pc'!B$1:P$1,'[1]Pib Pc'!$B$2:$P$81))</f>
        <v>6180</v>
      </c>
      <c r="E163" s="32" cm="1">
        <f t="array" ref="E163">_xlfn.XLOOKUP(transformación!B154,'[1]IPC Armonizado'!$A$2:$A$250,_xlfn.XLOOKUP($C$1,'[1]IPC Armonizado'!$B$1:$Q$1,'[1]IPC Armonizado'!$B$2:$Q$250))</f>
        <v>101.15</v>
      </c>
      <c r="F163" s="19" cm="1">
        <f t="array" ref="F163">_xlfn.XLOOKUP(transformación!A154,'[1]Desempleo armonizado'!$A$2:$A$101,_xlfn.XLOOKUP($C$1,'[1]Desempleo armonizado'!$B$1:$P$1,'[1]Desempleo armonizado'!$B$2:$P$101))</f>
        <v>16.399999999999999</v>
      </c>
      <c r="G163" s="26" cm="1">
        <f t="array" ref="G163">IFERROR(_xlfn.XLOOKUP(transformación!$B154,[1]Forwarkeys!$B$2:$B$1000,_xlfn.XLOOKUP($C$1,[1]Forwarkeys!$C$1:$BA$1,[1]Forwarkeys!$C$2:$BA$1000)),"-")</f>
        <v>148015</v>
      </c>
      <c r="H163" s="3">
        <f>[1]Aeropuerto!$G156</f>
        <v>131184</v>
      </c>
      <c r="I163" s="3" cm="1">
        <f t="array" ref="I163">_xlfn.XLOOKUP(transformación!B154,[1]Mortalidad!$A$2:$A$301,_xlfn.XLOOKUP($C$1,[1]Mortalidad!$B$1:$P$1,[1]Mortalidad!$B$2:$P$301))</f>
        <v>32158</v>
      </c>
      <c r="J163" s="19" cm="1">
        <f t="array" ref="J163">_xlfn.XLOOKUP(transformación!B154,'[1]Indice del consumidor'!$A$2:$A$301,_xlfn.XLOOKUP($C$1,'[1]Indice del consumidor'!$B$1:$P$1,'[1]Indice del consumidor'!$B$2:$P$301))</f>
        <v>0.2</v>
      </c>
      <c r="K163" s="34" t="s">
        <v>702</v>
      </c>
      <c r="L163" s="34" t="s">
        <v>702</v>
      </c>
      <c r="M163" s="34" t="s">
        <v>702</v>
      </c>
    </row>
    <row r="164" spans="1:13" x14ac:dyDescent="0.3">
      <c r="A164" s="2" t="str">
        <f>'Viajeros Hoteles y Apartamet'!A164</f>
        <v>2017</v>
      </c>
      <c r="B164" s="2" t="str">
        <f>'Viajeros Hoteles y Apartamet'!B164</f>
        <v>9</v>
      </c>
      <c r="C164" s="3">
        <f>'Viajeros Hoteles y Apartamet'!D164</f>
        <v>560998</v>
      </c>
      <c r="D164" s="3" cm="1">
        <f t="array" ref="D164">_xlfn.XLOOKUP(transformación!A155,'[1]Pib Pc'!$A$2:$A$81,_xlfn.XLOOKUP(España!$C$1,'[1]Pib Pc'!B$1:P$1,'[1]Pib Pc'!$B$2:$P$81))</f>
        <v>6180</v>
      </c>
      <c r="E164" s="32" cm="1">
        <f t="array" ref="E164">_xlfn.XLOOKUP(transformación!B155,'[1]IPC Armonizado'!$A$2:$A$250,_xlfn.XLOOKUP($C$1,'[1]IPC Armonizado'!$B$1:$Q$1,'[1]IPC Armonizado'!$B$2:$Q$250))</f>
        <v>101.77</v>
      </c>
      <c r="F164" s="19" cm="1">
        <f t="array" ref="F164">_xlfn.XLOOKUP(transformación!A155,'[1]Desempleo armonizado'!$A$2:$A$101,_xlfn.XLOOKUP($C$1,'[1]Desempleo armonizado'!$B$1:$P$1,'[1]Desempleo armonizado'!$B$2:$P$101))</f>
        <v>16.399999999999999</v>
      </c>
      <c r="G164" s="26" cm="1">
        <f t="array" ref="G164">IFERROR(_xlfn.XLOOKUP(transformación!$B155,[1]Forwarkeys!$B$2:$B$1000,_xlfn.XLOOKUP($C$1,[1]Forwarkeys!$C$1:$BA$1,[1]Forwarkeys!$C$2:$BA$1000)),"-")</f>
        <v>128772</v>
      </c>
      <c r="H164" s="3">
        <f>[1]Aeropuerto!$G157</f>
        <v>111755</v>
      </c>
      <c r="I164" s="3" cm="1">
        <f t="array" ref="I164">_xlfn.XLOOKUP(transformación!B155,[1]Mortalidad!$A$2:$A$301,_xlfn.XLOOKUP($C$1,[1]Mortalidad!$B$1:$P$1,[1]Mortalidad!$B$2:$P$301))</f>
        <v>29809</v>
      </c>
      <c r="J164" s="19" cm="1">
        <f t="array" ref="J164">_xlfn.XLOOKUP(transformación!B155,'[1]Indice del consumidor'!$A$2:$A$301,_xlfn.XLOOKUP($C$1,'[1]Indice del consumidor'!$B$1:$P$1,'[1]Indice del consumidor'!$B$2:$P$301))</f>
        <v>-1.9</v>
      </c>
      <c r="K164" s="34" t="s">
        <v>702</v>
      </c>
      <c r="L164" s="34" t="s">
        <v>702</v>
      </c>
      <c r="M164" s="34" t="s">
        <v>702</v>
      </c>
    </row>
    <row r="165" spans="1:13" x14ac:dyDescent="0.3">
      <c r="A165" s="2" t="str">
        <f>'Viajeros Hoteles y Apartamet'!A165</f>
        <v>2017</v>
      </c>
      <c r="B165" s="2" t="str">
        <f>'Viajeros Hoteles y Apartamet'!B165</f>
        <v>10</v>
      </c>
      <c r="C165" s="3">
        <f>'Viajeros Hoteles y Apartamet'!D165</f>
        <v>435253</v>
      </c>
      <c r="D165" s="3" cm="1">
        <f t="array" ref="D165">_xlfn.XLOOKUP(transformación!A156,'[1]Pib Pc'!$A$2:$A$81,_xlfn.XLOOKUP(España!$C$1,'[1]Pib Pc'!B$1:P$1,'[1]Pib Pc'!$B$2:$P$81))</f>
        <v>6520</v>
      </c>
      <c r="E165" s="32" cm="1">
        <f t="array" ref="E165">_xlfn.XLOOKUP(transformación!B156,'[1]IPC Armonizado'!$A$2:$A$250,_xlfn.XLOOKUP($C$1,'[1]IPC Armonizado'!$B$1:$Q$1,'[1]IPC Armonizado'!$B$2:$Q$250))</f>
        <v>102.4</v>
      </c>
      <c r="F165" s="19" cm="1">
        <f t="array" ref="F165">_xlfn.XLOOKUP(transformación!A156,'[1]Desempleo armonizado'!$A$2:$A$101,_xlfn.XLOOKUP($C$1,'[1]Desempleo armonizado'!$B$1:$P$1,'[1]Desempleo armonizado'!$B$2:$P$101))</f>
        <v>16.600000000000001</v>
      </c>
      <c r="G165" s="26" cm="1">
        <f t="array" ref="G165">IFERROR(_xlfn.XLOOKUP(transformación!$B156,[1]Forwarkeys!$B$2:$B$1000,_xlfn.XLOOKUP($C$1,[1]Forwarkeys!$C$1:$BA$1,[1]Forwarkeys!$C$2:$BA$1000)),"-")</f>
        <v>125302</v>
      </c>
      <c r="H165" s="3">
        <f>[1]Aeropuerto!$G158</f>
        <v>105769</v>
      </c>
      <c r="I165" s="3" cm="1">
        <f t="array" ref="I165">_xlfn.XLOOKUP(transformación!B156,[1]Mortalidad!$A$2:$A$301,_xlfn.XLOOKUP($C$1,[1]Mortalidad!$B$1:$P$1,[1]Mortalidad!$B$2:$P$301))</f>
        <v>32434</v>
      </c>
      <c r="J165" s="19" cm="1">
        <f t="array" ref="J165">_xlfn.XLOOKUP(transformación!B156,'[1]Indice del consumidor'!$A$2:$A$301,_xlfn.XLOOKUP($C$1,'[1]Indice del consumidor'!$B$1:$P$1,'[1]Indice del consumidor'!$B$2:$P$301))</f>
        <v>-4</v>
      </c>
      <c r="K165" s="34" t="s">
        <v>702</v>
      </c>
      <c r="L165" s="34" t="s">
        <v>702</v>
      </c>
      <c r="M165" s="34" t="s">
        <v>702</v>
      </c>
    </row>
    <row r="166" spans="1:13" x14ac:dyDescent="0.3">
      <c r="A166" s="2" t="str">
        <f>'Viajeros Hoteles y Apartamet'!A166</f>
        <v>2017</v>
      </c>
      <c r="B166" s="2" t="str">
        <f>'Viajeros Hoteles y Apartamet'!B166</f>
        <v>11</v>
      </c>
      <c r="C166" s="3">
        <f>'Viajeros Hoteles y Apartamet'!D166</f>
        <v>311876</v>
      </c>
      <c r="D166" s="3" cm="1">
        <f t="array" ref="D166">_xlfn.XLOOKUP(transformación!A157,'[1]Pib Pc'!$A$2:$A$81,_xlfn.XLOOKUP(España!$C$1,'[1]Pib Pc'!B$1:P$1,'[1]Pib Pc'!$B$2:$P$81))</f>
        <v>6520</v>
      </c>
      <c r="E166" s="32" cm="1">
        <f t="array" ref="E166">_xlfn.XLOOKUP(transformación!B157,'[1]IPC Armonizado'!$A$2:$A$250,_xlfn.XLOOKUP($C$1,'[1]IPC Armonizado'!$B$1:$Q$1,'[1]IPC Armonizado'!$B$2:$Q$250))</f>
        <v>102.73</v>
      </c>
      <c r="F166" s="19" cm="1">
        <f t="array" ref="F166">_xlfn.XLOOKUP(transformación!A157,'[1]Desempleo armonizado'!$A$2:$A$101,_xlfn.XLOOKUP($C$1,'[1]Desempleo armonizado'!$B$1:$P$1,'[1]Desempleo armonizado'!$B$2:$P$101))</f>
        <v>16.600000000000001</v>
      </c>
      <c r="G166" s="26" cm="1">
        <f t="array" ref="G166">IFERROR(_xlfn.XLOOKUP(transformación!$B157,[1]Forwarkeys!$B$2:$B$1000,_xlfn.XLOOKUP($C$1,[1]Forwarkeys!$C$1:$BA$1,[1]Forwarkeys!$C$2:$BA$1000)),"-")</f>
        <v>116936</v>
      </c>
      <c r="H166" s="3">
        <f>[1]Aeropuerto!$G159</f>
        <v>92263</v>
      </c>
      <c r="I166" s="3" cm="1">
        <f t="array" ref="I166">_xlfn.XLOOKUP(transformación!B157,[1]Mortalidad!$A$2:$A$301,_xlfn.XLOOKUP($C$1,[1]Mortalidad!$B$1:$P$1,[1]Mortalidad!$B$2:$P$301))</f>
        <v>33963</v>
      </c>
      <c r="J166" s="19" cm="1">
        <f t="array" ref="J166">_xlfn.XLOOKUP(transformación!B157,'[1]Indice del consumidor'!$A$2:$A$301,_xlfn.XLOOKUP($C$1,'[1]Indice del consumidor'!$B$1:$P$1,'[1]Indice del consumidor'!$B$2:$P$301))</f>
        <v>-4.5</v>
      </c>
      <c r="K166" s="34" t="s">
        <v>702</v>
      </c>
      <c r="L166" s="34" t="s">
        <v>702</v>
      </c>
      <c r="M166" s="34" t="s">
        <v>702</v>
      </c>
    </row>
    <row r="167" spans="1:13" x14ac:dyDescent="0.3">
      <c r="A167" s="2" t="str">
        <f>'Viajeros Hoteles y Apartamet'!A167</f>
        <v>2017</v>
      </c>
      <c r="B167" s="2" t="str">
        <f>'Viajeros Hoteles y Apartamet'!B167</f>
        <v>12</v>
      </c>
      <c r="C167" s="3">
        <f>'Viajeros Hoteles y Apartamet'!D167</f>
        <v>381580</v>
      </c>
      <c r="D167" s="3" cm="1">
        <f t="array" ref="D167">_xlfn.XLOOKUP(transformación!A158,'[1]Pib Pc'!$A$2:$A$81,_xlfn.XLOOKUP(España!$C$1,'[1]Pib Pc'!B$1:P$1,'[1]Pib Pc'!$B$2:$P$81))</f>
        <v>6520</v>
      </c>
      <c r="E167" s="32" cm="1">
        <f t="array" ref="E167">_xlfn.XLOOKUP(transformación!B158,'[1]IPC Armonizado'!$A$2:$A$250,_xlfn.XLOOKUP($C$1,'[1]IPC Armonizado'!$B$1:$Q$1,'[1]IPC Armonizado'!$B$2:$Q$250))</f>
        <v>102.74</v>
      </c>
      <c r="F167" s="19" cm="1">
        <f t="array" ref="F167">_xlfn.XLOOKUP(transformación!A158,'[1]Desempleo armonizado'!$A$2:$A$101,_xlfn.XLOOKUP($C$1,'[1]Desempleo armonizado'!$B$1:$P$1,'[1]Desempleo armonizado'!$B$2:$P$101))</f>
        <v>16.600000000000001</v>
      </c>
      <c r="G167" s="26" cm="1">
        <f t="array" ref="G167">IFERROR(_xlfn.XLOOKUP(transformación!$B158,[1]Forwarkeys!$B$2:$B$1000,_xlfn.XLOOKUP($C$1,[1]Forwarkeys!$C$1:$BA$1,[1]Forwarkeys!$C$2:$BA$1000)),"-")</f>
        <v>121253</v>
      </c>
      <c r="H167" s="3">
        <f>[1]Aeropuerto!$G160</f>
        <v>98778</v>
      </c>
      <c r="I167" s="3" cm="1">
        <f t="array" ref="I167">_xlfn.XLOOKUP(transformación!B158,[1]Mortalidad!$A$2:$A$301,_xlfn.XLOOKUP($C$1,[1]Mortalidad!$B$1:$P$1,[1]Mortalidad!$B$2:$P$301))</f>
        <v>41466</v>
      </c>
      <c r="J167" s="19" cm="1">
        <f t="array" ref="J167">_xlfn.XLOOKUP(transformación!B158,'[1]Indice del consumidor'!$A$2:$A$301,_xlfn.XLOOKUP($C$1,'[1]Indice del consumidor'!$B$1:$P$1,'[1]Indice del consumidor'!$B$2:$P$301))</f>
        <v>-3.1</v>
      </c>
      <c r="K167" s="34" t="s">
        <v>702</v>
      </c>
      <c r="L167" s="34" t="s">
        <v>702</v>
      </c>
      <c r="M167" s="34" t="s">
        <v>702</v>
      </c>
    </row>
    <row r="168" spans="1:13" x14ac:dyDescent="0.3">
      <c r="A168" s="2" t="str">
        <f>'Viajeros Hoteles y Apartamet'!A168</f>
        <v>2018</v>
      </c>
      <c r="B168" s="2" t="str">
        <f>'Viajeros Hoteles y Apartamet'!B168</f>
        <v>1</v>
      </c>
      <c r="C168" s="3">
        <f>'Viajeros Hoteles y Apartamet'!D168</f>
        <v>262584</v>
      </c>
      <c r="D168" s="3" cm="1">
        <f t="array" ref="D168">_xlfn.XLOOKUP(transformación!A159,'[1]Pib Pc'!$A$2:$A$81,_xlfn.XLOOKUP(España!$C$1,'[1]Pib Pc'!B$1:P$1,'[1]Pib Pc'!$B$2:$P$81))</f>
        <v>6150</v>
      </c>
      <c r="E168" s="32" cm="1">
        <f t="array" ref="E168">_xlfn.XLOOKUP(transformación!B159,'[1]IPC Armonizado'!$A$2:$A$250,_xlfn.XLOOKUP($C$1,'[1]IPC Armonizado'!$B$1:$Q$1,'[1]IPC Armonizado'!$B$2:$Q$250))</f>
        <v>101.22</v>
      </c>
      <c r="F168" s="19" cm="1">
        <f t="array" ref="F168">_xlfn.XLOOKUP(transformación!A159,'[1]Desempleo armonizado'!$A$2:$A$101,_xlfn.XLOOKUP($C$1,'[1]Desempleo armonizado'!$B$1:$P$1,'[1]Desempleo armonizado'!$B$2:$P$101))</f>
        <v>16.8</v>
      </c>
      <c r="G168" s="26" cm="1">
        <f t="array" ref="G168">IFERROR(_xlfn.XLOOKUP(transformación!$B159,[1]Forwarkeys!$B$2:$B$1000,_xlfn.XLOOKUP($C$1,[1]Forwarkeys!$C$1:$BA$1,[1]Forwarkeys!$C$2:$BA$1000)),"-")</f>
        <v>115488</v>
      </c>
      <c r="H168" s="3">
        <f>[1]Aeropuerto!$G161</f>
        <v>84856</v>
      </c>
      <c r="I168" s="3" cm="1">
        <f t="array" ref="I168">_xlfn.XLOOKUP(transformación!B159,[1]Mortalidad!$A$2:$A$301,_xlfn.XLOOKUP($C$1,[1]Mortalidad!$B$1:$P$1,[1]Mortalidad!$B$2:$P$301))</f>
        <v>47661</v>
      </c>
      <c r="J168" s="19" cm="1">
        <f t="array" ref="J168">_xlfn.XLOOKUP(transformación!B159,'[1]Indice del consumidor'!$A$2:$A$301,_xlfn.XLOOKUP($C$1,'[1]Indice del consumidor'!$B$1:$P$1,'[1]Indice del consumidor'!$B$2:$P$301))</f>
        <v>-2.1</v>
      </c>
      <c r="K168" s="34" t="s">
        <v>702</v>
      </c>
      <c r="L168" s="34" t="s">
        <v>702</v>
      </c>
      <c r="M168" s="34" t="s">
        <v>702</v>
      </c>
    </row>
    <row r="169" spans="1:13" x14ac:dyDescent="0.3">
      <c r="A169" s="2" t="str">
        <f>'Viajeros Hoteles y Apartamet'!A169</f>
        <v>2018</v>
      </c>
      <c r="B169" s="2" t="str">
        <f>'Viajeros Hoteles y Apartamet'!B169</f>
        <v>2</v>
      </c>
      <c r="C169" s="3">
        <f>'Viajeros Hoteles y Apartamet'!D169</f>
        <v>310311</v>
      </c>
      <c r="D169" s="3" cm="1">
        <f t="array" ref="D169">_xlfn.XLOOKUP(transformación!A160,'[1]Pib Pc'!$A$2:$A$81,_xlfn.XLOOKUP(España!$C$1,'[1]Pib Pc'!B$1:P$1,'[1]Pib Pc'!$B$2:$P$81))</f>
        <v>6150</v>
      </c>
      <c r="E169" s="32" cm="1">
        <f t="array" ref="E169">_xlfn.XLOOKUP(transformación!B160,'[1]IPC Armonizado'!$A$2:$A$250,_xlfn.XLOOKUP($C$1,'[1]IPC Armonizado'!$B$1:$Q$1,'[1]IPC Armonizado'!$B$2:$Q$250))</f>
        <v>101.37</v>
      </c>
      <c r="F169" s="19" cm="1">
        <f t="array" ref="F169">_xlfn.XLOOKUP(transformación!A160,'[1]Desempleo armonizado'!$A$2:$A$101,_xlfn.XLOOKUP($C$1,'[1]Desempleo armonizado'!$B$1:$P$1,'[1]Desempleo armonizado'!$B$2:$P$101))</f>
        <v>16.8</v>
      </c>
      <c r="G169" s="26" cm="1">
        <f t="array" ref="G169">IFERROR(_xlfn.XLOOKUP(transformación!$B160,[1]Forwarkeys!$B$2:$B$1000,_xlfn.XLOOKUP($C$1,[1]Forwarkeys!$C$1:$BA$1,[1]Forwarkeys!$C$2:$BA$1000)),"-")</f>
        <v>106948</v>
      </c>
      <c r="H169" s="3">
        <f>[1]Aeropuerto!$G162</f>
        <v>84760</v>
      </c>
      <c r="I169" s="3" cm="1">
        <f t="array" ref="I169">_xlfn.XLOOKUP(transformación!B160,[1]Mortalidad!$A$2:$A$301,_xlfn.XLOOKUP($C$1,[1]Mortalidad!$B$1:$P$1,[1]Mortalidad!$B$2:$P$301))</f>
        <v>39560</v>
      </c>
      <c r="J169" s="19" cm="1">
        <f t="array" ref="J169">_xlfn.XLOOKUP(transformación!B160,'[1]Indice del consumidor'!$A$2:$A$301,_xlfn.XLOOKUP($C$1,'[1]Indice del consumidor'!$B$1:$P$1,'[1]Indice del consumidor'!$B$2:$P$301))</f>
        <v>-4.0999999999999996</v>
      </c>
      <c r="K169" s="34" t="s">
        <v>702</v>
      </c>
      <c r="L169" s="34" t="s">
        <v>702</v>
      </c>
      <c r="M169" s="34" t="s">
        <v>702</v>
      </c>
    </row>
    <row r="170" spans="1:13" x14ac:dyDescent="0.3">
      <c r="A170" s="2" t="str">
        <f>'Viajeros Hoteles y Apartamet'!A170</f>
        <v>2018</v>
      </c>
      <c r="B170" s="2" t="str">
        <f>'Viajeros Hoteles y Apartamet'!B170</f>
        <v>3</v>
      </c>
      <c r="C170" s="3">
        <f>'Viajeros Hoteles y Apartamet'!D170</f>
        <v>509561</v>
      </c>
      <c r="D170" s="3" cm="1">
        <f t="array" ref="D170">_xlfn.XLOOKUP(transformación!A161,'[1]Pib Pc'!$A$2:$A$81,_xlfn.XLOOKUP(España!$C$1,'[1]Pib Pc'!B$1:P$1,'[1]Pib Pc'!$B$2:$P$81))</f>
        <v>6150</v>
      </c>
      <c r="E170" s="32" cm="1">
        <f t="array" ref="E170">_xlfn.XLOOKUP(transformación!B161,'[1]IPC Armonizado'!$A$2:$A$250,_xlfn.XLOOKUP($C$1,'[1]IPC Armonizado'!$B$1:$Q$1,'[1]IPC Armonizado'!$B$2:$Q$250))</f>
        <v>102.59</v>
      </c>
      <c r="F170" s="19" cm="1">
        <f t="array" ref="F170">_xlfn.XLOOKUP(transformación!A161,'[1]Desempleo armonizado'!$A$2:$A$101,_xlfn.XLOOKUP($C$1,'[1]Desempleo armonizado'!$B$1:$P$1,'[1]Desempleo armonizado'!$B$2:$P$101))</f>
        <v>16.8</v>
      </c>
      <c r="G170" s="26" cm="1">
        <f t="array" ref="G170">IFERROR(_xlfn.XLOOKUP(transformación!$B161,[1]Forwarkeys!$B$2:$B$1000,_xlfn.XLOOKUP($C$1,[1]Forwarkeys!$C$1:$BA$1,[1]Forwarkeys!$C$2:$BA$1000)),"-")</f>
        <v>128827</v>
      </c>
      <c r="H170" s="3">
        <f>[1]Aeropuerto!$G163</f>
        <v>111692</v>
      </c>
      <c r="I170" s="3" cm="1">
        <f t="array" ref="I170">_xlfn.XLOOKUP(transformación!B161,[1]Mortalidad!$A$2:$A$301,_xlfn.XLOOKUP($C$1,[1]Mortalidad!$B$1:$P$1,[1]Mortalidad!$B$2:$P$301))</f>
        <v>39587</v>
      </c>
      <c r="J170" s="19" cm="1">
        <f t="array" ref="J170">_xlfn.XLOOKUP(transformación!B161,'[1]Indice del consumidor'!$A$2:$A$301,_xlfn.XLOOKUP($C$1,'[1]Indice del consumidor'!$B$1:$P$1,'[1]Indice del consumidor'!$B$2:$P$301))</f>
        <v>-7.2</v>
      </c>
      <c r="K170" s="34" t="s">
        <v>702</v>
      </c>
      <c r="L170" s="34" t="s">
        <v>702</v>
      </c>
      <c r="M170" s="34" t="s">
        <v>702</v>
      </c>
    </row>
    <row r="171" spans="1:13" x14ac:dyDescent="0.3">
      <c r="A171" s="2" t="str">
        <f>'Viajeros Hoteles y Apartamet'!A171</f>
        <v>2018</v>
      </c>
      <c r="B171" s="2" t="str">
        <f>'Viajeros Hoteles y Apartamet'!B171</f>
        <v>4</v>
      </c>
      <c r="C171" s="3">
        <f>'Viajeros Hoteles y Apartamet'!D171</f>
        <v>486865</v>
      </c>
      <c r="D171" s="3" cm="1">
        <f t="array" ref="D171">_xlfn.XLOOKUP(transformación!A162,'[1]Pib Pc'!$A$2:$A$81,_xlfn.XLOOKUP(España!$C$1,'[1]Pib Pc'!B$1:P$1,'[1]Pib Pc'!$B$2:$P$81))</f>
        <v>6530</v>
      </c>
      <c r="E171" s="32" cm="1">
        <f t="array" ref="E171">_xlfn.XLOOKUP(transformación!B162,'[1]IPC Armonizado'!$A$2:$A$250,_xlfn.XLOOKUP($C$1,'[1]IPC Armonizado'!$B$1:$Q$1,'[1]IPC Armonizado'!$B$2:$Q$250))</f>
        <v>103.36</v>
      </c>
      <c r="F171" s="19" cm="1">
        <f t="array" ref="F171">_xlfn.XLOOKUP(transformación!A162,'[1]Desempleo armonizado'!$A$2:$A$101,_xlfn.XLOOKUP($C$1,'[1]Desempleo armonizado'!$B$1:$P$1,'[1]Desempleo armonizado'!$B$2:$P$101))</f>
        <v>15.3</v>
      </c>
      <c r="G171" s="26" cm="1">
        <f t="array" ref="G171">IFERROR(_xlfn.XLOOKUP(transformación!$B162,[1]Forwarkeys!$B$2:$B$1000,_xlfn.XLOOKUP($C$1,[1]Forwarkeys!$C$1:$BA$1,[1]Forwarkeys!$C$2:$BA$1000)),"-")</f>
        <v>139867</v>
      </c>
      <c r="H171" s="3">
        <f>[1]Aeropuerto!$G164</f>
        <v>112002</v>
      </c>
      <c r="I171" s="3" cm="1">
        <f t="array" ref="I171">_xlfn.XLOOKUP(transformación!B162,[1]Mortalidad!$A$2:$A$301,_xlfn.XLOOKUP($C$1,[1]Mortalidad!$B$1:$P$1,[1]Mortalidad!$B$2:$P$301))</f>
        <v>34772</v>
      </c>
      <c r="J171" s="19" cm="1">
        <f t="array" ref="J171">_xlfn.XLOOKUP(transformación!B162,'[1]Indice del consumidor'!$A$2:$A$301,_xlfn.XLOOKUP($C$1,'[1]Indice del consumidor'!$B$1:$P$1,'[1]Indice del consumidor'!$B$2:$P$301))</f>
        <v>-4.4000000000000004</v>
      </c>
      <c r="K171" s="34" t="s">
        <v>702</v>
      </c>
      <c r="L171" s="34" t="s">
        <v>702</v>
      </c>
      <c r="M171" s="34" t="s">
        <v>702</v>
      </c>
    </row>
    <row r="172" spans="1:13" x14ac:dyDescent="0.3">
      <c r="A172" s="2" t="str">
        <f>'Viajeros Hoteles y Apartamet'!A172</f>
        <v>2018</v>
      </c>
      <c r="B172" s="2" t="str">
        <f>'Viajeros Hoteles y Apartamet'!B172</f>
        <v>5</v>
      </c>
      <c r="C172" s="3">
        <f>'Viajeros Hoteles y Apartamet'!D172</f>
        <v>418461</v>
      </c>
      <c r="D172" s="3" cm="1">
        <f t="array" ref="D172">_xlfn.XLOOKUP(transformación!A163,'[1]Pib Pc'!$A$2:$A$81,_xlfn.XLOOKUP(España!$C$1,'[1]Pib Pc'!B$1:P$1,'[1]Pib Pc'!$B$2:$P$81))</f>
        <v>6530</v>
      </c>
      <c r="E172" s="32" cm="1">
        <f t="array" ref="E172">_xlfn.XLOOKUP(transformación!B163,'[1]IPC Armonizado'!$A$2:$A$250,_xlfn.XLOOKUP($C$1,'[1]IPC Armonizado'!$B$1:$Q$1,'[1]IPC Armonizado'!$B$2:$Q$250))</f>
        <v>104.32</v>
      </c>
      <c r="F172" s="19" cm="1">
        <f t="array" ref="F172">_xlfn.XLOOKUP(transformación!A163,'[1]Desempleo armonizado'!$A$2:$A$101,_xlfn.XLOOKUP($C$1,'[1]Desempleo armonizado'!$B$1:$P$1,'[1]Desempleo armonizado'!$B$2:$P$101))</f>
        <v>15.3</v>
      </c>
      <c r="G172" s="26" cm="1">
        <f t="array" ref="G172">IFERROR(_xlfn.XLOOKUP(transformación!$B163,[1]Forwarkeys!$B$2:$B$1000,_xlfn.XLOOKUP($C$1,[1]Forwarkeys!$C$1:$BA$1,[1]Forwarkeys!$C$2:$BA$1000)),"-")</f>
        <v>139781</v>
      </c>
      <c r="H172" s="3">
        <f>[1]Aeropuerto!$G165</f>
        <v>114248</v>
      </c>
      <c r="I172" s="3" cm="1">
        <f t="array" ref="I172">_xlfn.XLOOKUP(transformación!B163,[1]Mortalidad!$A$2:$A$301,_xlfn.XLOOKUP($C$1,[1]Mortalidad!$B$1:$P$1,[1]Mortalidad!$B$2:$P$301))</f>
        <v>33223</v>
      </c>
      <c r="J172" s="19" cm="1">
        <f t="array" ref="J172">_xlfn.XLOOKUP(transformación!B163,'[1]Indice del consumidor'!$A$2:$A$301,_xlfn.XLOOKUP($C$1,'[1]Indice del consumidor'!$B$1:$P$1,'[1]Indice del consumidor'!$B$2:$P$301))</f>
        <v>-3.2</v>
      </c>
      <c r="K172" s="34" t="s">
        <v>702</v>
      </c>
      <c r="L172" s="34" t="s">
        <v>702</v>
      </c>
      <c r="M172" s="34" t="s">
        <v>702</v>
      </c>
    </row>
    <row r="173" spans="1:13" x14ac:dyDescent="0.3">
      <c r="A173" s="2" t="str">
        <f>'Viajeros Hoteles y Apartamet'!A173</f>
        <v>2018</v>
      </c>
      <c r="B173" s="2" t="str">
        <f>'Viajeros Hoteles y Apartamet'!B173</f>
        <v>6</v>
      </c>
      <c r="C173" s="3">
        <f>'Viajeros Hoteles y Apartamet'!D173</f>
        <v>552717</v>
      </c>
      <c r="D173" s="3" cm="1">
        <f t="array" ref="D173">_xlfn.XLOOKUP(transformación!A164,'[1]Pib Pc'!$A$2:$A$81,_xlfn.XLOOKUP(España!$C$1,'[1]Pib Pc'!B$1:P$1,'[1]Pib Pc'!$B$2:$P$81))</f>
        <v>6530</v>
      </c>
      <c r="E173" s="32" cm="1">
        <f t="array" ref="E173">_xlfn.XLOOKUP(transformación!B164,'[1]IPC Armonizado'!$A$2:$A$250,_xlfn.XLOOKUP($C$1,'[1]IPC Armonizado'!$B$1:$Q$1,'[1]IPC Armonizado'!$B$2:$Q$250))</f>
        <v>104.56</v>
      </c>
      <c r="F173" s="19" cm="1">
        <f t="array" ref="F173">_xlfn.XLOOKUP(transformación!A164,'[1]Desempleo armonizado'!$A$2:$A$101,_xlfn.XLOOKUP($C$1,'[1]Desempleo armonizado'!$B$1:$P$1,'[1]Desempleo armonizado'!$B$2:$P$101))</f>
        <v>15.3</v>
      </c>
      <c r="G173" s="26" cm="1">
        <f t="array" ref="G173">IFERROR(_xlfn.XLOOKUP(transformación!$B164,[1]Forwarkeys!$B$2:$B$1000,_xlfn.XLOOKUP($C$1,[1]Forwarkeys!$C$1:$BA$1,[1]Forwarkeys!$C$2:$BA$1000)),"-")</f>
        <v>138467</v>
      </c>
      <c r="H173" s="3">
        <f>[1]Aeropuerto!$G166</f>
        <v>118903</v>
      </c>
      <c r="I173" s="3" cm="1">
        <f t="array" ref="I173">_xlfn.XLOOKUP(transformación!B164,[1]Mortalidad!$A$2:$A$301,_xlfn.XLOOKUP($C$1,[1]Mortalidad!$B$1:$P$1,[1]Mortalidad!$B$2:$P$301))</f>
        <v>31731</v>
      </c>
      <c r="J173" s="19" cm="1">
        <f t="array" ref="J173">_xlfn.XLOOKUP(transformación!B164,'[1]Indice del consumidor'!$A$2:$A$301,_xlfn.XLOOKUP($C$1,'[1]Indice del consumidor'!$B$1:$P$1,'[1]Indice del consumidor'!$B$2:$P$301))</f>
        <v>0.8</v>
      </c>
      <c r="K173" s="34" t="s">
        <v>702</v>
      </c>
      <c r="L173" s="34" t="s">
        <v>702</v>
      </c>
      <c r="M173" s="34" t="s">
        <v>702</v>
      </c>
    </row>
    <row r="174" spans="1:13" x14ac:dyDescent="0.3">
      <c r="A174" s="2" t="str">
        <f>'Viajeros Hoteles y Apartamet'!A174</f>
        <v>2018</v>
      </c>
      <c r="B174" s="2" t="str">
        <f>'Viajeros Hoteles y Apartamet'!B174</f>
        <v>7</v>
      </c>
      <c r="C174" s="3">
        <f>'Viajeros Hoteles y Apartamet'!D174</f>
        <v>957084</v>
      </c>
      <c r="D174" s="3" cm="1">
        <f t="array" ref="D174">_xlfn.XLOOKUP(transformación!A165,'[1]Pib Pc'!$A$2:$A$81,_xlfn.XLOOKUP(España!$C$1,'[1]Pib Pc'!B$1:P$1,'[1]Pib Pc'!$B$2:$P$81))</f>
        <v>6350</v>
      </c>
      <c r="E174" s="32" cm="1">
        <f t="array" ref="E174">_xlfn.XLOOKUP(transformación!B165,'[1]IPC Armonizado'!$A$2:$A$250,_xlfn.XLOOKUP($C$1,'[1]IPC Armonizado'!$B$1:$Q$1,'[1]IPC Armonizado'!$B$2:$Q$250))</f>
        <v>103.31</v>
      </c>
      <c r="F174" s="19" cm="1">
        <f t="array" ref="F174">_xlfn.XLOOKUP(transformación!A165,'[1]Desempleo armonizado'!$A$2:$A$101,_xlfn.XLOOKUP($C$1,'[1]Desempleo armonizado'!$B$1:$P$1,'[1]Desempleo armonizado'!$B$2:$P$101))</f>
        <v>14.6</v>
      </c>
      <c r="G174" s="26" cm="1">
        <f t="array" ref="G174">IFERROR(_xlfn.XLOOKUP(transformación!$B165,[1]Forwarkeys!$B$2:$B$1000,_xlfn.XLOOKUP($C$1,[1]Forwarkeys!$C$1:$BA$1,[1]Forwarkeys!$C$2:$BA$1000)),"-")</f>
        <v>152772</v>
      </c>
      <c r="H174" s="3">
        <f>[1]Aeropuerto!$G167</f>
        <v>135077</v>
      </c>
      <c r="I174" s="3" cm="1">
        <f t="array" ref="I174">_xlfn.XLOOKUP(transformación!B165,[1]Mortalidad!$A$2:$A$301,_xlfn.XLOOKUP($C$1,[1]Mortalidad!$B$1:$P$1,[1]Mortalidad!$B$2:$P$301))</f>
        <v>32020</v>
      </c>
      <c r="J174" s="19" cm="1">
        <f t="array" ref="J174">_xlfn.XLOOKUP(transformación!B165,'[1]Indice del consumidor'!$A$2:$A$301,_xlfn.XLOOKUP($C$1,'[1]Indice del consumidor'!$B$1:$P$1,'[1]Indice del consumidor'!$B$2:$P$301))</f>
        <v>-1</v>
      </c>
      <c r="K174" s="34" t="s">
        <v>702</v>
      </c>
      <c r="L174" s="34" t="s">
        <v>702</v>
      </c>
      <c r="M174" s="34" t="s">
        <v>702</v>
      </c>
    </row>
    <row r="175" spans="1:13" x14ac:dyDescent="0.3">
      <c r="A175" s="2" t="str">
        <f>'Viajeros Hoteles y Apartamet'!A175</f>
        <v>2018</v>
      </c>
      <c r="B175" s="2" t="str">
        <f>'Viajeros Hoteles y Apartamet'!B175</f>
        <v>8</v>
      </c>
      <c r="C175" s="3">
        <f>'Viajeros Hoteles y Apartamet'!D175</f>
        <v>1275886</v>
      </c>
      <c r="D175" s="3" cm="1">
        <f t="array" ref="D175">_xlfn.XLOOKUP(transformación!A166,'[1]Pib Pc'!$A$2:$A$81,_xlfn.XLOOKUP(España!$C$1,'[1]Pib Pc'!B$1:P$1,'[1]Pib Pc'!$B$2:$P$81))</f>
        <v>6350</v>
      </c>
      <c r="E175" s="32" cm="1">
        <f t="array" ref="E175">_xlfn.XLOOKUP(transformación!B166,'[1]IPC Armonizado'!$A$2:$A$250,_xlfn.XLOOKUP($C$1,'[1]IPC Armonizado'!$B$1:$Q$1,'[1]IPC Armonizado'!$B$2:$Q$250))</f>
        <v>103.41</v>
      </c>
      <c r="F175" s="19" cm="1">
        <f t="array" ref="F175">_xlfn.XLOOKUP(transformación!A166,'[1]Desempleo armonizado'!$A$2:$A$101,_xlfn.XLOOKUP($C$1,'[1]Desempleo armonizado'!$B$1:$P$1,'[1]Desempleo armonizado'!$B$2:$P$101))</f>
        <v>14.6</v>
      </c>
      <c r="G175" s="26" cm="1">
        <f t="array" ref="G175">IFERROR(_xlfn.XLOOKUP(transformación!$B166,[1]Forwarkeys!$B$2:$B$1000,_xlfn.XLOOKUP($C$1,[1]Forwarkeys!$C$1:$BA$1,[1]Forwarkeys!$C$2:$BA$1000)),"-")</f>
        <v>152661</v>
      </c>
      <c r="H175" s="3">
        <f>[1]Aeropuerto!$G168</f>
        <v>140108</v>
      </c>
      <c r="I175" s="3" cm="1">
        <f t="array" ref="I175">_xlfn.XLOOKUP(transformación!B166,[1]Mortalidad!$A$2:$A$301,_xlfn.XLOOKUP($C$1,[1]Mortalidad!$B$1:$P$1,[1]Mortalidad!$B$2:$P$301))</f>
        <v>32954</v>
      </c>
      <c r="J175" s="19" cm="1">
        <f t="array" ref="J175">_xlfn.XLOOKUP(transformación!B166,'[1]Indice del consumidor'!$A$2:$A$301,_xlfn.XLOOKUP($C$1,'[1]Indice del consumidor'!$B$1:$P$1,'[1]Indice del consumidor'!$B$2:$P$301))</f>
        <v>-2.5</v>
      </c>
      <c r="K175" s="34" t="s">
        <v>702</v>
      </c>
      <c r="L175" s="34" t="s">
        <v>702</v>
      </c>
      <c r="M175" s="34" t="s">
        <v>702</v>
      </c>
    </row>
    <row r="176" spans="1:13" x14ac:dyDescent="0.3">
      <c r="A176" s="2" t="str">
        <f>'Viajeros Hoteles y Apartamet'!A176</f>
        <v>2018</v>
      </c>
      <c r="B176" s="2" t="str">
        <f>'Viajeros Hoteles y Apartamet'!B176</f>
        <v>9</v>
      </c>
      <c r="C176" s="3">
        <f>'Viajeros Hoteles y Apartamet'!D176</f>
        <v>540004</v>
      </c>
      <c r="D176" s="3" cm="1">
        <f t="array" ref="D176">_xlfn.XLOOKUP(transformación!A167,'[1]Pib Pc'!$A$2:$A$81,_xlfn.XLOOKUP(España!$C$1,'[1]Pib Pc'!B$1:P$1,'[1]Pib Pc'!$B$2:$P$81))</f>
        <v>6350</v>
      </c>
      <c r="E176" s="32" cm="1">
        <f t="array" ref="E176">_xlfn.XLOOKUP(transformación!B167,'[1]IPC Armonizado'!$A$2:$A$250,_xlfn.XLOOKUP($C$1,'[1]IPC Armonizado'!$B$1:$Q$1,'[1]IPC Armonizado'!$B$2:$Q$250))</f>
        <v>104.06</v>
      </c>
      <c r="F176" s="19" cm="1">
        <f t="array" ref="F176">_xlfn.XLOOKUP(transformación!A167,'[1]Desempleo armonizado'!$A$2:$A$101,_xlfn.XLOOKUP($C$1,'[1]Desempleo armonizado'!$B$1:$P$1,'[1]Desempleo armonizado'!$B$2:$P$101))</f>
        <v>14.6</v>
      </c>
      <c r="G176" s="26" cm="1">
        <f t="array" ref="G176">IFERROR(_xlfn.XLOOKUP(transformación!$B167,[1]Forwarkeys!$B$2:$B$1000,_xlfn.XLOOKUP($C$1,[1]Forwarkeys!$C$1:$BA$1,[1]Forwarkeys!$C$2:$BA$1000)),"-")</f>
        <v>141354</v>
      </c>
      <c r="H176" s="3">
        <f>[1]Aeropuerto!$G169</f>
        <v>124977</v>
      </c>
      <c r="I176" s="3" cm="1">
        <f t="array" ref="I176">_xlfn.XLOOKUP(transformación!B167,[1]Mortalidad!$A$2:$A$301,_xlfn.XLOOKUP($C$1,[1]Mortalidad!$B$1:$P$1,[1]Mortalidad!$B$2:$P$301))</f>
        <v>30056</v>
      </c>
      <c r="J176" s="19" cm="1">
        <f t="array" ref="J176">_xlfn.XLOOKUP(transformación!B167,'[1]Indice del consumidor'!$A$2:$A$301,_xlfn.XLOOKUP($C$1,'[1]Indice del consumidor'!$B$1:$P$1,'[1]Indice del consumidor'!$B$2:$P$301))</f>
        <v>-7.4</v>
      </c>
      <c r="K176" s="34" t="s">
        <v>702</v>
      </c>
      <c r="L176" s="34" t="s">
        <v>702</v>
      </c>
      <c r="M176" s="34" t="s">
        <v>702</v>
      </c>
    </row>
    <row r="177" spans="1:13" x14ac:dyDescent="0.3">
      <c r="A177" s="2" t="str">
        <f>'Viajeros Hoteles y Apartamet'!A177</f>
        <v>2018</v>
      </c>
      <c r="B177" s="2" t="str">
        <f>'Viajeros Hoteles y Apartamet'!B177</f>
        <v>10</v>
      </c>
      <c r="C177" s="3">
        <f>'Viajeros Hoteles y Apartamet'!D177</f>
        <v>399649</v>
      </c>
      <c r="D177" s="3" cm="1">
        <f t="array" ref="D177">_xlfn.XLOOKUP(transformación!A168,'[1]Pib Pc'!$A$2:$A$81,_xlfn.XLOOKUP(España!$C$1,'[1]Pib Pc'!B$1:P$1,'[1]Pib Pc'!$B$2:$P$81))</f>
        <v>6730</v>
      </c>
      <c r="E177" s="32" cm="1">
        <f t="array" ref="E177">_xlfn.XLOOKUP(transformación!B168,'[1]IPC Armonizado'!$A$2:$A$250,_xlfn.XLOOKUP($C$1,'[1]IPC Armonizado'!$B$1:$Q$1,'[1]IPC Armonizado'!$B$2:$Q$250))</f>
        <v>104.77</v>
      </c>
      <c r="F177" s="19" cm="1">
        <f t="array" ref="F177">_xlfn.XLOOKUP(transformación!A168,'[1]Desempleo armonizado'!$A$2:$A$101,_xlfn.XLOOKUP($C$1,'[1]Desempleo armonizado'!$B$1:$P$1,'[1]Desempleo armonizado'!$B$2:$P$101))</f>
        <v>14.5</v>
      </c>
      <c r="G177" s="26" cm="1">
        <f t="array" ref="G177">IFERROR(_xlfn.XLOOKUP(transformación!$B168,[1]Forwarkeys!$B$2:$B$1000,_xlfn.XLOOKUP($C$1,[1]Forwarkeys!$C$1:$BA$1,[1]Forwarkeys!$C$2:$BA$1000)),"-")</f>
        <v>140906</v>
      </c>
      <c r="H177" s="3">
        <f>[1]Aeropuerto!$G170</f>
        <v>117670</v>
      </c>
      <c r="I177" s="3" cm="1">
        <f t="array" ref="I177">_xlfn.XLOOKUP(transformación!B168,[1]Mortalidad!$A$2:$A$301,_xlfn.XLOOKUP($C$1,[1]Mortalidad!$B$1:$P$1,[1]Mortalidad!$B$2:$P$301))</f>
        <v>32623</v>
      </c>
      <c r="J177" s="19" cm="1">
        <f t="array" ref="J177">_xlfn.XLOOKUP(transformación!B168,'[1]Indice del consumidor'!$A$2:$A$301,_xlfn.XLOOKUP($C$1,'[1]Indice del consumidor'!$B$1:$P$1,'[1]Indice del consumidor'!$B$2:$P$301))</f>
        <v>-8.6</v>
      </c>
      <c r="K177" s="34" t="s">
        <v>702</v>
      </c>
      <c r="L177" s="34" t="s">
        <v>702</v>
      </c>
      <c r="M177" s="34" t="s">
        <v>702</v>
      </c>
    </row>
    <row r="178" spans="1:13" x14ac:dyDescent="0.3">
      <c r="A178" s="2" t="str">
        <f>'Viajeros Hoteles y Apartamet'!A178</f>
        <v>2018</v>
      </c>
      <c r="B178" s="2" t="str">
        <f>'Viajeros Hoteles y Apartamet'!B178</f>
        <v>11</v>
      </c>
      <c r="C178" s="3">
        <f>'Viajeros Hoteles y Apartamet'!D178</f>
        <v>301585</v>
      </c>
      <c r="D178" s="3" cm="1">
        <f t="array" ref="D178">_xlfn.XLOOKUP(transformación!A169,'[1]Pib Pc'!$A$2:$A$81,_xlfn.XLOOKUP(España!$C$1,'[1]Pib Pc'!B$1:P$1,'[1]Pib Pc'!$B$2:$P$81))</f>
        <v>6730</v>
      </c>
      <c r="E178" s="32" cm="1">
        <f t="array" ref="E178">_xlfn.XLOOKUP(transformación!B169,'[1]IPC Armonizado'!$A$2:$A$250,_xlfn.XLOOKUP($C$1,'[1]IPC Armonizado'!$B$1:$Q$1,'[1]IPC Armonizado'!$B$2:$Q$250))</f>
        <v>104.52</v>
      </c>
      <c r="F178" s="19" cm="1">
        <f t="array" ref="F178">_xlfn.XLOOKUP(transformación!A169,'[1]Desempleo armonizado'!$A$2:$A$101,_xlfn.XLOOKUP($C$1,'[1]Desempleo armonizado'!$B$1:$P$1,'[1]Desempleo armonizado'!$B$2:$P$101))</f>
        <v>14.5</v>
      </c>
      <c r="G178" s="26" cm="1">
        <f t="array" ref="G178">IFERROR(_xlfn.XLOOKUP(transformación!$B169,[1]Forwarkeys!$B$2:$B$1000,_xlfn.XLOOKUP($C$1,[1]Forwarkeys!$C$1:$BA$1,[1]Forwarkeys!$C$2:$BA$1000)),"-")</f>
        <v>133042</v>
      </c>
      <c r="H178" s="3">
        <f>[1]Aeropuerto!$G171</f>
        <v>105603</v>
      </c>
      <c r="I178" s="3" cm="1">
        <f t="array" ref="I178">_xlfn.XLOOKUP(transformación!B169,[1]Mortalidad!$A$2:$A$301,_xlfn.XLOOKUP($C$1,[1]Mortalidad!$B$1:$P$1,[1]Mortalidad!$B$2:$P$301))</f>
        <v>34119</v>
      </c>
      <c r="J178" s="19" cm="1">
        <f t="array" ref="J178">_xlfn.XLOOKUP(transformación!B169,'[1]Indice del consumidor'!$A$2:$A$301,_xlfn.XLOOKUP($C$1,'[1]Indice del consumidor'!$B$1:$P$1,'[1]Indice del consumidor'!$B$2:$P$301))</f>
        <v>-6.5</v>
      </c>
      <c r="K178" s="34" t="s">
        <v>702</v>
      </c>
      <c r="L178" s="34" t="s">
        <v>702</v>
      </c>
      <c r="M178" s="34" t="s">
        <v>702</v>
      </c>
    </row>
    <row r="179" spans="1:13" x14ac:dyDescent="0.3">
      <c r="A179" s="2" t="str">
        <f>'Viajeros Hoteles y Apartamet'!A179</f>
        <v>2018</v>
      </c>
      <c r="B179" s="2" t="str">
        <f>'Viajeros Hoteles y Apartamet'!B179</f>
        <v>12</v>
      </c>
      <c r="C179" s="3">
        <f>'Viajeros Hoteles y Apartamet'!D179</f>
        <v>356960</v>
      </c>
      <c r="D179" s="3" cm="1">
        <f t="array" ref="D179">_xlfn.XLOOKUP(transformación!A170,'[1]Pib Pc'!$A$2:$A$81,_xlfn.XLOOKUP(España!$C$1,'[1]Pib Pc'!B$1:P$1,'[1]Pib Pc'!$B$2:$P$81))</f>
        <v>6730</v>
      </c>
      <c r="E179" s="32" cm="1">
        <f t="array" ref="E179">_xlfn.XLOOKUP(transformación!B170,'[1]IPC Armonizado'!$A$2:$A$250,_xlfn.XLOOKUP($C$1,'[1]IPC Armonizado'!$B$1:$Q$1,'[1]IPC Armonizado'!$B$2:$Q$250))</f>
        <v>104</v>
      </c>
      <c r="F179" s="19" cm="1">
        <f t="array" ref="F179">_xlfn.XLOOKUP(transformación!A170,'[1]Desempleo armonizado'!$A$2:$A$101,_xlfn.XLOOKUP($C$1,'[1]Desempleo armonizado'!$B$1:$P$1,'[1]Desempleo armonizado'!$B$2:$P$101))</f>
        <v>14.5</v>
      </c>
      <c r="G179" s="26" cm="1">
        <f t="array" ref="G179">IFERROR(_xlfn.XLOOKUP(transformación!$B170,[1]Forwarkeys!$B$2:$B$1000,_xlfn.XLOOKUP($C$1,[1]Forwarkeys!$C$1:$BA$1,[1]Forwarkeys!$C$2:$BA$1000)),"-")</f>
        <v>132946</v>
      </c>
      <c r="H179" s="3">
        <f>[1]Aeropuerto!$G172</f>
        <v>108571</v>
      </c>
      <c r="I179" s="3" cm="1">
        <f t="array" ref="I179">_xlfn.XLOOKUP(transformación!B170,[1]Mortalidad!$A$2:$A$301,_xlfn.XLOOKUP($C$1,[1]Mortalidad!$B$1:$P$1,[1]Mortalidad!$B$2:$P$301))</f>
        <v>36847</v>
      </c>
      <c r="J179" s="19" cm="1">
        <f t="array" ref="J179">_xlfn.XLOOKUP(transformación!B170,'[1]Indice del consumidor'!$A$2:$A$301,_xlfn.XLOOKUP($C$1,'[1]Indice del consumidor'!$B$1:$P$1,'[1]Indice del consumidor'!$B$2:$P$301))</f>
        <v>-7</v>
      </c>
      <c r="K179" s="34" t="s">
        <v>702</v>
      </c>
      <c r="L179" s="34" t="s">
        <v>702</v>
      </c>
      <c r="M179" s="34" t="s">
        <v>702</v>
      </c>
    </row>
    <row r="180" spans="1:13" x14ac:dyDescent="0.3">
      <c r="A180" s="2" t="str">
        <f>'Viajeros Hoteles y Apartamet'!A180</f>
        <v>2019</v>
      </c>
      <c r="B180" s="2" t="str">
        <f>'Viajeros Hoteles y Apartamet'!B180</f>
        <v>1</v>
      </c>
      <c r="C180" s="3">
        <f>'Viajeros Hoteles y Apartamet'!D180</f>
        <v>282019</v>
      </c>
      <c r="D180" s="3" cm="1">
        <f t="array" ref="D180">_xlfn.XLOOKUP(transformación!A171,'[1]Pib Pc'!$A$2:$A$81,_xlfn.XLOOKUP(España!$C$1,'[1]Pib Pc'!B$1:P$1,'[1]Pib Pc'!$B$2:$P$81))</f>
        <v>6370</v>
      </c>
      <c r="E180" s="32" cm="1">
        <f t="array" ref="E180">_xlfn.XLOOKUP(transformación!B171,'[1]IPC Armonizado'!$A$2:$A$250,_xlfn.XLOOKUP($C$1,'[1]IPC Armonizado'!$B$1:$Q$1,'[1]IPC Armonizado'!$B$2:$Q$250))</f>
        <v>102.26</v>
      </c>
      <c r="F180" s="19" cm="1">
        <f t="array" ref="F180">_xlfn.XLOOKUP(transformación!A171,'[1]Desempleo armonizado'!$A$2:$A$101,_xlfn.XLOOKUP($C$1,'[1]Desempleo armonizado'!$B$1:$P$1,'[1]Desempleo armonizado'!$B$2:$P$101))</f>
        <v>14.7</v>
      </c>
      <c r="G180" s="26" cm="1">
        <f t="array" ref="G180">IFERROR(_xlfn.XLOOKUP(transformación!$B171,[1]Forwarkeys!$B$2:$B$1000,_xlfn.XLOOKUP($C$1,[1]Forwarkeys!$C$1:$BA$1,[1]Forwarkeys!$C$2:$BA$1000)),"-")</f>
        <v>127454</v>
      </c>
      <c r="H180" s="3">
        <f>[1]Aeropuerto!$G173</f>
        <v>96672</v>
      </c>
      <c r="I180" s="3" cm="1">
        <f t="array" ref="I180">_xlfn.XLOOKUP(transformación!B171,[1]Mortalidad!$A$2:$A$301,_xlfn.XLOOKUP($C$1,[1]Mortalidad!$B$1:$P$1,[1]Mortalidad!$B$2:$P$301))</f>
        <v>44382</v>
      </c>
      <c r="J180" s="19" cm="1">
        <f t="array" ref="J180">_xlfn.XLOOKUP(transformación!B171,'[1]Indice del consumidor'!$A$2:$A$301,_xlfn.XLOOKUP($C$1,'[1]Indice del consumidor'!$B$1:$P$1,'[1]Indice del consumidor'!$B$2:$P$301))</f>
        <v>-5.9</v>
      </c>
      <c r="K180" s="3" cm="1">
        <f t="array" ref="K180">_xlfn.XLOOKUP(transformación!B171,'[1]Total Búsquedas'!$A$5:$A$101,_xlfn.XLOOKUP($C$1,'[1]Total Búsquedas'!$B$2:$Q$2,'[1]Total Búsquedas'!$B$5:$Q$101))</f>
        <v>359708</v>
      </c>
      <c r="L180" s="3" cm="1">
        <f t="array" ref="L180">_xlfn.XLOOKUP(transformación!B171,'[1]Búsquedas a tres meses'!$A$5:$A$101,_xlfn.XLOOKUP($C$1,'[1]Búsquedas a tres meses'!$B$2:$Q$2,'[1]Búsquedas a tres meses'!$B$5:$Q$101))</f>
        <v>248836</v>
      </c>
      <c r="M180" s="3" cm="1">
        <f t="array" ref="M180">_xlfn.XLOOKUP(transformación!B171,'[1]Búsquedas a 6 meses'!$A$5:$A$101,_xlfn.XLOOKUP($C$1,'[1]Búsquedas a 6 meses'!$B$2:$Q$2,'[1]Búsquedas a 6 meses'!$B$5:$Q$101))</f>
        <v>323062</v>
      </c>
    </row>
    <row r="181" spans="1:13" x14ac:dyDescent="0.3">
      <c r="A181" s="2" t="str">
        <f>'Viajeros Hoteles y Apartamet'!A181</f>
        <v>2019</v>
      </c>
      <c r="B181" s="2" t="str">
        <f>'Viajeros Hoteles y Apartamet'!B181</f>
        <v>2</v>
      </c>
      <c r="C181" s="3">
        <f>'Viajeros Hoteles y Apartamet'!D181</f>
        <v>351417</v>
      </c>
      <c r="D181" s="3" cm="1">
        <f t="array" ref="D181">_xlfn.XLOOKUP(transformación!A172,'[1]Pib Pc'!$A$2:$A$81,_xlfn.XLOOKUP(España!$C$1,'[1]Pib Pc'!B$1:P$1,'[1]Pib Pc'!$B$2:$P$81))</f>
        <v>6370</v>
      </c>
      <c r="E181" s="32" cm="1">
        <f t="array" ref="E181">_xlfn.XLOOKUP(transformación!B172,'[1]IPC Armonizado'!$A$2:$A$250,_xlfn.XLOOKUP($C$1,'[1]IPC Armonizado'!$B$1:$Q$1,'[1]IPC Armonizado'!$B$2:$Q$250))</f>
        <v>102.47</v>
      </c>
      <c r="F181" s="19" cm="1">
        <f t="array" ref="F181">_xlfn.XLOOKUP(transformación!A172,'[1]Desempleo armonizado'!$A$2:$A$101,_xlfn.XLOOKUP($C$1,'[1]Desempleo armonizado'!$B$1:$P$1,'[1]Desempleo armonizado'!$B$2:$P$101))</f>
        <v>14.7</v>
      </c>
      <c r="G181" s="26" cm="1">
        <f t="array" ref="G181">IFERROR(_xlfn.XLOOKUP(transformación!$B172,[1]Forwarkeys!$B$2:$B$1000,_xlfn.XLOOKUP($C$1,[1]Forwarkeys!$C$1:$BA$1,[1]Forwarkeys!$C$2:$BA$1000)),"-")</f>
        <v>115222</v>
      </c>
      <c r="H181" s="3">
        <f>[1]Aeropuerto!$G174</f>
        <v>96040</v>
      </c>
      <c r="I181" s="3" cm="1">
        <f t="array" ref="I181">_xlfn.XLOOKUP(transformación!B172,[1]Mortalidad!$A$2:$A$301,_xlfn.XLOOKUP($C$1,[1]Mortalidad!$B$1:$P$1,[1]Mortalidad!$B$2:$P$301))</f>
        <v>37521</v>
      </c>
      <c r="J181" s="19" cm="1">
        <f t="array" ref="J181">_xlfn.XLOOKUP(transformación!B172,'[1]Indice del consumidor'!$A$2:$A$301,_xlfn.XLOOKUP($C$1,'[1]Indice del consumidor'!$B$1:$P$1,'[1]Indice del consumidor'!$B$2:$P$301))</f>
        <v>-5.9</v>
      </c>
      <c r="K181" s="3" cm="1">
        <f t="array" ref="K181">_xlfn.XLOOKUP(transformación!B172,'[1]Total Búsquedas'!$A$5:$A$101,_xlfn.XLOOKUP($C$1,'[1]Total Búsquedas'!$B$2:$Q$2,'[1]Total Búsquedas'!$B$5:$Q$101))</f>
        <v>356589</v>
      </c>
      <c r="L181" s="3" cm="1">
        <f t="array" ref="L181">_xlfn.XLOOKUP(transformación!B172,'[1]Búsquedas a tres meses'!$A$5:$A$101,_xlfn.XLOOKUP($C$1,'[1]Búsquedas a tres meses'!$B$2:$Q$2,'[1]Búsquedas a tres meses'!$B$5:$Q$101))</f>
        <v>249147</v>
      </c>
      <c r="M181" s="3" cm="1">
        <f t="array" ref="M181">_xlfn.XLOOKUP(transformación!B172,'[1]Búsquedas a 6 meses'!$A$5:$A$101,_xlfn.XLOOKUP($C$1,'[1]Búsquedas a 6 meses'!$B$2:$Q$2,'[1]Búsquedas a 6 meses'!$B$5:$Q$101))</f>
        <v>331989</v>
      </c>
    </row>
    <row r="182" spans="1:13" x14ac:dyDescent="0.3">
      <c r="A182" s="2" t="str">
        <f>'Viajeros Hoteles y Apartamet'!A182</f>
        <v>2019</v>
      </c>
      <c r="B182" s="2" t="str">
        <f>'Viajeros Hoteles y Apartamet'!B182</f>
        <v>3</v>
      </c>
      <c r="C182" s="3">
        <f>'Viajeros Hoteles y Apartamet'!D182</f>
        <v>500083</v>
      </c>
      <c r="D182" s="3" cm="1">
        <f t="array" ref="D182">_xlfn.XLOOKUP(transformación!A173,'[1]Pib Pc'!$A$2:$A$81,_xlfn.XLOOKUP(España!$C$1,'[1]Pib Pc'!B$1:P$1,'[1]Pib Pc'!$B$2:$P$81))</f>
        <v>6370</v>
      </c>
      <c r="E182" s="32" cm="1">
        <f t="array" ref="E182">_xlfn.XLOOKUP(transformación!B173,'[1]IPC Armonizado'!$A$2:$A$250,_xlfn.XLOOKUP($C$1,'[1]IPC Armonizado'!$B$1:$Q$1,'[1]IPC Armonizado'!$B$2:$Q$250))</f>
        <v>103.9</v>
      </c>
      <c r="F182" s="19" cm="1">
        <f t="array" ref="F182">_xlfn.XLOOKUP(transformación!A173,'[1]Desempleo armonizado'!$A$2:$A$101,_xlfn.XLOOKUP($C$1,'[1]Desempleo armonizado'!$B$1:$P$1,'[1]Desempleo armonizado'!$B$2:$P$101))</f>
        <v>14.7</v>
      </c>
      <c r="G182" s="26" cm="1">
        <f t="array" ref="G182">IFERROR(_xlfn.XLOOKUP(transformación!$B173,[1]Forwarkeys!$B$2:$B$1000,_xlfn.XLOOKUP($C$1,[1]Forwarkeys!$C$1:$BA$1,[1]Forwarkeys!$C$2:$BA$1000)),"-")</f>
        <v>135194</v>
      </c>
      <c r="H182" s="3">
        <f>[1]Aeropuerto!$G175</f>
        <v>120287</v>
      </c>
      <c r="I182" s="3" cm="1">
        <f t="array" ref="I182">_xlfn.XLOOKUP(transformación!B173,[1]Mortalidad!$A$2:$A$301,_xlfn.XLOOKUP($C$1,[1]Mortalidad!$B$1:$P$1,[1]Mortalidad!$B$2:$P$301))</f>
        <v>36854</v>
      </c>
      <c r="J182" s="19" cm="1">
        <f t="array" ref="J182">_xlfn.XLOOKUP(transformación!B173,'[1]Indice del consumidor'!$A$2:$A$301,_xlfn.XLOOKUP($C$1,'[1]Indice del consumidor'!$B$1:$P$1,'[1]Indice del consumidor'!$B$2:$P$301))</f>
        <v>-2.4</v>
      </c>
      <c r="K182" s="3" cm="1">
        <f t="array" ref="K182">_xlfn.XLOOKUP(transformación!B173,'[1]Total Búsquedas'!$A$5:$A$101,_xlfn.XLOOKUP($C$1,'[1]Total Búsquedas'!$B$2:$Q$2,'[1]Total Búsquedas'!$B$5:$Q$101))</f>
        <v>399551</v>
      </c>
      <c r="L182" s="3" cm="1">
        <f t="array" ref="L182">_xlfn.XLOOKUP(transformación!B173,'[1]Búsquedas a tres meses'!$A$5:$A$101,_xlfn.XLOOKUP($C$1,'[1]Búsquedas a tres meses'!$B$2:$Q$2,'[1]Búsquedas a tres meses'!$B$5:$Q$101))</f>
        <v>290156</v>
      </c>
      <c r="M182" s="3" cm="1">
        <f t="array" ref="M182">_xlfn.XLOOKUP(transformación!B173,'[1]Búsquedas a 6 meses'!$A$5:$A$101,_xlfn.XLOOKUP($C$1,'[1]Búsquedas a 6 meses'!$B$2:$Q$2,'[1]Búsquedas a 6 meses'!$B$5:$Q$101))</f>
        <v>380792</v>
      </c>
    </row>
    <row r="183" spans="1:13" x14ac:dyDescent="0.3">
      <c r="A183" s="2" t="str">
        <f>'Viajeros Hoteles y Apartamet'!A183</f>
        <v>2019</v>
      </c>
      <c r="B183" s="2" t="str">
        <f>'Viajeros Hoteles y Apartamet'!B183</f>
        <v>4</v>
      </c>
      <c r="C183" s="3">
        <f>'Viajeros Hoteles y Apartamet'!D183</f>
        <v>593037</v>
      </c>
      <c r="D183" s="3" cm="1">
        <f t="array" ref="D183">_xlfn.XLOOKUP(transformación!A174,'[1]Pib Pc'!$A$2:$A$81,_xlfn.XLOOKUP(España!$C$1,'[1]Pib Pc'!B$1:P$1,'[1]Pib Pc'!$B$2:$P$81))</f>
        <v>6710</v>
      </c>
      <c r="E183" s="32" cm="1">
        <f t="array" ref="E183">_xlfn.XLOOKUP(transformación!B174,'[1]IPC Armonizado'!$A$2:$A$250,_xlfn.XLOOKUP($C$1,'[1]IPC Armonizado'!$B$1:$Q$1,'[1]IPC Armonizado'!$B$2:$Q$250))</f>
        <v>105.06</v>
      </c>
      <c r="F183" s="19" cm="1">
        <f t="array" ref="F183">_xlfn.XLOOKUP(transformación!A174,'[1]Desempleo armonizado'!$A$2:$A$101,_xlfn.XLOOKUP($C$1,'[1]Desempleo armonizado'!$B$1:$P$1,'[1]Desempleo armonizado'!$B$2:$P$101))</f>
        <v>14</v>
      </c>
      <c r="G183" s="26" cm="1">
        <f t="array" ref="G183">IFERROR(_xlfn.XLOOKUP(transformación!$B174,[1]Forwarkeys!$B$2:$B$1000,_xlfn.XLOOKUP($C$1,[1]Forwarkeys!$C$1:$BA$1,[1]Forwarkeys!$C$2:$BA$1000)),"-")</f>
        <v>147003</v>
      </c>
      <c r="H183" s="3">
        <f>[1]Aeropuerto!$G176</f>
        <v>126987</v>
      </c>
      <c r="I183" s="3" cm="1">
        <f t="array" ref="I183">_xlfn.XLOOKUP(transformación!B174,[1]Mortalidad!$A$2:$A$301,_xlfn.XLOOKUP($C$1,[1]Mortalidad!$B$1:$P$1,[1]Mortalidad!$B$2:$P$301))</f>
        <v>33990</v>
      </c>
      <c r="J183" s="19" cm="1">
        <f t="array" ref="J183">_xlfn.XLOOKUP(transformación!B174,'[1]Indice del consumidor'!$A$2:$A$301,_xlfn.XLOOKUP($C$1,'[1]Indice del consumidor'!$B$1:$P$1,'[1]Indice del consumidor'!$B$2:$P$301))</f>
        <v>-5.5</v>
      </c>
      <c r="K183" s="3" cm="1">
        <f t="array" ref="K183">_xlfn.XLOOKUP(transformación!B174,'[1]Total Búsquedas'!$A$5:$A$101,_xlfn.XLOOKUP($C$1,'[1]Total Búsquedas'!$B$2:$Q$2,'[1]Total Búsquedas'!$B$5:$Q$101))</f>
        <v>391773</v>
      </c>
      <c r="L183" s="3" cm="1">
        <f t="array" ref="L183">_xlfn.XLOOKUP(transformación!B174,'[1]Búsquedas a tres meses'!$A$5:$A$101,_xlfn.XLOOKUP($C$1,'[1]Búsquedas a tres meses'!$B$2:$Q$2,'[1]Búsquedas a tres meses'!$B$5:$Q$101))</f>
        <v>299507</v>
      </c>
      <c r="M183" s="3" cm="1">
        <f t="array" ref="M183">_xlfn.XLOOKUP(transformación!B174,'[1]Búsquedas a 6 meses'!$A$5:$A$101,_xlfn.XLOOKUP($C$1,'[1]Búsquedas a 6 meses'!$B$2:$Q$2,'[1]Búsquedas a 6 meses'!$B$5:$Q$101))</f>
        <v>378821</v>
      </c>
    </row>
    <row r="184" spans="1:13" x14ac:dyDescent="0.3">
      <c r="A184" s="2" t="str">
        <f>'Viajeros Hoteles y Apartamet'!A184</f>
        <v>2019</v>
      </c>
      <c r="B184" s="2" t="str">
        <f>'Viajeros Hoteles y Apartamet'!B184</f>
        <v>5</v>
      </c>
      <c r="C184" s="3">
        <f>'Viajeros Hoteles y Apartamet'!D184</f>
        <v>505119</v>
      </c>
      <c r="D184" s="3" cm="1">
        <f t="array" ref="D184">_xlfn.XLOOKUP(transformación!A175,'[1]Pib Pc'!$A$2:$A$81,_xlfn.XLOOKUP(España!$C$1,'[1]Pib Pc'!B$1:P$1,'[1]Pib Pc'!$B$2:$P$81))</f>
        <v>6710</v>
      </c>
      <c r="E184" s="32" cm="1">
        <f t="array" ref="E184">_xlfn.XLOOKUP(transformación!B175,'[1]IPC Armonizado'!$A$2:$A$250,_xlfn.XLOOKUP($C$1,'[1]IPC Armonizado'!$B$1:$Q$1,'[1]IPC Armonizado'!$B$2:$Q$250))</f>
        <v>105.31</v>
      </c>
      <c r="F184" s="19" cm="1">
        <f t="array" ref="F184">_xlfn.XLOOKUP(transformación!A175,'[1]Desempleo armonizado'!$A$2:$A$101,_xlfn.XLOOKUP($C$1,'[1]Desempleo armonizado'!$B$1:$P$1,'[1]Desempleo armonizado'!$B$2:$P$101))</f>
        <v>14</v>
      </c>
      <c r="G184" s="26" cm="1">
        <f t="array" ref="G184">IFERROR(_xlfn.XLOOKUP(transformación!$B175,[1]Forwarkeys!$B$2:$B$1000,_xlfn.XLOOKUP($C$1,[1]Forwarkeys!$C$1:$BA$1,[1]Forwarkeys!$C$2:$BA$1000)),"-")</f>
        <v>145470</v>
      </c>
      <c r="H184" s="3">
        <f>[1]Aeropuerto!$G177</f>
        <v>124466</v>
      </c>
      <c r="I184" s="3" cm="1">
        <f t="array" ref="I184">_xlfn.XLOOKUP(transformación!B175,[1]Mortalidad!$A$2:$A$301,_xlfn.XLOOKUP($C$1,[1]Mortalidad!$B$1:$P$1,[1]Mortalidad!$B$2:$P$301))</f>
        <v>33624</v>
      </c>
      <c r="J184" s="19" cm="1">
        <f t="array" ref="J184">_xlfn.XLOOKUP(transformación!B175,'[1]Indice del consumidor'!$A$2:$A$301,_xlfn.XLOOKUP($C$1,'[1]Indice del consumidor'!$B$1:$P$1,'[1]Indice del consumidor'!$B$2:$P$301))</f>
        <v>-2.9</v>
      </c>
      <c r="K184" s="3" cm="1">
        <f t="array" ref="K184">_xlfn.XLOOKUP(transformación!B175,'[1]Total Búsquedas'!$A$5:$A$101,_xlfn.XLOOKUP($C$1,'[1]Total Búsquedas'!$B$2:$Q$2,'[1]Total Búsquedas'!$B$5:$Q$101))</f>
        <v>381650</v>
      </c>
      <c r="L184" s="3" cm="1">
        <f t="array" ref="L184">_xlfn.XLOOKUP(transformación!B175,'[1]Búsquedas a tres meses'!$A$5:$A$101,_xlfn.XLOOKUP($C$1,'[1]Búsquedas a tres meses'!$B$2:$Q$2,'[1]Búsquedas a tres meses'!$B$5:$Q$101))</f>
        <v>317756</v>
      </c>
      <c r="M184" s="3" cm="1">
        <f t="array" ref="M184">_xlfn.XLOOKUP(transformación!B175,'[1]Búsquedas a 6 meses'!$A$5:$A$101,_xlfn.XLOOKUP($C$1,'[1]Búsquedas a 6 meses'!$B$2:$Q$2,'[1]Búsquedas a 6 meses'!$B$5:$Q$101))</f>
        <v>369421</v>
      </c>
    </row>
    <row r="185" spans="1:13" x14ac:dyDescent="0.3">
      <c r="A185" s="2" t="str">
        <f>'Viajeros Hoteles y Apartamet'!A185</f>
        <v>2019</v>
      </c>
      <c r="B185" s="2" t="str">
        <f>'Viajeros Hoteles y Apartamet'!B185</f>
        <v>6</v>
      </c>
      <c r="C185" s="3">
        <f>'Viajeros Hoteles y Apartamet'!D185</f>
        <v>653769</v>
      </c>
      <c r="D185" s="3" cm="1">
        <f t="array" ref="D185">_xlfn.XLOOKUP(transformación!A176,'[1]Pib Pc'!$A$2:$A$81,_xlfn.XLOOKUP(España!$C$1,'[1]Pib Pc'!B$1:P$1,'[1]Pib Pc'!$B$2:$P$81))</f>
        <v>6710</v>
      </c>
      <c r="E185" s="32" cm="1">
        <f t="array" ref="E185">_xlfn.XLOOKUP(transformación!B176,'[1]IPC Armonizado'!$A$2:$A$250,_xlfn.XLOOKUP($C$1,'[1]IPC Armonizado'!$B$1:$Q$1,'[1]IPC Armonizado'!$B$2:$Q$250))</f>
        <v>105.18</v>
      </c>
      <c r="F185" s="19" cm="1">
        <f t="array" ref="F185">_xlfn.XLOOKUP(transformación!A176,'[1]Desempleo armonizado'!$A$2:$A$101,_xlfn.XLOOKUP($C$1,'[1]Desempleo armonizado'!$B$1:$P$1,'[1]Desempleo armonizado'!$B$2:$P$101))</f>
        <v>14</v>
      </c>
      <c r="G185" s="26" cm="1">
        <f t="array" ref="G185">IFERROR(_xlfn.XLOOKUP(transformación!$B176,[1]Forwarkeys!$B$2:$B$1000,_xlfn.XLOOKUP($C$1,[1]Forwarkeys!$C$1:$BA$1,[1]Forwarkeys!$C$2:$BA$1000)),"-")</f>
        <v>150384</v>
      </c>
      <c r="H185" s="3">
        <f>[1]Aeropuerto!$G178</f>
        <v>133775</v>
      </c>
      <c r="I185" s="3" cm="1">
        <f t="array" ref="I185">_xlfn.XLOOKUP(transformación!B176,[1]Mortalidad!$A$2:$A$301,_xlfn.XLOOKUP($C$1,[1]Mortalidad!$B$1:$P$1,[1]Mortalidad!$B$2:$P$301))</f>
        <v>31651</v>
      </c>
      <c r="J185" s="19" cm="1">
        <f t="array" ref="J185">_xlfn.XLOOKUP(transformación!B176,'[1]Indice del consumidor'!$A$2:$A$301,_xlfn.XLOOKUP($C$1,'[1]Indice del consumidor'!$B$1:$P$1,'[1]Indice del consumidor'!$B$2:$P$301))</f>
        <v>0.9</v>
      </c>
      <c r="K185" s="3" cm="1">
        <f t="array" ref="K185">_xlfn.XLOOKUP(transformación!B176,'[1]Total Búsquedas'!$A$5:$A$101,_xlfn.XLOOKUP($C$1,'[1]Total Búsquedas'!$B$2:$Q$2,'[1]Total Búsquedas'!$B$5:$Q$101))</f>
        <v>355059</v>
      </c>
      <c r="L185" s="3" cm="1">
        <f t="array" ref="L185">_xlfn.XLOOKUP(transformación!B176,'[1]Búsquedas a tres meses'!$A$5:$A$101,_xlfn.XLOOKUP($C$1,'[1]Búsquedas a tres meses'!$B$2:$Q$2,'[1]Búsquedas a tres meses'!$B$5:$Q$101))</f>
        <v>309188</v>
      </c>
      <c r="M185" s="3" cm="1">
        <f t="array" ref="M185">_xlfn.XLOOKUP(transformación!B176,'[1]Búsquedas a 6 meses'!$A$5:$A$101,_xlfn.XLOOKUP($C$1,'[1]Búsquedas a 6 meses'!$B$2:$Q$2,'[1]Búsquedas a 6 meses'!$B$5:$Q$101))</f>
        <v>345021</v>
      </c>
    </row>
    <row r="186" spans="1:13" x14ac:dyDescent="0.3">
      <c r="A186" s="2" t="str">
        <f>'Viajeros Hoteles y Apartamet'!A186</f>
        <v>2019</v>
      </c>
      <c r="B186" s="2" t="str">
        <f>'Viajeros Hoteles y Apartamet'!B186</f>
        <v>7</v>
      </c>
      <c r="C186" s="3">
        <f>'Viajeros Hoteles y Apartamet'!D186</f>
        <v>1081643</v>
      </c>
      <c r="D186" s="3" cm="1">
        <f t="array" ref="D186">_xlfn.XLOOKUP(transformación!A177,'[1]Pib Pc'!$A$2:$A$81,_xlfn.XLOOKUP(España!$C$1,'[1]Pib Pc'!B$1:P$1,'[1]Pib Pc'!$B$2:$P$81))</f>
        <v>6490</v>
      </c>
      <c r="E186" s="32" cm="1">
        <f t="array" ref="E186">_xlfn.XLOOKUP(transformación!B177,'[1]IPC Armonizado'!$A$2:$A$250,_xlfn.XLOOKUP($C$1,'[1]IPC Armonizado'!$B$1:$Q$1,'[1]IPC Armonizado'!$B$2:$Q$250))</f>
        <v>103.98</v>
      </c>
      <c r="F186" s="19" cm="1">
        <f t="array" ref="F186">_xlfn.XLOOKUP(transformación!A177,'[1]Desempleo armonizado'!$A$2:$A$101,_xlfn.XLOOKUP($C$1,'[1]Desempleo armonizado'!$B$1:$P$1,'[1]Desempleo armonizado'!$B$2:$P$101))</f>
        <v>13.9</v>
      </c>
      <c r="G186" s="26" cm="1">
        <f t="array" ref="G186">IFERROR(_xlfn.XLOOKUP(transformación!$B177,[1]Forwarkeys!$B$2:$B$1000,_xlfn.XLOOKUP($C$1,[1]Forwarkeys!$C$1:$BA$1,[1]Forwarkeys!$C$2:$BA$1000)),"-")</f>
        <v>162254</v>
      </c>
      <c r="H186" s="3">
        <f>[1]Aeropuerto!$G179</f>
        <v>145183</v>
      </c>
      <c r="I186" s="3" cm="1">
        <f t="array" ref="I186">_xlfn.XLOOKUP(transformación!B177,[1]Mortalidad!$A$2:$A$301,_xlfn.XLOOKUP($C$1,[1]Mortalidad!$B$1:$P$1,[1]Mortalidad!$B$2:$P$301))</f>
        <v>33351</v>
      </c>
      <c r="J186" s="19" cm="1">
        <f t="array" ref="J186">_xlfn.XLOOKUP(transformación!B177,'[1]Indice del consumidor'!$A$2:$A$301,_xlfn.XLOOKUP($C$1,'[1]Indice del consumidor'!$B$1:$P$1,'[1]Indice del consumidor'!$B$2:$P$301))</f>
        <v>-4.2</v>
      </c>
      <c r="K186" s="3" cm="1">
        <f t="array" ref="K186">_xlfn.XLOOKUP(transformación!B177,'[1]Total Búsquedas'!$A$5:$A$101,_xlfn.XLOOKUP($C$1,'[1]Total Búsquedas'!$B$2:$Q$2,'[1]Total Búsquedas'!$B$5:$Q$101))</f>
        <v>409238</v>
      </c>
      <c r="L186" s="3" cm="1">
        <f t="array" ref="L186">_xlfn.XLOOKUP(transformación!B177,'[1]Búsquedas a tres meses'!$A$5:$A$101,_xlfn.XLOOKUP($C$1,'[1]Búsquedas a tres meses'!$B$2:$Q$2,'[1]Búsquedas a tres meses'!$B$5:$Q$101))</f>
        <v>362564</v>
      </c>
      <c r="M186" s="3" cm="1">
        <f t="array" ref="M186">_xlfn.XLOOKUP(transformación!B177,'[1]Búsquedas a 6 meses'!$A$5:$A$101,_xlfn.XLOOKUP($C$1,'[1]Búsquedas a 6 meses'!$B$2:$Q$2,'[1]Búsquedas a 6 meses'!$B$5:$Q$101))</f>
        <v>395017</v>
      </c>
    </row>
    <row r="187" spans="1:13" x14ac:dyDescent="0.3">
      <c r="A187" s="2" t="str">
        <f>'Viajeros Hoteles y Apartamet'!A187</f>
        <v>2019</v>
      </c>
      <c r="B187" s="2" t="str">
        <f>'Viajeros Hoteles y Apartamet'!B187</f>
        <v>8</v>
      </c>
      <c r="C187" s="3">
        <f>'Viajeros Hoteles y Apartamet'!D187</f>
        <v>1427829</v>
      </c>
      <c r="D187" s="3" cm="1">
        <f t="array" ref="D187">_xlfn.XLOOKUP(transformación!A178,'[1]Pib Pc'!$A$2:$A$81,_xlfn.XLOOKUP(España!$C$1,'[1]Pib Pc'!B$1:P$1,'[1]Pib Pc'!$B$2:$P$81))</f>
        <v>6490</v>
      </c>
      <c r="E187" s="32" cm="1">
        <f t="array" ref="E187">_xlfn.XLOOKUP(transformación!B178,'[1]IPC Armonizado'!$A$2:$A$250,_xlfn.XLOOKUP($C$1,'[1]IPC Armonizado'!$B$1:$Q$1,'[1]IPC Armonizado'!$B$2:$Q$250))</f>
        <v>103.87</v>
      </c>
      <c r="F187" s="19" cm="1">
        <f t="array" ref="F187">_xlfn.XLOOKUP(transformación!A178,'[1]Desempleo armonizado'!$A$2:$A$101,_xlfn.XLOOKUP($C$1,'[1]Desempleo armonizado'!$B$1:$P$1,'[1]Desempleo armonizado'!$B$2:$P$101))</f>
        <v>13.9</v>
      </c>
      <c r="G187" s="26" cm="1">
        <f t="array" ref="G187">IFERROR(_xlfn.XLOOKUP(transformación!$B178,[1]Forwarkeys!$B$2:$B$1000,_xlfn.XLOOKUP($C$1,[1]Forwarkeys!$C$1:$BA$1,[1]Forwarkeys!$C$2:$BA$1000)),"-")</f>
        <v>159819</v>
      </c>
      <c r="H187" s="3">
        <f>[1]Aeropuerto!$G180</f>
        <v>148467</v>
      </c>
      <c r="I187" s="3" cm="1">
        <f t="array" ref="I187">_xlfn.XLOOKUP(transformación!B178,[1]Mortalidad!$A$2:$A$301,_xlfn.XLOOKUP($C$1,[1]Mortalidad!$B$1:$P$1,[1]Mortalidad!$B$2:$P$301))</f>
        <v>31459</v>
      </c>
      <c r="J187" s="19" cm="1">
        <f t="array" ref="J187">_xlfn.XLOOKUP(transformación!B178,'[1]Indice del consumidor'!$A$2:$A$301,_xlfn.XLOOKUP($C$1,'[1]Indice del consumidor'!$B$1:$P$1,'[1]Indice del consumidor'!$B$2:$P$301))</f>
        <v>-5.4</v>
      </c>
      <c r="K187" s="3" cm="1">
        <f t="array" ref="K187">_xlfn.XLOOKUP(transformación!B178,'[1]Total Búsquedas'!$A$5:$A$101,_xlfn.XLOOKUP($C$1,'[1]Total Búsquedas'!$B$2:$Q$2,'[1]Total Búsquedas'!$B$5:$Q$101))</f>
        <v>410566</v>
      </c>
      <c r="L187" s="3" cm="1">
        <f t="array" ref="L187">_xlfn.XLOOKUP(transformación!B178,'[1]Búsquedas a tres meses'!$A$5:$A$101,_xlfn.XLOOKUP($C$1,'[1]Búsquedas a tres meses'!$B$2:$Q$2,'[1]Búsquedas a tres meses'!$B$5:$Q$101))</f>
        <v>352241</v>
      </c>
      <c r="M187" s="3" cm="1">
        <f t="array" ref="M187">_xlfn.XLOOKUP(transformación!B178,'[1]Búsquedas a 6 meses'!$A$5:$A$101,_xlfn.XLOOKUP($C$1,'[1]Búsquedas a 6 meses'!$B$2:$Q$2,'[1]Búsquedas a 6 meses'!$B$5:$Q$101))</f>
        <v>390967</v>
      </c>
    </row>
    <row r="188" spans="1:13" x14ac:dyDescent="0.3">
      <c r="A188" s="2" t="str">
        <f>'Viajeros Hoteles y Apartamet'!A188</f>
        <v>2019</v>
      </c>
      <c r="B188" s="2" t="str">
        <f>'Viajeros Hoteles y Apartamet'!B188</f>
        <v>9</v>
      </c>
      <c r="C188" s="3">
        <f>'Viajeros Hoteles y Apartamet'!D188</f>
        <v>649305</v>
      </c>
      <c r="D188" s="3" cm="1">
        <f t="array" ref="D188">_xlfn.XLOOKUP(transformación!A179,'[1]Pib Pc'!$A$2:$A$81,_xlfn.XLOOKUP(España!$C$1,'[1]Pib Pc'!B$1:P$1,'[1]Pib Pc'!$B$2:$P$81))</f>
        <v>6490</v>
      </c>
      <c r="E188" s="32" cm="1">
        <f t="array" ref="E188">_xlfn.XLOOKUP(transformación!B179,'[1]IPC Armonizado'!$A$2:$A$250,_xlfn.XLOOKUP($C$1,'[1]IPC Armonizado'!$B$1:$Q$1,'[1]IPC Armonizado'!$B$2:$Q$250))</f>
        <v>104.28</v>
      </c>
      <c r="F188" s="19" cm="1">
        <f t="array" ref="F188">_xlfn.XLOOKUP(transformación!A179,'[1]Desempleo armonizado'!$A$2:$A$101,_xlfn.XLOOKUP($C$1,'[1]Desempleo armonizado'!$B$1:$P$1,'[1]Desempleo armonizado'!$B$2:$P$101))</f>
        <v>13.9</v>
      </c>
      <c r="G188" s="26" cm="1">
        <f t="array" ref="G188">IFERROR(_xlfn.XLOOKUP(transformación!$B179,[1]Forwarkeys!$B$2:$B$1000,_xlfn.XLOOKUP($C$1,[1]Forwarkeys!$C$1:$BA$1,[1]Forwarkeys!$C$2:$BA$1000)),"-")</f>
        <v>149418</v>
      </c>
      <c r="H188" s="3">
        <f>[1]Aeropuerto!$G181</f>
        <v>133079</v>
      </c>
      <c r="I188" s="3" cm="1">
        <f t="array" ref="I188">_xlfn.XLOOKUP(transformación!B179,[1]Mortalidad!$A$2:$A$301,_xlfn.XLOOKUP($C$1,[1]Mortalidad!$B$1:$P$1,[1]Mortalidad!$B$2:$P$301))</f>
        <v>29688</v>
      </c>
      <c r="J188" s="19" cm="1">
        <f t="array" ref="J188">_xlfn.XLOOKUP(transformación!B179,'[1]Indice del consumidor'!$A$2:$A$301,_xlfn.XLOOKUP($C$1,'[1]Indice del consumidor'!$B$1:$P$1,'[1]Indice del consumidor'!$B$2:$P$301))</f>
        <v>-7.5</v>
      </c>
      <c r="K188" s="3" cm="1">
        <f t="array" ref="K188">_xlfn.XLOOKUP(transformación!B179,'[1]Total Búsquedas'!$A$5:$A$101,_xlfn.XLOOKUP($C$1,'[1]Total Búsquedas'!$B$2:$Q$2,'[1]Total Búsquedas'!$B$5:$Q$101))</f>
        <v>332558</v>
      </c>
      <c r="L188" s="3" cm="1">
        <f t="array" ref="L188">_xlfn.XLOOKUP(transformación!B179,'[1]Búsquedas a tres meses'!$A$5:$A$101,_xlfn.XLOOKUP($C$1,'[1]Búsquedas a tres meses'!$B$2:$Q$2,'[1]Búsquedas a tres meses'!$B$5:$Q$101))</f>
        <v>278371</v>
      </c>
      <c r="M188" s="3" cm="1">
        <f t="array" ref="M188">_xlfn.XLOOKUP(transformación!B179,'[1]Búsquedas a 6 meses'!$A$5:$A$101,_xlfn.XLOOKUP($C$1,'[1]Búsquedas a 6 meses'!$B$2:$Q$2,'[1]Búsquedas a 6 meses'!$B$5:$Q$101))</f>
        <v>309566</v>
      </c>
    </row>
    <row r="189" spans="1:13" x14ac:dyDescent="0.3">
      <c r="A189" s="2" t="str">
        <f>'Viajeros Hoteles y Apartamet'!A189</f>
        <v>2019</v>
      </c>
      <c r="B189" s="2" t="str">
        <f>'Viajeros Hoteles y Apartamet'!B189</f>
        <v>10</v>
      </c>
      <c r="C189" s="3">
        <f>'Viajeros Hoteles y Apartamet'!D189</f>
        <v>409099</v>
      </c>
      <c r="D189" s="3" cm="1">
        <f t="array" ref="D189">_xlfn.XLOOKUP(transformación!A180,'[1]Pib Pc'!$A$2:$A$81,_xlfn.XLOOKUP(España!$C$1,'[1]Pib Pc'!B$1:P$1,'[1]Pib Pc'!$B$2:$P$81))</f>
        <v>6860</v>
      </c>
      <c r="E189" s="32" cm="1">
        <f t="array" ref="E189">_xlfn.XLOOKUP(transformación!B180,'[1]IPC Armonizado'!$A$2:$A$250,_xlfn.XLOOKUP($C$1,'[1]IPC Armonizado'!$B$1:$Q$1,'[1]IPC Armonizado'!$B$2:$Q$250))</f>
        <v>104.97</v>
      </c>
      <c r="F189" s="19" cm="1">
        <f t="array" ref="F189">_xlfn.XLOOKUP(transformación!A180,'[1]Desempleo armonizado'!$A$2:$A$101,_xlfn.XLOOKUP($C$1,'[1]Desempleo armonizado'!$B$1:$P$1,'[1]Desempleo armonizado'!$B$2:$P$101))</f>
        <v>13.8</v>
      </c>
      <c r="G189" s="26" cm="1">
        <f t="array" ref="G189">IFERROR(_xlfn.XLOOKUP(transformación!$B180,[1]Forwarkeys!$B$2:$B$1000,_xlfn.XLOOKUP($C$1,[1]Forwarkeys!$C$1:$BA$1,[1]Forwarkeys!$C$2:$BA$1000)),"-")</f>
        <v>145077</v>
      </c>
      <c r="H189" s="3">
        <f>[1]Aeropuerto!$G182</f>
        <v>120008</v>
      </c>
      <c r="I189" s="3" cm="1">
        <f t="array" ref="I189">_xlfn.XLOOKUP(transformación!B180,[1]Mortalidad!$A$2:$A$301,_xlfn.XLOOKUP($C$1,[1]Mortalidad!$B$1:$P$1,[1]Mortalidad!$B$2:$P$301))</f>
        <v>32531</v>
      </c>
      <c r="J189" s="19" cm="1">
        <f t="array" ref="J189">_xlfn.XLOOKUP(transformación!B180,'[1]Indice del consumidor'!$A$2:$A$301,_xlfn.XLOOKUP($C$1,'[1]Indice del consumidor'!$B$1:$P$1,'[1]Indice del consumidor'!$B$2:$P$301))</f>
        <v>-12</v>
      </c>
      <c r="K189" s="3" cm="1">
        <f t="array" ref="K189">_xlfn.XLOOKUP(transformación!B180,'[1]Total Búsquedas'!$A$5:$A$101,_xlfn.XLOOKUP($C$1,'[1]Total Búsquedas'!$B$2:$Q$2,'[1]Total Búsquedas'!$B$5:$Q$101))</f>
        <v>349397</v>
      </c>
      <c r="L189" s="3" cm="1">
        <f t="array" ref="L189">_xlfn.XLOOKUP(transformación!B180,'[1]Búsquedas a tres meses'!$A$5:$A$101,_xlfn.XLOOKUP($C$1,'[1]Búsquedas a tres meses'!$B$2:$Q$2,'[1]Búsquedas a tres meses'!$B$5:$Q$101))</f>
        <v>281543</v>
      </c>
      <c r="M189" s="3" cm="1">
        <f t="array" ref="M189">_xlfn.XLOOKUP(transformación!B180,'[1]Búsquedas a 6 meses'!$A$5:$A$101,_xlfn.XLOOKUP($C$1,'[1]Búsquedas a 6 meses'!$B$2:$Q$2,'[1]Búsquedas a 6 meses'!$B$5:$Q$101))</f>
        <v>321307</v>
      </c>
    </row>
    <row r="190" spans="1:13" x14ac:dyDescent="0.3">
      <c r="A190" s="2" t="str">
        <f>'Viajeros Hoteles y Apartamet'!A190</f>
        <v>2019</v>
      </c>
      <c r="B190" s="2" t="str">
        <f>'Viajeros Hoteles y Apartamet'!B190</f>
        <v>11</v>
      </c>
      <c r="C190" s="3">
        <f>'Viajeros Hoteles y Apartamet'!D190</f>
        <v>354536</v>
      </c>
      <c r="D190" s="3" cm="1">
        <f t="array" ref="D190">_xlfn.XLOOKUP(transformación!A181,'[1]Pib Pc'!$A$2:$A$81,_xlfn.XLOOKUP(España!$C$1,'[1]Pib Pc'!B$1:P$1,'[1]Pib Pc'!$B$2:$P$81))</f>
        <v>6860</v>
      </c>
      <c r="E190" s="32" cm="1">
        <f t="array" ref="E190">_xlfn.XLOOKUP(transformación!B181,'[1]IPC Armonizado'!$A$2:$A$250,_xlfn.XLOOKUP($C$1,'[1]IPC Armonizado'!$B$1:$Q$1,'[1]IPC Armonizado'!$B$2:$Q$250))</f>
        <v>105.01</v>
      </c>
      <c r="F190" s="19" cm="1">
        <f t="array" ref="F190">_xlfn.XLOOKUP(transformación!A181,'[1]Desempleo armonizado'!$A$2:$A$101,_xlfn.XLOOKUP($C$1,'[1]Desempleo armonizado'!$B$1:$P$1,'[1]Desempleo armonizado'!$B$2:$P$101))</f>
        <v>13.8</v>
      </c>
      <c r="G190" s="26" cm="1">
        <f t="array" ref="G190">IFERROR(_xlfn.XLOOKUP(transformación!$B181,[1]Forwarkeys!$B$2:$B$1000,_xlfn.XLOOKUP($C$1,[1]Forwarkeys!$C$1:$BA$1,[1]Forwarkeys!$C$2:$BA$1000)),"-")</f>
        <v>126650</v>
      </c>
      <c r="H190" s="3">
        <f>[1]Aeropuerto!$G183</f>
        <v>106550</v>
      </c>
      <c r="I190" s="3" cm="1">
        <f t="array" ref="I190">_xlfn.XLOOKUP(transformación!B181,[1]Mortalidad!$A$2:$A$301,_xlfn.XLOOKUP($C$1,[1]Mortalidad!$B$1:$P$1,[1]Mortalidad!$B$2:$P$301))</f>
        <v>34506</v>
      </c>
      <c r="J190" s="19" cm="1">
        <f t="array" ref="J190">_xlfn.XLOOKUP(transformación!B181,'[1]Indice del consumidor'!$A$2:$A$301,_xlfn.XLOOKUP($C$1,'[1]Indice del consumidor'!$B$1:$P$1,'[1]Indice del consumidor'!$B$2:$P$301))</f>
        <v>-12.7</v>
      </c>
      <c r="K190" s="3" cm="1">
        <f t="array" ref="K190">_xlfn.XLOOKUP(transformación!B181,'[1]Total Búsquedas'!$A$5:$A$101,_xlfn.XLOOKUP($C$1,'[1]Total Búsquedas'!$B$2:$Q$2,'[1]Total Búsquedas'!$B$5:$Q$101))</f>
        <v>282070</v>
      </c>
      <c r="L190" s="3" cm="1">
        <f t="array" ref="L190">_xlfn.XLOOKUP(transformación!B181,'[1]Búsquedas a tres meses'!$A$5:$A$101,_xlfn.XLOOKUP($C$1,'[1]Búsquedas a tres meses'!$B$2:$Q$2,'[1]Búsquedas a tres meses'!$B$5:$Q$101))</f>
        <v>217202</v>
      </c>
      <c r="M190" s="3" cm="1">
        <f t="array" ref="M190">_xlfn.XLOOKUP(transformación!B181,'[1]Búsquedas a 6 meses'!$A$5:$A$101,_xlfn.XLOOKUP($C$1,'[1]Búsquedas a 6 meses'!$B$2:$Q$2,'[1]Búsquedas a 6 meses'!$B$5:$Q$101))</f>
        <v>255379</v>
      </c>
    </row>
    <row r="191" spans="1:13" x14ac:dyDescent="0.3">
      <c r="A191" s="2" t="str">
        <f>'Viajeros Hoteles y Apartamet'!A191</f>
        <v>2019</v>
      </c>
      <c r="B191" s="2" t="str">
        <f>'Viajeros Hoteles y Apartamet'!B191</f>
        <v>12</v>
      </c>
      <c r="C191" s="3">
        <f>'Viajeros Hoteles y Apartamet'!D191</f>
        <v>387797</v>
      </c>
      <c r="D191" s="3" cm="1">
        <f t="array" ref="D191">_xlfn.XLOOKUP(transformación!A182,'[1]Pib Pc'!$A$2:$A$81,_xlfn.XLOOKUP(España!$C$1,'[1]Pib Pc'!B$1:P$1,'[1]Pib Pc'!$B$2:$P$81))</f>
        <v>6860</v>
      </c>
      <c r="E191" s="32" cm="1">
        <f t="array" ref="E191">_xlfn.XLOOKUP(transformación!B182,'[1]IPC Armonizado'!$A$2:$A$250,_xlfn.XLOOKUP($C$1,'[1]IPC Armonizado'!$B$1:$Q$1,'[1]IPC Armonizado'!$B$2:$Q$250))</f>
        <v>104.88</v>
      </c>
      <c r="F191" s="19" cm="1">
        <f t="array" ref="F191">_xlfn.XLOOKUP(transformación!A182,'[1]Desempleo armonizado'!$A$2:$A$101,_xlfn.XLOOKUP($C$1,'[1]Desempleo armonizado'!$B$1:$P$1,'[1]Desempleo armonizado'!$B$2:$P$101))</f>
        <v>13.8</v>
      </c>
      <c r="G191" s="26" cm="1">
        <f t="array" ref="G191">IFERROR(_xlfn.XLOOKUP(transformación!$B182,[1]Forwarkeys!$B$2:$B$1000,_xlfn.XLOOKUP($C$1,[1]Forwarkeys!$C$1:$BA$1,[1]Forwarkeys!$C$2:$BA$1000)),"-")</f>
        <v>130567</v>
      </c>
      <c r="H191" s="3">
        <f>[1]Aeropuerto!$G184</f>
        <v>112887</v>
      </c>
      <c r="I191" s="3" cm="1">
        <f t="array" ref="I191">_xlfn.XLOOKUP(transformación!B182,[1]Mortalidad!$A$2:$A$301,_xlfn.XLOOKUP($C$1,[1]Mortalidad!$B$1:$P$1,[1]Mortalidad!$B$2:$P$301))</f>
        <v>36545</v>
      </c>
      <c r="J191" s="19" cm="1">
        <f t="array" ref="J191">_xlfn.XLOOKUP(transformación!B182,'[1]Indice del consumidor'!$A$2:$A$301,_xlfn.XLOOKUP($C$1,'[1]Indice del consumidor'!$B$1:$P$1,'[1]Indice del consumidor'!$B$2:$P$301))</f>
        <v>-13.2</v>
      </c>
      <c r="K191" s="3" cm="1">
        <f t="array" ref="K191">_xlfn.XLOOKUP(transformación!B182,'[1]Total Búsquedas'!$A$5:$A$101,_xlfn.XLOOKUP($C$1,'[1]Total Búsquedas'!$B$2:$Q$2,'[1]Total Búsquedas'!$B$5:$Q$101))</f>
        <v>253780</v>
      </c>
      <c r="L191" s="3" cm="1">
        <f t="array" ref="L191">_xlfn.XLOOKUP(transformación!B182,'[1]Búsquedas a tres meses'!$A$5:$A$101,_xlfn.XLOOKUP($C$1,'[1]Búsquedas a tres meses'!$B$2:$Q$2,'[1]Búsquedas a tres meses'!$B$5:$Q$101))</f>
        <v>188401</v>
      </c>
      <c r="M191" s="3" cm="1">
        <f t="array" ref="M191">_xlfn.XLOOKUP(transformación!B182,'[1]Búsquedas a 6 meses'!$A$5:$A$101,_xlfn.XLOOKUP($C$1,'[1]Búsquedas a 6 meses'!$B$2:$Q$2,'[1]Búsquedas a 6 meses'!$B$5:$Q$101))</f>
        <v>229662</v>
      </c>
    </row>
    <row r="192" spans="1:13" x14ac:dyDescent="0.3">
      <c r="A192" s="2" t="str">
        <f>'Viajeros Hoteles y Apartamet'!A192</f>
        <v>2020</v>
      </c>
      <c r="B192" s="2" t="str">
        <f>'Viajeros Hoteles y Apartamet'!B192</f>
        <v>1</v>
      </c>
      <c r="C192" s="3">
        <f>'Viajeros Hoteles y Apartamet'!D192</f>
        <v>279552</v>
      </c>
      <c r="D192" s="3" cm="1">
        <f t="array" ref="D192">_xlfn.XLOOKUP(transformación!A183,'[1]Pib Pc'!$A$2:$A$81,_xlfn.XLOOKUP(España!$C$1,'[1]Pib Pc'!B$1:P$1,'[1]Pib Pc'!$B$2:$P$81))</f>
        <v>6100</v>
      </c>
      <c r="E192" s="32" cm="1">
        <f t="array" ref="E192">_xlfn.XLOOKUP(transformación!B183,'[1]IPC Armonizado'!$A$2:$A$250,_xlfn.XLOOKUP($C$1,'[1]IPC Armonizado'!$B$1:$Q$1,'[1]IPC Armonizado'!$B$2:$Q$250))</f>
        <v>103.42</v>
      </c>
      <c r="F192" s="19" cm="1">
        <f t="array" ref="F192">_xlfn.XLOOKUP(transformación!A183,'[1]Desempleo armonizado'!$A$2:$A$101,_xlfn.XLOOKUP($C$1,'[1]Desempleo armonizado'!$B$1:$P$1,'[1]Desempleo armonizado'!$B$2:$P$101))</f>
        <v>14.4</v>
      </c>
      <c r="G192" s="26" cm="1">
        <f t="array" ref="G192">IFERROR(_xlfn.XLOOKUP(transformación!$B183,[1]Forwarkeys!$B$2:$B$1000,_xlfn.XLOOKUP($C$1,[1]Forwarkeys!$C$1:$BA$1,[1]Forwarkeys!$C$2:$BA$1000)),"-")</f>
        <v>122685</v>
      </c>
      <c r="H192" s="3">
        <f>[1]Aeropuerto!$G185</f>
        <v>99620</v>
      </c>
      <c r="I192" s="3" cm="1">
        <f t="array" ref="I192">_xlfn.XLOOKUP(transformación!B183,[1]Mortalidad!$A$2:$A$301,_xlfn.XLOOKUP($C$1,[1]Mortalidad!$B$1:$P$1,[1]Mortalidad!$B$2:$P$301))</f>
        <v>42873</v>
      </c>
      <c r="J192" s="19" cm="1">
        <f t="array" ref="J192">_xlfn.XLOOKUP(transformación!B183,'[1]Indice del consumidor'!$A$2:$A$301,_xlfn.XLOOKUP($C$1,'[1]Indice del consumidor'!$B$1:$P$1,'[1]Indice del consumidor'!$B$2:$P$301))</f>
        <v>-11.4</v>
      </c>
      <c r="K192" s="3" cm="1">
        <f t="array" ref="K192">_xlfn.XLOOKUP(transformación!B183,'[1]Total Búsquedas'!$A$5:$A$101,_xlfn.XLOOKUP($C$1,'[1]Total Búsquedas'!$B$2:$Q$2,'[1]Total Búsquedas'!$B$5:$Q$101))</f>
        <v>341398</v>
      </c>
      <c r="L192" s="3" cm="1">
        <f t="array" ref="L192">_xlfn.XLOOKUP(transformación!B183,'[1]Búsquedas a tres meses'!$A$5:$A$101,_xlfn.XLOOKUP($C$1,'[1]Búsquedas a tres meses'!$B$2:$Q$2,'[1]Búsquedas a tres meses'!$B$5:$Q$101))</f>
        <v>239107</v>
      </c>
      <c r="M192" s="3" cm="1">
        <f t="array" ref="M192">_xlfn.XLOOKUP(transformación!B183,'[1]Búsquedas a 6 meses'!$A$5:$A$101,_xlfn.XLOOKUP($C$1,'[1]Búsquedas a 6 meses'!$B$2:$Q$2,'[1]Búsquedas a 6 meses'!$B$5:$Q$101))</f>
        <v>307960</v>
      </c>
    </row>
    <row r="193" spans="1:13" x14ac:dyDescent="0.3">
      <c r="A193" s="2" t="str">
        <f>'Viajeros Hoteles y Apartamet'!A193</f>
        <v>2020</v>
      </c>
      <c r="B193" s="2" t="str">
        <f>'Viajeros Hoteles y Apartamet'!B193</f>
        <v>2</v>
      </c>
      <c r="C193" s="3">
        <f>'Viajeros Hoteles y Apartamet'!D193</f>
        <v>436786</v>
      </c>
      <c r="D193" s="3" cm="1">
        <f t="array" ref="D193">_xlfn.XLOOKUP(transformación!A184,'[1]Pib Pc'!$A$2:$A$81,_xlfn.XLOOKUP(España!$C$1,'[1]Pib Pc'!B$1:P$1,'[1]Pib Pc'!$B$2:$P$81))</f>
        <v>6100</v>
      </c>
      <c r="E193" s="32" cm="1">
        <f t="array" ref="E193">_xlfn.XLOOKUP(transformación!B184,'[1]IPC Armonizado'!$A$2:$A$250,_xlfn.XLOOKUP($C$1,'[1]IPC Armonizado'!$B$1:$Q$1,'[1]IPC Armonizado'!$B$2:$Q$250))</f>
        <v>103.36</v>
      </c>
      <c r="F193" s="19" cm="1">
        <f t="array" ref="F193">_xlfn.XLOOKUP(transformación!A184,'[1]Desempleo armonizado'!$A$2:$A$101,_xlfn.XLOOKUP($C$1,'[1]Desempleo armonizado'!$B$1:$P$1,'[1]Desempleo armonizado'!$B$2:$P$101))</f>
        <v>14.4</v>
      </c>
      <c r="G193" s="26" cm="1">
        <f t="array" ref="G193">IFERROR(_xlfn.XLOOKUP(transformación!$B184,[1]Forwarkeys!$B$2:$B$1000,_xlfn.XLOOKUP($C$1,[1]Forwarkeys!$C$1:$BA$1,[1]Forwarkeys!$C$2:$BA$1000)),"-")</f>
        <v>120006</v>
      </c>
      <c r="H193" s="3">
        <f>[1]Aeropuerto!$G186</f>
        <v>105813</v>
      </c>
      <c r="I193" s="3" cm="1">
        <f t="array" ref="I193">_xlfn.XLOOKUP(transformación!B184,[1]Mortalidad!$A$2:$A$301,_xlfn.XLOOKUP($C$1,[1]Mortalidad!$B$1:$P$1,[1]Mortalidad!$B$2:$P$301))</f>
        <v>36452</v>
      </c>
      <c r="J193" s="19" cm="1">
        <f t="array" ref="J193">_xlfn.XLOOKUP(transformación!B184,'[1]Indice del consumidor'!$A$2:$A$301,_xlfn.XLOOKUP($C$1,'[1]Indice del consumidor'!$B$1:$P$1,'[1]Indice del consumidor'!$B$2:$P$301))</f>
        <v>-8.3000000000000007</v>
      </c>
      <c r="K193" s="3" cm="1">
        <f t="array" ref="K193">_xlfn.XLOOKUP(transformación!B184,'[1]Total Búsquedas'!$A$5:$A$101,_xlfn.XLOOKUP($C$1,'[1]Total Búsquedas'!$B$2:$Q$2,'[1]Total Búsquedas'!$B$5:$Q$101))</f>
        <v>288212</v>
      </c>
      <c r="L193" s="3" cm="1">
        <f t="array" ref="L193">_xlfn.XLOOKUP(transformación!B184,'[1]Búsquedas a tres meses'!$A$5:$A$101,_xlfn.XLOOKUP($C$1,'[1]Búsquedas a tres meses'!$B$2:$Q$2,'[1]Búsquedas a tres meses'!$B$5:$Q$101))</f>
        <v>203019</v>
      </c>
      <c r="M193" s="3" cm="1">
        <f t="array" ref="M193">_xlfn.XLOOKUP(transformación!B184,'[1]Búsquedas a 6 meses'!$A$5:$A$101,_xlfn.XLOOKUP($C$1,'[1]Búsquedas a 6 meses'!$B$2:$Q$2,'[1]Búsquedas a 6 meses'!$B$5:$Q$101))</f>
        <v>267597</v>
      </c>
    </row>
    <row r="194" spans="1:13" x14ac:dyDescent="0.3">
      <c r="A194" s="2" t="str">
        <f>'Viajeros Hoteles y Apartamet'!A194</f>
        <v>2020</v>
      </c>
      <c r="B194" s="2" t="str">
        <f>'Viajeros Hoteles y Apartamet'!B194</f>
        <v>3</v>
      </c>
      <c r="C194" s="3">
        <f>'Viajeros Hoteles y Apartamet'!D194</f>
        <v>206198</v>
      </c>
      <c r="D194" s="3" cm="1">
        <f t="array" ref="D194">_xlfn.XLOOKUP(transformación!A185,'[1]Pib Pc'!$A$2:$A$81,_xlfn.XLOOKUP(España!$C$1,'[1]Pib Pc'!B$1:P$1,'[1]Pib Pc'!$B$2:$P$81))</f>
        <v>6100</v>
      </c>
      <c r="E194" s="32" cm="1">
        <f t="array" ref="E194">_xlfn.XLOOKUP(transformación!B185,'[1]IPC Armonizado'!$A$2:$A$250,_xlfn.XLOOKUP($C$1,'[1]IPC Armonizado'!$B$1:$Q$1,'[1]IPC Armonizado'!$B$2:$Q$250))</f>
        <v>103.98</v>
      </c>
      <c r="F194" s="19" cm="1">
        <f t="array" ref="F194">_xlfn.XLOOKUP(transformación!A185,'[1]Desempleo armonizado'!$A$2:$A$101,_xlfn.XLOOKUP($C$1,'[1]Desempleo armonizado'!$B$1:$P$1,'[1]Desempleo armonizado'!$B$2:$P$101))</f>
        <v>14.4</v>
      </c>
      <c r="G194" s="26" cm="1">
        <f t="array" ref="G194">IFERROR(_xlfn.XLOOKUP(transformación!$B185,[1]Forwarkeys!$B$2:$B$1000,_xlfn.XLOOKUP($C$1,[1]Forwarkeys!$C$1:$BA$1,[1]Forwarkeys!$C$2:$BA$1000)),"-")</f>
        <v>83930</v>
      </c>
      <c r="H194" s="3">
        <f>[1]Aeropuerto!$G187</f>
        <v>50586</v>
      </c>
      <c r="I194" s="3" cm="1">
        <f t="array" ref="I194">_xlfn.XLOOKUP(transformación!B185,[1]Mortalidad!$A$2:$A$301,_xlfn.XLOOKUP($C$1,[1]Mortalidad!$B$1:$P$1,[1]Mortalidad!$B$2:$P$301))</f>
        <v>58028</v>
      </c>
      <c r="J194" s="19" cm="1">
        <f t="array" ref="J194">_xlfn.XLOOKUP(transformación!B185,'[1]Indice del consumidor'!$A$2:$A$301,_xlfn.XLOOKUP($C$1,'[1]Indice del consumidor'!$B$1:$P$1,'[1]Indice del consumidor'!$B$2:$P$301))</f>
        <v>-12.6</v>
      </c>
      <c r="K194" s="3" cm="1">
        <f t="array" ref="K194">_xlfn.XLOOKUP(transformación!B185,'[1]Total Búsquedas'!$A$5:$A$101,_xlfn.XLOOKUP($C$1,'[1]Total Búsquedas'!$B$2:$Q$2,'[1]Total Búsquedas'!$B$5:$Q$101))</f>
        <v>170220</v>
      </c>
      <c r="L194" s="3" cm="1">
        <f t="array" ref="L194">_xlfn.XLOOKUP(transformación!B185,'[1]Búsquedas a tres meses'!$A$5:$A$101,_xlfn.XLOOKUP($C$1,'[1]Búsquedas a tres meses'!$B$2:$Q$2,'[1]Búsquedas a tres meses'!$B$5:$Q$101))</f>
        <v>128901</v>
      </c>
      <c r="M194" s="3" cm="1">
        <f t="array" ref="M194">_xlfn.XLOOKUP(transformación!B185,'[1]Búsquedas a 6 meses'!$A$5:$A$101,_xlfn.XLOOKUP($C$1,'[1]Búsquedas a 6 meses'!$B$2:$Q$2,'[1]Búsquedas a 6 meses'!$B$5:$Q$101))</f>
        <v>161544</v>
      </c>
    </row>
    <row r="195" spans="1:13" x14ac:dyDescent="0.3">
      <c r="A195" s="2" t="str">
        <f>'Viajeros Hoteles y Apartamet'!A195</f>
        <v>2020</v>
      </c>
      <c r="B195" s="2" t="str">
        <f>'Viajeros Hoteles y Apartamet'!B195</f>
        <v>4</v>
      </c>
      <c r="C195" s="3">
        <f>'Viajeros Hoteles y Apartamet'!D195</f>
        <v>0</v>
      </c>
      <c r="D195" s="3" cm="1">
        <f t="array" ref="D195">_xlfn.XLOOKUP(transformación!A186,'[1]Pib Pc'!$A$2:$A$81,_xlfn.XLOOKUP(España!$C$1,'[1]Pib Pc'!B$1:P$1,'[1]Pib Pc'!$B$2:$P$81))</f>
        <v>5280</v>
      </c>
      <c r="E195" s="32" cm="1">
        <f t="array" ref="E195">_xlfn.XLOOKUP(transformación!B186,'[1]IPC Armonizado'!$A$2:$A$250,_xlfn.XLOOKUP($C$1,'[1]IPC Armonizado'!$B$1:$Q$1,'[1]IPC Armonizado'!$B$2:$Q$250))</f>
        <v>104.35</v>
      </c>
      <c r="F195" s="19" cm="1">
        <f t="array" ref="F195">_xlfn.XLOOKUP(transformación!A186,'[1]Desempleo armonizado'!$A$2:$A$101,_xlfn.XLOOKUP($C$1,'[1]Desempleo armonizado'!$B$1:$P$1,'[1]Desempleo armonizado'!$B$2:$P$101))</f>
        <v>15.3</v>
      </c>
      <c r="G195" s="26" cm="1">
        <f t="array" ref="G195">IFERROR(_xlfn.XLOOKUP(transformación!$B186,[1]Forwarkeys!$B$2:$B$1000,_xlfn.XLOOKUP($C$1,[1]Forwarkeys!$C$1:$BA$1,[1]Forwarkeys!$C$2:$BA$1000)),"-")</f>
        <v>7703</v>
      </c>
      <c r="H195" s="3">
        <f>[1]Aeropuerto!$G188</f>
        <v>1026</v>
      </c>
      <c r="I195" s="3" cm="1">
        <f t="array" ref="I195">_xlfn.XLOOKUP(transformación!B186,[1]Mortalidad!$A$2:$A$301,_xlfn.XLOOKUP($C$1,[1]Mortalidad!$B$1:$P$1,[1]Mortalidad!$B$2:$P$301))</f>
        <v>60940</v>
      </c>
      <c r="J195" s="19" cm="1">
        <f t="array" ref="J195">_xlfn.XLOOKUP(transformación!B186,'[1]Indice del consumidor'!$A$2:$A$301,_xlfn.XLOOKUP($C$1,'[1]Indice del consumidor'!$B$1:$P$1,'[1]Indice del consumidor'!$B$2:$P$301))</f>
        <v>-32.6</v>
      </c>
      <c r="K195" s="3" cm="1">
        <f t="array" ref="K195">_xlfn.XLOOKUP(transformación!B186,'[1]Total Búsquedas'!$A$5:$A$101,_xlfn.XLOOKUP($C$1,'[1]Total Búsquedas'!$B$2:$Q$2,'[1]Total Búsquedas'!$B$5:$Q$101))</f>
        <v>57992</v>
      </c>
      <c r="L195" s="3" cm="1">
        <f t="array" ref="L195">_xlfn.XLOOKUP(transformación!B186,'[1]Búsquedas a tres meses'!$A$5:$A$101,_xlfn.XLOOKUP($C$1,'[1]Búsquedas a tres meses'!$B$2:$Q$2,'[1]Búsquedas a tres meses'!$B$5:$Q$101))</f>
        <v>41313</v>
      </c>
      <c r="M195" s="3" cm="1">
        <f t="array" ref="M195">_xlfn.XLOOKUP(transformación!B186,'[1]Búsquedas a 6 meses'!$A$5:$A$101,_xlfn.XLOOKUP($C$1,'[1]Búsquedas a 6 meses'!$B$2:$Q$2,'[1]Búsquedas a 6 meses'!$B$5:$Q$101))</f>
        <v>54770</v>
      </c>
    </row>
    <row r="196" spans="1:13" x14ac:dyDescent="0.3">
      <c r="A196" s="2" t="str">
        <f>'Viajeros Hoteles y Apartamet'!A196</f>
        <v>2020</v>
      </c>
      <c r="B196" s="2" t="str">
        <f>'Viajeros Hoteles y Apartamet'!B196</f>
        <v>5</v>
      </c>
      <c r="C196" s="3">
        <f>'Viajeros Hoteles y Apartamet'!D196</f>
        <v>2871</v>
      </c>
      <c r="D196" s="3" cm="1">
        <f t="array" ref="D196">_xlfn.XLOOKUP(transformación!A187,'[1]Pib Pc'!$A$2:$A$81,_xlfn.XLOOKUP(España!$C$1,'[1]Pib Pc'!B$1:P$1,'[1]Pib Pc'!$B$2:$P$81))</f>
        <v>5280</v>
      </c>
      <c r="E196" s="32" cm="1">
        <f t="array" ref="E196">_xlfn.XLOOKUP(transformación!B187,'[1]IPC Armonizado'!$A$2:$A$250,_xlfn.XLOOKUP($C$1,'[1]IPC Armonizado'!$B$1:$Q$1,'[1]IPC Armonizado'!$B$2:$Q$250))</f>
        <v>104.41</v>
      </c>
      <c r="F196" s="19" cm="1">
        <f t="array" ref="F196">_xlfn.XLOOKUP(transformación!A187,'[1]Desempleo armonizado'!$A$2:$A$101,_xlfn.XLOOKUP($C$1,'[1]Desempleo armonizado'!$B$1:$P$1,'[1]Desempleo armonizado'!$B$2:$P$101))</f>
        <v>15.3</v>
      </c>
      <c r="G196" s="26" cm="1">
        <f t="array" ref="G196">IFERROR(_xlfn.XLOOKUP(transformación!$B187,[1]Forwarkeys!$B$2:$B$1000,_xlfn.XLOOKUP($C$1,[1]Forwarkeys!$C$1:$BA$1,[1]Forwarkeys!$C$2:$BA$1000)),"-")</f>
        <v>15003</v>
      </c>
      <c r="H196" s="3">
        <f>[1]Aeropuerto!$G189</f>
        <v>1835</v>
      </c>
      <c r="I196" s="3" cm="1">
        <f t="array" ref="I196">_xlfn.XLOOKUP(transformación!B187,[1]Mortalidad!$A$2:$A$301,_xlfn.XLOOKUP($C$1,[1]Mortalidad!$B$1:$P$1,[1]Mortalidad!$B$2:$P$301))</f>
        <v>35006</v>
      </c>
      <c r="J196" s="19" cm="1">
        <f t="array" ref="J196">_xlfn.XLOOKUP(transformación!B187,'[1]Indice del consumidor'!$A$2:$A$301,_xlfn.XLOOKUP($C$1,'[1]Indice del consumidor'!$B$1:$P$1,'[1]Indice del consumidor'!$B$2:$P$301))</f>
        <v>-29.9</v>
      </c>
      <c r="K196" s="3" cm="1">
        <f t="array" ref="K196">_xlfn.XLOOKUP(transformación!B187,'[1]Total Búsquedas'!$A$5:$A$101,_xlfn.XLOOKUP($C$1,'[1]Total Búsquedas'!$B$2:$Q$2,'[1]Total Búsquedas'!$B$5:$Q$101))</f>
        <v>105587</v>
      </c>
      <c r="L196" s="3" cm="1">
        <f t="array" ref="L196">_xlfn.XLOOKUP(transformación!B187,'[1]Búsquedas a tres meses'!$A$5:$A$101,_xlfn.XLOOKUP($C$1,'[1]Búsquedas a tres meses'!$B$2:$Q$2,'[1]Búsquedas a tres meses'!$B$5:$Q$101))</f>
        <v>87001</v>
      </c>
      <c r="M196" s="3" cm="1">
        <f t="array" ref="M196">_xlfn.XLOOKUP(transformación!B187,'[1]Búsquedas a 6 meses'!$A$5:$A$101,_xlfn.XLOOKUP($C$1,'[1]Búsquedas a 6 meses'!$B$2:$Q$2,'[1]Búsquedas a 6 meses'!$B$5:$Q$101))</f>
        <v>101643</v>
      </c>
    </row>
    <row r="197" spans="1:13" x14ac:dyDescent="0.3">
      <c r="A197" s="2" t="str">
        <f>'Viajeros Hoteles y Apartamet'!A197</f>
        <v>2020</v>
      </c>
      <c r="B197" s="2" t="str">
        <f>'Viajeros Hoteles y Apartamet'!B197</f>
        <v>6</v>
      </c>
      <c r="C197" s="3">
        <f>'Viajeros Hoteles y Apartamet'!D197</f>
        <v>82282</v>
      </c>
      <c r="D197" s="3" cm="1">
        <f t="array" ref="D197">_xlfn.XLOOKUP(transformación!A188,'[1]Pib Pc'!$A$2:$A$81,_xlfn.XLOOKUP(España!$C$1,'[1]Pib Pc'!B$1:P$1,'[1]Pib Pc'!$B$2:$P$81))</f>
        <v>5280</v>
      </c>
      <c r="E197" s="32" cm="1">
        <f t="array" ref="E197">_xlfn.XLOOKUP(transformación!B188,'[1]IPC Armonizado'!$A$2:$A$250,_xlfn.XLOOKUP($C$1,'[1]IPC Armonizado'!$B$1:$Q$1,'[1]IPC Armonizado'!$B$2:$Q$250))</f>
        <v>104.87</v>
      </c>
      <c r="F197" s="19" cm="1">
        <f t="array" ref="F197">_xlfn.XLOOKUP(transformación!A188,'[1]Desempleo armonizado'!$A$2:$A$101,_xlfn.XLOOKUP($C$1,'[1]Desempleo armonizado'!$B$1:$P$1,'[1]Desempleo armonizado'!$B$2:$P$101))</f>
        <v>15.3</v>
      </c>
      <c r="G197" s="26" cm="1">
        <f t="array" ref="G197">IFERROR(_xlfn.XLOOKUP(transformación!$B188,[1]Forwarkeys!$B$2:$B$1000,_xlfn.XLOOKUP($C$1,[1]Forwarkeys!$C$1:$BA$1,[1]Forwarkeys!$C$2:$BA$1000)),"-")</f>
        <v>13208</v>
      </c>
      <c r="H197" s="3">
        <f>[1]Aeropuerto!$G190</f>
        <v>9504</v>
      </c>
      <c r="I197" s="3" cm="1">
        <f t="array" ref="I197">_xlfn.XLOOKUP(transformación!B188,[1]Mortalidad!$A$2:$A$301,_xlfn.XLOOKUP($C$1,[1]Mortalidad!$B$1:$P$1,[1]Mortalidad!$B$2:$P$301))</f>
        <v>30697</v>
      </c>
      <c r="J197" s="19" cm="1">
        <f t="array" ref="J197">_xlfn.XLOOKUP(transformación!B188,'[1]Indice del consumidor'!$A$2:$A$301,_xlfn.XLOOKUP($C$1,'[1]Indice del consumidor'!$B$1:$P$1,'[1]Indice del consumidor'!$B$2:$P$301))</f>
        <v>-22.4</v>
      </c>
      <c r="K197" s="3" cm="1">
        <f t="array" ref="K197">_xlfn.XLOOKUP(transformación!B188,'[1]Total Búsquedas'!$A$5:$A$101,_xlfn.XLOOKUP($C$1,'[1]Total Búsquedas'!$B$2:$Q$2,'[1]Total Búsquedas'!$B$5:$Q$101))</f>
        <v>251354</v>
      </c>
      <c r="L197" s="3" cm="1">
        <f t="array" ref="L197">_xlfn.XLOOKUP(transformación!B188,'[1]Búsquedas a tres meses'!$A$5:$A$101,_xlfn.XLOOKUP($C$1,'[1]Búsquedas a tres meses'!$B$2:$Q$2,'[1]Búsquedas a tres meses'!$B$5:$Q$101))</f>
        <v>238475</v>
      </c>
      <c r="M197" s="3" cm="1">
        <f t="array" ref="M197">_xlfn.XLOOKUP(transformación!B188,'[1]Búsquedas a 6 meses'!$A$5:$A$101,_xlfn.XLOOKUP($C$1,'[1]Búsquedas a 6 meses'!$B$2:$Q$2,'[1]Búsquedas a 6 meses'!$B$5:$Q$101))</f>
        <v>248525</v>
      </c>
    </row>
    <row r="198" spans="1:13" x14ac:dyDescent="0.3">
      <c r="A198" s="2" t="str">
        <f>'Viajeros Hoteles y Apartamet'!A198</f>
        <v>2020</v>
      </c>
      <c r="B198" s="2" t="str">
        <f>'Viajeros Hoteles y Apartamet'!B198</f>
        <v>7</v>
      </c>
      <c r="C198" s="3">
        <f>'Viajeros Hoteles y Apartamet'!D198</f>
        <v>614099</v>
      </c>
      <c r="D198" s="3" cm="1">
        <f t="array" ref="D198">_xlfn.XLOOKUP(transformación!A189,'[1]Pib Pc'!$A$2:$A$81,_xlfn.XLOOKUP(España!$C$1,'[1]Pib Pc'!B$1:P$1,'[1]Pib Pc'!$B$2:$P$81))</f>
        <v>5940</v>
      </c>
      <c r="E198" s="32" cm="1">
        <f t="array" ref="E198">_xlfn.XLOOKUP(transformación!B189,'[1]IPC Armonizado'!$A$2:$A$250,_xlfn.XLOOKUP($C$1,'[1]IPC Armonizado'!$B$1:$Q$1,'[1]IPC Armonizado'!$B$2:$Q$250))</f>
        <v>103.23</v>
      </c>
      <c r="F198" s="19" cm="1">
        <f t="array" ref="F198">_xlfn.XLOOKUP(transformación!A189,'[1]Desempleo armonizado'!$A$2:$A$101,_xlfn.XLOOKUP($C$1,'[1]Desempleo armonizado'!$B$1:$P$1,'[1]Desempleo armonizado'!$B$2:$P$101))</f>
        <v>16.3</v>
      </c>
      <c r="G198" s="26" cm="1">
        <f t="array" ref="G198">IFERROR(_xlfn.XLOOKUP(transformación!$B189,[1]Forwarkeys!$B$2:$B$1000,_xlfn.XLOOKUP($C$1,[1]Forwarkeys!$C$1:$BA$1,[1]Forwarkeys!$C$2:$BA$1000)),"-")</f>
        <v>76232</v>
      </c>
      <c r="H198" s="3">
        <f>[1]Aeropuerto!$G191</f>
        <v>55430</v>
      </c>
      <c r="I198" s="3" cm="1">
        <f t="array" ref="I198">_xlfn.XLOOKUP(transformación!B189,[1]Mortalidad!$A$2:$A$301,_xlfn.XLOOKUP($C$1,[1]Mortalidad!$B$1:$P$1,[1]Mortalidad!$B$2:$P$301))</f>
        <v>34670</v>
      </c>
      <c r="J198" s="19" cm="1">
        <f t="array" ref="J198">_xlfn.XLOOKUP(transformación!B189,'[1]Indice del consumidor'!$A$2:$A$301,_xlfn.XLOOKUP($C$1,'[1]Indice del consumidor'!$B$1:$P$1,'[1]Indice del consumidor'!$B$2:$P$301))</f>
        <v>-23.8</v>
      </c>
      <c r="K198" s="3" cm="1">
        <f t="array" ref="K198">_xlfn.XLOOKUP(transformación!B189,'[1]Total Búsquedas'!$A$5:$A$101,_xlfn.XLOOKUP($C$1,'[1]Total Búsquedas'!$B$2:$Q$2,'[1]Total Búsquedas'!$B$5:$Q$101))</f>
        <v>215021</v>
      </c>
      <c r="L198" s="3" cm="1">
        <f t="array" ref="L198">_xlfn.XLOOKUP(transformación!B189,'[1]Búsquedas a tres meses'!$A$5:$A$101,_xlfn.XLOOKUP($C$1,'[1]Búsquedas a tres meses'!$B$2:$Q$2,'[1]Búsquedas a tres meses'!$B$5:$Q$101))</f>
        <v>204604</v>
      </c>
      <c r="M198" s="3" cm="1">
        <f t="array" ref="M198">_xlfn.XLOOKUP(transformación!B189,'[1]Búsquedas a 6 meses'!$A$5:$A$101,_xlfn.XLOOKUP($C$1,'[1]Búsquedas a 6 meses'!$B$2:$Q$2,'[1]Búsquedas a 6 meses'!$B$5:$Q$101))</f>
        <v>212304</v>
      </c>
    </row>
    <row r="199" spans="1:13" x14ac:dyDescent="0.3">
      <c r="A199" s="2" t="str">
        <f>'Viajeros Hoteles y Apartamet'!A199</f>
        <v>2020</v>
      </c>
      <c r="B199" s="2" t="str">
        <f>'Viajeros Hoteles y Apartamet'!B199</f>
        <v>8</v>
      </c>
      <c r="C199" s="3">
        <f>'Viajeros Hoteles y Apartamet'!D199</f>
        <v>1084955</v>
      </c>
      <c r="D199" s="3" cm="1">
        <f t="array" ref="D199">_xlfn.XLOOKUP(transformación!A190,'[1]Pib Pc'!$A$2:$A$81,_xlfn.XLOOKUP(España!$C$1,'[1]Pib Pc'!B$1:P$1,'[1]Pib Pc'!$B$2:$P$81))</f>
        <v>5940</v>
      </c>
      <c r="E199" s="32" cm="1">
        <f t="array" ref="E199">_xlfn.XLOOKUP(transformación!B190,'[1]IPC Armonizado'!$A$2:$A$250,_xlfn.XLOOKUP($C$1,'[1]IPC Armonizado'!$B$1:$Q$1,'[1]IPC Armonizado'!$B$2:$Q$250))</f>
        <v>103.23</v>
      </c>
      <c r="F199" s="19" cm="1">
        <f t="array" ref="F199">_xlfn.XLOOKUP(transformación!A190,'[1]Desempleo armonizado'!$A$2:$A$101,_xlfn.XLOOKUP($C$1,'[1]Desempleo armonizado'!$B$1:$P$1,'[1]Desempleo armonizado'!$B$2:$P$101))</f>
        <v>16.3</v>
      </c>
      <c r="G199" s="26" cm="1">
        <f t="array" ref="G199">IFERROR(_xlfn.XLOOKUP(transformación!$B190,[1]Forwarkeys!$B$2:$B$1000,_xlfn.XLOOKUP($C$1,[1]Forwarkeys!$C$1:$BA$1,[1]Forwarkeys!$C$2:$BA$1000)),"-")</f>
        <v>125744</v>
      </c>
      <c r="H199" s="3">
        <f>[1]Aeropuerto!$G192</f>
        <v>83715</v>
      </c>
      <c r="I199" s="3" cm="1">
        <f t="array" ref="I199">_xlfn.XLOOKUP(transformación!B190,[1]Mortalidad!$A$2:$A$301,_xlfn.XLOOKUP($C$1,[1]Mortalidad!$B$1:$P$1,[1]Mortalidad!$B$2:$P$301))</f>
        <v>35933</v>
      </c>
      <c r="J199" s="19" cm="1">
        <f t="array" ref="J199">_xlfn.XLOOKUP(transformación!B190,'[1]Indice del consumidor'!$A$2:$A$301,_xlfn.XLOOKUP($C$1,'[1]Indice del consumidor'!$B$1:$P$1,'[1]Indice del consumidor'!$B$2:$P$301))</f>
        <v>-27.1</v>
      </c>
      <c r="K199" s="3" cm="1">
        <f t="array" ref="K199">_xlfn.XLOOKUP(transformación!B190,'[1]Total Búsquedas'!$A$5:$A$101,_xlfn.XLOOKUP($C$1,'[1]Total Búsquedas'!$B$2:$Q$2,'[1]Total Búsquedas'!$B$5:$Q$101))</f>
        <v>195728</v>
      </c>
      <c r="L199" s="3" cm="1">
        <f t="array" ref="L199">_xlfn.XLOOKUP(transformación!B190,'[1]Búsquedas a tres meses'!$A$5:$A$101,_xlfn.XLOOKUP($C$1,'[1]Búsquedas a tres meses'!$B$2:$Q$2,'[1]Búsquedas a tres meses'!$B$5:$Q$101))</f>
        <v>182704</v>
      </c>
      <c r="M199" s="3" cm="1">
        <f t="array" ref="M199">_xlfn.XLOOKUP(transformación!B190,'[1]Búsquedas a 6 meses'!$A$5:$A$101,_xlfn.XLOOKUP($C$1,'[1]Búsquedas a 6 meses'!$B$2:$Q$2,'[1]Búsquedas a 6 meses'!$B$5:$Q$101))</f>
        <v>191441</v>
      </c>
    </row>
    <row r="200" spans="1:13" x14ac:dyDescent="0.3">
      <c r="A200" s="2" t="str">
        <f>'Viajeros Hoteles y Apartamet'!A200</f>
        <v>2020</v>
      </c>
      <c r="B200" s="2" t="str">
        <f>'Viajeros Hoteles y Apartamet'!B200</f>
        <v>9</v>
      </c>
      <c r="C200" s="3">
        <f>'Viajeros Hoteles y Apartamet'!D200</f>
        <v>397907</v>
      </c>
      <c r="D200" s="3" cm="1">
        <f t="array" ref="D200">_xlfn.XLOOKUP(transformación!A191,'[1]Pib Pc'!$A$2:$A$81,_xlfn.XLOOKUP(España!$C$1,'[1]Pib Pc'!B$1:P$1,'[1]Pib Pc'!$B$2:$P$81))</f>
        <v>5940</v>
      </c>
      <c r="E200" s="32" cm="1">
        <f t="array" ref="E200">_xlfn.XLOOKUP(transformación!B191,'[1]IPC Armonizado'!$A$2:$A$250,_xlfn.XLOOKUP($C$1,'[1]IPC Armonizado'!$B$1:$Q$1,'[1]IPC Armonizado'!$B$2:$Q$250))</f>
        <v>103.69</v>
      </c>
      <c r="F200" s="19" cm="1">
        <f t="array" ref="F200">_xlfn.XLOOKUP(transformación!A191,'[1]Desempleo armonizado'!$A$2:$A$101,_xlfn.XLOOKUP($C$1,'[1]Desempleo armonizado'!$B$1:$P$1,'[1]Desempleo armonizado'!$B$2:$P$101))</f>
        <v>16.3</v>
      </c>
      <c r="G200" s="26" cm="1">
        <f t="array" ref="G200">IFERROR(_xlfn.XLOOKUP(transformación!$B191,[1]Forwarkeys!$B$2:$B$1000,_xlfn.XLOOKUP($C$1,[1]Forwarkeys!$C$1:$BA$1,[1]Forwarkeys!$C$2:$BA$1000)),"-")</f>
        <v>91234</v>
      </c>
      <c r="H200" s="3">
        <f>[1]Aeropuerto!$G193</f>
        <v>59076</v>
      </c>
      <c r="I200" s="3" cm="1">
        <f t="array" ref="I200">_xlfn.XLOOKUP(transformación!B191,[1]Mortalidad!$A$2:$A$301,_xlfn.XLOOKUP($C$1,[1]Mortalidad!$B$1:$P$1,[1]Mortalidad!$B$2:$P$301))</f>
        <v>34469</v>
      </c>
      <c r="J200" s="19" cm="1">
        <f t="array" ref="J200">_xlfn.XLOOKUP(transformación!B191,'[1]Indice del consumidor'!$A$2:$A$301,_xlfn.XLOOKUP($C$1,'[1]Indice del consumidor'!$B$1:$P$1,'[1]Indice del consumidor'!$B$2:$P$301))</f>
        <v>-26</v>
      </c>
      <c r="K200" s="3" cm="1">
        <f t="array" ref="K200">_xlfn.XLOOKUP(transformación!B191,'[1]Total Búsquedas'!$A$5:$A$101,_xlfn.XLOOKUP($C$1,'[1]Total Búsquedas'!$B$2:$Q$2,'[1]Total Búsquedas'!$B$5:$Q$101))</f>
        <v>167937</v>
      </c>
      <c r="L200" s="3" cm="1">
        <f t="array" ref="L200">_xlfn.XLOOKUP(transformación!B191,'[1]Búsquedas a tres meses'!$A$5:$A$101,_xlfn.XLOOKUP($C$1,'[1]Búsquedas a tres meses'!$B$2:$Q$2,'[1]Búsquedas a tres meses'!$B$5:$Q$101))</f>
        <v>157012</v>
      </c>
      <c r="M200" s="3" cm="1">
        <f t="array" ref="M200">_xlfn.XLOOKUP(transformación!B191,'[1]Búsquedas a 6 meses'!$A$5:$A$101,_xlfn.XLOOKUP($C$1,'[1]Búsquedas a 6 meses'!$B$2:$Q$2,'[1]Búsquedas a 6 meses'!$B$5:$Q$101))</f>
        <v>163264</v>
      </c>
    </row>
    <row r="201" spans="1:13" x14ac:dyDescent="0.3">
      <c r="A201" s="2" t="str">
        <f>'Viajeros Hoteles y Apartamet'!A201</f>
        <v>2020</v>
      </c>
      <c r="B201" s="2" t="str">
        <f>'Viajeros Hoteles y Apartamet'!B201</f>
        <v>10</v>
      </c>
      <c r="C201" s="3">
        <f>'Viajeros Hoteles y Apartamet'!D201</f>
        <v>204274</v>
      </c>
      <c r="D201" s="3" cm="1">
        <f t="array" ref="D201">_xlfn.XLOOKUP(transformación!A192,'[1]Pib Pc'!$A$2:$A$81,_xlfn.XLOOKUP(España!$C$1,'[1]Pib Pc'!B$1:P$1,'[1]Pib Pc'!$B$2:$P$81))</f>
        <v>6320</v>
      </c>
      <c r="E201" s="32" cm="1">
        <f t="array" ref="E201">_xlfn.XLOOKUP(transformación!B192,'[1]IPC Armonizado'!$A$2:$A$250,_xlfn.XLOOKUP($C$1,'[1]IPC Armonizado'!$B$1:$Q$1,'[1]IPC Armonizado'!$B$2:$Q$250))</f>
        <v>104.01</v>
      </c>
      <c r="F201" s="19" cm="1">
        <f t="array" ref="F201">_xlfn.XLOOKUP(transformación!A192,'[1]Desempleo armonizado'!$A$2:$A$101,_xlfn.XLOOKUP($C$1,'[1]Desempleo armonizado'!$B$1:$P$1,'[1]Desempleo armonizado'!$B$2:$P$101))</f>
        <v>16.100000000000001</v>
      </c>
      <c r="G201" s="26" cm="1">
        <f t="array" ref="G201">IFERROR(_xlfn.XLOOKUP(transformación!$B192,[1]Forwarkeys!$B$2:$B$1000,_xlfn.XLOOKUP($C$1,[1]Forwarkeys!$C$1:$BA$1,[1]Forwarkeys!$C$2:$BA$1000)),"-")</f>
        <v>71794</v>
      </c>
      <c r="H201" s="3">
        <f>[1]Aeropuerto!$G194</f>
        <v>50325</v>
      </c>
      <c r="I201" s="3" cm="1">
        <f t="array" ref="I201">_xlfn.XLOOKUP(transformación!B192,[1]Mortalidad!$A$2:$A$301,_xlfn.XLOOKUP($C$1,[1]Mortalidad!$B$1:$P$1,[1]Mortalidad!$B$2:$P$301))</f>
        <v>39638</v>
      </c>
      <c r="J201" s="19" cm="1">
        <f t="array" ref="J201">_xlfn.XLOOKUP(transformación!B192,'[1]Indice del consumidor'!$A$2:$A$301,_xlfn.XLOOKUP($C$1,'[1]Indice del consumidor'!$B$1:$P$1,'[1]Indice del consumidor'!$B$2:$P$301))</f>
        <v>-27.8</v>
      </c>
      <c r="K201" s="3" cm="1">
        <f t="array" ref="K201">_xlfn.XLOOKUP(transformación!B192,'[1]Total Búsquedas'!$A$5:$A$101,_xlfn.XLOOKUP($C$1,'[1]Total Búsquedas'!$B$2:$Q$2,'[1]Total Búsquedas'!$B$5:$Q$101))</f>
        <v>151581</v>
      </c>
      <c r="L201" s="3" cm="1">
        <f t="array" ref="L201">_xlfn.XLOOKUP(transformación!B192,'[1]Búsquedas a tres meses'!$A$5:$A$101,_xlfn.XLOOKUP($C$1,'[1]Búsquedas a tres meses'!$B$2:$Q$2,'[1]Búsquedas a tres meses'!$B$5:$Q$101))</f>
        <v>141215</v>
      </c>
      <c r="M201" s="3" cm="1">
        <f t="array" ref="M201">_xlfn.XLOOKUP(transformación!B192,'[1]Búsquedas a 6 meses'!$A$5:$A$101,_xlfn.XLOOKUP($C$1,'[1]Búsquedas a 6 meses'!$B$2:$Q$2,'[1]Búsquedas a 6 meses'!$B$5:$Q$101))</f>
        <v>146987</v>
      </c>
    </row>
    <row r="202" spans="1:13" x14ac:dyDescent="0.3">
      <c r="A202" s="2" t="str">
        <f>'Viajeros Hoteles y Apartamet'!A202</f>
        <v>2020</v>
      </c>
      <c r="B202" s="2" t="str">
        <f>'Viajeros Hoteles y Apartamet'!B202</f>
        <v>11</v>
      </c>
      <c r="C202" s="3">
        <f>'Viajeros Hoteles y Apartamet'!D202</f>
        <v>66574</v>
      </c>
      <c r="D202" s="3" cm="1">
        <f t="array" ref="D202">_xlfn.XLOOKUP(transformación!A193,'[1]Pib Pc'!$A$2:$A$81,_xlfn.XLOOKUP(España!$C$1,'[1]Pib Pc'!B$1:P$1,'[1]Pib Pc'!$B$2:$P$81))</f>
        <v>6320</v>
      </c>
      <c r="E202" s="32" cm="1">
        <f t="array" ref="E202">_xlfn.XLOOKUP(transformación!B193,'[1]IPC Armonizado'!$A$2:$A$250,_xlfn.XLOOKUP($C$1,'[1]IPC Armonizado'!$B$1:$Q$1,'[1]IPC Armonizado'!$B$2:$Q$250))</f>
        <v>104.12</v>
      </c>
      <c r="F202" s="19" cm="1">
        <f t="array" ref="F202">_xlfn.XLOOKUP(transformación!A193,'[1]Desempleo armonizado'!$A$2:$A$101,_xlfn.XLOOKUP($C$1,'[1]Desempleo armonizado'!$B$1:$P$1,'[1]Desempleo armonizado'!$B$2:$P$101))</f>
        <v>16.100000000000001</v>
      </c>
      <c r="G202" s="26" cm="1">
        <f t="array" ref="G202">IFERROR(_xlfn.XLOOKUP(transformación!$B193,[1]Forwarkeys!$B$2:$B$1000,_xlfn.XLOOKUP($C$1,[1]Forwarkeys!$C$1:$BA$1,[1]Forwarkeys!$C$2:$BA$1000)),"-")</f>
        <v>47512</v>
      </c>
      <c r="H202" s="3">
        <f>[1]Aeropuerto!$G195</f>
        <v>23151</v>
      </c>
      <c r="I202" s="3" cm="1">
        <f t="array" ref="I202">_xlfn.XLOOKUP(transformación!B193,[1]Mortalidad!$A$2:$A$301,_xlfn.XLOOKUP($C$1,[1]Mortalidad!$B$1:$P$1,[1]Mortalidad!$B$2:$P$301))</f>
        <v>42182</v>
      </c>
      <c r="J202" s="19" cm="1">
        <f t="array" ref="J202">_xlfn.XLOOKUP(transformación!B193,'[1]Indice del consumidor'!$A$2:$A$301,_xlfn.XLOOKUP($C$1,'[1]Indice del consumidor'!$B$1:$P$1,'[1]Indice del consumidor'!$B$2:$P$301))</f>
        <v>-29.5</v>
      </c>
      <c r="K202" s="3" cm="1">
        <f t="array" ref="K202">_xlfn.XLOOKUP(transformación!B193,'[1]Total Búsquedas'!$A$5:$A$101,_xlfn.XLOOKUP($C$1,'[1]Total Búsquedas'!$B$2:$Q$2,'[1]Total Búsquedas'!$B$5:$Q$101))</f>
        <v>115356</v>
      </c>
      <c r="L202" s="3" cm="1">
        <f t="array" ref="L202">_xlfn.XLOOKUP(transformación!B193,'[1]Búsquedas a tres meses'!$A$5:$A$101,_xlfn.XLOOKUP($C$1,'[1]Búsquedas a tres meses'!$B$2:$Q$2,'[1]Búsquedas a tres meses'!$B$5:$Q$101))</f>
        <v>103989</v>
      </c>
      <c r="M202" s="3" cm="1">
        <f t="array" ref="M202">_xlfn.XLOOKUP(transformación!B193,'[1]Búsquedas a 6 meses'!$A$5:$A$101,_xlfn.XLOOKUP($C$1,'[1]Búsquedas a 6 meses'!$B$2:$Q$2,'[1]Búsquedas a 6 meses'!$B$5:$Q$101))</f>
        <v>110100</v>
      </c>
    </row>
    <row r="203" spans="1:13" x14ac:dyDescent="0.3">
      <c r="A203" s="2" t="str">
        <f>'Viajeros Hoteles y Apartamet'!A203</f>
        <v>2020</v>
      </c>
      <c r="B203" s="2" t="str">
        <f>'Viajeros Hoteles y Apartamet'!B203</f>
        <v>12</v>
      </c>
      <c r="C203" s="3">
        <f>'Viajeros Hoteles y Apartamet'!D203</f>
        <v>80761</v>
      </c>
      <c r="D203" s="3" cm="1">
        <f t="array" ref="D203">_xlfn.XLOOKUP(transformación!A194,'[1]Pib Pc'!$A$2:$A$81,_xlfn.XLOOKUP(España!$C$1,'[1]Pib Pc'!B$1:P$1,'[1]Pib Pc'!$B$2:$P$81))</f>
        <v>6320</v>
      </c>
      <c r="E203" s="32" cm="1">
        <f t="array" ref="E203">_xlfn.XLOOKUP(transformación!B194,'[1]IPC Armonizado'!$A$2:$A$250,_xlfn.XLOOKUP($C$1,'[1]IPC Armonizado'!$B$1:$Q$1,'[1]IPC Armonizado'!$B$2:$Q$250))</f>
        <v>104.28</v>
      </c>
      <c r="F203" s="19" cm="1">
        <f t="array" ref="F203">_xlfn.XLOOKUP(transformación!A194,'[1]Desempleo armonizado'!$A$2:$A$101,_xlfn.XLOOKUP($C$1,'[1]Desempleo armonizado'!$B$1:$P$1,'[1]Desempleo armonizado'!$B$2:$P$101))</f>
        <v>16.100000000000001</v>
      </c>
      <c r="G203" s="26" cm="1">
        <f t="array" ref="G203">IFERROR(_xlfn.XLOOKUP(transformación!$B194,[1]Forwarkeys!$B$2:$B$1000,_xlfn.XLOOKUP($C$1,[1]Forwarkeys!$C$1:$BA$1,[1]Forwarkeys!$C$2:$BA$1000)),"-")</f>
        <v>51229</v>
      </c>
      <c r="H203" s="3">
        <f>[1]Aeropuerto!$G196</f>
        <v>38057</v>
      </c>
      <c r="I203" s="3" cm="1">
        <f t="array" ref="I203">_xlfn.XLOOKUP(transformación!B194,[1]Mortalidad!$A$2:$A$301,_xlfn.XLOOKUP($C$1,[1]Mortalidad!$B$1:$P$1,[1]Mortalidad!$B$2:$P$301))</f>
        <v>41559</v>
      </c>
      <c r="J203" s="19" cm="1">
        <f t="array" ref="J203">_xlfn.XLOOKUP(transformación!B194,'[1]Indice del consumidor'!$A$2:$A$301,_xlfn.XLOOKUP($C$1,'[1]Indice del consumidor'!$B$1:$P$1,'[1]Indice del consumidor'!$B$2:$P$301))</f>
        <v>-21.3</v>
      </c>
      <c r="K203" s="3" cm="1">
        <f t="array" ref="K203">_xlfn.XLOOKUP(transformación!B194,'[1]Total Búsquedas'!$A$5:$A$101,_xlfn.XLOOKUP($C$1,'[1]Total Búsquedas'!$B$2:$Q$2,'[1]Total Búsquedas'!$B$5:$Q$101))</f>
        <v>130333</v>
      </c>
      <c r="L203" s="3" cm="1">
        <f t="array" ref="L203">_xlfn.XLOOKUP(transformación!B194,'[1]Búsquedas a tres meses'!$A$5:$A$101,_xlfn.XLOOKUP($C$1,'[1]Búsquedas a tres meses'!$B$2:$Q$2,'[1]Búsquedas a tres meses'!$B$5:$Q$101))</f>
        <v>115786</v>
      </c>
      <c r="M203" s="3" cm="1">
        <f t="array" ref="M203">_xlfn.XLOOKUP(transformación!B194,'[1]Búsquedas a 6 meses'!$A$5:$A$101,_xlfn.XLOOKUP($C$1,'[1]Búsquedas a 6 meses'!$B$2:$Q$2,'[1]Búsquedas a 6 meses'!$B$5:$Q$101))</f>
        <v>124071</v>
      </c>
    </row>
    <row r="204" spans="1:13" x14ac:dyDescent="0.3">
      <c r="A204" s="2" t="str">
        <f>'Viajeros Hoteles y Apartamet'!A204</f>
        <v>2021</v>
      </c>
      <c r="B204" s="2" t="str">
        <f>'Viajeros Hoteles y Apartamet'!B204</f>
        <v>1</v>
      </c>
      <c r="C204" s="3">
        <f>'Viajeros Hoteles y Apartamet'!D204</f>
        <v>81482</v>
      </c>
      <c r="D204" s="3" cm="1">
        <f t="array" ref="D204">_xlfn.XLOOKUP(transformación!A195,'[1]Pib Pc'!$A$2:$A$81,_xlfn.XLOOKUP(España!$C$1,'[1]Pib Pc'!B$1:P$1,'[1]Pib Pc'!$B$2:$P$81))</f>
        <v>5950</v>
      </c>
      <c r="E204" s="32" cm="1">
        <f t="array" ref="E204">_xlfn.XLOOKUP(transformación!B195,'[1]IPC Armonizado'!$A$2:$A$250,_xlfn.XLOOKUP($C$1,'[1]IPC Armonizado'!$B$1:$Q$1,'[1]IPC Armonizado'!$B$2:$Q$250))</f>
        <v>103.87</v>
      </c>
      <c r="F204" s="19" cm="1">
        <f t="array" ref="F204">_xlfn.XLOOKUP(transformación!A195,'[1]Desempleo armonizado'!$A$2:$A$101,_xlfn.XLOOKUP($C$1,'[1]Desempleo armonizado'!$B$1:$P$1,'[1]Desempleo armonizado'!$B$2:$P$101))</f>
        <v>16</v>
      </c>
      <c r="G204" s="26" cm="1">
        <f t="array" ref="G204">IFERROR(_xlfn.XLOOKUP(transformación!$B195,[1]Forwarkeys!$B$2:$B$1000,_xlfn.XLOOKUP($C$1,[1]Forwarkeys!$C$1:$BA$1,[1]Forwarkeys!$C$2:$BA$1000)),"-")</f>
        <v>46005</v>
      </c>
      <c r="H204" s="3">
        <f>[1]Aeropuerto!$G197</f>
        <v>27054</v>
      </c>
      <c r="I204" s="3" cm="1">
        <f t="array" ref="I204">_xlfn.XLOOKUP(transformación!B195,[1]Mortalidad!$A$2:$A$301,_xlfn.XLOOKUP($C$1,[1]Mortalidad!$B$1:$P$1,[1]Mortalidad!$B$2:$P$301))</f>
        <v>52041</v>
      </c>
      <c r="J204" s="19" cm="1">
        <f t="array" ref="J204">_xlfn.XLOOKUP(transformación!B195,'[1]Indice del consumidor'!$A$2:$A$301,_xlfn.XLOOKUP($C$1,'[1]Indice del consumidor'!$B$1:$P$1,'[1]Indice del consumidor'!$B$2:$P$301))</f>
        <v>-20.7</v>
      </c>
      <c r="K204" s="3" cm="1">
        <f t="array" ref="K204">_xlfn.XLOOKUP(transformación!B195,'[1]Total Búsquedas'!$A$5:$A$101,_xlfn.XLOOKUP($C$1,'[1]Total Búsquedas'!$B$2:$Q$2,'[1]Total Búsquedas'!$B$5:$Q$101))</f>
        <v>127775</v>
      </c>
      <c r="L204" s="3" cm="1">
        <f t="array" ref="L204">_xlfn.XLOOKUP(transformación!B195,'[1]Búsquedas a tres meses'!$A$5:$A$101,_xlfn.XLOOKUP($C$1,'[1]Búsquedas a tres meses'!$B$2:$Q$2,'[1]Búsquedas a tres meses'!$B$5:$Q$101))</f>
        <v>103721</v>
      </c>
      <c r="M204" s="3" cm="1">
        <f t="array" ref="M204">_xlfn.XLOOKUP(transformación!B195,'[1]Búsquedas a 6 meses'!$A$5:$A$101,_xlfn.XLOOKUP($C$1,'[1]Búsquedas a 6 meses'!$B$2:$Q$2,'[1]Búsquedas a 6 meses'!$B$5:$Q$101))</f>
        <v>118326</v>
      </c>
    </row>
    <row r="205" spans="1:13" x14ac:dyDescent="0.3">
      <c r="A205" s="2" t="str">
        <f>'Viajeros Hoteles y Apartamet'!A205</f>
        <v>2021</v>
      </c>
      <c r="B205" s="2" t="str">
        <f>'Viajeros Hoteles y Apartamet'!B205</f>
        <v>2</v>
      </c>
      <c r="C205" s="3">
        <f>'Viajeros Hoteles y Apartamet'!D205</f>
        <v>71176</v>
      </c>
      <c r="D205" s="3" cm="1">
        <f t="array" ref="D205">_xlfn.XLOOKUP(transformación!A196,'[1]Pib Pc'!$A$2:$A$81,_xlfn.XLOOKUP(España!$C$1,'[1]Pib Pc'!B$1:P$1,'[1]Pib Pc'!$B$2:$P$81))</f>
        <v>5950</v>
      </c>
      <c r="E205" s="32" cm="1">
        <f t="array" ref="E205">_xlfn.XLOOKUP(transformación!B196,'[1]IPC Armonizado'!$A$2:$A$250,_xlfn.XLOOKUP($C$1,'[1]IPC Armonizado'!$B$1:$Q$1,'[1]IPC Armonizado'!$B$2:$Q$250))</f>
        <v>103.27</v>
      </c>
      <c r="F205" s="19" cm="1">
        <f t="array" ref="F205">_xlfn.XLOOKUP(transformación!A196,'[1]Desempleo armonizado'!$A$2:$A$101,_xlfn.XLOOKUP($C$1,'[1]Desempleo armonizado'!$B$1:$P$1,'[1]Desempleo armonizado'!$B$2:$P$101))</f>
        <v>16</v>
      </c>
      <c r="G205" s="26" cm="1">
        <f t="array" ref="G205">IFERROR(_xlfn.XLOOKUP(transformación!$B196,[1]Forwarkeys!$B$2:$B$1000,_xlfn.XLOOKUP($C$1,[1]Forwarkeys!$C$1:$BA$1,[1]Forwarkeys!$C$2:$BA$1000)),"-")</f>
        <v>28529</v>
      </c>
      <c r="H205" s="3">
        <f>[1]Aeropuerto!$G198</f>
        <v>20531</v>
      </c>
      <c r="I205" s="3" cm="1">
        <f t="array" ref="I205">_xlfn.XLOOKUP(transformación!B196,[1]Mortalidad!$A$2:$A$301,_xlfn.XLOOKUP($C$1,[1]Mortalidad!$B$1:$P$1,[1]Mortalidad!$B$2:$P$301))</f>
        <v>40459</v>
      </c>
      <c r="J205" s="19" cm="1">
        <f t="array" ref="J205">_xlfn.XLOOKUP(transformación!B196,'[1]Indice del consumidor'!$A$2:$A$301,_xlfn.XLOOKUP($C$1,'[1]Indice del consumidor'!$B$1:$P$1,'[1]Indice del consumidor'!$B$2:$P$301))</f>
        <v>-22.6</v>
      </c>
      <c r="K205" s="3" cm="1">
        <f t="array" ref="K205">_xlfn.XLOOKUP(transformación!B196,'[1]Total Búsquedas'!$A$5:$A$101,_xlfn.XLOOKUP($C$1,'[1]Total Búsquedas'!$B$2:$Q$2,'[1]Total Búsquedas'!$B$5:$Q$101))</f>
        <v>138713</v>
      </c>
      <c r="L205" s="3" cm="1">
        <f t="array" ref="L205">_xlfn.XLOOKUP(transformación!B196,'[1]Búsquedas a tres meses'!$A$5:$A$101,_xlfn.XLOOKUP($C$1,'[1]Búsquedas a tres meses'!$B$2:$Q$2,'[1]Búsquedas a tres meses'!$B$5:$Q$101))</f>
        <v>111829</v>
      </c>
      <c r="M205" s="3" cm="1">
        <f t="array" ref="M205">_xlfn.XLOOKUP(transformación!B196,'[1]Búsquedas a 6 meses'!$A$5:$A$101,_xlfn.XLOOKUP($C$1,'[1]Búsquedas a 6 meses'!$B$2:$Q$2,'[1]Búsquedas a 6 meses'!$B$5:$Q$101))</f>
        <v>132414</v>
      </c>
    </row>
    <row r="206" spans="1:13" x14ac:dyDescent="0.3">
      <c r="A206" s="2" t="str">
        <f>'Viajeros Hoteles y Apartamet'!A206</f>
        <v>2021</v>
      </c>
      <c r="B206" s="2" t="str">
        <f>'Viajeros Hoteles y Apartamet'!B206</f>
        <v>3</v>
      </c>
      <c r="C206" s="3">
        <f>'Viajeros Hoteles y Apartamet'!D206</f>
        <v>117948</v>
      </c>
      <c r="D206" s="3" cm="1">
        <f t="array" ref="D206">_xlfn.XLOOKUP(transformación!A197,'[1]Pib Pc'!$A$2:$A$81,_xlfn.XLOOKUP(España!$C$1,'[1]Pib Pc'!B$1:P$1,'[1]Pib Pc'!$B$2:$P$81))</f>
        <v>5950</v>
      </c>
      <c r="E206" s="32" cm="1">
        <f t="array" ref="E206">_xlfn.XLOOKUP(transformación!B197,'[1]IPC Armonizado'!$A$2:$A$250,_xlfn.XLOOKUP($C$1,'[1]IPC Armonizado'!$B$1:$Q$1,'[1]IPC Armonizado'!$B$2:$Q$250))</f>
        <v>105.22</v>
      </c>
      <c r="F206" s="19" cm="1">
        <f t="array" ref="F206">_xlfn.XLOOKUP(transformación!A197,'[1]Desempleo armonizado'!$A$2:$A$101,_xlfn.XLOOKUP($C$1,'[1]Desempleo armonizado'!$B$1:$P$1,'[1]Desempleo armonizado'!$B$2:$P$101))</f>
        <v>16</v>
      </c>
      <c r="G206" s="26" cm="1">
        <f t="array" ref="G206">IFERROR(_xlfn.XLOOKUP(transformación!$B197,[1]Forwarkeys!$B$2:$B$1000,_xlfn.XLOOKUP($C$1,[1]Forwarkeys!$C$1:$BA$1,[1]Forwarkeys!$C$2:$BA$1000)),"-")</f>
        <v>35017</v>
      </c>
      <c r="H206" s="3">
        <f>[1]Aeropuerto!$G199</f>
        <v>28231</v>
      </c>
      <c r="I206" s="3" cm="1">
        <f t="array" ref="I206">_xlfn.XLOOKUP(transformación!B197,[1]Mortalidad!$A$2:$A$301,_xlfn.XLOOKUP($C$1,[1]Mortalidad!$B$1:$P$1,[1]Mortalidad!$B$2:$P$301))</f>
        <v>36760</v>
      </c>
      <c r="J206" s="19" cm="1">
        <f t="array" ref="J206">_xlfn.XLOOKUP(transformación!B197,'[1]Indice del consumidor'!$A$2:$A$301,_xlfn.XLOOKUP($C$1,'[1]Indice del consumidor'!$B$1:$P$1,'[1]Indice del consumidor'!$B$2:$P$301))</f>
        <v>-13.9</v>
      </c>
      <c r="K206" s="3" cm="1">
        <f t="array" ref="K206">_xlfn.XLOOKUP(transformación!B197,'[1]Total Búsquedas'!$A$5:$A$101,_xlfn.XLOOKUP($C$1,'[1]Total Búsquedas'!$B$2:$Q$2,'[1]Total Búsquedas'!$B$5:$Q$101))</f>
        <v>175560</v>
      </c>
      <c r="L206" s="3" cm="1">
        <f t="array" ref="L206">_xlfn.XLOOKUP(transformación!B197,'[1]Búsquedas a tres meses'!$A$5:$A$101,_xlfn.XLOOKUP($C$1,'[1]Búsquedas a tres meses'!$B$2:$Q$2,'[1]Búsquedas a tres meses'!$B$5:$Q$101))</f>
        <v>137642</v>
      </c>
      <c r="M206" s="3" cm="1">
        <f t="array" ref="M206">_xlfn.XLOOKUP(transformación!B197,'[1]Búsquedas a 6 meses'!$A$5:$A$101,_xlfn.XLOOKUP($C$1,'[1]Búsquedas a 6 meses'!$B$2:$Q$2,'[1]Búsquedas a 6 meses'!$B$5:$Q$101))</f>
        <v>168597</v>
      </c>
    </row>
    <row r="207" spans="1:13" x14ac:dyDescent="0.3">
      <c r="A207" s="2" t="str">
        <f>'Viajeros Hoteles y Apartamet'!A207</f>
        <v>2021</v>
      </c>
      <c r="B207" s="2" t="str">
        <f>'Viajeros Hoteles y Apartamet'!B207</f>
        <v>4</v>
      </c>
      <c r="C207" s="3">
        <f>'Viajeros Hoteles y Apartamet'!D207</f>
        <v>119158</v>
      </c>
      <c r="D207" s="3" cm="1">
        <f t="array" ref="D207">_xlfn.XLOOKUP(transformación!A198,'[1]Pib Pc'!$A$2:$A$81,_xlfn.XLOOKUP(España!$C$1,'[1]Pib Pc'!B$1:P$1,'[1]Pib Pc'!$B$2:$P$81))</f>
        <v>6410</v>
      </c>
      <c r="E207" s="32" cm="1">
        <f t="array" ref="E207">_xlfn.XLOOKUP(transformación!B198,'[1]IPC Armonizado'!$A$2:$A$250,_xlfn.XLOOKUP($C$1,'[1]IPC Armonizado'!$B$1:$Q$1,'[1]IPC Armonizado'!$B$2:$Q$250))</f>
        <v>106.39</v>
      </c>
      <c r="F207" s="19" cm="1">
        <f t="array" ref="F207">_xlfn.XLOOKUP(transformación!A198,'[1]Desempleo armonizado'!$A$2:$A$101,_xlfn.XLOOKUP($C$1,'[1]Desempleo armonizado'!$B$1:$P$1,'[1]Desempleo armonizado'!$B$2:$P$101))</f>
        <v>15.3</v>
      </c>
      <c r="G207" s="26" cm="1">
        <f t="array" ref="G207">IFERROR(_xlfn.XLOOKUP(transformación!$B198,[1]Forwarkeys!$B$2:$B$1000,_xlfn.XLOOKUP($C$1,[1]Forwarkeys!$C$1:$BA$1,[1]Forwarkeys!$C$2:$BA$1000)),"-")</f>
        <v>51051</v>
      </c>
      <c r="H207" s="3">
        <f>[1]Aeropuerto!$G200</f>
        <v>30175</v>
      </c>
      <c r="I207" s="3" cm="1">
        <f t="array" ref="I207">_xlfn.XLOOKUP(transformación!B198,[1]Mortalidad!$A$2:$A$301,_xlfn.XLOOKUP($C$1,[1]Mortalidad!$B$1:$P$1,[1]Mortalidad!$B$2:$P$301))</f>
        <v>34402</v>
      </c>
      <c r="J207" s="19" cm="1">
        <f t="array" ref="J207">_xlfn.XLOOKUP(transformación!B198,'[1]Indice del consumidor'!$A$2:$A$301,_xlfn.XLOOKUP($C$1,'[1]Indice del consumidor'!$B$1:$P$1,'[1]Indice del consumidor'!$B$2:$P$301))</f>
        <v>-12.1</v>
      </c>
      <c r="K207" s="3" cm="1">
        <f t="array" ref="K207">_xlfn.XLOOKUP(transformación!B198,'[1]Total Búsquedas'!$A$5:$A$101,_xlfn.XLOOKUP($C$1,'[1]Total Búsquedas'!$B$2:$Q$2,'[1]Total Búsquedas'!$B$5:$Q$101))</f>
        <v>169701</v>
      </c>
      <c r="L207" s="3" cm="1">
        <f t="array" ref="L207">_xlfn.XLOOKUP(transformación!B198,'[1]Búsquedas a tres meses'!$A$5:$A$101,_xlfn.XLOOKUP($C$1,'[1]Búsquedas a tres meses'!$B$2:$Q$2,'[1]Búsquedas a tres meses'!$B$5:$Q$101))</f>
        <v>142260</v>
      </c>
      <c r="M207" s="3" cm="1">
        <f t="array" ref="M207">_xlfn.XLOOKUP(transformación!B198,'[1]Búsquedas a 6 meses'!$A$5:$A$101,_xlfn.XLOOKUP($C$1,'[1]Búsquedas a 6 meses'!$B$2:$Q$2,'[1]Búsquedas a 6 meses'!$B$5:$Q$101))</f>
        <v>166809</v>
      </c>
    </row>
    <row r="208" spans="1:13" x14ac:dyDescent="0.3">
      <c r="A208" s="2" t="str">
        <f>'Viajeros Hoteles y Apartamet'!A208</f>
        <v>2021</v>
      </c>
      <c r="B208" s="2" t="str">
        <f>'Viajeros Hoteles y Apartamet'!B208</f>
        <v>5</v>
      </c>
      <c r="C208" s="3">
        <f>'Viajeros Hoteles y Apartamet'!D208</f>
        <v>300224</v>
      </c>
      <c r="D208" s="3" cm="1">
        <f t="array" ref="D208">_xlfn.XLOOKUP(transformación!A199,'[1]Pib Pc'!$A$2:$A$81,_xlfn.XLOOKUP(España!$C$1,'[1]Pib Pc'!B$1:P$1,'[1]Pib Pc'!$B$2:$P$81))</f>
        <v>6410</v>
      </c>
      <c r="E208" s="32" cm="1">
        <f t="array" ref="E208">_xlfn.XLOOKUP(transformación!B199,'[1]IPC Armonizado'!$A$2:$A$250,_xlfn.XLOOKUP($C$1,'[1]IPC Armonizado'!$B$1:$Q$1,'[1]IPC Armonizado'!$B$2:$Q$250))</f>
        <v>106.95</v>
      </c>
      <c r="F208" s="19" cm="1">
        <f t="array" ref="F208">_xlfn.XLOOKUP(transformación!A199,'[1]Desempleo armonizado'!$A$2:$A$101,_xlfn.XLOOKUP($C$1,'[1]Desempleo armonizado'!$B$1:$P$1,'[1]Desempleo armonizado'!$B$2:$P$101))</f>
        <v>15.3</v>
      </c>
      <c r="G208" s="26" cm="1">
        <f t="array" ref="G208">IFERROR(_xlfn.XLOOKUP(transformación!$B199,[1]Forwarkeys!$B$2:$B$1000,_xlfn.XLOOKUP($C$1,[1]Forwarkeys!$C$1:$BA$1,[1]Forwarkeys!$C$2:$BA$1000)),"-")</f>
        <v>84990</v>
      </c>
      <c r="H208" s="3">
        <f>[1]Aeropuerto!$G201</f>
        <v>59278</v>
      </c>
      <c r="I208" s="3" cm="1">
        <f t="array" ref="I208">_xlfn.XLOOKUP(transformación!B199,[1]Mortalidad!$A$2:$A$301,_xlfn.XLOOKUP($C$1,[1]Mortalidad!$B$1:$P$1,[1]Mortalidad!$B$2:$P$301))</f>
        <v>34098</v>
      </c>
      <c r="J208" s="19" cm="1">
        <f t="array" ref="J208">_xlfn.XLOOKUP(transformación!B199,'[1]Indice del consumidor'!$A$2:$A$301,_xlfn.XLOOKUP($C$1,'[1]Indice del consumidor'!$B$1:$P$1,'[1]Indice del consumidor'!$B$2:$P$301))</f>
        <v>-8.6999999999999993</v>
      </c>
      <c r="K208" s="3" cm="1">
        <f t="array" ref="K208">_xlfn.XLOOKUP(transformación!B199,'[1]Total Búsquedas'!$A$5:$A$101,_xlfn.XLOOKUP($C$1,'[1]Total Búsquedas'!$B$2:$Q$2,'[1]Total Búsquedas'!$B$5:$Q$101))</f>
        <v>317867</v>
      </c>
      <c r="L208" s="3" cm="1">
        <f t="array" ref="L208">_xlfn.XLOOKUP(transformación!B199,'[1]Búsquedas a tres meses'!$A$5:$A$101,_xlfn.XLOOKUP($C$1,'[1]Búsquedas a tres meses'!$B$2:$Q$2,'[1]Búsquedas a tres meses'!$B$5:$Q$101))</f>
        <v>291770</v>
      </c>
      <c r="M208" s="3" cm="1">
        <f t="array" ref="M208">_xlfn.XLOOKUP(transformación!B199,'[1]Búsquedas a 6 meses'!$A$5:$A$101,_xlfn.XLOOKUP($C$1,'[1]Búsquedas a 6 meses'!$B$2:$Q$2,'[1]Búsquedas a 6 meses'!$B$5:$Q$101))</f>
        <v>314901</v>
      </c>
    </row>
    <row r="209" spans="1:13" x14ac:dyDescent="0.3">
      <c r="A209" s="2" t="str">
        <f>'Viajeros Hoteles y Apartamet'!A209</f>
        <v>2021</v>
      </c>
      <c r="B209" s="2" t="str">
        <f>'Viajeros Hoteles y Apartamet'!B209</f>
        <v>6</v>
      </c>
      <c r="C209" s="3">
        <f>'Viajeros Hoteles y Apartamet'!D209</f>
        <v>749488</v>
      </c>
      <c r="D209" s="3" cm="1">
        <f t="array" ref="D209">_xlfn.XLOOKUP(transformación!A200,'[1]Pib Pc'!$A$2:$A$81,_xlfn.XLOOKUP(España!$C$1,'[1]Pib Pc'!B$1:P$1,'[1]Pib Pc'!$B$2:$P$81))</f>
        <v>6410</v>
      </c>
      <c r="E209" s="32" cm="1">
        <f t="array" ref="E209">_xlfn.XLOOKUP(transformación!B200,'[1]IPC Armonizado'!$A$2:$A$250,_xlfn.XLOOKUP($C$1,'[1]IPC Armonizado'!$B$1:$Q$1,'[1]IPC Armonizado'!$B$2:$Q$250))</f>
        <v>107.46</v>
      </c>
      <c r="F209" s="19" cm="1">
        <f t="array" ref="F209">_xlfn.XLOOKUP(transformación!A200,'[1]Desempleo armonizado'!$A$2:$A$101,_xlfn.XLOOKUP($C$1,'[1]Desempleo armonizado'!$B$1:$P$1,'[1]Desempleo armonizado'!$B$2:$P$101))</f>
        <v>15.3</v>
      </c>
      <c r="G209" s="26" cm="1">
        <f t="array" ref="G209">IFERROR(_xlfn.XLOOKUP(transformación!$B200,[1]Forwarkeys!$B$2:$B$1000,_xlfn.XLOOKUP($C$1,[1]Forwarkeys!$C$1:$BA$1,[1]Forwarkeys!$C$2:$BA$1000)),"-")</f>
        <v>127547</v>
      </c>
      <c r="H209" s="3">
        <f>[1]Aeropuerto!$G202</f>
        <v>100023</v>
      </c>
      <c r="I209" s="3" cm="1">
        <f t="array" ref="I209">_xlfn.XLOOKUP(transformación!B200,[1]Mortalidad!$A$2:$A$301,_xlfn.XLOOKUP($C$1,[1]Mortalidad!$B$1:$P$1,[1]Mortalidad!$B$2:$P$301))</f>
        <v>32260</v>
      </c>
      <c r="J209" s="19" cm="1">
        <f t="array" ref="J209">_xlfn.XLOOKUP(transformación!B200,'[1]Indice del consumidor'!$A$2:$A$301,_xlfn.XLOOKUP($C$1,'[1]Indice del consumidor'!$B$1:$P$1,'[1]Indice del consumidor'!$B$2:$P$301))</f>
        <v>-7</v>
      </c>
      <c r="K209" s="3" cm="1">
        <f t="array" ref="K209">_xlfn.XLOOKUP(transformación!B200,'[1]Total Búsquedas'!$A$5:$A$101,_xlfn.XLOOKUP($C$1,'[1]Total Búsquedas'!$B$2:$Q$2,'[1]Total Búsquedas'!$B$5:$Q$101))</f>
        <v>491574</v>
      </c>
      <c r="L209" s="3" cm="1">
        <f t="array" ref="L209">_xlfn.XLOOKUP(transformación!B200,'[1]Búsquedas a tres meses'!$A$5:$A$101,_xlfn.XLOOKUP($C$1,'[1]Búsquedas a tres meses'!$B$2:$Q$2,'[1]Búsquedas a tres meses'!$B$5:$Q$101))</f>
        <v>468003</v>
      </c>
      <c r="M209" s="3" cm="1">
        <f t="array" ref="M209">_xlfn.XLOOKUP(transformación!B200,'[1]Búsquedas a 6 meses'!$A$5:$A$101,_xlfn.XLOOKUP($C$1,'[1]Búsquedas a 6 meses'!$B$2:$Q$2,'[1]Búsquedas a 6 meses'!$B$5:$Q$101))</f>
        <v>487467</v>
      </c>
    </row>
    <row r="210" spans="1:13" x14ac:dyDescent="0.3">
      <c r="A210" s="2" t="str">
        <f>'Viajeros Hoteles y Apartamet'!A210</f>
        <v>2021</v>
      </c>
      <c r="B210" s="2" t="str">
        <f>'Viajeros Hoteles y Apartamet'!B210</f>
        <v>7</v>
      </c>
      <c r="C210" s="3">
        <f>'Viajeros Hoteles y Apartamet'!D210</f>
        <v>1539945</v>
      </c>
      <c r="D210" s="3" cm="1">
        <f t="array" ref="D210">_xlfn.XLOOKUP(transformación!A201,'[1]Pib Pc'!$A$2:$A$81,_xlfn.XLOOKUP(España!$C$1,'[1]Pib Pc'!B$1:P$1,'[1]Pib Pc'!$B$2:$P$81))</f>
        <v>6420</v>
      </c>
      <c r="E210" s="32" cm="1">
        <f t="array" ref="E210">_xlfn.XLOOKUP(transformación!B201,'[1]IPC Armonizado'!$A$2:$A$250,_xlfn.XLOOKUP($C$1,'[1]IPC Armonizado'!$B$1:$Q$1,'[1]IPC Armonizado'!$B$2:$Q$250))</f>
        <v>106.18</v>
      </c>
      <c r="F210" s="19" cm="1">
        <f t="array" ref="F210">_xlfn.XLOOKUP(transformación!A201,'[1]Desempleo armonizado'!$A$2:$A$101,_xlfn.XLOOKUP($C$1,'[1]Desempleo armonizado'!$B$1:$P$1,'[1]Desempleo armonizado'!$B$2:$P$101))</f>
        <v>14.6</v>
      </c>
      <c r="G210" s="26" cm="1">
        <f t="array" ref="G210">IFERROR(_xlfn.XLOOKUP(transformación!$B201,[1]Forwarkeys!$B$2:$B$1000,_xlfn.XLOOKUP($C$1,[1]Forwarkeys!$C$1:$BA$1,[1]Forwarkeys!$C$2:$BA$1000)),"-")</f>
        <v>165601</v>
      </c>
      <c r="H210" s="3">
        <f>[1]Aeropuerto!$G203</f>
        <v>138405</v>
      </c>
      <c r="I210" s="3" cm="1">
        <f t="array" ref="I210">_xlfn.XLOOKUP(transformación!B201,[1]Mortalidad!$A$2:$A$301,_xlfn.XLOOKUP($C$1,[1]Mortalidad!$B$1:$P$1,[1]Mortalidad!$B$2:$P$301))</f>
        <v>35189</v>
      </c>
      <c r="J210" s="19" cm="1">
        <f t="array" ref="J210">_xlfn.XLOOKUP(transformación!B201,'[1]Indice del consumidor'!$A$2:$A$301,_xlfn.XLOOKUP($C$1,'[1]Indice del consumidor'!$B$1:$P$1,'[1]Indice del consumidor'!$B$2:$P$301))</f>
        <v>-7.8</v>
      </c>
      <c r="K210" s="3" cm="1">
        <f t="array" ref="K210">_xlfn.XLOOKUP(transformación!B201,'[1]Total Búsquedas'!$A$5:$A$101,_xlfn.XLOOKUP($C$1,'[1]Total Búsquedas'!$B$2:$Q$2,'[1]Total Búsquedas'!$B$5:$Q$101))</f>
        <v>749562</v>
      </c>
      <c r="L210" s="3" cm="1">
        <f t="array" ref="L210">_xlfn.XLOOKUP(transformación!B201,'[1]Búsquedas a tres meses'!$A$5:$A$101,_xlfn.XLOOKUP($C$1,'[1]Búsquedas a tres meses'!$B$2:$Q$2,'[1]Búsquedas a tres meses'!$B$5:$Q$101))</f>
        <v>724072</v>
      </c>
      <c r="M210" s="3" cm="1">
        <f t="array" ref="M210">_xlfn.XLOOKUP(transformación!B201,'[1]Búsquedas a 6 meses'!$A$5:$A$101,_xlfn.XLOOKUP($C$1,'[1]Búsquedas a 6 meses'!$B$2:$Q$2,'[1]Búsquedas a 6 meses'!$B$5:$Q$101))</f>
        <v>741935</v>
      </c>
    </row>
    <row r="211" spans="1:13" x14ac:dyDescent="0.3">
      <c r="A211" s="2" t="str">
        <f>'Viajeros Hoteles y Apartamet'!A211</f>
        <v>2021</v>
      </c>
      <c r="B211" s="2" t="str">
        <f>'Viajeros Hoteles y Apartamet'!B211</f>
        <v>8</v>
      </c>
      <c r="C211" s="3">
        <f>'Viajeros Hoteles y Apartamet'!D211</f>
        <v>1879460</v>
      </c>
      <c r="D211" s="3" cm="1">
        <f t="array" ref="D211">_xlfn.XLOOKUP(transformación!A202,'[1]Pib Pc'!$A$2:$A$81,_xlfn.XLOOKUP(España!$C$1,'[1]Pib Pc'!B$1:P$1,'[1]Pib Pc'!$B$2:$P$81))</f>
        <v>6420</v>
      </c>
      <c r="E211" s="32" cm="1">
        <f t="array" ref="E211">_xlfn.XLOOKUP(transformación!B202,'[1]IPC Armonizado'!$A$2:$A$250,_xlfn.XLOOKUP($C$1,'[1]IPC Armonizado'!$B$1:$Q$1,'[1]IPC Armonizado'!$B$2:$Q$250))</f>
        <v>106.65</v>
      </c>
      <c r="F211" s="19" cm="1">
        <f t="array" ref="F211">_xlfn.XLOOKUP(transformación!A202,'[1]Desempleo armonizado'!$A$2:$A$101,_xlfn.XLOOKUP($C$1,'[1]Desempleo armonizado'!$B$1:$P$1,'[1]Desempleo armonizado'!$B$2:$P$101))</f>
        <v>14.6</v>
      </c>
      <c r="G211" s="26" cm="1">
        <f t="array" ref="G211">IFERROR(_xlfn.XLOOKUP(transformación!$B202,[1]Forwarkeys!$B$2:$B$1000,_xlfn.XLOOKUP($C$1,[1]Forwarkeys!$C$1:$BA$1,[1]Forwarkeys!$C$2:$BA$1000)),"-")</f>
        <v>169928</v>
      </c>
      <c r="H211" s="3">
        <f>[1]Aeropuerto!$G204</f>
        <v>150110</v>
      </c>
      <c r="I211" s="3" cm="1">
        <f t="array" ref="I211">_xlfn.XLOOKUP(transformación!B202,[1]Mortalidad!$A$2:$A$301,_xlfn.XLOOKUP($C$1,[1]Mortalidad!$B$1:$P$1,[1]Mortalidad!$B$2:$P$301))</f>
        <v>37959</v>
      </c>
      <c r="J211" s="19" cm="1">
        <f t="array" ref="J211">_xlfn.XLOOKUP(transformación!B202,'[1]Indice del consumidor'!$A$2:$A$301,_xlfn.XLOOKUP($C$1,'[1]Indice del consumidor'!$B$1:$P$1,'[1]Indice del consumidor'!$B$2:$P$301))</f>
        <v>-7.3</v>
      </c>
      <c r="K211" s="3" cm="1">
        <f t="array" ref="K211">_xlfn.XLOOKUP(transformación!B202,'[1]Total Búsquedas'!$A$5:$A$101,_xlfn.XLOOKUP($C$1,'[1]Total Búsquedas'!$B$2:$Q$2,'[1]Total Búsquedas'!$B$5:$Q$101))</f>
        <v>695290</v>
      </c>
      <c r="L211" s="3" cm="1">
        <f t="array" ref="L211">_xlfn.XLOOKUP(transformación!B202,'[1]Búsquedas a tres meses'!$A$5:$A$101,_xlfn.XLOOKUP($C$1,'[1]Búsquedas a tres meses'!$B$2:$Q$2,'[1]Búsquedas a tres meses'!$B$5:$Q$101))</f>
        <v>651038</v>
      </c>
      <c r="M211" s="3" cm="1">
        <f t="array" ref="M211">_xlfn.XLOOKUP(transformación!B202,'[1]Búsquedas a 6 meses'!$A$5:$A$101,_xlfn.XLOOKUP($C$1,'[1]Búsquedas a 6 meses'!$B$2:$Q$2,'[1]Búsquedas a 6 meses'!$B$5:$Q$101))</f>
        <v>681322</v>
      </c>
    </row>
    <row r="212" spans="1:13" x14ac:dyDescent="0.3">
      <c r="A212" s="2" t="str">
        <f>'Viajeros Hoteles y Apartamet'!A212</f>
        <v>2021</v>
      </c>
      <c r="B212" s="2" t="str">
        <f>'Viajeros Hoteles y Apartamet'!B212</f>
        <v>9</v>
      </c>
      <c r="C212" s="3">
        <f>'Viajeros Hoteles y Apartamet'!D212</f>
        <v>911730</v>
      </c>
      <c r="D212" s="3" cm="1">
        <f t="array" ref="D212">_xlfn.XLOOKUP(transformación!A203,'[1]Pib Pc'!$A$2:$A$81,_xlfn.XLOOKUP(España!$C$1,'[1]Pib Pc'!B$1:P$1,'[1]Pib Pc'!$B$2:$P$81))</f>
        <v>6420</v>
      </c>
      <c r="E212" s="32" cm="1">
        <f t="array" ref="E212">_xlfn.XLOOKUP(transformación!B203,'[1]IPC Armonizado'!$A$2:$A$250,_xlfn.XLOOKUP($C$1,'[1]IPC Armonizado'!$B$1:$Q$1,'[1]IPC Armonizado'!$B$2:$Q$250))</f>
        <v>107.87</v>
      </c>
      <c r="F212" s="19" cm="1">
        <f t="array" ref="F212">_xlfn.XLOOKUP(transformación!A203,'[1]Desempleo armonizado'!$A$2:$A$101,_xlfn.XLOOKUP($C$1,'[1]Desempleo armonizado'!$B$1:$P$1,'[1]Desempleo armonizado'!$B$2:$P$101))</f>
        <v>14.6</v>
      </c>
      <c r="G212" s="26" cm="1">
        <f t="array" ref="G212">IFERROR(_xlfn.XLOOKUP(transformación!$B203,[1]Forwarkeys!$B$2:$B$1000,_xlfn.XLOOKUP($C$1,[1]Forwarkeys!$C$1:$BA$1,[1]Forwarkeys!$C$2:$BA$1000)),"-")</f>
        <v>155064</v>
      </c>
      <c r="H212" s="3">
        <f>[1]Aeropuerto!$G205</f>
        <v>127098</v>
      </c>
      <c r="I212" s="3" cm="1">
        <f t="array" ref="I212">_xlfn.XLOOKUP(transformación!B203,[1]Mortalidad!$A$2:$A$301,_xlfn.XLOOKUP($C$1,[1]Mortalidad!$B$1:$P$1,[1]Mortalidad!$B$2:$P$301))</f>
        <v>32633</v>
      </c>
      <c r="J212" s="19" cm="1">
        <f t="array" ref="J212">_xlfn.XLOOKUP(transformación!B203,'[1]Indice del consumidor'!$A$2:$A$301,_xlfn.XLOOKUP($C$1,'[1]Indice del consumidor'!$B$1:$P$1,'[1]Indice del consumidor'!$B$2:$P$301))</f>
        <v>-9.6999999999999993</v>
      </c>
      <c r="K212" s="3" cm="1">
        <f t="array" ref="K212">_xlfn.XLOOKUP(transformación!B203,'[1]Total Búsquedas'!$A$5:$A$101,_xlfn.XLOOKUP($C$1,'[1]Total Búsquedas'!$B$2:$Q$2,'[1]Total Búsquedas'!$B$5:$Q$101))</f>
        <v>893005</v>
      </c>
      <c r="L212" s="3" cm="1">
        <f t="array" ref="L212">_xlfn.XLOOKUP(transformación!B203,'[1]Búsquedas a tres meses'!$A$5:$A$101,_xlfn.XLOOKUP($C$1,'[1]Búsquedas a tres meses'!$B$2:$Q$2,'[1]Búsquedas a tres meses'!$B$5:$Q$101))</f>
        <v>832884</v>
      </c>
      <c r="M212" s="3" cm="1">
        <f t="array" ref="M212">_xlfn.XLOOKUP(transformación!B203,'[1]Búsquedas a 6 meses'!$A$5:$A$101,_xlfn.XLOOKUP($C$1,'[1]Búsquedas a 6 meses'!$B$2:$Q$2,'[1]Búsquedas a 6 meses'!$B$5:$Q$101))</f>
        <v>866016</v>
      </c>
    </row>
    <row r="213" spans="1:13" x14ac:dyDescent="0.3">
      <c r="A213" s="2" t="str">
        <f>'Viajeros Hoteles y Apartamet'!A213</f>
        <v>2021</v>
      </c>
      <c r="B213" s="2" t="str">
        <f>'Viajeros Hoteles y Apartamet'!B213</f>
        <v>10</v>
      </c>
      <c r="C213" s="3">
        <f>'Viajeros Hoteles y Apartamet'!D213</f>
        <v>557630</v>
      </c>
      <c r="D213" s="3" cm="1">
        <f t="array" ref="D213">_xlfn.XLOOKUP(transformación!A204,'[1]Pib Pc'!$A$2:$A$81,_xlfn.XLOOKUP(España!$C$1,'[1]Pib Pc'!B$1:P$1,'[1]Pib Pc'!$B$2:$P$81))</f>
        <v>7030</v>
      </c>
      <c r="E213" s="32" cm="1">
        <f t="array" ref="E213">_xlfn.XLOOKUP(transformación!B204,'[1]IPC Armonizado'!$A$2:$A$250,_xlfn.XLOOKUP($C$1,'[1]IPC Armonizado'!$B$1:$Q$1,'[1]IPC Armonizado'!$B$2:$Q$250))</f>
        <v>109.6</v>
      </c>
      <c r="F213" s="19" cm="1">
        <f t="array" ref="F213">_xlfn.XLOOKUP(transformación!A204,'[1]Desempleo armonizado'!$A$2:$A$101,_xlfn.XLOOKUP($C$1,'[1]Desempleo armonizado'!$B$1:$P$1,'[1]Desempleo armonizado'!$B$2:$P$101))</f>
        <v>13.3</v>
      </c>
      <c r="G213" s="26" cm="1">
        <f t="array" ref="G213">IFERROR(_xlfn.XLOOKUP(transformación!$B204,[1]Forwarkeys!$B$2:$B$1000,_xlfn.XLOOKUP($C$1,[1]Forwarkeys!$C$1:$BA$1,[1]Forwarkeys!$C$2:$BA$1000)),"-")</f>
        <v>149514</v>
      </c>
      <c r="H213" s="3">
        <f>[1]Aeropuerto!$G206</f>
        <v>127797</v>
      </c>
      <c r="I213" s="3" cm="1">
        <f t="array" ref="I213">_xlfn.XLOOKUP(transformación!B204,[1]Mortalidad!$A$2:$A$301,_xlfn.XLOOKUP($C$1,[1]Mortalidad!$B$1:$P$1,[1]Mortalidad!$B$2:$P$301))</f>
        <v>34325</v>
      </c>
      <c r="J213" s="19" cm="1">
        <f t="array" ref="J213">_xlfn.XLOOKUP(transformación!B204,'[1]Indice del consumidor'!$A$2:$A$301,_xlfn.XLOOKUP($C$1,'[1]Indice del consumidor'!$B$1:$P$1,'[1]Indice del consumidor'!$B$2:$P$301))</f>
        <v>-10.1</v>
      </c>
      <c r="K213" s="3" cm="1">
        <f t="array" ref="K213">_xlfn.XLOOKUP(transformación!B204,'[1]Total Búsquedas'!$A$5:$A$101,_xlfn.XLOOKUP($C$1,'[1]Total Búsquedas'!$B$2:$Q$2,'[1]Total Búsquedas'!$B$5:$Q$101))</f>
        <v>996783</v>
      </c>
      <c r="L213" s="3" cm="1">
        <f t="array" ref="L213">_xlfn.XLOOKUP(transformación!B204,'[1]Búsquedas a tres meses'!$A$5:$A$101,_xlfn.XLOOKUP($C$1,'[1]Búsquedas a tres meses'!$B$2:$Q$2,'[1]Búsquedas a tres meses'!$B$5:$Q$101))</f>
        <v>917877</v>
      </c>
      <c r="M213" s="3" cm="1">
        <f t="array" ref="M213">_xlfn.XLOOKUP(transformación!B204,'[1]Búsquedas a 6 meses'!$A$5:$A$101,_xlfn.XLOOKUP($C$1,'[1]Búsquedas a 6 meses'!$B$2:$Q$2,'[1]Búsquedas a 6 meses'!$B$5:$Q$101))</f>
        <v>963903</v>
      </c>
    </row>
    <row r="214" spans="1:13" x14ac:dyDescent="0.3">
      <c r="A214" s="2" t="str">
        <f>'Viajeros Hoteles y Apartamet'!A214</f>
        <v>2021</v>
      </c>
      <c r="B214" s="2" t="str">
        <f>'Viajeros Hoteles y Apartamet'!B214</f>
        <v>11</v>
      </c>
      <c r="C214" s="3">
        <f>'Viajeros Hoteles y Apartamet'!D214</f>
        <v>345256</v>
      </c>
      <c r="D214" s="3" cm="1">
        <f t="array" ref="D214">_xlfn.XLOOKUP(transformación!A205,'[1]Pib Pc'!$A$2:$A$81,_xlfn.XLOOKUP(España!$C$1,'[1]Pib Pc'!B$1:P$1,'[1]Pib Pc'!$B$2:$P$81))</f>
        <v>7030</v>
      </c>
      <c r="E214" s="32" cm="1">
        <f t="array" ref="E214">_xlfn.XLOOKUP(transformación!B205,'[1]IPC Armonizado'!$A$2:$A$250,_xlfn.XLOOKUP($C$1,'[1]IPC Armonizado'!$B$1:$Q$1,'[1]IPC Armonizado'!$B$2:$Q$250))</f>
        <v>109.87</v>
      </c>
      <c r="F214" s="19" cm="1">
        <f t="array" ref="F214">_xlfn.XLOOKUP(transformación!A205,'[1]Desempleo armonizado'!$A$2:$A$101,_xlfn.XLOOKUP($C$1,'[1]Desempleo armonizado'!$B$1:$P$1,'[1]Desempleo armonizado'!$B$2:$P$101))</f>
        <v>13.3</v>
      </c>
      <c r="G214" s="26" cm="1">
        <f t="array" ref="G214">IFERROR(_xlfn.XLOOKUP(transformación!$B205,[1]Forwarkeys!$B$2:$B$1000,_xlfn.XLOOKUP($C$1,[1]Forwarkeys!$C$1:$BA$1,[1]Forwarkeys!$C$2:$BA$1000)),"-")</f>
        <v>121758</v>
      </c>
      <c r="H214" s="3">
        <f>[1]Aeropuerto!$G207</f>
        <v>99275</v>
      </c>
      <c r="I214" s="3" cm="1">
        <f t="array" ref="I214">_xlfn.XLOOKUP(transformación!B205,[1]Mortalidad!$A$2:$A$301,_xlfn.XLOOKUP($C$1,[1]Mortalidad!$B$1:$P$1,[1]Mortalidad!$B$2:$P$301))</f>
        <v>36799</v>
      </c>
      <c r="J214" s="19" cm="1">
        <f t="array" ref="J214">_xlfn.XLOOKUP(transformación!B205,'[1]Indice del consumidor'!$A$2:$A$301,_xlfn.XLOOKUP($C$1,'[1]Indice del consumidor'!$B$1:$P$1,'[1]Indice del consumidor'!$B$2:$P$301))</f>
        <v>-17.3</v>
      </c>
      <c r="K214" s="3" cm="1">
        <f t="array" ref="K214">_xlfn.XLOOKUP(transformación!B205,'[1]Total Búsquedas'!$A$5:$A$101,_xlfn.XLOOKUP($C$1,'[1]Total Búsquedas'!$B$2:$Q$2,'[1]Total Búsquedas'!$B$5:$Q$101))</f>
        <v>1038695</v>
      </c>
      <c r="L214" s="3" cm="1">
        <f t="array" ref="L214">_xlfn.XLOOKUP(transformación!B205,'[1]Búsquedas a tres meses'!$A$5:$A$101,_xlfn.XLOOKUP($C$1,'[1]Búsquedas a tres meses'!$B$2:$Q$2,'[1]Búsquedas a tres meses'!$B$5:$Q$101))</f>
        <v>934308</v>
      </c>
      <c r="M214" s="3" cm="1">
        <f t="array" ref="M214">_xlfn.XLOOKUP(transformación!B205,'[1]Búsquedas a 6 meses'!$A$5:$A$101,_xlfn.XLOOKUP($C$1,'[1]Búsquedas a 6 meses'!$B$2:$Q$2,'[1]Búsquedas a 6 meses'!$B$5:$Q$101))</f>
        <v>995483</v>
      </c>
    </row>
    <row r="215" spans="1:13" x14ac:dyDescent="0.3">
      <c r="A215" s="2" t="str">
        <f>'Viajeros Hoteles y Apartamet'!A215</f>
        <v>2021</v>
      </c>
      <c r="B215" s="2" t="str">
        <f>'Viajeros Hoteles y Apartamet'!B215</f>
        <v>12</v>
      </c>
      <c r="C215" s="3">
        <f>'Viajeros Hoteles y Apartamet'!D215</f>
        <v>388832</v>
      </c>
      <c r="D215" s="3" cm="1">
        <f t="array" ref="D215">_xlfn.XLOOKUP(transformación!A206,'[1]Pib Pc'!$A$2:$A$81,_xlfn.XLOOKUP(España!$C$1,'[1]Pib Pc'!B$1:P$1,'[1]Pib Pc'!$B$2:$P$81))</f>
        <v>7030</v>
      </c>
      <c r="E215" s="32" cm="1">
        <f t="array" ref="E215">_xlfn.XLOOKUP(transformación!B206,'[1]IPC Armonizado'!$A$2:$A$250,_xlfn.XLOOKUP($C$1,'[1]IPC Armonizado'!$B$1:$Q$1,'[1]IPC Armonizado'!$B$2:$Q$250))</f>
        <v>111.13</v>
      </c>
      <c r="F215" s="19" cm="1">
        <f t="array" ref="F215">_xlfn.XLOOKUP(transformación!A206,'[1]Desempleo armonizado'!$A$2:$A$101,_xlfn.XLOOKUP($C$1,'[1]Desempleo armonizado'!$B$1:$P$1,'[1]Desempleo armonizado'!$B$2:$P$101))</f>
        <v>13.3</v>
      </c>
      <c r="G215" s="26" cm="1">
        <f t="array" ref="G215">IFERROR(_xlfn.XLOOKUP(transformación!$B206,[1]Forwarkeys!$B$2:$B$1000,_xlfn.XLOOKUP($C$1,[1]Forwarkeys!$C$1:$BA$1,[1]Forwarkeys!$C$2:$BA$1000)),"-")</f>
        <v>135459</v>
      </c>
      <c r="H215" s="3">
        <f>[1]Aeropuerto!$G208</f>
        <v>104260</v>
      </c>
      <c r="I215" s="3" cm="1">
        <f t="array" ref="I215">_xlfn.XLOOKUP(transformación!B206,[1]Mortalidad!$A$2:$A$301,_xlfn.XLOOKUP($C$1,[1]Mortalidad!$B$1:$P$1,[1]Mortalidad!$B$2:$P$301))</f>
        <v>42224</v>
      </c>
      <c r="J215" s="19" cm="1">
        <f t="array" ref="J215">_xlfn.XLOOKUP(transformación!B206,'[1]Indice del consumidor'!$A$2:$A$301,_xlfn.XLOOKUP($C$1,'[1]Indice del consumidor'!$B$1:$P$1,'[1]Indice del consumidor'!$B$2:$P$301))</f>
        <v>-15.7</v>
      </c>
      <c r="K215" s="3" cm="1">
        <f t="array" ref="K215">_xlfn.XLOOKUP(transformación!B206,'[1]Total Búsquedas'!$A$5:$A$101,_xlfn.XLOOKUP($C$1,'[1]Total Búsquedas'!$B$2:$Q$2,'[1]Total Búsquedas'!$B$5:$Q$101))</f>
        <v>811998</v>
      </c>
      <c r="L215" s="3" cm="1">
        <f t="array" ref="L215">_xlfn.XLOOKUP(transformación!B206,'[1]Búsquedas a tres meses'!$A$5:$A$101,_xlfn.XLOOKUP($C$1,'[1]Búsquedas a tres meses'!$B$2:$Q$2,'[1]Búsquedas a tres meses'!$B$5:$Q$101))</f>
        <v>719187</v>
      </c>
      <c r="M215" s="3" cm="1">
        <f t="array" ref="M215">_xlfn.XLOOKUP(transformación!B206,'[1]Búsquedas a 6 meses'!$A$5:$A$101,_xlfn.XLOOKUP($C$1,'[1]Búsquedas a 6 meses'!$B$2:$Q$2,'[1]Búsquedas a 6 meses'!$B$5:$Q$101))</f>
        <v>779637</v>
      </c>
    </row>
    <row r="216" spans="1:13" x14ac:dyDescent="0.3">
      <c r="A216" s="2" t="str">
        <f>'Viajeros Hoteles y Apartamet'!A216</f>
        <v>2022</v>
      </c>
      <c r="B216" s="2" t="str">
        <f>'Viajeros Hoteles y Apartamet'!B216</f>
        <v>1</v>
      </c>
      <c r="C216" s="3">
        <f>'Viajeros Hoteles y Apartamet'!D216</f>
        <v>222323</v>
      </c>
      <c r="D216" s="3" cm="1">
        <f t="array" ref="D216">_xlfn.XLOOKUP(transformación!A207,'[1]Pib Pc'!$A$2:$A$81,_xlfn.XLOOKUP(España!$C$1,'[1]Pib Pc'!B$1:P$1,'[1]Pib Pc'!$B$2:$P$81))</f>
        <v>6640</v>
      </c>
      <c r="E216" s="32" cm="1">
        <f t="array" ref="E216">_xlfn.XLOOKUP(transformación!B207,'[1]IPC Armonizado'!$A$2:$A$250,_xlfn.XLOOKUP($C$1,'[1]IPC Armonizado'!$B$1:$Q$1,'[1]IPC Armonizado'!$B$2:$Q$250))</f>
        <v>110.26</v>
      </c>
      <c r="F216" s="19" cm="1">
        <f t="array" ref="F216">_xlfn.XLOOKUP(transformación!A207,'[1]Desempleo armonizado'!$A$2:$A$101,_xlfn.XLOOKUP($C$1,'[1]Desempleo armonizado'!$B$1:$P$1,'[1]Desempleo armonizado'!$B$2:$P$101))</f>
        <v>13.7</v>
      </c>
      <c r="G216" s="26" cm="1">
        <f t="array" ref="G216">IFERROR(_xlfn.XLOOKUP(transformación!$B207,[1]Forwarkeys!$B$2:$B$1000,_xlfn.XLOOKUP($C$1,[1]Forwarkeys!$C$1:$BA$1,[1]Forwarkeys!$C$2:$BA$1000)),"-")</f>
        <v>107247</v>
      </c>
      <c r="H216" s="3">
        <f>[1]Aeropuerto!$G209</f>
        <v>74485</v>
      </c>
      <c r="I216" s="3" cm="1">
        <f t="array" ref="I216">_xlfn.XLOOKUP(transformación!B207,[1]Mortalidad!$A$2:$A$301,_xlfn.XLOOKUP($C$1,[1]Mortalidad!$B$1:$P$1,[1]Mortalidad!$B$2:$P$301))</f>
        <v>46765</v>
      </c>
      <c r="J216" s="19" cm="1">
        <f t="array" ref="J216">_xlfn.XLOOKUP(transformación!B207,'[1]Indice del consumidor'!$A$2:$A$301,_xlfn.XLOOKUP($C$1,'[1]Indice del consumidor'!$B$1:$P$1,'[1]Indice del consumidor'!$B$2:$P$301))</f>
        <v>-13</v>
      </c>
      <c r="K216" s="3" cm="1">
        <f t="array" ref="K216">_xlfn.XLOOKUP(transformación!B207,'[1]Total Búsquedas'!$A$5:$A$101,_xlfn.XLOOKUP($C$1,'[1]Total Búsquedas'!$B$2:$Q$2,'[1]Total Búsquedas'!$B$5:$Q$101))</f>
        <v>1283805</v>
      </c>
      <c r="L216" s="3" cm="1">
        <f t="array" ref="L216">_xlfn.XLOOKUP(transformación!B207,'[1]Búsquedas a tres meses'!$A$5:$A$101,_xlfn.XLOOKUP($C$1,'[1]Búsquedas a tres meses'!$B$2:$Q$2,'[1]Búsquedas a tres meses'!$B$5:$Q$101))</f>
        <v>1048341</v>
      </c>
      <c r="M216" s="3" cm="1">
        <f t="array" ref="M216">_xlfn.XLOOKUP(transformación!B207,'[1]Búsquedas a 6 meses'!$A$5:$A$101,_xlfn.XLOOKUP($C$1,'[1]Búsquedas a 6 meses'!$B$2:$Q$2,'[1]Búsquedas a 6 meses'!$B$5:$Q$101))</f>
        <v>1211820</v>
      </c>
    </row>
    <row r="217" spans="1:13" x14ac:dyDescent="0.3">
      <c r="A217" s="2" t="str">
        <f>'Viajeros Hoteles y Apartamet'!A217</f>
        <v>2022</v>
      </c>
      <c r="B217" s="2" t="str">
        <f>'Viajeros Hoteles y Apartamet'!B217</f>
        <v>2</v>
      </c>
      <c r="C217" s="3">
        <f>'Viajeros Hoteles y Apartamet'!D217</f>
        <v>403495</v>
      </c>
      <c r="D217" s="3" cm="1">
        <f t="array" ref="D217">_xlfn.XLOOKUP(transformación!A208,'[1]Pib Pc'!$A$2:$A$81,_xlfn.XLOOKUP(España!$C$1,'[1]Pib Pc'!B$1:P$1,'[1]Pib Pc'!$B$2:$P$81))</f>
        <v>6640</v>
      </c>
      <c r="E217" s="32" cm="1">
        <f t="array" ref="E217">_xlfn.XLOOKUP(transformación!B208,'[1]IPC Armonizado'!$A$2:$A$250,_xlfn.XLOOKUP($C$1,'[1]IPC Armonizado'!$B$1:$Q$1,'[1]IPC Armonizado'!$B$2:$Q$250))</f>
        <v>111.15</v>
      </c>
      <c r="F217" s="19" cm="1">
        <f t="array" ref="F217">_xlfn.XLOOKUP(transformación!A208,'[1]Desempleo armonizado'!$A$2:$A$101,_xlfn.XLOOKUP($C$1,'[1]Desempleo armonizado'!$B$1:$P$1,'[1]Desempleo armonizado'!$B$2:$P$101))</f>
        <v>13.7</v>
      </c>
      <c r="G217" s="26" cm="1">
        <f t="array" ref="G217">IFERROR(_xlfn.XLOOKUP(transformación!$B208,[1]Forwarkeys!$B$2:$B$1000,_xlfn.XLOOKUP($C$1,[1]Forwarkeys!$C$1:$BA$1,[1]Forwarkeys!$C$2:$BA$1000)),"-")</f>
        <v>111264</v>
      </c>
      <c r="H217" s="3">
        <f>[1]Aeropuerto!$G210</f>
        <v>94530</v>
      </c>
      <c r="I217" s="3" cm="1">
        <f t="array" ref="I217">_xlfn.XLOOKUP(transformación!B208,[1]Mortalidad!$A$2:$A$301,_xlfn.XLOOKUP($C$1,[1]Mortalidad!$B$1:$P$1,[1]Mortalidad!$B$2:$P$301))</f>
        <v>38776</v>
      </c>
      <c r="J217" s="19" cm="1">
        <f t="array" ref="J217">_xlfn.XLOOKUP(transformación!B208,'[1]Indice del consumidor'!$A$2:$A$301,_xlfn.XLOOKUP($C$1,'[1]Indice del consumidor'!$B$1:$P$1,'[1]Indice del consumidor'!$B$2:$P$301))</f>
        <v>-9.9</v>
      </c>
      <c r="K217" s="3" cm="1">
        <f t="array" ref="K217">_xlfn.XLOOKUP(transformación!B208,'[1]Total Búsquedas'!$A$5:$A$101,_xlfn.XLOOKUP($C$1,'[1]Total Búsquedas'!$B$2:$Q$2,'[1]Total Búsquedas'!$B$5:$Q$101))</f>
        <v>1478936</v>
      </c>
      <c r="L217" s="3" cm="1">
        <f t="array" ref="L217">_xlfn.XLOOKUP(transformación!B208,'[1]Búsquedas a tres meses'!$A$5:$A$101,_xlfn.XLOOKUP($C$1,'[1]Búsquedas a tres meses'!$B$2:$Q$2,'[1]Búsquedas a tres meses'!$B$5:$Q$101))</f>
        <v>1198723</v>
      </c>
      <c r="M217" s="3" cm="1">
        <f t="array" ref="M217">_xlfn.XLOOKUP(transformación!B208,'[1]Búsquedas a 6 meses'!$A$5:$A$101,_xlfn.XLOOKUP($C$1,'[1]Búsquedas a 6 meses'!$B$2:$Q$2,'[1]Búsquedas a 6 meses'!$B$5:$Q$101))</f>
        <v>1430095</v>
      </c>
    </row>
    <row r="218" spans="1:13" x14ac:dyDescent="0.3">
      <c r="A218" s="2" t="str">
        <f>'Viajeros Hoteles y Apartamet'!A218</f>
        <v>2022</v>
      </c>
      <c r="B218" s="2" t="str">
        <f>'Viajeros Hoteles y Apartamet'!B218</f>
        <v>3</v>
      </c>
      <c r="C218" s="3">
        <f>'Viajeros Hoteles y Apartamet'!D218</f>
        <v>455752</v>
      </c>
      <c r="D218" s="3" cm="1">
        <f t="array" ref="D218">_xlfn.XLOOKUP(transformación!A209,'[1]Pib Pc'!$A$2:$A$81,_xlfn.XLOOKUP(España!$C$1,'[1]Pib Pc'!B$1:P$1,'[1]Pib Pc'!$B$2:$P$81))</f>
        <v>6640</v>
      </c>
      <c r="E218" s="32" cm="1">
        <f t="array" ref="E218">_xlfn.XLOOKUP(transformación!B209,'[1]IPC Armonizado'!$A$2:$A$250,_xlfn.XLOOKUP($C$1,'[1]IPC Armonizado'!$B$1:$Q$1,'[1]IPC Armonizado'!$B$2:$Q$250))</f>
        <v>115.51</v>
      </c>
      <c r="F218" s="19" cm="1">
        <f t="array" ref="F218">_xlfn.XLOOKUP(transformación!A209,'[1]Desempleo armonizado'!$A$2:$A$101,_xlfn.XLOOKUP($C$1,'[1]Desempleo armonizado'!$B$1:$P$1,'[1]Desempleo armonizado'!$B$2:$P$101))</f>
        <v>13.7</v>
      </c>
      <c r="G218" s="26" cm="1">
        <f t="array" ref="G218">IFERROR(_xlfn.XLOOKUP(transformación!$B209,[1]Forwarkeys!$B$2:$B$1000,_xlfn.XLOOKUP($C$1,[1]Forwarkeys!$C$1:$BA$1,[1]Forwarkeys!$C$2:$BA$1000)),"-")</f>
        <v>135440</v>
      </c>
      <c r="H218" s="3">
        <f>[1]Aeropuerto!$G211</f>
        <v>116413</v>
      </c>
      <c r="I218" s="3" cm="1">
        <f t="array" ref="I218">_xlfn.XLOOKUP(transformación!B209,[1]Mortalidad!$A$2:$A$301,_xlfn.XLOOKUP($C$1,[1]Mortalidad!$B$1:$P$1,[1]Mortalidad!$B$2:$P$301))</f>
        <v>37824</v>
      </c>
      <c r="J218" s="19" cm="1">
        <f t="array" ref="J218">_xlfn.XLOOKUP(transformación!B209,'[1]Indice del consumidor'!$A$2:$A$301,_xlfn.XLOOKUP($C$1,'[1]Indice del consumidor'!$B$1:$P$1,'[1]Indice del consumidor'!$B$2:$P$301))</f>
        <v>-29.9</v>
      </c>
      <c r="K218" s="3" cm="1">
        <f t="array" ref="K218">_xlfn.XLOOKUP(transformación!B209,'[1]Total Búsquedas'!$A$5:$A$101,_xlfn.XLOOKUP($C$1,'[1]Total Búsquedas'!$B$2:$Q$2,'[1]Total Búsquedas'!$B$5:$Q$101))</f>
        <v>1778194</v>
      </c>
      <c r="L218" s="3" cm="1">
        <f t="array" ref="L218">_xlfn.XLOOKUP(transformación!B209,'[1]Búsquedas a tres meses'!$A$5:$A$101,_xlfn.XLOOKUP($C$1,'[1]Búsquedas a tres meses'!$B$2:$Q$2,'[1]Búsquedas a tres meses'!$B$5:$Q$101))</f>
        <v>1441943</v>
      </c>
      <c r="M218" s="3" cm="1">
        <f t="array" ref="M218">_xlfn.XLOOKUP(transformación!B209,'[1]Búsquedas a 6 meses'!$A$5:$A$101,_xlfn.XLOOKUP($C$1,'[1]Búsquedas a 6 meses'!$B$2:$Q$2,'[1]Búsquedas a 6 meses'!$B$5:$Q$101))</f>
        <v>1745067</v>
      </c>
    </row>
    <row r="219" spans="1:13" x14ac:dyDescent="0.3">
      <c r="A219" s="2" t="str">
        <f>'Viajeros Hoteles y Apartamet'!A219</f>
        <v>2022</v>
      </c>
      <c r="B219" s="2" t="str">
        <f>'Viajeros Hoteles y Apartamet'!B219</f>
        <v>4</v>
      </c>
      <c r="C219" s="3">
        <f>'Viajeros Hoteles y Apartamet'!D219</f>
        <v>680992</v>
      </c>
      <c r="D219" s="3" cm="1">
        <f t="array" ref="D219">_xlfn.XLOOKUP(transformación!A210,'[1]Pib Pc'!$A$2:$A$81,_xlfn.XLOOKUP(España!$C$1,'[1]Pib Pc'!B$1:P$1,'[1]Pib Pc'!$B$2:$P$81))</f>
        <v>7090</v>
      </c>
      <c r="E219" s="32" cm="1">
        <f t="array" ref="E219">_xlfn.XLOOKUP(transformación!B210,'[1]IPC Armonizado'!$A$2:$A$250,_xlfn.XLOOKUP($C$1,'[1]IPC Armonizado'!$B$1:$Q$1,'[1]IPC Armonizado'!$B$2:$Q$250))</f>
        <v>115.21</v>
      </c>
      <c r="F219" s="19" cm="1">
        <f t="array" ref="F219">_xlfn.XLOOKUP(transformación!A210,'[1]Desempleo armonizado'!$A$2:$A$101,_xlfn.XLOOKUP($C$1,'[1]Desempleo armonizado'!$B$1:$P$1,'[1]Desempleo armonizado'!$B$2:$P$101))</f>
        <v>12.5</v>
      </c>
      <c r="G219" s="26" cm="1">
        <f t="array" ref="G219">IFERROR(_xlfn.XLOOKUP(transformación!$B210,[1]Forwarkeys!$B$2:$B$1000,_xlfn.XLOOKUP($C$1,[1]Forwarkeys!$C$1:$BA$1,[1]Forwarkeys!$C$2:$BA$1000)),"-")</f>
        <v>157394</v>
      </c>
      <c r="H219" s="3">
        <f>[1]Aeropuerto!$G212</f>
        <v>135372</v>
      </c>
      <c r="I219" s="3" cm="1">
        <f t="array" ref="I219">_xlfn.XLOOKUP(transformación!B210,[1]Mortalidad!$A$2:$A$301,_xlfn.XLOOKUP($C$1,[1]Mortalidad!$B$1:$P$1,[1]Mortalidad!$B$2:$P$301))</f>
        <v>36526</v>
      </c>
      <c r="J219" s="19" cm="1">
        <f t="array" ref="J219">_xlfn.XLOOKUP(transformación!B210,'[1]Indice del consumidor'!$A$2:$A$301,_xlfn.XLOOKUP($C$1,'[1]Indice del consumidor'!$B$1:$P$1,'[1]Indice del consumidor'!$B$2:$P$301))</f>
        <v>-27.6</v>
      </c>
      <c r="K219" s="3" cm="1">
        <f t="array" ref="K219">_xlfn.XLOOKUP(transformación!B210,'[1]Total Búsquedas'!$A$5:$A$101,_xlfn.XLOOKUP($C$1,'[1]Total Búsquedas'!$B$2:$Q$2,'[1]Total Búsquedas'!$B$5:$Q$101))</f>
        <v>1870392</v>
      </c>
      <c r="L219" s="3" cm="1">
        <f t="array" ref="L219">_xlfn.XLOOKUP(transformación!B210,'[1]Búsquedas a tres meses'!$A$5:$A$101,_xlfn.XLOOKUP($C$1,'[1]Búsquedas a tres meses'!$B$2:$Q$2,'[1]Búsquedas a tres meses'!$B$5:$Q$101))</f>
        <v>1562659</v>
      </c>
      <c r="M219" s="3" cm="1">
        <f t="array" ref="M219">_xlfn.XLOOKUP(transformación!B210,'[1]Búsquedas a 6 meses'!$A$5:$A$101,_xlfn.XLOOKUP($C$1,'[1]Búsquedas a 6 meses'!$B$2:$Q$2,'[1]Búsquedas a 6 meses'!$B$5:$Q$101))</f>
        <v>1842830</v>
      </c>
    </row>
    <row r="220" spans="1:13" x14ac:dyDescent="0.3">
      <c r="A220" s="2" t="str">
        <f>'Viajeros Hoteles y Apartamet'!A220</f>
        <v>2022</v>
      </c>
      <c r="B220" s="2" t="str">
        <f>'Viajeros Hoteles y Apartamet'!B220</f>
        <v>5</v>
      </c>
      <c r="C220" s="3">
        <f>'Viajeros Hoteles y Apartamet'!D220</f>
        <v>613542</v>
      </c>
      <c r="D220" s="3" cm="1">
        <f t="array" ref="D220">_xlfn.XLOOKUP(transformación!A211,'[1]Pib Pc'!$A$2:$A$81,_xlfn.XLOOKUP(España!$C$1,'[1]Pib Pc'!B$1:P$1,'[1]Pib Pc'!$B$2:$P$81))</f>
        <v>7090</v>
      </c>
      <c r="E220" s="32" cm="1">
        <f t="array" ref="E220">_xlfn.XLOOKUP(transformación!B211,'[1]IPC Armonizado'!$A$2:$A$250,_xlfn.XLOOKUP($C$1,'[1]IPC Armonizado'!$B$1:$Q$1,'[1]IPC Armonizado'!$B$2:$Q$250))</f>
        <v>116.03</v>
      </c>
      <c r="F220" s="19" cm="1">
        <f t="array" ref="F220">_xlfn.XLOOKUP(transformación!A211,'[1]Desempleo armonizado'!$A$2:$A$101,_xlfn.XLOOKUP($C$1,'[1]Desempleo armonizado'!$B$1:$P$1,'[1]Desempleo armonizado'!$B$2:$P$101))</f>
        <v>12.5</v>
      </c>
      <c r="G220" s="26" cm="1">
        <f t="array" ref="G220">IFERROR(_xlfn.XLOOKUP(transformación!$B211,[1]Forwarkeys!$B$2:$B$1000,_xlfn.XLOOKUP($C$1,[1]Forwarkeys!$C$1:$BA$1,[1]Forwarkeys!$C$2:$BA$1000)),"-")</f>
        <v>171759</v>
      </c>
      <c r="H220" s="3">
        <f>[1]Aeropuerto!$G213</f>
        <v>146029</v>
      </c>
      <c r="I220" s="3" cm="1">
        <f t="array" ref="I220">_xlfn.XLOOKUP(transformación!B211,[1]Mortalidad!$A$2:$A$301,_xlfn.XLOOKUP($C$1,[1]Mortalidad!$B$1:$P$1,[1]Mortalidad!$B$2:$P$301))</f>
        <v>37699</v>
      </c>
      <c r="J220" s="19" cm="1">
        <f t="array" ref="J220">_xlfn.XLOOKUP(transformación!B211,'[1]Indice del consumidor'!$A$2:$A$301,_xlfn.XLOOKUP($C$1,'[1]Indice del consumidor'!$B$1:$P$1,'[1]Indice del consumidor'!$B$2:$P$301))</f>
        <v>-21.8</v>
      </c>
      <c r="K220" s="3" cm="1">
        <f t="array" ref="K220">_xlfn.XLOOKUP(transformación!B211,'[1]Total Búsquedas'!$A$5:$A$101,_xlfn.XLOOKUP($C$1,'[1]Total Búsquedas'!$B$2:$Q$2,'[1]Total Búsquedas'!$B$5:$Q$101))</f>
        <v>2034456</v>
      </c>
      <c r="L220" s="3" cm="1">
        <f t="array" ref="L220">_xlfn.XLOOKUP(transformación!B211,'[1]Búsquedas a tres meses'!$A$5:$A$101,_xlfn.XLOOKUP($C$1,'[1]Búsquedas a tres meses'!$B$2:$Q$2,'[1]Búsquedas a tres meses'!$B$5:$Q$101))</f>
        <v>1818309</v>
      </c>
      <c r="M220" s="3" cm="1">
        <f t="array" ref="M220">_xlfn.XLOOKUP(transformación!B211,'[1]Búsquedas a 6 meses'!$A$5:$A$101,_xlfn.XLOOKUP($C$1,'[1]Búsquedas a 6 meses'!$B$2:$Q$2,'[1]Búsquedas a 6 meses'!$B$5:$Q$101))</f>
        <v>2006074</v>
      </c>
    </row>
    <row r="221" spans="1:13" x14ac:dyDescent="0.3">
      <c r="A221" s="2" t="str">
        <f>'Viajeros Hoteles y Apartamet'!A221</f>
        <v>2022</v>
      </c>
      <c r="B221" s="2" t="str">
        <f>'Viajeros Hoteles y Apartamet'!B221</f>
        <v>6</v>
      </c>
      <c r="C221" s="3">
        <f>'Viajeros Hoteles y Apartamet'!D221</f>
        <v>751874</v>
      </c>
      <c r="D221" s="3" cm="1">
        <f t="array" ref="D221">_xlfn.XLOOKUP(transformación!A212,'[1]Pib Pc'!$A$2:$A$81,_xlfn.XLOOKUP(España!$C$1,'[1]Pib Pc'!B$1:P$1,'[1]Pib Pc'!$B$2:$P$81))</f>
        <v>7090</v>
      </c>
      <c r="E221" s="32" cm="1">
        <f t="array" ref="E221">_xlfn.XLOOKUP(transformación!B212,'[1]IPC Armonizado'!$A$2:$A$250,_xlfn.XLOOKUP($C$1,'[1]IPC Armonizado'!$B$1:$Q$1,'[1]IPC Armonizado'!$B$2:$Q$250))</f>
        <v>118.22</v>
      </c>
      <c r="F221" s="19" cm="1">
        <f t="array" ref="F221">_xlfn.XLOOKUP(transformación!A212,'[1]Desempleo armonizado'!$A$2:$A$101,_xlfn.XLOOKUP($C$1,'[1]Desempleo armonizado'!$B$1:$P$1,'[1]Desempleo armonizado'!$B$2:$P$101))</f>
        <v>12.5</v>
      </c>
      <c r="G221" s="26" cm="1">
        <f t="array" ref="G221">IFERROR(_xlfn.XLOOKUP(transformación!$B212,[1]Forwarkeys!$B$2:$B$1000,_xlfn.XLOOKUP($C$1,[1]Forwarkeys!$C$1:$BA$1,[1]Forwarkeys!$C$2:$BA$1000)),"-")</f>
        <v>172969</v>
      </c>
      <c r="H221" s="3">
        <f>[1]Aeropuerto!$G214</f>
        <v>152335</v>
      </c>
      <c r="I221" s="3" cm="1">
        <f t="array" ref="I221">_xlfn.XLOOKUP(transformación!B212,[1]Mortalidad!$A$2:$A$301,_xlfn.XLOOKUP($C$1,[1]Mortalidad!$B$1:$P$1,[1]Mortalidad!$B$2:$P$301))</f>
        <v>36635</v>
      </c>
      <c r="J221" s="19" cm="1">
        <f t="array" ref="J221">_xlfn.XLOOKUP(transformación!B212,'[1]Indice del consumidor'!$A$2:$A$301,_xlfn.XLOOKUP($C$1,'[1]Indice del consumidor'!$B$1:$P$1,'[1]Indice del consumidor'!$B$2:$P$301))</f>
        <v>-27.1</v>
      </c>
      <c r="K221" s="3" cm="1">
        <f t="array" ref="K221">_xlfn.XLOOKUP(transformación!B212,'[1]Total Búsquedas'!$A$5:$A$101,_xlfn.XLOOKUP($C$1,'[1]Total Búsquedas'!$B$2:$Q$2,'[1]Total Búsquedas'!$B$5:$Q$101))</f>
        <v>1599633</v>
      </c>
      <c r="L221" s="3" cm="1">
        <f t="array" ref="L221">_xlfn.XLOOKUP(transformación!B212,'[1]Búsquedas a tres meses'!$A$5:$A$101,_xlfn.XLOOKUP($C$1,'[1]Búsquedas a tres meses'!$B$2:$Q$2,'[1]Búsquedas a tres meses'!$B$5:$Q$101))</f>
        <v>1424541</v>
      </c>
      <c r="M221" s="3" cm="1">
        <f t="array" ref="M221">_xlfn.XLOOKUP(transformación!B212,'[1]Búsquedas a 6 meses'!$A$5:$A$101,_xlfn.XLOOKUP($C$1,'[1]Búsquedas a 6 meses'!$B$2:$Q$2,'[1]Búsquedas a 6 meses'!$B$5:$Q$101))</f>
        <v>1565329</v>
      </c>
    </row>
    <row r="222" spans="1:13" x14ac:dyDescent="0.3">
      <c r="A222" s="2" t="str">
        <f>'Viajeros Hoteles y Apartamet'!A222</f>
        <v>2022</v>
      </c>
      <c r="B222" s="2" t="str">
        <f>'Viajeros Hoteles y Apartamet'!B222</f>
        <v>7</v>
      </c>
      <c r="C222" s="3">
        <f>'Viajeros Hoteles y Apartamet'!D222</f>
        <v>1193804</v>
      </c>
      <c r="D222" s="3" cm="1">
        <f t="array" ref="D222">_xlfn.XLOOKUP(transformación!A213,'[1]Pib Pc'!$A$2:$A$81,_xlfn.XLOOKUP(España!$C$1,'[1]Pib Pc'!B$1:P$1,'[1]Pib Pc'!$B$2:$P$81))</f>
        <v>7020</v>
      </c>
      <c r="E222" s="32" cm="1">
        <f t="array" ref="E222">_xlfn.XLOOKUP(transformación!B213,'[1]IPC Armonizado'!$A$2:$A$250,_xlfn.XLOOKUP($C$1,'[1]IPC Armonizado'!$B$1:$Q$1,'[1]IPC Armonizado'!$B$2:$Q$250))</f>
        <v>117.54</v>
      </c>
      <c r="F222" s="19" cm="1">
        <f t="array" ref="F222">_xlfn.XLOOKUP(transformación!A213,'[1]Desempleo armonizado'!$A$2:$A$101,_xlfn.XLOOKUP($C$1,'[1]Desempleo armonizado'!$B$1:$P$1,'[1]Desempleo armonizado'!$B$2:$P$101))</f>
        <v>12.7</v>
      </c>
      <c r="G222" s="26" cm="1">
        <f t="array" ref="G222">IFERROR(_xlfn.XLOOKUP(transformación!$B213,[1]Forwarkeys!$B$2:$B$1000,_xlfn.XLOOKUP($C$1,[1]Forwarkeys!$C$1:$BA$1,[1]Forwarkeys!$C$2:$BA$1000)),"-")</f>
        <v>190214</v>
      </c>
      <c r="H222" s="3">
        <f>[1]Aeropuerto!$G215</f>
        <v>175902</v>
      </c>
      <c r="I222" s="3" t="str" cm="1">
        <f t="array" ref="I222">_xlfn.XLOOKUP(transformación!B213,[1]Mortalidad!$A$2:$A$301,_xlfn.XLOOKUP($C$1,[1]Mortalidad!$B$1:$P$1,[1]Mortalidad!$B$2:$P$301))</f>
        <v>:</v>
      </c>
      <c r="J222" s="19" cm="1">
        <f t="array" ref="J222">_xlfn.XLOOKUP(transformación!B213,'[1]Indice del consumidor'!$A$2:$A$301,_xlfn.XLOOKUP($C$1,'[1]Indice del consumidor'!$B$1:$P$1,'[1]Indice del consumidor'!$B$2:$P$301))</f>
        <v>-34.6</v>
      </c>
      <c r="K222" s="3" cm="1">
        <f t="array" ref="K222">_xlfn.XLOOKUP(transformación!B213,'[1]Total Búsquedas'!$A$5:$A$101,_xlfn.XLOOKUP($C$1,'[1]Total Búsquedas'!$B$2:$Q$2,'[1]Total Búsquedas'!$B$5:$Q$101))</f>
        <v>1455114</v>
      </c>
      <c r="L222" s="3" cm="1">
        <f t="array" ref="L222">_xlfn.XLOOKUP(transformación!B213,'[1]Búsquedas a tres meses'!$A$5:$A$101,_xlfn.XLOOKUP($C$1,'[1]Búsquedas a tres meses'!$B$2:$Q$2,'[1]Búsquedas a tres meses'!$B$5:$Q$101))</f>
        <v>1292539</v>
      </c>
      <c r="M222" s="3" cm="1">
        <f t="array" ref="M222">_xlfn.XLOOKUP(transformación!B213,'[1]Búsquedas a 6 meses'!$A$5:$A$101,_xlfn.XLOOKUP($C$1,'[1]Búsquedas a 6 meses'!$B$2:$Q$2,'[1]Búsquedas a 6 meses'!$B$5:$Q$101))</f>
        <v>1411138</v>
      </c>
    </row>
    <row r="223" spans="1:13" x14ac:dyDescent="0.3">
      <c r="A223" s="2">
        <v>2022</v>
      </c>
      <c r="B223" s="2">
        <v>8</v>
      </c>
      <c r="C223" s="3">
        <f>'Viajeros Hoteles y Apartamet'!D223</f>
        <v>1379293</v>
      </c>
      <c r="D223" s="3" cm="1">
        <f t="array" ref="D223">_xlfn.XLOOKUP(transformación!A214,'[1]Pib Pc'!$A$2:$A$81,_xlfn.XLOOKUP(España!$C$1,'[1]Pib Pc'!B$1:P$1,'[1]Pib Pc'!$B$2:$P$81))</f>
        <v>7020</v>
      </c>
      <c r="E223" s="32" cm="1">
        <f t="array" ref="E223">_xlfn.XLOOKUP(transformación!B214,'[1]IPC Armonizado'!$A$2:$A$250,_xlfn.XLOOKUP($C$1,'[1]IPC Armonizado'!$B$1:$Q$1,'[1]IPC Armonizado'!$B$2:$Q$250))</f>
        <v>117.84</v>
      </c>
      <c r="F223" s="19" cm="1">
        <f t="array" ref="F223">_xlfn.XLOOKUP(transformación!A214,'[1]Desempleo armonizado'!$A$2:$A$101,_xlfn.XLOOKUP($C$1,'[1]Desempleo armonizado'!$B$1:$P$1,'[1]Desempleo armonizado'!$B$2:$P$101))</f>
        <v>12.7</v>
      </c>
      <c r="G223" s="26" cm="1">
        <f t="array" ref="G223">IFERROR(_xlfn.XLOOKUP(transformación!$B214,[1]Forwarkeys!$B$2:$B$1000,_xlfn.XLOOKUP($C$1,[1]Forwarkeys!$C$1:$BA$1,[1]Forwarkeys!$C$2:$BA$1000)),"-")</f>
        <v>195490</v>
      </c>
      <c r="H223" s="3">
        <f>[1]Aeropuerto!$G216</f>
        <v>176739</v>
      </c>
      <c r="I223" s="3" t="str" cm="1">
        <f t="array" ref="I223">_xlfn.XLOOKUP(transformación!B214,[1]Mortalidad!$A$2:$A$301,_xlfn.XLOOKUP($C$1,[1]Mortalidad!$B$1:$P$1,[1]Mortalidad!$B$2:$P$301))</f>
        <v>:</v>
      </c>
      <c r="J223" s="19" cm="1">
        <f t="array" ref="J223">_xlfn.XLOOKUP(transformación!B214,'[1]Indice del consumidor'!$A$2:$A$301,_xlfn.XLOOKUP($C$1,'[1]Indice del consumidor'!$B$1:$P$1,'[1]Indice del consumidor'!$B$2:$P$301))</f>
        <v>-30.8</v>
      </c>
      <c r="K223" s="3" cm="1">
        <f t="array" ref="K223">_xlfn.XLOOKUP(transformación!B214,'[1]Total Búsquedas'!$A$5:$A$101,_xlfn.XLOOKUP($C$1,'[1]Total Búsquedas'!$B$2:$Q$2,'[1]Total Búsquedas'!$B$5:$Q$101))</f>
        <v>1255399</v>
      </c>
      <c r="L223" s="3" cm="1">
        <f t="array" ref="L223">_xlfn.XLOOKUP(transformación!B214,'[1]Búsquedas a tres meses'!$A$5:$A$101,_xlfn.XLOOKUP($C$1,'[1]Búsquedas a tres meses'!$B$2:$Q$2,'[1]Búsquedas a tres meses'!$B$5:$Q$101))</f>
        <v>1108167</v>
      </c>
      <c r="M223" s="3" cm="1">
        <f t="array" ref="M223">_xlfn.XLOOKUP(transformación!B214,'[1]Búsquedas a 6 meses'!$A$5:$A$101,_xlfn.XLOOKUP($C$1,'[1]Búsquedas a 6 meses'!$B$2:$Q$2,'[1]Búsquedas a 6 meses'!$B$5:$Q$101))</f>
        <v>1202760</v>
      </c>
    </row>
    <row r="224" spans="1:13" x14ac:dyDescent="0.3">
      <c r="A224" s="2">
        <v>2022</v>
      </c>
      <c r="B224" s="2">
        <v>9</v>
      </c>
      <c r="C224" s="3">
        <f>'Viajeros Hoteles y Apartamet'!D224</f>
        <v>734354</v>
      </c>
      <c r="D224" s="3" cm="1">
        <f t="array" ref="D224">_xlfn.XLOOKUP(transformación!A215,'[1]Pib Pc'!$A$2:$A$81,_xlfn.XLOOKUP(España!$C$1,'[1]Pib Pc'!B$1:P$1,'[1]Pib Pc'!$B$2:$P$81))</f>
        <v>7020</v>
      </c>
      <c r="E224" s="32" cm="1">
        <f t="array" ref="E224">_xlfn.XLOOKUP(transformación!B215,'[1]IPC Armonizado'!$A$2:$A$250,_xlfn.XLOOKUP($C$1,'[1]IPC Armonizado'!$B$1:$Q$1,'[1]IPC Armonizado'!$B$2:$Q$250))</f>
        <v>117.55</v>
      </c>
      <c r="F224" s="19" cm="1">
        <f t="array" ref="F224">_xlfn.XLOOKUP(transformación!A215,'[1]Desempleo armonizado'!$A$2:$A$101,_xlfn.XLOOKUP($C$1,'[1]Desempleo armonizado'!$B$1:$P$1,'[1]Desempleo armonizado'!$B$2:$P$101))</f>
        <v>12.7</v>
      </c>
      <c r="G224" s="26" cm="1">
        <f t="array" ref="G224">IFERROR(_xlfn.XLOOKUP(transformación!$B215,[1]Forwarkeys!$B$2:$B$1000,_xlfn.XLOOKUP($C$1,[1]Forwarkeys!$C$1:$BA$1,[1]Forwarkeys!$C$2:$BA$1000)),"-")</f>
        <v>176221</v>
      </c>
      <c r="H224" s="3">
        <f>[1]Aeropuerto!$G217</f>
        <v>158059</v>
      </c>
      <c r="I224" s="3" t="str" cm="1">
        <f t="array" ref="I224">_xlfn.XLOOKUP(transformación!B215,[1]Mortalidad!$A$2:$A$301,_xlfn.XLOOKUP($C$1,[1]Mortalidad!$B$1:$P$1,[1]Mortalidad!$B$2:$P$301))</f>
        <v>:</v>
      </c>
      <c r="J224" s="19" cm="1">
        <f t="array" ref="J224">_xlfn.XLOOKUP(transformación!B215,'[1]Indice del consumidor'!$A$2:$A$301,_xlfn.XLOOKUP($C$1,'[1]Indice del consumidor'!$B$1:$P$1,'[1]Indice del consumidor'!$B$2:$P$301))</f>
        <v>-33.200000000000003</v>
      </c>
      <c r="K224" s="3" cm="1">
        <f t="array" ref="K224">_xlfn.XLOOKUP(transformación!B215,'[1]Total Búsquedas'!$A$5:$A$101,_xlfn.XLOOKUP($C$1,'[1]Total Búsquedas'!$B$2:$Q$2,'[1]Total Búsquedas'!$B$5:$Q$101))</f>
        <v>941593</v>
      </c>
      <c r="L224" s="3" cm="1">
        <f t="array" ref="L224">_xlfn.XLOOKUP(transformación!B215,'[1]Búsquedas a tres meses'!$A$5:$A$101,_xlfn.XLOOKUP($C$1,'[1]Búsquedas a tres meses'!$B$2:$Q$2,'[1]Búsquedas a tres meses'!$B$5:$Q$101))</f>
        <v>827848</v>
      </c>
      <c r="M224" s="3" cm="1">
        <f t="array" ref="M224">_xlfn.XLOOKUP(transformación!B215,'[1]Búsquedas a 6 meses'!$A$5:$A$101,_xlfn.XLOOKUP($C$1,'[1]Búsquedas a 6 meses'!$B$2:$Q$2,'[1]Búsquedas a 6 meses'!$B$5:$Q$101))</f>
        <v>888070</v>
      </c>
    </row>
    <row r="225" spans="1:13" x14ac:dyDescent="0.3">
      <c r="A225" s="2">
        <v>2022</v>
      </c>
      <c r="B225" s="2">
        <v>10</v>
      </c>
      <c r="C225" s="3">
        <f>'Viajeros Hoteles y Apartamet'!D225</f>
        <v>473741</v>
      </c>
      <c r="D225" s="3" cm="1">
        <f t="array" ref="D225">_xlfn.XLOOKUP(transformación!A216,'[1]Pib Pc'!$A$2:$A$81,_xlfn.XLOOKUP(España!$C$1,'[1]Pib Pc'!B$1:P$1,'[1]Pib Pc'!$B$2:$P$81))</f>
        <v>7530</v>
      </c>
      <c r="E225" s="32" cm="1">
        <f t="array" ref="E225">_xlfn.XLOOKUP(transformación!B216,'[1]IPC Armonizado'!$A$2:$A$250,_xlfn.XLOOKUP($C$1,'[1]IPC Armonizado'!$B$1:$Q$1,'[1]IPC Armonizado'!$B$2:$Q$250))</f>
        <v>117.61</v>
      </c>
      <c r="F225" s="19" cm="1">
        <f t="array" ref="F225">_xlfn.XLOOKUP(transformación!A216,'[1]Desempleo armonizado'!$A$2:$A$101,_xlfn.XLOOKUP($C$1,'[1]Desempleo armonizado'!$B$1:$P$1,'[1]Desempleo armonizado'!$B$2:$P$101))</f>
        <v>12.9</v>
      </c>
      <c r="G225" s="26" cm="1">
        <f t="array" ref="G225">IFERROR(_xlfn.XLOOKUP(transformación!$B216,[1]Forwarkeys!$B$2:$B$1000,_xlfn.XLOOKUP($C$1,[1]Forwarkeys!$C$1:$BA$1,[1]Forwarkeys!$C$2:$BA$1000)),"-")</f>
        <v>179418</v>
      </c>
      <c r="H225" s="3">
        <f>[1]Aeropuerto!$G218</f>
        <v>155797</v>
      </c>
      <c r="I225" s="3" t="str" cm="1">
        <f t="array" ref="I225">_xlfn.XLOOKUP(transformación!B216,[1]Mortalidad!$A$2:$A$301,_xlfn.XLOOKUP($C$1,[1]Mortalidad!$B$1:$P$1,[1]Mortalidad!$B$2:$P$301))</f>
        <v>:</v>
      </c>
      <c r="J225" s="19" cm="1">
        <f t="array" ref="J225">_xlfn.XLOOKUP(transformación!B216,'[1]Indice del consumidor'!$A$2:$A$301,_xlfn.XLOOKUP($C$1,'[1]Indice del consumidor'!$B$1:$P$1,'[1]Indice del consumidor'!$B$2:$P$301))</f>
        <v>-33.4</v>
      </c>
      <c r="K225" s="3" cm="1">
        <f t="array" ref="K225">_xlfn.XLOOKUP(transformación!B216,'[1]Total Búsquedas'!$A$5:$A$101,_xlfn.XLOOKUP($C$1,'[1]Total Búsquedas'!$B$2:$Q$2,'[1]Total Búsquedas'!$B$5:$Q$101))</f>
        <v>1059401</v>
      </c>
      <c r="L225" s="3" cm="1">
        <f t="array" ref="L225">_xlfn.XLOOKUP(transformación!B216,'[1]Búsquedas a tres meses'!$A$5:$A$101,_xlfn.XLOOKUP($C$1,'[1]Búsquedas a tres meses'!$B$2:$Q$2,'[1]Búsquedas a tres meses'!$B$5:$Q$101))</f>
        <v>890243</v>
      </c>
      <c r="M225" s="3" cm="1">
        <f t="array" ref="M225">_xlfn.XLOOKUP(transformación!B216,'[1]Búsquedas a 6 meses'!$A$5:$A$101,_xlfn.XLOOKUP($C$1,'[1]Búsquedas a 6 meses'!$B$2:$Q$2,'[1]Búsquedas a 6 meses'!$B$5:$Q$101))</f>
        <v>987819</v>
      </c>
    </row>
    <row r="226" spans="1:13" x14ac:dyDescent="0.3">
      <c r="A226" s="2">
        <v>2022</v>
      </c>
      <c r="B226" s="2">
        <v>11</v>
      </c>
      <c r="C226" s="3">
        <f>'Viajeros Hoteles y Apartamet'!D226</f>
        <v>351981</v>
      </c>
      <c r="D226" s="3" cm="1">
        <f t="array" ref="D226">_xlfn.XLOOKUP(transformación!A217,'[1]Pib Pc'!$A$2:$A$81,_xlfn.XLOOKUP(España!$C$1,'[1]Pib Pc'!B$1:P$1,'[1]Pib Pc'!$B$2:$P$81))</f>
        <v>7530</v>
      </c>
      <c r="E226" s="32" cm="1">
        <f t="array" ref="E226">_xlfn.XLOOKUP(transformación!B217,'[1]IPC Armonizado'!$A$2:$A$250,_xlfn.XLOOKUP($C$1,'[1]IPC Armonizado'!$B$1:$Q$1,'[1]IPC Armonizado'!$B$2:$Q$250))</f>
        <v>117.22</v>
      </c>
      <c r="F226" s="19" cm="1">
        <f t="array" ref="F226">_xlfn.XLOOKUP(transformación!A217,'[1]Desempleo armonizado'!$A$2:$A$101,_xlfn.XLOOKUP($C$1,'[1]Desempleo armonizado'!$B$1:$P$1,'[1]Desempleo armonizado'!$B$2:$P$101))</f>
        <v>12.9</v>
      </c>
      <c r="G226" s="26" cm="1">
        <f t="array" ref="G226">IFERROR(_xlfn.XLOOKUP(transformación!$B217,[1]Forwarkeys!$B$2:$B$1000,_xlfn.XLOOKUP($C$1,[1]Forwarkeys!$C$1:$BA$1,[1]Forwarkeys!$C$2:$BA$1000)),"-")</f>
        <v>156946</v>
      </c>
      <c r="H226" s="3">
        <f>[1]Aeropuerto!$G219</f>
        <v>129162</v>
      </c>
      <c r="I226" s="3" t="str" cm="1">
        <f t="array" ref="I226">_xlfn.XLOOKUP(transformación!B217,[1]Mortalidad!$A$2:$A$301,_xlfn.XLOOKUP($C$1,[1]Mortalidad!$B$1:$P$1,[1]Mortalidad!$B$2:$P$301))</f>
        <v>:</v>
      </c>
      <c r="J226" s="19" cm="1">
        <f t="array" ref="J226">_xlfn.XLOOKUP(transformación!B217,'[1]Indice del consumidor'!$A$2:$A$301,_xlfn.XLOOKUP($C$1,'[1]Indice del consumidor'!$B$1:$P$1,'[1]Indice del consumidor'!$B$2:$P$301))</f>
        <v>-29.9</v>
      </c>
      <c r="K226" s="3" cm="1">
        <f t="array" ref="K226">_xlfn.XLOOKUP(transformación!B217,'[1]Total Búsquedas'!$A$5:$A$101,_xlfn.XLOOKUP($C$1,'[1]Total Búsquedas'!$B$2:$Q$2,'[1]Total Búsquedas'!$B$5:$Q$101))</f>
        <v>1152899</v>
      </c>
      <c r="L226" s="3" cm="1">
        <f t="array" ref="L226">_xlfn.XLOOKUP(transformación!B217,'[1]Búsquedas a tres meses'!$A$5:$A$101,_xlfn.XLOOKUP($C$1,'[1]Búsquedas a tres meses'!$B$2:$Q$2,'[1]Búsquedas a tres meses'!$B$5:$Q$101))</f>
        <v>935217</v>
      </c>
      <c r="M226" s="3" cm="1">
        <f t="array" ref="M226">_xlfn.XLOOKUP(transformación!B217,'[1]Búsquedas a 6 meses'!$A$5:$A$101,_xlfn.XLOOKUP($C$1,'[1]Búsquedas a 6 meses'!$B$2:$Q$2,'[1]Búsquedas a 6 meses'!$B$5:$Q$101))</f>
        <v>1065713</v>
      </c>
    </row>
    <row r="227" spans="1:13" x14ac:dyDescent="0.3">
      <c r="A227" s="2">
        <v>2022</v>
      </c>
      <c r="B227" s="2">
        <v>12</v>
      </c>
      <c r="C227" s="3">
        <f>'Viajeros Hoteles y Apartamet'!D227</f>
        <v>405868</v>
      </c>
      <c r="D227" s="3" cm="1">
        <f t="array" ref="D227">_xlfn.XLOOKUP(transformación!A218,'[1]Pib Pc'!$A$2:$A$81,_xlfn.XLOOKUP(España!$C$1,'[1]Pib Pc'!B$1:P$1,'[1]Pib Pc'!$B$2:$P$81))</f>
        <v>7530</v>
      </c>
      <c r="E227" s="32" cm="1">
        <f t="array" ref="E227">_xlfn.XLOOKUP(transformación!B218,'[1]IPC Armonizado'!$A$2:$A$250,_xlfn.XLOOKUP($C$1,'[1]IPC Armonizado'!$B$1:$Q$1,'[1]IPC Armonizado'!$B$2:$Q$250))</f>
        <v>117.22</v>
      </c>
      <c r="F227" s="19" cm="1">
        <f t="array" ref="F227">_xlfn.XLOOKUP(transformación!A218,'[1]Desempleo armonizado'!$A$2:$A$101,_xlfn.XLOOKUP($C$1,'[1]Desempleo armonizado'!$B$1:$P$1,'[1]Desempleo armonizado'!$B$2:$P$101))</f>
        <v>12.9</v>
      </c>
      <c r="G227" s="26" cm="1">
        <f t="array" ref="G227">IFERROR(_xlfn.XLOOKUP(transformación!$B218,[1]Forwarkeys!$B$2:$B$1000,_xlfn.XLOOKUP($C$1,[1]Forwarkeys!$C$1:$BA$1,[1]Forwarkeys!$C$2:$BA$1000)),"-")</f>
        <v>163015</v>
      </c>
      <c r="H227" s="3">
        <f>[1]Aeropuerto!$G220</f>
        <v>143358</v>
      </c>
      <c r="I227" s="3" t="str" cm="1">
        <f t="array" ref="I227">_xlfn.XLOOKUP(transformación!B218,[1]Mortalidad!$A$2:$A$301,_xlfn.XLOOKUP($C$1,[1]Mortalidad!$B$1:$P$1,[1]Mortalidad!$B$2:$P$301))</f>
        <v>:</v>
      </c>
      <c r="J227" s="19" cm="1">
        <f t="array" ref="J227">_xlfn.XLOOKUP(transformación!B218,'[1]Indice del consumidor'!$A$2:$A$301,_xlfn.XLOOKUP($C$1,'[1]Indice del consumidor'!$B$1:$P$1,'[1]Indice del consumidor'!$B$2:$P$301))</f>
        <v>-26</v>
      </c>
      <c r="K227" s="3" cm="1">
        <f t="array" ref="K227">_xlfn.XLOOKUP(transformación!B218,'[1]Total Búsquedas'!$A$5:$A$101,_xlfn.XLOOKUP($C$1,'[1]Total Búsquedas'!$B$2:$Q$2,'[1]Total Búsquedas'!$B$5:$Q$101))</f>
        <v>988166</v>
      </c>
      <c r="L227" s="3" cm="1">
        <f t="array" ref="L227">_xlfn.XLOOKUP(transformación!B218,'[1]Búsquedas a tres meses'!$A$5:$A$101,_xlfn.XLOOKUP($C$1,'[1]Búsquedas a tres meses'!$B$2:$Q$2,'[1]Búsquedas a tres meses'!$B$5:$Q$101))</f>
        <v>782588</v>
      </c>
      <c r="M227" s="3" cm="1">
        <f t="array" ref="M227">_xlfn.XLOOKUP(transformación!B218,'[1]Búsquedas a 6 meses'!$A$5:$A$101,_xlfn.XLOOKUP($C$1,'[1]Búsquedas a 6 meses'!$B$2:$Q$2,'[1]Búsquedas a 6 meses'!$B$5:$Q$101))</f>
        <v>911341</v>
      </c>
    </row>
    <row r="228" spans="1:13" x14ac:dyDescent="0.3">
      <c r="A228" s="2">
        <v>2023</v>
      </c>
      <c r="B228" s="2">
        <v>1</v>
      </c>
      <c r="C228" s="3">
        <f>'Viajeros Hoteles y Apartamet'!D228</f>
        <v>279199</v>
      </c>
      <c r="D228" s="3" cm="1">
        <f t="array" ref="D228">_xlfn.XLOOKUP(transformación!A219,'[1]Pib Pc'!$A$2:$A$81,_xlfn.XLOOKUP(España!$C$1,'[1]Pib Pc'!B$1:P$1,'[1]Pib Pc'!$B$2:$P$81))</f>
        <v>7290</v>
      </c>
      <c r="E228" s="32" cm="1">
        <f t="array" ref="E228">_xlfn.XLOOKUP(transformación!B219,'[1]IPC Armonizado'!$A$2:$A$250,_xlfn.XLOOKUP($C$1,'[1]IPC Armonizado'!$B$1:$Q$1,'[1]IPC Armonizado'!$B$2:$Q$250))</f>
        <v>116.72</v>
      </c>
      <c r="F228" s="19" cm="1">
        <f t="array" ref="F228">_xlfn.XLOOKUP(transformación!A219,'[1]Desempleo armonizado'!$A$2:$A$101,_xlfn.XLOOKUP($C$1,'[1]Desempleo armonizado'!$B$1:$P$1,'[1]Desempleo armonizado'!$B$2:$P$101))</f>
        <v>13.3</v>
      </c>
      <c r="G228" s="26" cm="1">
        <f t="array" ref="G228">IFERROR(_xlfn.XLOOKUP(transformación!$B219,[1]Forwarkeys!$B$2:$B$1000,_xlfn.XLOOKUP($C$1,[1]Forwarkeys!$C$1:$BA$1,[1]Forwarkeys!$C$2:$BA$1000)),"-")</f>
        <v>151158</v>
      </c>
      <c r="H228" s="3">
        <f>[1]Aeropuerto!$G221</f>
        <v>121737</v>
      </c>
      <c r="I228" s="3" cm="1">
        <f t="array" ref="I228">_xlfn.XLOOKUP(transformación!B219,[1]Mortalidad!$A$2:$A$301,_xlfn.XLOOKUP($C$1,[1]Mortalidad!$B$1:$P$1,[1]Mortalidad!$B$2:$P$301))</f>
        <v>0</v>
      </c>
      <c r="J228" s="19" cm="1">
        <f t="array" ref="J228">_xlfn.XLOOKUP(transformación!B219,'[1]Indice del consumidor'!$A$2:$A$301,_xlfn.XLOOKUP($C$1,'[1]Indice del consumidor'!$B$1:$P$1,'[1]Indice del consumidor'!$B$2:$P$301))</f>
        <v>-22.5</v>
      </c>
      <c r="K228" s="3" cm="1">
        <f t="array" ref="K228">_xlfn.XLOOKUP(transformación!B219,'[1]Total Búsquedas'!$A$5:$A$101,_xlfn.XLOOKUP($C$1,'[1]Total Búsquedas'!$B$2:$Q$2,'[1]Total Búsquedas'!$B$5:$Q$101))</f>
        <v>1194610</v>
      </c>
      <c r="L228" s="3" cm="1">
        <f t="array" ref="L228">_xlfn.XLOOKUP(transformación!B219,'[1]Búsquedas a tres meses'!$A$5:$A$101,_xlfn.XLOOKUP($C$1,'[1]Búsquedas a tres meses'!$B$2:$Q$2,'[1]Búsquedas a tres meses'!$B$5:$Q$101))</f>
        <v>853041</v>
      </c>
      <c r="M228" s="3" cm="1">
        <f t="array" ref="M228">_xlfn.XLOOKUP(transformación!B219,'[1]Búsquedas a 6 meses'!$A$5:$A$101,_xlfn.XLOOKUP($C$1,'[1]Búsquedas a 6 meses'!$B$2:$Q$2,'[1]Búsquedas a 6 meses'!$B$5:$Q$101))</f>
        <v>1069157</v>
      </c>
    </row>
    <row r="229" spans="1:13" x14ac:dyDescent="0.3">
      <c r="A229" s="2">
        <v>2023</v>
      </c>
      <c r="B229" s="2">
        <v>2</v>
      </c>
      <c r="C229" s="3">
        <f>'Viajeros Hoteles y Apartamet'!D229</f>
        <v>370373</v>
      </c>
      <c r="D229" s="3" cm="1">
        <f t="array" ref="D229">_xlfn.XLOOKUP(transformación!A220,'[1]Pib Pc'!$A$2:$A$81,_xlfn.XLOOKUP(España!$C$1,'[1]Pib Pc'!B$1:P$1,'[1]Pib Pc'!$B$2:$P$81))</f>
        <v>7290</v>
      </c>
      <c r="E229" s="32" cm="1">
        <f t="array" ref="E229">_xlfn.XLOOKUP(transformación!B220,'[1]IPC Armonizado'!$A$2:$A$250,_xlfn.XLOOKUP($C$1,'[1]IPC Armonizado'!$B$1:$Q$1,'[1]IPC Armonizado'!$B$2:$Q$250))</f>
        <v>117.82</v>
      </c>
      <c r="F229" s="19" cm="1">
        <f t="array" ref="F229">_xlfn.XLOOKUP(transformación!A220,'[1]Desempleo armonizado'!$A$2:$A$101,_xlfn.XLOOKUP($C$1,'[1]Desempleo armonizado'!$B$1:$P$1,'[1]Desempleo armonizado'!$B$2:$P$101))</f>
        <v>13.3</v>
      </c>
      <c r="G229" s="26" cm="1">
        <f t="array" ref="G229">IFERROR(_xlfn.XLOOKUP(transformación!$B220,[1]Forwarkeys!$B$2:$B$1000,_xlfn.XLOOKUP($C$1,[1]Forwarkeys!$C$1:$BA$1,[1]Forwarkeys!$C$2:$BA$1000)),"-")</f>
        <v>148902</v>
      </c>
      <c r="H229" s="3">
        <f>[1]Aeropuerto!$G222</f>
        <v>124884</v>
      </c>
      <c r="I229" s="3" cm="1">
        <f t="array" ref="I229">_xlfn.XLOOKUP(transformación!B220,[1]Mortalidad!$A$2:$A$301,_xlfn.XLOOKUP($C$1,[1]Mortalidad!$B$1:$P$1,[1]Mortalidad!$B$2:$P$301))</f>
        <v>0</v>
      </c>
      <c r="J229" s="19" cm="1">
        <f t="array" ref="J229">_xlfn.XLOOKUP(transformación!B220,'[1]Indice del consumidor'!$A$2:$A$301,_xlfn.XLOOKUP($C$1,'[1]Indice del consumidor'!$B$1:$P$1,'[1]Indice del consumidor'!$B$2:$P$301))</f>
        <v>-21.6</v>
      </c>
      <c r="K229" s="3" cm="1">
        <f t="array" ref="K229">_xlfn.XLOOKUP(transformación!B220,'[1]Total Búsquedas'!$A$5:$A$101,_xlfn.XLOOKUP($C$1,'[1]Total Búsquedas'!$B$2:$Q$2,'[1]Total Búsquedas'!$B$5:$Q$101))</f>
        <v>1136676</v>
      </c>
      <c r="L229" s="3" cm="1">
        <f t="array" ref="L229">_xlfn.XLOOKUP(transformación!B220,'[1]Búsquedas a tres meses'!$A$5:$A$101,_xlfn.XLOOKUP($C$1,'[1]Búsquedas a tres meses'!$B$2:$Q$2,'[1]Búsquedas a tres meses'!$B$5:$Q$101))</f>
        <v>820010</v>
      </c>
      <c r="M229" s="3" cm="1">
        <f t="array" ref="M229">_xlfn.XLOOKUP(transformación!B220,'[1]Búsquedas a 6 meses'!$A$5:$A$101,_xlfn.XLOOKUP($C$1,'[1]Búsquedas a 6 meses'!$B$2:$Q$2,'[1]Búsquedas a 6 meses'!$B$5:$Q$101))</f>
        <v>1058265</v>
      </c>
    </row>
    <row r="230" spans="1:13" x14ac:dyDescent="0.3">
      <c r="A230" s="2">
        <v>2023</v>
      </c>
      <c r="B230" s="2">
        <v>3</v>
      </c>
      <c r="C230" s="3">
        <f>'Viajeros Hoteles y Apartamet'!D230</f>
        <v>491803</v>
      </c>
      <c r="D230" s="3" cm="1">
        <f t="array" ref="D230">_xlfn.XLOOKUP(transformación!A221,'[1]Pib Pc'!$A$2:$A$81,_xlfn.XLOOKUP(España!$C$1,'[1]Pib Pc'!B$1:P$1,'[1]Pib Pc'!$B$2:$P$81))</f>
        <v>7290</v>
      </c>
      <c r="E230" s="32" cm="1">
        <f t="array" ref="E230">_xlfn.XLOOKUP(transformación!B221,'[1]IPC Armonizado'!$A$2:$A$250,_xlfn.XLOOKUP($C$1,'[1]IPC Armonizado'!$B$1:$Q$1,'[1]IPC Armonizado'!$B$2:$Q$250))</f>
        <v>119.06</v>
      </c>
      <c r="F230" s="19" cm="1">
        <f t="array" ref="F230">_xlfn.XLOOKUP(transformación!A221,'[1]Desempleo armonizado'!$A$2:$A$101,_xlfn.XLOOKUP($C$1,'[1]Desempleo armonizado'!$B$1:$P$1,'[1]Desempleo armonizado'!$B$2:$P$101))</f>
        <v>13.3</v>
      </c>
      <c r="G230" s="26" cm="1">
        <f t="array" ref="G230">IFERROR(_xlfn.XLOOKUP(transformación!$B221,[1]Forwarkeys!$B$2:$B$1000,_xlfn.XLOOKUP($C$1,[1]Forwarkeys!$C$1:$BA$1,[1]Forwarkeys!$C$2:$BA$1000)),"-")</f>
        <v>179769</v>
      </c>
      <c r="H230" s="3">
        <f>[1]Aeropuerto!$G223</f>
        <v>162627</v>
      </c>
      <c r="I230" s="3" cm="1">
        <f t="array" ref="I230">_xlfn.XLOOKUP(transformación!B221,[1]Mortalidad!$A$2:$A$301,_xlfn.XLOOKUP($C$1,[1]Mortalidad!$B$1:$P$1,[1]Mortalidad!$B$2:$P$301))</f>
        <v>0</v>
      </c>
      <c r="J230" s="19" cm="1">
        <f t="array" ref="J230">_xlfn.XLOOKUP(transformación!B221,'[1]Indice del consumidor'!$A$2:$A$301,_xlfn.XLOOKUP($C$1,'[1]Indice del consumidor'!$B$1:$P$1,'[1]Indice del consumidor'!$B$2:$P$301))</f>
        <v>-24.6</v>
      </c>
      <c r="K230" s="3" cm="1">
        <f t="array" ref="K230">_xlfn.XLOOKUP(transformación!B221,'[1]Total Búsquedas'!$A$5:$A$101,_xlfn.XLOOKUP($C$1,'[1]Total Búsquedas'!$B$2:$Q$2,'[1]Total Búsquedas'!$B$5:$Q$101))</f>
        <v>1341695</v>
      </c>
      <c r="L230" s="3" cm="1">
        <f t="array" ref="L230">_xlfn.XLOOKUP(transformación!B221,'[1]Búsquedas a tres meses'!$A$5:$A$101,_xlfn.XLOOKUP($C$1,'[1]Búsquedas a tres meses'!$B$2:$Q$2,'[1]Búsquedas a tres meses'!$B$5:$Q$101))</f>
        <v>982142</v>
      </c>
      <c r="M230" s="3" cm="1">
        <f t="array" ref="M230">_xlfn.XLOOKUP(transformación!B221,'[1]Búsquedas a 6 meses'!$A$5:$A$101,_xlfn.XLOOKUP($C$1,'[1]Búsquedas a 6 meses'!$B$2:$Q$2,'[1]Búsquedas a 6 meses'!$B$5:$Q$101))</f>
        <v>1274570</v>
      </c>
    </row>
    <row r="231" spans="1:13" x14ac:dyDescent="0.3">
      <c r="A231" s="2">
        <v>2023</v>
      </c>
      <c r="B231" s="2">
        <v>4</v>
      </c>
      <c r="C231" s="3">
        <f>'Viajeros Hoteles y Apartamet'!D231</f>
        <v>602568</v>
      </c>
      <c r="D231" s="3" cm="1">
        <f t="array" ref="D231">_xlfn.XLOOKUP(transformación!A222,'[1]Pib Pc'!$A$2:$A$81,_xlfn.XLOOKUP(España!$C$1,'[1]Pib Pc'!B$1:P$1,'[1]Pib Pc'!$B$2:$P$81))</f>
        <v>7620</v>
      </c>
      <c r="E231" s="32" cm="1">
        <f t="array" ref="E231">_xlfn.XLOOKUP(transformación!B222,'[1]IPC Armonizado'!$A$2:$A$250,_xlfn.XLOOKUP($C$1,'[1]IPC Armonizado'!$B$1:$Q$1,'[1]IPC Armonizado'!$B$2:$Q$250))</f>
        <v>119.61</v>
      </c>
      <c r="F231" s="19" cm="1">
        <f t="array" ref="F231">_xlfn.XLOOKUP(transformación!A222,'[1]Desempleo armonizado'!$A$2:$A$101,_xlfn.XLOOKUP($C$1,'[1]Desempleo armonizado'!$B$1:$P$1,'[1]Desempleo armonizado'!$B$2:$P$101))</f>
        <v>11.6</v>
      </c>
      <c r="G231" s="26" cm="1">
        <f t="array" ref="G231">IFERROR(_xlfn.XLOOKUP(transformación!$B222,[1]Forwarkeys!$B$2:$B$1000,_xlfn.XLOOKUP($C$1,[1]Forwarkeys!$C$1:$BA$1,[1]Forwarkeys!$C$2:$BA$1000)),"-")</f>
        <v>196488</v>
      </c>
      <c r="H231" s="3">
        <f>[1]Aeropuerto!$G224</f>
        <v>170435</v>
      </c>
      <c r="I231" s="3" cm="1">
        <f t="array" ref="I231">_xlfn.XLOOKUP(transformación!B222,[1]Mortalidad!$A$2:$A$301,_xlfn.XLOOKUP($C$1,[1]Mortalidad!$B$1:$P$1,[1]Mortalidad!$B$2:$P$301))</f>
        <v>0</v>
      </c>
      <c r="J231" s="19" cm="1">
        <f t="array" ref="J231">_xlfn.XLOOKUP(transformación!B222,'[1]Indice del consumidor'!$A$2:$A$301,_xlfn.XLOOKUP($C$1,'[1]Indice del consumidor'!$B$1:$P$1,'[1]Indice del consumidor'!$B$2:$P$301))</f>
        <v>-19.7</v>
      </c>
      <c r="K231" s="3" cm="1">
        <f t="array" ref="K231">_xlfn.XLOOKUP(transformación!B222,'[1]Total Búsquedas'!$A$5:$A$101,_xlfn.XLOOKUP($C$1,'[1]Total Búsquedas'!$B$2:$Q$2,'[1]Total Búsquedas'!$B$5:$Q$101))</f>
        <v>1001634</v>
      </c>
      <c r="L231" s="3" cm="1">
        <f t="array" ref="L231">_xlfn.XLOOKUP(transformación!B222,'[1]Búsquedas a tres meses'!$A$5:$A$101,_xlfn.XLOOKUP($C$1,'[1]Búsquedas a tres meses'!$B$2:$Q$2,'[1]Búsquedas a tres meses'!$B$5:$Q$101))</f>
        <v>791556</v>
      </c>
      <c r="M231" s="3" cm="1">
        <f t="array" ref="M231">_xlfn.XLOOKUP(transformación!B222,'[1]Búsquedas a 6 meses'!$A$5:$A$101,_xlfn.XLOOKUP($C$1,'[1]Búsquedas a 6 meses'!$B$2:$Q$2,'[1]Búsquedas a 6 meses'!$B$5:$Q$101))</f>
        <v>972675</v>
      </c>
    </row>
    <row r="232" spans="1:13" x14ac:dyDescent="0.3">
      <c r="A232" s="2">
        <v>2023</v>
      </c>
      <c r="B232" s="2">
        <v>5</v>
      </c>
      <c r="C232" s="3">
        <f>'Viajeros Hoteles y Apartamet'!D232</f>
        <v>490816</v>
      </c>
      <c r="D232" s="3" cm="1">
        <f t="array" ref="D232">_xlfn.XLOOKUP(transformación!A223,'[1]Pib Pc'!$A$2:$A$81,_xlfn.XLOOKUP(España!$C$1,'[1]Pib Pc'!B$1:P$1,'[1]Pib Pc'!$B$2:$P$81))</f>
        <v>7620</v>
      </c>
      <c r="E232" s="32" cm="1">
        <f t="array" ref="E232">_xlfn.XLOOKUP(transformación!B223,'[1]IPC Armonizado'!$A$2:$A$250,_xlfn.XLOOKUP($C$1,'[1]IPC Armonizado'!$B$1:$Q$1,'[1]IPC Armonizado'!$B$2:$Q$250))</f>
        <v>119.44</v>
      </c>
      <c r="F232" s="19" cm="1">
        <f t="array" ref="F232">_xlfn.XLOOKUP(transformación!A223,'[1]Desempleo armonizado'!$A$2:$A$101,_xlfn.XLOOKUP($C$1,'[1]Desempleo armonizado'!$B$1:$P$1,'[1]Desempleo armonizado'!$B$2:$P$101))</f>
        <v>11.6</v>
      </c>
      <c r="G232" s="26" cm="1">
        <f t="array" ref="G232">IFERROR(_xlfn.XLOOKUP(transformación!$B223,[1]Forwarkeys!$B$2:$B$1000,_xlfn.XLOOKUP($C$1,[1]Forwarkeys!$C$1:$BA$1,[1]Forwarkeys!$C$2:$BA$1000)),"-")</f>
        <v>205693</v>
      </c>
      <c r="H232" s="3">
        <f>[1]Aeropuerto!$G225</f>
        <v>178153</v>
      </c>
      <c r="I232" s="3" cm="1">
        <f t="array" ref="I232">_xlfn.XLOOKUP(transformación!B223,[1]Mortalidad!$A$2:$A$301,_xlfn.XLOOKUP($C$1,[1]Mortalidad!$B$1:$P$1,[1]Mortalidad!$B$2:$P$301))</f>
        <v>0</v>
      </c>
      <c r="J232" s="19" cm="1">
        <f t="array" ref="J232">_xlfn.XLOOKUP(transformación!B223,'[1]Indice del consumidor'!$A$2:$A$301,_xlfn.XLOOKUP($C$1,'[1]Indice del consumidor'!$B$1:$P$1,'[1]Indice del consumidor'!$B$2:$P$301))</f>
        <v>-19.3</v>
      </c>
      <c r="K232" s="3" cm="1">
        <f t="array" ref="K232">_xlfn.XLOOKUP(transformación!B223,'[1]Total Búsquedas'!$A$5:$A$101,_xlfn.XLOOKUP($C$1,'[1]Total Búsquedas'!$B$2:$Q$2,'[1]Total Búsquedas'!$B$5:$Q$101))</f>
        <v>806287</v>
      </c>
      <c r="L232" s="3" cm="1">
        <f t="array" ref="L232">_xlfn.XLOOKUP(transformación!B223,'[1]Búsquedas a tres meses'!$A$5:$A$101,_xlfn.XLOOKUP($C$1,'[1]Búsquedas a tres meses'!$B$2:$Q$2,'[1]Búsquedas a tres meses'!$B$5:$Q$101))</f>
        <v>693194</v>
      </c>
      <c r="M232" s="3" cm="1">
        <f t="array" ref="M232">_xlfn.XLOOKUP(transformación!B223,'[1]Búsquedas a 6 meses'!$A$5:$A$101,_xlfn.XLOOKUP($C$1,'[1]Búsquedas a 6 meses'!$B$2:$Q$2,'[1]Búsquedas a 6 meses'!$B$5:$Q$101))</f>
        <v>793413</v>
      </c>
    </row>
    <row r="233" spans="1:13" x14ac:dyDescent="0.3">
      <c r="A233" s="2">
        <v>2023</v>
      </c>
      <c r="B233" s="2">
        <v>6</v>
      </c>
      <c r="C233" s="3">
        <f>'Viajeros Hoteles y Apartamet'!D233</f>
        <v>661464</v>
      </c>
      <c r="D233" s="3" cm="1">
        <f t="array" ref="D233">_xlfn.XLOOKUP(transformación!A224,'[1]Pib Pc'!$A$2:$A$81,_xlfn.XLOOKUP(España!$C$1,'[1]Pib Pc'!B$1:P$1,'[1]Pib Pc'!$B$2:$P$81))</f>
        <v>7620</v>
      </c>
      <c r="E233" s="32" cm="1">
        <f t="array" ref="E233">_xlfn.XLOOKUP(transformación!B224,'[1]IPC Armonizado'!$A$2:$A$250,_xlfn.XLOOKUP($C$1,'[1]IPC Armonizado'!$B$1:$Q$1,'[1]IPC Armonizado'!$B$2:$Q$250))</f>
        <v>120.13</v>
      </c>
      <c r="F233" s="19" cm="1">
        <f t="array" ref="F233">_xlfn.XLOOKUP(transformación!A224,'[1]Desempleo armonizado'!$A$2:$A$101,_xlfn.XLOOKUP($C$1,'[1]Desempleo armonizado'!$B$1:$P$1,'[1]Desempleo armonizado'!$B$2:$P$101))</f>
        <v>11.6</v>
      </c>
      <c r="G233" s="26" cm="1">
        <f t="array" ref="G233">IFERROR(_xlfn.XLOOKUP(transformación!$B224,[1]Forwarkeys!$B$2:$B$1000,_xlfn.XLOOKUP($C$1,[1]Forwarkeys!$C$1:$BA$1,[1]Forwarkeys!$C$2:$BA$1000)),"-")</f>
        <v>206668</v>
      </c>
      <c r="H233" s="3">
        <f>[1]Aeropuerto!$G226</f>
        <v>186693</v>
      </c>
      <c r="I233" s="3" cm="1">
        <f t="array" ref="I233">_xlfn.XLOOKUP(transformación!B224,[1]Mortalidad!$A$2:$A$301,_xlfn.XLOOKUP($C$1,[1]Mortalidad!$B$1:$P$1,[1]Mortalidad!$B$2:$P$301))</f>
        <v>0</v>
      </c>
      <c r="J233" s="19" cm="1">
        <f t="array" ref="J233">_xlfn.XLOOKUP(transformación!B224,'[1]Indice del consumidor'!$A$2:$A$301,_xlfn.XLOOKUP($C$1,'[1]Indice del consumidor'!$B$1:$P$1,'[1]Indice del consumidor'!$B$2:$P$301))</f>
        <v>-14.1</v>
      </c>
      <c r="K233" s="3" cm="1">
        <f t="array" ref="K233">_xlfn.XLOOKUP(transformación!B224,'[1]Total Búsquedas'!$A$5:$A$101,_xlfn.XLOOKUP($C$1,'[1]Total Búsquedas'!$B$2:$Q$2,'[1]Total Búsquedas'!$B$5:$Q$101))</f>
        <v>969268</v>
      </c>
      <c r="L233" s="3" cm="1">
        <f t="array" ref="L233">_xlfn.XLOOKUP(transformación!B224,'[1]Búsquedas a tres meses'!$A$5:$A$101,_xlfn.XLOOKUP($C$1,'[1]Búsquedas a tres meses'!$B$2:$Q$2,'[1]Búsquedas a tres meses'!$B$5:$Q$101))</f>
        <v>864193</v>
      </c>
      <c r="M233" s="3" cm="1">
        <f t="array" ref="M233">_xlfn.XLOOKUP(transformación!B224,'[1]Búsquedas a 6 meses'!$A$5:$A$101,_xlfn.XLOOKUP($C$1,'[1]Búsquedas a 6 meses'!$B$2:$Q$2,'[1]Búsquedas a 6 meses'!$B$5:$Q$101))</f>
        <v>969268</v>
      </c>
    </row>
    <row r="234" spans="1:13" x14ac:dyDescent="0.3">
      <c r="A234" s="2">
        <v>2023</v>
      </c>
      <c r="B234" s="2">
        <v>7</v>
      </c>
      <c r="C234" s="3">
        <f>'Viajeros Hoteles y Apartamet'!D234</f>
        <v>1094727</v>
      </c>
      <c r="D234" s="3" cm="1">
        <f t="array" ref="D234">_xlfn.XLOOKUP(transformación!A225,'[1]Pib Pc'!$A$2:$A$81,_xlfn.XLOOKUP(España!$C$1,'[1]Pib Pc'!B$1:P$1,'[1]Pib Pc'!$B$2:$P$81))</f>
        <v>7450</v>
      </c>
      <c r="E234" s="32" cm="1">
        <f t="array" ref="E234">_xlfn.XLOOKUP(transformación!B225,'[1]IPC Armonizado'!$A$2:$A$250,_xlfn.XLOOKUP($C$1,'[1]IPC Armonizado'!$B$1:$Q$1,'[1]IPC Armonizado'!$B$2:$Q$250))</f>
        <v>120.03</v>
      </c>
      <c r="F234" s="19" cm="1">
        <f t="array" ref="F234">_xlfn.XLOOKUP(transformación!A225,'[1]Desempleo armonizado'!$A$2:$A$101,_xlfn.XLOOKUP($C$1,'[1]Desempleo armonizado'!$B$1:$P$1,'[1]Desempleo armonizado'!$B$2:$P$101))</f>
        <v>11.8</v>
      </c>
      <c r="G234" s="26" cm="1">
        <f t="array" ref="G234">IFERROR(_xlfn.XLOOKUP(transformación!$B225,[1]Forwarkeys!$B$2:$B$1000,_xlfn.XLOOKUP($C$1,[1]Forwarkeys!$C$1:$BA$1,[1]Forwarkeys!$C$2:$BA$1000)),"-")</f>
        <v>223686</v>
      </c>
      <c r="H234" s="3">
        <f>[1]Aeropuerto!$G227</f>
        <v>203534</v>
      </c>
      <c r="I234" s="3" cm="1">
        <f t="array" ref="I234">_xlfn.XLOOKUP(transformación!B225,[1]Mortalidad!$A$2:$A$301,_xlfn.XLOOKUP($C$1,[1]Mortalidad!$B$1:$P$1,[1]Mortalidad!$B$2:$P$301))</f>
        <v>0</v>
      </c>
      <c r="J234" s="19" cm="1">
        <f t="array" ref="J234">_xlfn.XLOOKUP(transformación!B225,'[1]Indice del consumidor'!$A$2:$A$301,_xlfn.XLOOKUP($C$1,'[1]Indice del consumidor'!$B$1:$P$1,'[1]Indice del consumidor'!$B$2:$P$301))</f>
        <v>-9.9</v>
      </c>
      <c r="K234" s="3" cm="1">
        <f t="array" ref="K234">_xlfn.XLOOKUP(transformación!B225,'[1]Total Búsquedas'!$A$5:$A$101,_xlfn.XLOOKUP($C$1,'[1]Total Búsquedas'!$B$2:$Q$2,'[1]Total Búsquedas'!$B$5:$Q$101))</f>
        <v>1317979</v>
      </c>
      <c r="L234" s="3" cm="1">
        <f t="array" ref="L234">_xlfn.XLOOKUP(transformación!B225,'[1]Búsquedas a tres meses'!$A$5:$A$101,_xlfn.XLOOKUP($C$1,'[1]Búsquedas a tres meses'!$B$2:$Q$2,'[1]Búsquedas a tres meses'!$B$5:$Q$101))</f>
        <v>1232868</v>
      </c>
      <c r="M234" s="3" cm="1">
        <f t="array" ref="M234">_xlfn.XLOOKUP(transformación!B225,'[1]Búsquedas a 6 meses'!$A$5:$A$101,_xlfn.XLOOKUP($C$1,'[1]Búsquedas a 6 meses'!$B$2:$Q$2,'[1]Búsquedas a 6 meses'!$B$5:$Q$101))</f>
        <v>1334593</v>
      </c>
    </row>
    <row r="235" spans="1:13" x14ac:dyDescent="0.3">
      <c r="A235" s="2">
        <v>2023</v>
      </c>
      <c r="B235" s="2">
        <v>8</v>
      </c>
      <c r="C235" s="3">
        <f>'Viajeros Hoteles y Apartamet'!D235</f>
        <v>1256946</v>
      </c>
      <c r="D235" s="3" cm="1">
        <f t="array" ref="D235">_xlfn.XLOOKUP(transformación!A226,'[1]Pib Pc'!$A$2:$A$81,_xlfn.XLOOKUP(España!$C$1,'[1]Pib Pc'!B$1:P$1,'[1]Pib Pc'!$B$2:$P$81))</f>
        <v>7450</v>
      </c>
      <c r="E235" s="32" cm="1">
        <f t="array" ref="E235">_xlfn.XLOOKUP(transformación!B226,'[1]IPC Armonizado'!$A$2:$A$250,_xlfn.XLOOKUP($C$1,'[1]IPC Armonizado'!$B$1:$Q$1,'[1]IPC Armonizado'!$B$2:$Q$250))</f>
        <v>120.68</v>
      </c>
      <c r="F235" s="19" cm="1">
        <f t="array" ref="F235">_xlfn.XLOOKUP(transformación!A226,'[1]Desempleo armonizado'!$A$2:$A$101,_xlfn.XLOOKUP($C$1,'[1]Desempleo armonizado'!$B$1:$P$1,'[1]Desempleo armonizado'!$B$2:$P$101))</f>
        <v>11.8</v>
      </c>
      <c r="G235" s="26" cm="1">
        <f t="array" ref="G235">IFERROR(_xlfn.XLOOKUP(transformación!$B226,[1]Forwarkeys!$B$2:$B$1000,_xlfn.XLOOKUP($C$1,[1]Forwarkeys!$C$1:$BA$1,[1]Forwarkeys!$C$2:$BA$1000)),"-")</f>
        <v>223999</v>
      </c>
      <c r="H235" s="3">
        <f>[1]Aeropuerto!$G228</f>
        <v>200108</v>
      </c>
      <c r="I235" s="3" t="e" cm="1">
        <f t="array" ref="I235">_xlfn.XLOOKUP(transformación!B226,[1]Mortalidad!$A$2:$A$301,_xlfn.XLOOKUP($C$1,[1]Mortalidad!$B$1:$P$1,[1]Mortalidad!$B$2:$P$301))</f>
        <v>#N/A</v>
      </c>
      <c r="J235" s="19" cm="1">
        <f t="array" ref="J235">_xlfn.XLOOKUP(transformación!B226,'[1]Indice del consumidor'!$A$2:$A$301,_xlfn.XLOOKUP($C$1,'[1]Indice del consumidor'!$B$1:$P$1,'[1]Indice del consumidor'!$B$2:$P$301))</f>
        <v>-14</v>
      </c>
      <c r="K235" s="3" cm="1">
        <f t="array" ref="K235">_xlfn.XLOOKUP(transformación!B226,'[1]Total Búsquedas'!$A$5:$A$101,_xlfn.XLOOKUP($C$1,'[1]Total Búsquedas'!$B$2:$Q$2,'[1]Total Búsquedas'!$B$5:$Q$101))</f>
        <v>1131294</v>
      </c>
      <c r="L235" s="3" cm="1">
        <f t="array" ref="L235">_xlfn.XLOOKUP(transformación!B226,'[1]Búsquedas a tres meses'!$A$5:$A$101,_xlfn.XLOOKUP($C$1,'[1]Búsquedas a tres meses'!$B$2:$Q$2,'[1]Búsquedas a tres meses'!$B$5:$Q$101))</f>
        <v>1072090</v>
      </c>
      <c r="M235" s="3" cm="1">
        <f t="array" ref="M235">_xlfn.XLOOKUP(transformación!B226,'[1]Búsquedas a 6 meses'!$A$5:$A$101,_xlfn.XLOOKUP($C$1,'[1]Búsquedas a 6 meses'!$B$2:$Q$2,'[1]Búsquedas a 6 meses'!$B$5:$Q$101))</f>
        <v>1172860</v>
      </c>
    </row>
    <row r="236" spans="1:13" x14ac:dyDescent="0.3">
      <c r="A236" s="2">
        <v>2023</v>
      </c>
      <c r="B236" s="2">
        <v>9</v>
      </c>
      <c r="C236" s="3">
        <f>'Viajeros Hoteles y Apartamet'!D236</f>
        <v>650102</v>
      </c>
      <c r="D236" s="3" cm="1">
        <f t="array" ref="D236">_xlfn.XLOOKUP(transformación!A227,'[1]Pib Pc'!$A$2:$A$81,_xlfn.XLOOKUP(España!$C$1,'[1]Pib Pc'!B$1:P$1,'[1]Pib Pc'!$B$2:$P$81))</f>
        <v>7450</v>
      </c>
      <c r="E236" s="32" cm="1">
        <f t="array" ref="E236">_xlfn.XLOOKUP(transformación!B227,'[1]IPC Armonizado'!$A$2:$A$250,_xlfn.XLOOKUP($C$1,'[1]IPC Armonizado'!$B$1:$Q$1,'[1]IPC Armonizado'!$B$2:$Q$250))</f>
        <v>121.38</v>
      </c>
      <c r="F236" s="19" cm="1">
        <f t="array" ref="F236">_xlfn.XLOOKUP(transformación!A227,'[1]Desempleo armonizado'!$A$2:$A$101,_xlfn.XLOOKUP($C$1,'[1]Desempleo armonizado'!$B$1:$P$1,'[1]Desempleo armonizado'!$B$2:$P$101))</f>
        <v>11.8</v>
      </c>
      <c r="G236" s="26" cm="1">
        <f t="array" ref="G236">IFERROR(_xlfn.XLOOKUP(transformación!$B227,[1]Forwarkeys!$B$2:$B$1000,_xlfn.XLOOKUP($C$1,[1]Forwarkeys!$C$1:$BA$1,[1]Forwarkeys!$C$2:$BA$1000)),"-")</f>
        <v>214377</v>
      </c>
      <c r="H236" s="3">
        <f>[1]Aeropuerto!$G229</f>
        <v>185555</v>
      </c>
      <c r="I236" s="3" t="e" cm="1">
        <f t="array" ref="I236">_xlfn.XLOOKUP(transformación!B227,[1]Mortalidad!$A$2:$A$301,_xlfn.XLOOKUP($C$1,[1]Mortalidad!$B$1:$P$1,[1]Mortalidad!$B$2:$P$301))</f>
        <v>#N/A</v>
      </c>
      <c r="J236" s="19" cm="1">
        <f t="array" ref="J236">_xlfn.XLOOKUP(transformación!B227,'[1]Indice del consumidor'!$A$2:$A$301,_xlfn.XLOOKUP($C$1,'[1]Indice del consumidor'!$B$1:$P$1,'[1]Indice del consumidor'!$B$2:$P$301))</f>
        <v>-21.4</v>
      </c>
      <c r="K236" s="3" cm="1">
        <f t="array" ref="K236">_xlfn.XLOOKUP(transformación!B227,'[1]Total Búsquedas'!$A$5:$A$101,_xlfn.XLOOKUP($C$1,'[1]Total Búsquedas'!$B$2:$Q$2,'[1]Total Búsquedas'!$B$5:$Q$101))</f>
        <v>1102675</v>
      </c>
      <c r="L236" s="3" cm="1">
        <f t="array" ref="L236">_xlfn.XLOOKUP(transformación!B227,'[1]Búsquedas a tres meses'!$A$5:$A$101,_xlfn.XLOOKUP($C$1,'[1]Búsquedas a tres meses'!$B$2:$Q$2,'[1]Búsquedas a tres meses'!$B$5:$Q$101))</f>
        <v>1102675</v>
      </c>
      <c r="M236" s="3" cm="1">
        <f t="array" ref="M236">_xlfn.XLOOKUP(transformación!B227,'[1]Búsquedas a 6 meses'!$A$5:$A$101,_xlfn.XLOOKUP($C$1,'[1]Búsquedas a 6 meses'!$B$2:$Q$2,'[1]Búsquedas a 6 meses'!$B$5:$Q$101))</f>
        <v>1200285</v>
      </c>
    </row>
    <row r="237" spans="1:13" x14ac:dyDescent="0.3">
      <c r="A237" s="2">
        <v>2023</v>
      </c>
      <c r="B237" s="2">
        <v>10</v>
      </c>
      <c r="C237" s="3">
        <f>'Viajeros Hoteles y Apartamet'!D237</f>
        <v>487702</v>
      </c>
      <c r="D237" s="3" t="e" cm="1">
        <f t="array" ref="D237">_xlfn.XLOOKUP(transformación!A228,'[1]Pib Pc'!$A$2:$A$81,_xlfn.XLOOKUP(España!$C$1,'[1]Pib Pc'!B$1:P$1,'[1]Pib Pc'!$B$2:$P$81))</f>
        <v>#N/A</v>
      </c>
      <c r="E237" s="32" cm="1">
        <f t="array" ref="E237">_xlfn.XLOOKUP(transformación!B228,'[1]IPC Armonizado'!$A$2:$A$250,_xlfn.XLOOKUP($C$1,'[1]IPC Armonizado'!$B$1:$Q$1,'[1]IPC Armonizado'!$B$2:$Q$250))</f>
        <v>121.69</v>
      </c>
      <c r="F237" s="19" t="e" cm="1">
        <f t="array" ref="F237">_xlfn.XLOOKUP(transformación!A228,'[1]Desempleo armonizado'!$A$2:$A$101,_xlfn.XLOOKUP($C$1,'[1]Desempleo armonizado'!$B$1:$P$1,'[1]Desempleo armonizado'!$B$2:$P$101))</f>
        <v>#N/A</v>
      </c>
      <c r="G237" s="26" cm="1">
        <f t="array" ref="G237">IFERROR(_xlfn.XLOOKUP(transformación!$B228,[1]Forwarkeys!$B$2:$B$1000,_xlfn.XLOOKUP($C$1,[1]Forwarkeys!$C$1:$BA$1,[1]Forwarkeys!$C$2:$BA$1000)),"-")</f>
        <v>214119</v>
      </c>
      <c r="H237" s="3">
        <f>[1]Aeropuerto!$G230</f>
        <v>179015</v>
      </c>
      <c r="I237" s="3" t="e" cm="1">
        <f t="array" ref="I237">_xlfn.XLOOKUP(transformación!B228,[1]Mortalidad!$A$2:$A$301,_xlfn.XLOOKUP($C$1,[1]Mortalidad!$B$1:$P$1,[1]Mortalidad!$B$2:$P$301))</f>
        <v>#N/A</v>
      </c>
      <c r="J237" s="19" cm="1">
        <f t="array" ref="J237">_xlfn.XLOOKUP(transformación!B228,'[1]Indice del consumidor'!$A$2:$A$301,_xlfn.XLOOKUP($C$1,'[1]Indice del consumidor'!$B$1:$P$1,'[1]Indice del consumidor'!$B$2:$P$301))</f>
        <v>-21.7</v>
      </c>
      <c r="K237" s="3" cm="1">
        <f t="array" ref="K237">_xlfn.XLOOKUP(transformación!B228,'[1]Total Búsquedas'!$A$5:$A$101,_xlfn.XLOOKUP($C$1,'[1]Total Búsquedas'!$B$2:$Q$2,'[1]Total Búsquedas'!$B$5:$Q$101))</f>
        <v>1170206</v>
      </c>
      <c r="L237" s="3" cm="1">
        <f t="array" ref="L237">_xlfn.XLOOKUP(transformación!B228,'[1]Búsquedas a tres meses'!$A$5:$A$101,_xlfn.XLOOKUP($C$1,'[1]Búsquedas a tres meses'!$B$2:$Q$2,'[1]Búsquedas a tres meses'!$B$5:$Q$101))</f>
        <v>1265311</v>
      </c>
      <c r="M237" s="3" cm="1">
        <f t="array" ref="M237">_xlfn.XLOOKUP(transformación!B228,'[1]Búsquedas a 6 meses'!$A$5:$A$101,_xlfn.XLOOKUP($C$1,'[1]Búsquedas a 6 meses'!$B$2:$Q$2,'[1]Búsquedas a 6 meses'!$B$5:$Q$101))</f>
        <v>1417030</v>
      </c>
    </row>
    <row r="238" spans="1:13" x14ac:dyDescent="0.3">
      <c r="A238" s="2">
        <v>2023</v>
      </c>
      <c r="B238" s="2">
        <v>11</v>
      </c>
      <c r="C238" s="3">
        <f>'Viajeros Hoteles y Apartamet'!D238</f>
        <v>361192</v>
      </c>
      <c r="D238" s="3" t="e" cm="1">
        <f t="array" ref="D238">_xlfn.XLOOKUP(transformación!A229,'[1]Pib Pc'!$A$2:$A$81,_xlfn.XLOOKUP(España!$C$1,'[1]Pib Pc'!B$1:P$1,'[1]Pib Pc'!$B$2:$P$81))</f>
        <v>#N/A</v>
      </c>
      <c r="E238" s="32" cm="1">
        <f t="array" ref="E238">_xlfn.XLOOKUP(transformación!B229,'[1]IPC Armonizado'!$A$2:$A$250,_xlfn.XLOOKUP($C$1,'[1]IPC Armonizado'!$B$1:$Q$1,'[1]IPC Armonizado'!$B$2:$Q$250))</f>
        <v>121.05</v>
      </c>
      <c r="F238" s="19" t="e" cm="1">
        <f t="array" ref="F238">_xlfn.XLOOKUP(transformación!A229,'[1]Desempleo armonizado'!$A$2:$A$101,_xlfn.XLOOKUP($C$1,'[1]Desempleo armonizado'!$B$1:$P$1,'[1]Desempleo armonizado'!$B$2:$P$101))</f>
        <v>#N/A</v>
      </c>
      <c r="G238" s="26" cm="1">
        <f t="array" ref="G238">IFERROR(_xlfn.XLOOKUP(transformación!$B229,[1]Forwarkeys!$B$2:$B$1000,_xlfn.XLOOKUP($C$1,[1]Forwarkeys!$C$1:$BA$1,[1]Forwarkeys!$C$2:$BA$1000)),"-")</f>
        <v>176912</v>
      </c>
      <c r="H238" s="3">
        <f>[1]Aeropuerto!$G231</f>
        <v>140301</v>
      </c>
      <c r="I238" s="3" t="e" cm="1">
        <f t="array" ref="I238">_xlfn.XLOOKUP(transformación!B229,[1]Mortalidad!$A$2:$A$301,_xlfn.XLOOKUP($C$1,[1]Mortalidad!$B$1:$P$1,[1]Mortalidad!$B$2:$P$301))</f>
        <v>#N/A</v>
      </c>
      <c r="J238" s="19" cm="1">
        <f t="array" ref="J238">_xlfn.XLOOKUP(transformación!B229,'[1]Indice del consumidor'!$A$2:$A$301,_xlfn.XLOOKUP($C$1,'[1]Indice del consumidor'!$B$1:$P$1,'[1]Indice del consumidor'!$B$2:$P$301))</f>
        <v>-21.3</v>
      </c>
      <c r="K238" s="3" cm="1">
        <f t="array" ref="K238">_xlfn.XLOOKUP(transformación!B229,'[1]Total Búsquedas'!$A$5:$A$101,_xlfn.XLOOKUP($C$1,'[1]Total Búsquedas'!$B$2:$Q$2,'[1]Total Búsquedas'!$B$5:$Q$101))</f>
        <v>801272</v>
      </c>
      <c r="L238" s="3" cm="1">
        <f t="array" ref="L238">_xlfn.XLOOKUP(transformación!B229,'[1]Búsquedas a tres meses'!$A$5:$A$101,_xlfn.XLOOKUP($C$1,'[1]Búsquedas a tres meses'!$B$2:$Q$2,'[1]Búsquedas a tres meses'!$B$5:$Q$101))</f>
        <v>1083760</v>
      </c>
      <c r="M238" s="3" cm="1">
        <f t="array" ref="M238">_xlfn.XLOOKUP(transformación!B229,'[1]Búsquedas a 6 meses'!$A$5:$A$101,_xlfn.XLOOKUP($C$1,'[1]Búsquedas a 6 meses'!$B$2:$Q$2,'[1]Búsquedas a 6 meses'!$B$5:$Q$101))</f>
        <v>1265724</v>
      </c>
    </row>
    <row r="239" spans="1:13" x14ac:dyDescent="0.3">
      <c r="A239" s="2">
        <v>2023</v>
      </c>
      <c r="B239" s="2">
        <v>12</v>
      </c>
      <c r="C239" s="3">
        <f>'Viajeros Hoteles y Apartamet'!D239</f>
        <v>0</v>
      </c>
      <c r="D239" s="3" t="e" cm="1">
        <f t="array" ref="D239">_xlfn.XLOOKUP(transformación!A230,'[1]Pib Pc'!$A$2:$A$81,_xlfn.XLOOKUP(España!$C$1,'[1]Pib Pc'!B$1:P$1,'[1]Pib Pc'!$B$2:$P$81))</f>
        <v>#N/A</v>
      </c>
      <c r="E239" s="32" cm="1">
        <f t="array" ref="E239">_xlfn.XLOOKUP(transformación!B230,'[1]IPC Armonizado'!$A$2:$A$250,_xlfn.XLOOKUP($C$1,'[1]IPC Armonizado'!$B$1:$Q$1,'[1]IPC Armonizado'!$B$2:$Q$250))</f>
        <v>121.06</v>
      </c>
      <c r="F239" s="19" t="e" cm="1">
        <f t="array" ref="F239">_xlfn.XLOOKUP(transformación!A230,'[1]Desempleo armonizado'!$A$2:$A$101,_xlfn.XLOOKUP($C$1,'[1]Desempleo armonizado'!$B$1:$P$1,'[1]Desempleo armonizado'!$B$2:$P$101))</f>
        <v>#N/A</v>
      </c>
      <c r="G239" s="26" cm="1">
        <f t="array" ref="G239">IFERROR(_xlfn.XLOOKUP(transformación!$B230,[1]Forwarkeys!$B$2:$B$1000,_xlfn.XLOOKUP($C$1,[1]Forwarkeys!$C$1:$BA$1,[1]Forwarkeys!$C$2:$BA$1000)),"-")</f>
        <v>183874</v>
      </c>
      <c r="H239" s="3">
        <f>[1]Aeropuerto!$G232</f>
        <v>156056</v>
      </c>
      <c r="I239" s="3" t="e" cm="1">
        <f t="array" ref="I239">_xlfn.XLOOKUP(transformación!B230,[1]Mortalidad!$A$2:$A$301,_xlfn.XLOOKUP($C$1,[1]Mortalidad!$B$1:$P$1,[1]Mortalidad!$B$2:$P$301))</f>
        <v>#N/A</v>
      </c>
      <c r="J239" s="19" cm="1">
        <f t="array" ref="J239">_xlfn.XLOOKUP(transformación!B230,'[1]Indice del consumidor'!$A$2:$A$301,_xlfn.XLOOKUP($C$1,'[1]Indice del consumidor'!$B$1:$P$1,'[1]Indice del consumidor'!$B$2:$P$301))</f>
        <v>-19.3</v>
      </c>
      <c r="K239" s="3" cm="1">
        <f t="array" ref="K239">_xlfn.XLOOKUP(transformación!B230,'[1]Total Búsquedas'!$A$5:$A$101,_xlfn.XLOOKUP($C$1,'[1]Total Búsquedas'!$B$2:$Q$2,'[1]Total Búsquedas'!$B$5:$Q$101))</f>
        <v>352564</v>
      </c>
      <c r="L239" s="3" cm="1">
        <f t="array" ref="L239">_xlfn.XLOOKUP(transformación!B230,'[1]Búsquedas a tres meses'!$A$5:$A$101,_xlfn.XLOOKUP($C$1,'[1]Búsquedas a tres meses'!$B$2:$Q$2,'[1]Búsquedas a tres meses'!$B$5:$Q$101))</f>
        <v>1057806</v>
      </c>
      <c r="M239" s="3" cm="1">
        <f t="array" ref="M239">_xlfn.XLOOKUP(transformación!B230,'[1]Búsquedas a 6 meses'!$A$5:$A$101,_xlfn.XLOOKUP($C$1,'[1]Búsquedas a 6 meses'!$B$2:$Q$2,'[1]Búsquedas a 6 meses'!$B$5:$Q$101))</f>
        <v>1257105</v>
      </c>
    </row>
    <row r="240" spans="1:13" x14ac:dyDescent="0.3">
      <c r="A240" s="2">
        <v>2024</v>
      </c>
      <c r="B240" s="2">
        <v>1</v>
      </c>
      <c r="C240" s="3"/>
      <c r="D240" s="3"/>
      <c r="E240" s="32"/>
      <c r="F240" s="19"/>
      <c r="G240" s="26" cm="1">
        <f t="array" ref="G240">IFERROR(_xlfn.XLOOKUP(transformación!$B231,[1]Forwarkeys!$B$2:$B$1000,_xlfn.XLOOKUP($C$1,[1]Forwarkeys!$C$1:$BA$1,[1]Forwarkeys!$C$2:$BA$1000)),"-")</f>
        <v>171524</v>
      </c>
      <c r="H240" s="3"/>
      <c r="I240" s="3"/>
      <c r="J240" s="19"/>
      <c r="K240" s="3"/>
      <c r="L240" s="3"/>
      <c r="M240" s="3"/>
    </row>
    <row r="241" spans="1:13" x14ac:dyDescent="0.3">
      <c r="A241" s="2">
        <v>2024</v>
      </c>
      <c r="B241" s="2">
        <v>2</v>
      </c>
      <c r="C241" s="3"/>
      <c r="D241" s="3"/>
      <c r="E241" s="32"/>
      <c r="F241" s="19"/>
      <c r="G241" s="26" cm="1">
        <f t="array" ref="G241">IFERROR(_xlfn.XLOOKUP(transformación!$B232,[1]Forwarkeys!$B$2:$B$1000,_xlfn.XLOOKUP($C$1,[1]Forwarkeys!$C$1:$BA$1,[1]Forwarkeys!$C$2:$BA$1000)),"-")</f>
        <v>160424</v>
      </c>
      <c r="H241" s="3"/>
      <c r="I241" s="3"/>
      <c r="J241" s="19"/>
      <c r="K241" s="3"/>
      <c r="L241" s="3"/>
      <c r="M241" s="3"/>
    </row>
    <row r="242" spans="1:13" x14ac:dyDescent="0.3">
      <c r="A242" s="2">
        <v>2024</v>
      </c>
      <c r="B242" s="2">
        <v>3</v>
      </c>
      <c r="C242" s="3"/>
      <c r="D242" s="3"/>
      <c r="E242" s="32"/>
      <c r="F242" s="19"/>
      <c r="G242" s="26" cm="1">
        <f t="array" ref="G242">IFERROR(_xlfn.XLOOKUP(transformación!$B233,[1]Forwarkeys!$B$2:$B$1000,_xlfn.XLOOKUP($C$1,[1]Forwarkeys!$C$1:$BA$1,[1]Forwarkeys!$C$2:$BA$1000)),"-")</f>
        <v>188126</v>
      </c>
      <c r="H242" s="3"/>
      <c r="I242" s="3"/>
      <c r="J242" s="19"/>
      <c r="K242" s="3"/>
      <c r="L242" s="3"/>
      <c r="M242" s="3"/>
    </row>
    <row r="243" spans="1:13" x14ac:dyDescent="0.3">
      <c r="A243" s="2">
        <v>2024</v>
      </c>
      <c r="B243" s="2">
        <v>4</v>
      </c>
      <c r="G243" s="26" cm="1">
        <f t="array" ref="G243">IFERROR(_xlfn.XLOOKUP(transformación!$B234,[1]Forwarkeys!$B$2:$B$1000,_xlfn.XLOOKUP($C$1,[1]Forwarkeys!$C$1:$BA$1,[1]Forwarkeys!$C$2:$BA$1000)),"-")</f>
        <v>204316</v>
      </c>
      <c r="H243" s="3"/>
    </row>
    <row r="244" spans="1:13" x14ac:dyDescent="0.3">
      <c r="A244" s="2">
        <v>2024</v>
      </c>
      <c r="B244" s="2">
        <v>5</v>
      </c>
      <c r="G244" s="26" cm="1">
        <f t="array" ref="G244">IFERROR(_xlfn.XLOOKUP(transformación!$B235,[1]Forwarkeys!$B$2:$B$1000,_xlfn.XLOOKUP($C$1,[1]Forwarkeys!$C$1:$BA$1,[1]Forwarkeys!$C$2:$BA$1000)),"-")</f>
        <v>218537</v>
      </c>
      <c r="H244" s="3"/>
    </row>
    <row r="245" spans="1:13" x14ac:dyDescent="0.3">
      <c r="A245" s="2">
        <v>2024</v>
      </c>
      <c r="B245" s="2">
        <v>6</v>
      </c>
      <c r="G245" s="26" cm="1">
        <f t="array" ref="G245">IFERROR(_xlfn.XLOOKUP(transformación!$B236,[1]Forwarkeys!$B$2:$B$1000,_xlfn.XLOOKUP($C$1,[1]Forwarkeys!$C$1:$BA$1,[1]Forwarkeys!$C$2:$BA$1000)),"-")</f>
        <v>225634</v>
      </c>
      <c r="H245" s="3"/>
    </row>
    <row r="246" spans="1:13" x14ac:dyDescent="0.3">
      <c r="A246" s="2">
        <v>2024</v>
      </c>
      <c r="B246" s="2">
        <v>7</v>
      </c>
      <c r="G246" s="26" cm="1">
        <f t="array" ref="G246">IFERROR(_xlfn.XLOOKUP(transformación!$B237,[1]Forwarkeys!$B$2:$B$1000,_xlfn.XLOOKUP($C$1,[1]Forwarkeys!$C$1:$BA$1,[1]Forwarkeys!$C$2:$BA$1000)),"-")</f>
        <v>236251</v>
      </c>
      <c r="H246" s="3"/>
    </row>
    <row r="247" spans="1:13" x14ac:dyDescent="0.3">
      <c r="A247" s="2">
        <v>2024</v>
      </c>
      <c r="B247" s="2">
        <v>8</v>
      </c>
      <c r="G247" s="26" cm="1">
        <f t="array" ref="G247">IFERROR(_xlfn.XLOOKUP(transformación!$B238,[1]Forwarkeys!$B$2:$B$1000,_xlfn.XLOOKUP($C$1,[1]Forwarkeys!$C$1:$BA$1,[1]Forwarkeys!$C$2:$BA$1000)),"-")</f>
        <v>234521</v>
      </c>
      <c r="H247" s="3"/>
    </row>
    <row r="248" spans="1:13" x14ac:dyDescent="0.3">
      <c r="A248" s="2">
        <v>2024</v>
      </c>
      <c r="B248" s="2">
        <v>9</v>
      </c>
      <c r="G248" s="26" cm="1">
        <f t="array" ref="G248">IFERROR(_xlfn.XLOOKUP(transformación!$B239,[1]Forwarkeys!$B$2:$B$1000,_xlfn.XLOOKUP($C$1,[1]Forwarkeys!$C$1:$BA$1,[1]Forwarkeys!$C$2:$BA$1000)),"-")</f>
        <v>228159</v>
      </c>
      <c r="H248" s="3"/>
    </row>
    <row r="249" spans="1:13" x14ac:dyDescent="0.3">
      <c r="A249" s="2">
        <v>2024</v>
      </c>
      <c r="B249" s="2">
        <v>10</v>
      </c>
      <c r="G249" s="26" cm="1">
        <f t="array" ref="G249">IFERROR(_xlfn.XLOOKUP(transformación!$B240,[1]Forwarkeys!$B$2:$B$1000,_xlfn.XLOOKUP($C$1,[1]Forwarkeys!$C$1:$BA$1,[1]Forwarkeys!$C$2:$BA$1000)),"-")</f>
        <v>203835</v>
      </c>
      <c r="H249" s="3"/>
    </row>
    <row r="250" spans="1:13" x14ac:dyDescent="0.3">
      <c r="A250" s="2">
        <v>2024</v>
      </c>
      <c r="B250" s="2">
        <v>11</v>
      </c>
      <c r="G250" s="26" cm="1">
        <f t="array" ref="G250">IFERROR(_xlfn.XLOOKUP(transformación!$B241,[1]Forwarkeys!$B$2:$B$1000,_xlfn.XLOOKUP($C$1,[1]Forwarkeys!$C$1:$BA$1,[1]Forwarkeys!$C$2:$BA$1000)),"-")</f>
        <v>64421</v>
      </c>
    </row>
    <row r="251" spans="1:13" x14ac:dyDescent="0.3">
      <c r="A251" s="2">
        <v>2024</v>
      </c>
      <c r="B251" s="2">
        <v>12</v>
      </c>
      <c r="G251" s="26" cm="1">
        <f t="array" ref="G251">IFERROR(_xlfn.XLOOKUP(transformación!$B242,[1]Forwarkeys!$B$2:$B$1000,_xlfn.XLOOKUP($C$1,[1]Forwarkeys!$C$1:$BA$1,[1]Forwarkeys!$C$2:$BA$1000)),"-")</f>
        <v>65334</v>
      </c>
    </row>
    <row r="252" spans="1:13" x14ac:dyDescent="0.3">
      <c r="G252" s="26" t="str" cm="1">
        <f t="array" ref="G252">IFERROR(_xlfn.XLOOKUP(transformación!$B243,[1]Forwarkeys!$B$2:$B$1000,_xlfn.XLOOKUP($C$1,[1]Forwarkeys!$C$1:$BA$1,[1]Forwarkeys!$C$2:$BA$1000)),"-")</f>
        <v>-</v>
      </c>
    </row>
  </sheetData>
  <mergeCells count="10">
    <mergeCell ref="A1:B1"/>
    <mergeCell ref="C1:D1"/>
    <mergeCell ref="A9:B9"/>
    <mergeCell ref="C9:M9"/>
    <mergeCell ref="A3:B3"/>
    <mergeCell ref="C3:G3"/>
    <mergeCell ref="A5:B5"/>
    <mergeCell ref="C5:D5"/>
    <mergeCell ref="A7:B7"/>
    <mergeCell ref="C7:D7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BB6DD6-E215-419B-BC91-4A42ECBDF0B4}">
  <dimension ref="A1:O252"/>
  <sheetViews>
    <sheetView showGridLines="0" tabSelected="1" topLeftCell="A217" workbookViewId="0">
      <selection activeCell="C221" sqref="C221"/>
    </sheetView>
  </sheetViews>
  <sheetFormatPr baseColWidth="10" defaultRowHeight="15.05" x14ac:dyDescent="0.3"/>
  <cols>
    <col min="2" max="2" width="8.5546875" customWidth="1"/>
    <col min="10" max="10" width="14.5546875" customWidth="1"/>
  </cols>
  <sheetData>
    <row r="1" spans="1:15" x14ac:dyDescent="0.3">
      <c r="A1" s="47" t="s">
        <v>119</v>
      </c>
      <c r="B1" s="47"/>
      <c r="C1" s="48" t="s">
        <v>352</v>
      </c>
      <c r="D1" s="48"/>
      <c r="E1" s="6" t="s">
        <v>32</v>
      </c>
      <c r="F1" s="6"/>
      <c r="G1" s="6"/>
      <c r="H1" s="6"/>
      <c r="I1" s="6"/>
      <c r="J1" s="4"/>
      <c r="K1" s="4"/>
      <c r="L1" s="4"/>
    </row>
    <row r="2" spans="1:15" ht="8.9499999999999993" customHeight="1" x14ac:dyDescent="0.3">
      <c r="A2" s="5"/>
      <c r="B2" s="5"/>
      <c r="C2" s="6"/>
      <c r="D2" s="6"/>
      <c r="E2" s="6"/>
      <c r="F2" s="6"/>
    </row>
    <row r="3" spans="1:15" ht="21.95" customHeight="1" x14ac:dyDescent="0.3">
      <c r="A3" s="49" t="s">
        <v>4</v>
      </c>
      <c r="B3" s="49"/>
      <c r="C3" s="50" t="s">
        <v>735</v>
      </c>
      <c r="D3" s="50"/>
      <c r="E3" s="50"/>
      <c r="F3" s="50"/>
      <c r="G3" s="50"/>
    </row>
    <row r="4" spans="1:15" ht="8.9499999999999993" customHeight="1" x14ac:dyDescent="0.3">
      <c r="A4" s="5"/>
      <c r="B4" s="5"/>
      <c r="C4" s="6"/>
      <c r="D4" s="6"/>
      <c r="E4" s="6"/>
      <c r="F4" s="6"/>
    </row>
    <row r="5" spans="1:15" ht="16" customHeight="1" x14ac:dyDescent="0.3">
      <c r="A5" s="47" t="s">
        <v>5</v>
      </c>
      <c r="B5" s="47"/>
      <c r="C5" s="48" t="s">
        <v>8</v>
      </c>
      <c r="D5" s="48"/>
      <c r="E5" s="4"/>
      <c r="F5" s="4"/>
    </row>
    <row r="6" spans="1:15" ht="8.9499999999999993" customHeight="1" x14ac:dyDescent="0.3">
      <c r="A6" s="5"/>
      <c r="B6" s="5"/>
      <c r="C6" s="6"/>
      <c r="D6" s="6"/>
      <c r="E6" s="6"/>
      <c r="F6" s="6"/>
    </row>
    <row r="7" spans="1:15" ht="16" customHeight="1" x14ac:dyDescent="0.3">
      <c r="A7" s="47" t="s">
        <v>6</v>
      </c>
      <c r="B7" s="47"/>
      <c r="C7" s="48" t="s">
        <v>7</v>
      </c>
      <c r="D7" s="48"/>
      <c r="E7" s="4"/>
      <c r="F7" s="4"/>
    </row>
    <row r="8" spans="1:15" ht="8.9499999999999993" customHeight="1" x14ac:dyDescent="0.3">
      <c r="A8" s="5"/>
      <c r="B8" s="5"/>
      <c r="C8" s="6"/>
      <c r="D8" s="6"/>
      <c r="E8" s="6"/>
      <c r="F8" s="6"/>
    </row>
    <row r="9" spans="1:15" ht="16" customHeight="1" x14ac:dyDescent="0.3">
      <c r="A9" s="47" t="s">
        <v>9</v>
      </c>
      <c r="B9" s="47"/>
      <c r="C9" s="48" t="s">
        <v>46</v>
      </c>
      <c r="D9" s="48"/>
      <c r="E9" s="48"/>
      <c r="F9" s="48"/>
      <c r="G9" s="48"/>
      <c r="H9" s="48"/>
      <c r="I9" s="48"/>
      <c r="J9" s="48"/>
      <c r="K9" s="48"/>
      <c r="L9" s="48"/>
      <c r="M9" s="48"/>
    </row>
    <row r="10" spans="1:15" x14ac:dyDescent="0.3">
      <c r="C10" s="30"/>
    </row>
    <row r="11" spans="1:15" ht="41.35" customHeight="1" x14ac:dyDescent="0.3">
      <c r="A11" s="7" t="s">
        <v>2</v>
      </c>
      <c r="B11" s="7" t="s">
        <v>3</v>
      </c>
      <c r="C11" s="8" t="str">
        <f>'Viajeros Hoteles y Apartamet'!F11</f>
        <v>Reino Unido</v>
      </c>
      <c r="D11" s="18" t="s">
        <v>43</v>
      </c>
      <c r="E11" s="18" t="s">
        <v>44</v>
      </c>
      <c r="F11" s="18" t="s">
        <v>45</v>
      </c>
      <c r="G11" s="18" t="s">
        <v>653</v>
      </c>
      <c r="H11" s="27" t="s">
        <v>654</v>
      </c>
      <c r="I11" s="18" t="s">
        <v>681</v>
      </c>
      <c r="J11" s="18" t="str">
        <f>+CONCATENATE("Llegadas a AGP ",[1]Aeropuerto!$Q$4)</f>
        <v>Llegadas a AGP Reino Unido</v>
      </c>
      <c r="K11" s="18" t="s">
        <v>697</v>
      </c>
      <c r="L11" s="18" t="s">
        <v>698</v>
      </c>
      <c r="M11" s="18" t="s">
        <v>699</v>
      </c>
      <c r="N11" s="18" t="s">
        <v>700</v>
      </c>
      <c r="O11" s="18" t="s">
        <v>701</v>
      </c>
    </row>
    <row r="12" spans="1:15" x14ac:dyDescent="0.3">
      <c r="A12" s="2" t="str">
        <f>'Viajeros Hoteles y Apartamet'!A12</f>
        <v>2005</v>
      </c>
      <c r="B12" s="2" t="str">
        <f>'Viajeros Hoteles y Apartamet'!B12</f>
        <v>1</v>
      </c>
      <c r="C12" s="3">
        <f>'Viajeros Hoteles y Apartamet'!F12</f>
        <v>377270</v>
      </c>
      <c r="D12" s="24">
        <f>VLOOKUP(transformación!$C3,'[1]PIB pc Libras'!A$3:F$110,6,FALSE)</f>
        <v>7511.3261483812339</v>
      </c>
      <c r="E12" s="25">
        <f>VLOOKUP(transformación!$D3,'[1]IPC RU'!$A$9:$B$642,2,FALSE)</f>
        <v>1.6</v>
      </c>
      <c r="F12" s="25">
        <f>VLOOKUP(transformación!$C3,'[1]Desempleo RU'!$A$9:$B$952,2,FALSE)</f>
        <v>4.7</v>
      </c>
      <c r="G12" s="25">
        <f>VLOOKUP(transformación!$D3,'[1]Tipo de Cambio RU'!$A$9:$B$900,2,FALSE)</f>
        <v>1.4331</v>
      </c>
      <c r="H12" s="26" t="str" cm="1">
        <f t="array" ref="H12">IFERROR(_xlfn.XLOOKUP(transformación!$B3,[1]Forwarkeys!$B$2:$B$1000,_xlfn.XLOOKUP($C$1,[1]Forwarkeys!$C$1:$BA$1,[1]Forwarkeys!$C$2:$BA$1000)),"-")</f>
        <v>-</v>
      </c>
      <c r="I12" s="19">
        <f>España!E12</f>
        <v>81.16</v>
      </c>
      <c r="J12" s="3">
        <f>[1]Aeropuerto!$Q5</f>
        <v>133857</v>
      </c>
      <c r="K12" s="3" cm="1">
        <f t="array" ref="K12">_xlfn.XLOOKUP(transformación!B3,[1]Mortalidad!$A$2:$A$301,_xlfn.XLOOKUP($C$1,[1]Mortalidad!$B$1:$J$1,[1]Mortalidad!$B$2:$J$301))</f>
        <v>0</v>
      </c>
      <c r="L12" s="19" cm="1">
        <f t="array" ref="L12">_xlfn.XLOOKUP(transformación!B3,'[1]Indice del consumidor'!$A$2:$A$301,_xlfn.XLOOKUP($C$1,'[1]Indice del consumidor'!$B$1:$J$1,'[1]Indice del consumidor'!$B$2:$J$301))</f>
        <v>-10.5</v>
      </c>
      <c r="M12" s="34" t="s">
        <v>702</v>
      </c>
      <c r="N12" s="34" t="s">
        <v>702</v>
      </c>
      <c r="O12" s="34" t="s">
        <v>702</v>
      </c>
    </row>
    <row r="13" spans="1:15" x14ac:dyDescent="0.3">
      <c r="A13" s="2" t="str">
        <f>'Viajeros Hoteles y Apartamet'!A13</f>
        <v>2005</v>
      </c>
      <c r="B13" s="2" t="str">
        <f>'Viajeros Hoteles y Apartamet'!B13</f>
        <v>2</v>
      </c>
      <c r="C13" s="3">
        <f>'Viajeros Hoteles y Apartamet'!F13</f>
        <v>389130</v>
      </c>
      <c r="D13" s="24">
        <f>VLOOKUP(transformación!$C4,'[1]PIB pc Libras'!A$3:F$110,6,FALSE)</f>
        <v>7511.3261483812339</v>
      </c>
      <c r="E13" s="25">
        <f>VLOOKUP(transformación!$D4,'[1]IPC RU'!$A$9:$B$642,2,FALSE)</f>
        <v>1.7</v>
      </c>
      <c r="F13" s="25">
        <f>VLOOKUP(transformación!$C4,'[1]Desempleo RU'!$A$9:$B$952,2,FALSE)</f>
        <v>4.7</v>
      </c>
      <c r="G13" s="25">
        <f>VLOOKUP(transformación!$D4,'[1]Tipo de Cambio RU'!$A$9:$B$900,2,FALSE)</f>
        <v>1.4499</v>
      </c>
      <c r="H13" s="26" t="str" cm="1">
        <f t="array" ref="H13">IFERROR(_xlfn.XLOOKUP(transformación!$B4,[1]Forwarkeys!$B$2:$B$1000,_xlfn.XLOOKUP($C$1,[1]Forwarkeys!$C$1:$BA$1,[1]Forwarkeys!$C$2:$BA$1000)),"-")</f>
        <v>-</v>
      </c>
      <c r="I13" s="19">
        <f>España!E13</f>
        <v>81.349999999999994</v>
      </c>
      <c r="J13" s="3">
        <f>[1]Aeropuerto!$Q6</f>
        <v>148044</v>
      </c>
      <c r="K13" s="3" cm="1">
        <f t="array" ref="K13">_xlfn.XLOOKUP(transformación!B4,[1]Mortalidad!$A$2:$A$301,_xlfn.XLOOKUP($C$1,[1]Mortalidad!$B$1:$J$1,[1]Mortalidad!$B$2:$J$301))</f>
        <v>0</v>
      </c>
      <c r="L13" s="19" cm="1">
        <f t="array" ref="L13">_xlfn.XLOOKUP(transformación!B4,'[1]Indice del consumidor'!$A$2:$A$301,_xlfn.XLOOKUP($C$1,'[1]Indice del consumidor'!$B$1:$J$1,'[1]Indice del consumidor'!$B$2:$J$301))</f>
        <v>-4.7</v>
      </c>
      <c r="M13" s="34" t="s">
        <v>702</v>
      </c>
      <c r="N13" s="34" t="s">
        <v>702</v>
      </c>
      <c r="O13" s="34" t="s">
        <v>702</v>
      </c>
    </row>
    <row r="14" spans="1:15" x14ac:dyDescent="0.3">
      <c r="A14" s="2" t="str">
        <f>'Viajeros Hoteles y Apartamet'!A14</f>
        <v>2005</v>
      </c>
      <c r="B14" s="2" t="str">
        <f>'Viajeros Hoteles y Apartamet'!B14</f>
        <v>3</v>
      </c>
      <c r="C14" s="3">
        <f>'Viajeros Hoteles y Apartamet'!F14</f>
        <v>462764</v>
      </c>
      <c r="D14" s="24">
        <f>VLOOKUP(transformación!$C5,'[1]PIB pc Libras'!A$3:F$110,6,FALSE)</f>
        <v>7511.3261483812339</v>
      </c>
      <c r="E14" s="25">
        <f>VLOOKUP(transformación!$D5,'[1]IPC RU'!$A$9:$B$642,2,FALSE)</f>
        <v>1.9</v>
      </c>
      <c r="F14" s="25">
        <f>VLOOKUP(transformación!$C5,'[1]Desempleo RU'!$A$9:$B$952,2,FALSE)</f>
        <v>4.7</v>
      </c>
      <c r="G14" s="25">
        <f>VLOOKUP(transformación!$D5,'[1]Tipo de Cambio RU'!$A$9:$B$900,2,FALSE)</f>
        <v>1.444</v>
      </c>
      <c r="H14" s="26" t="str" cm="1">
        <f t="array" ref="H14">IFERROR(_xlfn.XLOOKUP(transformación!$B5,[1]Forwarkeys!$B$2:$B$1000,_xlfn.XLOOKUP($C$1,[1]Forwarkeys!$C$1:$BA$1,[1]Forwarkeys!$C$2:$BA$1000)),"-")</f>
        <v>-</v>
      </c>
      <c r="I14" s="19">
        <f>España!E14</f>
        <v>82.07</v>
      </c>
      <c r="J14" s="3">
        <f>[1]Aeropuerto!$Q7</f>
        <v>199454</v>
      </c>
      <c r="K14" s="3" cm="1">
        <f t="array" ref="K14">_xlfn.XLOOKUP(transformación!B5,[1]Mortalidad!$A$2:$A$301,_xlfn.XLOOKUP($C$1,[1]Mortalidad!$B$1:$J$1,[1]Mortalidad!$B$2:$J$301))</f>
        <v>0</v>
      </c>
      <c r="L14" s="19" cm="1">
        <f t="array" ref="L14">_xlfn.XLOOKUP(transformación!B5,'[1]Indice del consumidor'!$A$2:$A$301,_xlfn.XLOOKUP($C$1,'[1]Indice del consumidor'!$B$1:$J$1,'[1]Indice del consumidor'!$B$2:$J$301))</f>
        <v>-2.2000000000000002</v>
      </c>
      <c r="M14" s="34" t="s">
        <v>702</v>
      </c>
      <c r="N14" s="34" t="s">
        <v>702</v>
      </c>
      <c r="O14" s="34" t="s">
        <v>702</v>
      </c>
    </row>
    <row r="15" spans="1:15" x14ac:dyDescent="0.3">
      <c r="A15" s="2" t="str">
        <f>'Viajeros Hoteles y Apartamet'!A15</f>
        <v>2005</v>
      </c>
      <c r="B15" s="2" t="str">
        <f>'Viajeros Hoteles y Apartamet'!B15</f>
        <v>4</v>
      </c>
      <c r="C15" s="3">
        <f>'Viajeros Hoteles y Apartamet'!F15</f>
        <v>490737</v>
      </c>
      <c r="D15" s="24">
        <f>VLOOKUP(transformación!$C6,'[1]PIB pc Libras'!A$3:F$110,6,FALSE)</f>
        <v>7573.7792837007746</v>
      </c>
      <c r="E15" s="25">
        <f>VLOOKUP(transformación!$D6,'[1]IPC RU'!$A$9:$B$642,2,FALSE)</f>
        <v>1.9</v>
      </c>
      <c r="F15" s="25">
        <f>VLOOKUP(transformación!$C6,'[1]Desempleo RU'!$A$9:$B$952,2,FALSE)</f>
        <v>4.8</v>
      </c>
      <c r="G15" s="25">
        <f>VLOOKUP(transformación!$D6,'[1]Tipo de Cambio RU'!$A$9:$B$900,2,FALSE)</f>
        <v>1.4652000000000001</v>
      </c>
      <c r="H15" s="26" t="str" cm="1">
        <f t="array" ref="H15">IFERROR(_xlfn.XLOOKUP(transformación!$B6,[1]Forwarkeys!$B$2:$B$1000,_xlfn.XLOOKUP($C$1,[1]Forwarkeys!$C$1:$BA$1,[1]Forwarkeys!$C$2:$BA$1000)),"-")</f>
        <v>-</v>
      </c>
      <c r="I15" s="19">
        <f>España!E15</f>
        <v>83.24</v>
      </c>
      <c r="J15" s="3">
        <f>[1]Aeropuerto!$Q8</f>
        <v>212029</v>
      </c>
      <c r="K15" s="3" cm="1">
        <f t="array" ref="K15">_xlfn.XLOOKUP(transformación!B6,[1]Mortalidad!$A$2:$A$301,_xlfn.XLOOKUP($C$1,[1]Mortalidad!$B$1:$J$1,[1]Mortalidad!$B$2:$J$301))</f>
        <v>0</v>
      </c>
      <c r="L15" s="19" cm="1">
        <f t="array" ref="L15">_xlfn.XLOOKUP(transformación!B6,'[1]Indice del consumidor'!$A$2:$A$301,_xlfn.XLOOKUP($C$1,'[1]Indice del consumidor'!$B$1:$J$1,'[1]Indice del consumidor'!$B$2:$J$301))</f>
        <v>-6</v>
      </c>
      <c r="M15" s="34" t="s">
        <v>702</v>
      </c>
      <c r="N15" s="34" t="s">
        <v>702</v>
      </c>
      <c r="O15" s="34" t="s">
        <v>702</v>
      </c>
    </row>
    <row r="16" spans="1:15" x14ac:dyDescent="0.3">
      <c r="A16" s="2" t="str">
        <f>'Viajeros Hoteles y Apartamet'!A16</f>
        <v>2005</v>
      </c>
      <c r="B16" s="2" t="str">
        <f>'Viajeros Hoteles y Apartamet'!B16</f>
        <v>5</v>
      </c>
      <c r="C16" s="3">
        <f>'Viajeros Hoteles y Apartamet'!F16</f>
        <v>549637</v>
      </c>
      <c r="D16" s="24">
        <f>VLOOKUP(transformación!$C7,'[1]PIB pc Libras'!A$3:F$110,6,FALSE)</f>
        <v>7573.7792837007746</v>
      </c>
      <c r="E16" s="25">
        <f>VLOOKUP(transformación!$D7,'[1]IPC RU'!$A$9:$B$642,2,FALSE)</f>
        <v>1.9</v>
      </c>
      <c r="F16" s="25">
        <f>VLOOKUP(transformación!$C7,'[1]Desempleo RU'!$A$9:$B$952,2,FALSE)</f>
        <v>4.8</v>
      </c>
      <c r="G16" s="25">
        <f>VLOOKUP(transformación!$D7,'[1]Tipo de Cambio RU'!$A$9:$B$900,2,FALSE)</f>
        <v>1.4611000000000001</v>
      </c>
      <c r="H16" s="26" t="str" cm="1">
        <f t="array" ref="H16">IFERROR(_xlfn.XLOOKUP(transformación!$B7,[1]Forwarkeys!$B$2:$B$1000,_xlfn.XLOOKUP($C$1,[1]Forwarkeys!$C$1:$BA$1,[1]Forwarkeys!$C$2:$BA$1000)),"-")</f>
        <v>-</v>
      </c>
      <c r="I16" s="19">
        <f>España!E16</f>
        <v>83.37</v>
      </c>
      <c r="J16" s="3">
        <f>[1]Aeropuerto!$Q9</f>
        <v>261106</v>
      </c>
      <c r="K16" s="3" cm="1">
        <f t="array" ref="K16">_xlfn.XLOOKUP(transformación!B7,[1]Mortalidad!$A$2:$A$301,_xlfn.XLOOKUP($C$1,[1]Mortalidad!$B$1:$J$1,[1]Mortalidad!$B$2:$J$301))</f>
        <v>0</v>
      </c>
      <c r="L16" s="19" cm="1">
        <f t="array" ref="L16">_xlfn.XLOOKUP(transformación!B7,'[1]Indice del consumidor'!$A$2:$A$301,_xlfn.XLOOKUP($C$1,'[1]Indice del consumidor'!$B$1:$J$1,'[1]Indice del consumidor'!$B$2:$J$301))</f>
        <v>-10.199999999999999</v>
      </c>
      <c r="M16" s="34" t="s">
        <v>702</v>
      </c>
      <c r="N16" s="34" t="s">
        <v>702</v>
      </c>
      <c r="O16" s="34" t="s">
        <v>702</v>
      </c>
    </row>
    <row r="17" spans="1:15" x14ac:dyDescent="0.3">
      <c r="A17" s="2" t="str">
        <f>'Viajeros Hoteles y Apartamet'!A17</f>
        <v>2005</v>
      </c>
      <c r="B17" s="2" t="str">
        <f>'Viajeros Hoteles y Apartamet'!B17</f>
        <v>6</v>
      </c>
      <c r="C17" s="3">
        <f>'Viajeros Hoteles y Apartamet'!F17</f>
        <v>587254</v>
      </c>
      <c r="D17" s="24">
        <f>VLOOKUP(transformación!$C8,'[1]PIB pc Libras'!A$3:F$110,6,FALSE)</f>
        <v>7573.7792837007746</v>
      </c>
      <c r="E17" s="25">
        <f>VLOOKUP(transformación!$D8,'[1]IPC RU'!$A$9:$B$642,2,FALSE)</f>
        <v>2</v>
      </c>
      <c r="F17" s="25">
        <f>VLOOKUP(transformación!$C8,'[1]Desempleo RU'!$A$9:$B$952,2,FALSE)</f>
        <v>4.8</v>
      </c>
      <c r="G17" s="25">
        <f>VLOOKUP(transformación!$D8,'[1]Tipo de Cambio RU'!$A$9:$B$900,2,FALSE)</f>
        <v>1.4952000000000001</v>
      </c>
      <c r="H17" s="26" t="str" cm="1">
        <f t="array" ref="H17">IFERROR(_xlfn.XLOOKUP(transformación!$B8,[1]Forwarkeys!$B$2:$B$1000,_xlfn.XLOOKUP($C$1,[1]Forwarkeys!$C$1:$BA$1,[1]Forwarkeys!$C$2:$BA$1000)),"-")</f>
        <v>-</v>
      </c>
      <c r="I17" s="19">
        <f>España!E17</f>
        <v>83.63</v>
      </c>
      <c r="J17" s="3">
        <f>[1]Aeropuerto!$Q10</f>
        <v>264593</v>
      </c>
      <c r="K17" s="3" cm="1">
        <f t="array" ref="K17">_xlfn.XLOOKUP(transformación!B8,[1]Mortalidad!$A$2:$A$301,_xlfn.XLOOKUP($C$1,[1]Mortalidad!$B$1:$J$1,[1]Mortalidad!$B$2:$J$301))</f>
        <v>0</v>
      </c>
      <c r="L17" s="19" cm="1">
        <f t="array" ref="L17">_xlfn.XLOOKUP(transformación!B8,'[1]Indice del consumidor'!$A$2:$A$301,_xlfn.XLOOKUP($C$1,'[1]Indice del consumidor'!$B$1:$J$1,'[1]Indice del consumidor'!$B$2:$J$301))</f>
        <v>-12.7</v>
      </c>
      <c r="M17" s="34" t="s">
        <v>702</v>
      </c>
      <c r="N17" s="34" t="s">
        <v>702</v>
      </c>
      <c r="O17" s="34" t="s">
        <v>702</v>
      </c>
    </row>
    <row r="18" spans="1:15" x14ac:dyDescent="0.3">
      <c r="A18" s="2" t="str">
        <f>'Viajeros Hoteles y Apartamet'!A18</f>
        <v>2005</v>
      </c>
      <c r="B18" s="2" t="str">
        <f>'Viajeros Hoteles y Apartamet'!B18</f>
        <v>7</v>
      </c>
      <c r="C18" s="3">
        <f>'Viajeros Hoteles y Apartamet'!F18</f>
        <v>565255</v>
      </c>
      <c r="D18" s="24">
        <f>VLOOKUP(transformación!$C9,'[1]PIB pc Libras'!A$3:F$110,6,FALSE)</f>
        <v>7633.0046529489364</v>
      </c>
      <c r="E18" s="25">
        <f>VLOOKUP(transformación!$D9,'[1]IPC RU'!$A$9:$B$642,2,FALSE)</f>
        <v>2.2999999999999998</v>
      </c>
      <c r="F18" s="25">
        <f>VLOOKUP(transformación!$C9,'[1]Desempleo RU'!$A$9:$B$952,2,FALSE)</f>
        <v>4.7</v>
      </c>
      <c r="G18" s="25">
        <f>VLOOKUP(transformación!$D9,'[1]Tipo de Cambio RU'!$A$9:$B$900,2,FALSE)</f>
        <v>1.4547000000000001</v>
      </c>
      <c r="H18" s="26" t="str" cm="1">
        <f t="array" ref="H18">IFERROR(_xlfn.XLOOKUP(transformación!$B9,[1]Forwarkeys!$B$2:$B$1000,_xlfn.XLOOKUP($C$1,[1]Forwarkeys!$C$1:$BA$1,[1]Forwarkeys!$C$2:$BA$1000)),"-")</f>
        <v>-</v>
      </c>
      <c r="I18" s="19">
        <f>España!E18</f>
        <v>83.11</v>
      </c>
      <c r="J18" s="3">
        <f>[1]Aeropuerto!$Q11</f>
        <v>301378</v>
      </c>
      <c r="K18" s="3" cm="1">
        <f t="array" ref="K18">_xlfn.XLOOKUP(transformación!B9,[1]Mortalidad!$A$2:$A$301,_xlfn.XLOOKUP($C$1,[1]Mortalidad!$B$1:$J$1,[1]Mortalidad!$B$2:$J$301))</f>
        <v>0</v>
      </c>
      <c r="L18" s="19" cm="1">
        <f t="array" ref="L18">_xlfn.XLOOKUP(transformación!B9,'[1]Indice del consumidor'!$A$2:$A$301,_xlfn.XLOOKUP($C$1,'[1]Indice del consumidor'!$B$1:$J$1,'[1]Indice del consumidor'!$B$2:$J$301))</f>
        <v>-10.8</v>
      </c>
      <c r="M18" s="34" t="s">
        <v>702</v>
      </c>
      <c r="N18" s="34" t="s">
        <v>702</v>
      </c>
      <c r="O18" s="34" t="s">
        <v>702</v>
      </c>
    </row>
    <row r="19" spans="1:15" x14ac:dyDescent="0.3">
      <c r="A19" s="2" t="str">
        <f>'Viajeros Hoteles y Apartamet'!A19</f>
        <v>2005</v>
      </c>
      <c r="B19" s="2" t="str">
        <f>'Viajeros Hoteles y Apartamet'!B19</f>
        <v>8</v>
      </c>
      <c r="C19" s="3">
        <f>'Viajeros Hoteles y Apartamet'!F19</f>
        <v>554929</v>
      </c>
      <c r="D19" s="24">
        <f>VLOOKUP(transformación!$C10,'[1]PIB pc Libras'!A$3:F$110,6,FALSE)</f>
        <v>7633.0046529489364</v>
      </c>
      <c r="E19" s="25">
        <f>VLOOKUP(transformación!$D10,'[1]IPC RU'!$A$9:$B$642,2,FALSE)</f>
        <v>2.4</v>
      </c>
      <c r="F19" s="25">
        <f>VLOOKUP(transformación!$C10,'[1]Desempleo RU'!$A$9:$B$952,2,FALSE)</f>
        <v>4.7</v>
      </c>
      <c r="G19" s="25">
        <f>VLOOKUP(transformación!$D10,'[1]Tipo de Cambio RU'!$A$9:$B$900,2,FALSE)</f>
        <v>1.4592000000000001</v>
      </c>
      <c r="H19" s="26" t="str" cm="1">
        <f t="array" ref="H19">IFERROR(_xlfn.XLOOKUP(transformación!$B10,[1]Forwarkeys!$B$2:$B$1000,_xlfn.XLOOKUP($C$1,[1]Forwarkeys!$C$1:$BA$1,[1]Forwarkeys!$C$2:$BA$1000)),"-")</f>
        <v>-</v>
      </c>
      <c r="I19" s="19">
        <f>España!E19</f>
        <v>83.5</v>
      </c>
      <c r="J19" s="3">
        <f>[1]Aeropuerto!$Q12</f>
        <v>273668</v>
      </c>
      <c r="K19" s="3" cm="1">
        <f t="array" ref="K19">_xlfn.XLOOKUP(transformación!B10,[1]Mortalidad!$A$2:$A$301,_xlfn.XLOOKUP($C$1,[1]Mortalidad!$B$1:$J$1,[1]Mortalidad!$B$2:$J$301))</f>
        <v>0</v>
      </c>
      <c r="L19" s="19" cm="1">
        <f t="array" ref="L19">_xlfn.XLOOKUP(transformación!B10,'[1]Indice del consumidor'!$A$2:$A$301,_xlfn.XLOOKUP($C$1,'[1]Indice del consumidor'!$B$1:$J$1,'[1]Indice del consumidor'!$B$2:$J$301))</f>
        <v>-11</v>
      </c>
      <c r="M19" s="34" t="s">
        <v>702</v>
      </c>
      <c r="N19" s="34" t="s">
        <v>702</v>
      </c>
      <c r="O19" s="34" t="s">
        <v>702</v>
      </c>
    </row>
    <row r="20" spans="1:15" x14ac:dyDescent="0.3">
      <c r="A20" s="2" t="str">
        <f>'Viajeros Hoteles y Apartamet'!A20</f>
        <v>2005</v>
      </c>
      <c r="B20" s="2" t="str">
        <f>'Viajeros Hoteles y Apartamet'!B20</f>
        <v>9</v>
      </c>
      <c r="C20" s="3">
        <f>'Viajeros Hoteles y Apartamet'!F20</f>
        <v>607012</v>
      </c>
      <c r="D20" s="24">
        <f>VLOOKUP(transformación!$C11,'[1]PIB pc Libras'!A$3:F$110,6,FALSE)</f>
        <v>7633.0046529489364</v>
      </c>
      <c r="E20" s="25">
        <f>VLOOKUP(transformación!$D11,'[1]IPC RU'!$A$9:$B$642,2,FALSE)</f>
        <v>2.5</v>
      </c>
      <c r="F20" s="25">
        <f>VLOOKUP(transformación!$C11,'[1]Desempleo RU'!$A$9:$B$952,2,FALSE)</f>
        <v>4.7</v>
      </c>
      <c r="G20" s="25">
        <f>VLOOKUP(transformación!$D11,'[1]Tipo de Cambio RU'!$A$9:$B$900,2,FALSE)</f>
        <v>1.4761</v>
      </c>
      <c r="H20" s="26" t="str" cm="1">
        <f t="array" ref="H20">IFERROR(_xlfn.XLOOKUP(transformación!$B11,[1]Forwarkeys!$B$2:$B$1000,_xlfn.XLOOKUP($C$1,[1]Forwarkeys!$C$1:$BA$1,[1]Forwarkeys!$C$2:$BA$1000)),"-")</f>
        <v>-</v>
      </c>
      <c r="I20" s="19">
        <f>España!E20</f>
        <v>84.02</v>
      </c>
      <c r="J20" s="3">
        <f>[1]Aeropuerto!$Q13</f>
        <v>264298</v>
      </c>
      <c r="K20" s="3" cm="1">
        <f t="array" ref="K20">_xlfn.XLOOKUP(transformación!B11,[1]Mortalidad!$A$2:$A$301,_xlfn.XLOOKUP($C$1,[1]Mortalidad!$B$1:$J$1,[1]Mortalidad!$B$2:$J$301))</f>
        <v>0</v>
      </c>
      <c r="L20" s="19" cm="1">
        <f t="array" ref="L20">_xlfn.XLOOKUP(transformación!B11,'[1]Indice del consumidor'!$A$2:$A$301,_xlfn.XLOOKUP($C$1,'[1]Indice del consumidor'!$B$1:$J$1,'[1]Indice del consumidor'!$B$2:$J$301))</f>
        <v>-12.9</v>
      </c>
      <c r="M20" s="34" t="s">
        <v>702</v>
      </c>
      <c r="N20" s="34" t="s">
        <v>702</v>
      </c>
      <c r="O20" s="34" t="s">
        <v>702</v>
      </c>
    </row>
    <row r="21" spans="1:15" x14ac:dyDescent="0.3">
      <c r="A21" s="2" t="str">
        <f>'Viajeros Hoteles y Apartamet'!A21</f>
        <v>2005</v>
      </c>
      <c r="B21" s="2" t="str">
        <f>'Viajeros Hoteles y Apartamet'!B21</f>
        <v>10</v>
      </c>
      <c r="C21" s="3">
        <f>'Viajeros Hoteles y Apartamet'!F21</f>
        <v>545869</v>
      </c>
      <c r="D21" s="24">
        <f>VLOOKUP(transformación!$C12,'[1]PIB pc Libras'!A$3:F$110,6,FALSE)</f>
        <v>7704.4458753287772</v>
      </c>
      <c r="E21" s="25">
        <f>VLOOKUP(transformación!$D12,'[1]IPC RU'!$A$9:$B$642,2,FALSE)</f>
        <v>2.2999999999999998</v>
      </c>
      <c r="F21" s="25">
        <f>VLOOKUP(transformación!$C12,'[1]Desempleo RU'!$A$9:$B$952,2,FALSE)</f>
        <v>5.0999999999999996</v>
      </c>
      <c r="G21" s="25">
        <f>VLOOKUP(transformación!$D12,'[1]Tipo de Cambio RU'!$A$9:$B$900,2,FALSE)</f>
        <v>1.4674</v>
      </c>
      <c r="H21" s="26" t="str" cm="1">
        <f t="array" ref="H21">IFERROR(_xlfn.XLOOKUP(transformación!$B12,[1]Forwarkeys!$B$2:$B$1000,_xlfn.XLOOKUP($C$1,[1]Forwarkeys!$C$1:$BA$1,[1]Forwarkeys!$C$2:$BA$1000)),"-")</f>
        <v>-</v>
      </c>
      <c r="I21" s="19">
        <f>España!E21</f>
        <v>84.67</v>
      </c>
      <c r="J21" s="3">
        <f>[1]Aeropuerto!$Q14</f>
        <v>243321</v>
      </c>
      <c r="K21" s="3" cm="1">
        <f t="array" ref="K21">_xlfn.XLOOKUP(transformación!B12,[1]Mortalidad!$A$2:$A$301,_xlfn.XLOOKUP($C$1,[1]Mortalidad!$B$1:$J$1,[1]Mortalidad!$B$2:$J$301))</f>
        <v>0</v>
      </c>
      <c r="L21" s="19" cm="1">
        <f t="array" ref="L21">_xlfn.XLOOKUP(transformación!B12,'[1]Indice del consumidor'!$A$2:$A$301,_xlfn.XLOOKUP($C$1,'[1]Indice del consumidor'!$B$1:$J$1,'[1]Indice del consumidor'!$B$2:$J$301))</f>
        <v>-14.8</v>
      </c>
      <c r="M21" s="34" t="s">
        <v>702</v>
      </c>
      <c r="N21" s="34" t="s">
        <v>702</v>
      </c>
      <c r="O21" s="34" t="s">
        <v>702</v>
      </c>
    </row>
    <row r="22" spans="1:15" x14ac:dyDescent="0.3">
      <c r="A22" s="2" t="str">
        <f>'Viajeros Hoteles y Apartamet'!A22</f>
        <v>2005</v>
      </c>
      <c r="B22" s="2" t="str">
        <f>'Viajeros Hoteles y Apartamet'!B22</f>
        <v>11</v>
      </c>
      <c r="C22" s="3">
        <f>'Viajeros Hoteles y Apartamet'!F22</f>
        <v>351318</v>
      </c>
      <c r="D22" s="24">
        <f>VLOOKUP(transformación!$C13,'[1]PIB pc Libras'!A$3:F$110,6,FALSE)</f>
        <v>7704.4458753287772</v>
      </c>
      <c r="E22" s="25">
        <f>VLOOKUP(transformación!$D13,'[1]IPC RU'!$A$9:$B$642,2,FALSE)</f>
        <v>2.1</v>
      </c>
      <c r="F22" s="25">
        <f>VLOOKUP(transformación!$C13,'[1]Desempleo RU'!$A$9:$B$952,2,FALSE)</f>
        <v>5.0999999999999996</v>
      </c>
      <c r="G22" s="25">
        <f>VLOOKUP(transformación!$D13,'[1]Tipo de Cambio RU'!$A$9:$B$900,2,FALSE)</f>
        <v>1.4719</v>
      </c>
      <c r="H22" s="26" t="str" cm="1">
        <f t="array" ref="H22">IFERROR(_xlfn.XLOOKUP(transformación!$B13,[1]Forwarkeys!$B$2:$B$1000,_xlfn.XLOOKUP($C$1,[1]Forwarkeys!$C$1:$BA$1,[1]Forwarkeys!$C$2:$BA$1000)),"-")</f>
        <v>-</v>
      </c>
      <c r="I22" s="19">
        <f>España!E22</f>
        <v>84.8</v>
      </c>
      <c r="J22" s="3">
        <f>[1]Aeropuerto!$Q15</f>
        <v>140857</v>
      </c>
      <c r="K22" s="3" cm="1">
        <f t="array" ref="K22">_xlfn.XLOOKUP(transformación!B13,[1]Mortalidad!$A$2:$A$301,_xlfn.XLOOKUP($C$1,[1]Mortalidad!$B$1:$J$1,[1]Mortalidad!$B$2:$J$301))</f>
        <v>0</v>
      </c>
      <c r="L22" s="19" cm="1">
        <f t="array" ref="L22">_xlfn.XLOOKUP(transformación!B13,'[1]Indice del consumidor'!$A$2:$A$301,_xlfn.XLOOKUP($C$1,'[1]Indice del consumidor'!$B$1:$J$1,'[1]Indice del consumidor'!$B$2:$J$301))</f>
        <v>-15.2</v>
      </c>
      <c r="M22" s="34" t="s">
        <v>702</v>
      </c>
      <c r="N22" s="34" t="s">
        <v>702</v>
      </c>
      <c r="O22" s="34" t="s">
        <v>702</v>
      </c>
    </row>
    <row r="23" spans="1:15" x14ac:dyDescent="0.3">
      <c r="A23" s="2" t="str">
        <f>'Viajeros Hoteles y Apartamet'!A23</f>
        <v>2005</v>
      </c>
      <c r="B23" s="2" t="str">
        <f>'Viajeros Hoteles y Apartamet'!B23</f>
        <v>12</v>
      </c>
      <c r="C23" s="3">
        <f>'Viajeros Hoteles y Apartamet'!F23</f>
        <v>284268</v>
      </c>
      <c r="D23" s="24">
        <f>VLOOKUP(transformación!$C14,'[1]PIB pc Libras'!A$3:F$110,6,FALSE)</f>
        <v>7704.4458753287772</v>
      </c>
      <c r="E23" s="25">
        <f>VLOOKUP(transformación!$D14,'[1]IPC RU'!$A$9:$B$642,2,FALSE)</f>
        <v>1.9</v>
      </c>
      <c r="F23" s="25">
        <f>VLOOKUP(transformación!$C14,'[1]Desempleo RU'!$A$9:$B$952,2,FALSE)</f>
        <v>5.0999999999999996</v>
      </c>
      <c r="G23" s="25">
        <f>VLOOKUP(transformación!$D14,'[1]Tipo de Cambio RU'!$A$9:$B$900,2,FALSE)</f>
        <v>1.4724999999999999</v>
      </c>
      <c r="H23" s="26" t="str" cm="1">
        <f t="array" ref="H23">IFERROR(_xlfn.XLOOKUP(transformación!$B14,[1]Forwarkeys!$B$2:$B$1000,_xlfn.XLOOKUP($C$1,[1]Forwarkeys!$C$1:$BA$1,[1]Forwarkeys!$C$2:$BA$1000)),"-")</f>
        <v>-</v>
      </c>
      <c r="I23" s="19">
        <f>España!E23</f>
        <v>84.99</v>
      </c>
      <c r="J23" s="3">
        <f>[1]Aeropuerto!$Q16</f>
        <v>138141</v>
      </c>
      <c r="K23" s="3" cm="1">
        <f t="array" ref="K23">_xlfn.XLOOKUP(transformación!B14,[1]Mortalidad!$A$2:$A$301,_xlfn.XLOOKUP($C$1,[1]Mortalidad!$B$1:$J$1,[1]Mortalidad!$B$2:$J$301))</f>
        <v>0</v>
      </c>
      <c r="L23" s="19" cm="1">
        <f t="array" ref="L23">_xlfn.XLOOKUP(transformación!B14,'[1]Indice del consumidor'!$A$2:$A$301,_xlfn.XLOOKUP($C$1,'[1]Indice del consumidor'!$B$1:$J$1,'[1]Indice del consumidor'!$B$2:$J$301))</f>
        <v>-16</v>
      </c>
      <c r="M23" s="34" t="s">
        <v>702</v>
      </c>
      <c r="N23" s="34" t="s">
        <v>702</v>
      </c>
      <c r="O23" s="34" t="s">
        <v>702</v>
      </c>
    </row>
    <row r="24" spans="1:15" x14ac:dyDescent="0.3">
      <c r="A24" s="2" t="str">
        <f>'Viajeros Hoteles y Apartamet'!A24</f>
        <v>2006</v>
      </c>
      <c r="B24" s="2" t="str">
        <f>'Viajeros Hoteles y Apartamet'!B24</f>
        <v>1</v>
      </c>
      <c r="C24" s="3">
        <f>'Viajeros Hoteles y Apartamet'!F24</f>
        <v>322532</v>
      </c>
      <c r="D24" s="24">
        <f>VLOOKUP(transformación!$C15,'[1]PIB pc Libras'!A$3:F$110,6,FALSE)</f>
        <v>7691.3086436802014</v>
      </c>
      <c r="E24" s="25">
        <f>VLOOKUP(transformación!$D15,'[1]IPC RU'!$A$9:$B$642,2,FALSE)</f>
        <v>1.9</v>
      </c>
      <c r="F24" s="25">
        <f>VLOOKUP(transformación!$C15,'[1]Desempleo RU'!$A$9:$B$952,2,FALSE)</f>
        <v>5.2</v>
      </c>
      <c r="G24" s="25">
        <f>VLOOKUP(transformación!$D15,'[1]Tipo de Cambio RU'!$A$9:$B$900,2,FALSE)</f>
        <v>1.4581999999999999</v>
      </c>
      <c r="H24" s="26" t="str" cm="1">
        <f t="array" ref="H24">IFERROR(_xlfn.XLOOKUP(transformación!$B15,[1]Forwarkeys!$B$2:$B$1000,_xlfn.XLOOKUP($C$1,[1]Forwarkeys!$C$1:$BA$1,[1]Forwarkeys!$C$2:$BA$1000)),"-")</f>
        <v>-</v>
      </c>
      <c r="I24" s="19">
        <f>España!E24</f>
        <v>84.6</v>
      </c>
      <c r="J24" s="3">
        <f>[1]Aeropuerto!$Q17</f>
        <v>126794</v>
      </c>
      <c r="K24" s="3" cm="1">
        <f t="array" ref="K24">_xlfn.XLOOKUP(transformación!B15,[1]Mortalidad!$A$2:$A$301,_xlfn.XLOOKUP($C$1,[1]Mortalidad!$B$1:$J$1,[1]Mortalidad!$B$2:$J$301))</f>
        <v>50305</v>
      </c>
      <c r="L24" s="19" cm="1">
        <f t="array" ref="L24">_xlfn.XLOOKUP(transformación!B15,'[1]Indice del consumidor'!$A$2:$A$301,_xlfn.XLOOKUP($C$1,'[1]Indice del consumidor'!$B$1:$J$1,'[1]Indice del consumidor'!$B$2:$J$301))</f>
        <v>-14.6</v>
      </c>
      <c r="M24" s="34" t="s">
        <v>702</v>
      </c>
      <c r="N24" s="34" t="s">
        <v>702</v>
      </c>
      <c r="O24" s="34" t="s">
        <v>702</v>
      </c>
    </row>
    <row r="25" spans="1:15" x14ac:dyDescent="0.3">
      <c r="A25" s="2" t="str">
        <f>'Viajeros Hoteles y Apartamet'!A25</f>
        <v>2006</v>
      </c>
      <c r="B25" s="2" t="str">
        <f>'Viajeros Hoteles y Apartamet'!B25</f>
        <v>2</v>
      </c>
      <c r="C25" s="3">
        <f>'Viajeros Hoteles y Apartamet'!F25</f>
        <v>330392</v>
      </c>
      <c r="D25" s="24">
        <f>VLOOKUP(transformación!$C16,'[1]PIB pc Libras'!A$3:F$110,6,FALSE)</f>
        <v>7691.3086436802014</v>
      </c>
      <c r="E25" s="25">
        <f>VLOOKUP(transformación!$D16,'[1]IPC RU'!$A$9:$B$642,2,FALSE)</f>
        <v>2</v>
      </c>
      <c r="F25" s="25">
        <f>VLOOKUP(transformación!$C16,'[1]Desempleo RU'!$A$9:$B$952,2,FALSE)</f>
        <v>5.2</v>
      </c>
      <c r="G25" s="25">
        <f>VLOOKUP(transformación!$D16,'[1]Tipo de Cambio RU'!$A$9:$B$900,2,FALSE)</f>
        <v>1.4637</v>
      </c>
      <c r="H25" s="26" t="str" cm="1">
        <f t="array" ref="H25">IFERROR(_xlfn.XLOOKUP(transformación!$B16,[1]Forwarkeys!$B$2:$B$1000,_xlfn.XLOOKUP($C$1,[1]Forwarkeys!$C$1:$BA$1,[1]Forwarkeys!$C$2:$BA$1000)),"-")</f>
        <v>-</v>
      </c>
      <c r="I25" s="19">
        <f>España!E25</f>
        <v>84.66</v>
      </c>
      <c r="J25" s="3">
        <f>[1]Aeropuerto!$Q18</f>
        <v>145276</v>
      </c>
      <c r="K25" s="3" cm="1">
        <f t="array" ref="K25">_xlfn.XLOOKUP(transformación!B16,[1]Mortalidad!$A$2:$A$301,_xlfn.XLOOKUP($C$1,[1]Mortalidad!$B$1:$J$1,[1]Mortalidad!$B$2:$J$301))</f>
        <v>44669</v>
      </c>
      <c r="L25" s="19" cm="1">
        <f t="array" ref="L25">_xlfn.XLOOKUP(transformación!B16,'[1]Indice del consumidor'!$A$2:$A$301,_xlfn.XLOOKUP($C$1,'[1]Indice del consumidor'!$B$1:$J$1,'[1]Indice del consumidor'!$B$2:$J$301))</f>
        <v>-13</v>
      </c>
      <c r="M25" s="34" t="s">
        <v>702</v>
      </c>
      <c r="N25" s="34" t="s">
        <v>702</v>
      </c>
      <c r="O25" s="34" t="s">
        <v>702</v>
      </c>
    </row>
    <row r="26" spans="1:15" x14ac:dyDescent="0.3">
      <c r="A26" s="2" t="str">
        <f>'Viajeros Hoteles y Apartamet'!A26</f>
        <v>2006</v>
      </c>
      <c r="B26" s="2" t="str">
        <f>'Viajeros Hoteles y Apartamet'!B26</f>
        <v>3</v>
      </c>
      <c r="C26" s="3">
        <f>'Viajeros Hoteles y Apartamet'!F26</f>
        <v>467515</v>
      </c>
      <c r="D26" s="24">
        <f>VLOOKUP(transformación!$C17,'[1]PIB pc Libras'!A$3:F$110,6,FALSE)</f>
        <v>7691.3086436802014</v>
      </c>
      <c r="E26" s="25">
        <f>VLOOKUP(transformación!$D17,'[1]IPC RU'!$A$9:$B$642,2,FALSE)</f>
        <v>1.8</v>
      </c>
      <c r="F26" s="25">
        <f>VLOOKUP(transformación!$C17,'[1]Desempleo RU'!$A$9:$B$952,2,FALSE)</f>
        <v>5.2</v>
      </c>
      <c r="G26" s="25">
        <f>VLOOKUP(transformación!$D17,'[1]Tipo de Cambio RU'!$A$9:$B$900,2,FALSE)</f>
        <v>1.45</v>
      </c>
      <c r="H26" s="26" t="str" cm="1">
        <f t="array" ref="H26">IFERROR(_xlfn.XLOOKUP(transformación!$B17,[1]Forwarkeys!$B$2:$B$1000,_xlfn.XLOOKUP($C$1,[1]Forwarkeys!$C$1:$BA$1,[1]Forwarkeys!$C$2:$BA$1000)),"-")</f>
        <v>-</v>
      </c>
      <c r="I26" s="19">
        <f>España!E26</f>
        <v>85.26</v>
      </c>
      <c r="J26" s="3">
        <f>[1]Aeropuerto!$Q19</f>
        <v>183647</v>
      </c>
      <c r="K26" s="3" cm="1">
        <f t="array" ref="K26">_xlfn.XLOOKUP(transformación!B17,[1]Mortalidad!$A$2:$A$301,_xlfn.XLOOKUP($C$1,[1]Mortalidad!$B$1:$J$1,[1]Mortalidad!$B$2:$J$301))</f>
        <v>44358</v>
      </c>
      <c r="L26" s="19" cm="1">
        <f t="array" ref="L26">_xlfn.XLOOKUP(transformación!B17,'[1]Indice del consumidor'!$A$2:$A$301,_xlfn.XLOOKUP($C$1,'[1]Indice del consumidor'!$B$1:$J$1,'[1]Indice del consumidor'!$B$2:$J$301))</f>
        <v>-16.899999999999999</v>
      </c>
      <c r="M26" s="34" t="s">
        <v>702</v>
      </c>
      <c r="N26" s="34" t="s">
        <v>702</v>
      </c>
      <c r="O26" s="34" t="s">
        <v>702</v>
      </c>
    </row>
    <row r="27" spans="1:15" x14ac:dyDescent="0.3">
      <c r="A27" s="2" t="str">
        <f>'Viajeros Hoteles y Apartamet'!A27</f>
        <v>2006</v>
      </c>
      <c r="B27" s="2" t="str">
        <f>'Viajeros Hoteles y Apartamet'!B27</f>
        <v>4</v>
      </c>
      <c r="C27" s="3">
        <f>'Viajeros Hoteles y Apartamet'!F27</f>
        <v>432266</v>
      </c>
      <c r="D27" s="24">
        <f>VLOOKUP(transformación!$C18,'[1]PIB pc Libras'!A$3:F$110,6,FALSE)</f>
        <v>7721.147317560758</v>
      </c>
      <c r="E27" s="25">
        <f>VLOOKUP(transformación!$D18,'[1]IPC RU'!$A$9:$B$642,2,FALSE)</f>
        <v>2</v>
      </c>
      <c r="F27" s="25">
        <f>VLOOKUP(transformación!$C18,'[1]Desempleo RU'!$A$9:$B$952,2,FALSE)</f>
        <v>5.5</v>
      </c>
      <c r="G27" s="25">
        <f>VLOOKUP(transformación!$D18,'[1]Tipo de Cambio RU'!$A$9:$B$900,2,FALSE)</f>
        <v>1.4401999999999999</v>
      </c>
      <c r="H27" s="26" t="str" cm="1">
        <f t="array" ref="H27">IFERROR(_xlfn.XLOOKUP(transformación!$B18,[1]Forwarkeys!$B$2:$B$1000,_xlfn.XLOOKUP($C$1,[1]Forwarkeys!$C$1:$BA$1,[1]Forwarkeys!$C$2:$BA$1000)),"-")</f>
        <v>-</v>
      </c>
      <c r="I27" s="19">
        <f>España!E27</f>
        <v>86.49</v>
      </c>
      <c r="J27" s="3">
        <f>[1]Aeropuerto!$Q20</f>
        <v>220536</v>
      </c>
      <c r="K27" s="3" cm="1">
        <f t="array" ref="K27">_xlfn.XLOOKUP(transformación!B18,[1]Mortalidad!$A$2:$A$301,_xlfn.XLOOKUP($C$1,[1]Mortalidad!$B$1:$J$1,[1]Mortalidad!$B$2:$J$301))</f>
        <v>41416</v>
      </c>
      <c r="L27" s="19" cm="1">
        <f t="array" ref="L27">_xlfn.XLOOKUP(transformación!B18,'[1]Indice del consumidor'!$A$2:$A$301,_xlfn.XLOOKUP($C$1,'[1]Indice del consumidor'!$B$1:$J$1,'[1]Indice del consumidor'!$B$2:$J$301))</f>
        <v>-18.399999999999999</v>
      </c>
      <c r="M27" s="34" t="s">
        <v>702</v>
      </c>
      <c r="N27" s="34" t="s">
        <v>702</v>
      </c>
      <c r="O27" s="34" t="s">
        <v>702</v>
      </c>
    </row>
    <row r="28" spans="1:15" x14ac:dyDescent="0.3">
      <c r="A28" s="2" t="str">
        <f>'Viajeros Hoteles y Apartamet'!A28</f>
        <v>2006</v>
      </c>
      <c r="B28" s="2" t="str">
        <f>'Viajeros Hoteles y Apartamet'!B28</f>
        <v>5</v>
      </c>
      <c r="C28" s="3">
        <f>'Viajeros Hoteles y Apartamet'!F28</f>
        <v>557104</v>
      </c>
      <c r="D28" s="24">
        <f>VLOOKUP(transformación!$C19,'[1]PIB pc Libras'!A$3:F$110,6,FALSE)</f>
        <v>7721.147317560758</v>
      </c>
      <c r="E28" s="25">
        <f>VLOOKUP(transformación!$D19,'[1]IPC RU'!$A$9:$B$642,2,FALSE)</f>
        <v>2.2000000000000002</v>
      </c>
      <c r="F28" s="25">
        <f>VLOOKUP(transformación!$C19,'[1]Desempleo RU'!$A$9:$B$952,2,FALSE)</f>
        <v>5.5</v>
      </c>
      <c r="G28" s="25">
        <f>VLOOKUP(transformación!$D19,'[1]Tipo de Cambio RU'!$A$9:$B$900,2,FALSE)</f>
        <v>1.4637</v>
      </c>
      <c r="H28" s="26" t="str" cm="1">
        <f t="array" ref="H28">IFERROR(_xlfn.XLOOKUP(transformación!$B19,[1]Forwarkeys!$B$2:$B$1000,_xlfn.XLOOKUP($C$1,[1]Forwarkeys!$C$1:$BA$1,[1]Forwarkeys!$C$2:$BA$1000)),"-")</f>
        <v>-</v>
      </c>
      <c r="I28" s="19">
        <f>España!E28</f>
        <v>86.8</v>
      </c>
      <c r="J28" s="3">
        <f>[1]Aeropuerto!$Q21</f>
        <v>251352</v>
      </c>
      <c r="K28" s="3" cm="1">
        <f t="array" ref="K28">_xlfn.XLOOKUP(transformación!B19,[1]Mortalidad!$A$2:$A$301,_xlfn.XLOOKUP($C$1,[1]Mortalidad!$B$1:$J$1,[1]Mortalidad!$B$2:$J$301))</f>
        <v>41579</v>
      </c>
      <c r="L28" s="19" cm="1">
        <f t="array" ref="L28">_xlfn.XLOOKUP(transformación!B19,'[1]Indice del consumidor'!$A$2:$A$301,_xlfn.XLOOKUP($C$1,'[1]Indice del consumidor'!$B$1:$J$1,'[1]Indice del consumidor'!$B$2:$J$301))</f>
        <v>-20.100000000000001</v>
      </c>
      <c r="M28" s="34" t="s">
        <v>702</v>
      </c>
      <c r="N28" s="34" t="s">
        <v>702</v>
      </c>
      <c r="O28" s="34" t="s">
        <v>702</v>
      </c>
    </row>
    <row r="29" spans="1:15" x14ac:dyDescent="0.3">
      <c r="A29" s="2" t="str">
        <f>'Viajeros Hoteles y Apartamet'!A29</f>
        <v>2006</v>
      </c>
      <c r="B29" s="2" t="str">
        <f>'Viajeros Hoteles y Apartamet'!B29</f>
        <v>6</v>
      </c>
      <c r="C29" s="3">
        <f>'Viajeros Hoteles y Apartamet'!F29</f>
        <v>613786</v>
      </c>
      <c r="D29" s="24">
        <f>VLOOKUP(transformación!$C20,'[1]PIB pc Libras'!A$3:F$110,6,FALSE)</f>
        <v>7721.147317560758</v>
      </c>
      <c r="E29" s="25">
        <f>VLOOKUP(transformación!$D20,'[1]IPC RU'!$A$9:$B$642,2,FALSE)</f>
        <v>2.5</v>
      </c>
      <c r="F29" s="25">
        <f>VLOOKUP(transformación!$C20,'[1]Desempleo RU'!$A$9:$B$952,2,FALSE)</f>
        <v>5.5</v>
      </c>
      <c r="G29" s="25">
        <f>VLOOKUP(transformación!$D20,'[1]Tipo de Cambio RU'!$A$9:$B$900,2,FALSE)</f>
        <v>1.456</v>
      </c>
      <c r="H29" s="26" t="str" cm="1">
        <f t="array" ref="H29">IFERROR(_xlfn.XLOOKUP(transformación!$B20,[1]Forwarkeys!$B$2:$B$1000,_xlfn.XLOOKUP($C$1,[1]Forwarkeys!$C$1:$BA$1,[1]Forwarkeys!$C$2:$BA$1000)),"-")</f>
        <v>-</v>
      </c>
      <c r="I29" s="19">
        <f>España!E29</f>
        <v>86.94</v>
      </c>
      <c r="J29" s="3">
        <f>[1]Aeropuerto!$Q22</f>
        <v>258946</v>
      </c>
      <c r="K29" s="3" cm="1">
        <f t="array" ref="K29">_xlfn.XLOOKUP(transformación!B20,[1]Mortalidad!$A$2:$A$301,_xlfn.XLOOKUP($C$1,[1]Mortalidad!$B$1:$J$1,[1]Mortalidad!$B$2:$J$301))</f>
        <v>38028</v>
      </c>
      <c r="L29" s="19" cm="1">
        <f t="array" ref="L29">_xlfn.XLOOKUP(transformación!B20,'[1]Indice del consumidor'!$A$2:$A$301,_xlfn.XLOOKUP($C$1,'[1]Indice del consumidor'!$B$1:$J$1,'[1]Indice del consumidor'!$B$2:$J$301))</f>
        <v>-20</v>
      </c>
      <c r="M29" s="34" t="s">
        <v>702</v>
      </c>
      <c r="N29" s="34" t="s">
        <v>702</v>
      </c>
      <c r="O29" s="34" t="s">
        <v>702</v>
      </c>
    </row>
    <row r="30" spans="1:15" x14ac:dyDescent="0.3">
      <c r="A30" s="2" t="str">
        <f>'Viajeros Hoteles y Apartamet'!A30</f>
        <v>2006</v>
      </c>
      <c r="B30" s="2" t="str">
        <f>'Viajeros Hoteles y Apartamet'!B30</f>
        <v>7</v>
      </c>
      <c r="C30" s="3">
        <f>'Viajeros Hoteles y Apartamet'!F30</f>
        <v>583469</v>
      </c>
      <c r="D30" s="24">
        <f>VLOOKUP(transformación!$C21,'[1]PIB pc Libras'!A$3:F$110,6,FALSE)</f>
        <v>7741.9110889718559</v>
      </c>
      <c r="E30" s="25">
        <f>VLOOKUP(transformación!$D21,'[1]IPC RU'!$A$9:$B$642,2,FALSE)</f>
        <v>2.4</v>
      </c>
      <c r="F30" s="25">
        <f>VLOOKUP(transformación!$C21,'[1]Desempleo RU'!$A$9:$B$952,2,FALSE)</f>
        <v>5.5</v>
      </c>
      <c r="G30" s="25">
        <f>VLOOKUP(transformación!$D21,'[1]Tipo de Cambio RU'!$A$9:$B$900,2,FALSE)</f>
        <v>1.454</v>
      </c>
      <c r="H30" s="26" t="str" cm="1">
        <f t="array" ref="H30">IFERROR(_xlfn.XLOOKUP(transformación!$B21,[1]Forwarkeys!$B$2:$B$1000,_xlfn.XLOOKUP($C$1,[1]Forwarkeys!$C$1:$BA$1,[1]Forwarkeys!$C$2:$BA$1000)),"-")</f>
        <v>-</v>
      </c>
      <c r="I30" s="19">
        <f>España!E30</f>
        <v>86.45</v>
      </c>
      <c r="J30" s="3">
        <f>[1]Aeropuerto!$Q23</f>
        <v>295349</v>
      </c>
      <c r="K30" s="3" cm="1">
        <f t="array" ref="K30">_xlfn.XLOOKUP(transformación!B21,[1]Mortalidad!$A$2:$A$301,_xlfn.XLOOKUP($C$1,[1]Mortalidad!$B$1:$J$1,[1]Mortalidad!$B$2:$J$301))</f>
        <v>39729</v>
      </c>
      <c r="L30" s="19" cm="1">
        <f t="array" ref="L30">_xlfn.XLOOKUP(transformación!B21,'[1]Indice del consumidor'!$A$2:$A$301,_xlfn.XLOOKUP($C$1,'[1]Indice del consumidor'!$B$1:$J$1,'[1]Indice del consumidor'!$B$2:$J$301))</f>
        <v>-15.8</v>
      </c>
      <c r="M30" s="34" t="s">
        <v>702</v>
      </c>
      <c r="N30" s="34" t="s">
        <v>702</v>
      </c>
      <c r="O30" s="34" t="s">
        <v>702</v>
      </c>
    </row>
    <row r="31" spans="1:15" x14ac:dyDescent="0.3">
      <c r="A31" s="2" t="str">
        <f>'Viajeros Hoteles y Apartamet'!A31</f>
        <v>2006</v>
      </c>
      <c r="B31" s="2" t="str">
        <f>'Viajeros Hoteles y Apartamet'!B31</f>
        <v>8</v>
      </c>
      <c r="C31" s="3">
        <f>'Viajeros Hoteles y Apartamet'!F31</f>
        <v>526061</v>
      </c>
      <c r="D31" s="24">
        <f>VLOOKUP(transformación!$C22,'[1]PIB pc Libras'!A$3:F$110,6,FALSE)</f>
        <v>7741.9110889718559</v>
      </c>
      <c r="E31" s="25">
        <f>VLOOKUP(transformación!$D22,'[1]IPC RU'!$A$9:$B$642,2,FALSE)</f>
        <v>2.5</v>
      </c>
      <c r="F31" s="25">
        <f>VLOOKUP(transformación!$C22,'[1]Desempleo RU'!$A$9:$B$952,2,FALSE)</f>
        <v>5.5</v>
      </c>
      <c r="G31" s="25">
        <f>VLOOKUP(transformación!$D22,'[1]Tipo de Cambio RU'!$A$9:$B$900,2,FALSE)</f>
        <v>1.4784999999999999</v>
      </c>
      <c r="H31" s="26" t="str" cm="1">
        <f t="array" ref="H31">IFERROR(_xlfn.XLOOKUP(transformación!$B22,[1]Forwarkeys!$B$2:$B$1000,_xlfn.XLOOKUP($C$1,[1]Forwarkeys!$C$1:$BA$1,[1]Forwarkeys!$C$2:$BA$1000)),"-")</f>
        <v>-</v>
      </c>
      <c r="I31" s="19">
        <f>España!E31</f>
        <v>86.65</v>
      </c>
      <c r="J31" s="3">
        <f>[1]Aeropuerto!$Q24</f>
        <v>271614</v>
      </c>
      <c r="K31" s="3" cm="1">
        <f t="array" ref="K31">_xlfn.XLOOKUP(transformación!B22,[1]Mortalidad!$A$2:$A$301,_xlfn.XLOOKUP($C$1,[1]Mortalidad!$B$1:$J$1,[1]Mortalidad!$B$2:$J$301))</f>
        <v>39048</v>
      </c>
      <c r="L31" s="19" cm="1">
        <f t="array" ref="L31">_xlfn.XLOOKUP(transformación!B22,'[1]Indice del consumidor'!$A$2:$A$301,_xlfn.XLOOKUP($C$1,'[1]Indice del consumidor'!$B$1:$J$1,'[1]Indice del consumidor'!$B$2:$J$301))</f>
        <v>-20.100000000000001</v>
      </c>
      <c r="M31" s="34" t="s">
        <v>702</v>
      </c>
      <c r="N31" s="34" t="s">
        <v>702</v>
      </c>
      <c r="O31" s="34" t="s">
        <v>702</v>
      </c>
    </row>
    <row r="32" spans="1:15" x14ac:dyDescent="0.3">
      <c r="A32" s="2" t="str">
        <f>'Viajeros Hoteles y Apartamet'!A32</f>
        <v>2006</v>
      </c>
      <c r="B32" s="2" t="str">
        <f>'Viajeros Hoteles y Apartamet'!B32</f>
        <v>9</v>
      </c>
      <c r="C32" s="3">
        <f>'Viajeros Hoteles y Apartamet'!F32</f>
        <v>604506</v>
      </c>
      <c r="D32" s="24">
        <f>VLOOKUP(transformación!$C23,'[1]PIB pc Libras'!A$3:F$110,6,FALSE)</f>
        <v>7741.9110889718559</v>
      </c>
      <c r="E32" s="25">
        <f>VLOOKUP(transformación!$D23,'[1]IPC RU'!$A$9:$B$642,2,FALSE)</f>
        <v>2.4</v>
      </c>
      <c r="F32" s="25">
        <f>VLOOKUP(transformación!$C23,'[1]Desempleo RU'!$A$9:$B$952,2,FALSE)</f>
        <v>5.5</v>
      </c>
      <c r="G32" s="25">
        <f>VLOOKUP(transformación!$D23,'[1]Tipo de Cambio RU'!$A$9:$B$900,2,FALSE)</f>
        <v>1.4811000000000001</v>
      </c>
      <c r="H32" s="26" t="str" cm="1">
        <f t="array" ref="H32">IFERROR(_xlfn.XLOOKUP(transformación!$B23,[1]Forwarkeys!$B$2:$B$1000,_xlfn.XLOOKUP($C$1,[1]Forwarkeys!$C$1:$BA$1,[1]Forwarkeys!$C$2:$BA$1000)),"-")</f>
        <v>-</v>
      </c>
      <c r="I32" s="19">
        <f>España!E32</f>
        <v>86.48</v>
      </c>
      <c r="J32" s="3">
        <f>[1]Aeropuerto!$Q25</f>
        <v>261391</v>
      </c>
      <c r="K32" s="3" cm="1">
        <f t="array" ref="K32">_xlfn.XLOOKUP(transformación!B23,[1]Mortalidad!$A$2:$A$301,_xlfn.XLOOKUP($C$1,[1]Mortalidad!$B$1:$J$1,[1]Mortalidad!$B$2:$J$301))</f>
        <v>35215</v>
      </c>
      <c r="L32" s="19" cm="1">
        <f t="array" ref="L32">_xlfn.XLOOKUP(transformación!B23,'[1]Indice del consumidor'!$A$2:$A$301,_xlfn.XLOOKUP($C$1,'[1]Indice del consumidor'!$B$1:$J$1,'[1]Indice del consumidor'!$B$2:$J$301))</f>
        <v>-18.7</v>
      </c>
      <c r="M32" s="34" t="s">
        <v>702</v>
      </c>
      <c r="N32" s="34" t="s">
        <v>702</v>
      </c>
      <c r="O32" s="34" t="s">
        <v>702</v>
      </c>
    </row>
    <row r="33" spans="1:15" x14ac:dyDescent="0.3">
      <c r="A33" s="2" t="str">
        <f>'Viajeros Hoteles y Apartamet'!A33</f>
        <v>2006</v>
      </c>
      <c r="B33" s="2" t="str">
        <f>'Viajeros Hoteles y Apartamet'!B33</f>
        <v>10</v>
      </c>
      <c r="C33" s="3">
        <f>'Viajeros Hoteles y Apartamet'!F33</f>
        <v>546459</v>
      </c>
      <c r="D33" s="24">
        <f>VLOOKUP(transformación!$C24,'[1]PIB pc Libras'!A$3:F$110,6,FALSE)</f>
        <v>7782.254948863253</v>
      </c>
      <c r="E33" s="25">
        <f>VLOOKUP(transformación!$D24,'[1]IPC RU'!$A$9:$B$642,2,FALSE)</f>
        <v>2.4</v>
      </c>
      <c r="F33" s="25">
        <f>VLOOKUP(transformación!$C24,'[1]Desempleo RU'!$A$9:$B$952,2,FALSE)</f>
        <v>5.5</v>
      </c>
      <c r="G33" s="25">
        <f>VLOOKUP(transformación!$D24,'[1]Tipo de Cambio RU'!$A$9:$B$900,2,FALSE)</f>
        <v>1.4869000000000001</v>
      </c>
      <c r="H33" s="26" t="str" cm="1">
        <f t="array" ref="H33">IFERROR(_xlfn.XLOOKUP(transformación!$B24,[1]Forwarkeys!$B$2:$B$1000,_xlfn.XLOOKUP($C$1,[1]Forwarkeys!$C$1:$BA$1,[1]Forwarkeys!$C$2:$BA$1000)),"-")</f>
        <v>-</v>
      </c>
      <c r="I33" s="19">
        <f>España!E33</f>
        <v>86.84</v>
      </c>
      <c r="J33" s="3">
        <f>[1]Aeropuerto!$Q26</f>
        <v>231830</v>
      </c>
      <c r="K33" s="3" cm="1">
        <f t="array" ref="K33">_xlfn.XLOOKUP(transformación!B24,[1]Mortalidad!$A$2:$A$301,_xlfn.XLOOKUP($C$1,[1]Mortalidad!$B$1:$J$1,[1]Mortalidad!$B$2:$J$301))</f>
        <v>42935</v>
      </c>
      <c r="L33" s="19" cm="1">
        <f t="array" ref="L33">_xlfn.XLOOKUP(transformación!B24,'[1]Indice del consumidor'!$A$2:$A$301,_xlfn.XLOOKUP($C$1,'[1]Indice del consumidor'!$B$1:$J$1,'[1]Indice del consumidor'!$B$2:$J$301))</f>
        <v>-12.9</v>
      </c>
      <c r="M33" s="34" t="s">
        <v>702</v>
      </c>
      <c r="N33" s="34" t="s">
        <v>702</v>
      </c>
      <c r="O33" s="34" t="s">
        <v>702</v>
      </c>
    </row>
    <row r="34" spans="1:15" x14ac:dyDescent="0.3">
      <c r="A34" s="2" t="str">
        <f>'Viajeros Hoteles y Apartamet'!A34</f>
        <v>2006</v>
      </c>
      <c r="B34" s="2" t="str">
        <f>'Viajeros Hoteles y Apartamet'!B34</f>
        <v>11</v>
      </c>
      <c r="C34" s="3">
        <f>'Viajeros Hoteles y Apartamet'!F34</f>
        <v>364414</v>
      </c>
      <c r="D34" s="24">
        <f>VLOOKUP(transformación!$C25,'[1]PIB pc Libras'!A$3:F$110,6,FALSE)</f>
        <v>7782.254948863253</v>
      </c>
      <c r="E34" s="25">
        <f>VLOOKUP(transformación!$D25,'[1]IPC RU'!$A$9:$B$642,2,FALSE)</f>
        <v>2.7</v>
      </c>
      <c r="F34" s="25">
        <f>VLOOKUP(transformación!$C25,'[1]Desempleo RU'!$A$9:$B$952,2,FALSE)</f>
        <v>5.5</v>
      </c>
      <c r="G34" s="25">
        <f>VLOOKUP(transformación!$D25,'[1]Tipo de Cambio RU'!$A$9:$B$900,2,FALSE)</f>
        <v>1.4834000000000001</v>
      </c>
      <c r="H34" s="26" t="str" cm="1">
        <f t="array" ref="H34">IFERROR(_xlfn.XLOOKUP(transformación!$B25,[1]Forwarkeys!$B$2:$B$1000,_xlfn.XLOOKUP($C$1,[1]Forwarkeys!$C$1:$BA$1,[1]Forwarkeys!$C$2:$BA$1000)),"-")</f>
        <v>-</v>
      </c>
      <c r="I34" s="19">
        <f>España!E34</f>
        <v>87.05</v>
      </c>
      <c r="J34" s="3">
        <f>[1]Aeropuerto!$Q27</f>
        <v>138715</v>
      </c>
      <c r="K34" s="3" cm="1">
        <f t="array" ref="K34">_xlfn.XLOOKUP(transformación!B25,[1]Mortalidad!$A$2:$A$301,_xlfn.XLOOKUP($C$1,[1]Mortalidad!$B$1:$J$1,[1]Mortalidad!$B$2:$J$301))</f>
        <v>42832</v>
      </c>
      <c r="L34" s="19" cm="1">
        <f t="array" ref="L34">_xlfn.XLOOKUP(transformación!B25,'[1]Indice del consumidor'!$A$2:$A$301,_xlfn.XLOOKUP($C$1,'[1]Indice del consumidor'!$B$1:$J$1,'[1]Indice del consumidor'!$B$2:$J$301))</f>
        <v>-17.2</v>
      </c>
      <c r="M34" s="34" t="s">
        <v>702</v>
      </c>
      <c r="N34" s="34" t="s">
        <v>702</v>
      </c>
      <c r="O34" s="34" t="s">
        <v>702</v>
      </c>
    </row>
    <row r="35" spans="1:15" x14ac:dyDescent="0.3">
      <c r="A35" s="2" t="str">
        <f>'Viajeros Hoteles y Apartamet'!A35</f>
        <v>2006</v>
      </c>
      <c r="B35" s="2" t="str">
        <f>'Viajeros Hoteles y Apartamet'!B35</f>
        <v>12</v>
      </c>
      <c r="C35" s="3">
        <f>'Viajeros Hoteles y Apartamet'!F35</f>
        <v>327329</v>
      </c>
      <c r="D35" s="24">
        <f>VLOOKUP(transformación!$C26,'[1]PIB pc Libras'!A$3:F$110,6,FALSE)</f>
        <v>7782.254948863253</v>
      </c>
      <c r="E35" s="25">
        <f>VLOOKUP(transformación!$D26,'[1]IPC RU'!$A$9:$B$642,2,FALSE)</f>
        <v>3</v>
      </c>
      <c r="F35" s="25">
        <f>VLOOKUP(transformación!$C26,'[1]Desempleo RU'!$A$9:$B$952,2,FALSE)</f>
        <v>5.5</v>
      </c>
      <c r="G35" s="25">
        <f>VLOOKUP(transformación!$D26,'[1]Tipo de Cambio RU'!$A$9:$B$900,2,FALSE)</f>
        <v>1.486</v>
      </c>
      <c r="H35" s="26" t="str" cm="1">
        <f t="array" ref="H35">IFERROR(_xlfn.XLOOKUP(transformación!$B26,[1]Forwarkeys!$B$2:$B$1000,_xlfn.XLOOKUP($C$1,[1]Forwarkeys!$C$1:$BA$1,[1]Forwarkeys!$C$2:$BA$1000)),"-")</f>
        <v>-</v>
      </c>
      <c r="I35" s="19">
        <f>España!E35</f>
        <v>87.3</v>
      </c>
      <c r="J35" s="3">
        <f>[1]Aeropuerto!$Q28</f>
        <v>136263</v>
      </c>
      <c r="K35" s="3" cm="1">
        <f t="array" ref="K35">_xlfn.XLOOKUP(transformación!B26,[1]Mortalidad!$A$2:$A$301,_xlfn.XLOOKUP($C$1,[1]Mortalidad!$B$1:$J$1,[1]Mortalidad!$B$2:$J$301))</f>
        <v>43938</v>
      </c>
      <c r="L35" s="19" cm="1">
        <f t="array" ref="L35">_xlfn.XLOOKUP(transformación!B26,'[1]Indice del consumidor'!$A$2:$A$301,_xlfn.XLOOKUP($C$1,'[1]Indice del consumidor'!$B$1:$J$1,'[1]Indice del consumidor'!$B$2:$J$301))</f>
        <v>-16.2</v>
      </c>
      <c r="M35" s="34" t="s">
        <v>702</v>
      </c>
      <c r="N35" s="34" t="s">
        <v>702</v>
      </c>
      <c r="O35" s="34" t="s">
        <v>702</v>
      </c>
    </row>
    <row r="36" spans="1:15" x14ac:dyDescent="0.3">
      <c r="A36" s="2" t="str">
        <f>'Viajeros Hoteles y Apartamet'!A36</f>
        <v>2007</v>
      </c>
      <c r="B36" s="2" t="str">
        <f>'Viajeros Hoteles y Apartamet'!B36</f>
        <v>1</v>
      </c>
      <c r="C36" s="3">
        <f>'Viajeros Hoteles y Apartamet'!F36</f>
        <v>357925</v>
      </c>
      <c r="D36" s="24">
        <f>VLOOKUP(transformación!$C27,'[1]PIB pc Libras'!A$3:F$110,6,FALSE)</f>
        <v>7792.4007364752579</v>
      </c>
      <c r="E36" s="25">
        <f>VLOOKUP(transformación!$D27,'[1]IPC RU'!$A$9:$B$642,2,FALSE)</f>
        <v>2.7</v>
      </c>
      <c r="F36" s="25">
        <f>VLOOKUP(transformación!$C27,'[1]Desempleo RU'!$A$9:$B$952,2,FALSE)</f>
        <v>5.5</v>
      </c>
      <c r="G36" s="25">
        <f>VLOOKUP(transformación!$D27,'[1]Tipo de Cambio RU'!$A$9:$B$900,2,FALSE)</f>
        <v>1.5079</v>
      </c>
      <c r="H36" s="26" t="str" cm="1">
        <f t="array" ref="H36">IFERROR(_xlfn.XLOOKUP(transformación!$B27,[1]Forwarkeys!$B$2:$B$1000,_xlfn.XLOOKUP($C$1,[1]Forwarkeys!$C$1:$BA$1,[1]Forwarkeys!$C$2:$BA$1000)),"-")</f>
        <v>-</v>
      </c>
      <c r="I36" s="19">
        <f>España!E36</f>
        <v>86.67</v>
      </c>
      <c r="J36" s="3">
        <f>[1]Aeropuerto!$Q29</f>
        <v>119222</v>
      </c>
      <c r="K36" s="3" cm="1">
        <f t="array" ref="K36">_xlfn.XLOOKUP(transformación!B27,[1]Mortalidad!$A$2:$A$301,_xlfn.XLOOKUP($C$1,[1]Mortalidad!$B$1:$J$1,[1]Mortalidad!$B$2:$J$301))</f>
        <v>50305</v>
      </c>
      <c r="L36" s="19" cm="1">
        <f t="array" ref="L36">_xlfn.XLOOKUP(transformación!B27,'[1]Indice del consumidor'!$A$2:$A$301,_xlfn.XLOOKUP($C$1,'[1]Indice del consumidor'!$B$1:$J$1,'[1]Indice del consumidor'!$B$2:$J$301))</f>
        <v>-19.600000000000001</v>
      </c>
      <c r="M36" s="34" t="s">
        <v>702</v>
      </c>
      <c r="N36" s="34" t="s">
        <v>702</v>
      </c>
      <c r="O36" s="34" t="s">
        <v>702</v>
      </c>
    </row>
    <row r="37" spans="1:15" x14ac:dyDescent="0.3">
      <c r="A37" s="2" t="str">
        <f>'Viajeros Hoteles y Apartamet'!A37</f>
        <v>2007</v>
      </c>
      <c r="B37" s="2" t="str">
        <f>'Viajeros Hoteles y Apartamet'!B37</f>
        <v>2</v>
      </c>
      <c r="C37" s="3">
        <f>'Viajeros Hoteles y Apartamet'!F37</f>
        <v>356258</v>
      </c>
      <c r="D37" s="24">
        <f>VLOOKUP(transformación!$C28,'[1]PIB pc Libras'!A$3:F$110,6,FALSE)</f>
        <v>7792.4007364752579</v>
      </c>
      <c r="E37" s="25">
        <f>VLOOKUP(transformación!$D28,'[1]IPC RU'!$A$9:$B$642,2,FALSE)</f>
        <v>2.8</v>
      </c>
      <c r="F37" s="25">
        <f>VLOOKUP(transformación!$C28,'[1]Desempleo RU'!$A$9:$B$952,2,FALSE)</f>
        <v>5.5</v>
      </c>
      <c r="G37" s="25">
        <f>VLOOKUP(transformación!$D28,'[1]Tipo de Cambio RU'!$A$9:$B$900,2,FALSE)</f>
        <v>1.4968999999999999</v>
      </c>
      <c r="H37" s="26" t="str" cm="1">
        <f t="array" ref="H37">IFERROR(_xlfn.XLOOKUP(transformación!$B28,[1]Forwarkeys!$B$2:$B$1000,_xlfn.XLOOKUP($C$1,[1]Forwarkeys!$C$1:$BA$1,[1]Forwarkeys!$C$2:$BA$1000)),"-")</f>
        <v>-</v>
      </c>
      <c r="I37" s="19">
        <f>España!E37</f>
        <v>86.73</v>
      </c>
      <c r="J37" s="3">
        <f>[1]Aeropuerto!$Q30</f>
        <v>136083</v>
      </c>
      <c r="K37" s="3" cm="1">
        <f t="array" ref="K37">_xlfn.XLOOKUP(transformación!B28,[1]Mortalidad!$A$2:$A$301,_xlfn.XLOOKUP($C$1,[1]Mortalidad!$B$1:$J$1,[1]Mortalidad!$B$2:$J$301))</f>
        <v>44669</v>
      </c>
      <c r="L37" s="19" cm="1">
        <f t="array" ref="L37">_xlfn.XLOOKUP(transformación!B28,'[1]Indice del consumidor'!$A$2:$A$301,_xlfn.XLOOKUP($C$1,'[1]Indice del consumidor'!$B$1:$J$1,'[1]Indice del consumidor'!$B$2:$J$301))</f>
        <v>-20.3</v>
      </c>
      <c r="M37" s="34" t="s">
        <v>702</v>
      </c>
      <c r="N37" s="34" t="s">
        <v>702</v>
      </c>
      <c r="O37" s="34" t="s">
        <v>702</v>
      </c>
    </row>
    <row r="38" spans="1:15" x14ac:dyDescent="0.3">
      <c r="A38" s="2" t="str">
        <f>'Viajeros Hoteles y Apartamet'!A38</f>
        <v>2007</v>
      </c>
      <c r="B38" s="2" t="str">
        <f>'Viajeros Hoteles y Apartamet'!B38</f>
        <v>3</v>
      </c>
      <c r="C38" s="3">
        <f>'Viajeros Hoteles y Apartamet'!F38</f>
        <v>447001</v>
      </c>
      <c r="D38" s="24">
        <f>VLOOKUP(transformación!$C29,'[1]PIB pc Libras'!A$3:F$110,6,FALSE)</f>
        <v>7792.4007364752579</v>
      </c>
      <c r="E38" s="25">
        <f>VLOOKUP(transformación!$D29,'[1]IPC RU'!$A$9:$B$642,2,FALSE)</f>
        <v>3.1</v>
      </c>
      <c r="F38" s="25">
        <f>VLOOKUP(transformación!$C29,'[1]Desempleo RU'!$A$9:$B$952,2,FALSE)</f>
        <v>5.5</v>
      </c>
      <c r="G38" s="25">
        <f>VLOOKUP(transformación!$D29,'[1]Tipo de Cambio RU'!$A$9:$B$900,2,FALSE)</f>
        <v>1.4702999999999999</v>
      </c>
      <c r="H38" s="26" t="str" cm="1">
        <f t="array" ref="H38">IFERROR(_xlfn.XLOOKUP(transformación!$B29,[1]Forwarkeys!$B$2:$B$1000,_xlfn.XLOOKUP($C$1,[1]Forwarkeys!$C$1:$BA$1,[1]Forwarkeys!$C$2:$BA$1000)),"-")</f>
        <v>-</v>
      </c>
      <c r="I38" s="19">
        <f>España!E38</f>
        <v>87.4</v>
      </c>
      <c r="J38" s="3">
        <f>[1]Aeropuerto!$Q31</f>
        <v>185480</v>
      </c>
      <c r="K38" s="3" cm="1">
        <f t="array" ref="K38">_xlfn.XLOOKUP(transformación!B29,[1]Mortalidad!$A$2:$A$301,_xlfn.XLOOKUP($C$1,[1]Mortalidad!$B$1:$J$1,[1]Mortalidad!$B$2:$J$301))</f>
        <v>44358</v>
      </c>
      <c r="L38" s="19" cm="1">
        <f t="array" ref="L38">_xlfn.XLOOKUP(transformación!B29,'[1]Indice del consumidor'!$A$2:$A$301,_xlfn.XLOOKUP($C$1,'[1]Indice del consumidor'!$B$1:$J$1,'[1]Indice del consumidor'!$B$2:$J$301))</f>
        <v>-18.8</v>
      </c>
      <c r="M38" s="34" t="s">
        <v>702</v>
      </c>
      <c r="N38" s="34" t="s">
        <v>702</v>
      </c>
      <c r="O38" s="34" t="s">
        <v>702</v>
      </c>
    </row>
    <row r="39" spans="1:15" x14ac:dyDescent="0.3">
      <c r="A39" s="2" t="str">
        <f>'Viajeros Hoteles y Apartamet'!A39</f>
        <v>2007</v>
      </c>
      <c r="B39" s="2" t="str">
        <f>'Viajeros Hoteles y Apartamet'!B39</f>
        <v>4</v>
      </c>
      <c r="C39" s="3">
        <f>'Viajeros Hoteles y Apartamet'!F39</f>
        <v>449467</v>
      </c>
      <c r="D39" s="24">
        <f>VLOOKUP(transformación!$C30,'[1]PIB pc Libras'!A$3:F$110,6,FALSE)</f>
        <v>7849.3324266011732</v>
      </c>
      <c r="E39" s="25">
        <f>VLOOKUP(transformación!$D30,'[1]IPC RU'!$A$9:$B$642,2,FALSE)</f>
        <v>2.8</v>
      </c>
      <c r="F39" s="25">
        <f>VLOOKUP(transformación!$C30,'[1]Desempleo RU'!$A$9:$B$952,2,FALSE)</f>
        <v>5.4</v>
      </c>
      <c r="G39" s="25">
        <f>VLOOKUP(transformación!$D30,'[1]Tipo de Cambio RU'!$A$9:$B$900,2,FALSE)</f>
        <v>1.4713000000000001</v>
      </c>
      <c r="H39" s="26" t="str" cm="1">
        <f t="array" ref="H39">IFERROR(_xlfn.XLOOKUP(transformación!$B30,[1]Forwarkeys!$B$2:$B$1000,_xlfn.XLOOKUP($C$1,[1]Forwarkeys!$C$1:$BA$1,[1]Forwarkeys!$C$2:$BA$1000)),"-")</f>
        <v>-</v>
      </c>
      <c r="I39" s="19">
        <f>España!E39</f>
        <v>88.64</v>
      </c>
      <c r="J39" s="3">
        <f>[1]Aeropuerto!$Q32</f>
        <v>205276</v>
      </c>
      <c r="K39" s="3" cm="1">
        <f t="array" ref="K39">_xlfn.XLOOKUP(transformación!B30,[1]Mortalidad!$A$2:$A$301,_xlfn.XLOOKUP($C$1,[1]Mortalidad!$B$1:$J$1,[1]Mortalidad!$B$2:$J$301))</f>
        <v>41416</v>
      </c>
      <c r="L39" s="19" cm="1">
        <f t="array" ref="L39">_xlfn.XLOOKUP(transformación!B30,'[1]Indice del consumidor'!$A$2:$A$301,_xlfn.XLOOKUP($C$1,'[1]Indice del consumidor'!$B$1:$J$1,'[1]Indice del consumidor'!$B$2:$J$301))</f>
        <v>-18.8</v>
      </c>
      <c r="M39" s="34" t="s">
        <v>702</v>
      </c>
      <c r="N39" s="34" t="s">
        <v>702</v>
      </c>
      <c r="O39" s="34" t="s">
        <v>702</v>
      </c>
    </row>
    <row r="40" spans="1:15" x14ac:dyDescent="0.3">
      <c r="A40" s="2" t="str">
        <f>'Viajeros Hoteles y Apartamet'!A40</f>
        <v>2007</v>
      </c>
      <c r="B40" s="2" t="str">
        <f>'Viajeros Hoteles y Apartamet'!B40</f>
        <v>5</v>
      </c>
      <c r="C40" s="3">
        <f>'Viajeros Hoteles y Apartamet'!F40</f>
        <v>566389</v>
      </c>
      <c r="D40" s="24">
        <f>VLOOKUP(transformación!$C31,'[1]PIB pc Libras'!A$3:F$110,6,FALSE)</f>
        <v>7849.3324266011732</v>
      </c>
      <c r="E40" s="25">
        <f>VLOOKUP(transformación!$D31,'[1]IPC RU'!$A$9:$B$642,2,FALSE)</f>
        <v>2.5</v>
      </c>
      <c r="F40" s="25">
        <f>VLOOKUP(transformación!$C31,'[1]Desempleo RU'!$A$9:$B$952,2,FALSE)</f>
        <v>5.4</v>
      </c>
      <c r="G40" s="25">
        <f>VLOOKUP(transformación!$D31,'[1]Tipo de Cambio RU'!$A$9:$B$900,2,FALSE)</f>
        <v>1.4677</v>
      </c>
      <c r="H40" s="26" t="str" cm="1">
        <f t="array" ref="H40">IFERROR(_xlfn.XLOOKUP(transformación!$B31,[1]Forwarkeys!$B$2:$B$1000,_xlfn.XLOOKUP($C$1,[1]Forwarkeys!$C$1:$BA$1,[1]Forwarkeys!$C$2:$BA$1000)),"-")</f>
        <v>-</v>
      </c>
      <c r="I40" s="19">
        <f>España!E40</f>
        <v>88.89</v>
      </c>
      <c r="J40" s="3">
        <f>[1]Aeropuerto!$Q33</f>
        <v>252961</v>
      </c>
      <c r="K40" s="3" cm="1">
        <f t="array" ref="K40">_xlfn.XLOOKUP(transformación!B31,[1]Mortalidad!$A$2:$A$301,_xlfn.XLOOKUP($C$1,[1]Mortalidad!$B$1:$J$1,[1]Mortalidad!$B$2:$J$301))</f>
        <v>41579</v>
      </c>
      <c r="L40" s="19" cm="1">
        <f t="array" ref="L40">_xlfn.XLOOKUP(transformación!B31,'[1]Indice del consumidor'!$A$2:$A$301,_xlfn.XLOOKUP($C$1,'[1]Indice del consumidor'!$B$1:$J$1,'[1]Indice del consumidor'!$B$2:$J$301))</f>
        <v>-13.1</v>
      </c>
      <c r="M40" s="34" t="s">
        <v>702</v>
      </c>
      <c r="N40" s="34" t="s">
        <v>702</v>
      </c>
      <c r="O40" s="34" t="s">
        <v>702</v>
      </c>
    </row>
    <row r="41" spans="1:15" x14ac:dyDescent="0.3">
      <c r="A41" s="2" t="str">
        <f>'Viajeros Hoteles y Apartamet'!A41</f>
        <v>2007</v>
      </c>
      <c r="B41" s="2" t="str">
        <f>'Viajeros Hoteles y Apartamet'!B41</f>
        <v>6</v>
      </c>
      <c r="C41" s="3">
        <f>'Viajeros Hoteles y Apartamet'!F41</f>
        <v>628052</v>
      </c>
      <c r="D41" s="24">
        <f>VLOOKUP(transformación!$C32,'[1]PIB pc Libras'!A$3:F$110,6,FALSE)</f>
        <v>7849.3324266011732</v>
      </c>
      <c r="E41" s="25">
        <f>VLOOKUP(transformación!$D32,'[1]IPC RU'!$A$9:$B$642,2,FALSE)</f>
        <v>2.4</v>
      </c>
      <c r="F41" s="25">
        <f>VLOOKUP(transformación!$C32,'[1]Desempleo RU'!$A$9:$B$952,2,FALSE)</f>
        <v>5.4</v>
      </c>
      <c r="G41" s="25">
        <f>VLOOKUP(transformación!$D32,'[1]Tipo de Cambio RU'!$A$9:$B$900,2,FALSE)</f>
        <v>1.4804999999999999</v>
      </c>
      <c r="H41" s="26" t="str" cm="1">
        <f t="array" ref="H41">IFERROR(_xlfn.XLOOKUP(transformación!$B32,[1]Forwarkeys!$B$2:$B$1000,_xlfn.XLOOKUP($C$1,[1]Forwarkeys!$C$1:$BA$1,[1]Forwarkeys!$C$2:$BA$1000)),"-")</f>
        <v>-</v>
      </c>
      <c r="I41" s="19">
        <f>España!E41</f>
        <v>89.06</v>
      </c>
      <c r="J41" s="3">
        <f>[1]Aeropuerto!$Q34</f>
        <v>265729</v>
      </c>
      <c r="K41" s="3" cm="1">
        <f t="array" ref="K41">_xlfn.XLOOKUP(transformación!B32,[1]Mortalidad!$A$2:$A$301,_xlfn.XLOOKUP($C$1,[1]Mortalidad!$B$1:$J$1,[1]Mortalidad!$B$2:$J$301))</f>
        <v>38028</v>
      </c>
      <c r="L41" s="19" cm="1">
        <f t="array" ref="L41">_xlfn.XLOOKUP(transformación!B32,'[1]Indice del consumidor'!$A$2:$A$301,_xlfn.XLOOKUP($C$1,'[1]Indice del consumidor'!$B$1:$J$1,'[1]Indice del consumidor'!$B$2:$J$301))</f>
        <v>-12.4</v>
      </c>
      <c r="M41" s="34" t="s">
        <v>702</v>
      </c>
      <c r="N41" s="34" t="s">
        <v>702</v>
      </c>
      <c r="O41" s="34" t="s">
        <v>702</v>
      </c>
    </row>
    <row r="42" spans="1:15" x14ac:dyDescent="0.3">
      <c r="A42" s="2" t="str">
        <f>'Viajeros Hoteles y Apartamet'!A42</f>
        <v>2007</v>
      </c>
      <c r="B42" s="2" t="str">
        <f>'Viajeros Hoteles y Apartamet'!B42</f>
        <v>7</v>
      </c>
      <c r="C42" s="3">
        <f>'Viajeros Hoteles y Apartamet'!F42</f>
        <v>615578</v>
      </c>
      <c r="D42" s="24">
        <f>VLOOKUP(transformación!$C33,'[1]PIB pc Libras'!A$3:F$110,6,FALSE)</f>
        <v>7902.0076941768548</v>
      </c>
      <c r="E42" s="25">
        <f>VLOOKUP(transformación!$D33,'[1]IPC RU'!$A$9:$B$642,2,FALSE)</f>
        <v>1.9</v>
      </c>
      <c r="F42" s="25">
        <f>VLOOKUP(transformación!$C33,'[1]Desempleo RU'!$A$9:$B$952,2,FALSE)</f>
        <v>5.3</v>
      </c>
      <c r="G42" s="25">
        <f>VLOOKUP(transformación!$D33,'[1]Tipo de Cambio RU'!$A$9:$B$900,2,FALSE)</f>
        <v>1.4821</v>
      </c>
      <c r="H42" s="26" t="str" cm="1">
        <f t="array" ref="H42">IFERROR(_xlfn.XLOOKUP(transformación!$B33,[1]Forwarkeys!$B$2:$B$1000,_xlfn.XLOOKUP($C$1,[1]Forwarkeys!$C$1:$BA$1,[1]Forwarkeys!$C$2:$BA$1000)),"-")</f>
        <v>-</v>
      </c>
      <c r="I42" s="19">
        <f>España!E42</f>
        <v>88.44</v>
      </c>
      <c r="J42" s="3">
        <f>[1]Aeropuerto!$Q35</f>
        <v>298901</v>
      </c>
      <c r="K42" s="3" cm="1">
        <f t="array" ref="K42">_xlfn.XLOOKUP(transformación!B33,[1]Mortalidad!$A$2:$A$301,_xlfn.XLOOKUP($C$1,[1]Mortalidad!$B$1:$J$1,[1]Mortalidad!$B$2:$J$301))</f>
        <v>39729</v>
      </c>
      <c r="L42" s="19" cm="1">
        <f t="array" ref="L42">_xlfn.XLOOKUP(transformación!B33,'[1]Indice del consumidor'!$A$2:$A$301,_xlfn.XLOOKUP($C$1,'[1]Indice del consumidor'!$B$1:$J$1,'[1]Indice del consumidor'!$B$2:$J$301))</f>
        <v>-13.9</v>
      </c>
      <c r="M42" s="34" t="s">
        <v>702</v>
      </c>
      <c r="N42" s="34" t="s">
        <v>702</v>
      </c>
      <c r="O42" s="34" t="s">
        <v>702</v>
      </c>
    </row>
    <row r="43" spans="1:15" x14ac:dyDescent="0.3">
      <c r="A43" s="2" t="str">
        <f>'Viajeros Hoteles y Apartamet'!A43</f>
        <v>2007</v>
      </c>
      <c r="B43" s="2" t="str">
        <f>'Viajeros Hoteles y Apartamet'!B43</f>
        <v>8</v>
      </c>
      <c r="C43" s="3">
        <f>'Viajeros Hoteles y Apartamet'!F43</f>
        <v>567561</v>
      </c>
      <c r="D43" s="24">
        <f>VLOOKUP(transformación!$C34,'[1]PIB pc Libras'!A$3:F$110,6,FALSE)</f>
        <v>7902.0076941768548</v>
      </c>
      <c r="E43" s="25">
        <f>VLOOKUP(transformación!$D34,'[1]IPC RU'!$A$9:$B$642,2,FALSE)</f>
        <v>1.8</v>
      </c>
      <c r="F43" s="25">
        <f>VLOOKUP(transformación!$C34,'[1]Desempleo RU'!$A$9:$B$952,2,FALSE)</f>
        <v>5.3</v>
      </c>
      <c r="G43" s="25">
        <f>VLOOKUP(transformación!$D34,'[1]Tipo de Cambio RU'!$A$9:$B$900,2,FALSE)</f>
        <v>1.4762</v>
      </c>
      <c r="H43" s="26" t="str" cm="1">
        <f t="array" ref="H43">IFERROR(_xlfn.XLOOKUP(transformación!$B34,[1]Forwarkeys!$B$2:$B$1000,_xlfn.XLOOKUP($C$1,[1]Forwarkeys!$C$1:$BA$1,[1]Forwarkeys!$C$2:$BA$1000)),"-")</f>
        <v>-</v>
      </c>
      <c r="I43" s="19">
        <f>España!E43</f>
        <v>88.59</v>
      </c>
      <c r="J43" s="3">
        <f>[1]Aeropuerto!$Q36</f>
        <v>285776</v>
      </c>
      <c r="K43" s="3" cm="1">
        <f t="array" ref="K43">_xlfn.XLOOKUP(transformación!B34,[1]Mortalidad!$A$2:$A$301,_xlfn.XLOOKUP($C$1,[1]Mortalidad!$B$1:$J$1,[1]Mortalidad!$B$2:$J$301))</f>
        <v>39048</v>
      </c>
      <c r="L43" s="19" cm="1">
        <f t="array" ref="L43">_xlfn.XLOOKUP(transformación!B34,'[1]Indice del consumidor'!$A$2:$A$301,_xlfn.XLOOKUP($C$1,'[1]Indice del consumidor'!$B$1:$J$1,'[1]Indice del consumidor'!$B$2:$J$301))</f>
        <v>-12.6</v>
      </c>
      <c r="M43" s="34" t="s">
        <v>702</v>
      </c>
      <c r="N43" s="34" t="s">
        <v>702</v>
      </c>
      <c r="O43" s="34" t="s">
        <v>702</v>
      </c>
    </row>
    <row r="44" spans="1:15" x14ac:dyDescent="0.3">
      <c r="A44" s="2" t="str">
        <f>'Viajeros Hoteles y Apartamet'!A44</f>
        <v>2007</v>
      </c>
      <c r="B44" s="2" t="str">
        <f>'Viajeros Hoteles y Apartamet'!B44</f>
        <v>9</v>
      </c>
      <c r="C44" s="3">
        <f>'Viajeros Hoteles y Apartamet'!F44</f>
        <v>672985</v>
      </c>
      <c r="D44" s="24">
        <f>VLOOKUP(transformación!$C35,'[1]PIB pc Libras'!A$3:F$110,6,FALSE)</f>
        <v>7902.0076941768548</v>
      </c>
      <c r="E44" s="25">
        <f>VLOOKUP(transformación!$D35,'[1]IPC RU'!$A$9:$B$642,2,FALSE)</f>
        <v>1.8</v>
      </c>
      <c r="F44" s="25">
        <f>VLOOKUP(transformación!$C35,'[1]Desempleo RU'!$A$9:$B$952,2,FALSE)</f>
        <v>5.3</v>
      </c>
      <c r="G44" s="25">
        <f>VLOOKUP(transformación!$D35,'[1]Tipo de Cambio RU'!$A$9:$B$900,2,FALSE)</f>
        <v>1.4515</v>
      </c>
      <c r="H44" s="26" t="str" cm="1">
        <f t="array" ref="H44">IFERROR(_xlfn.XLOOKUP(transformación!$B35,[1]Forwarkeys!$B$2:$B$1000,_xlfn.XLOOKUP($C$1,[1]Forwarkeys!$C$1:$BA$1,[1]Forwarkeys!$C$2:$BA$1000)),"-")</f>
        <v>-</v>
      </c>
      <c r="I44" s="19">
        <f>España!E44</f>
        <v>88.85</v>
      </c>
      <c r="J44" s="3">
        <f>[1]Aeropuerto!$Q37</f>
        <v>274996</v>
      </c>
      <c r="K44" s="3" cm="1">
        <f t="array" ref="K44">_xlfn.XLOOKUP(transformación!B35,[1]Mortalidad!$A$2:$A$301,_xlfn.XLOOKUP($C$1,[1]Mortalidad!$B$1:$J$1,[1]Mortalidad!$B$2:$J$301))</f>
        <v>35215</v>
      </c>
      <c r="L44" s="19" cm="1">
        <f t="array" ref="L44">_xlfn.XLOOKUP(transformación!B35,'[1]Indice del consumidor'!$A$2:$A$301,_xlfn.XLOOKUP($C$1,'[1]Indice del consumidor'!$B$1:$J$1,'[1]Indice del consumidor'!$B$2:$J$301))</f>
        <v>-14.9</v>
      </c>
      <c r="M44" s="34" t="s">
        <v>702</v>
      </c>
      <c r="N44" s="34" t="s">
        <v>702</v>
      </c>
      <c r="O44" s="34" t="s">
        <v>702</v>
      </c>
    </row>
    <row r="45" spans="1:15" x14ac:dyDescent="0.3">
      <c r="A45" s="2" t="str">
        <f>'Viajeros Hoteles y Apartamet'!A45</f>
        <v>2007</v>
      </c>
      <c r="B45" s="2" t="str">
        <f>'Viajeros Hoteles y Apartamet'!B45</f>
        <v>10</v>
      </c>
      <c r="C45" s="3">
        <f>'Viajeros Hoteles y Apartamet'!F45</f>
        <v>619470</v>
      </c>
      <c r="D45" s="24">
        <f>VLOOKUP(transformación!$C36,'[1]PIB pc Libras'!A$3:F$110,6,FALSE)</f>
        <v>7948.7957259646664</v>
      </c>
      <c r="E45" s="25">
        <f>VLOOKUP(transformación!$D36,'[1]IPC RU'!$A$9:$B$642,2,FALSE)</f>
        <v>2.1</v>
      </c>
      <c r="F45" s="25">
        <f>VLOOKUP(transformación!$C36,'[1]Desempleo RU'!$A$9:$B$952,2,FALSE)</f>
        <v>5.2</v>
      </c>
      <c r="G45" s="25">
        <f>VLOOKUP(transformación!$D36,'[1]Tipo de Cambio RU'!$A$9:$B$900,2,FALSE)</f>
        <v>1.4370000000000001</v>
      </c>
      <c r="H45" s="26" t="str" cm="1">
        <f t="array" ref="H45">IFERROR(_xlfn.XLOOKUP(transformación!$B36,[1]Forwarkeys!$B$2:$B$1000,_xlfn.XLOOKUP($C$1,[1]Forwarkeys!$C$1:$BA$1,[1]Forwarkeys!$C$2:$BA$1000)),"-")</f>
        <v>-</v>
      </c>
      <c r="I45" s="19">
        <f>España!E45</f>
        <v>90</v>
      </c>
      <c r="J45" s="3">
        <f>[1]Aeropuerto!$Q38</f>
        <v>228769</v>
      </c>
      <c r="K45" s="3" cm="1">
        <f t="array" ref="K45">_xlfn.XLOOKUP(transformación!B36,[1]Mortalidad!$A$2:$A$301,_xlfn.XLOOKUP($C$1,[1]Mortalidad!$B$1:$J$1,[1]Mortalidad!$B$2:$J$301))</f>
        <v>42935</v>
      </c>
      <c r="L45" s="19" cm="1">
        <f t="array" ref="L45">_xlfn.XLOOKUP(transformación!B36,'[1]Indice del consumidor'!$A$2:$A$301,_xlfn.XLOOKUP($C$1,'[1]Indice del consumidor'!$B$1:$J$1,'[1]Indice del consumidor'!$B$2:$J$301))</f>
        <v>-15.3</v>
      </c>
      <c r="M45" s="34" t="s">
        <v>702</v>
      </c>
      <c r="N45" s="34" t="s">
        <v>702</v>
      </c>
      <c r="O45" s="34" t="s">
        <v>702</v>
      </c>
    </row>
    <row r="46" spans="1:15" x14ac:dyDescent="0.3">
      <c r="A46" s="2" t="str">
        <f>'Viajeros Hoteles y Apartamet'!A46</f>
        <v>2007</v>
      </c>
      <c r="B46" s="2" t="str">
        <f>'Viajeros Hoteles y Apartamet'!B46</f>
        <v>11</v>
      </c>
      <c r="C46" s="3">
        <f>'Viajeros Hoteles y Apartamet'!F46</f>
        <v>350701</v>
      </c>
      <c r="D46" s="24">
        <f>VLOOKUP(transformación!$C37,'[1]PIB pc Libras'!A$3:F$110,6,FALSE)</f>
        <v>7948.7957259646664</v>
      </c>
      <c r="E46" s="25">
        <f>VLOOKUP(transformación!$D37,'[1]IPC RU'!$A$9:$B$642,2,FALSE)</f>
        <v>2.1</v>
      </c>
      <c r="F46" s="25">
        <f>VLOOKUP(transformación!$C37,'[1]Desempleo RU'!$A$9:$B$952,2,FALSE)</f>
        <v>5.2</v>
      </c>
      <c r="G46" s="25">
        <f>VLOOKUP(transformación!$D37,'[1]Tipo de Cambio RU'!$A$9:$B$900,2,FALSE)</f>
        <v>1.4106000000000001</v>
      </c>
      <c r="H46" s="26" t="str" cm="1">
        <f t="array" ref="H46">IFERROR(_xlfn.XLOOKUP(transformación!$B37,[1]Forwarkeys!$B$2:$B$1000,_xlfn.XLOOKUP($C$1,[1]Forwarkeys!$C$1:$BA$1,[1]Forwarkeys!$C$2:$BA$1000)),"-")</f>
        <v>-</v>
      </c>
      <c r="I46" s="19">
        <f>España!E46</f>
        <v>90.65</v>
      </c>
      <c r="J46" s="3">
        <f>[1]Aeropuerto!$Q39</f>
        <v>138363</v>
      </c>
      <c r="K46" s="3" cm="1">
        <f t="array" ref="K46">_xlfn.XLOOKUP(transformación!B37,[1]Mortalidad!$A$2:$A$301,_xlfn.XLOOKUP($C$1,[1]Mortalidad!$B$1:$J$1,[1]Mortalidad!$B$2:$J$301))</f>
        <v>42832</v>
      </c>
      <c r="L46" s="19" cm="1">
        <f t="array" ref="L46">_xlfn.XLOOKUP(transformación!B37,'[1]Indice del consumidor'!$A$2:$A$301,_xlfn.XLOOKUP($C$1,'[1]Indice del consumidor'!$B$1:$J$1,'[1]Indice del consumidor'!$B$2:$J$301))</f>
        <v>-17.8</v>
      </c>
      <c r="M46" s="34" t="s">
        <v>702</v>
      </c>
      <c r="N46" s="34" t="s">
        <v>702</v>
      </c>
      <c r="O46" s="34" t="s">
        <v>702</v>
      </c>
    </row>
    <row r="47" spans="1:15" x14ac:dyDescent="0.3">
      <c r="A47" s="2" t="str">
        <f>'Viajeros Hoteles y Apartamet'!A47</f>
        <v>2007</v>
      </c>
      <c r="B47" s="2" t="str">
        <f>'Viajeros Hoteles y Apartamet'!B47</f>
        <v>12</v>
      </c>
      <c r="C47" s="3">
        <f>'Viajeros Hoteles y Apartamet'!F47</f>
        <v>310979</v>
      </c>
      <c r="D47" s="24">
        <f>VLOOKUP(transformación!$C38,'[1]PIB pc Libras'!A$3:F$110,6,FALSE)</f>
        <v>7948.7957259646664</v>
      </c>
      <c r="E47" s="25">
        <f>VLOOKUP(transformación!$D38,'[1]IPC RU'!$A$9:$B$642,2,FALSE)</f>
        <v>2.1</v>
      </c>
      <c r="F47" s="25">
        <f>VLOOKUP(transformación!$C38,'[1]Desempleo RU'!$A$9:$B$952,2,FALSE)</f>
        <v>5.2</v>
      </c>
      <c r="G47" s="25">
        <f>VLOOKUP(transformación!$D38,'[1]Tipo de Cambio RU'!$A$9:$B$900,2,FALSE)</f>
        <v>1.3863000000000001</v>
      </c>
      <c r="H47" s="26" t="str" cm="1">
        <f t="array" ref="H47">IFERROR(_xlfn.XLOOKUP(transformación!$B38,[1]Forwarkeys!$B$2:$B$1000,_xlfn.XLOOKUP($C$1,[1]Forwarkeys!$C$1:$BA$1,[1]Forwarkeys!$C$2:$BA$1000)),"-")</f>
        <v>-</v>
      </c>
      <c r="I47" s="19">
        <f>España!E47</f>
        <v>91.04</v>
      </c>
      <c r="J47" s="3">
        <f>[1]Aeropuerto!$Q40</f>
        <v>139074</v>
      </c>
      <c r="K47" s="3" cm="1">
        <f t="array" ref="K47">_xlfn.XLOOKUP(transformación!B38,[1]Mortalidad!$A$2:$A$301,_xlfn.XLOOKUP($C$1,[1]Mortalidad!$B$1:$J$1,[1]Mortalidad!$B$2:$J$301))</f>
        <v>43938</v>
      </c>
      <c r="L47" s="19" cm="1">
        <f t="array" ref="L47">_xlfn.XLOOKUP(transformación!B38,'[1]Indice del consumidor'!$A$2:$A$301,_xlfn.XLOOKUP($C$1,'[1]Indice del consumidor'!$B$1:$J$1,'[1]Indice del consumidor'!$B$2:$J$301))</f>
        <v>-21.5</v>
      </c>
      <c r="M47" s="34" t="s">
        <v>702</v>
      </c>
      <c r="N47" s="34" t="s">
        <v>702</v>
      </c>
      <c r="O47" s="34" t="s">
        <v>702</v>
      </c>
    </row>
    <row r="48" spans="1:15" x14ac:dyDescent="0.3">
      <c r="A48" s="2" t="str">
        <f>'Viajeros Hoteles y Apartamet'!A48</f>
        <v>2008</v>
      </c>
      <c r="B48" s="2" t="str">
        <f>'Viajeros Hoteles y Apartamet'!B48</f>
        <v>1</v>
      </c>
      <c r="C48" s="3">
        <f>'Viajeros Hoteles y Apartamet'!F48</f>
        <v>339097</v>
      </c>
      <c r="D48" s="24">
        <f>VLOOKUP(transformación!$C39,'[1]PIB pc Libras'!A$3:F$110,6,FALSE)</f>
        <v>7922.2403022784101</v>
      </c>
      <c r="E48" s="25">
        <f>VLOOKUP(transformación!$D39,'[1]IPC RU'!$A$9:$B$642,2,FALSE)</f>
        <v>2.2000000000000002</v>
      </c>
      <c r="F48" s="25">
        <f>VLOOKUP(transformación!$C39,'[1]Desempleo RU'!$A$9:$B$952,2,FALSE)</f>
        <v>5.2</v>
      </c>
      <c r="G48" s="25">
        <f>VLOOKUP(transformación!$D39,'[1]Tipo de Cambio RU'!$A$9:$B$900,2,FALSE)</f>
        <v>1.3383</v>
      </c>
      <c r="H48" s="26" cm="1">
        <f t="array" ref="H48">IFERROR(_xlfn.XLOOKUP(transformación!$B39,[1]Forwarkeys!$B$2:$B$1000,_xlfn.XLOOKUP($C$1,[1]Forwarkeys!$C$1:$BA$1,[1]Forwarkeys!$C$2:$BA$1000)),"-")</f>
        <v>0</v>
      </c>
      <c r="I48" s="19">
        <f>España!E48</f>
        <v>90.46</v>
      </c>
      <c r="J48" s="3">
        <f>[1]Aeropuerto!$Q41</f>
        <v>116786</v>
      </c>
      <c r="K48" s="3" cm="1">
        <f t="array" ref="K48">_xlfn.XLOOKUP(transformación!B39,[1]Mortalidad!$A$2:$A$301,_xlfn.XLOOKUP($C$1,[1]Mortalidad!$B$1:$J$1,[1]Mortalidad!$B$2:$J$301))</f>
        <v>52057</v>
      </c>
      <c r="L48" s="19" cm="1">
        <f t="array" ref="L48">_xlfn.XLOOKUP(transformación!B39,'[1]Indice del consumidor'!$A$2:$A$301,_xlfn.XLOOKUP($C$1,'[1]Indice del consumidor'!$B$1:$J$1,'[1]Indice del consumidor'!$B$2:$J$301))</f>
        <v>-23</v>
      </c>
      <c r="M48" s="34" t="s">
        <v>702</v>
      </c>
      <c r="N48" s="34" t="s">
        <v>702</v>
      </c>
      <c r="O48" s="34" t="s">
        <v>702</v>
      </c>
    </row>
    <row r="49" spans="1:15" x14ac:dyDescent="0.3">
      <c r="A49" s="2" t="str">
        <f>'Viajeros Hoteles y Apartamet'!A49</f>
        <v>2008</v>
      </c>
      <c r="B49" s="2" t="str">
        <f>'Viajeros Hoteles y Apartamet'!B49</f>
        <v>2</v>
      </c>
      <c r="C49" s="3">
        <f>'Viajeros Hoteles y Apartamet'!F49</f>
        <v>389295</v>
      </c>
      <c r="D49" s="24">
        <f>VLOOKUP(transformación!$C40,'[1]PIB pc Libras'!A$3:F$110,6,FALSE)</f>
        <v>7922.2403022784101</v>
      </c>
      <c r="E49" s="25">
        <f>VLOOKUP(transformación!$D40,'[1]IPC RU'!$A$9:$B$642,2,FALSE)</f>
        <v>2.5</v>
      </c>
      <c r="F49" s="25">
        <f>VLOOKUP(transformación!$C40,'[1]Desempleo RU'!$A$9:$B$952,2,FALSE)</f>
        <v>5.2</v>
      </c>
      <c r="G49" s="25">
        <f>VLOOKUP(transformación!$D40,'[1]Tipo de Cambio RU'!$A$9:$B$900,2,FALSE)</f>
        <v>1.3315999999999999</v>
      </c>
      <c r="H49" s="26" cm="1">
        <f t="array" ref="H49">IFERROR(_xlfn.XLOOKUP(transformación!$B40,[1]Forwarkeys!$B$2:$B$1000,_xlfn.XLOOKUP($C$1,[1]Forwarkeys!$C$1:$BA$1,[1]Forwarkeys!$C$2:$BA$1000)),"-")</f>
        <v>0</v>
      </c>
      <c r="I49" s="19">
        <f>España!E49</f>
        <v>90.59</v>
      </c>
      <c r="J49" s="3">
        <f>[1]Aeropuerto!$Q42</f>
        <v>141966</v>
      </c>
      <c r="K49" s="3" cm="1">
        <f t="array" ref="K49">_xlfn.XLOOKUP(transformación!B40,[1]Mortalidad!$A$2:$A$301,_xlfn.XLOOKUP($C$1,[1]Mortalidad!$B$1:$J$1,[1]Mortalidad!$B$2:$J$301))</f>
        <v>42338</v>
      </c>
      <c r="L49" s="19" cm="1">
        <f t="array" ref="L49">_xlfn.XLOOKUP(transformación!B40,'[1]Indice del consumidor'!$A$2:$A$301,_xlfn.XLOOKUP($C$1,'[1]Indice del consumidor'!$B$1:$J$1,'[1]Indice del consumidor'!$B$2:$J$301))</f>
        <v>-26.1</v>
      </c>
      <c r="M49" s="34" t="s">
        <v>702</v>
      </c>
      <c r="N49" s="34" t="s">
        <v>702</v>
      </c>
      <c r="O49" s="34" t="s">
        <v>702</v>
      </c>
    </row>
    <row r="50" spans="1:15" x14ac:dyDescent="0.3">
      <c r="A50" s="2" t="str">
        <f>'Viajeros Hoteles y Apartamet'!A50</f>
        <v>2008</v>
      </c>
      <c r="B50" s="2" t="str">
        <f>'Viajeros Hoteles y Apartamet'!B50</f>
        <v>3</v>
      </c>
      <c r="C50" s="3">
        <f>'Viajeros Hoteles y Apartamet'!F50</f>
        <v>417404</v>
      </c>
      <c r="D50" s="24">
        <f>VLOOKUP(transformación!$C41,'[1]PIB pc Libras'!A$3:F$110,6,FALSE)</f>
        <v>7922.2403022784101</v>
      </c>
      <c r="E50" s="25">
        <f>VLOOKUP(transformación!$D41,'[1]IPC RU'!$A$9:$B$642,2,FALSE)</f>
        <v>2.5</v>
      </c>
      <c r="F50" s="25">
        <f>VLOOKUP(transformación!$C41,'[1]Desempleo RU'!$A$9:$B$952,2,FALSE)</f>
        <v>5.2</v>
      </c>
      <c r="G50" s="25">
        <f>VLOOKUP(transformación!$D41,'[1]Tipo de Cambio RU'!$A$9:$B$900,2,FALSE)</f>
        <v>1.2897000000000001</v>
      </c>
      <c r="H50" s="26" cm="1">
        <f t="array" ref="H50">IFERROR(_xlfn.XLOOKUP(transformación!$B41,[1]Forwarkeys!$B$2:$B$1000,_xlfn.XLOOKUP($C$1,[1]Forwarkeys!$C$1:$BA$1,[1]Forwarkeys!$C$2:$BA$1000)),"-")</f>
        <v>0</v>
      </c>
      <c r="I50" s="19">
        <f>España!E50</f>
        <v>91.41</v>
      </c>
      <c r="J50" s="3">
        <f>[1]Aeropuerto!$Q43</f>
        <v>184524</v>
      </c>
      <c r="K50" s="3" cm="1">
        <f t="array" ref="K50">_xlfn.XLOOKUP(transformación!B41,[1]Mortalidad!$A$2:$A$301,_xlfn.XLOOKUP($C$1,[1]Mortalidad!$B$1:$J$1,[1]Mortalidad!$B$2:$J$301))</f>
        <v>41999</v>
      </c>
      <c r="L50" s="19" cm="1">
        <f t="array" ref="L50">_xlfn.XLOOKUP(transformación!B41,'[1]Indice del consumidor'!$A$2:$A$301,_xlfn.XLOOKUP($C$1,'[1]Indice del consumidor'!$B$1:$J$1,'[1]Indice del consumidor'!$B$2:$J$301))</f>
        <v>-27.7</v>
      </c>
      <c r="M50" s="34" t="s">
        <v>702</v>
      </c>
      <c r="N50" s="34" t="s">
        <v>702</v>
      </c>
      <c r="O50" s="34" t="s">
        <v>702</v>
      </c>
    </row>
    <row r="51" spans="1:15" x14ac:dyDescent="0.3">
      <c r="A51" s="2" t="str">
        <f>'Viajeros Hoteles y Apartamet'!A51</f>
        <v>2008</v>
      </c>
      <c r="B51" s="2" t="str">
        <f>'Viajeros Hoteles y Apartamet'!B51</f>
        <v>4</v>
      </c>
      <c r="C51" s="3">
        <f>'Viajeros Hoteles y Apartamet'!F51</f>
        <v>502480</v>
      </c>
      <c r="D51" s="24">
        <f>VLOOKUP(transformación!$C42,'[1]PIB pc Libras'!A$3:F$110,6,FALSE)</f>
        <v>7883.468825921409</v>
      </c>
      <c r="E51" s="25">
        <f>VLOOKUP(transformación!$D42,'[1]IPC RU'!$A$9:$B$642,2,FALSE)</f>
        <v>3</v>
      </c>
      <c r="F51" s="25">
        <f>VLOOKUP(transformación!$C42,'[1]Desempleo RU'!$A$9:$B$952,2,FALSE)</f>
        <v>5.4</v>
      </c>
      <c r="G51" s="25">
        <f>VLOOKUP(transformación!$D42,'[1]Tipo de Cambio RU'!$A$9:$B$900,2,FALSE)</f>
        <v>1.258</v>
      </c>
      <c r="H51" s="26" cm="1">
        <f t="array" ref="H51">IFERROR(_xlfn.XLOOKUP(transformación!$B42,[1]Forwarkeys!$B$2:$B$1000,_xlfn.XLOOKUP($C$1,[1]Forwarkeys!$C$1:$BA$1,[1]Forwarkeys!$C$2:$BA$1000)),"-")</f>
        <v>0</v>
      </c>
      <c r="I51" s="19">
        <f>España!E51</f>
        <v>92.4</v>
      </c>
      <c r="J51" s="3">
        <f>[1]Aeropuerto!$Q44</f>
        <v>205536</v>
      </c>
      <c r="K51" s="3" cm="1">
        <f t="array" ref="K51">_xlfn.XLOOKUP(transformación!B42,[1]Mortalidad!$A$2:$A$301,_xlfn.XLOOKUP($C$1,[1]Mortalidad!$B$1:$J$1,[1]Mortalidad!$B$2:$J$301))</f>
        <v>46016</v>
      </c>
      <c r="L51" s="19" cm="1">
        <f t="array" ref="L51">_xlfn.XLOOKUP(transformación!B42,'[1]Indice del consumidor'!$A$2:$A$301,_xlfn.XLOOKUP($C$1,'[1]Indice del consumidor'!$B$1:$J$1,'[1]Indice del consumidor'!$B$2:$J$301))</f>
        <v>-34.200000000000003</v>
      </c>
      <c r="M51" s="34" t="s">
        <v>702</v>
      </c>
      <c r="N51" s="34" t="s">
        <v>702</v>
      </c>
      <c r="O51" s="34" t="s">
        <v>702</v>
      </c>
    </row>
    <row r="52" spans="1:15" x14ac:dyDescent="0.3">
      <c r="A52" s="2" t="str">
        <f>'Viajeros Hoteles y Apartamet'!A52</f>
        <v>2008</v>
      </c>
      <c r="B52" s="2" t="str">
        <f>'Viajeros Hoteles y Apartamet'!B52</f>
        <v>5</v>
      </c>
      <c r="C52" s="3">
        <f>'Viajeros Hoteles y Apartamet'!F52</f>
        <v>672848</v>
      </c>
      <c r="D52" s="24">
        <f>VLOOKUP(transformación!$C43,'[1]PIB pc Libras'!A$3:F$110,6,FALSE)</f>
        <v>7883.468825921409</v>
      </c>
      <c r="E52" s="25">
        <f>VLOOKUP(transformación!$D43,'[1]IPC RU'!$A$9:$B$642,2,FALSE)</f>
        <v>3.3</v>
      </c>
      <c r="F52" s="25">
        <f>VLOOKUP(transformación!$C43,'[1]Desempleo RU'!$A$9:$B$952,2,FALSE)</f>
        <v>5.4</v>
      </c>
      <c r="G52" s="25">
        <f>VLOOKUP(transformación!$D43,'[1]Tipo de Cambio RU'!$A$9:$B$900,2,FALSE)</f>
        <v>1.2633000000000001</v>
      </c>
      <c r="H52" s="26" cm="1">
        <f t="array" ref="H52">IFERROR(_xlfn.XLOOKUP(transformación!$B43,[1]Forwarkeys!$B$2:$B$1000,_xlfn.XLOOKUP($C$1,[1]Forwarkeys!$C$1:$BA$1,[1]Forwarkeys!$C$2:$BA$1000)),"-")</f>
        <v>0</v>
      </c>
      <c r="I52" s="19">
        <f>España!E52</f>
        <v>93.04</v>
      </c>
      <c r="J52" s="3">
        <f>[1]Aeropuerto!$Q45</f>
        <v>262916</v>
      </c>
      <c r="K52" s="3" cm="1">
        <f t="array" ref="K52">_xlfn.XLOOKUP(transformación!B43,[1]Mortalidad!$A$2:$A$301,_xlfn.XLOOKUP($C$1,[1]Mortalidad!$B$1:$J$1,[1]Mortalidad!$B$2:$J$301))</f>
        <v>39240</v>
      </c>
      <c r="L52" s="19" cm="1">
        <f t="array" ref="L52">_xlfn.XLOOKUP(transformación!B43,'[1]Indice del consumidor'!$A$2:$A$301,_xlfn.XLOOKUP($C$1,'[1]Indice del consumidor'!$B$1:$J$1,'[1]Indice del consumidor'!$B$2:$J$301))</f>
        <v>-37.4</v>
      </c>
      <c r="M52" s="34" t="s">
        <v>702</v>
      </c>
      <c r="N52" s="34" t="s">
        <v>702</v>
      </c>
      <c r="O52" s="34" t="s">
        <v>702</v>
      </c>
    </row>
    <row r="53" spans="1:15" x14ac:dyDescent="0.3">
      <c r="A53" s="2" t="str">
        <f>'Viajeros Hoteles y Apartamet'!A53</f>
        <v>2008</v>
      </c>
      <c r="B53" s="2" t="str">
        <f>'Viajeros Hoteles y Apartamet'!B53</f>
        <v>6</v>
      </c>
      <c r="C53" s="3">
        <f>'Viajeros Hoteles y Apartamet'!F53</f>
        <v>710454</v>
      </c>
      <c r="D53" s="24">
        <f>VLOOKUP(transformación!$C44,'[1]PIB pc Libras'!A$3:F$110,6,FALSE)</f>
        <v>7883.468825921409</v>
      </c>
      <c r="E53" s="25">
        <f>VLOOKUP(transformación!$D44,'[1]IPC RU'!$A$9:$B$642,2,FALSE)</f>
        <v>3.8</v>
      </c>
      <c r="F53" s="25">
        <f>VLOOKUP(transformación!$C44,'[1]Desempleo RU'!$A$9:$B$952,2,FALSE)</f>
        <v>5.4</v>
      </c>
      <c r="G53" s="25">
        <f>VLOOKUP(transformación!$D44,'[1]Tipo de Cambio RU'!$A$9:$B$900,2,FALSE)</f>
        <v>1.2636000000000001</v>
      </c>
      <c r="H53" s="26" cm="1">
        <f t="array" ref="H53">IFERROR(_xlfn.XLOOKUP(transformación!$B44,[1]Forwarkeys!$B$2:$B$1000,_xlfn.XLOOKUP($C$1,[1]Forwarkeys!$C$1:$BA$1,[1]Forwarkeys!$C$2:$BA$1000)),"-")</f>
        <v>0</v>
      </c>
      <c r="I53" s="19">
        <f>España!E53</f>
        <v>93.58</v>
      </c>
      <c r="J53" s="3">
        <f>[1]Aeropuerto!$Q46</f>
        <v>269073</v>
      </c>
      <c r="K53" s="3" cm="1">
        <f t="array" ref="K53">_xlfn.XLOOKUP(transformación!B44,[1]Mortalidad!$A$2:$A$301,_xlfn.XLOOKUP($C$1,[1]Mortalidad!$B$1:$J$1,[1]Mortalidad!$B$2:$J$301))</f>
        <v>37845</v>
      </c>
      <c r="L53" s="19" cm="1">
        <f t="array" ref="L53">_xlfn.XLOOKUP(transformación!B44,'[1]Indice del consumidor'!$A$2:$A$301,_xlfn.XLOOKUP($C$1,'[1]Indice del consumidor'!$B$1:$J$1,'[1]Indice del consumidor'!$B$2:$J$301))</f>
        <v>-43</v>
      </c>
      <c r="M53" s="34" t="s">
        <v>702</v>
      </c>
      <c r="N53" s="34" t="s">
        <v>702</v>
      </c>
      <c r="O53" s="34" t="s">
        <v>702</v>
      </c>
    </row>
    <row r="54" spans="1:15" x14ac:dyDescent="0.3">
      <c r="A54" s="2" t="str">
        <f>'Viajeros Hoteles y Apartamet'!A54</f>
        <v>2008</v>
      </c>
      <c r="B54" s="2" t="str">
        <f>'Viajeros Hoteles y Apartamet'!B54</f>
        <v>7</v>
      </c>
      <c r="C54" s="3">
        <f>'Viajeros Hoteles y Apartamet'!F54</f>
        <v>714912</v>
      </c>
      <c r="D54" s="24">
        <f>VLOOKUP(transformación!$C45,'[1]PIB pc Libras'!A$3:F$110,6,FALSE)</f>
        <v>7761.9298716675457</v>
      </c>
      <c r="E54" s="25">
        <f>VLOOKUP(transformación!$D45,'[1]IPC RU'!$A$9:$B$642,2,FALSE)</f>
        <v>4.4000000000000004</v>
      </c>
      <c r="F54" s="25">
        <f>VLOOKUP(transformación!$C45,'[1]Desempleo RU'!$A$9:$B$952,2,FALSE)</f>
        <v>5.9</v>
      </c>
      <c r="G54" s="25">
        <f>VLOOKUP(transformación!$D45,'[1]Tipo de Cambio RU'!$A$9:$B$900,2,FALSE)</f>
        <v>1.2615000000000001</v>
      </c>
      <c r="H54" s="26" cm="1">
        <f t="array" ref="H54">IFERROR(_xlfn.XLOOKUP(transformación!$B45,[1]Forwarkeys!$B$2:$B$1000,_xlfn.XLOOKUP($C$1,[1]Forwarkeys!$C$1:$BA$1,[1]Forwarkeys!$C$2:$BA$1000)),"-")</f>
        <v>0</v>
      </c>
      <c r="I54" s="19">
        <f>España!E54</f>
        <v>93.15</v>
      </c>
      <c r="J54" s="3">
        <f>[1]Aeropuerto!$Q47</f>
        <v>300212</v>
      </c>
      <c r="K54" s="3" cm="1">
        <f t="array" ref="K54">_xlfn.XLOOKUP(transformación!B45,[1]Mortalidad!$A$2:$A$301,_xlfn.XLOOKUP($C$1,[1]Mortalidad!$B$1:$J$1,[1]Mortalidad!$B$2:$J$301))</f>
        <v>40084</v>
      </c>
      <c r="L54" s="19" cm="1">
        <f t="array" ref="L54">_xlfn.XLOOKUP(transformación!B45,'[1]Indice del consumidor'!$A$2:$A$301,_xlfn.XLOOKUP($C$1,'[1]Indice del consumidor'!$B$1:$J$1,'[1]Indice del consumidor'!$B$2:$J$301))</f>
        <v>-50.1</v>
      </c>
      <c r="M54" s="34" t="s">
        <v>702</v>
      </c>
      <c r="N54" s="34" t="s">
        <v>702</v>
      </c>
      <c r="O54" s="34" t="s">
        <v>702</v>
      </c>
    </row>
    <row r="55" spans="1:15" x14ac:dyDescent="0.3">
      <c r="A55" s="2" t="str">
        <f>'Viajeros Hoteles y Apartamet'!A55</f>
        <v>2008</v>
      </c>
      <c r="B55" s="2" t="str">
        <f>'Viajeros Hoteles y Apartamet'!B55</f>
        <v>8</v>
      </c>
      <c r="C55" s="3">
        <f>'Viajeros Hoteles y Apartamet'!F55</f>
        <v>628895</v>
      </c>
      <c r="D55" s="24">
        <f>VLOOKUP(transformación!$C46,'[1]PIB pc Libras'!A$3:F$110,6,FALSE)</f>
        <v>7761.9298716675457</v>
      </c>
      <c r="E55" s="25">
        <f>VLOOKUP(transformación!$D46,'[1]IPC RU'!$A$9:$B$642,2,FALSE)</f>
        <v>4.7</v>
      </c>
      <c r="F55" s="25">
        <f>VLOOKUP(transformación!$C46,'[1]Desempleo RU'!$A$9:$B$952,2,FALSE)</f>
        <v>5.9</v>
      </c>
      <c r="G55" s="25">
        <f>VLOOKUP(transformación!$D46,'[1]Tipo de Cambio RU'!$A$9:$B$900,2,FALSE)</f>
        <v>1.2614000000000001</v>
      </c>
      <c r="H55" s="26" cm="1">
        <f t="array" ref="H55">IFERROR(_xlfn.XLOOKUP(transformación!$B46,[1]Forwarkeys!$B$2:$B$1000,_xlfn.XLOOKUP($C$1,[1]Forwarkeys!$C$1:$BA$1,[1]Forwarkeys!$C$2:$BA$1000)),"-")</f>
        <v>324058</v>
      </c>
      <c r="I55" s="19">
        <f>España!E55</f>
        <v>92.97</v>
      </c>
      <c r="J55" s="3">
        <f>[1]Aeropuerto!$Q48</f>
        <v>299030</v>
      </c>
      <c r="K55" s="3" cm="1">
        <f t="array" ref="K55">_xlfn.XLOOKUP(transformación!B46,[1]Mortalidad!$A$2:$A$301,_xlfn.XLOOKUP($C$1,[1]Mortalidad!$B$1:$J$1,[1]Mortalidad!$B$2:$J$301))</f>
        <v>34980</v>
      </c>
      <c r="L55" s="19" cm="1">
        <f t="array" ref="L55">_xlfn.XLOOKUP(transformación!B46,'[1]Indice del consumidor'!$A$2:$A$301,_xlfn.XLOOKUP($C$1,'[1]Indice del consumidor'!$B$1:$J$1,'[1]Indice del consumidor'!$B$2:$J$301))</f>
        <v>-44.1</v>
      </c>
      <c r="M55" s="34" t="s">
        <v>702</v>
      </c>
      <c r="N55" s="34" t="s">
        <v>702</v>
      </c>
      <c r="O55" s="34" t="s">
        <v>702</v>
      </c>
    </row>
    <row r="56" spans="1:15" x14ac:dyDescent="0.3">
      <c r="A56" s="2" t="str">
        <f>'Viajeros Hoteles y Apartamet'!A56</f>
        <v>2008</v>
      </c>
      <c r="B56" s="2" t="str">
        <f>'Viajeros Hoteles y Apartamet'!B56</f>
        <v>9</v>
      </c>
      <c r="C56" s="3">
        <f>'Viajeros Hoteles y Apartamet'!F56</f>
        <v>743575</v>
      </c>
      <c r="D56" s="24">
        <f>VLOOKUP(transformación!$C47,'[1]PIB pc Libras'!A$3:F$110,6,FALSE)</f>
        <v>7761.9298716675457</v>
      </c>
      <c r="E56" s="25">
        <f>VLOOKUP(transformación!$D47,'[1]IPC RU'!$A$9:$B$642,2,FALSE)</f>
        <v>5.2</v>
      </c>
      <c r="F56" s="25">
        <f>VLOOKUP(transformación!$C47,'[1]Desempleo RU'!$A$9:$B$952,2,FALSE)</f>
        <v>5.9</v>
      </c>
      <c r="G56" s="25">
        <f>VLOOKUP(transformación!$D47,'[1]Tipo de Cambio RU'!$A$9:$B$900,2,FALSE)</f>
        <v>1.2531000000000001</v>
      </c>
      <c r="H56" s="26" cm="1">
        <f t="array" ref="H56">IFERROR(_xlfn.XLOOKUP(transformación!$B47,[1]Forwarkeys!$B$2:$B$1000,_xlfn.XLOOKUP($C$1,[1]Forwarkeys!$C$1:$BA$1,[1]Forwarkeys!$C$2:$BA$1000)),"-")</f>
        <v>292904</v>
      </c>
      <c r="I56" s="19">
        <f>España!E56</f>
        <v>92.92</v>
      </c>
      <c r="J56" s="3">
        <f>[1]Aeropuerto!$Q49</f>
        <v>262277</v>
      </c>
      <c r="K56" s="3" cm="1">
        <f t="array" ref="K56">_xlfn.XLOOKUP(transformación!B47,[1]Mortalidad!$A$2:$A$301,_xlfn.XLOOKUP($C$1,[1]Mortalidad!$B$1:$J$1,[1]Mortalidad!$B$2:$J$301))</f>
        <v>39238</v>
      </c>
      <c r="L56" s="19" cm="1">
        <f t="array" ref="L56">_xlfn.XLOOKUP(transformación!B47,'[1]Indice del consumidor'!$A$2:$A$301,_xlfn.XLOOKUP($C$1,'[1]Indice del consumidor'!$B$1:$J$1,'[1]Indice del consumidor'!$B$2:$J$301))</f>
        <v>-39</v>
      </c>
      <c r="M56" s="34" t="s">
        <v>702</v>
      </c>
      <c r="N56" s="34" t="s">
        <v>702</v>
      </c>
      <c r="O56" s="34" t="s">
        <v>702</v>
      </c>
    </row>
    <row r="57" spans="1:15" x14ac:dyDescent="0.3">
      <c r="A57" s="2" t="str">
        <f>'Viajeros Hoteles y Apartamet'!A57</f>
        <v>2008</v>
      </c>
      <c r="B57" s="2" t="str">
        <f>'Viajeros Hoteles y Apartamet'!B57</f>
        <v>10</v>
      </c>
      <c r="C57" s="3">
        <f>'Viajeros Hoteles y Apartamet'!F57</f>
        <v>661502</v>
      </c>
      <c r="D57" s="24">
        <f>VLOOKUP(transformación!$C48,'[1]PIB pc Libras'!A$3:F$110,6,FALSE)</f>
        <v>7597.3007159055251</v>
      </c>
      <c r="E57" s="25">
        <f>VLOOKUP(transformación!$D48,'[1]IPC RU'!$A$9:$B$642,2,FALSE)</f>
        <v>4.5</v>
      </c>
      <c r="F57" s="25">
        <f>VLOOKUP(transformación!$C48,'[1]Desempleo RU'!$A$9:$B$952,2,FALSE)</f>
        <v>6.4</v>
      </c>
      <c r="G57" s="25">
        <f>VLOOKUP(transformación!$D48,'[1]Tipo de Cambio RU'!$A$9:$B$900,2,FALSE)</f>
        <v>1.2718</v>
      </c>
      <c r="H57" s="26" cm="1">
        <f t="array" ref="H57">IFERROR(_xlfn.XLOOKUP(transformación!$B48,[1]Forwarkeys!$B$2:$B$1000,_xlfn.XLOOKUP($C$1,[1]Forwarkeys!$C$1:$BA$1,[1]Forwarkeys!$C$2:$BA$1000)),"-")</f>
        <v>270172</v>
      </c>
      <c r="I57" s="19">
        <f>España!E57</f>
        <v>93.24</v>
      </c>
      <c r="J57" s="3">
        <f>[1]Aeropuerto!$Q50</f>
        <v>231062</v>
      </c>
      <c r="K57" s="3" cm="1">
        <f t="array" ref="K57">_xlfn.XLOOKUP(transformación!B48,[1]Mortalidad!$A$2:$A$301,_xlfn.XLOOKUP($C$1,[1]Mortalidad!$B$1:$J$1,[1]Mortalidad!$B$2:$J$301))</f>
        <v>42195</v>
      </c>
      <c r="L57" s="19" cm="1">
        <f t="array" ref="L57">_xlfn.XLOOKUP(transformación!B48,'[1]Indice del consumidor'!$A$2:$A$301,_xlfn.XLOOKUP($C$1,'[1]Indice del consumidor'!$B$1:$J$1,'[1]Indice del consumidor'!$B$2:$J$301))</f>
        <v>-38.700000000000003</v>
      </c>
      <c r="M57" s="34" t="s">
        <v>702</v>
      </c>
      <c r="N57" s="34" t="s">
        <v>702</v>
      </c>
      <c r="O57" s="34" t="s">
        <v>702</v>
      </c>
    </row>
    <row r="58" spans="1:15" x14ac:dyDescent="0.3">
      <c r="A58" s="2" t="str">
        <f>'Viajeros Hoteles y Apartamet'!A58</f>
        <v>2008</v>
      </c>
      <c r="B58" s="2" t="str">
        <f>'Viajeros Hoteles y Apartamet'!B58</f>
        <v>11</v>
      </c>
      <c r="C58" s="3">
        <f>'Viajeros Hoteles y Apartamet'!F58</f>
        <v>355226</v>
      </c>
      <c r="D58" s="24">
        <f>VLOOKUP(transformación!$C49,'[1]PIB pc Libras'!A$3:F$110,6,FALSE)</f>
        <v>7597.3007159055251</v>
      </c>
      <c r="E58" s="25">
        <f>VLOOKUP(transformación!$D49,'[1]IPC RU'!$A$9:$B$642,2,FALSE)</f>
        <v>4.0999999999999996</v>
      </c>
      <c r="F58" s="25">
        <f>VLOOKUP(transformación!$C49,'[1]Desempleo RU'!$A$9:$B$952,2,FALSE)</f>
        <v>6.4</v>
      </c>
      <c r="G58" s="25">
        <f>VLOOKUP(transformación!$D49,'[1]Tipo de Cambio RU'!$A$9:$B$900,2,FALSE)</f>
        <v>1.2040999999999999</v>
      </c>
      <c r="H58" s="26" cm="1">
        <f t="array" ref="H58">IFERROR(_xlfn.XLOOKUP(transformación!$B49,[1]Forwarkeys!$B$2:$B$1000,_xlfn.XLOOKUP($C$1,[1]Forwarkeys!$C$1:$BA$1,[1]Forwarkeys!$C$2:$BA$1000)),"-")</f>
        <v>171909</v>
      </c>
      <c r="I58" s="19">
        <f>España!E58</f>
        <v>92.83</v>
      </c>
      <c r="J58" s="3">
        <f>[1]Aeropuerto!$Q51</f>
        <v>129969</v>
      </c>
      <c r="K58" s="3" cm="1">
        <f t="array" ref="K58">_xlfn.XLOOKUP(transformación!B49,[1]Mortalidad!$A$2:$A$301,_xlfn.XLOOKUP($C$1,[1]Mortalidad!$B$1:$J$1,[1]Mortalidad!$B$2:$J$301))</f>
        <v>39504</v>
      </c>
      <c r="L58" s="19" cm="1">
        <f t="array" ref="L58">_xlfn.XLOOKUP(transformación!B49,'[1]Indice del consumidor'!$A$2:$A$301,_xlfn.XLOOKUP($C$1,'[1]Indice del consumidor'!$B$1:$J$1,'[1]Indice del consumidor'!$B$2:$J$301))</f>
        <v>-35.799999999999997</v>
      </c>
      <c r="M58" s="34" t="s">
        <v>702</v>
      </c>
      <c r="N58" s="34" t="s">
        <v>702</v>
      </c>
      <c r="O58" s="34" t="s">
        <v>702</v>
      </c>
    </row>
    <row r="59" spans="1:15" x14ac:dyDescent="0.3">
      <c r="A59" s="2" t="str">
        <f>'Viajeros Hoteles y Apartamet'!A59</f>
        <v>2008</v>
      </c>
      <c r="B59" s="2" t="str">
        <f>'Viajeros Hoteles y Apartamet'!B59</f>
        <v>12</v>
      </c>
      <c r="C59" s="3">
        <f>'Viajeros Hoteles y Apartamet'!F59</f>
        <v>290888</v>
      </c>
      <c r="D59" s="24">
        <f>VLOOKUP(transformación!$C50,'[1]PIB pc Libras'!A$3:F$110,6,FALSE)</f>
        <v>7597.3007159055251</v>
      </c>
      <c r="E59" s="25">
        <f>VLOOKUP(transformación!$D50,'[1]IPC RU'!$A$9:$B$642,2,FALSE)</f>
        <v>3.1</v>
      </c>
      <c r="F59" s="25">
        <f>VLOOKUP(transformación!$C50,'[1]Desempleo RU'!$A$9:$B$952,2,FALSE)</f>
        <v>6.4</v>
      </c>
      <c r="G59" s="25">
        <f>VLOOKUP(transformación!$D50,'[1]Tipo de Cambio RU'!$A$9:$B$900,2,FALSE)</f>
        <v>1.1043000000000001</v>
      </c>
      <c r="H59" s="26" cm="1">
        <f t="array" ref="H59">IFERROR(_xlfn.XLOOKUP(transformación!$B50,[1]Forwarkeys!$B$2:$B$1000,_xlfn.XLOOKUP($C$1,[1]Forwarkeys!$C$1:$BA$1,[1]Forwarkeys!$C$2:$BA$1000)),"-")</f>
        <v>160528</v>
      </c>
      <c r="I59" s="19">
        <f>España!E59</f>
        <v>92.36</v>
      </c>
      <c r="J59" s="3">
        <f>[1]Aeropuerto!$Q52</f>
        <v>127002</v>
      </c>
      <c r="K59" s="3" cm="1">
        <f t="array" ref="K59">_xlfn.XLOOKUP(transformación!B50,[1]Mortalidad!$A$2:$A$301,_xlfn.XLOOKUP($C$1,[1]Mortalidad!$B$1:$J$1,[1]Mortalidad!$B$2:$J$301))</f>
        <v>53594</v>
      </c>
      <c r="L59" s="19" cm="1">
        <f t="array" ref="L59">_xlfn.XLOOKUP(transformación!B50,'[1]Indice del consumidor'!$A$2:$A$301,_xlfn.XLOOKUP($C$1,'[1]Indice del consumidor'!$B$1:$J$1,'[1]Indice del consumidor'!$B$2:$J$301))</f>
        <v>-40.299999999999997</v>
      </c>
      <c r="M59" s="34" t="s">
        <v>702</v>
      </c>
      <c r="N59" s="34" t="s">
        <v>702</v>
      </c>
      <c r="O59" s="34" t="s">
        <v>702</v>
      </c>
    </row>
    <row r="60" spans="1:15" x14ac:dyDescent="0.3">
      <c r="A60" s="2" t="str">
        <f>'Viajeros Hoteles y Apartamet'!A60</f>
        <v>2009</v>
      </c>
      <c r="B60" s="2" t="str">
        <f>'Viajeros Hoteles y Apartamet'!B60</f>
        <v>1</v>
      </c>
      <c r="C60" s="3">
        <f>'Viajeros Hoteles y Apartamet'!F60</f>
        <v>273964</v>
      </c>
      <c r="D60" s="24">
        <f>VLOOKUP(transformación!$C51,'[1]PIB pc Libras'!A$3:F$110,6,FALSE)</f>
        <v>7389.9984741529543</v>
      </c>
      <c r="E60" s="25">
        <f>VLOOKUP(transformación!$D51,'[1]IPC RU'!$A$9:$B$642,2,FALSE)</f>
        <v>3</v>
      </c>
      <c r="F60" s="25">
        <f>VLOOKUP(transformación!$C51,'[1]Desempleo RU'!$A$9:$B$952,2,FALSE)</f>
        <v>7.1</v>
      </c>
      <c r="G60" s="25">
        <f>VLOOKUP(transformación!$D51,'[1]Tipo de Cambio RU'!$A$9:$B$900,2,FALSE)</f>
        <v>1.0919000000000001</v>
      </c>
      <c r="H60" s="26" cm="1">
        <f t="array" ref="H60">IFERROR(_xlfn.XLOOKUP(transformación!$B51,[1]Forwarkeys!$B$2:$B$1000,_xlfn.XLOOKUP($C$1,[1]Forwarkeys!$C$1:$BA$1,[1]Forwarkeys!$C$2:$BA$1000)),"-")</f>
        <v>150381</v>
      </c>
      <c r="I60" s="19">
        <f>España!E60</f>
        <v>91.19</v>
      </c>
      <c r="J60" s="3">
        <f>[1]Aeropuerto!$Q53</f>
        <v>101180</v>
      </c>
      <c r="K60" s="3" cm="1">
        <f t="array" ref="K60">_xlfn.XLOOKUP(transformación!B51,[1]Mortalidad!$A$2:$A$301,_xlfn.XLOOKUP($C$1,[1]Mortalidad!$B$1:$J$1,[1]Mortalidad!$B$2:$J$301))</f>
        <v>55045</v>
      </c>
      <c r="L60" s="19" cm="1">
        <f t="array" ref="L60">_xlfn.XLOOKUP(transformación!B51,'[1]Indice del consumidor'!$A$2:$A$301,_xlfn.XLOOKUP($C$1,'[1]Indice del consumidor'!$B$1:$J$1,'[1]Indice del consumidor'!$B$2:$J$301))</f>
        <v>-46.9</v>
      </c>
      <c r="M60" s="34" t="s">
        <v>702</v>
      </c>
      <c r="N60" s="34" t="s">
        <v>702</v>
      </c>
      <c r="O60" s="34" t="s">
        <v>702</v>
      </c>
    </row>
    <row r="61" spans="1:15" x14ac:dyDescent="0.3">
      <c r="A61" s="2" t="str">
        <f>'Viajeros Hoteles y Apartamet'!A61</f>
        <v>2009</v>
      </c>
      <c r="B61" s="2" t="str">
        <f>'Viajeros Hoteles y Apartamet'!B61</f>
        <v>2</v>
      </c>
      <c r="C61" s="3">
        <f>'Viajeros Hoteles y Apartamet'!F61</f>
        <v>288245</v>
      </c>
      <c r="D61" s="24">
        <f>VLOOKUP(transformación!$C52,'[1]PIB pc Libras'!A$3:F$110,6,FALSE)</f>
        <v>7389.9984741529543</v>
      </c>
      <c r="E61" s="25">
        <f>VLOOKUP(transformación!$D52,'[1]IPC RU'!$A$9:$B$642,2,FALSE)</f>
        <v>3.2</v>
      </c>
      <c r="F61" s="25">
        <f>VLOOKUP(transformación!$C52,'[1]Desempleo RU'!$A$9:$B$952,2,FALSE)</f>
        <v>7.1</v>
      </c>
      <c r="G61" s="25">
        <f>VLOOKUP(transformación!$D52,'[1]Tipo de Cambio RU'!$A$9:$B$900,2,FALSE)</f>
        <v>1.1264000000000001</v>
      </c>
      <c r="H61" s="26" cm="1">
        <f t="array" ref="H61">IFERROR(_xlfn.XLOOKUP(transformación!$B52,[1]Forwarkeys!$B$2:$B$1000,_xlfn.XLOOKUP($C$1,[1]Forwarkeys!$C$1:$BA$1,[1]Forwarkeys!$C$2:$BA$1000)),"-")</f>
        <v>142633</v>
      </c>
      <c r="I61" s="19">
        <f>España!E61</f>
        <v>91.21</v>
      </c>
      <c r="J61" s="3">
        <f>[1]Aeropuerto!$Q54</f>
        <v>115612</v>
      </c>
      <c r="K61" s="3" cm="1">
        <f t="array" ref="K61">_xlfn.XLOOKUP(transformación!B52,[1]Mortalidad!$A$2:$A$301,_xlfn.XLOOKUP($C$1,[1]Mortalidad!$B$1:$J$1,[1]Mortalidad!$B$2:$J$301))</f>
        <v>41433</v>
      </c>
      <c r="L61" s="19" cm="1">
        <f t="array" ref="L61">_xlfn.XLOOKUP(transformación!B52,'[1]Indice del consumidor'!$A$2:$A$301,_xlfn.XLOOKUP($C$1,'[1]Indice del consumidor'!$B$1:$J$1,'[1]Indice del consumidor'!$B$2:$J$301))</f>
        <v>-40.9</v>
      </c>
      <c r="M61" s="34" t="s">
        <v>702</v>
      </c>
      <c r="N61" s="34" t="s">
        <v>702</v>
      </c>
      <c r="O61" s="34" t="s">
        <v>702</v>
      </c>
    </row>
    <row r="62" spans="1:15" x14ac:dyDescent="0.3">
      <c r="A62" s="2" t="str">
        <f>'Viajeros Hoteles y Apartamet'!A62</f>
        <v>2009</v>
      </c>
      <c r="B62" s="2" t="str">
        <f>'Viajeros Hoteles y Apartamet'!B62</f>
        <v>3</v>
      </c>
      <c r="C62" s="3">
        <f>'Viajeros Hoteles y Apartamet'!F62</f>
        <v>384919</v>
      </c>
      <c r="D62" s="24">
        <f>VLOOKUP(transformación!$C53,'[1]PIB pc Libras'!A$3:F$110,6,FALSE)</f>
        <v>7389.9984741529543</v>
      </c>
      <c r="E62" s="25">
        <f>VLOOKUP(transformación!$D53,'[1]IPC RU'!$A$9:$B$642,2,FALSE)</f>
        <v>2.9</v>
      </c>
      <c r="F62" s="25">
        <f>VLOOKUP(transformación!$C53,'[1]Desempleo RU'!$A$9:$B$952,2,FALSE)</f>
        <v>7.1</v>
      </c>
      <c r="G62" s="25">
        <f>VLOOKUP(transformación!$D53,'[1]Tipo de Cambio RU'!$A$9:$B$900,2,FALSE)</f>
        <v>1.0867</v>
      </c>
      <c r="H62" s="26" cm="1">
        <f t="array" ref="H62">IFERROR(_xlfn.XLOOKUP(transformación!$B53,[1]Forwarkeys!$B$2:$B$1000,_xlfn.XLOOKUP($C$1,[1]Forwarkeys!$C$1:$BA$1,[1]Forwarkeys!$C$2:$BA$1000)),"-")</f>
        <v>176980</v>
      </c>
      <c r="I62" s="19">
        <f>España!E62</f>
        <v>91.36</v>
      </c>
      <c r="J62" s="3">
        <f>[1]Aeropuerto!$Q55</f>
        <v>157282</v>
      </c>
      <c r="K62" s="3" cm="1">
        <f t="array" ref="K62">_xlfn.XLOOKUP(transformación!B53,[1]Mortalidad!$A$2:$A$301,_xlfn.XLOOKUP($C$1,[1]Mortalidad!$B$1:$J$1,[1]Mortalidad!$B$2:$J$301))</f>
        <v>42395</v>
      </c>
      <c r="L62" s="19" cm="1">
        <f t="array" ref="L62">_xlfn.XLOOKUP(transformación!B53,'[1]Indice del consumidor'!$A$2:$A$301,_xlfn.XLOOKUP($C$1,'[1]Indice del consumidor'!$B$1:$J$1,'[1]Indice del consumidor'!$B$2:$J$301))</f>
        <v>-32.799999999999997</v>
      </c>
      <c r="M62" s="34" t="s">
        <v>702</v>
      </c>
      <c r="N62" s="34" t="s">
        <v>702</v>
      </c>
      <c r="O62" s="34" t="s">
        <v>702</v>
      </c>
    </row>
    <row r="63" spans="1:15" x14ac:dyDescent="0.3">
      <c r="A63" s="2" t="str">
        <f>'Viajeros Hoteles y Apartamet'!A63</f>
        <v>2009</v>
      </c>
      <c r="B63" s="2" t="str">
        <f>'Viajeros Hoteles y Apartamet'!B63</f>
        <v>4</v>
      </c>
      <c r="C63" s="3">
        <f>'Viajeros Hoteles y Apartamet'!F63</f>
        <v>419849</v>
      </c>
      <c r="D63" s="24">
        <f>VLOOKUP(transformación!$C54,'[1]PIB pc Libras'!A$3:F$110,6,FALSE)</f>
        <v>7365.8097830887964</v>
      </c>
      <c r="E63" s="25">
        <f>VLOOKUP(transformación!$D54,'[1]IPC RU'!$A$9:$B$642,2,FALSE)</f>
        <v>2.2999999999999998</v>
      </c>
      <c r="F63" s="25">
        <f>VLOOKUP(transformación!$C54,'[1]Desempleo RU'!$A$9:$B$952,2,FALSE)</f>
        <v>7.8</v>
      </c>
      <c r="G63" s="25">
        <f>VLOOKUP(transformación!$D54,'[1]Tipo de Cambio RU'!$A$9:$B$900,2,FALSE)</f>
        <v>1.1156999999999999</v>
      </c>
      <c r="H63" s="26" cm="1">
        <f t="array" ref="H63">IFERROR(_xlfn.XLOOKUP(transformación!$B54,[1]Forwarkeys!$B$2:$B$1000,_xlfn.XLOOKUP($C$1,[1]Forwarkeys!$C$1:$BA$1,[1]Forwarkeys!$C$2:$BA$1000)),"-")</f>
        <v>236801</v>
      </c>
      <c r="I63" s="19">
        <f>España!E63</f>
        <v>92.26</v>
      </c>
      <c r="J63" s="3">
        <f>[1]Aeropuerto!$Q56</f>
        <v>200652</v>
      </c>
      <c r="K63" s="3" cm="1">
        <f t="array" ref="K63">_xlfn.XLOOKUP(transformación!B54,[1]Mortalidad!$A$2:$A$301,_xlfn.XLOOKUP($C$1,[1]Mortalidad!$B$1:$J$1,[1]Mortalidad!$B$2:$J$301))</f>
        <v>40270</v>
      </c>
      <c r="L63" s="19" cm="1">
        <f t="array" ref="L63">_xlfn.XLOOKUP(transformación!B54,'[1]Indice del consumidor'!$A$2:$A$301,_xlfn.XLOOKUP($C$1,'[1]Indice del consumidor'!$B$1:$J$1,'[1]Indice del consumidor'!$B$2:$J$301))</f>
        <v>-19.399999999999999</v>
      </c>
      <c r="M63" s="34" t="s">
        <v>702</v>
      </c>
      <c r="N63" s="34" t="s">
        <v>702</v>
      </c>
      <c r="O63" s="34" t="s">
        <v>702</v>
      </c>
    </row>
    <row r="64" spans="1:15" x14ac:dyDescent="0.3">
      <c r="A64" s="2" t="str">
        <f>'Viajeros Hoteles y Apartamet'!A64</f>
        <v>2009</v>
      </c>
      <c r="B64" s="2" t="str">
        <f>'Viajeros Hoteles y Apartamet'!B64</f>
        <v>5</v>
      </c>
      <c r="C64" s="3">
        <f>'Viajeros Hoteles y Apartamet'!F64</f>
        <v>539108</v>
      </c>
      <c r="D64" s="24">
        <f>VLOOKUP(transformación!$C55,'[1]PIB pc Libras'!A$3:F$110,6,FALSE)</f>
        <v>7365.8097830887964</v>
      </c>
      <c r="E64" s="25">
        <f>VLOOKUP(transformación!$D55,'[1]IPC RU'!$A$9:$B$642,2,FALSE)</f>
        <v>2.2000000000000002</v>
      </c>
      <c r="F64" s="25">
        <f>VLOOKUP(transformación!$C55,'[1]Desempleo RU'!$A$9:$B$952,2,FALSE)</f>
        <v>7.8</v>
      </c>
      <c r="G64" s="25">
        <f>VLOOKUP(transformación!$D55,'[1]Tipo de Cambio RU'!$A$9:$B$900,2,FALSE)</f>
        <v>1.1294999999999999</v>
      </c>
      <c r="H64" s="26" cm="1">
        <f t="array" ref="H64">IFERROR(_xlfn.XLOOKUP(transformación!$B55,[1]Forwarkeys!$B$2:$B$1000,_xlfn.XLOOKUP($C$1,[1]Forwarkeys!$C$1:$BA$1,[1]Forwarkeys!$C$2:$BA$1000)),"-")</f>
        <v>284106</v>
      </c>
      <c r="I64" s="19">
        <f>España!E64</f>
        <v>92.22</v>
      </c>
      <c r="J64" s="3">
        <f>[1]Aeropuerto!$Q57</f>
        <v>246859</v>
      </c>
      <c r="K64" s="3" cm="1">
        <f t="array" ref="K64">_xlfn.XLOOKUP(transformación!B55,[1]Mortalidad!$A$2:$A$301,_xlfn.XLOOKUP($C$1,[1]Mortalidad!$B$1:$J$1,[1]Mortalidad!$B$2:$J$301))</f>
        <v>36568</v>
      </c>
      <c r="L64" s="19" cm="1">
        <f t="array" ref="L64">_xlfn.XLOOKUP(transformación!B55,'[1]Indice del consumidor'!$A$2:$A$301,_xlfn.XLOOKUP($C$1,'[1]Indice del consumidor'!$B$1:$J$1,'[1]Indice del consumidor'!$B$2:$J$301))</f>
        <v>-20.8</v>
      </c>
      <c r="M64" s="34" t="s">
        <v>702</v>
      </c>
      <c r="N64" s="34" t="s">
        <v>702</v>
      </c>
      <c r="O64" s="34" t="s">
        <v>702</v>
      </c>
    </row>
    <row r="65" spans="1:15" x14ac:dyDescent="0.3">
      <c r="A65" s="2" t="str">
        <f>'Viajeros Hoteles y Apartamet'!A65</f>
        <v>2009</v>
      </c>
      <c r="B65" s="2" t="str">
        <f>'Viajeros Hoteles y Apartamet'!B65</f>
        <v>6</v>
      </c>
      <c r="C65" s="3">
        <f>'Viajeros Hoteles y Apartamet'!F65</f>
        <v>573843</v>
      </c>
      <c r="D65" s="24">
        <f>VLOOKUP(transformación!$C56,'[1]PIB pc Libras'!A$3:F$110,6,FALSE)</f>
        <v>7365.8097830887964</v>
      </c>
      <c r="E65" s="25">
        <f>VLOOKUP(transformación!$D56,'[1]IPC RU'!$A$9:$B$642,2,FALSE)</f>
        <v>1.8</v>
      </c>
      <c r="F65" s="25">
        <f>VLOOKUP(transformación!$C56,'[1]Desempleo RU'!$A$9:$B$952,2,FALSE)</f>
        <v>7.8</v>
      </c>
      <c r="G65" s="25">
        <f>VLOOKUP(transformación!$D56,'[1]Tipo de Cambio RU'!$A$9:$B$900,2,FALSE)</f>
        <v>1.1681999999999999</v>
      </c>
      <c r="H65" s="26" cm="1">
        <f t="array" ref="H65">IFERROR(_xlfn.XLOOKUP(transformación!$B56,[1]Forwarkeys!$B$2:$B$1000,_xlfn.XLOOKUP($C$1,[1]Forwarkeys!$C$1:$BA$1,[1]Forwarkeys!$C$2:$BA$1000)),"-")</f>
        <v>286080</v>
      </c>
      <c r="I65" s="19">
        <f>España!E65</f>
        <v>92.68</v>
      </c>
      <c r="J65" s="3">
        <f>[1]Aeropuerto!$Q58</f>
        <v>246415</v>
      </c>
      <c r="K65" s="3" cm="1">
        <f t="array" ref="K65">_xlfn.XLOOKUP(transformación!B56,[1]Mortalidad!$A$2:$A$301,_xlfn.XLOOKUP($C$1,[1]Mortalidad!$B$1:$J$1,[1]Mortalidad!$B$2:$J$301))</f>
        <v>38851</v>
      </c>
      <c r="L65" s="19" cm="1">
        <f t="array" ref="L65">_xlfn.XLOOKUP(transformación!B56,'[1]Indice del consumidor'!$A$2:$A$301,_xlfn.XLOOKUP($C$1,'[1]Indice del consumidor'!$B$1:$J$1,'[1]Indice del consumidor'!$B$2:$J$301))</f>
        <v>-11.9</v>
      </c>
      <c r="M65" s="34" t="s">
        <v>702</v>
      </c>
      <c r="N65" s="34" t="s">
        <v>702</v>
      </c>
      <c r="O65" s="34" t="s">
        <v>702</v>
      </c>
    </row>
    <row r="66" spans="1:15" x14ac:dyDescent="0.3">
      <c r="A66" s="2" t="str">
        <f>'Viajeros Hoteles y Apartamet'!A66</f>
        <v>2009</v>
      </c>
      <c r="B66" s="2" t="str">
        <f>'Viajeros Hoteles y Apartamet'!B66</f>
        <v>7</v>
      </c>
      <c r="C66" s="3">
        <f>'Viajeros Hoteles y Apartamet'!F66</f>
        <v>563900</v>
      </c>
      <c r="D66" s="24">
        <f>VLOOKUP(transformación!$C57,'[1]PIB pc Libras'!A$3:F$110,6,FALSE)</f>
        <v>7370.242770295773</v>
      </c>
      <c r="E66" s="25">
        <f>VLOOKUP(transformación!$D57,'[1]IPC RU'!$A$9:$B$642,2,FALSE)</f>
        <v>1.8</v>
      </c>
      <c r="F66" s="25">
        <f>VLOOKUP(transformación!$C57,'[1]Desempleo RU'!$A$9:$B$952,2,FALSE)</f>
        <v>7.8</v>
      </c>
      <c r="G66" s="25">
        <f>VLOOKUP(transformación!$D57,'[1]Tipo de Cambio RU'!$A$9:$B$900,2,FALSE)</f>
        <v>1.1621999999999999</v>
      </c>
      <c r="H66" s="26" cm="1">
        <f t="array" ref="H66">IFERROR(_xlfn.XLOOKUP(transformación!$B57,[1]Forwarkeys!$B$2:$B$1000,_xlfn.XLOOKUP($C$1,[1]Forwarkeys!$C$1:$BA$1,[1]Forwarkeys!$C$2:$BA$1000)),"-")</f>
        <v>312058</v>
      </c>
      <c r="I66" s="19">
        <f>España!E66</f>
        <v>91.92</v>
      </c>
      <c r="J66" s="3">
        <f>[1]Aeropuerto!$Q59</f>
        <v>291519</v>
      </c>
      <c r="K66" s="3" cm="1">
        <f t="array" ref="K66">_xlfn.XLOOKUP(transformación!B57,[1]Mortalidad!$A$2:$A$301,_xlfn.XLOOKUP($C$1,[1]Mortalidad!$B$1:$J$1,[1]Mortalidad!$B$2:$J$301))</f>
        <v>37975</v>
      </c>
      <c r="L66" s="19" cm="1">
        <f t="array" ref="L66">_xlfn.XLOOKUP(transformación!B57,'[1]Indice del consumidor'!$A$2:$A$301,_xlfn.XLOOKUP($C$1,'[1]Indice del consumidor'!$B$1:$J$1,'[1]Indice del consumidor'!$B$2:$J$301))</f>
        <v>-9.6999999999999993</v>
      </c>
      <c r="M66" s="34" t="s">
        <v>702</v>
      </c>
      <c r="N66" s="34" t="s">
        <v>702</v>
      </c>
      <c r="O66" s="34" t="s">
        <v>702</v>
      </c>
    </row>
    <row r="67" spans="1:15" x14ac:dyDescent="0.3">
      <c r="A67" s="2" t="str">
        <f>'Viajeros Hoteles y Apartamet'!A67</f>
        <v>2009</v>
      </c>
      <c r="B67" s="2" t="str">
        <f>'Viajeros Hoteles y Apartamet'!B67</f>
        <v>8</v>
      </c>
      <c r="C67" s="3">
        <f>'Viajeros Hoteles y Apartamet'!F67</f>
        <v>537537</v>
      </c>
      <c r="D67" s="24">
        <f>VLOOKUP(transformación!$C58,'[1]PIB pc Libras'!A$3:F$110,6,FALSE)</f>
        <v>7370.242770295773</v>
      </c>
      <c r="E67" s="25">
        <f>VLOOKUP(transformación!$D58,'[1]IPC RU'!$A$9:$B$642,2,FALSE)</f>
        <v>1.6</v>
      </c>
      <c r="F67" s="25">
        <f>VLOOKUP(transformación!$C58,'[1]Desempleo RU'!$A$9:$B$952,2,FALSE)</f>
        <v>7.8</v>
      </c>
      <c r="G67" s="25">
        <f>VLOOKUP(transformación!$D58,'[1]Tipo de Cambio RU'!$A$9:$B$900,2,FALSE)</f>
        <v>1.1597</v>
      </c>
      <c r="H67" s="26" cm="1">
        <f t="array" ref="H67">IFERROR(_xlfn.XLOOKUP(transformación!$B58,[1]Forwarkeys!$B$2:$B$1000,_xlfn.XLOOKUP($C$1,[1]Forwarkeys!$C$1:$BA$1,[1]Forwarkeys!$C$2:$BA$1000)),"-")</f>
        <v>323028</v>
      </c>
      <c r="I67" s="19">
        <f>España!E67</f>
        <v>92.29</v>
      </c>
      <c r="J67" s="3">
        <f>[1]Aeropuerto!$Q60</f>
        <v>293196</v>
      </c>
      <c r="K67" s="3" cm="1">
        <f t="array" ref="K67">_xlfn.XLOOKUP(transformación!B58,[1]Mortalidad!$A$2:$A$301,_xlfn.XLOOKUP($C$1,[1]Mortalidad!$B$1:$J$1,[1]Mortalidad!$B$2:$J$301))</f>
        <v>33606</v>
      </c>
      <c r="L67" s="19" cm="1">
        <f t="array" ref="L67">_xlfn.XLOOKUP(transformación!B58,'[1]Indice del consumidor'!$A$2:$A$301,_xlfn.XLOOKUP($C$1,'[1]Indice del consumidor'!$B$1:$J$1,'[1]Indice del consumidor'!$B$2:$J$301))</f>
        <v>-8.4</v>
      </c>
      <c r="M67" s="34" t="s">
        <v>702</v>
      </c>
      <c r="N67" s="34" t="s">
        <v>702</v>
      </c>
      <c r="O67" s="34" t="s">
        <v>702</v>
      </c>
    </row>
    <row r="68" spans="1:15" x14ac:dyDescent="0.3">
      <c r="A68" s="2" t="str">
        <f>'Viajeros Hoteles y Apartamet'!A68</f>
        <v>2009</v>
      </c>
      <c r="B68" s="2" t="str">
        <f>'Viajeros Hoteles y Apartamet'!B68</f>
        <v>9</v>
      </c>
      <c r="C68" s="3">
        <f>'Viajeros Hoteles y Apartamet'!F68</f>
        <v>588111</v>
      </c>
      <c r="D68" s="24">
        <f>VLOOKUP(transformación!$C59,'[1]PIB pc Libras'!A$3:F$110,6,FALSE)</f>
        <v>7370.242770295773</v>
      </c>
      <c r="E68" s="25">
        <f>VLOOKUP(transformación!$D59,'[1]IPC RU'!$A$9:$B$642,2,FALSE)</f>
        <v>1.1000000000000001</v>
      </c>
      <c r="F68" s="25">
        <f>VLOOKUP(transformación!$C59,'[1]Desempleo RU'!$A$9:$B$952,2,FALSE)</f>
        <v>7.8</v>
      </c>
      <c r="G68" s="25">
        <f>VLOOKUP(transformación!$D59,'[1]Tipo de Cambio RU'!$A$9:$B$900,2,FALSE)</f>
        <v>1.1212</v>
      </c>
      <c r="H68" s="26" cm="1">
        <f t="array" ref="H68">IFERROR(_xlfn.XLOOKUP(transformación!$B59,[1]Forwarkeys!$B$2:$B$1000,_xlfn.XLOOKUP($C$1,[1]Forwarkeys!$C$1:$BA$1,[1]Forwarkeys!$C$2:$BA$1000)),"-")</f>
        <v>294608</v>
      </c>
      <c r="I68" s="19">
        <f>España!E68</f>
        <v>92.06</v>
      </c>
      <c r="J68" s="3">
        <f>[1]Aeropuerto!$Q61</f>
        <v>252838</v>
      </c>
      <c r="K68" s="3" cm="1">
        <f t="array" ref="K68">_xlfn.XLOOKUP(transformación!B59,[1]Mortalidad!$A$2:$A$301,_xlfn.XLOOKUP($C$1,[1]Mortalidad!$B$1:$J$1,[1]Mortalidad!$B$2:$J$301))</f>
        <v>39127</v>
      </c>
      <c r="L68" s="19" cm="1">
        <f t="array" ref="L68">_xlfn.XLOOKUP(transformación!B59,'[1]Indice del consumidor'!$A$2:$A$301,_xlfn.XLOOKUP($C$1,'[1]Indice del consumidor'!$B$1:$J$1,'[1]Indice del consumidor'!$B$2:$J$301))</f>
        <v>2.2999999999999998</v>
      </c>
      <c r="M68" s="34" t="s">
        <v>702</v>
      </c>
      <c r="N68" s="34" t="s">
        <v>702</v>
      </c>
      <c r="O68" s="34" t="s">
        <v>702</v>
      </c>
    </row>
    <row r="69" spans="1:15" x14ac:dyDescent="0.3">
      <c r="A69" s="2" t="str">
        <f>'Viajeros Hoteles y Apartamet'!A69</f>
        <v>2009</v>
      </c>
      <c r="B69" s="2" t="str">
        <f>'Viajeros Hoteles y Apartamet'!B69</f>
        <v>10</v>
      </c>
      <c r="C69" s="3">
        <f>'Viajeros Hoteles y Apartamet'!F69</f>
        <v>565726</v>
      </c>
      <c r="D69" s="24">
        <f>VLOOKUP(transformación!$C60,'[1]PIB pc Libras'!A$3:F$110,6,FALSE)</f>
        <v>7392.1346600171855</v>
      </c>
      <c r="E69" s="25">
        <f>VLOOKUP(transformación!$D60,'[1]IPC RU'!$A$9:$B$642,2,FALSE)</f>
        <v>1.5</v>
      </c>
      <c r="F69" s="25">
        <f>VLOOKUP(transformación!$C60,'[1]Desempleo RU'!$A$9:$B$952,2,FALSE)</f>
        <v>7.8</v>
      </c>
      <c r="G69" s="25">
        <f>VLOOKUP(transformación!$D60,'[1]Tipo de Cambio RU'!$A$9:$B$900,2,FALSE)</f>
        <v>1.0928</v>
      </c>
      <c r="H69" s="26" cm="1">
        <f t="array" ref="H69">IFERROR(_xlfn.XLOOKUP(transformación!$B60,[1]Forwarkeys!$B$2:$B$1000,_xlfn.XLOOKUP($C$1,[1]Forwarkeys!$C$1:$BA$1,[1]Forwarkeys!$C$2:$BA$1000)),"-")</f>
        <v>275227</v>
      </c>
      <c r="I69" s="19">
        <f>España!E69</f>
        <v>92.71</v>
      </c>
      <c r="J69" s="3">
        <f>[1]Aeropuerto!$Q62</f>
        <v>219227</v>
      </c>
      <c r="K69" s="3" cm="1">
        <f t="array" ref="K69">_xlfn.XLOOKUP(transformación!B60,[1]Mortalidad!$A$2:$A$301,_xlfn.XLOOKUP($C$1,[1]Mortalidad!$B$1:$J$1,[1]Mortalidad!$B$2:$J$301))</f>
        <v>40187</v>
      </c>
      <c r="L69" s="19" cm="1">
        <f t="array" ref="L69">_xlfn.XLOOKUP(transformación!B60,'[1]Indice del consumidor'!$A$2:$A$301,_xlfn.XLOOKUP($C$1,'[1]Indice del consumidor'!$B$1:$J$1,'[1]Indice del consumidor'!$B$2:$J$301))</f>
        <v>0.8</v>
      </c>
      <c r="M69" s="34" t="s">
        <v>702</v>
      </c>
      <c r="N69" s="34" t="s">
        <v>702</v>
      </c>
      <c r="O69" s="34" t="s">
        <v>702</v>
      </c>
    </row>
    <row r="70" spans="1:15" x14ac:dyDescent="0.3">
      <c r="A70" s="2" t="str">
        <f>'Viajeros Hoteles y Apartamet'!A70</f>
        <v>2009</v>
      </c>
      <c r="B70" s="2" t="str">
        <f>'Viajeros Hoteles y Apartamet'!B70</f>
        <v>11</v>
      </c>
      <c r="C70" s="3">
        <f>'Viajeros Hoteles y Apartamet'!F70</f>
        <v>270882</v>
      </c>
      <c r="D70" s="24">
        <f>VLOOKUP(transformación!$C61,'[1]PIB pc Libras'!A$3:F$110,6,FALSE)</f>
        <v>7392.1346600171855</v>
      </c>
      <c r="E70" s="25">
        <f>VLOOKUP(transformación!$D61,'[1]IPC RU'!$A$9:$B$642,2,FALSE)</f>
        <v>1.9</v>
      </c>
      <c r="F70" s="25">
        <f>VLOOKUP(transformación!$C61,'[1]Desempleo RU'!$A$9:$B$952,2,FALSE)</f>
        <v>7.8</v>
      </c>
      <c r="G70" s="25">
        <f>VLOOKUP(transformación!$D61,'[1]Tipo de Cambio RU'!$A$9:$B$900,2,FALSE)</f>
        <v>1.1126</v>
      </c>
      <c r="H70" s="26" cm="1">
        <f t="array" ref="H70">IFERROR(_xlfn.XLOOKUP(transformación!$B61,[1]Forwarkeys!$B$2:$B$1000,_xlfn.XLOOKUP($C$1,[1]Forwarkeys!$C$1:$BA$1,[1]Forwarkeys!$C$2:$BA$1000)),"-")</f>
        <v>163827</v>
      </c>
      <c r="I70" s="19">
        <f>España!E70</f>
        <v>93.21</v>
      </c>
      <c r="J70" s="3">
        <f>[1]Aeropuerto!$Q63</f>
        <v>117363</v>
      </c>
      <c r="K70" s="3" cm="1">
        <f t="array" ref="K70">_xlfn.XLOOKUP(transformación!B61,[1]Mortalidad!$A$2:$A$301,_xlfn.XLOOKUP($C$1,[1]Mortalidad!$B$1:$J$1,[1]Mortalidad!$B$2:$J$301))</f>
        <v>40122</v>
      </c>
      <c r="L70" s="19" cm="1">
        <f t="array" ref="L70">_xlfn.XLOOKUP(transformación!B61,'[1]Indice del consumidor'!$A$2:$A$301,_xlfn.XLOOKUP($C$1,'[1]Indice del consumidor'!$B$1:$J$1,'[1]Indice del consumidor'!$B$2:$J$301))</f>
        <v>2.9</v>
      </c>
      <c r="M70" s="34" t="s">
        <v>702</v>
      </c>
      <c r="N70" s="34" t="s">
        <v>702</v>
      </c>
      <c r="O70" s="34" t="s">
        <v>702</v>
      </c>
    </row>
    <row r="71" spans="1:15" x14ac:dyDescent="0.3">
      <c r="A71" s="2" t="str">
        <f>'Viajeros Hoteles y Apartamet'!A71</f>
        <v>2009</v>
      </c>
      <c r="B71" s="2" t="str">
        <f>'Viajeros Hoteles y Apartamet'!B71</f>
        <v>12</v>
      </c>
      <c r="C71" s="3">
        <f>'Viajeros Hoteles y Apartamet'!F71</f>
        <v>218156</v>
      </c>
      <c r="D71" s="24">
        <f>VLOOKUP(transformación!$C62,'[1]PIB pc Libras'!A$3:F$110,6,FALSE)</f>
        <v>7392.1346600171855</v>
      </c>
      <c r="E71" s="25">
        <f>VLOOKUP(transformación!$D62,'[1]IPC RU'!$A$9:$B$642,2,FALSE)</f>
        <v>2.9</v>
      </c>
      <c r="F71" s="25">
        <f>VLOOKUP(transformación!$C62,'[1]Desempleo RU'!$A$9:$B$952,2,FALSE)</f>
        <v>7.8</v>
      </c>
      <c r="G71" s="25">
        <f>VLOOKUP(transformación!$D62,'[1]Tipo de Cambio RU'!$A$9:$B$900,2,FALSE)</f>
        <v>1.1127</v>
      </c>
      <c r="H71" s="26" cm="1">
        <f t="array" ref="H71">IFERROR(_xlfn.XLOOKUP(transformación!$B62,[1]Forwarkeys!$B$2:$B$1000,_xlfn.XLOOKUP($C$1,[1]Forwarkeys!$C$1:$BA$1,[1]Forwarkeys!$C$2:$BA$1000)),"-")</f>
        <v>155999</v>
      </c>
      <c r="I71" s="19">
        <f>España!E71</f>
        <v>93.19</v>
      </c>
      <c r="J71" s="3">
        <f>[1]Aeropuerto!$Q64</f>
        <v>120509</v>
      </c>
      <c r="K71" s="3" cm="1">
        <f t="array" ref="K71">_xlfn.XLOOKUP(transformación!B62,[1]Mortalidad!$A$2:$A$301,_xlfn.XLOOKUP($C$1,[1]Mortalidad!$B$1:$J$1,[1]Mortalidad!$B$2:$J$301))</f>
        <v>45769</v>
      </c>
      <c r="L71" s="19" cm="1">
        <f t="array" ref="L71">_xlfn.XLOOKUP(transformación!B62,'[1]Indice del consumidor'!$A$2:$A$301,_xlfn.XLOOKUP($C$1,'[1]Indice del consumidor'!$B$1:$J$1,'[1]Indice del consumidor'!$B$2:$J$301))</f>
        <v>-0.7</v>
      </c>
      <c r="M71" s="34" t="s">
        <v>702</v>
      </c>
      <c r="N71" s="34" t="s">
        <v>702</v>
      </c>
      <c r="O71" s="34" t="s">
        <v>702</v>
      </c>
    </row>
    <row r="72" spans="1:15" x14ac:dyDescent="0.3">
      <c r="A72" s="2" t="str">
        <f>'Viajeros Hoteles y Apartamet'!A72</f>
        <v>2010</v>
      </c>
      <c r="B72" s="2" t="str">
        <f>'Viajeros Hoteles y Apartamet'!B72</f>
        <v>1</v>
      </c>
      <c r="C72" s="3">
        <f>'Viajeros Hoteles y Apartamet'!F72</f>
        <v>205350</v>
      </c>
      <c r="D72" s="24">
        <f>VLOOKUP(transformación!$C63,'[1]PIB pc Libras'!A$3:F$110,6,FALSE)</f>
        <v>7401.9550824974704</v>
      </c>
      <c r="E72" s="25">
        <f>VLOOKUP(transformación!$D63,'[1]IPC RU'!$A$9:$B$642,2,FALSE)</f>
        <v>3.5</v>
      </c>
      <c r="F72" s="25">
        <f>VLOOKUP(transformación!$C63,'[1]Desempleo RU'!$A$9:$B$952,2,FALSE)</f>
        <v>8</v>
      </c>
      <c r="G72" s="25">
        <f>VLOOKUP(transformación!$D63,'[1]Tipo de Cambio RU'!$A$9:$B$900,2,FALSE)</f>
        <v>1.1327</v>
      </c>
      <c r="H72" s="26" cm="1">
        <f t="array" ref="H72">IFERROR(_xlfn.XLOOKUP(transformación!$B63,[1]Forwarkeys!$B$2:$B$1000,_xlfn.XLOOKUP($C$1,[1]Forwarkeys!$C$1:$BA$1,[1]Forwarkeys!$C$2:$BA$1000)),"-")</f>
        <v>143024</v>
      </c>
      <c r="I72" s="19">
        <f>España!E72</f>
        <v>91.82</v>
      </c>
      <c r="J72" s="3">
        <f>[1]Aeropuerto!$Q65</f>
        <v>92011</v>
      </c>
      <c r="K72" s="3" cm="1">
        <f t="array" ref="K72">_xlfn.XLOOKUP(transformación!B63,[1]Mortalidad!$A$2:$A$301,_xlfn.XLOOKUP($C$1,[1]Mortalidad!$B$1:$J$1,[1]Mortalidad!$B$2:$J$301))</f>
        <v>48363</v>
      </c>
      <c r="L72" s="19" cm="1">
        <f t="array" ref="L72">_xlfn.XLOOKUP(transformación!B63,'[1]Indice del consumidor'!$A$2:$A$301,_xlfn.XLOOKUP($C$1,'[1]Indice del consumidor'!$B$1:$J$1,'[1]Indice del consumidor'!$B$2:$J$301))</f>
        <v>4.4000000000000004</v>
      </c>
      <c r="M72" s="34" t="s">
        <v>702</v>
      </c>
      <c r="N72" s="34" t="s">
        <v>702</v>
      </c>
      <c r="O72" s="34" t="s">
        <v>702</v>
      </c>
    </row>
    <row r="73" spans="1:15" x14ac:dyDescent="0.3">
      <c r="A73" s="2" t="str">
        <f>'Viajeros Hoteles y Apartamet'!A73</f>
        <v>2010</v>
      </c>
      <c r="B73" s="2" t="str">
        <f>'Viajeros Hoteles y Apartamet'!B73</f>
        <v>2</v>
      </c>
      <c r="C73" s="3">
        <f>'Viajeros Hoteles y Apartamet'!F73</f>
        <v>214094</v>
      </c>
      <c r="D73" s="24">
        <f>VLOOKUP(transformación!$C64,'[1]PIB pc Libras'!A$3:F$110,6,FALSE)</f>
        <v>7401.9550824974704</v>
      </c>
      <c r="E73" s="25">
        <f>VLOOKUP(transformación!$D64,'[1]IPC RU'!$A$9:$B$642,2,FALSE)</f>
        <v>3</v>
      </c>
      <c r="F73" s="25">
        <f>VLOOKUP(transformación!$C64,'[1]Desempleo RU'!$A$9:$B$952,2,FALSE)</f>
        <v>8</v>
      </c>
      <c r="G73" s="25">
        <f>VLOOKUP(transformación!$D64,'[1]Tipo de Cambio RU'!$A$9:$B$900,2,FALSE)</f>
        <v>1.1415</v>
      </c>
      <c r="H73" s="26" cm="1">
        <f t="array" ref="H73">IFERROR(_xlfn.XLOOKUP(transformación!$B64,[1]Forwarkeys!$B$2:$B$1000,_xlfn.XLOOKUP($C$1,[1]Forwarkeys!$C$1:$BA$1,[1]Forwarkeys!$C$2:$BA$1000)),"-")</f>
        <v>103525</v>
      </c>
      <c r="I73" s="19">
        <f>España!E73</f>
        <v>91.61</v>
      </c>
      <c r="J73" s="3">
        <f>[1]Aeropuerto!$Q66</f>
        <v>108327</v>
      </c>
      <c r="K73" s="3" cm="1">
        <f t="array" ref="K73">_xlfn.XLOOKUP(transformación!B64,[1]Mortalidad!$A$2:$A$301,_xlfn.XLOOKUP($C$1,[1]Mortalidad!$B$1:$J$1,[1]Mortalidad!$B$2:$J$301))</f>
        <v>41048</v>
      </c>
      <c r="L73" s="19" cm="1">
        <f t="array" ref="L73">_xlfn.XLOOKUP(transformación!B64,'[1]Indice del consumidor'!$A$2:$A$301,_xlfn.XLOOKUP($C$1,'[1]Indice del consumidor'!$B$1:$J$1,'[1]Indice del consumidor'!$B$2:$J$301))</f>
        <v>8.6</v>
      </c>
      <c r="M73" s="34" t="s">
        <v>702</v>
      </c>
      <c r="N73" s="34" t="s">
        <v>702</v>
      </c>
      <c r="O73" s="34" t="s">
        <v>702</v>
      </c>
    </row>
    <row r="74" spans="1:15" x14ac:dyDescent="0.3">
      <c r="A74" s="2" t="str">
        <f>'Viajeros Hoteles y Apartamet'!A74</f>
        <v>2010</v>
      </c>
      <c r="B74" s="2" t="str">
        <f>'Viajeros Hoteles y Apartamet'!B74</f>
        <v>3</v>
      </c>
      <c r="C74" s="3">
        <f>'Viajeros Hoteles y Apartamet'!F74</f>
        <v>292118</v>
      </c>
      <c r="D74" s="24">
        <f>VLOOKUP(transformación!$C65,'[1]PIB pc Libras'!A$3:F$110,6,FALSE)</f>
        <v>7401.9550824974704</v>
      </c>
      <c r="E74" s="25">
        <f>VLOOKUP(transformación!$D65,'[1]IPC RU'!$A$9:$B$642,2,FALSE)</f>
        <v>3.4</v>
      </c>
      <c r="F74" s="25">
        <f>VLOOKUP(transformación!$C65,'[1]Desempleo RU'!$A$9:$B$952,2,FALSE)</f>
        <v>8</v>
      </c>
      <c r="G74" s="25">
        <f>VLOOKUP(transformación!$D65,'[1]Tipo de Cambio RU'!$A$9:$B$900,2,FALSE)</f>
        <v>1.1092</v>
      </c>
      <c r="H74" s="26" cm="1">
        <f t="array" ref="H74">IFERROR(_xlfn.XLOOKUP(transformación!$B65,[1]Forwarkeys!$B$2:$B$1000,_xlfn.XLOOKUP($C$1,[1]Forwarkeys!$C$1:$BA$1,[1]Forwarkeys!$C$2:$BA$1000)),"-")</f>
        <v>130633</v>
      </c>
      <c r="I74" s="19">
        <f>España!E74</f>
        <v>93.8</v>
      </c>
      <c r="J74" s="3">
        <f>[1]Aeropuerto!$Q67</f>
        <v>145592</v>
      </c>
      <c r="K74" s="3" cm="1">
        <f t="array" ref="K74">_xlfn.XLOOKUP(transformación!B65,[1]Mortalidad!$A$2:$A$301,_xlfn.XLOOKUP($C$1,[1]Mortalidad!$B$1:$J$1,[1]Mortalidad!$B$2:$J$301))</f>
        <v>45138</v>
      </c>
      <c r="L74" s="19" cm="1">
        <f t="array" ref="L74">_xlfn.XLOOKUP(transformación!B65,'[1]Indice del consumidor'!$A$2:$A$301,_xlfn.XLOOKUP($C$1,'[1]Indice del consumidor'!$B$1:$J$1,'[1]Indice del consumidor'!$B$2:$J$301))</f>
        <v>4.7</v>
      </c>
      <c r="M74" s="34" t="s">
        <v>702</v>
      </c>
      <c r="N74" s="34" t="s">
        <v>702</v>
      </c>
      <c r="O74" s="34" t="s">
        <v>702</v>
      </c>
    </row>
    <row r="75" spans="1:15" x14ac:dyDescent="0.3">
      <c r="A75" s="2" t="str">
        <f>'Viajeros Hoteles y Apartamet'!A75</f>
        <v>2010</v>
      </c>
      <c r="B75" s="2" t="str">
        <f>'Viajeros Hoteles y Apartamet'!B75</f>
        <v>4</v>
      </c>
      <c r="C75" s="3">
        <f>'Viajeros Hoteles y Apartamet'!F75</f>
        <v>347661</v>
      </c>
      <c r="D75" s="24">
        <f>VLOOKUP(transformación!$C66,'[1]PIB pc Libras'!A$3:F$110,6,FALSE)</f>
        <v>7482.6281280124922</v>
      </c>
      <c r="E75" s="25">
        <f>VLOOKUP(transformación!$D66,'[1]IPC RU'!$A$9:$B$642,2,FALSE)</f>
        <v>3.7</v>
      </c>
      <c r="F75" s="25">
        <f>VLOOKUP(transformación!$C66,'[1]Desempleo RU'!$A$9:$B$952,2,FALSE)</f>
        <v>7.9</v>
      </c>
      <c r="G75" s="25">
        <f>VLOOKUP(transformación!$D66,'[1]Tipo de Cambio RU'!$A$9:$B$900,2,FALSE)</f>
        <v>1.1435999999999999</v>
      </c>
      <c r="H75" s="26" cm="1">
        <f t="array" ref="H75">IFERROR(_xlfn.XLOOKUP(transformación!$B66,[1]Forwarkeys!$B$2:$B$1000,_xlfn.XLOOKUP($C$1,[1]Forwarkeys!$C$1:$BA$1,[1]Forwarkeys!$C$2:$BA$1000)),"-")</f>
        <v>242753</v>
      </c>
      <c r="I75" s="19">
        <f>España!E75</f>
        <v>94.46</v>
      </c>
      <c r="J75" s="3">
        <f>[1]Aeropuerto!$Q68</f>
        <v>158830</v>
      </c>
      <c r="K75" s="3" cm="1">
        <f t="array" ref="K75">_xlfn.XLOOKUP(transformación!B66,[1]Mortalidad!$A$2:$A$301,_xlfn.XLOOKUP($C$1,[1]Mortalidad!$B$1:$J$1,[1]Mortalidad!$B$2:$J$301))</f>
        <v>40584</v>
      </c>
      <c r="L75" s="19" cm="1">
        <f t="array" ref="L75">_xlfn.XLOOKUP(transformación!B66,'[1]Indice del consumidor'!$A$2:$A$301,_xlfn.XLOOKUP($C$1,'[1]Indice del consumidor'!$B$1:$J$1,'[1]Indice del consumidor'!$B$2:$J$301))</f>
        <v>1.7</v>
      </c>
      <c r="M75" s="34" t="s">
        <v>702</v>
      </c>
      <c r="N75" s="34" t="s">
        <v>702</v>
      </c>
      <c r="O75" s="34" t="s">
        <v>702</v>
      </c>
    </row>
    <row r="76" spans="1:15" x14ac:dyDescent="0.3">
      <c r="A76" s="2" t="str">
        <f>'Viajeros Hoteles y Apartamet'!A76</f>
        <v>2010</v>
      </c>
      <c r="B76" s="2" t="str">
        <f>'Viajeros Hoteles y Apartamet'!B76</f>
        <v>5</v>
      </c>
      <c r="C76" s="3">
        <f>'Viajeros Hoteles y Apartamet'!F76</f>
        <v>438354</v>
      </c>
      <c r="D76" s="24">
        <f>VLOOKUP(transformación!$C67,'[1]PIB pc Libras'!A$3:F$110,6,FALSE)</f>
        <v>7482.6281280124922</v>
      </c>
      <c r="E76" s="25">
        <f>VLOOKUP(transformación!$D67,'[1]IPC RU'!$A$9:$B$642,2,FALSE)</f>
        <v>3.4</v>
      </c>
      <c r="F76" s="25">
        <f>VLOOKUP(transformación!$C67,'[1]Desempleo RU'!$A$9:$B$952,2,FALSE)</f>
        <v>7.9</v>
      </c>
      <c r="G76" s="25">
        <f>VLOOKUP(transformación!$D67,'[1]Tipo de Cambio RU'!$A$9:$B$900,2,FALSE)</f>
        <v>1.1685000000000001</v>
      </c>
      <c r="H76" s="26" cm="1">
        <f t="array" ref="H76">IFERROR(_xlfn.XLOOKUP(transformación!$B67,[1]Forwarkeys!$B$2:$B$1000,_xlfn.XLOOKUP($C$1,[1]Forwarkeys!$C$1:$BA$1,[1]Forwarkeys!$C$2:$BA$1000)),"-")</f>
        <v>263501</v>
      </c>
      <c r="I76" s="19">
        <f>España!E76</f>
        <v>94.49</v>
      </c>
      <c r="J76" s="3">
        <f>[1]Aeropuerto!$Q69</f>
        <v>216492</v>
      </c>
      <c r="K76" s="3" cm="1">
        <f t="array" ref="K76">_xlfn.XLOOKUP(transformación!B67,[1]Mortalidad!$A$2:$A$301,_xlfn.XLOOKUP($C$1,[1]Mortalidad!$B$1:$J$1,[1]Mortalidad!$B$2:$J$301))</f>
        <v>36517</v>
      </c>
      <c r="L76" s="19" cm="1">
        <f t="array" ref="L76">_xlfn.XLOOKUP(transformación!B67,'[1]Indice del consumidor'!$A$2:$A$301,_xlfn.XLOOKUP($C$1,'[1]Indice del consumidor'!$B$1:$J$1,'[1]Indice del consumidor'!$B$2:$J$301))</f>
        <v>-6.2</v>
      </c>
      <c r="M76" s="34" t="s">
        <v>702</v>
      </c>
      <c r="N76" s="34" t="s">
        <v>702</v>
      </c>
      <c r="O76" s="34" t="s">
        <v>702</v>
      </c>
    </row>
    <row r="77" spans="1:15" x14ac:dyDescent="0.3">
      <c r="A77" s="2" t="str">
        <f>'Viajeros Hoteles y Apartamet'!A77</f>
        <v>2010</v>
      </c>
      <c r="B77" s="2" t="str">
        <f>'Viajeros Hoteles y Apartamet'!B77</f>
        <v>6</v>
      </c>
      <c r="C77" s="3">
        <f>'Viajeros Hoteles y Apartamet'!F77</f>
        <v>474910</v>
      </c>
      <c r="D77" s="24">
        <f>VLOOKUP(transformación!$C68,'[1]PIB pc Libras'!A$3:F$110,6,FALSE)</f>
        <v>7482.6281280124922</v>
      </c>
      <c r="E77" s="25">
        <f>VLOOKUP(transformación!$D68,'[1]IPC RU'!$A$9:$B$642,2,FALSE)</f>
        <v>3.2</v>
      </c>
      <c r="F77" s="25">
        <f>VLOOKUP(transformación!$C68,'[1]Desempleo RU'!$A$9:$B$952,2,FALSE)</f>
        <v>7.9</v>
      </c>
      <c r="G77" s="25">
        <f>VLOOKUP(transformación!$D68,'[1]Tipo de Cambio RU'!$A$9:$B$900,2,FALSE)</f>
        <v>1.2081999999999999</v>
      </c>
      <c r="H77" s="26" cm="1">
        <f t="array" ref="H77">IFERROR(_xlfn.XLOOKUP(transformación!$B68,[1]Forwarkeys!$B$2:$B$1000,_xlfn.XLOOKUP($C$1,[1]Forwarkeys!$C$1:$BA$1,[1]Forwarkeys!$C$2:$BA$1000)),"-")</f>
        <v>260986</v>
      </c>
      <c r="I77" s="19">
        <f>España!E77</f>
        <v>94.6</v>
      </c>
      <c r="J77" s="3">
        <f>[1]Aeropuerto!$Q70</f>
        <v>227312</v>
      </c>
      <c r="K77" s="3" cm="1">
        <f t="array" ref="K77">_xlfn.XLOOKUP(transformación!B68,[1]Mortalidad!$A$2:$A$301,_xlfn.XLOOKUP($C$1,[1]Mortalidad!$B$1:$J$1,[1]Mortalidad!$B$2:$J$301))</f>
        <v>40168</v>
      </c>
      <c r="L77" s="19" cm="1">
        <f t="array" ref="L77">_xlfn.XLOOKUP(transformación!B68,'[1]Indice del consumidor'!$A$2:$A$301,_xlfn.XLOOKUP($C$1,'[1]Indice del consumidor'!$B$1:$J$1,'[1]Indice del consumidor'!$B$2:$J$301))</f>
        <v>-9.4</v>
      </c>
      <c r="M77" s="34" t="s">
        <v>702</v>
      </c>
      <c r="N77" s="34" t="s">
        <v>702</v>
      </c>
      <c r="O77" s="34" t="s">
        <v>702</v>
      </c>
    </row>
    <row r="78" spans="1:15" x14ac:dyDescent="0.3">
      <c r="A78" s="2" t="str">
        <f>'Viajeros Hoteles y Apartamet'!A78</f>
        <v>2010</v>
      </c>
      <c r="B78" s="2" t="str">
        <f>'Viajeros Hoteles y Apartamet'!B78</f>
        <v>7</v>
      </c>
      <c r="C78" s="3">
        <f>'Viajeros Hoteles y Apartamet'!F78</f>
        <v>454907</v>
      </c>
      <c r="D78" s="24">
        <f>VLOOKUP(transformación!$C69,'[1]PIB pc Libras'!A$3:F$110,6,FALSE)</f>
        <v>7523.9445820951414</v>
      </c>
      <c r="E78" s="25">
        <f>VLOOKUP(transformación!$D69,'[1]IPC RU'!$A$9:$B$642,2,FALSE)</f>
        <v>3.1</v>
      </c>
      <c r="F78" s="25">
        <f>VLOOKUP(transformación!$C69,'[1]Desempleo RU'!$A$9:$B$952,2,FALSE)</f>
        <v>7.8</v>
      </c>
      <c r="G78" s="25">
        <f>VLOOKUP(transformación!$D69,'[1]Tipo de Cambio RU'!$A$9:$B$900,2,FALSE)</f>
        <v>1.1959</v>
      </c>
      <c r="H78" s="26" cm="1">
        <f t="array" ref="H78">IFERROR(_xlfn.XLOOKUP(transformación!$B69,[1]Forwarkeys!$B$2:$B$1000,_xlfn.XLOOKUP($C$1,[1]Forwarkeys!$C$1:$BA$1,[1]Forwarkeys!$C$2:$BA$1000)),"-")</f>
        <v>289597</v>
      </c>
      <c r="I78" s="19">
        <f>España!E78</f>
        <v>93.54</v>
      </c>
      <c r="J78" s="3">
        <f>[1]Aeropuerto!$Q71</f>
        <v>268341</v>
      </c>
      <c r="K78" s="3" cm="1">
        <f t="array" ref="K78">_xlfn.XLOOKUP(transformación!B69,[1]Mortalidad!$A$2:$A$301,_xlfn.XLOOKUP($C$1,[1]Mortalidad!$B$1:$J$1,[1]Mortalidad!$B$2:$J$301))</f>
        <v>36888</v>
      </c>
      <c r="L78" s="19" cm="1">
        <f t="array" ref="L78">_xlfn.XLOOKUP(transformación!B69,'[1]Indice del consumidor'!$A$2:$A$301,_xlfn.XLOOKUP($C$1,'[1]Indice del consumidor'!$B$1:$J$1,'[1]Indice del consumidor'!$B$2:$J$301))</f>
        <v>-18.3</v>
      </c>
      <c r="M78" s="34" t="s">
        <v>702</v>
      </c>
      <c r="N78" s="34" t="s">
        <v>702</v>
      </c>
      <c r="O78" s="34" t="s">
        <v>702</v>
      </c>
    </row>
    <row r="79" spans="1:15" x14ac:dyDescent="0.3">
      <c r="A79" s="2" t="str">
        <f>'Viajeros Hoteles y Apartamet'!A79</f>
        <v>2010</v>
      </c>
      <c r="B79" s="2" t="str">
        <f>'Viajeros Hoteles y Apartamet'!B79</f>
        <v>8</v>
      </c>
      <c r="C79" s="3">
        <f>'Viajeros Hoteles y Apartamet'!F79</f>
        <v>440026</v>
      </c>
      <c r="D79" s="24">
        <f>VLOOKUP(transformación!$C70,'[1]PIB pc Libras'!A$3:F$110,6,FALSE)</f>
        <v>7523.9445820951414</v>
      </c>
      <c r="E79" s="25">
        <f>VLOOKUP(transformación!$D70,'[1]IPC RU'!$A$9:$B$642,2,FALSE)</f>
        <v>3.1</v>
      </c>
      <c r="F79" s="25">
        <f>VLOOKUP(transformación!$C70,'[1]Desempleo RU'!$A$9:$B$952,2,FALSE)</f>
        <v>7.8</v>
      </c>
      <c r="G79" s="25">
        <f>VLOOKUP(transformación!$D70,'[1]Tipo de Cambio RU'!$A$9:$B$900,2,FALSE)</f>
        <v>1.2132000000000001</v>
      </c>
      <c r="H79" s="26" cm="1">
        <f t="array" ref="H79">IFERROR(_xlfn.XLOOKUP(transformación!$B70,[1]Forwarkeys!$B$2:$B$1000,_xlfn.XLOOKUP($C$1,[1]Forwarkeys!$C$1:$BA$1,[1]Forwarkeys!$C$2:$BA$1000)),"-")</f>
        <v>291716</v>
      </c>
      <c r="I79" s="19">
        <f>España!E79</f>
        <v>93.75</v>
      </c>
      <c r="J79" s="3">
        <f>[1]Aeropuerto!$Q72</f>
        <v>267637</v>
      </c>
      <c r="K79" s="3" cm="1">
        <f t="array" ref="K79">_xlfn.XLOOKUP(transformación!B70,[1]Mortalidad!$A$2:$A$301,_xlfn.XLOOKUP($C$1,[1]Mortalidad!$B$1:$J$1,[1]Mortalidad!$B$2:$J$301))</f>
        <v>36083</v>
      </c>
      <c r="L79" s="19" cm="1">
        <f t="array" ref="L79">_xlfn.XLOOKUP(transformación!B70,'[1]Indice del consumidor'!$A$2:$A$301,_xlfn.XLOOKUP($C$1,'[1]Indice del consumidor'!$B$1:$J$1,'[1]Indice del consumidor'!$B$2:$J$301))</f>
        <v>-10.3</v>
      </c>
      <c r="M79" s="34" t="s">
        <v>702</v>
      </c>
      <c r="N79" s="34" t="s">
        <v>702</v>
      </c>
      <c r="O79" s="34" t="s">
        <v>702</v>
      </c>
    </row>
    <row r="80" spans="1:15" x14ac:dyDescent="0.3">
      <c r="A80" s="2" t="str">
        <f>'Viajeros Hoteles y Apartamet'!A80</f>
        <v>2010</v>
      </c>
      <c r="B80" s="2" t="str">
        <f>'Viajeros Hoteles y Apartamet'!B80</f>
        <v>9</v>
      </c>
      <c r="C80" s="3">
        <f>'Viajeros Hoteles y Apartamet'!F80</f>
        <v>500739</v>
      </c>
      <c r="D80" s="24">
        <f>VLOOKUP(transformación!$C71,'[1]PIB pc Libras'!A$3:F$110,6,FALSE)</f>
        <v>7523.9445820951414</v>
      </c>
      <c r="E80" s="25">
        <f>VLOOKUP(transformación!$D71,'[1]IPC RU'!$A$9:$B$642,2,FALSE)</f>
        <v>3.1</v>
      </c>
      <c r="F80" s="25">
        <f>VLOOKUP(transformación!$C71,'[1]Desempleo RU'!$A$9:$B$952,2,FALSE)</f>
        <v>7.8</v>
      </c>
      <c r="G80" s="25">
        <f>VLOOKUP(transformación!$D71,'[1]Tipo de Cambio RU'!$A$9:$B$900,2,FALSE)</f>
        <v>1.1900999999999999</v>
      </c>
      <c r="H80" s="26" cm="1">
        <f t="array" ref="H80">IFERROR(_xlfn.XLOOKUP(transformación!$B71,[1]Forwarkeys!$B$2:$B$1000,_xlfn.XLOOKUP($C$1,[1]Forwarkeys!$C$1:$BA$1,[1]Forwarkeys!$C$2:$BA$1000)),"-")</f>
        <v>264038</v>
      </c>
      <c r="I80" s="19">
        <f>España!E80</f>
        <v>94.61</v>
      </c>
      <c r="J80" s="3">
        <f>[1]Aeropuerto!$Q73</f>
        <v>231990</v>
      </c>
      <c r="K80" s="3" cm="1">
        <f t="array" ref="K80">_xlfn.XLOOKUP(transformación!B71,[1]Mortalidad!$A$2:$A$301,_xlfn.XLOOKUP($C$1,[1]Mortalidad!$B$1:$J$1,[1]Mortalidad!$B$2:$J$301))</f>
        <v>39423</v>
      </c>
      <c r="L80" s="19" cm="1">
        <f t="array" ref="L80">_xlfn.XLOOKUP(transformación!B71,'[1]Indice del consumidor'!$A$2:$A$301,_xlfn.XLOOKUP($C$1,'[1]Indice del consumidor'!$B$1:$J$1,'[1]Indice del consumidor'!$B$2:$J$301))</f>
        <v>-17.7</v>
      </c>
      <c r="M80" s="34" t="s">
        <v>702</v>
      </c>
      <c r="N80" s="34" t="s">
        <v>702</v>
      </c>
      <c r="O80" s="34" t="s">
        <v>702</v>
      </c>
    </row>
    <row r="81" spans="1:15" x14ac:dyDescent="0.3">
      <c r="A81" s="2" t="str">
        <f>'Viajeros Hoteles y Apartamet'!A81</f>
        <v>2010</v>
      </c>
      <c r="B81" s="2" t="str">
        <f>'Viajeros Hoteles y Apartamet'!B81</f>
        <v>10</v>
      </c>
      <c r="C81" s="3">
        <f>'Viajeros Hoteles y Apartamet'!F81</f>
        <v>441791</v>
      </c>
      <c r="D81" s="24">
        <f>VLOOKUP(transformación!$C72,'[1]PIB pc Libras'!A$3:F$110,6,FALSE)</f>
        <v>7530.5252591241169</v>
      </c>
      <c r="E81" s="25">
        <f>VLOOKUP(transformación!$D72,'[1]IPC RU'!$A$9:$B$642,2,FALSE)</f>
        <v>3.2</v>
      </c>
      <c r="F81" s="25">
        <f>VLOOKUP(transformación!$C72,'[1]Desempleo RU'!$A$9:$B$952,2,FALSE)</f>
        <v>7.9</v>
      </c>
      <c r="G81" s="25">
        <f>VLOOKUP(transformación!$D72,'[1]Tipo de Cambio RU'!$A$9:$B$900,2,FALSE)</f>
        <v>1.1412</v>
      </c>
      <c r="H81" s="26" cm="1">
        <f t="array" ref="H81">IFERROR(_xlfn.XLOOKUP(transformación!$B72,[1]Forwarkeys!$B$2:$B$1000,_xlfn.XLOOKUP($C$1,[1]Forwarkeys!$C$1:$BA$1,[1]Forwarkeys!$C$2:$BA$1000)),"-")</f>
        <v>253855</v>
      </c>
      <c r="I81" s="19">
        <f>España!E81</f>
        <v>95.03</v>
      </c>
      <c r="J81" s="3">
        <f>[1]Aeropuerto!$Q74</f>
        <v>208336</v>
      </c>
      <c r="K81" s="3" cm="1">
        <f t="array" ref="K81">_xlfn.XLOOKUP(transformación!B72,[1]Mortalidad!$A$2:$A$301,_xlfn.XLOOKUP($C$1,[1]Mortalidad!$B$1:$J$1,[1]Mortalidad!$B$2:$J$301))</f>
        <v>38613</v>
      </c>
      <c r="L81" s="19" cm="1">
        <f t="array" ref="L81">_xlfn.XLOOKUP(transformación!B72,'[1]Indice del consumidor'!$A$2:$A$301,_xlfn.XLOOKUP($C$1,'[1]Indice del consumidor'!$B$1:$J$1,'[1]Indice del consumidor'!$B$2:$J$301))</f>
        <v>-19.899999999999999</v>
      </c>
      <c r="M81" s="34" t="s">
        <v>702</v>
      </c>
      <c r="N81" s="34" t="s">
        <v>702</v>
      </c>
      <c r="O81" s="34" t="s">
        <v>702</v>
      </c>
    </row>
    <row r="82" spans="1:15" x14ac:dyDescent="0.3">
      <c r="A82" s="2" t="str">
        <f>'Viajeros Hoteles y Apartamet'!A82</f>
        <v>2010</v>
      </c>
      <c r="B82" s="2" t="str">
        <f>'Viajeros Hoteles y Apartamet'!B82</f>
        <v>11</v>
      </c>
      <c r="C82" s="3">
        <f>'Viajeros Hoteles y Apartamet'!F82</f>
        <v>236056</v>
      </c>
      <c r="D82" s="24">
        <f>VLOOKUP(transformación!$C73,'[1]PIB pc Libras'!A$3:F$110,6,FALSE)</f>
        <v>7530.5252591241169</v>
      </c>
      <c r="E82" s="25">
        <f>VLOOKUP(transformación!$D73,'[1]IPC RU'!$A$9:$B$642,2,FALSE)</f>
        <v>3.3</v>
      </c>
      <c r="F82" s="25">
        <f>VLOOKUP(transformación!$C73,'[1]Desempleo RU'!$A$9:$B$952,2,FALSE)</f>
        <v>7.9</v>
      </c>
      <c r="G82" s="25">
        <f>VLOOKUP(transformación!$D73,'[1]Tipo de Cambio RU'!$A$9:$B$900,2,FALSE)</f>
        <v>1.1700999999999999</v>
      </c>
      <c r="H82" s="26" cm="1">
        <f t="array" ref="H82">IFERROR(_xlfn.XLOOKUP(transformación!$B73,[1]Forwarkeys!$B$2:$B$1000,_xlfn.XLOOKUP($C$1,[1]Forwarkeys!$C$1:$BA$1,[1]Forwarkeys!$C$2:$BA$1000)),"-")</f>
        <v>138082</v>
      </c>
      <c r="I82" s="19">
        <f>España!E82</f>
        <v>95.33</v>
      </c>
      <c r="J82" s="3">
        <f>[1]Aeropuerto!$Q75</f>
        <v>104490</v>
      </c>
      <c r="K82" s="3" cm="1">
        <f t="array" ref="K82">_xlfn.XLOOKUP(transformación!B73,[1]Mortalidad!$A$2:$A$301,_xlfn.XLOOKUP($C$1,[1]Mortalidad!$B$1:$J$1,[1]Mortalidad!$B$2:$J$301))</f>
        <v>42123</v>
      </c>
      <c r="L82" s="19" cm="1">
        <f t="array" ref="L82">_xlfn.XLOOKUP(transformación!B73,'[1]Indice del consumidor'!$A$2:$A$301,_xlfn.XLOOKUP($C$1,'[1]Indice del consumidor'!$B$1:$J$1,'[1]Indice del consumidor'!$B$2:$J$301))</f>
        <v>-21.9</v>
      </c>
      <c r="M82" s="34" t="s">
        <v>702</v>
      </c>
      <c r="N82" s="34" t="s">
        <v>702</v>
      </c>
      <c r="O82" s="34" t="s">
        <v>702</v>
      </c>
    </row>
    <row r="83" spans="1:15" x14ac:dyDescent="0.3">
      <c r="A83" s="2" t="str">
        <f>'Viajeros Hoteles y Apartamet'!A83</f>
        <v>2010</v>
      </c>
      <c r="B83" s="2" t="str">
        <f>'Viajeros Hoteles y Apartamet'!B83</f>
        <v>12</v>
      </c>
      <c r="C83" s="3">
        <f>'Viajeros Hoteles y Apartamet'!F83</f>
        <v>181093</v>
      </c>
      <c r="D83" s="24">
        <f>VLOOKUP(transformación!$C74,'[1]PIB pc Libras'!A$3:F$110,6,FALSE)</f>
        <v>7530.5252591241169</v>
      </c>
      <c r="E83" s="25">
        <f>VLOOKUP(transformación!$D74,'[1]IPC RU'!$A$9:$B$642,2,FALSE)</f>
        <v>3.7</v>
      </c>
      <c r="F83" s="25">
        <f>VLOOKUP(transformación!$C74,'[1]Desempleo RU'!$A$9:$B$952,2,FALSE)</f>
        <v>7.9</v>
      </c>
      <c r="G83" s="25">
        <f>VLOOKUP(transformación!$D74,'[1]Tipo de Cambio RU'!$A$9:$B$900,2,FALSE)</f>
        <v>1.1801999999999999</v>
      </c>
      <c r="H83" s="26" cm="1">
        <f t="array" ref="H83">IFERROR(_xlfn.XLOOKUP(transformación!$B74,[1]Forwarkeys!$B$2:$B$1000,_xlfn.XLOOKUP($C$1,[1]Forwarkeys!$C$1:$BA$1,[1]Forwarkeys!$C$2:$BA$1000)),"-")</f>
        <v>140249</v>
      </c>
      <c r="I83" s="19">
        <f>España!E83</f>
        <v>95.86</v>
      </c>
      <c r="J83" s="3">
        <f>[1]Aeropuerto!$Q76</f>
        <v>98128</v>
      </c>
      <c r="K83" s="3" cm="1">
        <f t="array" ref="K83">_xlfn.XLOOKUP(transformación!B74,[1]Mortalidad!$A$2:$A$301,_xlfn.XLOOKUP($C$1,[1]Mortalidad!$B$1:$J$1,[1]Mortalidad!$B$2:$J$301))</f>
        <v>48294</v>
      </c>
      <c r="L83" s="19" cm="1">
        <f t="array" ref="L83">_xlfn.XLOOKUP(transformación!B74,'[1]Indice del consumidor'!$A$2:$A$301,_xlfn.XLOOKUP($C$1,'[1]Indice del consumidor'!$B$1:$J$1,'[1]Indice del consumidor'!$B$2:$J$301))</f>
        <v>-19.3</v>
      </c>
      <c r="M83" s="34" t="s">
        <v>702</v>
      </c>
      <c r="N83" s="34" t="s">
        <v>702</v>
      </c>
      <c r="O83" s="34" t="s">
        <v>702</v>
      </c>
    </row>
    <row r="84" spans="1:15" x14ac:dyDescent="0.3">
      <c r="A84" s="2" t="str">
        <f>'Viajeros Hoteles y Apartamet'!A84</f>
        <v>2011</v>
      </c>
      <c r="B84" s="2" t="str">
        <f>'Viajeros Hoteles y Apartamet'!B84</f>
        <v>1</v>
      </c>
      <c r="C84" s="3">
        <f>'Viajeros Hoteles y Apartamet'!F84</f>
        <v>178366</v>
      </c>
      <c r="D84" s="24">
        <f>VLOOKUP(transformación!$C75,'[1]PIB pc Libras'!A$3:F$110,6,FALSE)</f>
        <v>7487.0546147513396</v>
      </c>
      <c r="E84" s="25">
        <f>VLOOKUP(transformación!$D75,'[1]IPC RU'!$A$9:$B$642,2,FALSE)</f>
        <v>4</v>
      </c>
      <c r="F84" s="25">
        <f>VLOOKUP(transformación!$C75,'[1]Desempleo RU'!$A$9:$B$952,2,FALSE)</f>
        <v>7.8</v>
      </c>
      <c r="G84" s="25">
        <f>VLOOKUP(transformación!$D75,'[1]Tipo de Cambio RU'!$A$9:$B$900,2,FALSE)</f>
        <v>1.1817</v>
      </c>
      <c r="H84" s="26" cm="1">
        <f t="array" ref="H84">IFERROR(_xlfn.XLOOKUP(transformación!$B75,[1]Forwarkeys!$B$2:$B$1000,_xlfn.XLOOKUP($C$1,[1]Forwarkeys!$C$1:$BA$1,[1]Forwarkeys!$C$2:$BA$1000)),"-")</f>
        <v>135325</v>
      </c>
      <c r="I84" s="19">
        <f>España!E84</f>
        <v>94.6</v>
      </c>
      <c r="J84" s="3">
        <f>[1]Aeropuerto!$Q77</f>
        <v>89280</v>
      </c>
      <c r="K84" s="3" cm="1">
        <f t="array" ref="K84">_xlfn.XLOOKUP(transformación!B75,[1]Mortalidad!$A$2:$A$301,_xlfn.XLOOKUP($C$1,[1]Mortalidad!$B$1:$J$1,[1]Mortalidad!$B$2:$J$301))</f>
        <v>49992</v>
      </c>
      <c r="L84" s="19" cm="1">
        <f t="array" ref="L84">_xlfn.XLOOKUP(transformación!B75,'[1]Indice del consumidor'!$A$2:$A$301,_xlfn.XLOOKUP($C$1,'[1]Indice del consumidor'!$B$1:$J$1,'[1]Indice del consumidor'!$B$2:$J$301))</f>
        <v>-25.9</v>
      </c>
      <c r="M84" s="34" t="s">
        <v>702</v>
      </c>
      <c r="N84" s="34" t="s">
        <v>702</v>
      </c>
      <c r="O84" s="34" t="s">
        <v>702</v>
      </c>
    </row>
    <row r="85" spans="1:15" x14ac:dyDescent="0.3">
      <c r="A85" s="2" t="str">
        <f>'Viajeros Hoteles y Apartamet'!A85</f>
        <v>2011</v>
      </c>
      <c r="B85" s="2" t="str">
        <f>'Viajeros Hoteles y Apartamet'!B85</f>
        <v>2</v>
      </c>
      <c r="C85" s="3">
        <f>'Viajeros Hoteles y Apartamet'!F85</f>
        <v>215016</v>
      </c>
      <c r="D85" s="24">
        <f>VLOOKUP(transformación!$C76,'[1]PIB pc Libras'!A$3:F$110,6,FALSE)</f>
        <v>7487.0546147513396</v>
      </c>
      <c r="E85" s="25">
        <f>VLOOKUP(transformación!$D76,'[1]IPC RU'!$A$9:$B$642,2,FALSE)</f>
        <v>4.4000000000000004</v>
      </c>
      <c r="F85" s="25">
        <f>VLOOKUP(transformación!$C76,'[1]Desempleo RU'!$A$9:$B$952,2,FALSE)</f>
        <v>7.8</v>
      </c>
      <c r="G85" s="25">
        <f>VLOOKUP(transformación!$D76,'[1]Tipo de Cambio RU'!$A$9:$B$900,2,FALSE)</f>
        <v>1.1815</v>
      </c>
      <c r="H85" s="26" cm="1">
        <f t="array" ref="H85">IFERROR(_xlfn.XLOOKUP(transformación!$B76,[1]Forwarkeys!$B$2:$B$1000,_xlfn.XLOOKUP($C$1,[1]Forwarkeys!$C$1:$BA$1,[1]Forwarkeys!$C$2:$BA$1000)),"-")</f>
        <v>125547</v>
      </c>
      <c r="I85" s="19">
        <f>España!E85</f>
        <v>94.7</v>
      </c>
      <c r="J85" s="3">
        <f>[1]Aeropuerto!$Q78</f>
        <v>103200</v>
      </c>
      <c r="K85" s="3" cm="1">
        <f t="array" ref="K85">_xlfn.XLOOKUP(transformación!B76,[1]Mortalidad!$A$2:$A$301,_xlfn.XLOOKUP($C$1,[1]Mortalidad!$B$1:$J$1,[1]Mortalidad!$B$2:$J$301))</f>
        <v>39350</v>
      </c>
      <c r="L85" s="19" cm="1">
        <f t="array" ref="L85">_xlfn.XLOOKUP(transformación!B76,'[1]Indice del consumidor'!$A$2:$A$301,_xlfn.XLOOKUP($C$1,'[1]Indice del consumidor'!$B$1:$J$1,'[1]Indice del consumidor'!$B$2:$J$301))</f>
        <v>-30</v>
      </c>
      <c r="M85" s="34" t="s">
        <v>702</v>
      </c>
      <c r="N85" s="34" t="s">
        <v>702</v>
      </c>
      <c r="O85" s="34" t="s">
        <v>702</v>
      </c>
    </row>
    <row r="86" spans="1:15" x14ac:dyDescent="0.3">
      <c r="A86" s="2" t="str">
        <f>'Viajeros Hoteles y Apartamet'!A86</f>
        <v>2011</v>
      </c>
      <c r="B86" s="2" t="str">
        <f>'Viajeros Hoteles y Apartamet'!B86</f>
        <v>3</v>
      </c>
      <c r="C86" s="3">
        <f>'Viajeros Hoteles y Apartamet'!F86</f>
        <v>289107</v>
      </c>
      <c r="D86" s="24">
        <f>VLOOKUP(transformación!$C77,'[1]PIB pc Libras'!A$3:F$110,6,FALSE)</f>
        <v>7487.0546147513396</v>
      </c>
      <c r="E86" s="25">
        <f>VLOOKUP(transformación!$D77,'[1]IPC RU'!$A$9:$B$642,2,FALSE)</f>
        <v>4</v>
      </c>
      <c r="F86" s="25">
        <f>VLOOKUP(transformación!$C77,'[1]Desempleo RU'!$A$9:$B$952,2,FALSE)</f>
        <v>7.8</v>
      </c>
      <c r="G86" s="25">
        <f>VLOOKUP(transformación!$D77,'[1]Tipo de Cambio RU'!$A$9:$B$900,2,FALSE)</f>
        <v>1.1527000000000001</v>
      </c>
      <c r="H86" s="26" cm="1">
        <f t="array" ref="H86">IFERROR(_xlfn.XLOOKUP(transformación!$B77,[1]Forwarkeys!$B$2:$B$1000,_xlfn.XLOOKUP($C$1,[1]Forwarkeys!$C$1:$BA$1,[1]Forwarkeys!$C$2:$BA$1000)),"-")</f>
        <v>159149</v>
      </c>
      <c r="I86" s="19">
        <f>España!E86</f>
        <v>96.93</v>
      </c>
      <c r="J86" s="3">
        <f>[1]Aeropuerto!$Q79</f>
        <v>138108</v>
      </c>
      <c r="K86" s="3" cm="1">
        <f t="array" ref="K86">_xlfn.XLOOKUP(transformación!B77,[1]Mortalidad!$A$2:$A$301,_xlfn.XLOOKUP($C$1,[1]Mortalidad!$B$1:$J$1,[1]Mortalidad!$B$2:$J$301))</f>
        <v>44209</v>
      </c>
      <c r="L86" s="19" cm="1">
        <f t="array" ref="L86">_xlfn.XLOOKUP(transformación!B77,'[1]Indice del consumidor'!$A$2:$A$301,_xlfn.XLOOKUP($C$1,'[1]Indice del consumidor'!$B$1:$J$1,'[1]Indice del consumidor'!$B$2:$J$301))</f>
        <v>-29.2</v>
      </c>
      <c r="M86" s="34" t="s">
        <v>702</v>
      </c>
      <c r="N86" s="34" t="s">
        <v>702</v>
      </c>
      <c r="O86" s="34" t="s">
        <v>702</v>
      </c>
    </row>
    <row r="87" spans="1:15" x14ac:dyDescent="0.3">
      <c r="A87" s="2" t="str">
        <f>'Viajeros Hoteles y Apartamet'!A87</f>
        <v>2011</v>
      </c>
      <c r="B87" s="2" t="str">
        <f>'Viajeros Hoteles y Apartamet'!B87</f>
        <v>4</v>
      </c>
      <c r="C87" s="3">
        <f>'Viajeros Hoteles y Apartamet'!F87</f>
        <v>411371</v>
      </c>
      <c r="D87" s="24">
        <f>VLOOKUP(transformación!$C78,'[1]PIB pc Libras'!A$3:F$110,6,FALSE)</f>
        <v>7495.6822379991499</v>
      </c>
      <c r="E87" s="25">
        <f>VLOOKUP(transformación!$D78,'[1]IPC RU'!$A$9:$B$642,2,FALSE)</f>
        <v>4.5</v>
      </c>
      <c r="F87" s="25">
        <f>VLOOKUP(transformación!$C78,'[1]Desempleo RU'!$A$9:$B$952,2,FALSE)</f>
        <v>7.9</v>
      </c>
      <c r="G87" s="25">
        <f>VLOOKUP(transformación!$D78,'[1]Tipo de Cambio RU'!$A$9:$B$900,2,FALSE)</f>
        <v>1.1331</v>
      </c>
      <c r="H87" s="26" cm="1">
        <f t="array" ref="H87">IFERROR(_xlfn.XLOOKUP(transformación!$B78,[1]Forwarkeys!$B$2:$B$1000,_xlfn.XLOOKUP($C$1,[1]Forwarkeys!$C$1:$BA$1,[1]Forwarkeys!$C$2:$BA$1000)),"-")</f>
        <v>252124</v>
      </c>
      <c r="I87" s="19">
        <f>España!E87</f>
        <v>97.78</v>
      </c>
      <c r="J87" s="3">
        <f>[1]Aeropuerto!$Q80</f>
        <v>214883</v>
      </c>
      <c r="K87" s="3" cm="1">
        <f t="array" ref="K87">_xlfn.XLOOKUP(transformación!B78,[1]Mortalidad!$A$2:$A$301,_xlfn.XLOOKUP($C$1,[1]Mortalidad!$B$1:$J$1,[1]Mortalidad!$B$2:$J$301))</f>
        <v>36943</v>
      </c>
      <c r="L87" s="19" cm="1">
        <f t="array" ref="L87">_xlfn.XLOOKUP(transformación!B78,'[1]Indice del consumidor'!$A$2:$A$301,_xlfn.XLOOKUP($C$1,'[1]Indice del consumidor'!$B$1:$J$1,'[1]Indice del consumidor'!$B$2:$J$301))</f>
        <v>-33.299999999999997</v>
      </c>
      <c r="M87" s="34" t="s">
        <v>702</v>
      </c>
      <c r="N87" s="34" t="s">
        <v>702</v>
      </c>
      <c r="O87" s="34" t="s">
        <v>702</v>
      </c>
    </row>
    <row r="88" spans="1:15" x14ac:dyDescent="0.3">
      <c r="A88" s="2" t="str">
        <f>'Viajeros Hoteles y Apartamet'!A88</f>
        <v>2011</v>
      </c>
      <c r="B88" s="2" t="str">
        <f>'Viajeros Hoteles y Apartamet'!B88</f>
        <v>5</v>
      </c>
      <c r="C88" s="3">
        <f>'Viajeros Hoteles y Apartamet'!F88</f>
        <v>491674</v>
      </c>
      <c r="D88" s="24">
        <f>VLOOKUP(transformación!$C79,'[1]PIB pc Libras'!A$3:F$110,6,FALSE)</f>
        <v>7495.6822379991499</v>
      </c>
      <c r="E88" s="25">
        <f>VLOOKUP(transformación!$D79,'[1]IPC RU'!$A$9:$B$642,2,FALSE)</f>
        <v>4.5</v>
      </c>
      <c r="F88" s="25">
        <f>VLOOKUP(transformación!$C79,'[1]Desempleo RU'!$A$9:$B$952,2,FALSE)</f>
        <v>7.9</v>
      </c>
      <c r="G88" s="25">
        <f>VLOOKUP(transformación!$D79,'[1]Tipo de Cambio RU'!$A$9:$B$900,2,FALSE)</f>
        <v>1.1403000000000001</v>
      </c>
      <c r="H88" s="26" cm="1">
        <f t="array" ref="H88">IFERROR(_xlfn.XLOOKUP(transformación!$B79,[1]Forwarkeys!$B$2:$B$1000,_xlfn.XLOOKUP($C$1,[1]Forwarkeys!$C$1:$BA$1,[1]Forwarkeys!$C$2:$BA$1000)),"-")</f>
        <v>275292</v>
      </c>
      <c r="I88" s="19">
        <f>España!E88</f>
        <v>97.66</v>
      </c>
      <c r="J88" s="3">
        <f>[1]Aeropuerto!$Q81</f>
        <v>228528</v>
      </c>
      <c r="K88" s="3" cm="1">
        <f t="array" ref="K88">_xlfn.XLOOKUP(transformación!B79,[1]Mortalidad!$A$2:$A$301,_xlfn.XLOOKUP($C$1,[1]Mortalidad!$B$1:$J$1,[1]Mortalidad!$B$2:$J$301))</f>
        <v>40100</v>
      </c>
      <c r="L88" s="19" cm="1">
        <f t="array" ref="L88">_xlfn.XLOOKUP(transformación!B79,'[1]Indice del consumidor'!$A$2:$A$301,_xlfn.XLOOKUP($C$1,'[1]Indice del consumidor'!$B$1:$J$1,'[1]Indice del consumidor'!$B$2:$J$301))</f>
        <v>-19.5</v>
      </c>
      <c r="M88" s="34" t="s">
        <v>702</v>
      </c>
      <c r="N88" s="34" t="s">
        <v>702</v>
      </c>
      <c r="O88" s="34" t="s">
        <v>702</v>
      </c>
    </row>
    <row r="89" spans="1:15" x14ac:dyDescent="0.3">
      <c r="A89" s="2" t="str">
        <f>'Viajeros Hoteles y Apartamet'!A89</f>
        <v>2011</v>
      </c>
      <c r="B89" s="2" t="str">
        <f>'Viajeros Hoteles y Apartamet'!B89</f>
        <v>6</v>
      </c>
      <c r="C89" s="3">
        <f>'Viajeros Hoteles y Apartamet'!F89</f>
        <v>528593</v>
      </c>
      <c r="D89" s="24">
        <f>VLOOKUP(transformación!$C80,'[1]PIB pc Libras'!A$3:F$110,6,FALSE)</f>
        <v>7495.6822379991499</v>
      </c>
      <c r="E89" s="25">
        <f>VLOOKUP(transformación!$D80,'[1]IPC RU'!$A$9:$B$642,2,FALSE)</f>
        <v>4.2</v>
      </c>
      <c r="F89" s="25">
        <f>VLOOKUP(transformación!$C80,'[1]Desempleo RU'!$A$9:$B$952,2,FALSE)</f>
        <v>7.9</v>
      </c>
      <c r="G89" s="25">
        <f>VLOOKUP(transformación!$D80,'[1]Tipo de Cambio RU'!$A$9:$B$900,2,FALSE)</f>
        <v>1.1261000000000001</v>
      </c>
      <c r="H89" s="26" cm="1">
        <f t="array" ref="H89">IFERROR(_xlfn.XLOOKUP(transformación!$B80,[1]Forwarkeys!$B$2:$B$1000,_xlfn.XLOOKUP($C$1,[1]Forwarkeys!$C$1:$BA$1,[1]Forwarkeys!$C$2:$BA$1000)),"-")</f>
        <v>276395</v>
      </c>
      <c r="I89" s="19">
        <f>España!E89</f>
        <v>97.48</v>
      </c>
      <c r="J89" s="3">
        <f>[1]Aeropuerto!$Q82</f>
        <v>237195</v>
      </c>
      <c r="K89" s="3" cm="1">
        <f t="array" ref="K89">_xlfn.XLOOKUP(transformación!B80,[1]Mortalidad!$A$2:$A$301,_xlfn.XLOOKUP($C$1,[1]Mortalidad!$B$1:$J$1,[1]Mortalidad!$B$2:$J$301))</f>
        <v>40000</v>
      </c>
      <c r="L89" s="19" cm="1">
        <f t="array" ref="L89">_xlfn.XLOOKUP(transformación!B80,'[1]Indice del consumidor'!$A$2:$A$301,_xlfn.XLOOKUP($C$1,'[1]Indice del consumidor'!$B$1:$J$1,'[1]Indice del consumidor'!$B$2:$J$301))</f>
        <v>-22</v>
      </c>
      <c r="M89" s="34" t="s">
        <v>702</v>
      </c>
      <c r="N89" s="34" t="s">
        <v>702</v>
      </c>
      <c r="O89" s="34" t="s">
        <v>702</v>
      </c>
    </row>
    <row r="90" spans="1:15" x14ac:dyDescent="0.3">
      <c r="A90" s="2" t="str">
        <f>'Viajeros Hoteles y Apartamet'!A90</f>
        <v>2011</v>
      </c>
      <c r="B90" s="2" t="str">
        <f>'Viajeros Hoteles y Apartamet'!B90</f>
        <v>7</v>
      </c>
      <c r="C90" s="3">
        <f>'Viajeros Hoteles y Apartamet'!F90</f>
        <v>508695</v>
      </c>
      <c r="D90" s="24">
        <f>VLOOKUP(transformación!$C81,'[1]PIB pc Libras'!A$3:F$110,6,FALSE)</f>
        <v>7518.5628212644051</v>
      </c>
      <c r="E90" s="25">
        <f>VLOOKUP(transformación!$D81,'[1]IPC RU'!$A$9:$B$642,2,FALSE)</f>
        <v>4.4000000000000004</v>
      </c>
      <c r="F90" s="25">
        <f>VLOOKUP(transformación!$C81,'[1]Desempleo RU'!$A$9:$B$952,2,FALSE)</f>
        <v>8.3000000000000007</v>
      </c>
      <c r="G90" s="25">
        <f>VLOOKUP(transformación!$D81,'[1]Tipo de Cambio RU'!$A$9:$B$900,2,FALSE)</f>
        <v>1.1308</v>
      </c>
      <c r="H90" s="26" cm="1">
        <f t="array" ref="H90">IFERROR(_xlfn.XLOOKUP(transformación!$B81,[1]Forwarkeys!$B$2:$B$1000,_xlfn.XLOOKUP($C$1,[1]Forwarkeys!$C$1:$BA$1,[1]Forwarkeys!$C$2:$BA$1000)),"-")</f>
        <v>297968</v>
      </c>
      <c r="I90" s="19">
        <f>España!E90</f>
        <v>96.34</v>
      </c>
      <c r="J90" s="3">
        <f>[1]Aeropuerto!$Q83</f>
        <v>278729</v>
      </c>
      <c r="K90" s="3" cm="1">
        <f t="array" ref="K90">_xlfn.XLOOKUP(transformación!B81,[1]Mortalidad!$A$2:$A$301,_xlfn.XLOOKUP($C$1,[1]Mortalidad!$B$1:$J$1,[1]Mortalidad!$B$2:$J$301))</f>
        <v>35646</v>
      </c>
      <c r="L90" s="19" cm="1">
        <f t="array" ref="L90">_xlfn.XLOOKUP(transformación!B81,'[1]Indice del consumidor'!$A$2:$A$301,_xlfn.XLOOKUP($C$1,'[1]Indice del consumidor'!$B$1:$J$1,'[1]Indice del consumidor'!$B$2:$J$301))</f>
        <v>-24.5</v>
      </c>
      <c r="M90" s="34" t="s">
        <v>702</v>
      </c>
      <c r="N90" s="34" t="s">
        <v>702</v>
      </c>
      <c r="O90" s="34" t="s">
        <v>702</v>
      </c>
    </row>
    <row r="91" spans="1:15" x14ac:dyDescent="0.3">
      <c r="A91" s="2" t="str">
        <f>'Viajeros Hoteles y Apartamet'!A91</f>
        <v>2011</v>
      </c>
      <c r="B91" s="2" t="str">
        <f>'Viajeros Hoteles y Apartamet'!B91</f>
        <v>8</v>
      </c>
      <c r="C91" s="3">
        <f>'Viajeros Hoteles y Apartamet'!F91</f>
        <v>462383</v>
      </c>
      <c r="D91" s="24">
        <f>VLOOKUP(transformación!$C82,'[1]PIB pc Libras'!A$3:F$110,6,FALSE)</f>
        <v>7518.5628212644051</v>
      </c>
      <c r="E91" s="25">
        <f>VLOOKUP(transformación!$D82,'[1]IPC RU'!$A$9:$B$642,2,FALSE)</f>
        <v>4.5</v>
      </c>
      <c r="F91" s="25">
        <f>VLOOKUP(transformación!$C82,'[1]Desempleo RU'!$A$9:$B$952,2,FALSE)</f>
        <v>8.3000000000000007</v>
      </c>
      <c r="G91" s="25">
        <f>VLOOKUP(transformación!$D82,'[1]Tipo de Cambio RU'!$A$9:$B$900,2,FALSE)</f>
        <v>1.1422000000000001</v>
      </c>
      <c r="H91" s="26" cm="1">
        <f t="array" ref="H91">IFERROR(_xlfn.XLOOKUP(transformación!$B82,[1]Forwarkeys!$B$2:$B$1000,_xlfn.XLOOKUP($C$1,[1]Forwarkeys!$C$1:$BA$1,[1]Forwarkeys!$C$2:$BA$1000)),"-")</f>
        <v>302150</v>
      </c>
      <c r="I91" s="19">
        <f>España!E91</f>
        <v>96.31</v>
      </c>
      <c r="J91" s="3">
        <f>[1]Aeropuerto!$Q84</f>
        <v>278744</v>
      </c>
      <c r="K91" s="3" cm="1">
        <f t="array" ref="K91">_xlfn.XLOOKUP(transformación!B82,[1]Mortalidad!$A$2:$A$301,_xlfn.XLOOKUP($C$1,[1]Mortalidad!$B$1:$J$1,[1]Mortalidad!$B$2:$J$301))</f>
        <v>38383</v>
      </c>
      <c r="L91" s="19" cm="1">
        <f t="array" ref="L91">_xlfn.XLOOKUP(transformación!B82,'[1]Indice del consumidor'!$A$2:$A$301,_xlfn.XLOOKUP($C$1,'[1]Indice del consumidor'!$B$1:$J$1,'[1]Indice del consumidor'!$B$2:$J$301))</f>
        <v>-29.9</v>
      </c>
      <c r="M91" s="34" t="s">
        <v>702</v>
      </c>
      <c r="N91" s="34" t="s">
        <v>702</v>
      </c>
      <c r="O91" s="34" t="s">
        <v>702</v>
      </c>
    </row>
    <row r="92" spans="1:15" x14ac:dyDescent="0.3">
      <c r="A92" s="2" t="str">
        <f>'Viajeros Hoteles y Apartamet'!A92</f>
        <v>2011</v>
      </c>
      <c r="B92" s="2" t="str">
        <f>'Viajeros Hoteles y Apartamet'!B92</f>
        <v>9</v>
      </c>
      <c r="C92" s="3">
        <f>'Viajeros Hoteles y Apartamet'!F92</f>
        <v>576437</v>
      </c>
      <c r="D92" s="24">
        <f>VLOOKUP(transformación!$C83,'[1]PIB pc Libras'!A$3:F$110,6,FALSE)</f>
        <v>7518.5628212644051</v>
      </c>
      <c r="E92" s="25">
        <f>VLOOKUP(transformación!$D83,'[1]IPC RU'!$A$9:$B$642,2,FALSE)</f>
        <v>5.2</v>
      </c>
      <c r="F92" s="25">
        <f>VLOOKUP(transformación!$C83,'[1]Desempleo RU'!$A$9:$B$952,2,FALSE)</f>
        <v>8.3000000000000007</v>
      </c>
      <c r="G92" s="25">
        <f>VLOOKUP(transformación!$D83,'[1]Tipo de Cambio RU'!$A$9:$B$900,2,FALSE)</f>
        <v>1.147</v>
      </c>
      <c r="H92" s="26" cm="1">
        <f t="array" ref="H92">IFERROR(_xlfn.XLOOKUP(transformación!$B83,[1]Forwarkeys!$B$2:$B$1000,_xlfn.XLOOKUP($C$1,[1]Forwarkeys!$C$1:$BA$1,[1]Forwarkeys!$C$2:$BA$1000)),"-")</f>
        <v>283194</v>
      </c>
      <c r="I92" s="19">
        <f>España!E92</f>
        <v>97.46</v>
      </c>
      <c r="J92" s="3">
        <f>[1]Aeropuerto!$Q85</f>
        <v>253073</v>
      </c>
      <c r="K92" s="3" cm="1">
        <f t="array" ref="K92">_xlfn.XLOOKUP(transformación!B83,[1]Mortalidad!$A$2:$A$301,_xlfn.XLOOKUP($C$1,[1]Mortalidad!$B$1:$J$1,[1]Mortalidad!$B$2:$J$301))</f>
        <v>38358</v>
      </c>
      <c r="L92" s="19" cm="1">
        <f t="array" ref="L92">_xlfn.XLOOKUP(transformación!B83,'[1]Indice del consumidor'!$A$2:$A$301,_xlfn.XLOOKUP($C$1,'[1]Indice del consumidor'!$B$1:$J$1,'[1]Indice del consumidor'!$B$2:$J$301))</f>
        <v>-30</v>
      </c>
      <c r="M92" s="34" t="s">
        <v>702</v>
      </c>
      <c r="N92" s="34" t="s">
        <v>702</v>
      </c>
      <c r="O92" s="34" t="s">
        <v>702</v>
      </c>
    </row>
    <row r="93" spans="1:15" x14ac:dyDescent="0.3">
      <c r="A93" s="2" t="str">
        <f>'Viajeros Hoteles y Apartamet'!A93</f>
        <v>2011</v>
      </c>
      <c r="B93" s="2" t="str">
        <f>'Viajeros Hoteles y Apartamet'!B93</f>
        <v>10</v>
      </c>
      <c r="C93" s="3">
        <f>'Viajeros Hoteles y Apartamet'!F93</f>
        <v>503542</v>
      </c>
      <c r="D93" s="24">
        <f>VLOOKUP(transformación!$C84,'[1]PIB pc Libras'!A$3:F$110,6,FALSE)</f>
        <v>7529.0866254457997</v>
      </c>
      <c r="E93" s="25">
        <f>VLOOKUP(transformación!$D84,'[1]IPC RU'!$A$9:$B$642,2,FALSE)</f>
        <v>5</v>
      </c>
      <c r="F93" s="25">
        <f>VLOOKUP(transformación!$C84,'[1]Desempleo RU'!$A$9:$B$952,2,FALSE)</f>
        <v>8.4</v>
      </c>
      <c r="G93" s="25">
        <f>VLOOKUP(transformación!$D84,'[1]Tipo de Cambio RU'!$A$9:$B$900,2,FALSE)</f>
        <v>1.1487000000000001</v>
      </c>
      <c r="H93" s="26" cm="1">
        <f t="array" ref="H93">IFERROR(_xlfn.XLOOKUP(transformación!$B84,[1]Forwarkeys!$B$2:$B$1000,_xlfn.XLOOKUP($C$1,[1]Forwarkeys!$C$1:$BA$1,[1]Forwarkeys!$C$2:$BA$1000)),"-")</f>
        <v>266411</v>
      </c>
      <c r="I93" s="19">
        <f>España!E93</f>
        <v>97.87</v>
      </c>
      <c r="J93" s="3">
        <f>[1]Aeropuerto!$Q86</f>
        <v>214646</v>
      </c>
      <c r="K93" s="3" cm="1">
        <f t="array" ref="K93">_xlfn.XLOOKUP(transformación!B84,[1]Mortalidad!$A$2:$A$301,_xlfn.XLOOKUP($C$1,[1]Mortalidad!$B$1:$J$1,[1]Mortalidad!$B$2:$J$301))</f>
        <v>37200</v>
      </c>
      <c r="L93" s="19" cm="1">
        <f t="array" ref="L93">_xlfn.XLOOKUP(transformación!B84,'[1]Indice del consumidor'!$A$2:$A$301,_xlfn.XLOOKUP($C$1,'[1]Indice del consumidor'!$B$1:$J$1,'[1]Indice del consumidor'!$B$2:$J$301))</f>
        <v>-34.4</v>
      </c>
      <c r="M93" s="34" t="s">
        <v>702</v>
      </c>
      <c r="N93" s="34" t="s">
        <v>702</v>
      </c>
      <c r="O93" s="34" t="s">
        <v>702</v>
      </c>
    </row>
    <row r="94" spans="1:15" x14ac:dyDescent="0.3">
      <c r="A94" s="2" t="str">
        <f>'Viajeros Hoteles y Apartamet'!A94</f>
        <v>2011</v>
      </c>
      <c r="B94" s="2" t="str">
        <f>'Viajeros Hoteles y Apartamet'!B94</f>
        <v>11</v>
      </c>
      <c r="C94" s="3">
        <f>'Viajeros Hoteles y Apartamet'!F94</f>
        <v>255082</v>
      </c>
      <c r="D94" s="24">
        <f>VLOOKUP(transformación!$C85,'[1]PIB pc Libras'!A$3:F$110,6,FALSE)</f>
        <v>7529.0866254457997</v>
      </c>
      <c r="E94" s="25">
        <f>VLOOKUP(transformación!$D85,'[1]IPC RU'!$A$9:$B$642,2,FALSE)</f>
        <v>4.8</v>
      </c>
      <c r="F94" s="25">
        <f>VLOOKUP(transformación!$C85,'[1]Desempleo RU'!$A$9:$B$952,2,FALSE)</f>
        <v>8.4</v>
      </c>
      <c r="G94" s="25">
        <f>VLOOKUP(transformación!$D85,'[1]Tipo de Cambio RU'!$A$9:$B$900,2,FALSE)</f>
        <v>1.1658999999999999</v>
      </c>
      <c r="H94" s="26" cm="1">
        <f t="array" ref="H94">IFERROR(_xlfn.XLOOKUP(transformación!$B85,[1]Forwarkeys!$B$2:$B$1000,_xlfn.XLOOKUP($C$1,[1]Forwarkeys!$C$1:$BA$1,[1]Forwarkeys!$C$2:$BA$1000)),"-")</f>
        <v>116453</v>
      </c>
      <c r="I94" s="19">
        <f>España!E94</f>
        <v>98.09</v>
      </c>
      <c r="J94" s="3">
        <f>[1]Aeropuerto!$Q87</f>
        <v>92043</v>
      </c>
      <c r="K94" s="3" cm="1">
        <f t="array" ref="K94">_xlfn.XLOOKUP(transformación!B85,[1]Mortalidad!$A$2:$A$301,_xlfn.XLOOKUP($C$1,[1]Mortalidad!$B$1:$J$1,[1]Mortalidad!$B$2:$J$301))</f>
        <v>40624</v>
      </c>
      <c r="L94" s="19" cm="1">
        <f t="array" ref="L94">_xlfn.XLOOKUP(transformación!B85,'[1]Indice del consumidor'!$A$2:$A$301,_xlfn.XLOOKUP($C$1,'[1]Indice del consumidor'!$B$1:$J$1,'[1]Indice del consumidor'!$B$2:$J$301))</f>
        <v>-34.9</v>
      </c>
      <c r="M94" s="34" t="s">
        <v>702</v>
      </c>
      <c r="N94" s="34" t="s">
        <v>702</v>
      </c>
      <c r="O94" s="34" t="s">
        <v>702</v>
      </c>
    </row>
    <row r="95" spans="1:15" x14ac:dyDescent="0.3">
      <c r="A95" s="2" t="str">
        <f>'Viajeros Hoteles y Apartamet'!A95</f>
        <v>2011</v>
      </c>
      <c r="B95" s="2" t="str">
        <f>'Viajeros Hoteles y Apartamet'!B95</f>
        <v>12</v>
      </c>
      <c r="C95" s="3">
        <f>'Viajeros Hoteles y Apartamet'!F95</f>
        <v>186736</v>
      </c>
      <c r="D95" s="24">
        <f>VLOOKUP(transformación!$C86,'[1]PIB pc Libras'!A$3:F$110,6,FALSE)</f>
        <v>7529.0866254457997</v>
      </c>
      <c r="E95" s="25">
        <f>VLOOKUP(transformación!$D86,'[1]IPC RU'!$A$9:$B$642,2,FALSE)</f>
        <v>4.2</v>
      </c>
      <c r="F95" s="25">
        <f>VLOOKUP(transformación!$C86,'[1]Desempleo RU'!$A$9:$B$952,2,FALSE)</f>
        <v>8.4</v>
      </c>
      <c r="G95" s="25">
        <f>VLOOKUP(transformación!$D86,'[1]Tipo de Cambio RU'!$A$9:$B$900,2,FALSE)</f>
        <v>1.1842999999999999</v>
      </c>
      <c r="H95" s="26" cm="1">
        <f t="array" ref="H95">IFERROR(_xlfn.XLOOKUP(transformación!$B86,[1]Forwarkeys!$B$2:$B$1000,_xlfn.XLOOKUP($C$1,[1]Forwarkeys!$C$1:$BA$1,[1]Forwarkeys!$C$2:$BA$1000)),"-")</f>
        <v>115462</v>
      </c>
      <c r="I95" s="19">
        <f>España!E95</f>
        <v>98.11</v>
      </c>
      <c r="J95" s="3">
        <f>[1]Aeropuerto!$Q88</f>
        <v>97301</v>
      </c>
      <c r="K95" s="3" cm="1">
        <f t="array" ref="K95">_xlfn.XLOOKUP(transformación!B86,[1]Mortalidad!$A$2:$A$301,_xlfn.XLOOKUP($C$1,[1]Mortalidad!$B$1:$J$1,[1]Mortalidad!$B$2:$J$301))</f>
        <v>43562</v>
      </c>
      <c r="L95" s="19" cm="1">
        <f t="array" ref="L95">_xlfn.XLOOKUP(transformación!B86,'[1]Indice del consumidor'!$A$2:$A$301,_xlfn.XLOOKUP($C$1,'[1]Indice del consumidor'!$B$1:$J$1,'[1]Indice del consumidor'!$B$2:$J$301))</f>
        <v>-38.1</v>
      </c>
      <c r="M95" s="34" t="s">
        <v>702</v>
      </c>
      <c r="N95" s="34" t="s">
        <v>702</v>
      </c>
      <c r="O95" s="34" t="s">
        <v>702</v>
      </c>
    </row>
    <row r="96" spans="1:15" x14ac:dyDescent="0.3">
      <c r="A96" s="2" t="str">
        <f>'Viajeros Hoteles y Apartamet'!A96</f>
        <v>2012</v>
      </c>
      <c r="B96" s="2" t="str">
        <f>'Viajeros Hoteles y Apartamet'!B96</f>
        <v>1</v>
      </c>
      <c r="C96" s="3">
        <f>'Viajeros Hoteles y Apartamet'!F96</f>
        <v>180569</v>
      </c>
      <c r="D96" s="24">
        <f>VLOOKUP(transformación!$C87,'[1]PIB pc Libras'!A$3:F$110,6,FALSE)</f>
        <v>7544.6511262852209</v>
      </c>
      <c r="E96" s="25">
        <f>VLOOKUP(transformación!$D87,'[1]IPC RU'!$A$9:$B$642,2,FALSE)</f>
        <v>3.6</v>
      </c>
      <c r="F96" s="25">
        <f>VLOOKUP(transformación!$C87,'[1]Desempleo RU'!$A$9:$B$952,2,FALSE)</f>
        <v>8.1999999999999993</v>
      </c>
      <c r="G96" s="25">
        <f>VLOOKUP(transformación!$D87,'[1]Tipo de Cambio RU'!$A$9:$B$900,2,FALSE)</f>
        <v>1.2034</v>
      </c>
      <c r="H96" s="26" cm="1">
        <f t="array" ref="H96">IFERROR(_xlfn.XLOOKUP(transformación!$B87,[1]Forwarkeys!$B$2:$B$1000,_xlfn.XLOOKUP($C$1,[1]Forwarkeys!$C$1:$BA$1,[1]Forwarkeys!$C$2:$BA$1000)),"-")</f>
        <v>97362</v>
      </c>
      <c r="I96" s="19">
        <f>España!E96</f>
        <v>96.48</v>
      </c>
      <c r="J96" s="3">
        <f>[1]Aeropuerto!$Q89</f>
        <v>79857</v>
      </c>
      <c r="K96" s="3" cm="1">
        <f t="array" ref="K96">_xlfn.XLOOKUP(transformación!B87,[1]Mortalidad!$A$2:$A$301,_xlfn.XLOOKUP($C$1,[1]Mortalidad!$B$1:$J$1,[1]Mortalidad!$B$2:$J$301))</f>
        <v>46897</v>
      </c>
      <c r="L96" s="19" cm="1">
        <f t="array" ref="L96">_xlfn.XLOOKUP(transformación!B87,'[1]Indice del consumidor'!$A$2:$A$301,_xlfn.XLOOKUP($C$1,'[1]Indice del consumidor'!$B$1:$J$1,'[1]Indice del consumidor'!$B$2:$J$301))</f>
        <v>-30</v>
      </c>
      <c r="M96" s="34" t="s">
        <v>702</v>
      </c>
      <c r="N96" s="34" t="s">
        <v>702</v>
      </c>
      <c r="O96" s="34" t="s">
        <v>702</v>
      </c>
    </row>
    <row r="97" spans="1:15" x14ac:dyDescent="0.3">
      <c r="A97" s="2" t="str">
        <f>'Viajeros Hoteles y Apartamet'!A97</f>
        <v>2012</v>
      </c>
      <c r="B97" s="2" t="str">
        <f>'Viajeros Hoteles y Apartamet'!B97</f>
        <v>2</v>
      </c>
      <c r="C97" s="3">
        <f>'Viajeros Hoteles y Apartamet'!F97</f>
        <v>226411</v>
      </c>
      <c r="D97" s="24">
        <f>VLOOKUP(transformación!$C88,'[1]PIB pc Libras'!A$3:F$110,6,FALSE)</f>
        <v>7544.6511262852209</v>
      </c>
      <c r="E97" s="25">
        <f>VLOOKUP(transformación!$D88,'[1]IPC RU'!$A$9:$B$642,2,FALSE)</f>
        <v>3.4</v>
      </c>
      <c r="F97" s="25">
        <f>VLOOKUP(transformación!$C88,'[1]Desempleo RU'!$A$9:$B$952,2,FALSE)</f>
        <v>8.1999999999999993</v>
      </c>
      <c r="G97" s="25">
        <f>VLOOKUP(transformación!$D88,'[1]Tipo de Cambio RU'!$A$9:$B$900,2,FALSE)</f>
        <v>1.1940999999999999</v>
      </c>
      <c r="H97" s="26" cm="1">
        <f t="array" ref="H97">IFERROR(_xlfn.XLOOKUP(transformación!$B88,[1]Forwarkeys!$B$2:$B$1000,_xlfn.XLOOKUP($C$1,[1]Forwarkeys!$C$1:$BA$1,[1]Forwarkeys!$C$2:$BA$1000)),"-")</f>
        <v>103623</v>
      </c>
      <c r="I97" s="19">
        <f>España!E97</f>
        <v>96.51</v>
      </c>
      <c r="J97" s="3">
        <f>[1]Aeropuerto!$Q90</f>
        <v>91499</v>
      </c>
      <c r="K97" s="3" cm="1">
        <f t="array" ref="K97">_xlfn.XLOOKUP(transformación!B88,[1]Mortalidad!$A$2:$A$301,_xlfn.XLOOKUP($C$1,[1]Mortalidad!$B$1:$J$1,[1]Mortalidad!$B$2:$J$301))</f>
        <v>44537</v>
      </c>
      <c r="L97" s="19" cm="1">
        <f t="array" ref="L97">_xlfn.XLOOKUP(transformación!B88,'[1]Indice del consumidor'!$A$2:$A$301,_xlfn.XLOOKUP($C$1,'[1]Indice del consumidor'!$B$1:$J$1,'[1]Indice del consumidor'!$B$2:$J$301))</f>
        <v>-28.6</v>
      </c>
      <c r="M97" s="34" t="s">
        <v>702</v>
      </c>
      <c r="N97" s="34" t="s">
        <v>702</v>
      </c>
      <c r="O97" s="34" t="s">
        <v>702</v>
      </c>
    </row>
    <row r="98" spans="1:15" x14ac:dyDescent="0.3">
      <c r="A98" s="2" t="str">
        <f>'Viajeros Hoteles y Apartamet'!A98</f>
        <v>2012</v>
      </c>
      <c r="B98" s="2" t="str">
        <f>'Viajeros Hoteles y Apartamet'!B98</f>
        <v>3</v>
      </c>
      <c r="C98" s="3">
        <f>'Viajeros Hoteles y Apartamet'!F98</f>
        <v>316464</v>
      </c>
      <c r="D98" s="24">
        <f>VLOOKUP(transformación!$C89,'[1]PIB pc Libras'!A$3:F$110,6,FALSE)</f>
        <v>7544.6511262852209</v>
      </c>
      <c r="E98" s="25">
        <f>VLOOKUP(transformación!$D89,'[1]IPC RU'!$A$9:$B$642,2,FALSE)</f>
        <v>3.5</v>
      </c>
      <c r="F98" s="25">
        <f>VLOOKUP(transformación!$C89,'[1]Desempleo RU'!$A$9:$B$952,2,FALSE)</f>
        <v>8.1999999999999993</v>
      </c>
      <c r="G98" s="25">
        <f>VLOOKUP(transformación!$D89,'[1]Tipo de Cambio RU'!$A$9:$B$900,2,FALSE)</f>
        <v>1.1980999999999999</v>
      </c>
      <c r="H98" s="26" cm="1">
        <f t="array" ref="H98">IFERROR(_xlfn.XLOOKUP(transformación!$B89,[1]Forwarkeys!$B$2:$B$1000,_xlfn.XLOOKUP($C$1,[1]Forwarkeys!$C$1:$BA$1,[1]Forwarkeys!$C$2:$BA$1000)),"-")</f>
        <v>144536</v>
      </c>
      <c r="I98" s="19">
        <f>España!E98</f>
        <v>98.64</v>
      </c>
      <c r="J98" s="3">
        <f>[1]Aeropuerto!$Q91</f>
        <v>135316</v>
      </c>
      <c r="K98" s="3" cm="1">
        <f t="array" ref="K98">_xlfn.XLOOKUP(transformación!B89,[1]Mortalidad!$A$2:$A$301,_xlfn.XLOOKUP($C$1,[1]Mortalidad!$B$1:$J$1,[1]Mortalidad!$B$2:$J$301))</f>
        <v>44142</v>
      </c>
      <c r="L98" s="19" cm="1">
        <f t="array" ref="L98">_xlfn.XLOOKUP(transformación!B89,'[1]Indice del consumidor'!$A$2:$A$301,_xlfn.XLOOKUP($C$1,'[1]Indice del consumidor'!$B$1:$J$1,'[1]Indice del consumidor'!$B$2:$J$301))</f>
        <v>-29.9</v>
      </c>
      <c r="M98" s="34" t="s">
        <v>702</v>
      </c>
      <c r="N98" s="34" t="s">
        <v>702</v>
      </c>
      <c r="O98" s="34" t="s">
        <v>702</v>
      </c>
    </row>
    <row r="99" spans="1:15" x14ac:dyDescent="0.3">
      <c r="A99" s="2" t="str">
        <f>'Viajeros Hoteles y Apartamet'!A99</f>
        <v>2012</v>
      </c>
      <c r="B99" s="2" t="str">
        <f>'Viajeros Hoteles y Apartamet'!B99</f>
        <v>4</v>
      </c>
      <c r="C99" s="3">
        <f>'Viajeros Hoteles y Apartamet'!F99</f>
        <v>386359</v>
      </c>
      <c r="D99" s="24">
        <f>VLOOKUP(transformación!$C90,'[1]PIB pc Libras'!A$3:F$110,6,FALSE)</f>
        <v>7534.4007534730399</v>
      </c>
      <c r="E99" s="25">
        <f>VLOOKUP(transformación!$D90,'[1]IPC RU'!$A$9:$B$642,2,FALSE)</f>
        <v>3</v>
      </c>
      <c r="F99" s="25">
        <f>VLOOKUP(transformación!$C90,'[1]Desempleo RU'!$A$9:$B$952,2,FALSE)</f>
        <v>8</v>
      </c>
      <c r="G99" s="25">
        <f>VLOOKUP(transformación!$D90,'[1]Tipo de Cambio RU'!$A$9:$B$900,2,FALSE)</f>
        <v>1.2161</v>
      </c>
      <c r="H99" s="26" cm="1">
        <f t="array" ref="H99">IFERROR(_xlfn.XLOOKUP(transformación!$B90,[1]Forwarkeys!$B$2:$B$1000,_xlfn.XLOOKUP($C$1,[1]Forwarkeys!$C$1:$BA$1,[1]Forwarkeys!$C$2:$BA$1000)),"-")</f>
        <v>225941</v>
      </c>
      <c r="I99" s="19">
        <f>España!E99</f>
        <v>99.71</v>
      </c>
      <c r="J99" s="3">
        <f>[1]Aeropuerto!$Q92</f>
        <v>191181</v>
      </c>
      <c r="K99" s="3" cm="1">
        <f t="array" ref="K99">_xlfn.XLOOKUP(transformación!B90,[1]Mortalidad!$A$2:$A$301,_xlfn.XLOOKUP($C$1,[1]Mortalidad!$B$1:$J$1,[1]Mortalidad!$B$2:$J$301))</f>
        <v>41685</v>
      </c>
      <c r="L99" s="19" cm="1">
        <f t="array" ref="L99">_xlfn.XLOOKUP(transformación!B90,'[1]Indice del consumidor'!$A$2:$A$301,_xlfn.XLOOKUP($C$1,'[1]Indice del consumidor'!$B$1:$J$1,'[1]Indice del consumidor'!$B$2:$J$301))</f>
        <v>-35</v>
      </c>
      <c r="M99" s="34" t="s">
        <v>702</v>
      </c>
      <c r="N99" s="34" t="s">
        <v>702</v>
      </c>
      <c r="O99" s="34" t="s">
        <v>702</v>
      </c>
    </row>
    <row r="100" spans="1:15" x14ac:dyDescent="0.3">
      <c r="A100" s="2" t="str">
        <f>'Viajeros Hoteles y Apartamet'!A100</f>
        <v>2012</v>
      </c>
      <c r="B100" s="2" t="str">
        <f>'Viajeros Hoteles y Apartamet'!B100</f>
        <v>5</v>
      </c>
      <c r="C100" s="3">
        <f>'Viajeros Hoteles y Apartamet'!F100</f>
        <v>534828</v>
      </c>
      <c r="D100" s="24">
        <f>VLOOKUP(transformación!$C91,'[1]PIB pc Libras'!A$3:F$110,6,FALSE)</f>
        <v>7534.4007534730399</v>
      </c>
      <c r="E100" s="25">
        <f>VLOOKUP(transformación!$D91,'[1]IPC RU'!$A$9:$B$642,2,FALSE)</f>
        <v>2.8</v>
      </c>
      <c r="F100" s="25">
        <f>VLOOKUP(transformación!$C91,'[1]Desempleo RU'!$A$9:$B$952,2,FALSE)</f>
        <v>8</v>
      </c>
      <c r="G100" s="25">
        <f>VLOOKUP(transformación!$D91,'[1]Tipo de Cambio RU'!$A$9:$B$900,2,FALSE)</f>
        <v>1.244</v>
      </c>
      <c r="H100" s="26" cm="1">
        <f t="array" ref="H100">IFERROR(_xlfn.XLOOKUP(transformación!$B91,[1]Forwarkeys!$B$2:$B$1000,_xlfn.XLOOKUP($C$1,[1]Forwarkeys!$C$1:$BA$1,[1]Forwarkeys!$C$2:$BA$1000)),"-")</f>
        <v>243423</v>
      </c>
      <c r="I100" s="19">
        <f>España!E100</f>
        <v>99.5</v>
      </c>
      <c r="J100" s="3">
        <f>[1]Aeropuerto!$Q93</f>
        <v>226895</v>
      </c>
      <c r="K100" s="3" cm="1">
        <f t="array" ref="K100">_xlfn.XLOOKUP(transformación!B91,[1]Mortalidad!$A$2:$A$301,_xlfn.XLOOKUP($C$1,[1]Mortalidad!$B$1:$J$1,[1]Mortalidad!$B$2:$J$301))</f>
        <v>44008</v>
      </c>
      <c r="L100" s="19" cm="1">
        <f t="array" ref="L100">_xlfn.XLOOKUP(transformación!B91,'[1]Indice del consumidor'!$A$2:$A$301,_xlfn.XLOOKUP($C$1,'[1]Indice del consumidor'!$B$1:$J$1,'[1]Indice del consumidor'!$B$2:$J$301))</f>
        <v>-30.5</v>
      </c>
      <c r="M100" s="34" t="s">
        <v>702</v>
      </c>
      <c r="N100" s="34" t="s">
        <v>702</v>
      </c>
      <c r="O100" s="34" t="s">
        <v>702</v>
      </c>
    </row>
    <row r="101" spans="1:15" x14ac:dyDescent="0.3">
      <c r="A101" s="2" t="str">
        <f>'Viajeros Hoteles y Apartamet'!A101</f>
        <v>2012</v>
      </c>
      <c r="B101" s="2" t="str">
        <f>'Viajeros Hoteles y Apartamet'!B101</f>
        <v>6</v>
      </c>
      <c r="C101" s="3">
        <f>'Viajeros Hoteles y Apartamet'!F101</f>
        <v>639172</v>
      </c>
      <c r="D101" s="24">
        <f>VLOOKUP(transformación!$C92,'[1]PIB pc Libras'!A$3:F$110,6,FALSE)</f>
        <v>7534.4007534730399</v>
      </c>
      <c r="E101" s="25">
        <f>VLOOKUP(transformación!$D92,'[1]IPC RU'!$A$9:$B$642,2,FALSE)</f>
        <v>2.4</v>
      </c>
      <c r="F101" s="25">
        <f>VLOOKUP(transformación!$C92,'[1]Desempleo RU'!$A$9:$B$952,2,FALSE)</f>
        <v>8</v>
      </c>
      <c r="G101" s="25">
        <f>VLOOKUP(transformación!$D92,'[1]Tipo de Cambio RU'!$A$9:$B$900,2,FALSE)</f>
        <v>1.2416</v>
      </c>
      <c r="H101" s="26" cm="1">
        <f t="array" ref="H101">IFERROR(_xlfn.XLOOKUP(transformación!$B92,[1]Forwarkeys!$B$2:$B$1000,_xlfn.XLOOKUP($C$1,[1]Forwarkeys!$C$1:$BA$1,[1]Forwarkeys!$C$2:$BA$1000)),"-")</f>
        <v>263931</v>
      </c>
      <c r="I101" s="19">
        <f>España!E101</f>
        <v>99.26</v>
      </c>
      <c r="J101" s="3">
        <f>[1]Aeropuerto!$Q94</f>
        <v>248865</v>
      </c>
      <c r="K101" s="3" cm="1">
        <f t="array" ref="K101">_xlfn.XLOOKUP(transformación!B92,[1]Mortalidad!$A$2:$A$301,_xlfn.XLOOKUP($C$1,[1]Mortalidad!$B$1:$J$1,[1]Mortalidad!$B$2:$J$301))</f>
        <v>36680</v>
      </c>
      <c r="L101" s="19" cm="1">
        <f t="array" ref="L101">_xlfn.XLOOKUP(transformación!B92,'[1]Indice del consumidor'!$A$2:$A$301,_xlfn.XLOOKUP($C$1,'[1]Indice del consumidor'!$B$1:$J$1,'[1]Indice del consumidor'!$B$2:$J$301))</f>
        <v>-33.5</v>
      </c>
      <c r="M101" s="34" t="s">
        <v>702</v>
      </c>
      <c r="N101" s="34" t="s">
        <v>702</v>
      </c>
      <c r="O101" s="34" t="s">
        <v>702</v>
      </c>
    </row>
    <row r="102" spans="1:15" x14ac:dyDescent="0.3">
      <c r="A102" s="2" t="str">
        <f>'Viajeros Hoteles y Apartamet'!A102</f>
        <v>2012</v>
      </c>
      <c r="B102" s="2" t="str">
        <f>'Viajeros Hoteles y Apartamet'!B102</f>
        <v>7</v>
      </c>
      <c r="C102" s="3">
        <f>'Viajeros Hoteles y Apartamet'!F102</f>
        <v>600600</v>
      </c>
      <c r="D102" s="24">
        <f>VLOOKUP(transformación!$C93,'[1]PIB pc Libras'!A$3:F$110,6,FALSE)</f>
        <v>7606.6085864531824</v>
      </c>
      <c r="E102" s="25">
        <f>VLOOKUP(transformación!$D93,'[1]IPC RU'!$A$9:$B$642,2,FALSE)</f>
        <v>2.6</v>
      </c>
      <c r="F102" s="25">
        <f>VLOOKUP(transformación!$C93,'[1]Desempleo RU'!$A$9:$B$952,2,FALSE)</f>
        <v>7.9</v>
      </c>
      <c r="G102" s="25">
        <f>VLOOKUP(transformación!$D93,'[1]Tipo de Cambio RU'!$A$9:$B$900,2,FALSE)</f>
        <v>1.2687999999999999</v>
      </c>
      <c r="H102" s="26" cm="1">
        <f t="array" ref="H102">IFERROR(_xlfn.XLOOKUP(transformación!$B93,[1]Forwarkeys!$B$2:$B$1000,_xlfn.XLOOKUP($C$1,[1]Forwarkeys!$C$1:$BA$1,[1]Forwarkeys!$C$2:$BA$1000)),"-")</f>
        <v>278420</v>
      </c>
      <c r="I102" s="19">
        <f>España!E102</f>
        <v>98.42</v>
      </c>
      <c r="J102" s="3">
        <f>[1]Aeropuerto!$Q95</f>
        <v>273698</v>
      </c>
      <c r="K102" s="3" cm="1">
        <f t="array" ref="K102">_xlfn.XLOOKUP(transformación!B93,[1]Mortalidad!$A$2:$A$301,_xlfn.XLOOKUP($C$1,[1]Mortalidad!$B$1:$J$1,[1]Mortalidad!$B$2:$J$301))</f>
        <v>39293</v>
      </c>
      <c r="L102" s="19" cm="1">
        <f t="array" ref="L102">_xlfn.XLOOKUP(transformación!B93,'[1]Indice del consumidor'!$A$2:$A$301,_xlfn.XLOOKUP($C$1,'[1]Indice del consumidor'!$B$1:$J$1,'[1]Indice del consumidor'!$B$2:$J$301))</f>
        <v>-27.6</v>
      </c>
      <c r="M102" s="34" t="s">
        <v>702</v>
      </c>
      <c r="N102" s="34" t="s">
        <v>702</v>
      </c>
      <c r="O102" s="34" t="s">
        <v>702</v>
      </c>
    </row>
    <row r="103" spans="1:15" x14ac:dyDescent="0.3">
      <c r="A103" s="2" t="str">
        <f>'Viajeros Hoteles y Apartamet'!A103</f>
        <v>2012</v>
      </c>
      <c r="B103" s="2" t="str">
        <f>'Viajeros Hoteles y Apartamet'!B103</f>
        <v>8</v>
      </c>
      <c r="C103" s="3">
        <f>'Viajeros Hoteles y Apartamet'!F103</f>
        <v>585349</v>
      </c>
      <c r="D103" s="24">
        <f>VLOOKUP(transformación!$C94,'[1]PIB pc Libras'!A$3:F$110,6,FALSE)</f>
        <v>7606.6085864531824</v>
      </c>
      <c r="E103" s="25">
        <f>VLOOKUP(transformación!$D94,'[1]IPC RU'!$A$9:$B$642,2,FALSE)</f>
        <v>2.5</v>
      </c>
      <c r="F103" s="25">
        <f>VLOOKUP(transformación!$C94,'[1]Desempleo RU'!$A$9:$B$952,2,FALSE)</f>
        <v>7.9</v>
      </c>
      <c r="G103" s="25">
        <f>VLOOKUP(transformación!$D94,'[1]Tipo de Cambio RU'!$A$9:$B$900,2,FALSE)</f>
        <v>1.2676000000000001</v>
      </c>
      <c r="H103" s="26" cm="1">
        <f t="array" ref="H103">IFERROR(_xlfn.XLOOKUP(transformación!$B94,[1]Forwarkeys!$B$2:$B$1000,_xlfn.XLOOKUP($C$1,[1]Forwarkeys!$C$1:$BA$1,[1]Forwarkeys!$C$2:$BA$1000)),"-")</f>
        <v>286609</v>
      </c>
      <c r="I103" s="19">
        <f>España!E103</f>
        <v>98.92</v>
      </c>
      <c r="J103" s="3">
        <f>[1]Aeropuerto!$Q96</f>
        <v>270923</v>
      </c>
      <c r="K103" s="3" cm="1">
        <f t="array" ref="K103">_xlfn.XLOOKUP(transformación!B94,[1]Mortalidad!$A$2:$A$301,_xlfn.XLOOKUP($C$1,[1]Mortalidad!$B$1:$J$1,[1]Mortalidad!$B$2:$J$301))</f>
        <v>39035</v>
      </c>
      <c r="L103" s="19" cm="1">
        <f t="array" ref="L103">_xlfn.XLOOKUP(transformación!B94,'[1]Indice del consumidor'!$A$2:$A$301,_xlfn.XLOOKUP($C$1,'[1]Indice del consumidor'!$B$1:$J$1,'[1]Indice del consumidor'!$B$2:$J$301))</f>
        <v>-26.7</v>
      </c>
      <c r="M103" s="34" t="s">
        <v>702</v>
      </c>
      <c r="N103" s="34" t="s">
        <v>702</v>
      </c>
      <c r="O103" s="34" t="s">
        <v>702</v>
      </c>
    </row>
    <row r="104" spans="1:15" x14ac:dyDescent="0.3">
      <c r="A104" s="2" t="str">
        <f>'Viajeros Hoteles y Apartamet'!A104</f>
        <v>2012</v>
      </c>
      <c r="B104" s="2" t="str">
        <f>'Viajeros Hoteles y Apartamet'!B104</f>
        <v>9</v>
      </c>
      <c r="C104" s="3">
        <f>'Viajeros Hoteles y Apartamet'!F104</f>
        <v>658818</v>
      </c>
      <c r="D104" s="24">
        <f>VLOOKUP(transformación!$C95,'[1]PIB pc Libras'!A$3:F$110,6,FALSE)</f>
        <v>7606.6085864531824</v>
      </c>
      <c r="E104" s="25">
        <f>VLOOKUP(transformación!$D95,'[1]IPC RU'!$A$9:$B$642,2,FALSE)</f>
        <v>2.2000000000000002</v>
      </c>
      <c r="F104" s="25">
        <f>VLOOKUP(transformación!$C95,'[1]Desempleo RU'!$A$9:$B$952,2,FALSE)</f>
        <v>7.9</v>
      </c>
      <c r="G104" s="25">
        <f>VLOOKUP(transformación!$D95,'[1]Tipo de Cambio RU'!$A$9:$B$900,2,FALSE)</f>
        <v>1.2524</v>
      </c>
      <c r="H104" s="26" cm="1">
        <f t="array" ref="H104">IFERROR(_xlfn.XLOOKUP(transformación!$B95,[1]Forwarkeys!$B$2:$B$1000,_xlfn.XLOOKUP($C$1,[1]Forwarkeys!$C$1:$BA$1,[1]Forwarkeys!$C$2:$BA$1000)),"-")</f>
        <v>265282</v>
      </c>
      <c r="I104" s="19">
        <f>España!E104</f>
        <v>100.83</v>
      </c>
      <c r="J104" s="3">
        <f>[1]Aeropuerto!$Q97</f>
        <v>247243</v>
      </c>
      <c r="K104" s="3" cm="1">
        <f t="array" ref="K104">_xlfn.XLOOKUP(transformación!B95,[1]Mortalidad!$A$2:$A$301,_xlfn.XLOOKUP($C$1,[1]Mortalidad!$B$1:$J$1,[1]Mortalidad!$B$2:$J$301))</f>
        <v>35216</v>
      </c>
      <c r="L104" s="19" cm="1">
        <f t="array" ref="L104">_xlfn.XLOOKUP(transformación!B95,'[1]Indice del consumidor'!$A$2:$A$301,_xlfn.XLOOKUP($C$1,'[1]Indice del consumidor'!$B$1:$J$1,'[1]Indice del consumidor'!$B$2:$J$301))</f>
        <v>-30.2</v>
      </c>
      <c r="M104" s="34" t="s">
        <v>702</v>
      </c>
      <c r="N104" s="34" t="s">
        <v>702</v>
      </c>
      <c r="O104" s="34" t="s">
        <v>702</v>
      </c>
    </row>
    <row r="105" spans="1:15" x14ac:dyDescent="0.3">
      <c r="A105" s="2" t="str">
        <f>'Viajeros Hoteles y Apartamet'!A105</f>
        <v>2012</v>
      </c>
      <c r="B105" s="2" t="str">
        <f>'Viajeros Hoteles y Apartamet'!B105</f>
        <v>10</v>
      </c>
      <c r="C105" s="3">
        <f>'Viajeros Hoteles y Apartamet'!F105</f>
        <v>573984</v>
      </c>
      <c r="D105" s="24">
        <f>VLOOKUP(transformación!$C96,'[1]PIB pc Libras'!A$3:F$110,6,FALSE)</f>
        <v>7598.1320147555134</v>
      </c>
      <c r="E105" s="25">
        <f>VLOOKUP(transformación!$D96,'[1]IPC RU'!$A$9:$B$642,2,FALSE)</f>
        <v>2.7</v>
      </c>
      <c r="F105" s="25">
        <f>VLOOKUP(transformación!$C96,'[1]Desempleo RU'!$A$9:$B$952,2,FALSE)</f>
        <v>7.8</v>
      </c>
      <c r="G105" s="25">
        <f>VLOOKUP(transformación!$D96,'[1]Tipo de Cambio RU'!$A$9:$B$900,2,FALSE)</f>
        <v>1.2393000000000001</v>
      </c>
      <c r="H105" s="26" cm="1">
        <f t="array" ref="H105">IFERROR(_xlfn.XLOOKUP(transformación!$B96,[1]Forwarkeys!$B$2:$B$1000,_xlfn.XLOOKUP($C$1,[1]Forwarkeys!$C$1:$BA$1,[1]Forwarkeys!$C$2:$BA$1000)),"-")</f>
        <v>233760</v>
      </c>
      <c r="I105" s="19">
        <f>España!E105</f>
        <v>101.29</v>
      </c>
      <c r="J105" s="3">
        <f>[1]Aeropuerto!$Q98</f>
        <v>207289</v>
      </c>
      <c r="K105" s="3" cm="1">
        <f t="array" ref="K105">_xlfn.XLOOKUP(transformación!B96,[1]Mortalidad!$A$2:$A$301,_xlfn.XLOOKUP($C$1,[1]Mortalidad!$B$1:$J$1,[1]Mortalidad!$B$2:$J$301))</f>
        <v>43169</v>
      </c>
      <c r="L105" s="19" cm="1">
        <f t="array" ref="L105">_xlfn.XLOOKUP(transformación!B96,'[1]Indice del consumidor'!$A$2:$A$301,_xlfn.XLOOKUP($C$1,'[1]Indice del consumidor'!$B$1:$J$1,'[1]Indice del consumidor'!$B$2:$J$301))</f>
        <v>-30.7</v>
      </c>
      <c r="M105" s="34" t="s">
        <v>702</v>
      </c>
      <c r="N105" s="34" t="s">
        <v>702</v>
      </c>
      <c r="O105" s="34" t="s">
        <v>702</v>
      </c>
    </row>
    <row r="106" spans="1:15" x14ac:dyDescent="0.3">
      <c r="A106" s="2" t="str">
        <f>'Viajeros Hoteles y Apartamet'!A106</f>
        <v>2012</v>
      </c>
      <c r="B106" s="2" t="str">
        <f>'Viajeros Hoteles y Apartamet'!B106</f>
        <v>11</v>
      </c>
      <c r="C106" s="3">
        <f>'Viajeros Hoteles y Apartamet'!F106</f>
        <v>251368</v>
      </c>
      <c r="D106" s="24">
        <f>VLOOKUP(transformación!$C97,'[1]PIB pc Libras'!A$3:F$110,6,FALSE)</f>
        <v>7598.1320147555134</v>
      </c>
      <c r="E106" s="25">
        <f>VLOOKUP(transformación!$D97,'[1]IPC RU'!$A$9:$B$642,2,FALSE)</f>
        <v>2.7</v>
      </c>
      <c r="F106" s="25">
        <f>VLOOKUP(transformación!$C97,'[1]Desempleo RU'!$A$9:$B$952,2,FALSE)</f>
        <v>7.8</v>
      </c>
      <c r="G106" s="25">
        <f>VLOOKUP(transformación!$D97,'[1]Tipo de Cambio RU'!$A$9:$B$900,2,FALSE)</f>
        <v>1.244</v>
      </c>
      <c r="H106" s="26" cm="1">
        <f t="array" ref="H106">IFERROR(_xlfn.XLOOKUP(transformación!$B97,[1]Forwarkeys!$B$2:$B$1000,_xlfn.XLOOKUP($C$1,[1]Forwarkeys!$C$1:$BA$1,[1]Forwarkeys!$C$2:$BA$1000)),"-")</f>
        <v>117983</v>
      </c>
      <c r="I106" s="19">
        <f>España!E106</f>
        <v>101.05</v>
      </c>
      <c r="J106" s="3">
        <f>[1]Aeropuerto!$Q99</f>
        <v>91821</v>
      </c>
      <c r="K106" s="3" cm="1">
        <f t="array" ref="K106">_xlfn.XLOOKUP(transformación!B97,[1]Mortalidad!$A$2:$A$301,_xlfn.XLOOKUP($C$1,[1]Mortalidad!$B$1:$J$1,[1]Mortalidad!$B$2:$J$301))</f>
        <v>42124</v>
      </c>
      <c r="L106" s="19" cm="1">
        <f t="array" ref="L106">_xlfn.XLOOKUP(transformación!B97,'[1]Indice del consumidor'!$A$2:$A$301,_xlfn.XLOOKUP($C$1,'[1]Indice del consumidor'!$B$1:$J$1,'[1]Indice del consumidor'!$B$2:$J$301))</f>
        <v>-17.899999999999999</v>
      </c>
      <c r="M106" s="34" t="s">
        <v>702</v>
      </c>
      <c r="N106" s="34" t="s">
        <v>702</v>
      </c>
      <c r="O106" s="34" t="s">
        <v>702</v>
      </c>
    </row>
    <row r="107" spans="1:15" x14ac:dyDescent="0.3">
      <c r="A107" s="2" t="str">
        <f>'Viajeros Hoteles y Apartamet'!A107</f>
        <v>2012</v>
      </c>
      <c r="B107" s="2" t="str">
        <f>'Viajeros Hoteles y Apartamet'!B107</f>
        <v>12</v>
      </c>
      <c r="C107" s="3">
        <f>'Viajeros Hoteles y Apartamet'!F107</f>
        <v>177796</v>
      </c>
      <c r="D107" s="24">
        <f>VLOOKUP(transformación!$C98,'[1]PIB pc Libras'!A$3:F$110,6,FALSE)</f>
        <v>7598.1320147555134</v>
      </c>
      <c r="E107" s="25">
        <f>VLOOKUP(transformación!$D98,'[1]IPC RU'!$A$9:$B$642,2,FALSE)</f>
        <v>2.7</v>
      </c>
      <c r="F107" s="25">
        <f>VLOOKUP(transformación!$C98,'[1]Desempleo RU'!$A$9:$B$952,2,FALSE)</f>
        <v>7.8</v>
      </c>
      <c r="G107" s="25">
        <f>VLOOKUP(transformación!$D98,'[1]Tipo de Cambio RU'!$A$9:$B$900,2,FALSE)</f>
        <v>1.2310000000000001</v>
      </c>
      <c r="H107" s="26" cm="1">
        <f t="array" ref="H107">IFERROR(_xlfn.XLOOKUP(transformación!$B98,[1]Forwarkeys!$B$2:$B$1000,_xlfn.XLOOKUP($C$1,[1]Forwarkeys!$C$1:$BA$1,[1]Forwarkeys!$C$2:$BA$1000)),"-")</f>
        <v>104848</v>
      </c>
      <c r="I107" s="19">
        <f>España!E107</f>
        <v>101.06</v>
      </c>
      <c r="J107" s="3">
        <f>[1]Aeropuerto!$Q100</f>
        <v>91280</v>
      </c>
      <c r="K107" s="3" cm="1">
        <f t="array" ref="K107">_xlfn.XLOOKUP(transformación!B98,[1]Mortalidad!$A$2:$A$301,_xlfn.XLOOKUP($C$1,[1]Mortalidad!$B$1:$J$1,[1]Mortalidad!$B$2:$J$301))</f>
        <v>42545</v>
      </c>
      <c r="L107" s="19" cm="1">
        <f t="array" ref="L107">_xlfn.XLOOKUP(transformación!B98,'[1]Indice del consumidor'!$A$2:$A$301,_xlfn.XLOOKUP($C$1,'[1]Indice del consumidor'!$B$1:$J$1,'[1]Indice del consumidor'!$B$2:$J$301))</f>
        <v>-26.3</v>
      </c>
      <c r="M107" s="34" t="s">
        <v>702</v>
      </c>
      <c r="N107" s="34" t="s">
        <v>702</v>
      </c>
      <c r="O107" s="34" t="s">
        <v>702</v>
      </c>
    </row>
    <row r="108" spans="1:15" x14ac:dyDescent="0.3">
      <c r="A108" s="2" t="str">
        <f>'Viajeros Hoteles y Apartamet'!A108</f>
        <v>2013</v>
      </c>
      <c r="B108" s="2" t="str">
        <f>'Viajeros Hoteles y Apartamet'!B108</f>
        <v>1</v>
      </c>
      <c r="C108" s="3">
        <f>'Viajeros Hoteles y Apartamet'!F108</f>
        <v>186877</v>
      </c>
      <c r="D108" s="24">
        <f>VLOOKUP(transformación!$C99,'[1]PIB pc Libras'!A$3:F$110,6,FALSE)</f>
        <v>7572.0099772719122</v>
      </c>
      <c r="E108" s="25">
        <f>VLOOKUP(transformación!$D99,'[1]IPC RU'!$A$9:$B$642,2,FALSE)</f>
        <v>2.7</v>
      </c>
      <c r="F108" s="25">
        <f>VLOOKUP(transformación!$C99,'[1]Desempleo RU'!$A$9:$B$952,2,FALSE)</f>
        <v>7.8</v>
      </c>
      <c r="G108" s="25">
        <f>VLOOKUP(transformación!$D99,'[1]Tipo de Cambio RU'!$A$9:$B$900,2,FALSE)</f>
        <v>1.2</v>
      </c>
      <c r="H108" s="26" cm="1">
        <f t="array" ref="H108">IFERROR(_xlfn.XLOOKUP(transformación!$B99,[1]Forwarkeys!$B$2:$B$1000,_xlfn.XLOOKUP($C$1,[1]Forwarkeys!$C$1:$BA$1,[1]Forwarkeys!$C$2:$BA$1000)),"-")</f>
        <v>101045</v>
      </c>
      <c r="I108" s="19">
        <f>España!E108</f>
        <v>99.22</v>
      </c>
      <c r="J108" s="3">
        <f>[1]Aeropuerto!$Q101</f>
        <v>79504</v>
      </c>
      <c r="K108" s="3" cm="1">
        <f t="array" ref="K108">_xlfn.XLOOKUP(transformación!B99,[1]Mortalidad!$A$2:$A$301,_xlfn.XLOOKUP($C$1,[1]Mortalidad!$B$1:$J$1,[1]Mortalidad!$B$2:$J$301))</f>
        <v>52898</v>
      </c>
      <c r="L108" s="19" cm="1">
        <f t="array" ref="L108">_xlfn.XLOOKUP(transformación!B99,'[1]Indice del consumidor'!$A$2:$A$301,_xlfn.XLOOKUP($C$1,'[1]Indice del consumidor'!$B$1:$J$1,'[1]Indice del consumidor'!$B$2:$J$301))</f>
        <v>-21</v>
      </c>
      <c r="M108" s="34" t="s">
        <v>702</v>
      </c>
      <c r="N108" s="34" t="s">
        <v>702</v>
      </c>
      <c r="O108" s="34" t="s">
        <v>702</v>
      </c>
    </row>
    <row r="109" spans="1:15" x14ac:dyDescent="0.3">
      <c r="A109" s="2" t="str">
        <f>'Viajeros Hoteles y Apartamet'!A109</f>
        <v>2013</v>
      </c>
      <c r="B109" s="2" t="str">
        <f>'Viajeros Hoteles y Apartamet'!B109</f>
        <v>2</v>
      </c>
      <c r="C109" s="3">
        <f>'Viajeros Hoteles y Apartamet'!F109</f>
        <v>235243</v>
      </c>
      <c r="D109" s="24">
        <f>VLOOKUP(transformación!$C100,'[1]PIB pc Libras'!A$3:F$110,6,FALSE)</f>
        <v>7572.0099772719122</v>
      </c>
      <c r="E109" s="25">
        <f>VLOOKUP(transformación!$D100,'[1]IPC RU'!$A$9:$B$642,2,FALSE)</f>
        <v>2.8</v>
      </c>
      <c r="F109" s="25">
        <f>VLOOKUP(transformación!$C100,'[1]Desempleo RU'!$A$9:$B$952,2,FALSE)</f>
        <v>7.8</v>
      </c>
      <c r="G109" s="25">
        <f>VLOOKUP(transformación!$D100,'[1]Tipo de Cambio RU'!$A$9:$B$900,2,FALSE)</f>
        <v>1.1594</v>
      </c>
      <c r="H109" s="26" cm="1">
        <f t="array" ref="H109">IFERROR(_xlfn.XLOOKUP(transformación!$B100,[1]Forwarkeys!$B$2:$B$1000,_xlfn.XLOOKUP($C$1,[1]Forwarkeys!$C$1:$BA$1,[1]Forwarkeys!$C$2:$BA$1000)),"-")</f>
        <v>100928</v>
      </c>
      <c r="I109" s="19">
        <f>España!E109</f>
        <v>99.31</v>
      </c>
      <c r="J109" s="3">
        <f>[1]Aeropuerto!$Q102</f>
        <v>90447</v>
      </c>
      <c r="K109" s="3" cm="1">
        <f t="array" ref="K109">_xlfn.XLOOKUP(transformación!B100,[1]Mortalidad!$A$2:$A$301,_xlfn.XLOOKUP($C$1,[1]Mortalidad!$B$1:$J$1,[1]Mortalidad!$B$2:$J$301))</f>
        <v>43778</v>
      </c>
      <c r="L109" s="19" cm="1">
        <f t="array" ref="L109">_xlfn.XLOOKUP(transformación!B100,'[1]Indice del consumidor'!$A$2:$A$301,_xlfn.XLOOKUP($C$1,'[1]Indice del consumidor'!$B$1:$J$1,'[1]Indice del consumidor'!$B$2:$J$301))</f>
        <v>-23.4</v>
      </c>
      <c r="M109" s="34" t="s">
        <v>702</v>
      </c>
      <c r="N109" s="34" t="s">
        <v>702</v>
      </c>
      <c r="O109" s="34" t="s">
        <v>702</v>
      </c>
    </row>
    <row r="110" spans="1:15" x14ac:dyDescent="0.3">
      <c r="A110" s="2" t="str">
        <f>'Viajeros Hoteles y Apartamet'!A110</f>
        <v>2013</v>
      </c>
      <c r="B110" s="2" t="str">
        <f>'Viajeros Hoteles y Apartamet'!B110</f>
        <v>3</v>
      </c>
      <c r="C110" s="3">
        <f>'Viajeros Hoteles y Apartamet'!F110</f>
        <v>348144</v>
      </c>
      <c r="D110" s="24">
        <f>VLOOKUP(transformación!$C101,'[1]PIB pc Libras'!A$3:F$110,6,FALSE)</f>
        <v>7572.0099772719122</v>
      </c>
      <c r="E110" s="25">
        <f>VLOOKUP(transformación!$D101,'[1]IPC RU'!$A$9:$B$642,2,FALSE)</f>
        <v>2.8</v>
      </c>
      <c r="F110" s="25">
        <f>VLOOKUP(transformación!$C101,'[1]Desempleo RU'!$A$9:$B$952,2,FALSE)</f>
        <v>7.8</v>
      </c>
      <c r="G110" s="25">
        <f>VLOOKUP(transformación!$D101,'[1]Tipo de Cambio RU'!$A$9:$B$900,2,FALSE)</f>
        <v>1.1634</v>
      </c>
      <c r="H110" s="26" cm="1">
        <f t="array" ref="H110">IFERROR(_xlfn.XLOOKUP(transformación!$B101,[1]Forwarkeys!$B$2:$B$1000,_xlfn.XLOOKUP($C$1,[1]Forwarkeys!$C$1:$BA$1,[1]Forwarkeys!$C$2:$BA$1000)),"-")</f>
        <v>152009</v>
      </c>
      <c r="I110" s="19">
        <f>España!E110</f>
        <v>101.16</v>
      </c>
      <c r="J110" s="3">
        <f>[1]Aeropuerto!$Q103</f>
        <v>139025</v>
      </c>
      <c r="K110" s="3" cm="1">
        <f t="array" ref="K110">_xlfn.XLOOKUP(transformación!B101,[1]Mortalidad!$A$2:$A$301,_xlfn.XLOOKUP($C$1,[1]Mortalidad!$B$1:$J$1,[1]Mortalidad!$B$2:$J$301))</f>
        <v>44915</v>
      </c>
      <c r="L110" s="19" cm="1">
        <f t="array" ref="L110">_xlfn.XLOOKUP(transformación!B101,'[1]Indice del consumidor'!$A$2:$A$301,_xlfn.XLOOKUP($C$1,'[1]Indice del consumidor'!$B$1:$J$1,'[1]Indice del consumidor'!$B$2:$J$301))</f>
        <v>-26</v>
      </c>
      <c r="M110" s="34" t="s">
        <v>702</v>
      </c>
      <c r="N110" s="34" t="s">
        <v>702</v>
      </c>
      <c r="O110" s="34" t="s">
        <v>702</v>
      </c>
    </row>
    <row r="111" spans="1:15" x14ac:dyDescent="0.3">
      <c r="A111" s="2" t="str">
        <f>'Viajeros Hoteles y Apartamet'!A111</f>
        <v>2013</v>
      </c>
      <c r="B111" s="2" t="str">
        <f>'Viajeros Hoteles y Apartamet'!B111</f>
        <v>4</v>
      </c>
      <c r="C111" s="3">
        <f>'Viajeros Hoteles y Apartamet'!F111</f>
        <v>452885</v>
      </c>
      <c r="D111" s="24">
        <f>VLOOKUP(transformación!$C102,'[1]PIB pc Libras'!A$3:F$110,6,FALSE)</f>
        <v>7626.9348903451646</v>
      </c>
      <c r="E111" s="25">
        <f>VLOOKUP(transformación!$D102,'[1]IPC RU'!$A$9:$B$642,2,FALSE)</f>
        <v>2.4</v>
      </c>
      <c r="F111" s="25">
        <f>VLOOKUP(transformación!$C102,'[1]Desempleo RU'!$A$9:$B$952,2,FALSE)</f>
        <v>7.7</v>
      </c>
      <c r="G111" s="25">
        <f>VLOOKUP(transformación!$D102,'[1]Tipo de Cambio RU'!$A$9:$B$900,2,FALSE)</f>
        <v>1.175</v>
      </c>
      <c r="H111" s="26" cm="1">
        <f t="array" ref="H111">IFERROR(_xlfn.XLOOKUP(transformación!$B102,[1]Forwarkeys!$B$2:$B$1000,_xlfn.XLOOKUP($C$1,[1]Forwarkeys!$C$1:$BA$1,[1]Forwarkeys!$C$2:$BA$1000)),"-")</f>
        <v>231371</v>
      </c>
      <c r="I111" s="19">
        <f>España!E111</f>
        <v>101.23</v>
      </c>
      <c r="J111" s="3">
        <f>[1]Aeropuerto!$Q104</f>
        <v>192036</v>
      </c>
      <c r="K111" s="3" cm="1">
        <f t="array" ref="K111">_xlfn.XLOOKUP(transformación!B102,[1]Mortalidad!$A$2:$A$301,_xlfn.XLOOKUP($C$1,[1]Mortalidad!$B$1:$J$1,[1]Mortalidad!$B$2:$J$301))</f>
        <v>49735</v>
      </c>
      <c r="L111" s="19" cm="1">
        <f t="array" ref="L111">_xlfn.XLOOKUP(transformación!B102,'[1]Indice del consumidor'!$A$2:$A$301,_xlfn.XLOOKUP($C$1,'[1]Indice del consumidor'!$B$1:$J$1,'[1]Indice del consumidor'!$B$2:$J$301))</f>
        <v>-25.4</v>
      </c>
      <c r="M111" s="34" t="s">
        <v>702</v>
      </c>
      <c r="N111" s="34" t="s">
        <v>702</v>
      </c>
      <c r="O111" s="34" t="s">
        <v>702</v>
      </c>
    </row>
    <row r="112" spans="1:15" x14ac:dyDescent="0.3">
      <c r="A112" s="2" t="str">
        <f>'Viajeros Hoteles y Apartamet'!A112</f>
        <v>2013</v>
      </c>
      <c r="B112" s="2" t="str">
        <f>'Viajeros Hoteles y Apartamet'!B112</f>
        <v>5</v>
      </c>
      <c r="C112" s="3">
        <f>'Viajeros Hoteles y Apartamet'!F112</f>
        <v>640903</v>
      </c>
      <c r="D112" s="24">
        <f>VLOOKUP(transformación!$C103,'[1]PIB pc Libras'!A$3:F$110,6,FALSE)</f>
        <v>7626.9348903451646</v>
      </c>
      <c r="E112" s="25">
        <f>VLOOKUP(transformación!$D103,'[1]IPC RU'!$A$9:$B$642,2,FALSE)</f>
        <v>2.7</v>
      </c>
      <c r="F112" s="25">
        <f>VLOOKUP(transformación!$C103,'[1]Desempleo RU'!$A$9:$B$952,2,FALSE)</f>
        <v>7.7</v>
      </c>
      <c r="G112" s="25">
        <f>VLOOKUP(transformación!$D103,'[1]Tipo de Cambio RU'!$A$9:$B$900,2,FALSE)</f>
        <v>1.1777</v>
      </c>
      <c r="H112" s="26" cm="1">
        <f t="array" ref="H112">IFERROR(_xlfn.XLOOKUP(transformación!$B103,[1]Forwarkeys!$B$2:$B$1000,_xlfn.XLOOKUP($C$1,[1]Forwarkeys!$C$1:$BA$1,[1]Forwarkeys!$C$2:$BA$1000)),"-")</f>
        <v>270311</v>
      </c>
      <c r="I112" s="19">
        <f>España!E112</f>
        <v>101.33</v>
      </c>
      <c r="J112" s="3">
        <f>[1]Aeropuerto!$Q105</f>
        <v>245789</v>
      </c>
      <c r="K112" s="3" cm="1">
        <f t="array" ref="K112">_xlfn.XLOOKUP(transformación!B103,[1]Mortalidad!$A$2:$A$301,_xlfn.XLOOKUP($C$1,[1]Mortalidad!$B$1:$J$1,[1]Mortalidad!$B$2:$J$301))</f>
        <v>42273</v>
      </c>
      <c r="L112" s="19" cm="1">
        <f t="array" ref="L112">_xlfn.XLOOKUP(transformación!B103,'[1]Indice del consumidor'!$A$2:$A$301,_xlfn.XLOOKUP($C$1,'[1]Indice del consumidor'!$B$1:$J$1,'[1]Indice del consumidor'!$B$2:$J$301))</f>
        <v>-22.3</v>
      </c>
      <c r="M112" s="34" t="s">
        <v>702</v>
      </c>
      <c r="N112" s="34" t="s">
        <v>702</v>
      </c>
      <c r="O112" s="34" t="s">
        <v>702</v>
      </c>
    </row>
    <row r="113" spans="1:15" x14ac:dyDescent="0.3">
      <c r="A113" s="2" t="str">
        <f>'Viajeros Hoteles y Apartamet'!A113</f>
        <v>2013</v>
      </c>
      <c r="B113" s="2" t="str">
        <f>'Viajeros Hoteles y Apartamet'!B113</f>
        <v>6</v>
      </c>
      <c r="C113" s="3">
        <f>'Viajeros Hoteles y Apartamet'!F113</f>
        <v>668302</v>
      </c>
      <c r="D113" s="24">
        <f>VLOOKUP(transformación!$C104,'[1]PIB pc Libras'!A$3:F$110,6,FALSE)</f>
        <v>7626.9348903451646</v>
      </c>
      <c r="E113" s="25">
        <f>VLOOKUP(transformación!$D104,'[1]IPC RU'!$A$9:$B$642,2,FALSE)</f>
        <v>2.9</v>
      </c>
      <c r="F113" s="25">
        <f>VLOOKUP(transformación!$C104,'[1]Desempleo RU'!$A$9:$B$952,2,FALSE)</f>
        <v>7.7</v>
      </c>
      <c r="G113" s="25">
        <f>VLOOKUP(transformación!$D104,'[1]Tipo de Cambio RU'!$A$9:$B$900,2,FALSE)</f>
        <v>1.1739999999999999</v>
      </c>
      <c r="H113" s="26" cm="1">
        <f t="array" ref="H113">IFERROR(_xlfn.XLOOKUP(transformación!$B104,[1]Forwarkeys!$B$2:$B$1000,_xlfn.XLOOKUP($C$1,[1]Forwarkeys!$C$1:$BA$1,[1]Forwarkeys!$C$2:$BA$1000)),"-")</f>
        <v>277404</v>
      </c>
      <c r="I113" s="19">
        <f>España!E113</f>
        <v>101.44</v>
      </c>
      <c r="J113" s="3">
        <f>[1]Aeropuerto!$Q106</f>
        <v>251844</v>
      </c>
      <c r="K113" s="3" cm="1">
        <f t="array" ref="K113">_xlfn.XLOOKUP(transformación!B104,[1]Mortalidad!$A$2:$A$301,_xlfn.XLOOKUP($C$1,[1]Mortalidad!$B$1:$J$1,[1]Mortalidad!$B$2:$J$301))</f>
        <v>35866</v>
      </c>
      <c r="L113" s="19" cm="1">
        <f t="array" ref="L113">_xlfn.XLOOKUP(transformación!B104,'[1]Indice del consumidor'!$A$2:$A$301,_xlfn.XLOOKUP($C$1,'[1]Indice del consumidor'!$B$1:$J$1,'[1]Indice del consumidor'!$B$2:$J$301))</f>
        <v>-18.399999999999999</v>
      </c>
      <c r="M113" s="34" t="s">
        <v>702</v>
      </c>
      <c r="N113" s="34" t="s">
        <v>702</v>
      </c>
      <c r="O113" s="34" t="s">
        <v>702</v>
      </c>
    </row>
    <row r="114" spans="1:15" x14ac:dyDescent="0.3">
      <c r="A114" s="2" t="str">
        <f>'Viajeros Hoteles y Apartamet'!A114</f>
        <v>2013</v>
      </c>
      <c r="B114" s="2" t="str">
        <f>'Viajeros Hoteles y Apartamet'!B114</f>
        <v>7</v>
      </c>
      <c r="C114" s="3">
        <f>'Viajeros Hoteles y Apartamet'!F114</f>
        <v>655719</v>
      </c>
      <c r="D114" s="24">
        <f>VLOOKUP(transformación!$C105,'[1]PIB pc Libras'!A$3:F$110,6,FALSE)</f>
        <v>7690.4549829422349</v>
      </c>
      <c r="E114" s="25">
        <f>VLOOKUP(transformación!$D105,'[1]IPC RU'!$A$9:$B$642,2,FALSE)</f>
        <v>2.8</v>
      </c>
      <c r="F114" s="25">
        <f>VLOOKUP(transformación!$C105,'[1]Desempleo RU'!$A$9:$B$952,2,FALSE)</f>
        <v>7.6</v>
      </c>
      <c r="G114" s="25">
        <f>VLOOKUP(transformación!$D105,'[1]Tipo de Cambio RU'!$A$9:$B$900,2,FALSE)</f>
        <v>1.1599999999999999</v>
      </c>
      <c r="H114" s="26" cm="1">
        <f t="array" ref="H114">IFERROR(_xlfn.XLOOKUP(transformación!$B105,[1]Forwarkeys!$B$2:$B$1000,_xlfn.XLOOKUP($C$1,[1]Forwarkeys!$C$1:$BA$1,[1]Forwarkeys!$C$2:$BA$1000)),"-")</f>
        <v>294650</v>
      </c>
      <c r="I114" s="19">
        <f>España!E114</f>
        <v>100.29</v>
      </c>
      <c r="J114" s="3">
        <f>[1]Aeropuerto!$Q107</f>
        <v>274981</v>
      </c>
      <c r="K114" s="3" cm="1">
        <f t="array" ref="K114">_xlfn.XLOOKUP(transformación!B105,[1]Mortalidad!$A$2:$A$301,_xlfn.XLOOKUP($C$1,[1]Mortalidad!$B$1:$J$1,[1]Mortalidad!$B$2:$J$301))</f>
        <v>39806</v>
      </c>
      <c r="L114" s="19" cm="1">
        <f t="array" ref="L114">_xlfn.XLOOKUP(transformación!B105,'[1]Indice del consumidor'!$A$2:$A$301,_xlfn.XLOOKUP($C$1,'[1]Indice del consumidor'!$B$1:$J$1,'[1]Indice del consumidor'!$B$2:$J$301))</f>
        <v>-7.6</v>
      </c>
      <c r="M114" s="34" t="s">
        <v>702</v>
      </c>
      <c r="N114" s="34" t="s">
        <v>702</v>
      </c>
      <c r="O114" s="34" t="s">
        <v>702</v>
      </c>
    </row>
    <row r="115" spans="1:15" x14ac:dyDescent="0.3">
      <c r="A115" s="2" t="str">
        <f>'Viajeros Hoteles y Apartamet'!A115</f>
        <v>2013</v>
      </c>
      <c r="B115" s="2" t="str">
        <f>'Viajeros Hoteles y Apartamet'!B115</f>
        <v>8</v>
      </c>
      <c r="C115" s="3">
        <f>'Viajeros Hoteles y Apartamet'!F115</f>
        <v>601434</v>
      </c>
      <c r="D115" s="24">
        <f>VLOOKUP(transformación!$C106,'[1]PIB pc Libras'!A$3:F$110,6,FALSE)</f>
        <v>7690.4549829422349</v>
      </c>
      <c r="E115" s="25">
        <f>VLOOKUP(transformación!$D106,'[1]IPC RU'!$A$9:$B$642,2,FALSE)</f>
        <v>2.7</v>
      </c>
      <c r="F115" s="25">
        <f>VLOOKUP(transformación!$C106,'[1]Desempleo RU'!$A$9:$B$952,2,FALSE)</f>
        <v>7.6</v>
      </c>
      <c r="G115" s="25">
        <f>VLOOKUP(transformación!$D106,'[1]Tipo de Cambio RU'!$A$9:$B$900,2,FALSE)</f>
        <v>1.1649</v>
      </c>
      <c r="H115" s="26" cm="1">
        <f t="array" ref="H115">IFERROR(_xlfn.XLOOKUP(transformación!$B106,[1]Forwarkeys!$B$2:$B$1000,_xlfn.XLOOKUP($C$1,[1]Forwarkeys!$C$1:$BA$1,[1]Forwarkeys!$C$2:$BA$1000)),"-")</f>
        <v>309940</v>
      </c>
      <c r="I115" s="19">
        <f>España!E115</f>
        <v>100.54</v>
      </c>
      <c r="J115" s="3">
        <f>[1]Aeropuerto!$Q108</f>
        <v>277511</v>
      </c>
      <c r="K115" s="3" cm="1">
        <f t="array" ref="K115">_xlfn.XLOOKUP(transformación!B106,[1]Mortalidad!$A$2:$A$301,_xlfn.XLOOKUP($C$1,[1]Mortalidad!$B$1:$J$1,[1]Mortalidad!$B$2:$J$301))</f>
        <v>35691</v>
      </c>
      <c r="L115" s="19" cm="1">
        <f t="array" ref="L115">_xlfn.XLOOKUP(transformación!B106,'[1]Indice del consumidor'!$A$2:$A$301,_xlfn.XLOOKUP($C$1,'[1]Indice del consumidor'!$B$1:$J$1,'[1]Indice del consumidor'!$B$2:$J$301))</f>
        <v>-2.5</v>
      </c>
      <c r="M115" s="34" t="s">
        <v>702</v>
      </c>
      <c r="N115" s="34" t="s">
        <v>702</v>
      </c>
      <c r="O115" s="34" t="s">
        <v>702</v>
      </c>
    </row>
    <row r="116" spans="1:15" x14ac:dyDescent="0.3">
      <c r="A116" s="2" t="str">
        <f>'Viajeros Hoteles y Apartamet'!A116</f>
        <v>2013</v>
      </c>
      <c r="B116" s="2" t="str">
        <f>'Viajeros Hoteles y Apartamet'!B116</f>
        <v>9</v>
      </c>
      <c r="C116" s="3">
        <f>'Viajeros Hoteles y Apartamet'!F116</f>
        <v>682683</v>
      </c>
      <c r="D116" s="24">
        <f>VLOOKUP(transformación!$C107,'[1]PIB pc Libras'!A$3:F$110,6,FALSE)</f>
        <v>7690.4549829422349</v>
      </c>
      <c r="E116" s="25">
        <f>VLOOKUP(transformación!$D107,'[1]IPC RU'!$A$9:$B$642,2,FALSE)</f>
        <v>2.7</v>
      </c>
      <c r="F116" s="25">
        <f>VLOOKUP(transformación!$C107,'[1]Desempleo RU'!$A$9:$B$952,2,FALSE)</f>
        <v>7.6</v>
      </c>
      <c r="G116" s="25">
        <f>VLOOKUP(transformación!$D107,'[1]Tipo de Cambio RU'!$A$9:$B$900,2,FALSE)</f>
        <v>1.1882999999999999</v>
      </c>
      <c r="H116" s="26" cm="1">
        <f t="array" ref="H116">IFERROR(_xlfn.XLOOKUP(transformación!$B107,[1]Forwarkeys!$B$2:$B$1000,_xlfn.XLOOKUP($C$1,[1]Forwarkeys!$C$1:$BA$1,[1]Forwarkeys!$C$2:$BA$1000)),"-")</f>
        <v>278469</v>
      </c>
      <c r="I116" s="19">
        <f>España!E116</f>
        <v>101.32</v>
      </c>
      <c r="J116" s="3">
        <f>[1]Aeropuerto!$Q109</f>
        <v>250786</v>
      </c>
      <c r="K116" s="3" cm="1">
        <f t="array" ref="K116">_xlfn.XLOOKUP(transformación!B107,[1]Mortalidad!$A$2:$A$301,_xlfn.XLOOKUP($C$1,[1]Mortalidad!$B$1:$J$1,[1]Mortalidad!$B$2:$J$301))</f>
        <v>36775</v>
      </c>
      <c r="L116" s="19" cm="1">
        <f t="array" ref="L116">_xlfn.XLOOKUP(transformación!B107,'[1]Indice del consumidor'!$A$2:$A$301,_xlfn.XLOOKUP($C$1,'[1]Indice del consumidor'!$B$1:$J$1,'[1]Indice del consumidor'!$B$2:$J$301))</f>
        <v>0.1</v>
      </c>
      <c r="M116" s="34" t="s">
        <v>702</v>
      </c>
      <c r="N116" s="34" t="s">
        <v>702</v>
      </c>
      <c r="O116" s="34" t="s">
        <v>702</v>
      </c>
    </row>
    <row r="117" spans="1:15" x14ac:dyDescent="0.3">
      <c r="A117" s="2" t="str">
        <f>'Viajeros Hoteles y Apartamet'!A117</f>
        <v>2013</v>
      </c>
      <c r="B117" s="2" t="str">
        <f>'Viajeros Hoteles y Apartamet'!B117</f>
        <v>10</v>
      </c>
      <c r="C117" s="3">
        <f>'Viajeros Hoteles y Apartamet'!F117</f>
        <v>646772</v>
      </c>
      <c r="D117" s="24">
        <f>VLOOKUP(transformación!$C108,'[1]PIB pc Libras'!A$3:F$110,6,FALSE)</f>
        <v>7744.4907395130231</v>
      </c>
      <c r="E117" s="25">
        <f>VLOOKUP(transformación!$D108,'[1]IPC RU'!$A$9:$B$642,2,FALSE)</f>
        <v>2.2000000000000002</v>
      </c>
      <c r="F117" s="25">
        <f>VLOOKUP(transformación!$C108,'[1]Desempleo RU'!$A$9:$B$952,2,FALSE)</f>
        <v>7.2</v>
      </c>
      <c r="G117" s="25">
        <f>VLOOKUP(transformación!$D108,'[1]Tipo de Cambio RU'!$A$9:$B$900,2,FALSE)</f>
        <v>1.1797</v>
      </c>
      <c r="H117" s="26" cm="1">
        <f t="array" ref="H117">IFERROR(_xlfn.XLOOKUP(transformación!$B108,[1]Forwarkeys!$B$2:$B$1000,_xlfn.XLOOKUP($C$1,[1]Forwarkeys!$C$1:$BA$1,[1]Forwarkeys!$C$2:$BA$1000)),"-")</f>
        <v>262370</v>
      </c>
      <c r="I117" s="19">
        <f>España!E117</f>
        <v>101.34</v>
      </c>
      <c r="J117" s="3">
        <f>[1]Aeropuerto!$Q110</f>
        <v>217463</v>
      </c>
      <c r="K117" s="3" cm="1">
        <f t="array" ref="K117">_xlfn.XLOOKUP(transformación!B108,[1]Mortalidad!$A$2:$A$301,_xlfn.XLOOKUP($C$1,[1]Mortalidad!$B$1:$J$1,[1]Mortalidad!$B$2:$J$301))</f>
        <v>42322</v>
      </c>
      <c r="L117" s="19" cm="1">
        <f t="array" ref="L117">_xlfn.XLOOKUP(transformación!B108,'[1]Indice del consumidor'!$A$2:$A$301,_xlfn.XLOOKUP($C$1,'[1]Indice del consumidor'!$B$1:$J$1,'[1]Indice del consumidor'!$B$2:$J$301))</f>
        <v>-1.5</v>
      </c>
      <c r="M117" s="34" t="s">
        <v>702</v>
      </c>
      <c r="N117" s="34" t="s">
        <v>702</v>
      </c>
      <c r="O117" s="34" t="s">
        <v>702</v>
      </c>
    </row>
    <row r="118" spans="1:15" x14ac:dyDescent="0.3">
      <c r="A118" s="2" t="str">
        <f>'Viajeros Hoteles y Apartamet'!A118</f>
        <v>2013</v>
      </c>
      <c r="B118" s="2" t="str">
        <f>'Viajeros Hoteles y Apartamet'!B118</f>
        <v>11</v>
      </c>
      <c r="C118" s="3">
        <f>'Viajeros Hoteles y Apartamet'!F118</f>
        <v>246978</v>
      </c>
      <c r="D118" s="24">
        <f>VLOOKUP(transformación!$C109,'[1]PIB pc Libras'!A$3:F$110,6,FALSE)</f>
        <v>7744.4907395130231</v>
      </c>
      <c r="E118" s="25">
        <f>VLOOKUP(transformación!$D109,'[1]IPC RU'!$A$9:$B$642,2,FALSE)</f>
        <v>2.1</v>
      </c>
      <c r="F118" s="25">
        <f>VLOOKUP(transformación!$C109,'[1]Desempleo RU'!$A$9:$B$952,2,FALSE)</f>
        <v>7.2</v>
      </c>
      <c r="G118" s="25">
        <f>VLOOKUP(transformación!$D109,'[1]Tipo de Cambio RU'!$A$9:$B$900,2,FALSE)</f>
        <v>1.1938</v>
      </c>
      <c r="H118" s="26" cm="1">
        <f t="array" ref="H118">IFERROR(_xlfn.XLOOKUP(transformación!$B109,[1]Forwarkeys!$B$2:$B$1000,_xlfn.XLOOKUP($C$1,[1]Forwarkeys!$C$1:$BA$1,[1]Forwarkeys!$C$2:$BA$1000)),"-")</f>
        <v>134409</v>
      </c>
      <c r="I118" s="19">
        <f>España!E118</f>
        <v>101.35</v>
      </c>
      <c r="J118" s="3">
        <f>[1]Aeropuerto!$Q111</f>
        <v>99255</v>
      </c>
      <c r="K118" s="3" cm="1">
        <f t="array" ref="K118">_xlfn.XLOOKUP(transformación!B109,[1]Mortalidad!$A$2:$A$301,_xlfn.XLOOKUP($C$1,[1]Mortalidad!$B$1:$J$1,[1]Mortalidad!$B$2:$J$301))</f>
        <v>39941</v>
      </c>
      <c r="L118" s="19" cm="1">
        <f t="array" ref="L118">_xlfn.XLOOKUP(transformación!B109,'[1]Indice del consumidor'!$A$2:$A$301,_xlfn.XLOOKUP($C$1,'[1]Indice del consumidor'!$B$1:$J$1,'[1]Indice del consumidor'!$B$2:$J$301))</f>
        <v>-2.7</v>
      </c>
      <c r="M118" s="34" t="s">
        <v>702</v>
      </c>
      <c r="N118" s="34" t="s">
        <v>702</v>
      </c>
      <c r="O118" s="34" t="s">
        <v>702</v>
      </c>
    </row>
    <row r="119" spans="1:15" x14ac:dyDescent="0.3">
      <c r="A119" s="2" t="str">
        <f>'Viajeros Hoteles y Apartamet'!A119</f>
        <v>2013</v>
      </c>
      <c r="B119" s="2" t="str">
        <f>'Viajeros Hoteles y Apartamet'!B119</f>
        <v>12</v>
      </c>
      <c r="C119" s="3">
        <f>'Viajeros Hoteles y Apartamet'!F119</f>
        <v>191843</v>
      </c>
      <c r="D119" s="24">
        <f>VLOOKUP(transformación!$C110,'[1]PIB pc Libras'!A$3:F$110,6,FALSE)</f>
        <v>7744.4907395130231</v>
      </c>
      <c r="E119" s="25">
        <f>VLOOKUP(transformación!$D110,'[1]IPC RU'!$A$9:$B$642,2,FALSE)</f>
        <v>2</v>
      </c>
      <c r="F119" s="25">
        <f>VLOOKUP(transformación!$C110,'[1]Desempleo RU'!$A$9:$B$952,2,FALSE)</f>
        <v>7.2</v>
      </c>
      <c r="G119" s="25">
        <f>VLOOKUP(transformación!$D110,'[1]Tipo de Cambio RU'!$A$9:$B$900,2,FALSE)</f>
        <v>1.1947000000000001</v>
      </c>
      <c r="H119" s="26" cm="1">
        <f t="array" ref="H119">IFERROR(_xlfn.XLOOKUP(transformación!$B110,[1]Forwarkeys!$B$2:$B$1000,_xlfn.XLOOKUP($C$1,[1]Forwarkeys!$C$1:$BA$1,[1]Forwarkeys!$C$2:$BA$1000)),"-")</f>
        <v>119480</v>
      </c>
      <c r="I119" s="19">
        <f>España!E119</f>
        <v>101.37</v>
      </c>
      <c r="J119" s="3">
        <f>[1]Aeropuerto!$Q112</f>
        <v>101238</v>
      </c>
      <c r="K119" s="3" cm="1">
        <f t="array" ref="K119">_xlfn.XLOOKUP(transformación!B110,[1]Mortalidad!$A$2:$A$301,_xlfn.XLOOKUP($C$1,[1]Mortalidad!$B$1:$J$1,[1]Mortalidad!$B$2:$J$301))</f>
        <v>42790</v>
      </c>
      <c r="L119" s="19" cm="1">
        <f t="array" ref="L119">_xlfn.XLOOKUP(transformación!B110,'[1]Indice del consumidor'!$A$2:$A$301,_xlfn.XLOOKUP($C$1,'[1]Indice del consumidor'!$B$1:$J$1,'[1]Indice del consumidor'!$B$2:$J$301))</f>
        <v>2.5</v>
      </c>
      <c r="M119" s="34" t="s">
        <v>702</v>
      </c>
      <c r="N119" s="34" t="s">
        <v>702</v>
      </c>
      <c r="O119" s="34" t="s">
        <v>702</v>
      </c>
    </row>
    <row r="120" spans="1:15" x14ac:dyDescent="0.3">
      <c r="A120" s="2" t="str">
        <f>'Viajeros Hoteles y Apartamet'!A120</f>
        <v>2014</v>
      </c>
      <c r="B120" s="2" t="str">
        <f>'Viajeros Hoteles y Apartamet'!B120</f>
        <v>1</v>
      </c>
      <c r="C120" s="3">
        <f>'Viajeros Hoteles y Apartamet'!F120</f>
        <v>182951</v>
      </c>
      <c r="D120" s="24">
        <f>VLOOKUP(transformación!$C111,'[1]PIB pc Libras'!A$3:F$110,6,FALSE)</f>
        <v>7748.8668169321081</v>
      </c>
      <c r="E120" s="25">
        <f>VLOOKUP(transformación!$D111,'[1]IPC RU'!$A$9:$B$642,2,FALSE)</f>
        <v>1.9</v>
      </c>
      <c r="F120" s="25">
        <f>VLOOKUP(transformación!$C111,'[1]Desempleo RU'!$A$9:$B$952,2,FALSE)</f>
        <v>6.8</v>
      </c>
      <c r="G120" s="25">
        <f>VLOOKUP(transformación!$D111,'[1]Tipo de Cambio RU'!$A$9:$B$900,2,FALSE)</f>
        <v>1.2097</v>
      </c>
      <c r="H120" s="26" cm="1">
        <f t="array" ref="H120">IFERROR(_xlfn.XLOOKUP(transformación!$B111,[1]Forwarkeys!$B$2:$B$1000,_xlfn.XLOOKUP($C$1,[1]Forwarkeys!$C$1:$BA$1,[1]Forwarkeys!$C$2:$BA$1000)),"-")</f>
        <v>106476</v>
      </c>
      <c r="I120" s="19">
        <f>España!E120</f>
        <v>99.49</v>
      </c>
      <c r="J120" s="3">
        <f>[1]Aeropuerto!$Q113</f>
        <v>82243</v>
      </c>
      <c r="K120" s="3" cm="1">
        <f t="array" ref="K120">_xlfn.XLOOKUP(transformación!B111,[1]Mortalidad!$A$2:$A$301,_xlfn.XLOOKUP($C$1,[1]Mortalidad!$B$1:$J$1,[1]Mortalidad!$B$2:$J$301))</f>
        <v>49026</v>
      </c>
      <c r="L120" s="19" cm="1">
        <f t="array" ref="L120">_xlfn.XLOOKUP(transformación!B111,'[1]Indice del consumidor'!$A$2:$A$301,_xlfn.XLOOKUP($C$1,'[1]Indice del consumidor'!$B$1:$J$1,'[1]Indice del consumidor'!$B$2:$J$301))</f>
        <v>5.9</v>
      </c>
      <c r="M120" s="34" t="s">
        <v>702</v>
      </c>
      <c r="N120" s="34" t="s">
        <v>702</v>
      </c>
      <c r="O120" s="34" t="s">
        <v>702</v>
      </c>
    </row>
    <row r="121" spans="1:15" x14ac:dyDescent="0.3">
      <c r="A121" s="2" t="str">
        <f>'Viajeros Hoteles y Apartamet'!A121</f>
        <v>2014</v>
      </c>
      <c r="B121" s="2" t="str">
        <f>'Viajeros Hoteles y Apartamet'!B121</f>
        <v>2</v>
      </c>
      <c r="C121" s="3">
        <f>'Viajeros Hoteles y Apartamet'!F121</f>
        <v>259340</v>
      </c>
      <c r="D121" s="24">
        <f>VLOOKUP(transformación!$C112,'[1]PIB pc Libras'!A$3:F$110,6,FALSE)</f>
        <v>7748.8668169321081</v>
      </c>
      <c r="E121" s="25">
        <f>VLOOKUP(transformación!$D112,'[1]IPC RU'!$A$9:$B$642,2,FALSE)</f>
        <v>1.7</v>
      </c>
      <c r="F121" s="25">
        <f>VLOOKUP(transformación!$C112,'[1]Desempleo RU'!$A$9:$B$952,2,FALSE)</f>
        <v>6.8</v>
      </c>
      <c r="G121" s="25">
        <f>VLOOKUP(transformación!$D112,'[1]Tipo de Cambio RU'!$A$9:$B$900,2,FALSE)</f>
        <v>1.2121999999999999</v>
      </c>
      <c r="H121" s="26" cm="1">
        <f t="array" ref="H121">IFERROR(_xlfn.XLOOKUP(transformación!$B112,[1]Forwarkeys!$B$2:$B$1000,_xlfn.XLOOKUP($C$1,[1]Forwarkeys!$C$1:$BA$1,[1]Forwarkeys!$C$2:$BA$1000)),"-")</f>
        <v>106810</v>
      </c>
      <c r="I121" s="19">
        <f>España!E121</f>
        <v>99.36</v>
      </c>
      <c r="J121" s="3">
        <f>[1]Aeropuerto!$Q114</f>
        <v>96034</v>
      </c>
      <c r="K121" s="3" cm="1">
        <f t="array" ref="K121">_xlfn.XLOOKUP(transformación!B112,[1]Mortalidad!$A$2:$A$301,_xlfn.XLOOKUP($C$1,[1]Mortalidad!$B$1:$J$1,[1]Mortalidad!$B$2:$J$301))</f>
        <v>41199</v>
      </c>
      <c r="L121" s="19" cm="1">
        <f t="array" ref="L121">_xlfn.XLOOKUP(transformación!B112,'[1]Indice del consumidor'!$A$2:$A$301,_xlfn.XLOOKUP($C$1,'[1]Indice del consumidor'!$B$1:$J$1,'[1]Indice del consumidor'!$B$2:$J$301))</f>
        <v>4.9000000000000004</v>
      </c>
      <c r="M121" s="34" t="s">
        <v>702</v>
      </c>
      <c r="N121" s="34" t="s">
        <v>702</v>
      </c>
      <c r="O121" s="34" t="s">
        <v>702</v>
      </c>
    </row>
    <row r="122" spans="1:15" x14ac:dyDescent="0.3">
      <c r="A122" s="2" t="str">
        <f>'Viajeros Hoteles y Apartamet'!A122</f>
        <v>2014</v>
      </c>
      <c r="B122" s="2" t="str">
        <f>'Viajeros Hoteles y Apartamet'!B122</f>
        <v>3</v>
      </c>
      <c r="C122" s="3">
        <f>'Viajeros Hoteles y Apartamet'!F122</f>
        <v>344835</v>
      </c>
      <c r="D122" s="24">
        <f>VLOOKUP(transformación!$C113,'[1]PIB pc Libras'!A$3:F$110,6,FALSE)</f>
        <v>7748.8668169321081</v>
      </c>
      <c r="E122" s="25">
        <f>VLOOKUP(transformación!$D113,'[1]IPC RU'!$A$9:$B$642,2,FALSE)</f>
        <v>1.6</v>
      </c>
      <c r="F122" s="25">
        <f>VLOOKUP(transformación!$C113,'[1]Desempleo RU'!$A$9:$B$952,2,FALSE)</f>
        <v>6.8</v>
      </c>
      <c r="G122" s="25">
        <f>VLOOKUP(transformación!$D113,'[1]Tipo de Cambio RU'!$A$9:$B$900,2,FALSE)</f>
        <v>1.2020999999999999</v>
      </c>
      <c r="H122" s="26" cm="1">
        <f t="array" ref="H122">IFERROR(_xlfn.XLOOKUP(transformación!$B113,[1]Forwarkeys!$B$2:$B$1000,_xlfn.XLOOKUP($C$1,[1]Forwarkeys!$C$1:$BA$1,[1]Forwarkeys!$C$2:$BA$1000)),"-")</f>
        <v>144966</v>
      </c>
      <c r="I122" s="19">
        <f>España!E122</f>
        <v>100.94</v>
      </c>
      <c r="J122" s="3">
        <f>[1]Aeropuerto!$Q115</f>
        <v>138525</v>
      </c>
      <c r="K122" s="3" cm="1">
        <f t="array" ref="K122">_xlfn.XLOOKUP(transformación!B113,[1]Mortalidad!$A$2:$A$301,_xlfn.XLOOKUP($C$1,[1]Mortalidad!$B$1:$J$1,[1]Mortalidad!$B$2:$J$301))</f>
        <v>41217</v>
      </c>
      <c r="L122" s="19" cm="1">
        <f t="array" ref="L122">_xlfn.XLOOKUP(transformación!B113,'[1]Indice del consumidor'!$A$2:$A$301,_xlfn.XLOOKUP($C$1,'[1]Indice del consumidor'!$B$1:$J$1,'[1]Indice del consumidor'!$B$2:$J$301))</f>
        <v>8.1</v>
      </c>
      <c r="M122" s="34" t="s">
        <v>702</v>
      </c>
      <c r="N122" s="34" t="s">
        <v>702</v>
      </c>
      <c r="O122" s="34" t="s">
        <v>702</v>
      </c>
    </row>
    <row r="123" spans="1:15" x14ac:dyDescent="0.3">
      <c r="A123" s="2" t="str">
        <f>'Viajeros Hoteles y Apartamet'!A123</f>
        <v>2014</v>
      </c>
      <c r="B123" s="2" t="str">
        <f>'Viajeros Hoteles y Apartamet'!B123</f>
        <v>4</v>
      </c>
      <c r="C123" s="3">
        <f>'Viajeros Hoteles y Apartamet'!F123</f>
        <v>520189</v>
      </c>
      <c r="D123" s="24">
        <f>VLOOKUP(transformación!$C114,'[1]PIB pc Libras'!A$3:F$110,6,FALSE)</f>
        <v>7816.7803977906024</v>
      </c>
      <c r="E123" s="25">
        <f>VLOOKUP(transformación!$D114,'[1]IPC RU'!$A$9:$B$642,2,FALSE)</f>
        <v>1.8</v>
      </c>
      <c r="F123" s="25">
        <f>VLOOKUP(transformación!$C114,'[1]Desempleo RU'!$A$9:$B$952,2,FALSE)</f>
        <v>6.3</v>
      </c>
      <c r="G123" s="25">
        <f>VLOOKUP(transformación!$D114,'[1]Tipo de Cambio RU'!$A$9:$B$900,2,FALSE)</f>
        <v>1.2124999999999999</v>
      </c>
      <c r="H123" s="26" cm="1">
        <f t="array" ref="H123">IFERROR(_xlfn.XLOOKUP(transformación!$B114,[1]Forwarkeys!$B$2:$B$1000,_xlfn.XLOOKUP($C$1,[1]Forwarkeys!$C$1:$BA$1,[1]Forwarkeys!$C$2:$BA$1000)),"-")</f>
        <v>249734</v>
      </c>
      <c r="I123" s="19">
        <f>España!E123</f>
        <v>101.57</v>
      </c>
      <c r="J123" s="3">
        <f>[1]Aeropuerto!$Q116</f>
        <v>222795</v>
      </c>
      <c r="K123" s="3" cm="1">
        <f t="array" ref="K123">_xlfn.XLOOKUP(transformación!B114,[1]Mortalidad!$A$2:$A$301,_xlfn.XLOOKUP($C$1,[1]Mortalidad!$B$1:$J$1,[1]Mortalidad!$B$2:$J$301))</f>
        <v>41487</v>
      </c>
      <c r="L123" s="19" cm="1">
        <f t="array" ref="L123">_xlfn.XLOOKUP(transformación!B114,'[1]Indice del consumidor'!$A$2:$A$301,_xlfn.XLOOKUP($C$1,'[1]Indice del consumidor'!$B$1:$J$1,'[1]Indice del consumidor'!$B$2:$J$301))</f>
        <v>11.2</v>
      </c>
      <c r="M123" s="34" t="s">
        <v>702</v>
      </c>
      <c r="N123" s="34" t="s">
        <v>702</v>
      </c>
      <c r="O123" s="34" t="s">
        <v>702</v>
      </c>
    </row>
    <row r="124" spans="1:15" x14ac:dyDescent="0.3">
      <c r="A124" s="2" t="str">
        <f>'Viajeros Hoteles y Apartamet'!A124</f>
        <v>2014</v>
      </c>
      <c r="B124" s="2" t="str">
        <f>'Viajeros Hoteles y Apartamet'!B124</f>
        <v>5</v>
      </c>
      <c r="C124" s="3">
        <f>'Viajeros Hoteles y Apartamet'!F124</f>
        <v>661513</v>
      </c>
      <c r="D124" s="24">
        <f>VLOOKUP(transformación!$C115,'[1]PIB pc Libras'!A$3:F$110,6,FALSE)</f>
        <v>7816.7803977906024</v>
      </c>
      <c r="E124" s="25">
        <f>VLOOKUP(transformación!$D115,'[1]IPC RU'!$A$9:$B$642,2,FALSE)</f>
        <v>1.5</v>
      </c>
      <c r="F124" s="25">
        <f>VLOOKUP(transformación!$C115,'[1]Desempleo RU'!$A$9:$B$952,2,FALSE)</f>
        <v>6.3</v>
      </c>
      <c r="G124" s="25">
        <f>VLOOKUP(transformación!$D115,'[1]Tipo de Cambio RU'!$A$9:$B$900,2,FALSE)</f>
        <v>1.2266999999999999</v>
      </c>
      <c r="H124" s="26" cm="1">
        <f t="array" ref="H124">IFERROR(_xlfn.XLOOKUP(transformación!$B115,[1]Forwarkeys!$B$2:$B$1000,_xlfn.XLOOKUP($C$1,[1]Forwarkeys!$C$1:$BA$1,[1]Forwarkeys!$C$2:$BA$1000)),"-")</f>
        <v>270103</v>
      </c>
      <c r="I124" s="19">
        <f>España!E124</f>
        <v>101.54</v>
      </c>
      <c r="J124" s="3">
        <f>[1]Aeropuerto!$Q117</f>
        <v>255979</v>
      </c>
      <c r="K124" s="3" cm="1">
        <f t="array" ref="K124">_xlfn.XLOOKUP(transformación!B115,[1]Mortalidad!$A$2:$A$301,_xlfn.XLOOKUP($C$1,[1]Mortalidad!$B$1:$J$1,[1]Mortalidad!$B$2:$J$301))</f>
        <v>39422</v>
      </c>
      <c r="L124" s="19" cm="1">
        <f t="array" ref="L124">_xlfn.XLOOKUP(transformación!B115,'[1]Indice del consumidor'!$A$2:$A$301,_xlfn.XLOOKUP($C$1,'[1]Indice del consumidor'!$B$1:$J$1,'[1]Indice del consumidor'!$B$2:$J$301))</f>
        <v>9.6</v>
      </c>
      <c r="M124" s="34" t="s">
        <v>702</v>
      </c>
      <c r="N124" s="34" t="s">
        <v>702</v>
      </c>
      <c r="O124" s="34" t="s">
        <v>702</v>
      </c>
    </row>
    <row r="125" spans="1:15" x14ac:dyDescent="0.3">
      <c r="A125" s="2" t="str">
        <f>'Viajeros Hoteles y Apartamet'!A125</f>
        <v>2014</v>
      </c>
      <c r="B125" s="2" t="str">
        <f>'Viajeros Hoteles y Apartamet'!B125</f>
        <v>6</v>
      </c>
      <c r="C125" s="3">
        <f>'Viajeros Hoteles y Apartamet'!F125</f>
        <v>687388</v>
      </c>
      <c r="D125" s="24">
        <f>VLOOKUP(transformación!$C116,'[1]PIB pc Libras'!A$3:F$110,6,FALSE)</f>
        <v>7816.7803977906024</v>
      </c>
      <c r="E125" s="25">
        <f>VLOOKUP(transformación!$D116,'[1]IPC RU'!$A$9:$B$642,2,FALSE)</f>
        <v>1.9</v>
      </c>
      <c r="F125" s="25">
        <f>VLOOKUP(transformación!$C116,'[1]Desempleo RU'!$A$9:$B$952,2,FALSE)</f>
        <v>6.3</v>
      </c>
      <c r="G125" s="25">
        <f>VLOOKUP(transformación!$D116,'[1]Tipo de Cambio RU'!$A$9:$B$900,2,FALSE)</f>
        <v>1.2436</v>
      </c>
      <c r="H125" s="26" cm="1">
        <f t="array" ref="H125">IFERROR(_xlfn.XLOOKUP(transformación!$B116,[1]Forwarkeys!$B$2:$B$1000,_xlfn.XLOOKUP($C$1,[1]Forwarkeys!$C$1:$BA$1,[1]Forwarkeys!$C$2:$BA$1000)),"-")</f>
        <v>271276</v>
      </c>
      <c r="I125" s="19">
        <f>España!E125</f>
        <v>101.49</v>
      </c>
      <c r="J125" s="3">
        <f>[1]Aeropuerto!$Q118</f>
        <v>256473</v>
      </c>
      <c r="K125" s="3" cm="1">
        <f t="array" ref="K125">_xlfn.XLOOKUP(transformación!B116,[1]Mortalidad!$A$2:$A$301,_xlfn.XLOOKUP($C$1,[1]Mortalidad!$B$1:$J$1,[1]Mortalidad!$B$2:$J$301))</f>
        <v>38505</v>
      </c>
      <c r="L125" s="19" cm="1">
        <f t="array" ref="L125">_xlfn.XLOOKUP(transformación!B116,'[1]Indice del consumidor'!$A$2:$A$301,_xlfn.XLOOKUP($C$1,'[1]Indice del consumidor'!$B$1:$J$1,'[1]Indice del consumidor'!$B$2:$J$301))</f>
        <v>12.2</v>
      </c>
      <c r="M125" s="34" t="s">
        <v>702</v>
      </c>
      <c r="N125" s="34" t="s">
        <v>702</v>
      </c>
      <c r="O125" s="34" t="s">
        <v>702</v>
      </c>
    </row>
    <row r="126" spans="1:15" x14ac:dyDescent="0.3">
      <c r="A126" s="2" t="str">
        <f>'Viajeros Hoteles y Apartamet'!A126</f>
        <v>2014</v>
      </c>
      <c r="B126" s="2" t="str">
        <f>'Viajeros Hoteles y Apartamet'!B126</f>
        <v>7</v>
      </c>
      <c r="C126" s="3">
        <f>'Viajeros Hoteles y Apartamet'!F126</f>
        <v>659010</v>
      </c>
      <c r="D126" s="24">
        <f>VLOOKUP(transformación!$C117,'[1]PIB pc Libras'!A$3:F$110,6,FALSE)</f>
        <v>7875.637802491764</v>
      </c>
      <c r="E126" s="25">
        <f>VLOOKUP(transformación!$D117,'[1]IPC RU'!$A$9:$B$642,2,FALSE)</f>
        <v>1.6</v>
      </c>
      <c r="F126" s="25">
        <f>VLOOKUP(transformación!$C117,'[1]Desempleo RU'!$A$9:$B$952,2,FALSE)</f>
        <v>6</v>
      </c>
      <c r="G126" s="25">
        <f>VLOOKUP(transformación!$D117,'[1]Tipo de Cambio RU'!$A$9:$B$900,2,FALSE)</f>
        <v>1.2611000000000001</v>
      </c>
      <c r="H126" s="26" cm="1">
        <f t="array" ref="H126">IFERROR(_xlfn.XLOOKUP(transformación!$B117,[1]Forwarkeys!$B$2:$B$1000,_xlfn.XLOOKUP($C$1,[1]Forwarkeys!$C$1:$BA$1,[1]Forwarkeys!$C$2:$BA$1000)),"-")</f>
        <v>292833</v>
      </c>
      <c r="I126" s="19">
        <f>España!E126</f>
        <v>99.93</v>
      </c>
      <c r="J126" s="3">
        <f>[1]Aeropuerto!$Q119</f>
        <v>285042</v>
      </c>
      <c r="K126" s="3" cm="1">
        <f t="array" ref="K126">_xlfn.XLOOKUP(transformación!B117,[1]Mortalidad!$A$2:$A$301,_xlfn.XLOOKUP($C$1,[1]Mortalidad!$B$1:$J$1,[1]Mortalidad!$B$2:$J$301))</f>
        <v>41244</v>
      </c>
      <c r="L126" s="19" cm="1">
        <f t="array" ref="L126">_xlfn.XLOOKUP(transformación!B117,'[1]Indice del consumidor'!$A$2:$A$301,_xlfn.XLOOKUP($C$1,'[1]Indice del consumidor'!$B$1:$J$1,'[1]Indice del consumidor'!$B$2:$J$301))</f>
        <v>10.7</v>
      </c>
      <c r="M126" s="34" t="s">
        <v>702</v>
      </c>
      <c r="N126" s="34" t="s">
        <v>702</v>
      </c>
      <c r="O126" s="34" t="s">
        <v>702</v>
      </c>
    </row>
    <row r="127" spans="1:15" x14ac:dyDescent="0.3">
      <c r="A127" s="2" t="str">
        <f>'Viajeros Hoteles y Apartamet'!A127</f>
        <v>2014</v>
      </c>
      <c r="B127" s="2" t="str">
        <f>'Viajeros Hoteles y Apartamet'!B127</f>
        <v>8</v>
      </c>
      <c r="C127" s="3">
        <f>'Viajeros Hoteles y Apartamet'!F127</f>
        <v>633388</v>
      </c>
      <c r="D127" s="24">
        <f>VLOOKUP(transformación!$C118,'[1]PIB pc Libras'!A$3:F$110,6,FALSE)</f>
        <v>7875.637802491764</v>
      </c>
      <c r="E127" s="25">
        <f>VLOOKUP(transformación!$D118,'[1]IPC RU'!$A$9:$B$642,2,FALSE)</f>
        <v>1.5</v>
      </c>
      <c r="F127" s="25">
        <f>VLOOKUP(transformación!$C118,'[1]Desempleo RU'!$A$9:$B$952,2,FALSE)</f>
        <v>6</v>
      </c>
      <c r="G127" s="25">
        <f>VLOOKUP(transformación!$D118,'[1]Tipo de Cambio RU'!$A$9:$B$900,2,FALSE)</f>
        <v>1.2542</v>
      </c>
      <c r="H127" s="26" cm="1">
        <f t="array" ref="H127">IFERROR(_xlfn.XLOOKUP(transformación!$B118,[1]Forwarkeys!$B$2:$B$1000,_xlfn.XLOOKUP($C$1,[1]Forwarkeys!$C$1:$BA$1,[1]Forwarkeys!$C$2:$BA$1000)),"-")</f>
        <v>304944</v>
      </c>
      <c r="I127" s="19">
        <f>España!E127</f>
        <v>100.02</v>
      </c>
      <c r="J127" s="3">
        <f>[1]Aeropuerto!$Q120</f>
        <v>288185</v>
      </c>
      <c r="K127" s="3" cm="1">
        <f t="array" ref="K127">_xlfn.XLOOKUP(transformación!B118,[1]Mortalidad!$A$2:$A$301,_xlfn.XLOOKUP($C$1,[1]Mortalidad!$B$1:$J$1,[1]Mortalidad!$B$2:$J$301))</f>
        <v>35959</v>
      </c>
      <c r="L127" s="19" cm="1">
        <f t="array" ref="L127">_xlfn.XLOOKUP(transformación!B118,'[1]Indice del consumidor'!$A$2:$A$301,_xlfn.XLOOKUP($C$1,'[1]Indice del consumidor'!$B$1:$J$1,'[1]Indice del consumidor'!$B$2:$J$301))</f>
        <v>10.6</v>
      </c>
      <c r="M127" s="34" t="s">
        <v>702</v>
      </c>
      <c r="N127" s="34" t="s">
        <v>702</v>
      </c>
      <c r="O127" s="34" t="s">
        <v>702</v>
      </c>
    </row>
    <row r="128" spans="1:15" x14ac:dyDescent="0.3">
      <c r="A128" s="2" t="str">
        <f>'Viajeros Hoteles y Apartamet'!A128</f>
        <v>2014</v>
      </c>
      <c r="B128" s="2" t="str">
        <f>'Viajeros Hoteles y Apartamet'!B128</f>
        <v>9</v>
      </c>
      <c r="C128" s="3">
        <f>'Viajeros Hoteles y Apartamet'!F128</f>
        <v>736885</v>
      </c>
      <c r="D128" s="24">
        <f>VLOOKUP(transformación!$C119,'[1]PIB pc Libras'!A$3:F$110,6,FALSE)</f>
        <v>7875.637802491764</v>
      </c>
      <c r="E128" s="25">
        <f>VLOOKUP(transformación!$D119,'[1]IPC RU'!$A$9:$B$642,2,FALSE)</f>
        <v>1.2</v>
      </c>
      <c r="F128" s="25">
        <f>VLOOKUP(transformación!$C119,'[1]Desempleo RU'!$A$9:$B$952,2,FALSE)</f>
        <v>6</v>
      </c>
      <c r="G128" s="25">
        <f>VLOOKUP(transformación!$D119,'[1]Tipo de Cambio RU'!$A$9:$B$900,2,FALSE)</f>
        <v>1.2639</v>
      </c>
      <c r="H128" s="26" cm="1">
        <f t="array" ref="H128">IFERROR(_xlfn.XLOOKUP(transformación!$B119,[1]Forwarkeys!$B$2:$B$1000,_xlfn.XLOOKUP($C$1,[1]Forwarkeys!$C$1:$BA$1,[1]Forwarkeys!$C$2:$BA$1000)),"-")</f>
        <v>272099</v>
      </c>
      <c r="I128" s="19">
        <f>España!E128</f>
        <v>101.04</v>
      </c>
      <c r="J128" s="3">
        <f>[1]Aeropuerto!$Q121</f>
        <v>255308</v>
      </c>
      <c r="K128" s="3" cm="1">
        <f t="array" ref="K128">_xlfn.XLOOKUP(transformación!B119,[1]Mortalidad!$A$2:$A$301,_xlfn.XLOOKUP($C$1,[1]Mortalidad!$B$1:$J$1,[1]Mortalidad!$B$2:$J$301))</f>
        <v>40979</v>
      </c>
      <c r="L128" s="19" cm="1">
        <f t="array" ref="L128">_xlfn.XLOOKUP(transformación!B119,'[1]Indice del consumidor'!$A$2:$A$301,_xlfn.XLOOKUP($C$1,'[1]Indice del consumidor'!$B$1:$J$1,'[1]Indice del consumidor'!$B$2:$J$301))</f>
        <v>3.7</v>
      </c>
      <c r="M128" s="34" t="s">
        <v>702</v>
      </c>
      <c r="N128" s="34" t="s">
        <v>702</v>
      </c>
      <c r="O128" s="34" t="s">
        <v>702</v>
      </c>
    </row>
    <row r="129" spans="1:15" x14ac:dyDescent="0.3">
      <c r="A129" s="2" t="str">
        <f>'Viajeros Hoteles y Apartamet'!A129</f>
        <v>2014</v>
      </c>
      <c r="B129" s="2" t="str">
        <f>'Viajeros Hoteles y Apartamet'!B129</f>
        <v>10</v>
      </c>
      <c r="C129" s="3">
        <f>'Viajeros Hoteles y Apartamet'!F129</f>
        <v>662915</v>
      </c>
      <c r="D129" s="24">
        <f>VLOOKUP(transformación!$C120,'[1]PIB pc Libras'!A$3:F$110,6,FALSE)</f>
        <v>7931.2597528050928</v>
      </c>
      <c r="E129" s="25">
        <f>VLOOKUP(transformación!$D120,'[1]IPC RU'!$A$9:$B$642,2,FALSE)</f>
        <v>1.3</v>
      </c>
      <c r="F129" s="25">
        <f>VLOOKUP(transformación!$C120,'[1]Desempleo RU'!$A$9:$B$952,2,FALSE)</f>
        <v>5.7</v>
      </c>
      <c r="G129" s="25">
        <f>VLOOKUP(transformación!$D120,'[1]Tipo de Cambio RU'!$A$9:$B$900,2,FALSE)</f>
        <v>1.2678</v>
      </c>
      <c r="H129" s="26" cm="1">
        <f t="array" ref="H129">IFERROR(_xlfn.XLOOKUP(transformación!$B120,[1]Forwarkeys!$B$2:$B$1000,_xlfn.XLOOKUP($C$1,[1]Forwarkeys!$C$1:$BA$1,[1]Forwarkeys!$C$2:$BA$1000)),"-")</f>
        <v>248716</v>
      </c>
      <c r="I129" s="19">
        <f>España!E129</f>
        <v>101.12</v>
      </c>
      <c r="J129" s="3">
        <f>[1]Aeropuerto!$Q122</f>
        <v>220673</v>
      </c>
      <c r="K129" s="3" cm="1">
        <f t="array" ref="K129">_xlfn.XLOOKUP(transformación!B120,[1]Mortalidad!$A$2:$A$301,_xlfn.XLOOKUP($C$1,[1]Mortalidad!$B$1:$J$1,[1]Mortalidad!$B$2:$J$301))</f>
        <v>43159</v>
      </c>
      <c r="L129" s="19" cm="1">
        <f t="array" ref="L129">_xlfn.XLOOKUP(transformación!B120,'[1]Indice del consumidor'!$A$2:$A$301,_xlfn.XLOOKUP($C$1,'[1]Indice del consumidor'!$B$1:$J$1,'[1]Indice del consumidor'!$B$2:$J$301))</f>
        <v>3.9</v>
      </c>
      <c r="M129" s="34" t="s">
        <v>702</v>
      </c>
      <c r="N129" s="34" t="s">
        <v>702</v>
      </c>
      <c r="O129" s="34" t="s">
        <v>702</v>
      </c>
    </row>
    <row r="130" spans="1:15" x14ac:dyDescent="0.3">
      <c r="A130" s="2" t="str">
        <f>'Viajeros Hoteles y Apartamet'!A130</f>
        <v>2014</v>
      </c>
      <c r="B130" s="2" t="str">
        <f>'Viajeros Hoteles y Apartamet'!B130</f>
        <v>11</v>
      </c>
      <c r="C130" s="3">
        <f>'Viajeros Hoteles y Apartamet'!F130</f>
        <v>290797</v>
      </c>
      <c r="D130" s="24">
        <f>VLOOKUP(transformación!$C121,'[1]PIB pc Libras'!A$3:F$110,6,FALSE)</f>
        <v>7931.2597528050928</v>
      </c>
      <c r="E130" s="25">
        <f>VLOOKUP(transformación!$D121,'[1]IPC RU'!$A$9:$B$642,2,FALSE)</f>
        <v>1</v>
      </c>
      <c r="F130" s="25">
        <f>VLOOKUP(transformación!$C121,'[1]Desempleo RU'!$A$9:$B$952,2,FALSE)</f>
        <v>5.7</v>
      </c>
      <c r="G130" s="25">
        <f>VLOOKUP(transformación!$D121,'[1]Tipo de Cambio RU'!$A$9:$B$900,2,FALSE)</f>
        <v>1.2645999999999999</v>
      </c>
      <c r="H130" s="26" cm="1">
        <f t="array" ref="H130">IFERROR(_xlfn.XLOOKUP(transformación!$B121,[1]Forwarkeys!$B$2:$B$1000,_xlfn.XLOOKUP($C$1,[1]Forwarkeys!$C$1:$BA$1,[1]Forwarkeys!$C$2:$BA$1000)),"-")</f>
        <v>129638</v>
      </c>
      <c r="I130" s="19">
        <f>España!E130</f>
        <v>100.88</v>
      </c>
      <c r="J130" s="3">
        <f>[1]Aeropuerto!$Q123</f>
        <v>101940</v>
      </c>
      <c r="K130" s="3" cm="1">
        <f t="array" ref="K130">_xlfn.XLOOKUP(transformación!B121,[1]Mortalidad!$A$2:$A$301,_xlfn.XLOOKUP($C$1,[1]Mortalidad!$B$1:$J$1,[1]Mortalidad!$B$2:$J$301))</f>
        <v>39457</v>
      </c>
      <c r="L130" s="19" cm="1">
        <f t="array" ref="L130">_xlfn.XLOOKUP(transformación!B121,'[1]Indice del consumidor'!$A$2:$A$301,_xlfn.XLOOKUP($C$1,'[1]Indice del consumidor'!$B$1:$J$1,'[1]Indice del consumidor'!$B$2:$J$301))</f>
        <v>0.4</v>
      </c>
      <c r="M130" s="34" t="s">
        <v>702</v>
      </c>
      <c r="N130" s="34" t="s">
        <v>702</v>
      </c>
      <c r="O130" s="34" t="s">
        <v>702</v>
      </c>
    </row>
    <row r="131" spans="1:15" x14ac:dyDescent="0.3">
      <c r="A131" s="2" t="str">
        <f>'Viajeros Hoteles y Apartamet'!A131</f>
        <v>2014</v>
      </c>
      <c r="B131" s="2" t="str">
        <f>'Viajeros Hoteles y Apartamet'!B131</f>
        <v>12</v>
      </c>
      <c r="C131" s="3">
        <f>'Viajeros Hoteles y Apartamet'!F131</f>
        <v>241301</v>
      </c>
      <c r="D131" s="24">
        <f>VLOOKUP(transformación!$C122,'[1]PIB pc Libras'!A$3:F$110,6,FALSE)</f>
        <v>7931.2597528050928</v>
      </c>
      <c r="E131" s="25">
        <f>VLOOKUP(transformación!$D122,'[1]IPC RU'!$A$9:$B$642,2,FALSE)</f>
        <v>0.5</v>
      </c>
      <c r="F131" s="25">
        <f>VLOOKUP(transformación!$C122,'[1]Desempleo RU'!$A$9:$B$952,2,FALSE)</f>
        <v>5.7</v>
      </c>
      <c r="G131" s="25">
        <f>VLOOKUP(transformación!$D122,'[1]Tipo de Cambio RU'!$A$9:$B$900,2,FALSE)</f>
        <v>1.2685999999999999</v>
      </c>
      <c r="H131" s="26" cm="1">
        <f t="array" ref="H131">IFERROR(_xlfn.XLOOKUP(transformación!$B122,[1]Forwarkeys!$B$2:$B$1000,_xlfn.XLOOKUP($C$1,[1]Forwarkeys!$C$1:$BA$1,[1]Forwarkeys!$C$2:$BA$1000)),"-")</f>
        <v>115038</v>
      </c>
      <c r="I131" s="19">
        <f>España!E131</f>
        <v>100.22</v>
      </c>
      <c r="J131" s="3">
        <f>[1]Aeropuerto!$Q124</f>
        <v>103257</v>
      </c>
      <c r="K131" s="3" cm="1">
        <f t="array" ref="K131">_xlfn.XLOOKUP(transformación!B122,[1]Mortalidad!$A$2:$A$301,_xlfn.XLOOKUP($C$1,[1]Mortalidad!$B$1:$J$1,[1]Mortalidad!$B$2:$J$301))</f>
        <v>49770</v>
      </c>
      <c r="L131" s="19" cm="1">
        <f t="array" ref="L131">_xlfn.XLOOKUP(transformación!B122,'[1]Indice del consumidor'!$A$2:$A$301,_xlfn.XLOOKUP($C$1,'[1]Indice del consumidor'!$B$1:$J$1,'[1]Indice del consumidor'!$B$2:$J$301))</f>
        <v>2.6</v>
      </c>
      <c r="M131" s="34" t="s">
        <v>702</v>
      </c>
      <c r="N131" s="34" t="s">
        <v>702</v>
      </c>
      <c r="O131" s="34" t="s">
        <v>702</v>
      </c>
    </row>
    <row r="132" spans="1:15" x14ac:dyDescent="0.3">
      <c r="A132" s="2" t="str">
        <f>'Viajeros Hoteles y Apartamet'!A132</f>
        <v>2015</v>
      </c>
      <c r="B132" s="2" t="str">
        <f>'Viajeros Hoteles y Apartamet'!B132</f>
        <v>1</v>
      </c>
      <c r="C132" s="3">
        <f>'Viajeros Hoteles y Apartamet'!F132</f>
        <v>227736</v>
      </c>
      <c r="D132" s="24">
        <f>VLOOKUP(transformación!$C123,'[1]PIB pc Libras'!A$3:F$110,6,FALSE)</f>
        <v>7892.0288742128705</v>
      </c>
      <c r="E132" s="25">
        <f>VLOOKUP(transformación!$D123,'[1]IPC RU'!$A$9:$B$642,2,FALSE)</f>
        <v>0.3</v>
      </c>
      <c r="F132" s="25">
        <f>VLOOKUP(transformación!$C123,'[1]Desempleo RU'!$A$9:$B$952,2,FALSE)</f>
        <v>5.5</v>
      </c>
      <c r="G132" s="25">
        <f>VLOOKUP(transformación!$D123,'[1]Tipo de Cambio RU'!$A$9:$B$900,2,FALSE)</f>
        <v>1.3045</v>
      </c>
      <c r="H132" s="26" cm="1">
        <f t="array" ref="H132">IFERROR(_xlfn.XLOOKUP(transformación!$B123,[1]Forwarkeys!$B$2:$B$1000,_xlfn.XLOOKUP($C$1,[1]Forwarkeys!$C$1:$BA$1,[1]Forwarkeys!$C$2:$BA$1000)),"-")</f>
        <v>106417</v>
      </c>
      <c r="I132" s="19">
        <f>España!E132</f>
        <v>98.04</v>
      </c>
      <c r="J132" s="3">
        <f>[1]Aeropuerto!$Q125</f>
        <v>88072</v>
      </c>
      <c r="K132" s="3" cm="1">
        <f t="array" ref="K132">_xlfn.XLOOKUP(transformación!B123,[1]Mortalidad!$A$2:$A$301,_xlfn.XLOOKUP($C$1,[1]Mortalidad!$B$1:$J$1,[1]Mortalidad!$B$2:$J$301))</f>
        <v>60891</v>
      </c>
      <c r="L132" s="19" cm="1">
        <f t="array" ref="L132">_xlfn.XLOOKUP(transformación!B123,'[1]Indice del consumidor'!$A$2:$A$301,_xlfn.XLOOKUP($C$1,'[1]Indice del consumidor'!$B$1:$J$1,'[1]Indice del consumidor'!$B$2:$J$301))</f>
        <v>2.2000000000000002</v>
      </c>
      <c r="M132" s="34" t="s">
        <v>702</v>
      </c>
      <c r="N132" s="34" t="s">
        <v>702</v>
      </c>
      <c r="O132" s="34" t="s">
        <v>702</v>
      </c>
    </row>
    <row r="133" spans="1:15" x14ac:dyDescent="0.3">
      <c r="A133" s="2" t="str">
        <f>'Viajeros Hoteles y Apartamet'!A133</f>
        <v>2015</v>
      </c>
      <c r="B133" s="2" t="str">
        <f>'Viajeros Hoteles y Apartamet'!B133</f>
        <v>2</v>
      </c>
      <c r="C133" s="3">
        <f>'Viajeros Hoteles y Apartamet'!F133</f>
        <v>259443</v>
      </c>
      <c r="D133" s="24">
        <f>VLOOKUP(transformación!$C124,'[1]PIB pc Libras'!A$3:F$110,6,FALSE)</f>
        <v>7892.0288742128705</v>
      </c>
      <c r="E133" s="25">
        <f>VLOOKUP(transformación!$D124,'[1]IPC RU'!$A$9:$B$642,2,FALSE)</f>
        <v>0</v>
      </c>
      <c r="F133" s="25">
        <f>VLOOKUP(transformación!$C124,'[1]Desempleo RU'!$A$9:$B$952,2,FALSE)</f>
        <v>5.5</v>
      </c>
      <c r="G133" s="25">
        <f>VLOOKUP(transformación!$D124,'[1]Tipo de Cambio RU'!$A$9:$B$900,2,FALSE)</f>
        <v>1.3503000000000001</v>
      </c>
      <c r="H133" s="26" cm="1">
        <f t="array" ref="H133">IFERROR(_xlfn.XLOOKUP(transformación!$B124,[1]Forwarkeys!$B$2:$B$1000,_xlfn.XLOOKUP($C$1,[1]Forwarkeys!$C$1:$BA$1,[1]Forwarkeys!$C$2:$BA$1000)),"-")</f>
        <v>104122</v>
      </c>
      <c r="I133" s="19">
        <f>España!E133</f>
        <v>98.18</v>
      </c>
      <c r="J133" s="3">
        <f>[1]Aeropuerto!$Q126</f>
        <v>98621</v>
      </c>
      <c r="K133" s="3" cm="1">
        <f t="array" ref="K133">_xlfn.XLOOKUP(transformación!B124,[1]Mortalidad!$A$2:$A$301,_xlfn.XLOOKUP($C$1,[1]Mortalidad!$B$1:$J$1,[1]Mortalidad!$B$2:$J$301))</f>
        <v>46721</v>
      </c>
      <c r="L133" s="19" cm="1">
        <f t="array" ref="L133">_xlfn.XLOOKUP(transformación!B124,'[1]Indice del consumidor'!$A$2:$A$301,_xlfn.XLOOKUP($C$1,'[1]Indice del consumidor'!$B$1:$J$1,'[1]Indice del consumidor'!$B$2:$J$301))</f>
        <v>4.2</v>
      </c>
      <c r="M133" s="34" t="s">
        <v>702</v>
      </c>
      <c r="N133" s="34" t="s">
        <v>702</v>
      </c>
      <c r="O133" s="34" t="s">
        <v>702</v>
      </c>
    </row>
    <row r="134" spans="1:15" x14ac:dyDescent="0.3">
      <c r="A134" s="2" t="str">
        <f>'Viajeros Hoteles y Apartamet'!A134</f>
        <v>2015</v>
      </c>
      <c r="B134" s="2" t="str">
        <f>'Viajeros Hoteles y Apartamet'!B134</f>
        <v>3</v>
      </c>
      <c r="C134" s="3">
        <f>'Viajeros Hoteles y Apartamet'!F134</f>
        <v>361207</v>
      </c>
      <c r="D134" s="24">
        <f>VLOOKUP(transformación!$C125,'[1]PIB pc Libras'!A$3:F$110,6,FALSE)</f>
        <v>7892.0288742128705</v>
      </c>
      <c r="E134" s="25">
        <f>VLOOKUP(transformación!$D125,'[1]IPC RU'!$A$9:$B$642,2,FALSE)</f>
        <v>0</v>
      </c>
      <c r="F134" s="25">
        <f>VLOOKUP(transformación!$C125,'[1]Desempleo RU'!$A$9:$B$952,2,FALSE)</f>
        <v>5.5</v>
      </c>
      <c r="G134" s="25">
        <f>VLOOKUP(transformación!$D125,'[1]Tipo de Cambio RU'!$A$9:$B$900,2,FALSE)</f>
        <v>1.3825000000000001</v>
      </c>
      <c r="H134" s="26" cm="1">
        <f t="array" ref="H134">IFERROR(_xlfn.XLOOKUP(transformación!$B125,[1]Forwarkeys!$B$2:$B$1000,_xlfn.XLOOKUP($C$1,[1]Forwarkeys!$C$1:$BA$1,[1]Forwarkeys!$C$2:$BA$1000)),"-")</f>
        <v>137910</v>
      </c>
      <c r="I134" s="19">
        <f>España!E134</f>
        <v>100.15</v>
      </c>
      <c r="J134" s="3">
        <f>[1]Aeropuerto!$Q127</f>
        <v>137061</v>
      </c>
      <c r="K134" s="3" cm="1">
        <f t="array" ref="K134">_xlfn.XLOOKUP(transformación!B125,[1]Mortalidad!$A$2:$A$301,_xlfn.XLOOKUP($C$1,[1]Mortalidad!$B$1:$J$1,[1]Mortalidad!$B$2:$J$301))</f>
        <v>47895</v>
      </c>
      <c r="L134" s="19" cm="1">
        <f t="array" ref="L134">_xlfn.XLOOKUP(transformación!B125,'[1]Indice del consumidor'!$A$2:$A$301,_xlfn.XLOOKUP($C$1,'[1]Indice del consumidor'!$B$1:$J$1,'[1]Indice del consumidor'!$B$2:$J$301))</f>
        <v>7</v>
      </c>
      <c r="M134" s="34" t="s">
        <v>702</v>
      </c>
      <c r="N134" s="34" t="s">
        <v>702</v>
      </c>
      <c r="O134" s="34" t="s">
        <v>702</v>
      </c>
    </row>
    <row r="135" spans="1:15" x14ac:dyDescent="0.3">
      <c r="A135" s="2" t="str">
        <f>'Viajeros Hoteles y Apartamet'!A135</f>
        <v>2015</v>
      </c>
      <c r="B135" s="2" t="str">
        <f>'Viajeros Hoteles y Apartamet'!B135</f>
        <v>4</v>
      </c>
      <c r="C135" s="3">
        <f>'Viajeros Hoteles y Apartamet'!F135</f>
        <v>566555</v>
      </c>
      <c r="D135" s="24">
        <f>VLOOKUP(transformación!$C126,'[1]PIB pc Libras'!A$3:F$110,6,FALSE)</f>
        <v>7938.5040700353247</v>
      </c>
      <c r="E135" s="25">
        <f>VLOOKUP(transformación!$D126,'[1]IPC RU'!$A$9:$B$642,2,FALSE)</f>
        <v>-0.1</v>
      </c>
      <c r="F135" s="25">
        <f>VLOOKUP(transformación!$C126,'[1]Desempleo RU'!$A$9:$B$952,2,FALSE)</f>
        <v>5.6</v>
      </c>
      <c r="G135" s="25">
        <f>VLOOKUP(transformación!$D126,'[1]Tipo de Cambio RU'!$A$9:$B$900,2,FALSE)</f>
        <v>1.3855999999999999</v>
      </c>
      <c r="H135" s="26" cm="1">
        <f t="array" ref="H135">IFERROR(_xlfn.XLOOKUP(transformación!$B126,[1]Forwarkeys!$B$2:$B$1000,_xlfn.XLOOKUP($C$1,[1]Forwarkeys!$C$1:$BA$1,[1]Forwarkeys!$C$2:$BA$1000)),"-")</f>
        <v>234873</v>
      </c>
      <c r="I135" s="19">
        <f>España!E135</f>
        <v>100.83</v>
      </c>
      <c r="J135" s="3">
        <f>[1]Aeropuerto!$Q128</f>
        <v>214474</v>
      </c>
      <c r="K135" s="3" cm="1">
        <f t="array" ref="K135">_xlfn.XLOOKUP(transformación!B126,[1]Mortalidad!$A$2:$A$301,_xlfn.XLOOKUP($C$1,[1]Mortalidad!$B$1:$J$1,[1]Mortalidad!$B$2:$J$301))</f>
        <v>45178</v>
      </c>
      <c r="L135" s="19" cm="1">
        <f t="array" ref="L135">_xlfn.XLOOKUP(transformación!B126,'[1]Indice del consumidor'!$A$2:$A$301,_xlfn.XLOOKUP($C$1,'[1]Indice del consumidor'!$B$1:$J$1,'[1]Indice del consumidor'!$B$2:$J$301))</f>
        <v>6.7</v>
      </c>
      <c r="M135" s="34" t="s">
        <v>702</v>
      </c>
      <c r="N135" s="34" t="s">
        <v>702</v>
      </c>
      <c r="O135" s="34" t="s">
        <v>702</v>
      </c>
    </row>
    <row r="136" spans="1:15" x14ac:dyDescent="0.3">
      <c r="A136" s="2" t="str">
        <f>'Viajeros Hoteles y Apartamet'!A136</f>
        <v>2015</v>
      </c>
      <c r="B136" s="2" t="str">
        <f>'Viajeros Hoteles y Apartamet'!B136</f>
        <v>5</v>
      </c>
      <c r="C136" s="3">
        <f>'Viajeros Hoteles y Apartamet'!F136</f>
        <v>737225</v>
      </c>
      <c r="D136" s="24">
        <f>VLOOKUP(transformación!$C127,'[1]PIB pc Libras'!A$3:F$110,6,FALSE)</f>
        <v>7938.5040700353247</v>
      </c>
      <c r="E136" s="25">
        <f>VLOOKUP(transformación!$D127,'[1]IPC RU'!$A$9:$B$642,2,FALSE)</f>
        <v>0.1</v>
      </c>
      <c r="F136" s="25">
        <f>VLOOKUP(transformación!$C127,'[1]Desempleo RU'!$A$9:$B$952,2,FALSE)</f>
        <v>5.6</v>
      </c>
      <c r="G136" s="25">
        <f>VLOOKUP(transformación!$D127,'[1]Tipo de Cambio RU'!$A$9:$B$900,2,FALSE)</f>
        <v>1.3852</v>
      </c>
      <c r="H136" s="26" cm="1">
        <f t="array" ref="H136">IFERROR(_xlfn.XLOOKUP(transformación!$B127,[1]Forwarkeys!$B$2:$B$1000,_xlfn.XLOOKUP($C$1,[1]Forwarkeys!$C$1:$BA$1,[1]Forwarkeys!$C$2:$BA$1000)),"-")</f>
        <v>267336</v>
      </c>
      <c r="I136" s="19">
        <f>España!E136</f>
        <v>101.27</v>
      </c>
      <c r="J136" s="3">
        <f>[1]Aeropuerto!$Q129</f>
        <v>261449</v>
      </c>
      <c r="K136" s="3" cm="1">
        <f t="array" ref="K136">_xlfn.XLOOKUP(transformación!B127,[1]Mortalidad!$A$2:$A$301,_xlfn.XLOOKUP($C$1,[1]Mortalidad!$B$1:$J$1,[1]Mortalidad!$B$2:$J$301))</f>
        <v>39343</v>
      </c>
      <c r="L136" s="19" cm="1">
        <f t="array" ref="L136">_xlfn.XLOOKUP(transformación!B127,'[1]Indice del consumidor'!$A$2:$A$301,_xlfn.XLOOKUP($C$1,'[1]Indice del consumidor'!$B$1:$J$1,'[1]Indice del consumidor'!$B$2:$J$301))</f>
        <v>-3.3</v>
      </c>
      <c r="M136" s="34" t="s">
        <v>702</v>
      </c>
      <c r="N136" s="34" t="s">
        <v>702</v>
      </c>
      <c r="O136" s="34" t="s">
        <v>702</v>
      </c>
    </row>
    <row r="137" spans="1:15" x14ac:dyDescent="0.3">
      <c r="A137" s="2" t="str">
        <f>'Viajeros Hoteles y Apartamet'!A137</f>
        <v>2015</v>
      </c>
      <c r="B137" s="2" t="str">
        <f>'Viajeros Hoteles y Apartamet'!B137</f>
        <v>6</v>
      </c>
      <c r="C137" s="3">
        <f>'Viajeros Hoteles y Apartamet'!F137</f>
        <v>746603</v>
      </c>
      <c r="D137" s="24">
        <f>VLOOKUP(transformación!$C128,'[1]PIB pc Libras'!A$3:F$110,6,FALSE)</f>
        <v>7938.5040700353247</v>
      </c>
      <c r="E137" s="25">
        <f>VLOOKUP(transformación!$D128,'[1]IPC RU'!$A$9:$B$642,2,FALSE)</f>
        <v>0</v>
      </c>
      <c r="F137" s="25">
        <f>VLOOKUP(transformación!$C128,'[1]Desempleo RU'!$A$9:$B$952,2,FALSE)</f>
        <v>5.6</v>
      </c>
      <c r="G137" s="25">
        <f>VLOOKUP(transformación!$D128,'[1]Tipo de Cambio RU'!$A$9:$B$900,2,FALSE)</f>
        <v>1.3878999999999999</v>
      </c>
      <c r="H137" s="26" cm="1">
        <f t="array" ref="H137">IFERROR(_xlfn.XLOOKUP(transformación!$B128,[1]Forwarkeys!$B$2:$B$1000,_xlfn.XLOOKUP($C$1,[1]Forwarkeys!$C$1:$BA$1,[1]Forwarkeys!$C$2:$BA$1000)),"-")</f>
        <v>264364</v>
      </c>
      <c r="I137" s="19">
        <f>España!E137</f>
        <v>101.46</v>
      </c>
      <c r="J137" s="3">
        <f>[1]Aeropuerto!$Q130</f>
        <v>259822</v>
      </c>
      <c r="K137" s="3" cm="1">
        <f t="array" ref="K137">_xlfn.XLOOKUP(transformación!B128,[1]Mortalidad!$A$2:$A$301,_xlfn.XLOOKUP($C$1,[1]Mortalidad!$B$1:$J$1,[1]Mortalidad!$B$2:$J$301))</f>
        <v>42082</v>
      </c>
      <c r="L137" s="19" cm="1">
        <f t="array" ref="L137">_xlfn.XLOOKUP(transformación!B128,'[1]Indice del consumidor'!$A$2:$A$301,_xlfn.XLOOKUP($C$1,'[1]Indice del consumidor'!$B$1:$J$1,'[1]Indice del consumidor'!$B$2:$J$301))</f>
        <v>0.6</v>
      </c>
      <c r="M137" s="34" t="s">
        <v>702</v>
      </c>
      <c r="N137" s="34" t="s">
        <v>702</v>
      </c>
      <c r="O137" s="34" t="s">
        <v>702</v>
      </c>
    </row>
    <row r="138" spans="1:15" x14ac:dyDescent="0.3">
      <c r="A138" s="2" t="str">
        <f>'Viajeros Hoteles y Apartamet'!A138</f>
        <v>2015</v>
      </c>
      <c r="B138" s="2" t="str">
        <f>'Viajeros Hoteles y Apartamet'!B138</f>
        <v>7</v>
      </c>
      <c r="C138" s="3">
        <f>'Viajeros Hoteles y Apartamet'!F138</f>
        <v>770745</v>
      </c>
      <c r="D138" s="24">
        <f>VLOOKUP(transformación!$C129,'[1]PIB pc Libras'!A$3:F$110,6,FALSE)</f>
        <v>7969.8203041007528</v>
      </c>
      <c r="E138" s="25">
        <f>VLOOKUP(transformación!$D129,'[1]IPC RU'!$A$9:$B$642,2,FALSE)</f>
        <v>0.1</v>
      </c>
      <c r="F138" s="25">
        <f>VLOOKUP(transformación!$C129,'[1]Desempleo RU'!$A$9:$B$952,2,FALSE)</f>
        <v>5.3</v>
      </c>
      <c r="G138" s="25">
        <f>VLOOKUP(transformación!$D129,'[1]Tipo de Cambio RU'!$A$9:$B$900,2,FALSE)</f>
        <v>1.4138999999999999</v>
      </c>
      <c r="H138" s="26" cm="1">
        <f t="array" ref="H138">IFERROR(_xlfn.XLOOKUP(transformación!$B129,[1]Forwarkeys!$B$2:$B$1000,_xlfn.XLOOKUP($C$1,[1]Forwarkeys!$C$1:$BA$1,[1]Forwarkeys!$C$2:$BA$1000)),"-")</f>
        <v>283156</v>
      </c>
      <c r="I138" s="19">
        <f>España!E138</f>
        <v>99.9</v>
      </c>
      <c r="J138" s="3">
        <f>[1]Aeropuerto!$Q131</f>
        <v>285807</v>
      </c>
      <c r="K138" s="3" cm="1">
        <f t="array" ref="K138">_xlfn.XLOOKUP(transformación!B129,[1]Mortalidad!$A$2:$A$301,_xlfn.XLOOKUP($C$1,[1]Mortalidad!$B$1:$J$1,[1]Mortalidad!$B$2:$J$301))</f>
        <v>40512</v>
      </c>
      <c r="L138" s="19" cm="1">
        <f t="array" ref="L138">_xlfn.XLOOKUP(transformación!B129,'[1]Indice del consumidor'!$A$2:$A$301,_xlfn.XLOOKUP($C$1,'[1]Indice del consumidor'!$B$1:$J$1,'[1]Indice del consumidor'!$B$2:$J$301))</f>
        <v>-1.6</v>
      </c>
      <c r="M138" s="34" t="s">
        <v>702</v>
      </c>
      <c r="N138" s="34" t="s">
        <v>702</v>
      </c>
      <c r="O138" s="34" t="s">
        <v>702</v>
      </c>
    </row>
    <row r="139" spans="1:15" x14ac:dyDescent="0.3">
      <c r="A139" s="2" t="str">
        <f>'Viajeros Hoteles y Apartamet'!A139</f>
        <v>2015</v>
      </c>
      <c r="B139" s="2" t="str">
        <f>'Viajeros Hoteles y Apartamet'!B139</f>
        <v>8</v>
      </c>
      <c r="C139" s="3">
        <f>'Viajeros Hoteles y Apartamet'!F139</f>
        <v>744010</v>
      </c>
      <c r="D139" s="24">
        <f>VLOOKUP(transformación!$C130,'[1]PIB pc Libras'!A$3:F$110,6,FALSE)</f>
        <v>7969.8203041007528</v>
      </c>
      <c r="E139" s="25">
        <f>VLOOKUP(transformación!$D130,'[1]IPC RU'!$A$9:$B$642,2,FALSE)</f>
        <v>0</v>
      </c>
      <c r="F139" s="25">
        <f>VLOOKUP(transformación!$C130,'[1]Desempleo RU'!$A$9:$B$952,2,FALSE)</f>
        <v>5.3</v>
      </c>
      <c r="G139" s="25">
        <f>VLOOKUP(transformación!$D130,'[1]Tipo de Cambio RU'!$A$9:$B$900,2,FALSE)</f>
        <v>1.4004000000000001</v>
      </c>
      <c r="H139" s="26" cm="1">
        <f t="array" ref="H139">IFERROR(_xlfn.XLOOKUP(transformación!$B130,[1]Forwarkeys!$B$2:$B$1000,_xlfn.XLOOKUP($C$1,[1]Forwarkeys!$C$1:$BA$1,[1]Forwarkeys!$C$2:$BA$1000)),"-")</f>
        <v>300482</v>
      </c>
      <c r="I139" s="19">
        <f>España!E139</f>
        <v>99.5</v>
      </c>
      <c r="J139" s="3">
        <f>[1]Aeropuerto!$Q132</f>
        <v>293476</v>
      </c>
      <c r="K139" s="3" cm="1">
        <f t="array" ref="K139">_xlfn.XLOOKUP(transformación!B130,[1]Mortalidad!$A$2:$A$301,_xlfn.XLOOKUP($C$1,[1]Mortalidad!$B$1:$J$1,[1]Mortalidad!$B$2:$J$301))</f>
        <v>36199</v>
      </c>
      <c r="L139" s="19" cm="1">
        <f t="array" ref="L139">_xlfn.XLOOKUP(transformación!B130,'[1]Indice del consumidor'!$A$2:$A$301,_xlfn.XLOOKUP($C$1,'[1]Indice del consumidor'!$B$1:$J$1,'[1]Indice del consumidor'!$B$2:$J$301))</f>
        <v>-1.1000000000000001</v>
      </c>
      <c r="M139" s="34" t="s">
        <v>702</v>
      </c>
      <c r="N139" s="34" t="s">
        <v>702</v>
      </c>
      <c r="O139" s="34" t="s">
        <v>702</v>
      </c>
    </row>
    <row r="140" spans="1:15" x14ac:dyDescent="0.3">
      <c r="A140" s="2" t="str">
        <f>'Viajeros Hoteles y Apartamet'!A140</f>
        <v>2015</v>
      </c>
      <c r="B140" s="2" t="str">
        <f>'Viajeros Hoteles y Apartamet'!B140</f>
        <v>9</v>
      </c>
      <c r="C140" s="3">
        <f>'Viajeros Hoteles y Apartamet'!F140</f>
        <v>850408</v>
      </c>
      <c r="D140" s="24">
        <f>VLOOKUP(transformación!$C131,'[1]PIB pc Libras'!A$3:F$110,6,FALSE)</f>
        <v>7969.8203041007528</v>
      </c>
      <c r="E140" s="25">
        <f>VLOOKUP(transformación!$D131,'[1]IPC RU'!$A$9:$B$642,2,FALSE)</f>
        <v>-0.1</v>
      </c>
      <c r="F140" s="25">
        <f>VLOOKUP(transformación!$C131,'[1]Desempleo RU'!$A$9:$B$952,2,FALSE)</f>
        <v>5.3</v>
      </c>
      <c r="G140" s="25">
        <f>VLOOKUP(transformación!$D131,'[1]Tipo de Cambio RU'!$A$9:$B$900,2,FALSE)</f>
        <v>1.3665</v>
      </c>
      <c r="H140" s="26" cm="1">
        <f t="array" ref="H140">IFERROR(_xlfn.XLOOKUP(transformación!$B131,[1]Forwarkeys!$B$2:$B$1000,_xlfn.XLOOKUP($C$1,[1]Forwarkeys!$C$1:$BA$1,[1]Forwarkeys!$C$2:$BA$1000)),"-")</f>
        <v>266765</v>
      </c>
      <c r="I140" s="19">
        <f>España!E140</f>
        <v>99.9</v>
      </c>
      <c r="J140" s="3">
        <f>[1]Aeropuerto!$Q133</f>
        <v>258931</v>
      </c>
      <c r="K140" s="3" cm="1">
        <f t="array" ref="K140">_xlfn.XLOOKUP(transformación!B131,[1]Mortalidad!$A$2:$A$301,_xlfn.XLOOKUP($C$1,[1]Mortalidad!$B$1:$J$1,[1]Mortalidad!$B$2:$J$301))</f>
        <v>41573</v>
      </c>
      <c r="L140" s="19" cm="1">
        <f t="array" ref="L140">_xlfn.XLOOKUP(transformación!B131,'[1]Indice del consumidor'!$A$2:$A$301,_xlfn.XLOOKUP($C$1,'[1]Indice del consumidor'!$B$1:$J$1,'[1]Indice del consumidor'!$B$2:$J$301))</f>
        <v>-4.8</v>
      </c>
      <c r="M140" s="34" t="s">
        <v>702</v>
      </c>
      <c r="N140" s="34" t="s">
        <v>702</v>
      </c>
      <c r="O140" s="34" t="s">
        <v>702</v>
      </c>
    </row>
    <row r="141" spans="1:15" x14ac:dyDescent="0.3">
      <c r="A141" s="2" t="str">
        <f>'Viajeros Hoteles y Apartamet'!A141</f>
        <v>2015</v>
      </c>
      <c r="B141" s="2" t="str">
        <f>'Viajeros Hoteles y Apartamet'!B141</f>
        <v>10</v>
      </c>
      <c r="C141" s="3">
        <f>'Viajeros Hoteles y Apartamet'!F141</f>
        <v>764874</v>
      </c>
      <c r="D141" s="24">
        <f>VLOOKUP(transformación!$C132,'[1]PIB pc Libras'!A$3:F$110,6,FALSE)</f>
        <v>8015.9729688219932</v>
      </c>
      <c r="E141" s="25">
        <f>VLOOKUP(transformación!$D132,'[1]IPC RU'!$A$9:$B$642,2,FALSE)</f>
        <v>-0.1</v>
      </c>
      <c r="F141" s="25">
        <f>VLOOKUP(transformación!$C132,'[1]Desempleo RU'!$A$9:$B$952,2,FALSE)</f>
        <v>5.0999999999999996</v>
      </c>
      <c r="G141" s="25">
        <f>VLOOKUP(transformación!$D132,'[1]Tipo de Cambio RU'!$A$9:$B$900,2,FALSE)</f>
        <v>1.3656999999999999</v>
      </c>
      <c r="H141" s="26" cm="1">
        <f t="array" ref="H141">IFERROR(_xlfn.XLOOKUP(transformación!$B132,[1]Forwarkeys!$B$2:$B$1000,_xlfn.XLOOKUP($C$1,[1]Forwarkeys!$C$1:$BA$1,[1]Forwarkeys!$C$2:$BA$1000)),"-")</f>
        <v>253625</v>
      </c>
      <c r="I141" s="19">
        <f>España!E141</f>
        <v>100.21</v>
      </c>
      <c r="J141" s="3">
        <f>[1]Aeropuerto!$Q134</f>
        <v>228797</v>
      </c>
      <c r="K141" s="3" cm="1">
        <f t="array" ref="K141">_xlfn.XLOOKUP(transformación!B132,[1]Mortalidad!$A$2:$A$301,_xlfn.XLOOKUP($C$1,[1]Mortalidad!$B$1:$J$1,[1]Mortalidad!$B$2:$J$301))</f>
        <v>42232</v>
      </c>
      <c r="L141" s="19" cm="1">
        <f t="array" ref="L141">_xlfn.XLOOKUP(transformación!B132,'[1]Indice del consumidor'!$A$2:$A$301,_xlfn.XLOOKUP($C$1,'[1]Indice del consumidor'!$B$1:$J$1,'[1]Indice del consumidor'!$B$2:$J$301))</f>
        <v>-3.9</v>
      </c>
      <c r="M141" s="34" t="s">
        <v>702</v>
      </c>
      <c r="N141" s="34" t="s">
        <v>702</v>
      </c>
      <c r="O141" s="34" t="s">
        <v>702</v>
      </c>
    </row>
    <row r="142" spans="1:15" x14ac:dyDescent="0.3">
      <c r="A142" s="2" t="str">
        <f>'Viajeros Hoteles y Apartamet'!A142</f>
        <v>2015</v>
      </c>
      <c r="B142" s="2" t="str">
        <f>'Viajeros Hoteles y Apartamet'!B142</f>
        <v>11</v>
      </c>
      <c r="C142" s="3">
        <f>'Viajeros Hoteles y Apartamet'!F142</f>
        <v>347490</v>
      </c>
      <c r="D142" s="24">
        <f>VLOOKUP(transformación!$C133,'[1]PIB pc Libras'!A$3:F$110,6,FALSE)</f>
        <v>8015.9729688219932</v>
      </c>
      <c r="E142" s="25">
        <f>VLOOKUP(transformación!$D133,'[1]IPC RU'!$A$9:$B$642,2,FALSE)</f>
        <v>0.1</v>
      </c>
      <c r="F142" s="25">
        <f>VLOOKUP(transformación!$C133,'[1]Desempleo RU'!$A$9:$B$952,2,FALSE)</f>
        <v>5.0999999999999996</v>
      </c>
      <c r="G142" s="25">
        <f>VLOOKUP(transformación!$D133,'[1]Tipo de Cambio RU'!$A$9:$B$900,2,FALSE)</f>
        <v>1.4168000000000001</v>
      </c>
      <c r="H142" s="26" cm="1">
        <f t="array" ref="H142">IFERROR(_xlfn.XLOOKUP(transformación!$B133,[1]Forwarkeys!$B$2:$B$1000,_xlfn.XLOOKUP($C$1,[1]Forwarkeys!$C$1:$BA$1,[1]Forwarkeys!$C$2:$BA$1000)),"-")</f>
        <v>128781</v>
      </c>
      <c r="I142" s="19">
        <f>España!E142</f>
        <v>100.47</v>
      </c>
      <c r="J142" s="3">
        <f>[1]Aeropuerto!$Q135</f>
        <v>107329</v>
      </c>
      <c r="K142" s="3" cm="1">
        <f t="array" ref="K142">_xlfn.XLOOKUP(transformación!B133,[1]Mortalidad!$A$2:$A$301,_xlfn.XLOOKUP($C$1,[1]Mortalidad!$B$1:$J$1,[1]Mortalidad!$B$2:$J$301))</f>
        <v>41520</v>
      </c>
      <c r="L142" s="19" cm="1">
        <f t="array" ref="L142">_xlfn.XLOOKUP(transformación!B133,'[1]Indice del consumidor'!$A$2:$A$301,_xlfn.XLOOKUP($C$1,'[1]Indice del consumidor'!$B$1:$J$1,'[1]Indice del consumidor'!$B$2:$J$301))</f>
        <v>-7.7</v>
      </c>
      <c r="M142" s="34" t="s">
        <v>702</v>
      </c>
      <c r="N142" s="34" t="s">
        <v>702</v>
      </c>
      <c r="O142" s="34" t="s">
        <v>702</v>
      </c>
    </row>
    <row r="143" spans="1:15" x14ac:dyDescent="0.3">
      <c r="A143" s="2" t="str">
        <f>'Viajeros Hoteles y Apartamet'!A143</f>
        <v>2015</v>
      </c>
      <c r="B143" s="2" t="str">
        <f>'Viajeros Hoteles y Apartamet'!B143</f>
        <v>12</v>
      </c>
      <c r="C143" s="3">
        <f>'Viajeros Hoteles y Apartamet'!F143</f>
        <v>275489</v>
      </c>
      <c r="D143" s="24">
        <f>VLOOKUP(transformación!$C134,'[1]PIB pc Libras'!A$3:F$110,6,FALSE)</f>
        <v>8015.9729688219932</v>
      </c>
      <c r="E143" s="25">
        <f>VLOOKUP(transformación!$D134,'[1]IPC RU'!$A$9:$B$642,2,FALSE)</f>
        <v>0.2</v>
      </c>
      <c r="F143" s="25">
        <f>VLOOKUP(transformación!$C134,'[1]Desempleo RU'!$A$9:$B$952,2,FALSE)</f>
        <v>5.0999999999999996</v>
      </c>
      <c r="G143" s="25">
        <f>VLOOKUP(transformación!$D134,'[1]Tipo de Cambio RU'!$A$9:$B$900,2,FALSE)</f>
        <v>1.3769</v>
      </c>
      <c r="H143" s="26" cm="1">
        <f t="array" ref="H143">IFERROR(_xlfn.XLOOKUP(transformación!$B134,[1]Forwarkeys!$B$2:$B$1000,_xlfn.XLOOKUP($C$1,[1]Forwarkeys!$C$1:$BA$1,[1]Forwarkeys!$C$2:$BA$1000)),"-")</f>
        <v>122200</v>
      </c>
      <c r="I143" s="19">
        <f>España!E143</f>
        <v>100.09</v>
      </c>
      <c r="J143" s="3">
        <f>[1]Aeropuerto!$Q136</f>
        <v>111491</v>
      </c>
      <c r="K143" s="3" cm="1">
        <f t="array" ref="K143">_xlfn.XLOOKUP(transformación!B134,[1]Mortalidad!$A$2:$A$301,_xlfn.XLOOKUP($C$1,[1]Mortalidad!$B$1:$J$1,[1]Mortalidad!$B$2:$J$301))</f>
        <v>45509</v>
      </c>
      <c r="L143" s="19" cm="1">
        <f t="array" ref="L143">_xlfn.XLOOKUP(transformación!B134,'[1]Indice del consumidor'!$A$2:$A$301,_xlfn.XLOOKUP($C$1,'[1]Indice del consumidor'!$B$1:$J$1,'[1]Indice del consumidor'!$B$2:$J$301))</f>
        <v>-1.4</v>
      </c>
      <c r="M143" s="34" t="s">
        <v>702</v>
      </c>
      <c r="N143" s="34" t="s">
        <v>702</v>
      </c>
      <c r="O143" s="34" t="s">
        <v>702</v>
      </c>
    </row>
    <row r="144" spans="1:15" x14ac:dyDescent="0.3">
      <c r="A144" s="2" t="str">
        <f>'Viajeros Hoteles y Apartamet'!A144</f>
        <v>2016</v>
      </c>
      <c r="B144" s="2" t="str">
        <f>'Viajeros Hoteles y Apartamet'!B144</f>
        <v>1</v>
      </c>
      <c r="C144" s="3">
        <f>'Viajeros Hoteles y Apartamet'!F144</f>
        <v>275124</v>
      </c>
      <c r="D144" s="24">
        <f>VLOOKUP(transformación!$C135,'[1]PIB pc Libras'!A$3:F$110,6,FALSE)</f>
        <v>7979.103736437155</v>
      </c>
      <c r="E144" s="25">
        <f>VLOOKUP(transformación!$D135,'[1]IPC RU'!$A$9:$B$642,2,FALSE)</f>
        <v>0.3</v>
      </c>
      <c r="F144" s="25">
        <f>VLOOKUP(transformación!$C135,'[1]Desempleo RU'!$A$9:$B$952,2,FALSE)</f>
        <v>5.0999999999999996</v>
      </c>
      <c r="G144" s="25">
        <f>VLOOKUP(transformación!$D135,'[1]Tipo de Cambio RU'!$A$9:$B$900,2,FALSE)</f>
        <v>1.3257000000000001</v>
      </c>
      <c r="H144" s="26" cm="1">
        <f t="array" ref="H144">IFERROR(_xlfn.XLOOKUP(transformación!$B135,[1]Forwarkeys!$B$2:$B$1000,_xlfn.XLOOKUP($C$1,[1]Forwarkeys!$C$1:$BA$1,[1]Forwarkeys!$C$2:$BA$1000)),"-")</f>
        <v>119026</v>
      </c>
      <c r="I144" s="19">
        <f>España!E144</f>
        <v>97.63</v>
      </c>
      <c r="J144" s="3">
        <f>[1]Aeropuerto!$Q137</f>
        <v>98894</v>
      </c>
      <c r="K144" s="3" cm="1">
        <f t="array" ref="K144">_xlfn.XLOOKUP(transformación!B135,[1]Mortalidad!$A$2:$A$301,_xlfn.XLOOKUP($C$1,[1]Mortalidad!$B$1:$J$1,[1]Mortalidad!$B$2:$J$301))</f>
        <v>47457</v>
      </c>
      <c r="L144" s="19" cm="1">
        <f t="array" ref="L144">_xlfn.XLOOKUP(transformación!B135,'[1]Indice del consumidor'!$A$2:$A$301,_xlfn.XLOOKUP($C$1,'[1]Indice del consumidor'!$B$1:$J$1,'[1]Indice del consumidor'!$B$2:$J$301))</f>
        <v>-3.8</v>
      </c>
      <c r="M144" s="34" t="s">
        <v>702</v>
      </c>
      <c r="N144" s="34" t="s">
        <v>702</v>
      </c>
      <c r="O144" s="34" t="s">
        <v>702</v>
      </c>
    </row>
    <row r="145" spans="1:15" x14ac:dyDescent="0.3">
      <c r="A145" s="2" t="str">
        <f>'Viajeros Hoteles y Apartamet'!A145</f>
        <v>2016</v>
      </c>
      <c r="B145" s="2" t="str">
        <f>'Viajeros Hoteles y Apartamet'!B145</f>
        <v>2</v>
      </c>
      <c r="C145" s="3">
        <f>'Viajeros Hoteles y Apartamet'!F145</f>
        <v>303566</v>
      </c>
      <c r="D145" s="24">
        <f>VLOOKUP(transformación!$C136,'[1]PIB pc Libras'!A$3:F$110,6,FALSE)</f>
        <v>7979.103736437155</v>
      </c>
      <c r="E145" s="25">
        <f>VLOOKUP(transformación!$D136,'[1]IPC RU'!$A$9:$B$642,2,FALSE)</f>
        <v>0.3</v>
      </c>
      <c r="F145" s="25">
        <f>VLOOKUP(transformación!$C136,'[1]Desempleo RU'!$A$9:$B$952,2,FALSE)</f>
        <v>5.0999999999999996</v>
      </c>
      <c r="G145" s="25">
        <f>VLOOKUP(transformación!$D136,'[1]Tipo de Cambio RU'!$A$9:$B$900,2,FALSE)</f>
        <v>1.2889999999999999</v>
      </c>
      <c r="H145" s="26" cm="1">
        <f t="array" ref="H145">IFERROR(_xlfn.XLOOKUP(transformación!$B136,[1]Forwarkeys!$B$2:$B$1000,_xlfn.XLOOKUP($C$1,[1]Forwarkeys!$C$1:$BA$1,[1]Forwarkeys!$C$2:$BA$1000)),"-")</f>
        <v>121506</v>
      </c>
      <c r="I145" s="19">
        <f>España!E145</f>
        <v>97.21</v>
      </c>
      <c r="J145" s="3">
        <f>[1]Aeropuerto!$Q138</f>
        <v>114480</v>
      </c>
      <c r="K145" s="3" cm="1">
        <f t="array" ref="K145">_xlfn.XLOOKUP(transformación!B136,[1]Mortalidad!$A$2:$A$301,_xlfn.XLOOKUP($C$1,[1]Mortalidad!$B$1:$J$1,[1]Mortalidad!$B$2:$J$301))</f>
        <v>46021</v>
      </c>
      <c r="L145" s="19" cm="1">
        <f t="array" ref="L145">_xlfn.XLOOKUP(transformación!B136,'[1]Indice del consumidor'!$A$2:$A$301,_xlfn.XLOOKUP($C$1,'[1]Indice del consumidor'!$B$1:$J$1,'[1]Indice del consumidor'!$B$2:$J$301))</f>
        <v>-10.7</v>
      </c>
      <c r="M145" s="34" t="s">
        <v>702</v>
      </c>
      <c r="N145" s="34" t="s">
        <v>702</v>
      </c>
      <c r="O145" s="34" t="s">
        <v>702</v>
      </c>
    </row>
    <row r="146" spans="1:15" x14ac:dyDescent="0.3">
      <c r="A146" s="2" t="str">
        <f>'Viajeros Hoteles y Apartamet'!A146</f>
        <v>2016</v>
      </c>
      <c r="B146" s="2" t="str">
        <f>'Viajeros Hoteles y Apartamet'!B146</f>
        <v>3</v>
      </c>
      <c r="C146" s="3">
        <f>'Viajeros Hoteles y Apartamet'!F146</f>
        <v>440536</v>
      </c>
      <c r="D146" s="24">
        <f>VLOOKUP(transformación!$C137,'[1]PIB pc Libras'!A$3:F$110,6,FALSE)</f>
        <v>7979.103736437155</v>
      </c>
      <c r="E146" s="25">
        <f>VLOOKUP(transformación!$D137,'[1]IPC RU'!$A$9:$B$642,2,FALSE)</f>
        <v>0.5</v>
      </c>
      <c r="F146" s="25">
        <f>VLOOKUP(transformación!$C137,'[1]Desempleo RU'!$A$9:$B$952,2,FALSE)</f>
        <v>5.0999999999999996</v>
      </c>
      <c r="G146" s="25">
        <f>VLOOKUP(transformación!$D137,'[1]Tipo de Cambio RU'!$A$9:$B$900,2,FALSE)</f>
        <v>1.2808999999999999</v>
      </c>
      <c r="H146" s="26" cm="1">
        <f t="array" ref="H146">IFERROR(_xlfn.XLOOKUP(transformación!$B137,[1]Forwarkeys!$B$2:$B$1000,_xlfn.XLOOKUP($C$1,[1]Forwarkeys!$C$1:$BA$1,[1]Forwarkeys!$C$2:$BA$1000)),"-")</f>
        <v>173644</v>
      </c>
      <c r="I146" s="19">
        <f>España!E146</f>
        <v>99.16</v>
      </c>
      <c r="J146" s="3">
        <f>[1]Aeropuerto!$Q139</f>
        <v>168786</v>
      </c>
      <c r="K146" s="3" cm="1">
        <f t="array" ref="K146">_xlfn.XLOOKUP(transformación!B137,[1]Mortalidad!$A$2:$A$301,_xlfn.XLOOKUP($C$1,[1]Mortalidad!$B$1:$J$1,[1]Mortalidad!$B$2:$J$301))</f>
        <v>48665</v>
      </c>
      <c r="L146" s="19" cm="1">
        <f t="array" ref="L146">_xlfn.XLOOKUP(transformación!B137,'[1]Indice del consumidor'!$A$2:$A$301,_xlfn.XLOOKUP($C$1,'[1]Indice del consumidor'!$B$1:$J$1,'[1]Indice del consumidor'!$B$2:$J$301))</f>
        <v>-10.6</v>
      </c>
      <c r="M146" s="34" t="s">
        <v>702</v>
      </c>
      <c r="N146" s="34" t="s">
        <v>702</v>
      </c>
      <c r="O146" s="34" t="s">
        <v>702</v>
      </c>
    </row>
    <row r="147" spans="1:15" x14ac:dyDescent="0.3">
      <c r="A147" s="2" t="str">
        <f>'Viajeros Hoteles y Apartamet'!A147</f>
        <v>2016</v>
      </c>
      <c r="B147" s="2" t="str">
        <f>'Viajeros Hoteles y Apartamet'!B147</f>
        <v>4</v>
      </c>
      <c r="C147" s="3">
        <f>'Viajeros Hoteles y Apartamet'!F147</f>
        <v>642890</v>
      </c>
      <c r="D147" s="24">
        <f>VLOOKUP(transformación!$C138,'[1]PIB pc Libras'!A$3:F$110,6,FALSE)</f>
        <v>8023.8422741861532</v>
      </c>
      <c r="E147" s="25">
        <f>VLOOKUP(transformación!$D138,'[1]IPC RU'!$A$9:$B$642,2,FALSE)</f>
        <v>0.3</v>
      </c>
      <c r="F147" s="25">
        <f>VLOOKUP(transformación!$C138,'[1]Desempleo RU'!$A$9:$B$952,2,FALSE)</f>
        <v>4.9000000000000004</v>
      </c>
      <c r="G147" s="25">
        <f>VLOOKUP(transformación!$D138,'[1]Tipo de Cambio RU'!$A$9:$B$900,2,FALSE)</f>
        <v>1.2622</v>
      </c>
      <c r="H147" s="26" cm="1">
        <f t="array" ref="H147">IFERROR(_xlfn.XLOOKUP(transformación!$B138,[1]Forwarkeys!$B$2:$B$1000,_xlfn.XLOOKUP($C$1,[1]Forwarkeys!$C$1:$BA$1,[1]Forwarkeys!$C$2:$BA$1000)),"-")</f>
        <v>252304</v>
      </c>
      <c r="I147" s="19">
        <f>España!E147</f>
        <v>99.65</v>
      </c>
      <c r="J147" s="3">
        <f>[1]Aeropuerto!$Q140</f>
        <v>229992</v>
      </c>
      <c r="K147" s="3" cm="1">
        <f t="array" ref="K147">_xlfn.XLOOKUP(transformación!B138,[1]Mortalidad!$A$2:$A$301,_xlfn.XLOOKUP($C$1,[1]Mortalidad!$B$1:$J$1,[1]Mortalidad!$B$2:$J$301))</f>
        <v>46856</v>
      </c>
      <c r="L147" s="19" cm="1">
        <f t="array" ref="L147">_xlfn.XLOOKUP(transformación!B138,'[1]Indice del consumidor'!$A$2:$A$301,_xlfn.XLOOKUP($C$1,'[1]Indice del consumidor'!$B$1:$J$1,'[1]Indice del consumidor'!$B$2:$J$301))</f>
        <v>-12.5</v>
      </c>
      <c r="M147" s="34" t="s">
        <v>702</v>
      </c>
      <c r="N147" s="34" t="s">
        <v>702</v>
      </c>
      <c r="O147" s="34" t="s">
        <v>702</v>
      </c>
    </row>
    <row r="148" spans="1:15" x14ac:dyDescent="0.3">
      <c r="A148" s="2" t="str">
        <f>'Viajeros Hoteles y Apartamet'!A148</f>
        <v>2016</v>
      </c>
      <c r="B148" s="2" t="str">
        <f>'Viajeros Hoteles y Apartamet'!B148</f>
        <v>5</v>
      </c>
      <c r="C148" s="3">
        <f>'Viajeros Hoteles y Apartamet'!F148</f>
        <v>780267</v>
      </c>
      <c r="D148" s="24">
        <f>VLOOKUP(transformación!$C139,'[1]PIB pc Libras'!A$3:F$110,6,FALSE)</f>
        <v>8023.8422741861532</v>
      </c>
      <c r="E148" s="25">
        <f>VLOOKUP(transformación!$D139,'[1]IPC RU'!$A$9:$B$642,2,FALSE)</f>
        <v>0.3</v>
      </c>
      <c r="F148" s="25">
        <f>VLOOKUP(transformación!$C139,'[1]Desempleo RU'!$A$9:$B$952,2,FALSE)</f>
        <v>4.9000000000000004</v>
      </c>
      <c r="G148" s="25">
        <f>VLOOKUP(transformación!$D139,'[1]Tipo de Cambio RU'!$A$9:$B$900,2,FALSE)</f>
        <v>1.2846</v>
      </c>
      <c r="H148" s="26" cm="1">
        <f t="array" ref="H148">IFERROR(_xlfn.XLOOKUP(transformación!$B139,[1]Forwarkeys!$B$2:$B$1000,_xlfn.XLOOKUP($C$1,[1]Forwarkeys!$C$1:$BA$1,[1]Forwarkeys!$C$2:$BA$1000)),"-")</f>
        <v>302742</v>
      </c>
      <c r="I148" s="19">
        <f>España!E148</f>
        <v>100.17</v>
      </c>
      <c r="J148" s="3">
        <f>[1]Aeropuerto!$Q141</f>
        <v>292887</v>
      </c>
      <c r="K148" s="3" cm="1">
        <f t="array" ref="K148">_xlfn.XLOOKUP(transformación!B139,[1]Mortalidad!$A$2:$A$301,_xlfn.XLOOKUP($C$1,[1]Mortalidad!$B$1:$J$1,[1]Mortalidad!$B$2:$J$301))</f>
        <v>41384</v>
      </c>
      <c r="L148" s="19" cm="1">
        <f t="array" ref="L148">_xlfn.XLOOKUP(transformación!B139,'[1]Indice del consumidor'!$A$2:$A$301,_xlfn.XLOOKUP($C$1,'[1]Indice del consumidor'!$B$1:$J$1,'[1]Indice del consumidor'!$B$2:$J$301))</f>
        <v>-14.3</v>
      </c>
      <c r="M148" s="34" t="s">
        <v>702</v>
      </c>
      <c r="N148" s="34" t="s">
        <v>702</v>
      </c>
      <c r="O148" s="34" t="s">
        <v>702</v>
      </c>
    </row>
    <row r="149" spans="1:15" x14ac:dyDescent="0.3">
      <c r="A149" s="2" t="str">
        <f>'Viajeros Hoteles y Apartamet'!A149</f>
        <v>2016</v>
      </c>
      <c r="B149" s="2" t="str">
        <f>'Viajeros Hoteles y Apartamet'!B149</f>
        <v>6</v>
      </c>
      <c r="C149" s="3">
        <f>'Viajeros Hoteles y Apartamet'!F149</f>
        <v>891904</v>
      </c>
      <c r="D149" s="24">
        <f>VLOOKUP(transformación!$C140,'[1]PIB pc Libras'!A$3:F$110,6,FALSE)</f>
        <v>8023.8422741861532</v>
      </c>
      <c r="E149" s="25">
        <f>VLOOKUP(transformación!$D140,'[1]IPC RU'!$A$9:$B$642,2,FALSE)</f>
        <v>0.5</v>
      </c>
      <c r="F149" s="25">
        <f>VLOOKUP(transformación!$C140,'[1]Desempleo RU'!$A$9:$B$952,2,FALSE)</f>
        <v>4.9000000000000004</v>
      </c>
      <c r="G149" s="25">
        <f>VLOOKUP(transformación!$D140,'[1]Tipo de Cambio RU'!$A$9:$B$900,2,FALSE)</f>
        <v>1.2645999999999999</v>
      </c>
      <c r="H149" s="26" cm="1">
        <f t="array" ref="H149">IFERROR(_xlfn.XLOOKUP(transformación!$B140,[1]Forwarkeys!$B$2:$B$1000,_xlfn.XLOOKUP($C$1,[1]Forwarkeys!$C$1:$BA$1,[1]Forwarkeys!$C$2:$BA$1000)),"-")</f>
        <v>320997</v>
      </c>
      <c r="I149" s="19">
        <f>España!E149</f>
        <v>100.59</v>
      </c>
      <c r="J149" s="3">
        <f>[1]Aeropuerto!$Q142</f>
        <v>308817</v>
      </c>
      <c r="K149" s="3" cm="1">
        <f t="array" ref="K149">_xlfn.XLOOKUP(transformación!B140,[1]Mortalidad!$A$2:$A$301,_xlfn.XLOOKUP($C$1,[1]Mortalidad!$B$1:$J$1,[1]Mortalidad!$B$2:$J$301))</f>
        <v>42012</v>
      </c>
      <c r="L149" s="19" cm="1">
        <f t="array" ref="L149">_xlfn.XLOOKUP(transformación!B140,'[1]Indice del consumidor'!$A$2:$A$301,_xlfn.XLOOKUP($C$1,'[1]Indice del consumidor'!$B$1:$J$1,'[1]Indice del consumidor'!$B$2:$J$301))</f>
        <v>-15.7</v>
      </c>
      <c r="M149" s="34" t="s">
        <v>702</v>
      </c>
      <c r="N149" s="34" t="s">
        <v>702</v>
      </c>
      <c r="O149" s="34" t="s">
        <v>702</v>
      </c>
    </row>
    <row r="150" spans="1:15" x14ac:dyDescent="0.3">
      <c r="A150" s="2" t="str">
        <f>'Viajeros Hoteles y Apartamet'!A150</f>
        <v>2016</v>
      </c>
      <c r="B150" s="2" t="str">
        <f>'Viajeros Hoteles y Apartamet'!B150</f>
        <v>7</v>
      </c>
      <c r="C150" s="3">
        <f>'Viajeros Hoteles y Apartamet'!F150</f>
        <v>869815</v>
      </c>
      <c r="D150" s="24">
        <f>VLOOKUP(transformación!$C141,'[1]PIB pc Libras'!A$3:F$110,6,FALSE)</f>
        <v>8053.7288969520823</v>
      </c>
      <c r="E150" s="25">
        <f>VLOOKUP(transformación!$D141,'[1]IPC RU'!$A$9:$B$642,2,FALSE)</f>
        <v>0.6</v>
      </c>
      <c r="F150" s="25">
        <f>VLOOKUP(transformación!$C141,'[1]Desempleo RU'!$A$9:$B$952,2,FALSE)</f>
        <v>4.8</v>
      </c>
      <c r="G150" s="25">
        <f>VLOOKUP(transformación!$D141,'[1]Tipo de Cambio RU'!$A$9:$B$900,2,FALSE)</f>
        <v>1.1883999999999999</v>
      </c>
      <c r="H150" s="26" cm="1">
        <f t="array" ref="H150">IFERROR(_xlfn.XLOOKUP(transformación!$B141,[1]Forwarkeys!$B$2:$B$1000,_xlfn.XLOOKUP($C$1,[1]Forwarkeys!$C$1:$BA$1,[1]Forwarkeys!$C$2:$BA$1000)),"-")</f>
        <v>347639</v>
      </c>
      <c r="I150" s="19">
        <f>España!E150</f>
        <v>99.25</v>
      </c>
      <c r="J150" s="3">
        <f>[1]Aeropuerto!$Q143</f>
        <v>343256</v>
      </c>
      <c r="K150" s="3" cm="1">
        <f t="array" ref="K150">_xlfn.XLOOKUP(transformación!B141,[1]Mortalidad!$A$2:$A$301,_xlfn.XLOOKUP($C$1,[1]Mortalidad!$B$1:$J$1,[1]Mortalidad!$B$2:$J$301))</f>
        <v>38983</v>
      </c>
      <c r="L150" s="19" cm="1">
        <f t="array" ref="L150">_xlfn.XLOOKUP(transformación!B141,'[1]Indice del consumidor'!$A$2:$A$301,_xlfn.XLOOKUP($C$1,'[1]Indice del consumidor'!$B$1:$J$1,'[1]Indice del consumidor'!$B$2:$J$301))</f>
        <v>-29.9</v>
      </c>
      <c r="M150" s="34" t="s">
        <v>702</v>
      </c>
      <c r="N150" s="34" t="s">
        <v>702</v>
      </c>
      <c r="O150" s="34" t="s">
        <v>702</v>
      </c>
    </row>
    <row r="151" spans="1:15" x14ac:dyDescent="0.3">
      <c r="A151" s="2" t="str">
        <f>'Viajeros Hoteles y Apartamet'!A151</f>
        <v>2016</v>
      </c>
      <c r="B151" s="2" t="str">
        <f>'Viajeros Hoteles y Apartamet'!B151</f>
        <v>8</v>
      </c>
      <c r="C151" s="3">
        <f>'Viajeros Hoteles y Apartamet'!F151</f>
        <v>843218</v>
      </c>
      <c r="D151" s="24">
        <f>VLOOKUP(transformación!$C142,'[1]PIB pc Libras'!A$3:F$110,6,FALSE)</f>
        <v>8053.7288969520823</v>
      </c>
      <c r="E151" s="25">
        <f>VLOOKUP(transformación!$D142,'[1]IPC RU'!$A$9:$B$642,2,FALSE)</f>
        <v>0.6</v>
      </c>
      <c r="F151" s="25">
        <f>VLOOKUP(transformación!$C142,'[1]Desempleo RU'!$A$9:$B$952,2,FALSE)</f>
        <v>4.8</v>
      </c>
      <c r="G151" s="25">
        <f>VLOOKUP(transformación!$D142,'[1]Tipo de Cambio RU'!$A$9:$B$900,2,FALSE)</f>
        <v>1.1687000000000001</v>
      </c>
      <c r="H151" s="26" cm="1">
        <f t="array" ref="H151">IFERROR(_xlfn.XLOOKUP(transformación!$B142,[1]Forwarkeys!$B$2:$B$1000,_xlfn.XLOOKUP($C$1,[1]Forwarkeys!$C$1:$BA$1,[1]Forwarkeys!$C$2:$BA$1000)),"-")</f>
        <v>349617</v>
      </c>
      <c r="I151" s="19">
        <f>España!E151</f>
        <v>99.21</v>
      </c>
      <c r="J151" s="3">
        <f>[1]Aeropuerto!$Q144</f>
        <v>334805</v>
      </c>
      <c r="K151" s="3" cm="1">
        <f t="array" ref="K151">_xlfn.XLOOKUP(transformación!B142,[1]Mortalidad!$A$2:$A$301,_xlfn.XLOOKUP($C$1,[1]Mortalidad!$B$1:$J$1,[1]Mortalidad!$B$2:$J$301))</f>
        <v>40786</v>
      </c>
      <c r="L151" s="19" cm="1">
        <f t="array" ref="L151">_xlfn.XLOOKUP(transformación!B142,'[1]Indice del consumidor'!$A$2:$A$301,_xlfn.XLOOKUP($C$1,'[1]Indice del consumidor'!$B$1:$J$1,'[1]Indice del consumidor'!$B$2:$J$301))</f>
        <v>-24.8</v>
      </c>
      <c r="M151" s="34" t="s">
        <v>702</v>
      </c>
      <c r="N151" s="34" t="s">
        <v>702</v>
      </c>
      <c r="O151" s="34" t="s">
        <v>702</v>
      </c>
    </row>
    <row r="152" spans="1:15" x14ac:dyDescent="0.3">
      <c r="A152" s="2" t="str">
        <f>'Viajeros Hoteles y Apartamet'!A152</f>
        <v>2016</v>
      </c>
      <c r="B152" s="2" t="str">
        <f>'Viajeros Hoteles y Apartamet'!B152</f>
        <v>9</v>
      </c>
      <c r="C152" s="3">
        <f>'Viajeros Hoteles y Apartamet'!F152</f>
        <v>880683</v>
      </c>
      <c r="D152" s="24">
        <f>VLOOKUP(transformación!$C143,'[1]PIB pc Libras'!A$3:F$110,6,FALSE)</f>
        <v>8053.7288969520823</v>
      </c>
      <c r="E152" s="25">
        <f>VLOOKUP(transformación!$D143,'[1]IPC RU'!$A$9:$B$642,2,FALSE)</f>
        <v>1</v>
      </c>
      <c r="F152" s="25">
        <f>VLOOKUP(transformación!$C143,'[1]Desempleo RU'!$A$9:$B$952,2,FALSE)</f>
        <v>4.8</v>
      </c>
      <c r="G152" s="25">
        <f>VLOOKUP(transformación!$D143,'[1]Tipo de Cambio RU'!$A$9:$B$900,2,FALSE)</f>
        <v>1.1721999999999999</v>
      </c>
      <c r="H152" s="26" cm="1">
        <f t="array" ref="H152">IFERROR(_xlfn.XLOOKUP(transformación!$B143,[1]Forwarkeys!$B$2:$B$1000,_xlfn.XLOOKUP($C$1,[1]Forwarkeys!$C$1:$BA$1,[1]Forwarkeys!$C$2:$BA$1000)),"-")</f>
        <v>324720</v>
      </c>
      <c r="I152" s="19">
        <f>España!E152</f>
        <v>99.93</v>
      </c>
      <c r="J152" s="3">
        <f>[1]Aeropuerto!$Q145</f>
        <v>310139</v>
      </c>
      <c r="K152" s="3" cm="1">
        <f t="array" ref="K152">_xlfn.XLOOKUP(transformación!B143,[1]Mortalidad!$A$2:$A$301,_xlfn.XLOOKUP($C$1,[1]Mortalidad!$B$1:$J$1,[1]Mortalidad!$B$2:$J$301))</f>
        <v>40367</v>
      </c>
      <c r="L152" s="19" cm="1">
        <f t="array" ref="L152">_xlfn.XLOOKUP(transformación!B143,'[1]Indice del consumidor'!$A$2:$A$301,_xlfn.XLOOKUP($C$1,'[1]Indice del consumidor'!$B$1:$J$1,'[1]Indice del consumidor'!$B$2:$J$301))</f>
        <v>-13.1</v>
      </c>
      <c r="M152" s="34" t="s">
        <v>702</v>
      </c>
      <c r="N152" s="34" t="s">
        <v>702</v>
      </c>
      <c r="O152" s="34" t="s">
        <v>702</v>
      </c>
    </row>
    <row r="153" spans="1:15" x14ac:dyDescent="0.3">
      <c r="A153" s="2" t="str">
        <f>'Viajeros Hoteles y Apartamet'!A153</f>
        <v>2016</v>
      </c>
      <c r="B153" s="2" t="str">
        <f>'Viajeros Hoteles y Apartamet'!B153</f>
        <v>10</v>
      </c>
      <c r="C153" s="3">
        <f>'Viajeros Hoteles y Apartamet'!F153</f>
        <v>783698</v>
      </c>
      <c r="D153" s="24">
        <f>VLOOKUP(transformación!$C144,'[1]PIB pc Libras'!A$3:F$110,6,FALSE)</f>
        <v>8105.0632082268949</v>
      </c>
      <c r="E153" s="25">
        <f>VLOOKUP(transformación!$D144,'[1]IPC RU'!$A$9:$B$642,2,FALSE)</f>
        <v>0.9</v>
      </c>
      <c r="F153" s="25">
        <f>VLOOKUP(transformación!$C144,'[1]Desempleo RU'!$A$9:$B$952,2,FALSE)</f>
        <v>4.7</v>
      </c>
      <c r="G153" s="25">
        <f>VLOOKUP(transformación!$D144,'[1]Tipo de Cambio RU'!$A$9:$B$900,2,FALSE)</f>
        <v>1.119</v>
      </c>
      <c r="H153" s="26" cm="1">
        <f t="array" ref="H153">IFERROR(_xlfn.XLOOKUP(transformación!$B144,[1]Forwarkeys!$B$2:$B$1000,_xlfn.XLOOKUP($C$1,[1]Forwarkeys!$C$1:$BA$1,[1]Forwarkeys!$C$2:$BA$1000)),"-")</f>
        <v>314242</v>
      </c>
      <c r="I153" s="19">
        <f>España!E153</f>
        <v>100.71</v>
      </c>
      <c r="J153" s="3">
        <f>[1]Aeropuerto!$Q146</f>
        <v>275968</v>
      </c>
      <c r="K153" s="3" cm="1">
        <f t="array" ref="K153">_xlfn.XLOOKUP(transformación!B144,[1]Mortalidad!$A$2:$A$301,_xlfn.XLOOKUP($C$1,[1]Mortalidad!$B$1:$J$1,[1]Mortalidad!$B$2:$J$301))</f>
        <v>40448</v>
      </c>
      <c r="L153" s="19" cm="1">
        <f t="array" ref="L153">_xlfn.XLOOKUP(transformación!B144,'[1]Indice del consumidor'!$A$2:$A$301,_xlfn.XLOOKUP($C$1,'[1]Indice del consumidor'!$B$1:$J$1,'[1]Indice del consumidor'!$B$2:$J$301))</f>
        <v>-17.2</v>
      </c>
      <c r="M153" s="34" t="s">
        <v>702</v>
      </c>
      <c r="N153" s="34" t="s">
        <v>702</v>
      </c>
      <c r="O153" s="34" t="s">
        <v>702</v>
      </c>
    </row>
    <row r="154" spans="1:15" x14ac:dyDescent="0.3">
      <c r="A154" s="2" t="str">
        <f>'Viajeros Hoteles y Apartamet'!A154</f>
        <v>2016</v>
      </c>
      <c r="B154" s="2" t="str">
        <f>'Viajeros Hoteles y Apartamet'!B154</f>
        <v>11</v>
      </c>
      <c r="C154" s="3">
        <f>'Viajeros Hoteles y Apartamet'!F154</f>
        <v>363732</v>
      </c>
      <c r="D154" s="24">
        <f>VLOOKUP(transformación!$C145,'[1]PIB pc Libras'!A$3:F$110,6,FALSE)</f>
        <v>8105.0632082268949</v>
      </c>
      <c r="E154" s="25">
        <f>VLOOKUP(transformación!$D145,'[1]IPC RU'!$A$9:$B$642,2,FALSE)</f>
        <v>1.2</v>
      </c>
      <c r="F154" s="25">
        <f>VLOOKUP(transformación!$C145,'[1]Desempleo RU'!$A$9:$B$952,2,FALSE)</f>
        <v>4.7</v>
      </c>
      <c r="G154" s="25">
        <f>VLOOKUP(transformación!$D145,'[1]Tipo de Cambio RU'!$A$9:$B$900,2,FALSE)</f>
        <v>1.1533</v>
      </c>
      <c r="H154" s="26" cm="1">
        <f t="array" ref="H154">IFERROR(_xlfn.XLOOKUP(transformación!$B145,[1]Forwarkeys!$B$2:$B$1000,_xlfn.XLOOKUP($C$1,[1]Forwarkeys!$C$1:$BA$1,[1]Forwarkeys!$C$2:$BA$1000)),"-")</f>
        <v>163542</v>
      </c>
      <c r="I154" s="19">
        <f>España!E154</f>
        <v>100.95</v>
      </c>
      <c r="J154" s="3">
        <f>[1]Aeropuerto!$Q147</f>
        <v>125426</v>
      </c>
      <c r="K154" s="3" cm="1">
        <f t="array" ref="K154">_xlfn.XLOOKUP(transformación!B145,[1]Mortalidad!$A$2:$A$301,_xlfn.XLOOKUP($C$1,[1]Mortalidad!$B$1:$J$1,[1]Mortalidad!$B$2:$J$301))</f>
        <v>46514</v>
      </c>
      <c r="L154" s="19" cm="1">
        <f t="array" ref="L154">_xlfn.XLOOKUP(transformación!B145,'[1]Indice del consumidor'!$A$2:$A$301,_xlfn.XLOOKUP($C$1,'[1]Indice del consumidor'!$B$1:$J$1,'[1]Indice del consumidor'!$B$2:$J$301))</f>
        <v>-21.8</v>
      </c>
      <c r="M154" s="34" t="s">
        <v>702</v>
      </c>
      <c r="N154" s="34" t="s">
        <v>702</v>
      </c>
      <c r="O154" s="34" t="s">
        <v>702</v>
      </c>
    </row>
    <row r="155" spans="1:15" x14ac:dyDescent="0.3">
      <c r="A155" s="2" t="str">
        <f>'Viajeros Hoteles y Apartamet'!A155</f>
        <v>2016</v>
      </c>
      <c r="B155" s="2" t="str">
        <f>'Viajeros Hoteles y Apartamet'!B155</f>
        <v>12</v>
      </c>
      <c r="C155" s="3">
        <f>'Viajeros Hoteles y Apartamet'!F155</f>
        <v>280085</v>
      </c>
      <c r="D155" s="24">
        <f>VLOOKUP(transformación!$C146,'[1]PIB pc Libras'!A$3:F$110,6,FALSE)</f>
        <v>8105.0632082268949</v>
      </c>
      <c r="E155" s="25">
        <f>VLOOKUP(transformación!$D146,'[1]IPC RU'!$A$9:$B$642,2,FALSE)</f>
        <v>1.6</v>
      </c>
      <c r="F155" s="25">
        <f>VLOOKUP(transformación!$C146,'[1]Desempleo RU'!$A$9:$B$952,2,FALSE)</f>
        <v>4.7</v>
      </c>
      <c r="G155" s="25">
        <f>VLOOKUP(transformación!$D146,'[1]Tipo de Cambio RU'!$A$9:$B$900,2,FALSE)</f>
        <v>1.1838</v>
      </c>
      <c r="H155" s="26" cm="1">
        <f t="array" ref="H155">IFERROR(_xlfn.XLOOKUP(transformación!$B146,[1]Forwarkeys!$B$2:$B$1000,_xlfn.XLOOKUP($C$1,[1]Forwarkeys!$C$1:$BA$1,[1]Forwarkeys!$C$2:$BA$1000)),"-")</f>
        <v>166543</v>
      </c>
      <c r="I155" s="19">
        <f>España!E155</f>
        <v>101.5</v>
      </c>
      <c r="J155" s="3">
        <f>[1]Aeropuerto!$Q148</f>
        <v>141050</v>
      </c>
      <c r="K155" s="3" cm="1">
        <f t="array" ref="K155">_xlfn.XLOOKUP(transformación!B146,[1]Mortalidad!$A$2:$A$301,_xlfn.XLOOKUP($C$1,[1]Mortalidad!$B$1:$J$1,[1]Mortalidad!$B$2:$J$301))</f>
        <v>45555</v>
      </c>
      <c r="L155" s="19" cm="1">
        <f t="array" ref="L155">_xlfn.XLOOKUP(transformación!B146,'[1]Indice del consumidor'!$A$2:$A$301,_xlfn.XLOOKUP($C$1,'[1]Indice del consumidor'!$B$1:$J$1,'[1]Indice del consumidor'!$B$2:$J$301))</f>
        <v>-19.3</v>
      </c>
      <c r="M155" s="34" t="s">
        <v>702</v>
      </c>
      <c r="N155" s="34" t="s">
        <v>702</v>
      </c>
      <c r="O155" s="34" t="s">
        <v>702</v>
      </c>
    </row>
    <row r="156" spans="1:15" x14ac:dyDescent="0.3">
      <c r="A156" s="2" t="str">
        <f>'Viajeros Hoteles y Apartamet'!A156</f>
        <v>2017</v>
      </c>
      <c r="B156" s="2" t="str">
        <f>'Viajeros Hoteles y Apartamet'!B156</f>
        <v>1</v>
      </c>
      <c r="C156" s="3">
        <f>'Viajeros Hoteles y Apartamet'!F156</f>
        <v>270723</v>
      </c>
      <c r="D156" s="24">
        <f>VLOOKUP(transformación!$C147,'[1]PIB pc Libras'!A$3:F$110,6,FALSE)</f>
        <v>8124.8391131462349</v>
      </c>
      <c r="E156" s="25">
        <f>VLOOKUP(transformación!$D147,'[1]IPC RU'!$A$9:$B$642,2,FALSE)</f>
        <v>1.8</v>
      </c>
      <c r="F156" s="25">
        <f>VLOOKUP(transformación!$C147,'[1]Desempleo RU'!$A$9:$B$952,2,FALSE)</f>
        <v>4.5999999999999996</v>
      </c>
      <c r="G156" s="25">
        <f>VLOOKUP(transformación!$D147,'[1]Tipo de Cambio RU'!$A$9:$B$900,2,FALSE)</f>
        <v>1.1613</v>
      </c>
      <c r="H156" s="26" cm="1">
        <f t="array" ref="H156">IFERROR(_xlfn.XLOOKUP(transformación!$B147,[1]Forwarkeys!$B$2:$B$1000,_xlfn.XLOOKUP($C$1,[1]Forwarkeys!$C$1:$BA$1,[1]Forwarkeys!$C$2:$BA$1000)),"-")</f>
        <v>158569</v>
      </c>
      <c r="I156" s="19">
        <f>España!E156</f>
        <v>100.5</v>
      </c>
      <c r="J156" s="3">
        <f>[1]Aeropuerto!$Q149</f>
        <v>114524</v>
      </c>
      <c r="K156" s="3" cm="1">
        <f t="array" ref="K156">_xlfn.XLOOKUP(transformación!B147,[1]Mortalidad!$A$2:$A$301,_xlfn.XLOOKUP($C$1,[1]Mortalidad!$B$1:$J$1,[1]Mortalidad!$B$2:$J$301))</f>
        <v>57368</v>
      </c>
      <c r="L156" s="19" cm="1">
        <f t="array" ref="L156">_xlfn.XLOOKUP(transformación!B147,'[1]Indice del consumidor'!$A$2:$A$301,_xlfn.XLOOKUP($C$1,'[1]Indice del consumidor'!$B$1:$J$1,'[1]Indice del consumidor'!$B$2:$J$301))</f>
        <v>-21.9</v>
      </c>
      <c r="M156" s="34" t="s">
        <v>702</v>
      </c>
      <c r="N156" s="34" t="s">
        <v>702</v>
      </c>
      <c r="O156" s="34" t="s">
        <v>702</v>
      </c>
    </row>
    <row r="157" spans="1:15" x14ac:dyDescent="0.3">
      <c r="A157" s="2" t="str">
        <f>'Viajeros Hoteles y Apartamet'!A157</f>
        <v>2017</v>
      </c>
      <c r="B157" s="2" t="str">
        <f>'Viajeros Hoteles y Apartamet'!B157</f>
        <v>2</v>
      </c>
      <c r="C157" s="3">
        <f>'Viajeros Hoteles y Apartamet'!F157</f>
        <v>315178</v>
      </c>
      <c r="D157" s="24">
        <f>VLOOKUP(transformación!$C148,'[1]PIB pc Libras'!A$3:F$110,6,FALSE)</f>
        <v>8124.8391131462349</v>
      </c>
      <c r="E157" s="25">
        <f>VLOOKUP(transformación!$D148,'[1]IPC RU'!$A$9:$B$642,2,FALSE)</f>
        <v>2.2999999999999998</v>
      </c>
      <c r="F157" s="25">
        <f>VLOOKUP(transformación!$C148,'[1]Desempleo RU'!$A$9:$B$952,2,FALSE)</f>
        <v>4.5999999999999996</v>
      </c>
      <c r="G157" s="25">
        <f>VLOOKUP(transformación!$D148,'[1]Tipo de Cambio RU'!$A$9:$B$900,2,FALSE)</f>
        <v>1.1732</v>
      </c>
      <c r="H157" s="26" cm="1">
        <f t="array" ref="H157">IFERROR(_xlfn.XLOOKUP(transformación!$B148,[1]Forwarkeys!$B$2:$B$1000,_xlfn.XLOOKUP($C$1,[1]Forwarkeys!$C$1:$BA$1,[1]Forwarkeys!$C$2:$BA$1000)),"-")</f>
        <v>161195</v>
      </c>
      <c r="I157" s="19">
        <f>España!E157</f>
        <v>100.16</v>
      </c>
      <c r="J157" s="3">
        <f>[1]Aeropuerto!$Q150</f>
        <v>140577</v>
      </c>
      <c r="K157" s="3" cm="1">
        <f t="array" ref="K157">_xlfn.XLOOKUP(transformación!B148,[1]Mortalidad!$A$2:$A$301,_xlfn.XLOOKUP($C$1,[1]Mortalidad!$B$1:$J$1,[1]Mortalidad!$B$2:$J$301))</f>
        <v>47766</v>
      </c>
      <c r="L157" s="19" cm="1">
        <f t="array" ref="L157">_xlfn.XLOOKUP(transformación!B148,'[1]Indice del consumidor'!$A$2:$A$301,_xlfn.XLOOKUP($C$1,'[1]Indice del consumidor'!$B$1:$J$1,'[1]Indice del consumidor'!$B$2:$J$301))</f>
        <v>-19.399999999999999</v>
      </c>
      <c r="M157" s="34" t="s">
        <v>702</v>
      </c>
      <c r="N157" s="34" t="s">
        <v>702</v>
      </c>
      <c r="O157" s="34" t="s">
        <v>702</v>
      </c>
    </row>
    <row r="158" spans="1:15" x14ac:dyDescent="0.3">
      <c r="A158" s="2" t="str">
        <f>'Viajeros Hoteles y Apartamet'!A158</f>
        <v>2017</v>
      </c>
      <c r="B158" s="2" t="str">
        <f>'Viajeros Hoteles y Apartamet'!B158</f>
        <v>3</v>
      </c>
      <c r="C158" s="3">
        <f>'Viajeros Hoteles y Apartamet'!F158</f>
        <v>442388</v>
      </c>
      <c r="D158" s="24">
        <f>VLOOKUP(transformación!$C149,'[1]PIB pc Libras'!A$3:F$110,6,FALSE)</f>
        <v>8124.8391131462349</v>
      </c>
      <c r="E158" s="25">
        <f>VLOOKUP(transformación!$D149,'[1]IPC RU'!$A$9:$B$642,2,FALSE)</f>
        <v>2.2999999999999998</v>
      </c>
      <c r="F158" s="25">
        <f>VLOOKUP(transformación!$C149,'[1]Desempleo RU'!$A$9:$B$952,2,FALSE)</f>
        <v>4.5999999999999996</v>
      </c>
      <c r="G158" s="25">
        <f>VLOOKUP(transformación!$D149,'[1]Tipo de Cambio RU'!$A$9:$B$900,2,FALSE)</f>
        <v>1.1548</v>
      </c>
      <c r="H158" s="26" cm="1">
        <f t="array" ref="H158">IFERROR(_xlfn.XLOOKUP(transformación!$B149,[1]Forwarkeys!$B$2:$B$1000,_xlfn.XLOOKUP($C$1,[1]Forwarkeys!$C$1:$BA$1,[1]Forwarkeys!$C$2:$BA$1000)),"-")</f>
        <v>204898</v>
      </c>
      <c r="I158" s="19">
        <f>España!E158</f>
        <v>101.29</v>
      </c>
      <c r="J158" s="3">
        <f>[1]Aeropuerto!$Q151</f>
        <v>191210</v>
      </c>
      <c r="K158" s="3" cm="1">
        <f t="array" ref="K158">_xlfn.XLOOKUP(transformación!B149,[1]Mortalidad!$A$2:$A$301,_xlfn.XLOOKUP($C$1,[1]Mortalidad!$B$1:$J$1,[1]Mortalidad!$B$2:$J$301))</f>
        <v>48664</v>
      </c>
      <c r="L158" s="19" cm="1">
        <f t="array" ref="L158">_xlfn.XLOOKUP(transformación!B149,'[1]Indice del consumidor'!$A$2:$A$301,_xlfn.XLOOKUP($C$1,'[1]Indice del consumidor'!$B$1:$J$1,'[1]Indice del consumidor'!$B$2:$J$301))</f>
        <v>-20.3</v>
      </c>
      <c r="M158" s="34" t="s">
        <v>702</v>
      </c>
      <c r="N158" s="34" t="s">
        <v>702</v>
      </c>
      <c r="O158" s="34" t="s">
        <v>702</v>
      </c>
    </row>
    <row r="159" spans="1:15" x14ac:dyDescent="0.3">
      <c r="A159" s="2" t="str">
        <f>'Viajeros Hoteles y Apartamet'!A159</f>
        <v>2017</v>
      </c>
      <c r="B159" s="2" t="str">
        <f>'Viajeros Hoteles y Apartamet'!B159</f>
        <v>4</v>
      </c>
      <c r="C159" s="3">
        <f>'Viajeros Hoteles y Apartamet'!F159</f>
        <v>652138</v>
      </c>
      <c r="D159" s="24">
        <f>VLOOKUP(transformación!$C150,'[1]PIB pc Libras'!A$3:F$110,6,FALSE)</f>
        <v>8177.1405901254084</v>
      </c>
      <c r="E159" s="25">
        <f>VLOOKUP(transformación!$D150,'[1]IPC RU'!$A$9:$B$642,2,FALSE)</f>
        <v>2.7</v>
      </c>
      <c r="F159" s="25">
        <f>VLOOKUP(transformación!$C150,'[1]Desempleo RU'!$A$9:$B$952,2,FALSE)</f>
        <v>4.4000000000000004</v>
      </c>
      <c r="G159" s="25">
        <f>VLOOKUP(transformación!$D150,'[1]Tipo de Cambio RU'!$A$9:$B$900,2,FALSE)</f>
        <v>1.1798</v>
      </c>
      <c r="H159" s="26" cm="1">
        <f t="array" ref="H159">IFERROR(_xlfn.XLOOKUP(transformación!$B150,[1]Forwarkeys!$B$2:$B$1000,_xlfn.XLOOKUP($C$1,[1]Forwarkeys!$C$1:$BA$1,[1]Forwarkeys!$C$2:$BA$1000)),"-")</f>
        <v>296320</v>
      </c>
      <c r="I159" s="19">
        <f>España!E159</f>
        <v>102.21</v>
      </c>
      <c r="J159" s="3">
        <f>[1]Aeropuerto!$Q152</f>
        <v>276006</v>
      </c>
      <c r="K159" s="3" cm="1">
        <f t="array" ref="K159">_xlfn.XLOOKUP(transformación!B150,[1]Mortalidad!$A$2:$A$301,_xlfn.XLOOKUP($C$1,[1]Mortalidad!$B$1:$J$1,[1]Mortalidad!$B$2:$J$301))</f>
        <v>39101</v>
      </c>
      <c r="L159" s="19" cm="1">
        <f t="array" ref="L159">_xlfn.XLOOKUP(transformación!B150,'[1]Indice del consumidor'!$A$2:$A$301,_xlfn.XLOOKUP($C$1,'[1]Indice del consumidor'!$B$1:$J$1,'[1]Indice del consumidor'!$B$2:$J$301))</f>
        <v>-20.7</v>
      </c>
      <c r="M159" s="34" t="s">
        <v>702</v>
      </c>
      <c r="N159" s="34" t="s">
        <v>702</v>
      </c>
      <c r="O159" s="34" t="s">
        <v>702</v>
      </c>
    </row>
    <row r="160" spans="1:15" x14ac:dyDescent="0.3">
      <c r="A160" s="2" t="str">
        <f>'Viajeros Hoteles y Apartamet'!A160</f>
        <v>2017</v>
      </c>
      <c r="B160" s="2" t="str">
        <f>'Viajeros Hoteles y Apartamet'!B160</f>
        <v>5</v>
      </c>
      <c r="C160" s="3">
        <f>'Viajeros Hoteles y Apartamet'!F160</f>
        <v>802027</v>
      </c>
      <c r="D160" s="24">
        <f>VLOOKUP(transformación!$C151,'[1]PIB pc Libras'!A$3:F$110,6,FALSE)</f>
        <v>8177.1405901254084</v>
      </c>
      <c r="E160" s="25">
        <f>VLOOKUP(transformación!$D151,'[1]IPC RU'!$A$9:$B$642,2,FALSE)</f>
        <v>2.9</v>
      </c>
      <c r="F160" s="25">
        <f>VLOOKUP(transformación!$C151,'[1]Desempleo RU'!$A$9:$B$952,2,FALSE)</f>
        <v>4.4000000000000004</v>
      </c>
      <c r="G160" s="25">
        <f>VLOOKUP(transformación!$D151,'[1]Tipo de Cambio RU'!$A$9:$B$900,2,FALSE)</f>
        <v>1.1696</v>
      </c>
      <c r="H160" s="26" cm="1">
        <f t="array" ref="H160">IFERROR(_xlfn.XLOOKUP(transformación!$B151,[1]Forwarkeys!$B$2:$B$1000,_xlfn.XLOOKUP($C$1,[1]Forwarkeys!$C$1:$BA$1,[1]Forwarkeys!$C$2:$BA$1000)),"-")</f>
        <v>341336</v>
      </c>
      <c r="I160" s="19">
        <f>España!E160</f>
        <v>102.16</v>
      </c>
      <c r="J160" s="3">
        <f>[1]Aeropuerto!$Q153</f>
        <v>324443</v>
      </c>
      <c r="K160" s="3" cm="1">
        <f t="array" ref="K160">_xlfn.XLOOKUP(transformación!B151,[1]Mortalidad!$A$2:$A$301,_xlfn.XLOOKUP($C$1,[1]Mortalidad!$B$1:$J$1,[1]Mortalidad!$B$2:$J$301))</f>
        <v>44279</v>
      </c>
      <c r="L160" s="19" cm="1">
        <f t="array" ref="L160">_xlfn.XLOOKUP(transformación!B151,'[1]Indice del consumidor'!$A$2:$A$301,_xlfn.XLOOKUP($C$1,'[1]Indice del consumidor'!$B$1:$J$1,'[1]Indice del consumidor'!$B$2:$J$301))</f>
        <v>-22.1</v>
      </c>
      <c r="M160" s="34" t="s">
        <v>702</v>
      </c>
      <c r="N160" s="34" t="s">
        <v>702</v>
      </c>
      <c r="O160" s="34" t="s">
        <v>702</v>
      </c>
    </row>
    <row r="161" spans="1:15" x14ac:dyDescent="0.3">
      <c r="A161" s="2" t="str">
        <f>'Viajeros Hoteles y Apartamet'!A161</f>
        <v>2017</v>
      </c>
      <c r="B161" s="2" t="str">
        <f>'Viajeros Hoteles y Apartamet'!B161</f>
        <v>6</v>
      </c>
      <c r="C161" s="3">
        <f>'Viajeros Hoteles y Apartamet'!F161</f>
        <v>873205</v>
      </c>
      <c r="D161" s="24">
        <f>VLOOKUP(transformación!$C152,'[1]PIB pc Libras'!A$3:F$110,6,FALSE)</f>
        <v>8177.1405901254084</v>
      </c>
      <c r="E161" s="25">
        <f>VLOOKUP(transformación!$D152,'[1]IPC RU'!$A$9:$B$642,2,FALSE)</f>
        <v>2.6</v>
      </c>
      <c r="F161" s="25">
        <f>VLOOKUP(transformación!$C152,'[1]Desempleo RU'!$A$9:$B$952,2,FALSE)</f>
        <v>4.4000000000000004</v>
      </c>
      <c r="G161" s="25">
        <f>VLOOKUP(transformación!$D152,'[1]Tipo de Cambio RU'!$A$9:$B$900,2,FALSE)</f>
        <v>1.1403000000000001</v>
      </c>
      <c r="H161" s="26" cm="1">
        <f t="array" ref="H161">IFERROR(_xlfn.XLOOKUP(transformación!$B152,[1]Forwarkeys!$B$2:$B$1000,_xlfn.XLOOKUP($C$1,[1]Forwarkeys!$C$1:$BA$1,[1]Forwarkeys!$C$2:$BA$1000)),"-")</f>
        <v>350267</v>
      </c>
      <c r="I161" s="19">
        <f>España!E161</f>
        <v>102.22</v>
      </c>
      <c r="J161" s="3">
        <f>[1]Aeropuerto!$Q154</f>
        <v>332137</v>
      </c>
      <c r="K161" s="3" cm="1">
        <f t="array" ref="K161">_xlfn.XLOOKUP(transformación!B152,[1]Mortalidad!$A$2:$A$301,_xlfn.XLOOKUP($C$1,[1]Mortalidad!$B$1:$J$1,[1]Mortalidad!$B$2:$J$301))</f>
        <v>42175</v>
      </c>
      <c r="L161" s="19" cm="1">
        <f t="array" ref="L161">_xlfn.XLOOKUP(transformación!B152,'[1]Indice del consumidor'!$A$2:$A$301,_xlfn.XLOOKUP($C$1,'[1]Indice del consumidor'!$B$1:$J$1,'[1]Indice del consumidor'!$B$2:$J$301))</f>
        <v>-24.5</v>
      </c>
      <c r="M161" s="34" t="s">
        <v>702</v>
      </c>
      <c r="N161" s="34" t="s">
        <v>702</v>
      </c>
      <c r="O161" s="34" t="s">
        <v>702</v>
      </c>
    </row>
    <row r="162" spans="1:15" x14ac:dyDescent="0.3">
      <c r="A162" s="2" t="str">
        <f>'Viajeros Hoteles y Apartamet'!A162</f>
        <v>2017</v>
      </c>
      <c r="B162" s="2" t="str">
        <f>'Viajeros Hoteles y Apartamet'!B162</f>
        <v>7</v>
      </c>
      <c r="C162" s="3">
        <f>'Viajeros Hoteles y Apartamet'!F162</f>
        <v>802906</v>
      </c>
      <c r="D162" s="24">
        <f>VLOOKUP(transformación!$C153,'[1]PIB pc Libras'!A$3:F$110,6,FALSE)</f>
        <v>8229.1089366779634</v>
      </c>
      <c r="E162" s="25">
        <f>VLOOKUP(transformación!$D153,'[1]IPC RU'!$A$9:$B$642,2,FALSE)</f>
        <v>2.6</v>
      </c>
      <c r="F162" s="25">
        <f>VLOOKUP(transformación!$C153,'[1]Desempleo RU'!$A$9:$B$952,2,FALSE)</f>
        <v>4.3</v>
      </c>
      <c r="G162" s="25">
        <f>VLOOKUP(transformación!$D153,'[1]Tipo de Cambio RU'!$A$9:$B$900,2,FALSE)</f>
        <v>1.1281000000000001</v>
      </c>
      <c r="H162" s="26" cm="1">
        <f t="array" ref="H162">IFERROR(_xlfn.XLOOKUP(transformación!$B153,[1]Forwarkeys!$B$2:$B$1000,_xlfn.XLOOKUP($C$1,[1]Forwarkeys!$C$1:$BA$1,[1]Forwarkeys!$C$2:$BA$1000)),"-")</f>
        <v>376317</v>
      </c>
      <c r="I162" s="19">
        <f>España!E162</f>
        <v>100.98</v>
      </c>
      <c r="J162" s="3">
        <f>[1]Aeropuerto!$Q155</f>
        <v>365811</v>
      </c>
      <c r="K162" s="3" cm="1">
        <f t="array" ref="K162">_xlfn.XLOOKUP(transformación!B153,[1]Mortalidad!$A$2:$A$301,_xlfn.XLOOKUP($C$1,[1]Mortalidad!$B$1:$J$1,[1]Mortalidad!$B$2:$J$301))</f>
        <v>38425</v>
      </c>
      <c r="L162" s="19" cm="1">
        <f t="array" ref="L162">_xlfn.XLOOKUP(transformación!B153,'[1]Indice del consumidor'!$A$2:$A$301,_xlfn.XLOOKUP($C$1,'[1]Indice del consumidor'!$B$1:$J$1,'[1]Indice del consumidor'!$B$2:$J$301))</f>
        <v>-24</v>
      </c>
      <c r="M162" s="34" t="s">
        <v>702</v>
      </c>
      <c r="N162" s="34" t="s">
        <v>702</v>
      </c>
      <c r="O162" s="34" t="s">
        <v>702</v>
      </c>
    </row>
    <row r="163" spans="1:15" x14ac:dyDescent="0.3">
      <c r="A163" s="2" t="str">
        <f>'Viajeros Hoteles y Apartamet'!A163</f>
        <v>2017</v>
      </c>
      <c r="B163" s="2" t="str">
        <f>'Viajeros Hoteles y Apartamet'!B163</f>
        <v>8</v>
      </c>
      <c r="C163" s="3">
        <f>'Viajeros Hoteles y Apartamet'!F163</f>
        <v>792917</v>
      </c>
      <c r="D163" s="24">
        <f>VLOOKUP(transformación!$C154,'[1]PIB pc Libras'!A$3:F$110,6,FALSE)</f>
        <v>8229.1089366779634</v>
      </c>
      <c r="E163" s="25">
        <f>VLOOKUP(transformación!$D154,'[1]IPC RU'!$A$9:$B$642,2,FALSE)</f>
        <v>2.9</v>
      </c>
      <c r="F163" s="25">
        <f>VLOOKUP(transformación!$C154,'[1]Desempleo RU'!$A$9:$B$952,2,FALSE)</f>
        <v>4.3</v>
      </c>
      <c r="G163" s="25">
        <f>VLOOKUP(transformación!$D154,'[1]Tipo de Cambio RU'!$A$9:$B$900,2,FALSE)</f>
        <v>1.0973999999999999</v>
      </c>
      <c r="H163" s="26" cm="1">
        <f t="array" ref="H163">IFERROR(_xlfn.XLOOKUP(transformación!$B154,[1]Forwarkeys!$B$2:$B$1000,_xlfn.XLOOKUP($C$1,[1]Forwarkeys!$C$1:$BA$1,[1]Forwarkeys!$C$2:$BA$1000)),"-")</f>
        <v>380986</v>
      </c>
      <c r="I163" s="19">
        <f>España!E163</f>
        <v>101.15</v>
      </c>
      <c r="J163" s="3">
        <f>[1]Aeropuerto!$Q156</f>
        <v>362745</v>
      </c>
      <c r="K163" s="3" cm="1">
        <f t="array" ref="K163">_xlfn.XLOOKUP(transformación!B154,[1]Mortalidad!$A$2:$A$301,_xlfn.XLOOKUP($C$1,[1]Mortalidad!$B$1:$J$1,[1]Mortalidad!$B$2:$J$301))</f>
        <v>41074</v>
      </c>
      <c r="L163" s="19" cm="1">
        <f t="array" ref="L163">_xlfn.XLOOKUP(transformación!B154,'[1]Indice del consumidor'!$A$2:$A$301,_xlfn.XLOOKUP($C$1,'[1]Indice del consumidor'!$B$1:$J$1,'[1]Indice del consumidor'!$B$2:$J$301))</f>
        <v>-27.9</v>
      </c>
      <c r="M163" s="34" t="s">
        <v>702</v>
      </c>
      <c r="N163" s="34" t="s">
        <v>702</v>
      </c>
      <c r="O163" s="34" t="s">
        <v>702</v>
      </c>
    </row>
    <row r="164" spans="1:15" x14ac:dyDescent="0.3">
      <c r="A164" s="2" t="str">
        <f>'Viajeros Hoteles y Apartamet'!A164</f>
        <v>2017</v>
      </c>
      <c r="B164" s="2" t="str">
        <f>'Viajeros Hoteles y Apartamet'!B164</f>
        <v>9</v>
      </c>
      <c r="C164" s="3">
        <f>'Viajeros Hoteles y Apartamet'!F164</f>
        <v>862681</v>
      </c>
      <c r="D164" s="24">
        <f>VLOOKUP(transformación!$C155,'[1]PIB pc Libras'!A$3:F$110,6,FALSE)</f>
        <v>8229.1089366779634</v>
      </c>
      <c r="E164" s="25">
        <f>VLOOKUP(transformación!$D155,'[1]IPC RU'!$A$9:$B$642,2,FALSE)</f>
        <v>3</v>
      </c>
      <c r="F164" s="25">
        <f>VLOOKUP(transformación!$C155,'[1]Desempleo RU'!$A$9:$B$952,2,FALSE)</f>
        <v>4.3</v>
      </c>
      <c r="G164" s="25">
        <f>VLOOKUP(transformación!$D155,'[1]Tipo de Cambio RU'!$A$9:$B$900,2,FALSE)</f>
        <v>1.1186</v>
      </c>
      <c r="H164" s="26" cm="1">
        <f t="array" ref="H164">IFERROR(_xlfn.XLOOKUP(transformación!$B155,[1]Forwarkeys!$B$2:$B$1000,_xlfn.XLOOKUP($C$1,[1]Forwarkeys!$C$1:$BA$1,[1]Forwarkeys!$C$2:$BA$1000)),"-")</f>
        <v>350627</v>
      </c>
      <c r="I164" s="19">
        <f>España!E164</f>
        <v>101.77</v>
      </c>
      <c r="J164" s="3">
        <f>[1]Aeropuerto!$Q157</f>
        <v>330985</v>
      </c>
      <c r="K164" s="3" cm="1">
        <f t="array" ref="K164">_xlfn.XLOOKUP(transformación!B155,[1]Mortalidad!$A$2:$A$301,_xlfn.XLOOKUP($C$1,[1]Mortalidad!$B$1:$J$1,[1]Mortalidad!$B$2:$J$301))</f>
        <v>40095</v>
      </c>
      <c r="L164" s="19" cm="1">
        <f t="array" ref="L164">_xlfn.XLOOKUP(transformación!B155,'[1]Indice del consumidor'!$A$2:$A$301,_xlfn.XLOOKUP($C$1,'[1]Indice del consumidor'!$B$1:$J$1,'[1]Indice del consumidor'!$B$2:$J$301))</f>
        <v>-26.4</v>
      </c>
      <c r="M164" s="34" t="s">
        <v>702</v>
      </c>
      <c r="N164" s="34" t="s">
        <v>702</v>
      </c>
      <c r="O164" s="34" t="s">
        <v>702</v>
      </c>
    </row>
    <row r="165" spans="1:15" x14ac:dyDescent="0.3">
      <c r="A165" s="2" t="str">
        <f>'Viajeros Hoteles y Apartamet'!A165</f>
        <v>2017</v>
      </c>
      <c r="B165" s="2" t="str">
        <f>'Viajeros Hoteles y Apartamet'!B165</f>
        <v>10</v>
      </c>
      <c r="C165" s="3">
        <f>'Viajeros Hoteles y Apartamet'!F165</f>
        <v>712494</v>
      </c>
      <c r="D165" s="24">
        <f>VLOOKUP(transformación!$C156,'[1]PIB pc Libras'!A$3:F$110,6,FALSE)</f>
        <v>8288.5424332452058</v>
      </c>
      <c r="E165" s="25">
        <f>VLOOKUP(transformación!$D156,'[1]IPC RU'!$A$9:$B$642,2,FALSE)</f>
        <v>3</v>
      </c>
      <c r="F165" s="25">
        <f>VLOOKUP(transformación!$C156,'[1]Desempleo RU'!$A$9:$B$952,2,FALSE)</f>
        <v>4.4000000000000004</v>
      </c>
      <c r="G165" s="25">
        <f>VLOOKUP(transformación!$D156,'[1]Tipo de Cambio RU'!$A$9:$B$900,2,FALSE)</f>
        <v>1.1227</v>
      </c>
      <c r="H165" s="26" cm="1">
        <f t="array" ref="H165">IFERROR(_xlfn.XLOOKUP(transformación!$B156,[1]Forwarkeys!$B$2:$B$1000,_xlfn.XLOOKUP($C$1,[1]Forwarkeys!$C$1:$BA$1,[1]Forwarkeys!$C$2:$BA$1000)),"-")</f>
        <v>333977</v>
      </c>
      <c r="I165" s="19">
        <f>España!E165</f>
        <v>102.4</v>
      </c>
      <c r="J165" s="3">
        <f>[1]Aeropuerto!$Q158</f>
        <v>264619</v>
      </c>
      <c r="K165" s="3" cm="1">
        <f t="array" ref="K165">_xlfn.XLOOKUP(transformación!B156,[1]Mortalidad!$A$2:$A$301,_xlfn.XLOOKUP($C$1,[1]Mortalidad!$B$1:$J$1,[1]Mortalidad!$B$2:$J$301))</f>
        <v>43597</v>
      </c>
      <c r="L165" s="19" cm="1">
        <f t="array" ref="L165">_xlfn.XLOOKUP(transformación!B156,'[1]Indice del consumidor'!$A$2:$A$301,_xlfn.XLOOKUP($C$1,'[1]Indice del consumidor'!$B$1:$J$1,'[1]Indice del consumidor'!$B$2:$J$301))</f>
        <v>-25</v>
      </c>
      <c r="M165" s="34" t="s">
        <v>702</v>
      </c>
      <c r="N165" s="34" t="s">
        <v>702</v>
      </c>
      <c r="O165" s="34" t="s">
        <v>702</v>
      </c>
    </row>
    <row r="166" spans="1:15" x14ac:dyDescent="0.3">
      <c r="A166" s="2" t="str">
        <f>'Viajeros Hoteles y Apartamet'!A166</f>
        <v>2017</v>
      </c>
      <c r="B166" s="2" t="str">
        <f>'Viajeros Hoteles y Apartamet'!B166</f>
        <v>11</v>
      </c>
      <c r="C166" s="3">
        <f>'Viajeros Hoteles y Apartamet'!F166</f>
        <v>305215</v>
      </c>
      <c r="D166" s="24">
        <f>VLOOKUP(transformación!$C157,'[1]PIB pc Libras'!A$3:F$110,6,FALSE)</f>
        <v>8288.5424332452058</v>
      </c>
      <c r="E166" s="25">
        <f>VLOOKUP(transformación!$D157,'[1]IPC RU'!$A$9:$B$642,2,FALSE)</f>
        <v>3.1</v>
      </c>
      <c r="F166" s="25">
        <f>VLOOKUP(transformación!$C157,'[1]Desempleo RU'!$A$9:$B$952,2,FALSE)</f>
        <v>4.4000000000000004</v>
      </c>
      <c r="G166" s="25">
        <f>VLOOKUP(transformación!$D157,'[1]Tipo de Cambio RU'!$A$9:$B$900,2,FALSE)</f>
        <v>1.1258999999999999</v>
      </c>
      <c r="H166" s="26" cm="1">
        <f t="array" ref="H166">IFERROR(_xlfn.XLOOKUP(transformación!$B157,[1]Forwarkeys!$B$2:$B$1000,_xlfn.XLOOKUP($C$1,[1]Forwarkeys!$C$1:$BA$1,[1]Forwarkeys!$C$2:$BA$1000)),"-")</f>
        <v>148470</v>
      </c>
      <c r="I166" s="19">
        <f>España!E166</f>
        <v>102.73</v>
      </c>
      <c r="J166" s="3">
        <f>[1]Aeropuerto!$Q159</f>
        <v>127354</v>
      </c>
      <c r="K166" s="3" cm="1">
        <f t="array" ref="K166">_xlfn.XLOOKUP(transformación!B157,[1]Mortalidad!$A$2:$A$301,_xlfn.XLOOKUP($C$1,[1]Mortalidad!$B$1:$J$1,[1]Mortalidad!$B$2:$J$301))</f>
        <v>45580</v>
      </c>
      <c r="L166" s="19" cm="1">
        <f t="array" ref="L166">_xlfn.XLOOKUP(transformación!B157,'[1]Indice del consumidor'!$A$2:$A$301,_xlfn.XLOOKUP($C$1,'[1]Indice del consumidor'!$B$1:$J$1,'[1]Indice del consumidor'!$B$2:$J$301))</f>
        <v>-25.5</v>
      </c>
      <c r="M166" s="34" t="s">
        <v>702</v>
      </c>
      <c r="N166" s="34" t="s">
        <v>702</v>
      </c>
      <c r="O166" s="34" t="s">
        <v>702</v>
      </c>
    </row>
    <row r="167" spans="1:15" x14ac:dyDescent="0.3">
      <c r="A167" s="2" t="str">
        <f>'Viajeros Hoteles y Apartamet'!A167</f>
        <v>2017</v>
      </c>
      <c r="B167" s="2" t="str">
        <f>'Viajeros Hoteles y Apartamet'!B167</f>
        <v>12</v>
      </c>
      <c r="C167" s="3">
        <f>'Viajeros Hoteles y Apartamet'!F167</f>
        <v>253160</v>
      </c>
      <c r="D167" s="24">
        <f>VLOOKUP(transformación!$C158,'[1]PIB pc Libras'!A$3:F$110,6,FALSE)</f>
        <v>8288.5424332452058</v>
      </c>
      <c r="E167" s="25">
        <f>VLOOKUP(transformación!$D158,'[1]IPC RU'!$A$9:$B$642,2,FALSE)</f>
        <v>3</v>
      </c>
      <c r="F167" s="25">
        <f>VLOOKUP(transformación!$C158,'[1]Desempleo RU'!$A$9:$B$952,2,FALSE)</f>
        <v>4.4000000000000004</v>
      </c>
      <c r="G167" s="25">
        <f>VLOOKUP(transformación!$D158,'[1]Tipo de Cambio RU'!$A$9:$B$900,2,FALSE)</f>
        <v>1.133</v>
      </c>
      <c r="H167" s="26" cm="1">
        <f t="array" ref="H167">IFERROR(_xlfn.XLOOKUP(transformación!$B158,[1]Forwarkeys!$B$2:$B$1000,_xlfn.XLOOKUP($C$1,[1]Forwarkeys!$C$1:$BA$1,[1]Forwarkeys!$C$2:$BA$1000)),"-")</f>
        <v>146819</v>
      </c>
      <c r="I167" s="19">
        <f>España!E167</f>
        <v>102.74</v>
      </c>
      <c r="J167" s="3">
        <f>[1]Aeropuerto!$Q160</f>
        <v>133003</v>
      </c>
      <c r="K167" s="3" cm="1">
        <f t="array" ref="K167">_xlfn.XLOOKUP(transformación!B158,[1]Mortalidad!$A$2:$A$301,_xlfn.XLOOKUP($C$1,[1]Mortalidad!$B$1:$J$1,[1]Mortalidad!$B$2:$J$301))</f>
        <v>45129</v>
      </c>
      <c r="L167" s="19" cm="1">
        <f t="array" ref="L167">_xlfn.XLOOKUP(transformación!B158,'[1]Indice del consumidor'!$A$2:$A$301,_xlfn.XLOOKUP($C$1,'[1]Indice del consumidor'!$B$1:$J$1,'[1]Indice del consumidor'!$B$2:$J$301))</f>
        <v>-23.4</v>
      </c>
      <c r="M167" s="34" t="s">
        <v>702</v>
      </c>
      <c r="N167" s="34" t="s">
        <v>702</v>
      </c>
      <c r="O167" s="34" t="s">
        <v>702</v>
      </c>
    </row>
    <row r="168" spans="1:15" x14ac:dyDescent="0.3">
      <c r="A168" s="2" t="str">
        <f>'Viajeros Hoteles y Apartamet'!A168</f>
        <v>2018</v>
      </c>
      <c r="B168" s="2" t="str">
        <f>'Viajeros Hoteles y Apartamet'!B168</f>
        <v>1</v>
      </c>
      <c r="C168" s="3">
        <f>'Viajeros Hoteles y Apartamet'!F168</f>
        <v>267786</v>
      </c>
      <c r="D168" s="24">
        <f>VLOOKUP(transformación!$C159,'[1]PIB pc Libras'!A$3:F$110,6,FALSE)</f>
        <v>8243.893334296672</v>
      </c>
      <c r="E168" s="25">
        <f>VLOOKUP(transformación!$D159,'[1]IPC RU'!$A$9:$B$642,2,FALSE)</f>
        <v>3</v>
      </c>
      <c r="F168" s="25">
        <f>VLOOKUP(transformación!$C159,'[1]Desempleo RU'!$A$9:$B$952,2,FALSE)</f>
        <v>4.2</v>
      </c>
      <c r="G168" s="25">
        <f>VLOOKUP(transformación!$D159,'[1]Tipo de Cambio RU'!$A$9:$B$900,2,FALSE)</f>
        <v>1.1331</v>
      </c>
      <c r="H168" s="26" cm="1">
        <f t="array" ref="H168">IFERROR(_xlfn.XLOOKUP(transformación!$B159,[1]Forwarkeys!$B$2:$B$1000,_xlfn.XLOOKUP($C$1,[1]Forwarkeys!$C$1:$BA$1,[1]Forwarkeys!$C$2:$BA$1000)),"-")</f>
        <v>133972</v>
      </c>
      <c r="I168" s="19">
        <f>España!E168</f>
        <v>101.22</v>
      </c>
      <c r="J168" s="3">
        <f>[1]Aeropuerto!$Q161</f>
        <v>111942</v>
      </c>
      <c r="K168" s="3" cm="1">
        <f t="array" ref="K168">_xlfn.XLOOKUP(transformación!B159,[1]Mortalidad!$A$2:$A$301,_xlfn.XLOOKUP($C$1,[1]Mortalidad!$B$1:$J$1,[1]Mortalidad!$B$2:$J$301))</f>
        <v>64154</v>
      </c>
      <c r="L168" s="19" cm="1">
        <f t="array" ref="L168">_xlfn.XLOOKUP(transformación!B159,'[1]Indice del consumidor'!$A$2:$A$301,_xlfn.XLOOKUP($C$1,'[1]Indice del consumidor'!$B$1:$J$1,'[1]Indice del consumidor'!$B$2:$J$301))</f>
        <v>-22.9</v>
      </c>
      <c r="M168" s="34" t="s">
        <v>702</v>
      </c>
      <c r="N168" s="34" t="s">
        <v>702</v>
      </c>
      <c r="O168" s="34" t="s">
        <v>702</v>
      </c>
    </row>
    <row r="169" spans="1:15" x14ac:dyDescent="0.3">
      <c r="A169" s="2" t="str">
        <f>'Viajeros Hoteles y Apartamet'!A169</f>
        <v>2018</v>
      </c>
      <c r="B169" s="2" t="str">
        <f>'Viajeros Hoteles y Apartamet'!B169</f>
        <v>2</v>
      </c>
      <c r="C169" s="3">
        <f>'Viajeros Hoteles y Apartamet'!F169</f>
        <v>325759</v>
      </c>
      <c r="D169" s="24">
        <f>VLOOKUP(transformación!$C160,'[1]PIB pc Libras'!A$3:F$110,6,FALSE)</f>
        <v>8243.893334296672</v>
      </c>
      <c r="E169" s="25">
        <f>VLOOKUP(transformación!$D160,'[1]IPC RU'!$A$9:$B$642,2,FALSE)</f>
        <v>2.7</v>
      </c>
      <c r="F169" s="25">
        <f>VLOOKUP(transformación!$C160,'[1]Desempleo RU'!$A$9:$B$952,2,FALSE)</f>
        <v>4.2</v>
      </c>
      <c r="G169" s="25">
        <f>VLOOKUP(transformación!$D160,'[1]Tipo de Cambio RU'!$A$9:$B$900,2,FALSE)</f>
        <v>1.1311</v>
      </c>
      <c r="H169" s="26" cm="1">
        <f t="array" ref="H169">IFERROR(_xlfn.XLOOKUP(transformación!$B160,[1]Forwarkeys!$B$2:$B$1000,_xlfn.XLOOKUP($C$1,[1]Forwarkeys!$C$1:$BA$1,[1]Forwarkeys!$C$2:$BA$1000)),"-")</f>
        <v>139272</v>
      </c>
      <c r="I169" s="19">
        <f>España!E169</f>
        <v>101.37</v>
      </c>
      <c r="J169" s="3">
        <f>[1]Aeropuerto!$Q162</f>
        <v>130424</v>
      </c>
      <c r="K169" s="3" cm="1">
        <f t="array" ref="K169">_xlfn.XLOOKUP(transformación!B160,[1]Mortalidad!$A$2:$A$301,_xlfn.XLOOKUP($C$1,[1]Mortalidad!$B$1:$J$1,[1]Mortalidad!$B$2:$J$301))</f>
        <v>49177</v>
      </c>
      <c r="L169" s="19" cm="1">
        <f t="array" ref="L169">_xlfn.XLOOKUP(transformación!B160,'[1]Indice del consumidor'!$A$2:$A$301,_xlfn.XLOOKUP($C$1,'[1]Indice del consumidor'!$B$1:$J$1,'[1]Indice del consumidor'!$B$2:$J$301))</f>
        <v>-23.2</v>
      </c>
      <c r="M169" s="34" t="s">
        <v>702</v>
      </c>
      <c r="N169" s="34" t="s">
        <v>702</v>
      </c>
      <c r="O169" s="34" t="s">
        <v>702</v>
      </c>
    </row>
    <row r="170" spans="1:15" x14ac:dyDescent="0.3">
      <c r="A170" s="2" t="str">
        <f>'Viajeros Hoteles y Apartamet'!A170</f>
        <v>2018</v>
      </c>
      <c r="B170" s="2" t="str">
        <f>'Viajeros Hoteles y Apartamet'!B170</f>
        <v>3</v>
      </c>
      <c r="C170" s="3">
        <f>'Viajeros Hoteles y Apartamet'!F170</f>
        <v>431971</v>
      </c>
      <c r="D170" s="24">
        <f>VLOOKUP(transformación!$C161,'[1]PIB pc Libras'!A$3:F$110,6,FALSE)</f>
        <v>8243.893334296672</v>
      </c>
      <c r="E170" s="25">
        <f>VLOOKUP(transformación!$D161,'[1]IPC RU'!$A$9:$B$642,2,FALSE)</f>
        <v>2.5</v>
      </c>
      <c r="F170" s="25">
        <f>VLOOKUP(transformación!$C161,'[1]Desempleo RU'!$A$9:$B$952,2,FALSE)</f>
        <v>4.2</v>
      </c>
      <c r="G170" s="25">
        <f>VLOOKUP(transformación!$D161,'[1]Tipo de Cambio RU'!$A$9:$B$900,2,FALSE)</f>
        <v>1.1328</v>
      </c>
      <c r="H170" s="26" cm="1">
        <f t="array" ref="H170">IFERROR(_xlfn.XLOOKUP(transformación!$B161,[1]Forwarkeys!$B$2:$B$1000,_xlfn.XLOOKUP($C$1,[1]Forwarkeys!$C$1:$BA$1,[1]Forwarkeys!$C$2:$BA$1000)),"-")</f>
        <v>188943</v>
      </c>
      <c r="I170" s="19">
        <f>España!E170</f>
        <v>102.59</v>
      </c>
      <c r="J170" s="3">
        <f>[1]Aeropuerto!$Q163</f>
        <v>182454</v>
      </c>
      <c r="K170" s="3" cm="1">
        <f t="array" ref="K170">_xlfn.XLOOKUP(transformación!B161,[1]Mortalidad!$A$2:$A$301,_xlfn.XLOOKUP($C$1,[1]Mortalidad!$B$1:$J$1,[1]Mortalidad!$B$2:$J$301))</f>
        <v>51229</v>
      </c>
      <c r="L170" s="19" cm="1">
        <f t="array" ref="L170">_xlfn.XLOOKUP(transformación!B161,'[1]Indice del consumidor'!$A$2:$A$301,_xlfn.XLOOKUP($C$1,'[1]Indice del consumidor'!$B$1:$J$1,'[1]Indice del consumidor'!$B$2:$J$301))</f>
        <v>-22.2</v>
      </c>
      <c r="M170" s="34" t="s">
        <v>702</v>
      </c>
      <c r="N170" s="34" t="s">
        <v>702</v>
      </c>
      <c r="O170" s="34" t="s">
        <v>702</v>
      </c>
    </row>
    <row r="171" spans="1:15" x14ac:dyDescent="0.3">
      <c r="A171" s="2" t="str">
        <f>'Viajeros Hoteles y Apartamet'!A171</f>
        <v>2018</v>
      </c>
      <c r="B171" s="2" t="str">
        <f>'Viajeros Hoteles y Apartamet'!B171</f>
        <v>4</v>
      </c>
      <c r="C171" s="3">
        <f>'Viajeros Hoteles y Apartamet'!F171</f>
        <v>609470</v>
      </c>
      <c r="D171" s="24">
        <f>VLOOKUP(transformación!$C162,'[1]PIB pc Libras'!A$3:F$110,6,FALSE)</f>
        <v>8257.6209140882293</v>
      </c>
      <c r="E171" s="25">
        <f>VLOOKUP(transformación!$D162,'[1]IPC RU'!$A$9:$B$642,2,FALSE)</f>
        <v>2.4</v>
      </c>
      <c r="F171" s="25">
        <f>VLOOKUP(transformación!$C162,'[1]Desempleo RU'!$A$9:$B$952,2,FALSE)</f>
        <v>4</v>
      </c>
      <c r="G171" s="25">
        <f>VLOOKUP(transformación!$D162,'[1]Tipo de Cambio RU'!$A$9:$B$900,2,FALSE)</f>
        <v>1.1476999999999999</v>
      </c>
      <c r="H171" s="26" cm="1">
        <f t="array" ref="H171">IFERROR(_xlfn.XLOOKUP(transformación!$B162,[1]Forwarkeys!$B$2:$B$1000,_xlfn.XLOOKUP($C$1,[1]Forwarkeys!$C$1:$BA$1,[1]Forwarkeys!$C$2:$BA$1000)),"-")</f>
        <v>280381</v>
      </c>
      <c r="I171" s="19">
        <f>España!E171</f>
        <v>103.36</v>
      </c>
      <c r="J171" s="3">
        <f>[1]Aeropuerto!$Q164</f>
        <v>258724</v>
      </c>
      <c r="K171" s="3" cm="1">
        <f t="array" ref="K171">_xlfn.XLOOKUP(transformación!B162,[1]Mortalidad!$A$2:$A$301,_xlfn.XLOOKUP($C$1,[1]Mortalidad!$B$1:$J$1,[1]Mortalidad!$B$2:$J$301))</f>
        <v>46469</v>
      </c>
      <c r="L171" s="19" cm="1">
        <f t="array" ref="L171">_xlfn.XLOOKUP(transformación!B162,'[1]Indice del consumidor'!$A$2:$A$301,_xlfn.XLOOKUP($C$1,'[1]Indice del consumidor'!$B$1:$J$1,'[1]Indice del consumidor'!$B$2:$J$301))</f>
        <v>-23.3</v>
      </c>
      <c r="M171" s="34" t="s">
        <v>702</v>
      </c>
      <c r="N171" s="34" t="s">
        <v>702</v>
      </c>
      <c r="O171" s="34" t="s">
        <v>702</v>
      </c>
    </row>
    <row r="172" spans="1:15" x14ac:dyDescent="0.3">
      <c r="A172" s="2" t="str">
        <f>'Viajeros Hoteles y Apartamet'!A172</f>
        <v>2018</v>
      </c>
      <c r="B172" s="2" t="str">
        <f>'Viajeros Hoteles y Apartamet'!B172</f>
        <v>5</v>
      </c>
      <c r="C172" s="3">
        <f>'Viajeros Hoteles y Apartamet'!F172</f>
        <v>805036</v>
      </c>
      <c r="D172" s="24">
        <f>VLOOKUP(transformación!$C163,'[1]PIB pc Libras'!A$3:F$110,6,FALSE)</f>
        <v>8257.6209140882293</v>
      </c>
      <c r="E172" s="25">
        <f>VLOOKUP(transformación!$D163,'[1]IPC RU'!$A$9:$B$642,2,FALSE)</f>
        <v>2.4</v>
      </c>
      <c r="F172" s="25">
        <f>VLOOKUP(transformación!$C163,'[1]Desempleo RU'!$A$9:$B$952,2,FALSE)</f>
        <v>4</v>
      </c>
      <c r="G172" s="25">
        <f>VLOOKUP(transformación!$D163,'[1]Tipo de Cambio RU'!$A$9:$B$900,2,FALSE)</f>
        <v>1.1396999999999999</v>
      </c>
      <c r="H172" s="26" cm="1">
        <f t="array" ref="H172">IFERROR(_xlfn.XLOOKUP(transformación!$B163,[1]Forwarkeys!$B$2:$B$1000,_xlfn.XLOOKUP($C$1,[1]Forwarkeys!$C$1:$BA$1,[1]Forwarkeys!$C$2:$BA$1000)),"-")</f>
        <v>313474</v>
      </c>
      <c r="I172" s="19">
        <f>España!E172</f>
        <v>104.32</v>
      </c>
      <c r="J172" s="3">
        <f>[1]Aeropuerto!$Q165</f>
        <v>312346</v>
      </c>
      <c r="K172" s="3" cm="1">
        <f t="array" ref="K172">_xlfn.XLOOKUP(transformación!B163,[1]Mortalidad!$A$2:$A$301,_xlfn.XLOOKUP($C$1,[1]Mortalidad!$B$1:$J$1,[1]Mortalidad!$B$2:$J$301))</f>
        <v>42784</v>
      </c>
      <c r="L172" s="19" cm="1">
        <f t="array" ref="L172">_xlfn.XLOOKUP(transformación!B163,'[1]Indice del consumidor'!$A$2:$A$301,_xlfn.XLOOKUP($C$1,'[1]Indice del consumidor'!$B$1:$J$1,'[1]Indice del consumidor'!$B$2:$J$301))</f>
        <v>-20.9</v>
      </c>
      <c r="M172" s="34" t="s">
        <v>702</v>
      </c>
      <c r="N172" s="34" t="s">
        <v>702</v>
      </c>
      <c r="O172" s="34" t="s">
        <v>702</v>
      </c>
    </row>
    <row r="173" spans="1:15" x14ac:dyDescent="0.3">
      <c r="A173" s="2" t="str">
        <f>'Viajeros Hoteles y Apartamet'!A173</f>
        <v>2018</v>
      </c>
      <c r="B173" s="2" t="str">
        <f>'Viajeros Hoteles y Apartamet'!B173</f>
        <v>6</v>
      </c>
      <c r="C173" s="3">
        <f>'Viajeros Hoteles y Apartamet'!F173</f>
        <v>831101</v>
      </c>
      <c r="D173" s="24">
        <f>VLOOKUP(transformación!$C164,'[1]PIB pc Libras'!A$3:F$110,6,FALSE)</f>
        <v>8257.6209140882293</v>
      </c>
      <c r="E173" s="25">
        <f>VLOOKUP(transformación!$D164,'[1]IPC RU'!$A$9:$B$642,2,FALSE)</f>
        <v>2.4</v>
      </c>
      <c r="F173" s="25">
        <f>VLOOKUP(transformación!$C164,'[1]Desempleo RU'!$A$9:$B$952,2,FALSE)</f>
        <v>4</v>
      </c>
      <c r="G173" s="25">
        <f>VLOOKUP(transformación!$D164,'[1]Tipo de Cambio RU'!$A$9:$B$900,2,FALSE)</f>
        <v>1.1377999999999999</v>
      </c>
      <c r="H173" s="26" cm="1">
        <f t="array" ref="H173">IFERROR(_xlfn.XLOOKUP(transformación!$B164,[1]Forwarkeys!$B$2:$B$1000,_xlfn.XLOOKUP($C$1,[1]Forwarkeys!$C$1:$BA$1,[1]Forwarkeys!$C$2:$BA$1000)),"-")</f>
        <v>309351</v>
      </c>
      <c r="I173" s="19">
        <f>España!E173</f>
        <v>104.56</v>
      </c>
      <c r="J173" s="3">
        <f>[1]Aeropuerto!$Q166</f>
        <v>318049</v>
      </c>
      <c r="K173" s="3" cm="1">
        <f t="array" ref="K173">_xlfn.XLOOKUP(transformación!B164,[1]Mortalidad!$A$2:$A$301,_xlfn.XLOOKUP($C$1,[1]Mortalidad!$B$1:$J$1,[1]Mortalidad!$B$2:$J$301))</f>
        <v>39767</v>
      </c>
      <c r="L173" s="19" cm="1">
        <f t="array" ref="L173">_xlfn.XLOOKUP(transformación!B164,'[1]Indice del consumidor'!$A$2:$A$301,_xlfn.XLOOKUP($C$1,'[1]Indice del consumidor'!$B$1:$J$1,'[1]Indice del consumidor'!$B$2:$J$301))</f>
        <v>-24.8</v>
      </c>
      <c r="M173" s="34" t="s">
        <v>702</v>
      </c>
      <c r="N173" s="34" t="s">
        <v>702</v>
      </c>
      <c r="O173" s="34" t="s">
        <v>702</v>
      </c>
    </row>
    <row r="174" spans="1:15" x14ac:dyDescent="0.3">
      <c r="A174" s="2" t="str">
        <f>'Viajeros Hoteles y Apartamet'!A174</f>
        <v>2018</v>
      </c>
      <c r="B174" s="2" t="str">
        <f>'Viajeros Hoteles y Apartamet'!B174</f>
        <v>7</v>
      </c>
      <c r="C174" s="3">
        <f>'Viajeros Hoteles y Apartamet'!F174</f>
        <v>764636</v>
      </c>
      <c r="D174" s="24">
        <f>VLOOKUP(transformación!$C165,'[1]PIB pc Libras'!A$3:F$110,6,FALSE)</f>
        <v>8285.0911258421693</v>
      </c>
      <c r="E174" s="25">
        <f>VLOOKUP(transformación!$D165,'[1]IPC RU'!$A$9:$B$642,2,FALSE)</f>
        <v>2.5</v>
      </c>
      <c r="F174" s="25">
        <f>VLOOKUP(transformación!$C165,'[1]Desempleo RU'!$A$9:$B$952,2,FALSE)</f>
        <v>4.0999999999999996</v>
      </c>
      <c r="G174" s="25">
        <f>VLOOKUP(transformación!$D165,'[1]Tipo de Cambio RU'!$A$9:$B$900,2,FALSE)</f>
        <v>1.1269</v>
      </c>
      <c r="H174" s="26" cm="1">
        <f t="array" ref="H174">IFERROR(_xlfn.XLOOKUP(transformación!$B165,[1]Forwarkeys!$B$2:$B$1000,_xlfn.XLOOKUP($C$1,[1]Forwarkeys!$C$1:$BA$1,[1]Forwarkeys!$C$2:$BA$1000)),"-")</f>
        <v>326380</v>
      </c>
      <c r="I174" s="19">
        <f>España!E174</f>
        <v>103.31</v>
      </c>
      <c r="J174" s="3">
        <f>[1]Aeropuerto!$Q167</f>
        <v>340333</v>
      </c>
      <c r="K174" s="3" cm="1">
        <f t="array" ref="K174">_xlfn.XLOOKUP(transformación!B165,[1]Mortalidad!$A$2:$A$301,_xlfn.XLOOKUP($C$1,[1]Mortalidad!$B$1:$J$1,[1]Mortalidad!$B$2:$J$301))</f>
        <v>40723</v>
      </c>
      <c r="L174" s="19" cm="1">
        <f t="array" ref="L174">_xlfn.XLOOKUP(transformación!B165,'[1]Indice del consumidor'!$A$2:$A$301,_xlfn.XLOOKUP($C$1,'[1]Indice del consumidor'!$B$1:$J$1,'[1]Indice del consumidor'!$B$2:$J$301))</f>
        <v>-20.100000000000001</v>
      </c>
      <c r="M174" s="34" t="s">
        <v>702</v>
      </c>
      <c r="N174" s="34" t="s">
        <v>702</v>
      </c>
      <c r="O174" s="34" t="s">
        <v>702</v>
      </c>
    </row>
    <row r="175" spans="1:15" x14ac:dyDescent="0.3">
      <c r="A175" s="2" t="str">
        <f>'Viajeros Hoteles y Apartamet'!A175</f>
        <v>2018</v>
      </c>
      <c r="B175" s="2" t="str">
        <f>'Viajeros Hoteles y Apartamet'!B175</f>
        <v>8</v>
      </c>
      <c r="C175" s="3">
        <f>'Viajeros Hoteles y Apartamet'!F175</f>
        <v>705519</v>
      </c>
      <c r="D175" s="24">
        <f>VLOOKUP(transformación!$C166,'[1]PIB pc Libras'!A$3:F$110,6,FALSE)</f>
        <v>8285.0911258421693</v>
      </c>
      <c r="E175" s="25">
        <f>VLOOKUP(transformación!$D166,'[1]IPC RU'!$A$9:$B$642,2,FALSE)</f>
        <v>2.7</v>
      </c>
      <c r="F175" s="25">
        <f>VLOOKUP(transformación!$C166,'[1]Desempleo RU'!$A$9:$B$952,2,FALSE)</f>
        <v>4.0999999999999996</v>
      </c>
      <c r="G175" s="25">
        <f>VLOOKUP(transformación!$D166,'[1]Tipo de Cambio RU'!$A$9:$B$900,2,FALSE)</f>
        <v>1.1156999999999999</v>
      </c>
      <c r="H175" s="26" cm="1">
        <f t="array" ref="H175">IFERROR(_xlfn.XLOOKUP(transformación!$B166,[1]Forwarkeys!$B$2:$B$1000,_xlfn.XLOOKUP($C$1,[1]Forwarkeys!$C$1:$BA$1,[1]Forwarkeys!$C$2:$BA$1000)),"-")</f>
        <v>341653</v>
      </c>
      <c r="I175" s="19">
        <f>España!E175</f>
        <v>103.41</v>
      </c>
      <c r="J175" s="3">
        <f>[1]Aeropuerto!$Q168</f>
        <v>333122</v>
      </c>
      <c r="K175" s="3" cm="1">
        <f t="array" ref="K175">_xlfn.XLOOKUP(transformación!B166,[1]Mortalidad!$A$2:$A$301,_xlfn.XLOOKUP($C$1,[1]Mortalidad!$B$1:$J$1,[1]Mortalidad!$B$2:$J$301))</f>
        <v>40192</v>
      </c>
      <c r="L175" s="19" cm="1">
        <f t="array" ref="L175">_xlfn.XLOOKUP(transformación!B166,'[1]Indice del consumidor'!$A$2:$A$301,_xlfn.XLOOKUP($C$1,'[1]Indice del consumidor'!$B$1:$J$1,'[1]Indice del consumidor'!$B$2:$J$301))</f>
        <v>-24.4</v>
      </c>
      <c r="M175" s="34" t="s">
        <v>702</v>
      </c>
      <c r="N175" s="34" t="s">
        <v>702</v>
      </c>
      <c r="O175" s="34" t="s">
        <v>702</v>
      </c>
    </row>
    <row r="176" spans="1:15" x14ac:dyDescent="0.3">
      <c r="A176" s="2" t="str">
        <f>'Viajeros Hoteles y Apartamet'!A176</f>
        <v>2018</v>
      </c>
      <c r="B176" s="2" t="str">
        <f>'Viajeros Hoteles y Apartamet'!B176</f>
        <v>9</v>
      </c>
      <c r="C176" s="3">
        <f>'Viajeros Hoteles y Apartamet'!F176</f>
        <v>822292</v>
      </c>
      <c r="D176" s="24">
        <f>VLOOKUP(transformación!$C167,'[1]PIB pc Libras'!A$3:F$110,6,FALSE)</f>
        <v>8285.0911258421693</v>
      </c>
      <c r="E176" s="25">
        <f>VLOOKUP(transformación!$D167,'[1]IPC RU'!$A$9:$B$642,2,FALSE)</f>
        <v>2.4</v>
      </c>
      <c r="F176" s="25">
        <f>VLOOKUP(transformación!$C167,'[1]Desempleo RU'!$A$9:$B$952,2,FALSE)</f>
        <v>4.0999999999999996</v>
      </c>
      <c r="G176" s="25">
        <f>VLOOKUP(transformación!$D167,'[1]Tipo de Cambio RU'!$A$9:$B$900,2,FALSE)</f>
        <v>1.1194999999999999</v>
      </c>
      <c r="H176" s="26" cm="1">
        <f t="array" ref="H176">IFERROR(_xlfn.XLOOKUP(transformación!$B167,[1]Forwarkeys!$B$2:$B$1000,_xlfn.XLOOKUP($C$1,[1]Forwarkeys!$C$1:$BA$1,[1]Forwarkeys!$C$2:$BA$1000)),"-")</f>
        <v>324422</v>
      </c>
      <c r="I176" s="19">
        <f>España!E176</f>
        <v>104.06</v>
      </c>
      <c r="J176" s="3">
        <f>[1]Aeropuerto!$Q169</f>
        <v>312021</v>
      </c>
      <c r="K176" s="3" cm="1">
        <f t="array" ref="K176">_xlfn.XLOOKUP(transformación!B167,[1]Mortalidad!$A$2:$A$301,_xlfn.XLOOKUP($C$1,[1]Mortalidad!$B$1:$J$1,[1]Mortalidad!$B$2:$J$301))</f>
        <v>37137</v>
      </c>
      <c r="L176" s="19" cm="1">
        <f t="array" ref="L176">_xlfn.XLOOKUP(transformación!B167,'[1]Indice del consumidor'!$A$2:$A$301,_xlfn.XLOOKUP($C$1,'[1]Indice del consumidor'!$B$1:$J$1,'[1]Indice del consumidor'!$B$2:$J$301))</f>
        <v>-27.4</v>
      </c>
      <c r="M176" s="34" t="s">
        <v>702</v>
      </c>
      <c r="N176" s="34" t="s">
        <v>702</v>
      </c>
      <c r="O176" s="34" t="s">
        <v>702</v>
      </c>
    </row>
    <row r="177" spans="1:15" x14ac:dyDescent="0.3">
      <c r="A177" s="2" t="str">
        <f>'Viajeros Hoteles y Apartamet'!A177</f>
        <v>2018</v>
      </c>
      <c r="B177" s="2" t="str">
        <f>'Viajeros Hoteles y Apartamet'!B177</f>
        <v>10</v>
      </c>
      <c r="C177" s="3">
        <f>'Viajeros Hoteles y Apartamet'!F177</f>
        <v>691926</v>
      </c>
      <c r="D177" s="24">
        <f>VLOOKUP(transformación!$C168,'[1]PIB pc Libras'!A$3:F$110,6,FALSE)</f>
        <v>8295.6728019314942</v>
      </c>
      <c r="E177" s="25">
        <f>VLOOKUP(transformación!$D168,'[1]IPC RU'!$A$9:$B$642,2,FALSE)</f>
        <v>2.4</v>
      </c>
      <c r="F177" s="25">
        <f>VLOOKUP(transformación!$C168,'[1]Desempleo RU'!$A$9:$B$952,2,FALSE)</f>
        <v>4</v>
      </c>
      <c r="G177" s="25">
        <f>VLOOKUP(transformación!$D168,'[1]Tipo de Cambio RU'!$A$9:$B$900,2,FALSE)</f>
        <v>1.133</v>
      </c>
      <c r="H177" s="26" cm="1">
        <f t="array" ref="H177">IFERROR(_xlfn.XLOOKUP(transformación!$B168,[1]Forwarkeys!$B$2:$B$1000,_xlfn.XLOOKUP($C$1,[1]Forwarkeys!$C$1:$BA$1,[1]Forwarkeys!$C$2:$BA$1000)),"-")</f>
        <v>306076</v>
      </c>
      <c r="I177" s="19">
        <f>España!E177</f>
        <v>104.77</v>
      </c>
      <c r="J177" s="3">
        <f>[1]Aeropuerto!$Q170</f>
        <v>267967</v>
      </c>
      <c r="K177" s="3" cm="1">
        <f t="array" ref="K177">_xlfn.XLOOKUP(transformación!B168,[1]Mortalidad!$A$2:$A$301,_xlfn.XLOOKUP($C$1,[1]Mortalidad!$B$1:$J$1,[1]Mortalidad!$B$2:$J$301))</f>
        <v>44440</v>
      </c>
      <c r="L177" s="19" cm="1">
        <f t="array" ref="L177">_xlfn.XLOOKUP(transformación!B168,'[1]Indice del consumidor'!$A$2:$A$301,_xlfn.XLOOKUP($C$1,'[1]Indice del consumidor'!$B$1:$J$1,'[1]Indice del consumidor'!$B$2:$J$301))</f>
        <v>-25.4</v>
      </c>
      <c r="M177" s="34" t="s">
        <v>702</v>
      </c>
      <c r="N177" s="34" t="s">
        <v>702</v>
      </c>
      <c r="O177" s="34" t="s">
        <v>702</v>
      </c>
    </row>
    <row r="178" spans="1:15" x14ac:dyDescent="0.3">
      <c r="A178" s="2" t="str">
        <f>'Viajeros Hoteles y Apartamet'!A178</f>
        <v>2018</v>
      </c>
      <c r="B178" s="2" t="str">
        <f>'Viajeros Hoteles y Apartamet'!B178</f>
        <v>11</v>
      </c>
      <c r="C178" s="3">
        <f>'Viajeros Hoteles y Apartamet'!F178</f>
        <v>312049</v>
      </c>
      <c r="D178" s="24">
        <f>VLOOKUP(transformación!$C169,'[1]PIB pc Libras'!A$3:F$110,6,FALSE)</f>
        <v>8295.6728019314942</v>
      </c>
      <c r="E178" s="25">
        <f>VLOOKUP(transformación!$D169,'[1]IPC RU'!$A$9:$B$642,2,FALSE)</f>
        <v>2.2999999999999998</v>
      </c>
      <c r="F178" s="25">
        <f>VLOOKUP(transformación!$C169,'[1]Desempleo RU'!$A$9:$B$952,2,FALSE)</f>
        <v>4</v>
      </c>
      <c r="G178" s="25">
        <f>VLOOKUP(transformación!$D169,'[1]Tipo de Cambio RU'!$A$9:$B$900,2,FALSE)</f>
        <v>1.1352</v>
      </c>
      <c r="H178" s="26" cm="1">
        <f t="array" ref="H178">IFERROR(_xlfn.XLOOKUP(transformación!$B169,[1]Forwarkeys!$B$2:$B$1000,_xlfn.XLOOKUP($C$1,[1]Forwarkeys!$C$1:$BA$1,[1]Forwarkeys!$C$2:$BA$1000)),"-")</f>
        <v>164640</v>
      </c>
      <c r="I178" s="19">
        <f>España!E178</f>
        <v>104.52</v>
      </c>
      <c r="J178" s="3">
        <f>[1]Aeropuerto!$Q171</f>
        <v>135275</v>
      </c>
      <c r="K178" s="3" cm="1">
        <f t="array" ref="K178">_xlfn.XLOOKUP(transformación!B169,[1]Mortalidad!$A$2:$A$301,_xlfn.XLOOKUP($C$1,[1]Mortalidad!$B$1:$J$1,[1]Mortalidad!$B$2:$J$301))</f>
        <v>43978</v>
      </c>
      <c r="L178" s="19" cm="1">
        <f t="array" ref="L178">_xlfn.XLOOKUP(transformación!B169,'[1]Indice del consumidor'!$A$2:$A$301,_xlfn.XLOOKUP($C$1,'[1]Indice del consumidor'!$B$1:$J$1,'[1]Indice del consumidor'!$B$2:$J$301))</f>
        <v>-27.4</v>
      </c>
      <c r="M178" s="34" t="s">
        <v>702</v>
      </c>
      <c r="N178" s="34" t="s">
        <v>702</v>
      </c>
      <c r="O178" s="34" t="s">
        <v>702</v>
      </c>
    </row>
    <row r="179" spans="1:15" x14ac:dyDescent="0.3">
      <c r="A179" s="2" t="str">
        <f>'Viajeros Hoteles y Apartamet'!A179</f>
        <v>2018</v>
      </c>
      <c r="B179" s="2" t="str">
        <f>'Viajeros Hoteles y Apartamet'!B179</f>
        <v>12</v>
      </c>
      <c r="C179" s="3">
        <f>'Viajeros Hoteles y Apartamet'!F179</f>
        <v>247288</v>
      </c>
      <c r="D179" s="24">
        <f>VLOOKUP(transformación!$C170,'[1]PIB pc Libras'!A$3:F$110,6,FALSE)</f>
        <v>8295.6728019314942</v>
      </c>
      <c r="E179" s="25">
        <f>VLOOKUP(transformación!$D170,'[1]IPC RU'!$A$9:$B$642,2,FALSE)</f>
        <v>2.1</v>
      </c>
      <c r="F179" s="25">
        <f>VLOOKUP(transformación!$C170,'[1]Desempleo RU'!$A$9:$B$952,2,FALSE)</f>
        <v>4</v>
      </c>
      <c r="G179" s="25">
        <f>VLOOKUP(transformación!$D170,'[1]Tipo de Cambio RU'!$A$9:$B$900,2,FALSE)</f>
        <v>1.1128</v>
      </c>
      <c r="H179" s="26" cm="1">
        <f t="array" ref="H179">IFERROR(_xlfn.XLOOKUP(transformación!$B170,[1]Forwarkeys!$B$2:$B$1000,_xlfn.XLOOKUP($C$1,[1]Forwarkeys!$C$1:$BA$1,[1]Forwarkeys!$C$2:$BA$1000)),"-")</f>
        <v>166274</v>
      </c>
      <c r="I179" s="19">
        <f>España!E179</f>
        <v>104</v>
      </c>
      <c r="J179" s="3">
        <f>[1]Aeropuerto!$Q172</f>
        <v>147645</v>
      </c>
      <c r="K179" s="3" cm="1">
        <f t="array" ref="K179">_xlfn.XLOOKUP(transformación!B170,[1]Mortalidad!$A$2:$A$301,_xlfn.XLOOKUP($C$1,[1]Mortalidad!$B$1:$J$1,[1]Mortalidad!$B$2:$J$301))</f>
        <v>41539</v>
      </c>
      <c r="L179" s="19" cm="1">
        <f t="array" ref="L179">_xlfn.XLOOKUP(transformación!B170,'[1]Indice del consumidor'!$A$2:$A$301,_xlfn.XLOOKUP($C$1,'[1]Indice del consumidor'!$B$1:$J$1,'[1]Indice del consumidor'!$B$2:$J$301))</f>
        <v>-31.3</v>
      </c>
      <c r="M179" s="34" t="s">
        <v>702</v>
      </c>
      <c r="N179" s="34" t="s">
        <v>702</v>
      </c>
      <c r="O179" s="34" t="s">
        <v>702</v>
      </c>
    </row>
    <row r="180" spans="1:15" x14ac:dyDescent="0.3">
      <c r="A180" s="2" t="str">
        <f>'Viajeros Hoteles y Apartamet'!A180</f>
        <v>2019</v>
      </c>
      <c r="B180" s="2" t="str">
        <f>'Viajeros Hoteles y Apartamet'!B180</f>
        <v>1</v>
      </c>
      <c r="C180" s="3">
        <f>'Viajeros Hoteles y Apartamet'!F180</f>
        <v>261980</v>
      </c>
      <c r="D180" s="24">
        <f>VLOOKUP(transformación!$C171,'[1]PIB pc Libras'!A$3:F$110,6,FALSE)</f>
        <v>8310.8921385455596</v>
      </c>
      <c r="E180" s="25">
        <f>VLOOKUP(transformación!$D171,'[1]IPC RU'!$A$9:$B$642,2,FALSE)</f>
        <v>1.8</v>
      </c>
      <c r="F180" s="25">
        <f>VLOOKUP(transformación!$C171,'[1]Desempleo RU'!$A$9:$B$952,2,FALSE)</f>
        <v>3.8</v>
      </c>
      <c r="G180" s="25">
        <f>VLOOKUP(transformación!$D171,'[1]Tipo de Cambio RU'!$A$9:$B$900,2,FALSE)</f>
        <v>1.1297999999999999</v>
      </c>
      <c r="H180" s="26" cm="1">
        <f t="array" ref="H180">IFERROR(_xlfn.XLOOKUP(transformación!$B171,[1]Forwarkeys!$B$2:$B$1000,_xlfn.XLOOKUP($C$1,[1]Forwarkeys!$C$1:$BA$1,[1]Forwarkeys!$C$2:$BA$1000)),"-")</f>
        <v>146659</v>
      </c>
      <c r="I180" s="19">
        <f>España!E180</f>
        <v>102.26</v>
      </c>
      <c r="J180" s="3">
        <f>[1]Aeropuerto!$Q173</f>
        <v>115259</v>
      </c>
      <c r="K180" s="3" cm="1">
        <f t="array" ref="K180">_xlfn.XLOOKUP(transformación!B171,'[1]Total Búsquedas'!$A$5:$A$101,_xlfn.XLOOKUP($C$1,'[1]Total Búsquedas'!$B$2:$Q$2,'[1]Total Búsquedas'!$B$5:$Q$101))</f>
        <v>3681023</v>
      </c>
      <c r="L180" s="19" cm="1">
        <f t="array" ref="L180">_xlfn.XLOOKUP(transformación!B171,'[1]Búsquedas a tres meses'!$A$5:$A$101,_xlfn.XLOOKUP($C$1,'[1]Búsquedas a tres meses'!$B$2:$Q$2,'[1]Búsquedas a tres meses'!$B$5:$Q$101))</f>
        <v>1581704</v>
      </c>
      <c r="M180" s="3" cm="1">
        <f t="array" ref="M180">_xlfn.XLOOKUP(transformación!B171,'[1]Búsquedas a 6 meses'!$A$5:$A$101,_xlfn.XLOOKUP($C$1,'[1]Búsquedas a 6 meses'!$B$2:$Q$2,'[1]Búsquedas a 6 meses'!$B$5:$Q$101))</f>
        <v>2981446</v>
      </c>
      <c r="N180" s="3" cm="1">
        <f t="array" ref="N180">_xlfn.XLOOKUP(transformación!B171,'[1]Búsquedas a tres meses'!$A$5:$A$101,_xlfn.XLOOKUP($C$1,'[1]Búsquedas a tres meses'!$B$2:$J$2,'[1]Búsquedas a tres meses'!$B$5:$J$101))</f>
        <v>1581704</v>
      </c>
      <c r="O180" s="3" cm="1">
        <f t="array" ref="O180">_xlfn.XLOOKUP(transformación!B171,'[1]Búsquedas a 6 meses'!$A$5:$A$101,_xlfn.XLOOKUP($C$1,'[1]Búsquedas a 6 meses'!$B$2:$J$2,'[1]Búsquedas a 6 meses'!$B$5:$J$101))</f>
        <v>2981446</v>
      </c>
    </row>
    <row r="181" spans="1:15" x14ac:dyDescent="0.3">
      <c r="A181" s="2" t="str">
        <f>'Viajeros Hoteles y Apartamet'!A181</f>
        <v>2019</v>
      </c>
      <c r="B181" s="2" t="str">
        <f>'Viajeros Hoteles y Apartamet'!B181</f>
        <v>2</v>
      </c>
      <c r="C181" s="3">
        <f>'Viajeros Hoteles y Apartamet'!F181</f>
        <v>303029</v>
      </c>
      <c r="D181" s="24">
        <f>VLOOKUP(transformación!$C172,'[1]PIB pc Libras'!A$3:F$110,6,FALSE)</f>
        <v>8310.8921385455596</v>
      </c>
      <c r="E181" s="25">
        <f>VLOOKUP(transformación!$D172,'[1]IPC RU'!$A$9:$B$642,2,FALSE)</f>
        <v>1.9</v>
      </c>
      <c r="F181" s="25">
        <f>VLOOKUP(transformación!$C172,'[1]Desempleo RU'!$A$9:$B$952,2,FALSE)</f>
        <v>3.8</v>
      </c>
      <c r="G181" s="25">
        <f>VLOOKUP(transformación!$D172,'[1]Tipo de Cambio RU'!$A$9:$B$900,2,FALSE)</f>
        <v>1.1473</v>
      </c>
      <c r="H181" s="26" cm="1">
        <f t="array" ref="H181">IFERROR(_xlfn.XLOOKUP(transformación!$B172,[1]Forwarkeys!$B$2:$B$1000,_xlfn.XLOOKUP($C$1,[1]Forwarkeys!$C$1:$BA$1,[1]Forwarkeys!$C$2:$BA$1000)),"-")</f>
        <v>151557</v>
      </c>
      <c r="I181" s="19">
        <f>España!E181</f>
        <v>102.47</v>
      </c>
      <c r="J181" s="3">
        <f>[1]Aeropuerto!$Q174</f>
        <v>140058</v>
      </c>
      <c r="K181" s="3" cm="1">
        <f t="array" ref="K181">_xlfn.XLOOKUP(transformación!B172,'[1]Total Búsquedas'!$A$5:$A$101,_xlfn.XLOOKUP($C$1,'[1]Total Búsquedas'!$B$2:$Q$2,'[1]Total Búsquedas'!$B$5:$Q$101))</f>
        <v>3025253</v>
      </c>
      <c r="L181" s="19" cm="1">
        <f t="array" ref="L181">_xlfn.XLOOKUP(transformación!B172,'[1]Búsquedas a tres meses'!$A$5:$A$101,_xlfn.XLOOKUP($C$1,'[1]Búsquedas a tres meses'!$B$2:$Q$2,'[1]Búsquedas a tres meses'!$B$5:$Q$101))</f>
        <v>1737175</v>
      </c>
      <c r="M181" s="3" cm="1">
        <f t="array" ref="M181">_xlfn.XLOOKUP(transformación!B172,'[1]Búsquedas a 6 meses'!$A$5:$A$101,_xlfn.XLOOKUP($C$1,'[1]Búsquedas a 6 meses'!$B$2:$Q$2,'[1]Búsquedas a 6 meses'!$B$5:$Q$101))</f>
        <v>2670078</v>
      </c>
      <c r="N181" s="3" cm="1">
        <f t="array" ref="N181">_xlfn.XLOOKUP(transformación!B172,'[1]Búsquedas a tres meses'!$A$5:$A$101,_xlfn.XLOOKUP($C$1,'[1]Búsquedas a tres meses'!$B$2:$J$2,'[1]Búsquedas a tres meses'!$B$5:$J$101))</f>
        <v>1737175</v>
      </c>
      <c r="O181" s="3" cm="1">
        <f t="array" ref="O181">_xlfn.XLOOKUP(transformación!B172,'[1]Búsquedas a 6 meses'!$A$5:$A$101,_xlfn.XLOOKUP($C$1,'[1]Búsquedas a 6 meses'!$B$2:$J$2,'[1]Búsquedas a 6 meses'!$B$5:$J$101))</f>
        <v>2670078</v>
      </c>
    </row>
    <row r="182" spans="1:15" x14ac:dyDescent="0.3">
      <c r="A182" s="2" t="str">
        <f>'Viajeros Hoteles y Apartamet'!A182</f>
        <v>2019</v>
      </c>
      <c r="B182" s="2" t="str">
        <f>'Viajeros Hoteles y Apartamet'!B182</f>
        <v>3</v>
      </c>
      <c r="C182" s="3">
        <f>'Viajeros Hoteles y Apartamet'!F182</f>
        <v>417792</v>
      </c>
      <c r="D182" s="24">
        <f>VLOOKUP(transformación!$C173,'[1]PIB pc Libras'!A$3:F$110,6,FALSE)</f>
        <v>8310.8921385455596</v>
      </c>
      <c r="E182" s="25">
        <f>VLOOKUP(transformación!$D173,'[1]IPC RU'!$A$9:$B$642,2,FALSE)</f>
        <v>1.9</v>
      </c>
      <c r="F182" s="25">
        <f>VLOOKUP(transformación!$C173,'[1]Desempleo RU'!$A$9:$B$952,2,FALSE)</f>
        <v>3.8</v>
      </c>
      <c r="G182" s="25">
        <f>VLOOKUP(transformación!$D173,'[1]Tipo de Cambio RU'!$A$9:$B$900,2,FALSE)</f>
        <v>1.1653</v>
      </c>
      <c r="H182" s="26" cm="1">
        <f t="array" ref="H182">IFERROR(_xlfn.XLOOKUP(transformación!$B173,[1]Forwarkeys!$B$2:$B$1000,_xlfn.XLOOKUP($C$1,[1]Forwarkeys!$C$1:$BA$1,[1]Forwarkeys!$C$2:$BA$1000)),"-")</f>
        <v>187390</v>
      </c>
      <c r="I182" s="19">
        <f>España!E182</f>
        <v>103.9</v>
      </c>
      <c r="J182" s="3">
        <f>[1]Aeropuerto!$Q175</f>
        <v>183719</v>
      </c>
      <c r="K182" s="3" cm="1">
        <f t="array" ref="K182">_xlfn.XLOOKUP(transformación!B173,'[1]Total Búsquedas'!$A$5:$A$101,_xlfn.XLOOKUP($C$1,'[1]Total Búsquedas'!$B$2:$Q$2,'[1]Total Búsquedas'!$B$5:$Q$101))</f>
        <v>3150955</v>
      </c>
      <c r="L182" s="19" cm="1">
        <f t="array" ref="L182">_xlfn.XLOOKUP(transformación!B173,'[1]Búsquedas a tres meses'!$A$5:$A$101,_xlfn.XLOOKUP($C$1,'[1]Búsquedas a tres meses'!$B$2:$Q$2,'[1]Búsquedas a tres meses'!$B$5:$Q$101))</f>
        <v>2022997</v>
      </c>
      <c r="M182" s="3" cm="1">
        <f t="array" ref="M182">_xlfn.XLOOKUP(transformación!B173,'[1]Búsquedas a 6 meses'!$A$5:$A$101,_xlfn.XLOOKUP($C$1,'[1]Búsquedas a 6 meses'!$B$2:$Q$2,'[1]Búsquedas a 6 meses'!$B$5:$Q$101))</f>
        <v>2896715</v>
      </c>
      <c r="N182" s="3" cm="1">
        <f t="array" ref="N182">_xlfn.XLOOKUP(transformación!B173,'[1]Búsquedas a tres meses'!$A$5:$A$101,_xlfn.XLOOKUP($C$1,'[1]Búsquedas a tres meses'!$B$2:$J$2,'[1]Búsquedas a tres meses'!$B$5:$J$101))</f>
        <v>2022997</v>
      </c>
      <c r="O182" s="3" cm="1">
        <f t="array" ref="O182">_xlfn.XLOOKUP(transformación!B173,'[1]Búsquedas a 6 meses'!$A$5:$A$101,_xlfn.XLOOKUP($C$1,'[1]Búsquedas a 6 meses'!$B$2:$J$2,'[1]Búsquedas a 6 meses'!$B$5:$J$101))</f>
        <v>2896715</v>
      </c>
    </row>
    <row r="183" spans="1:15" x14ac:dyDescent="0.3">
      <c r="A183" s="2" t="str">
        <f>'Viajeros Hoteles y Apartamet'!A183</f>
        <v>2019</v>
      </c>
      <c r="B183" s="2" t="str">
        <f>'Viajeros Hoteles y Apartamet'!B183</f>
        <v>4</v>
      </c>
      <c r="C183" s="3">
        <f>'Viajeros Hoteles y Apartamet'!F183</f>
        <v>600657</v>
      </c>
      <c r="D183" s="24">
        <f>VLOOKUP(transformación!$C174,'[1]PIB pc Libras'!A$3:F$110,6,FALSE)</f>
        <v>8337.7048002299507</v>
      </c>
      <c r="E183" s="25">
        <f>VLOOKUP(transformación!$D174,'[1]IPC RU'!$A$9:$B$642,2,FALSE)</f>
        <v>2.1</v>
      </c>
      <c r="F183" s="25">
        <f>VLOOKUP(transformación!$C174,'[1]Desempleo RU'!$A$9:$B$952,2,FALSE)</f>
        <v>3.9</v>
      </c>
      <c r="G183" s="25">
        <f>VLOOKUP(transformación!$D174,'[1]Tipo de Cambio RU'!$A$9:$B$900,2,FALSE)</f>
        <v>1.1603000000000001</v>
      </c>
      <c r="H183" s="26" cm="1">
        <f t="array" ref="H183">IFERROR(_xlfn.XLOOKUP(transformación!$B174,[1]Forwarkeys!$B$2:$B$1000,_xlfn.XLOOKUP($C$1,[1]Forwarkeys!$C$1:$BA$1,[1]Forwarkeys!$C$2:$BA$1000)),"-")</f>
        <v>300030</v>
      </c>
      <c r="I183" s="19">
        <f>España!E183</f>
        <v>105.06</v>
      </c>
      <c r="J183" s="3">
        <f>[1]Aeropuerto!$Q176</f>
        <v>280964</v>
      </c>
      <c r="K183" s="3" cm="1">
        <f t="array" ref="K183">_xlfn.XLOOKUP(transformación!B174,'[1]Total Búsquedas'!$A$5:$A$101,_xlfn.XLOOKUP($C$1,'[1]Total Búsquedas'!$B$2:$Q$2,'[1]Total Búsquedas'!$B$5:$Q$101))</f>
        <v>3293888</v>
      </c>
      <c r="L183" s="19" cm="1">
        <f t="array" ref="L183">_xlfn.XLOOKUP(transformación!B174,'[1]Búsquedas a tres meses'!$A$5:$A$101,_xlfn.XLOOKUP($C$1,'[1]Búsquedas a tres meses'!$B$2:$Q$2,'[1]Búsquedas a tres meses'!$B$5:$Q$101))</f>
        <v>2226281</v>
      </c>
      <c r="M183" s="3" cm="1">
        <f t="array" ref="M183">_xlfn.XLOOKUP(transformación!B174,'[1]Búsquedas a 6 meses'!$A$5:$A$101,_xlfn.XLOOKUP($C$1,'[1]Búsquedas a 6 meses'!$B$2:$Q$2,'[1]Búsquedas a 6 meses'!$B$5:$Q$101))</f>
        <v>3111495</v>
      </c>
      <c r="N183" s="3" cm="1">
        <f t="array" ref="N183">_xlfn.XLOOKUP(transformación!B174,'[1]Búsquedas a tres meses'!$A$5:$A$101,_xlfn.XLOOKUP($C$1,'[1]Búsquedas a tres meses'!$B$2:$J$2,'[1]Búsquedas a tres meses'!$B$5:$J$101))</f>
        <v>2226281</v>
      </c>
      <c r="O183" s="3" cm="1">
        <f t="array" ref="O183">_xlfn.XLOOKUP(transformación!B174,'[1]Búsquedas a 6 meses'!$A$5:$A$101,_xlfn.XLOOKUP($C$1,'[1]Búsquedas a 6 meses'!$B$2:$J$2,'[1]Búsquedas a 6 meses'!$B$5:$J$101))</f>
        <v>3111495</v>
      </c>
    </row>
    <row r="184" spans="1:15" x14ac:dyDescent="0.3">
      <c r="A184" s="2" t="str">
        <f>'Viajeros Hoteles y Apartamet'!A184</f>
        <v>2019</v>
      </c>
      <c r="B184" s="2" t="str">
        <f>'Viajeros Hoteles y Apartamet'!B184</f>
        <v>5</v>
      </c>
      <c r="C184" s="3">
        <f>'Viajeros Hoteles y Apartamet'!F184</f>
        <v>810024</v>
      </c>
      <c r="D184" s="24">
        <f>VLOOKUP(transformación!$C175,'[1]PIB pc Libras'!A$3:F$110,6,FALSE)</f>
        <v>8337.7048002299507</v>
      </c>
      <c r="E184" s="25">
        <f>VLOOKUP(transformación!$D175,'[1]IPC RU'!$A$9:$B$642,2,FALSE)</f>
        <v>2</v>
      </c>
      <c r="F184" s="25">
        <f>VLOOKUP(transformación!$C175,'[1]Desempleo RU'!$A$9:$B$952,2,FALSE)</f>
        <v>3.9</v>
      </c>
      <c r="G184" s="25">
        <f>VLOOKUP(transformación!$D175,'[1]Tipo de Cambio RU'!$A$9:$B$900,2,FALSE)</f>
        <v>1.1478999999999999</v>
      </c>
      <c r="H184" s="26" cm="1">
        <f t="array" ref="H184">IFERROR(_xlfn.XLOOKUP(transformación!$B175,[1]Forwarkeys!$B$2:$B$1000,_xlfn.XLOOKUP($C$1,[1]Forwarkeys!$C$1:$BA$1,[1]Forwarkeys!$C$2:$BA$1000)),"-")</f>
        <v>328378</v>
      </c>
      <c r="I184" s="19">
        <f>España!E184</f>
        <v>105.31</v>
      </c>
      <c r="J184" s="3">
        <f>[1]Aeropuerto!$Q177</f>
        <v>319494</v>
      </c>
      <c r="K184" s="3" cm="1">
        <f t="array" ref="K184">_xlfn.XLOOKUP(transformación!B175,'[1]Total Búsquedas'!$A$5:$A$101,_xlfn.XLOOKUP($C$1,'[1]Total Búsquedas'!$B$2:$Q$2,'[1]Total Búsquedas'!$B$5:$Q$101))</f>
        <v>3909521</v>
      </c>
      <c r="L184" s="19" cm="1">
        <f t="array" ref="L184">_xlfn.XLOOKUP(transformación!B175,'[1]Búsquedas a tres meses'!$A$5:$A$101,_xlfn.XLOOKUP($C$1,'[1]Búsquedas a tres meses'!$B$2:$Q$2,'[1]Búsquedas a tres meses'!$B$5:$Q$101))</f>
        <v>2886671</v>
      </c>
      <c r="M184" s="3" cm="1">
        <f t="array" ref="M184">_xlfn.XLOOKUP(transformación!B175,'[1]Búsquedas a 6 meses'!$A$5:$A$101,_xlfn.XLOOKUP($C$1,'[1]Búsquedas a 6 meses'!$B$2:$Q$2,'[1]Búsquedas a 6 meses'!$B$5:$Q$101))</f>
        <v>3672768</v>
      </c>
      <c r="N184" s="3" cm="1">
        <f t="array" ref="N184">_xlfn.XLOOKUP(transformación!B175,'[1]Búsquedas a tres meses'!$A$5:$A$101,_xlfn.XLOOKUP($C$1,'[1]Búsquedas a tres meses'!$B$2:$J$2,'[1]Búsquedas a tres meses'!$B$5:$J$101))</f>
        <v>2886671</v>
      </c>
      <c r="O184" s="3" cm="1">
        <f t="array" ref="O184">_xlfn.XLOOKUP(transformación!B175,'[1]Búsquedas a 6 meses'!$A$5:$A$101,_xlfn.XLOOKUP($C$1,'[1]Búsquedas a 6 meses'!$B$2:$J$2,'[1]Búsquedas a 6 meses'!$B$5:$J$101))</f>
        <v>3672768</v>
      </c>
    </row>
    <row r="185" spans="1:15" x14ac:dyDescent="0.3">
      <c r="A185" s="2" t="str">
        <f>'Viajeros Hoteles y Apartamet'!A185</f>
        <v>2019</v>
      </c>
      <c r="B185" s="2" t="str">
        <f>'Viajeros Hoteles y Apartamet'!B185</f>
        <v>6</v>
      </c>
      <c r="C185" s="3">
        <f>'Viajeros Hoteles y Apartamet'!F185</f>
        <v>826624</v>
      </c>
      <c r="D185" s="24">
        <f>VLOOKUP(transformación!$C176,'[1]PIB pc Libras'!A$3:F$110,6,FALSE)</f>
        <v>8337.7048002299507</v>
      </c>
      <c r="E185" s="25">
        <f>VLOOKUP(transformación!$D176,'[1]IPC RU'!$A$9:$B$642,2,FALSE)</f>
        <v>2</v>
      </c>
      <c r="F185" s="25">
        <f>VLOOKUP(transformación!$C176,'[1]Desempleo RU'!$A$9:$B$952,2,FALSE)</f>
        <v>3.9</v>
      </c>
      <c r="G185" s="25">
        <f>VLOOKUP(transformación!$D176,'[1]Tipo de Cambio RU'!$A$9:$B$900,2,FALSE)</f>
        <v>1.1225000000000001</v>
      </c>
      <c r="H185" s="26" cm="1">
        <f t="array" ref="H185">IFERROR(_xlfn.XLOOKUP(transformación!$B176,[1]Forwarkeys!$B$2:$B$1000,_xlfn.XLOOKUP($C$1,[1]Forwarkeys!$C$1:$BA$1,[1]Forwarkeys!$C$2:$BA$1000)),"-")</f>
        <v>336129</v>
      </c>
      <c r="I185" s="19">
        <f>España!E185</f>
        <v>105.18</v>
      </c>
      <c r="J185" s="3">
        <f>[1]Aeropuerto!$Q178</f>
        <v>324760</v>
      </c>
      <c r="K185" s="3" cm="1">
        <f t="array" ref="K185">_xlfn.XLOOKUP(transformación!B176,'[1]Total Búsquedas'!$A$5:$A$101,_xlfn.XLOOKUP($C$1,'[1]Total Búsquedas'!$B$2:$Q$2,'[1]Total Búsquedas'!$B$5:$Q$101))</f>
        <v>3636989</v>
      </c>
      <c r="L185" s="19" cm="1">
        <f t="array" ref="L185">_xlfn.XLOOKUP(transformación!B176,'[1]Búsquedas a tres meses'!$A$5:$A$101,_xlfn.XLOOKUP($C$1,'[1]Búsquedas a tres meses'!$B$2:$Q$2,'[1]Búsquedas a tres meses'!$B$5:$Q$101))</f>
        <v>2788727</v>
      </c>
      <c r="M185" s="3" cm="1">
        <f t="array" ref="M185">_xlfn.XLOOKUP(transformación!B176,'[1]Búsquedas a 6 meses'!$A$5:$A$101,_xlfn.XLOOKUP($C$1,'[1]Búsquedas a 6 meses'!$B$2:$Q$2,'[1]Búsquedas a 6 meses'!$B$5:$Q$101))</f>
        <v>3328660</v>
      </c>
      <c r="N185" s="3" cm="1">
        <f t="array" ref="N185">_xlfn.XLOOKUP(transformación!B176,'[1]Búsquedas a tres meses'!$A$5:$A$101,_xlfn.XLOOKUP($C$1,'[1]Búsquedas a tres meses'!$B$2:$J$2,'[1]Búsquedas a tres meses'!$B$5:$J$101))</f>
        <v>2788727</v>
      </c>
      <c r="O185" s="3" cm="1">
        <f t="array" ref="O185">_xlfn.XLOOKUP(transformación!B176,'[1]Búsquedas a 6 meses'!$A$5:$A$101,_xlfn.XLOOKUP($C$1,'[1]Búsquedas a 6 meses'!$B$2:$J$2,'[1]Búsquedas a 6 meses'!$B$5:$J$101))</f>
        <v>3328660</v>
      </c>
    </row>
    <row r="186" spans="1:15" x14ac:dyDescent="0.3">
      <c r="A186" s="2" t="str">
        <f>'Viajeros Hoteles y Apartamet'!A186</f>
        <v>2019</v>
      </c>
      <c r="B186" s="2" t="str">
        <f>'Viajeros Hoteles y Apartamet'!B186</f>
        <v>7</v>
      </c>
      <c r="C186" s="3">
        <f>'Viajeros Hoteles y Apartamet'!F186</f>
        <v>779715</v>
      </c>
      <c r="D186" s="24">
        <f>VLOOKUP(transformación!$C177,'[1]PIB pc Libras'!A$3:F$110,6,FALSE)</f>
        <v>8398.4113011401751</v>
      </c>
      <c r="E186" s="25">
        <f>VLOOKUP(transformación!$D177,'[1]IPC RU'!$A$9:$B$642,2,FALSE)</f>
        <v>2.1</v>
      </c>
      <c r="F186" s="25">
        <f>VLOOKUP(transformación!$C177,'[1]Desempleo RU'!$A$9:$B$952,2,FALSE)</f>
        <v>3.8</v>
      </c>
      <c r="G186" s="25">
        <f>VLOOKUP(transformación!$D177,'[1]Tipo de Cambio RU'!$A$9:$B$900,2,FALSE)</f>
        <v>1.1117999999999999</v>
      </c>
      <c r="H186" s="26" cm="1">
        <f t="array" ref="H186">IFERROR(_xlfn.XLOOKUP(transformación!$B177,[1]Forwarkeys!$B$2:$B$1000,_xlfn.XLOOKUP($C$1,[1]Forwarkeys!$C$1:$BA$1,[1]Forwarkeys!$C$2:$BA$1000)),"-")</f>
        <v>355717</v>
      </c>
      <c r="I186" s="19">
        <f>España!E186</f>
        <v>103.98</v>
      </c>
      <c r="J186" s="3">
        <f>[1]Aeropuerto!$Q179</f>
        <v>344184</v>
      </c>
      <c r="K186" s="3" cm="1">
        <f t="array" ref="K186">_xlfn.XLOOKUP(transformación!B177,'[1]Total Búsquedas'!$A$5:$A$101,_xlfn.XLOOKUP($C$1,'[1]Total Búsquedas'!$B$2:$Q$2,'[1]Total Búsquedas'!$B$5:$Q$101))</f>
        <v>3969761</v>
      </c>
      <c r="L186" s="19" cm="1">
        <f t="array" ref="L186">_xlfn.XLOOKUP(transformación!B177,'[1]Búsquedas a tres meses'!$A$5:$A$101,_xlfn.XLOOKUP($C$1,'[1]Búsquedas a tres meses'!$B$2:$Q$2,'[1]Búsquedas a tres meses'!$B$5:$Q$101))</f>
        <v>3182324</v>
      </c>
      <c r="M186" s="3" cm="1">
        <f t="array" ref="M186">_xlfn.XLOOKUP(transformación!B177,'[1]Búsquedas a 6 meses'!$A$5:$A$101,_xlfn.XLOOKUP($C$1,'[1]Búsquedas a 6 meses'!$B$2:$Q$2,'[1]Búsquedas a 6 meses'!$B$5:$Q$101))</f>
        <v>3484528</v>
      </c>
      <c r="N186" s="3" cm="1">
        <f t="array" ref="N186">_xlfn.XLOOKUP(transformación!B177,'[1]Búsquedas a tres meses'!$A$5:$A$101,_xlfn.XLOOKUP($C$1,'[1]Búsquedas a tres meses'!$B$2:$J$2,'[1]Búsquedas a tres meses'!$B$5:$J$101))</f>
        <v>3182324</v>
      </c>
      <c r="O186" s="3" cm="1">
        <f t="array" ref="O186">_xlfn.XLOOKUP(transformación!B177,'[1]Búsquedas a 6 meses'!$A$5:$A$101,_xlfn.XLOOKUP($C$1,'[1]Búsquedas a 6 meses'!$B$2:$J$2,'[1]Búsquedas a 6 meses'!$B$5:$J$101))</f>
        <v>3484528</v>
      </c>
    </row>
    <row r="187" spans="1:15" x14ac:dyDescent="0.3">
      <c r="A187" s="2" t="str">
        <f>'Viajeros Hoteles y Apartamet'!A187</f>
        <v>2019</v>
      </c>
      <c r="B187" s="2" t="str">
        <f>'Viajeros Hoteles y Apartamet'!B187</f>
        <v>8</v>
      </c>
      <c r="C187" s="3">
        <f>'Viajeros Hoteles y Apartamet'!F187</f>
        <v>725183</v>
      </c>
      <c r="D187" s="24">
        <f>VLOOKUP(transformación!$C178,'[1]PIB pc Libras'!A$3:F$110,6,FALSE)</f>
        <v>8398.4113011401751</v>
      </c>
      <c r="E187" s="25">
        <f>VLOOKUP(transformación!$D178,'[1]IPC RU'!$A$9:$B$642,2,FALSE)</f>
        <v>1.7</v>
      </c>
      <c r="F187" s="25">
        <f>VLOOKUP(transformación!$C178,'[1]Desempleo RU'!$A$9:$B$952,2,FALSE)</f>
        <v>3.8</v>
      </c>
      <c r="G187" s="25">
        <f>VLOOKUP(transformación!$D178,'[1]Tipo de Cambio RU'!$A$9:$B$900,2,FALSE)</f>
        <v>1.0925</v>
      </c>
      <c r="H187" s="26" cm="1">
        <f t="array" ref="H187">IFERROR(_xlfn.XLOOKUP(transformación!$B178,[1]Forwarkeys!$B$2:$B$1000,_xlfn.XLOOKUP($C$1,[1]Forwarkeys!$C$1:$BA$1,[1]Forwarkeys!$C$2:$BA$1000)),"-")</f>
        <v>360532</v>
      </c>
      <c r="I187" s="19">
        <f>España!E187</f>
        <v>103.87</v>
      </c>
      <c r="J187" s="3">
        <f>[1]Aeropuerto!$Q180</f>
        <v>341682</v>
      </c>
      <c r="K187" s="3" cm="1">
        <f t="array" ref="K187">_xlfn.XLOOKUP(transformación!B178,'[1]Total Búsquedas'!$A$5:$A$101,_xlfn.XLOOKUP($C$1,'[1]Total Búsquedas'!$B$2:$Q$2,'[1]Total Búsquedas'!$B$5:$Q$101))</f>
        <v>3879452</v>
      </c>
      <c r="L187" s="19" cm="1">
        <f t="array" ref="L187">_xlfn.XLOOKUP(transformación!B178,'[1]Búsquedas a tres meses'!$A$5:$A$101,_xlfn.XLOOKUP($C$1,'[1]Búsquedas a tres meses'!$B$2:$Q$2,'[1]Búsquedas a tres meses'!$B$5:$Q$101))</f>
        <v>2922519</v>
      </c>
      <c r="M187" s="3" cm="1">
        <f t="array" ref="M187">_xlfn.XLOOKUP(transformación!B178,'[1]Búsquedas a 6 meses'!$A$5:$A$101,_xlfn.XLOOKUP($C$1,'[1]Búsquedas a 6 meses'!$B$2:$Q$2,'[1]Búsquedas a 6 meses'!$B$5:$Q$101))</f>
        <v>3234702</v>
      </c>
      <c r="N187" s="3" cm="1">
        <f t="array" ref="N187">_xlfn.XLOOKUP(transformación!B178,'[1]Búsquedas a tres meses'!$A$5:$A$101,_xlfn.XLOOKUP($C$1,'[1]Búsquedas a tres meses'!$B$2:$J$2,'[1]Búsquedas a tres meses'!$B$5:$J$101))</f>
        <v>2922519</v>
      </c>
      <c r="O187" s="3" cm="1">
        <f t="array" ref="O187">_xlfn.XLOOKUP(transformación!B178,'[1]Búsquedas a 6 meses'!$A$5:$A$101,_xlfn.XLOOKUP($C$1,'[1]Búsquedas a 6 meses'!$B$2:$J$2,'[1]Búsquedas a 6 meses'!$B$5:$J$101))</f>
        <v>3234702</v>
      </c>
    </row>
    <row r="188" spans="1:15" x14ac:dyDescent="0.3">
      <c r="A188" s="2" t="str">
        <f>'Viajeros Hoteles y Apartamet'!A188</f>
        <v>2019</v>
      </c>
      <c r="B188" s="2" t="str">
        <f>'Viajeros Hoteles y Apartamet'!B188</f>
        <v>9</v>
      </c>
      <c r="C188" s="3">
        <f>'Viajeros Hoteles y Apartamet'!F188</f>
        <v>844469</v>
      </c>
      <c r="D188" s="24">
        <f>VLOOKUP(transformación!$C179,'[1]PIB pc Libras'!A$3:F$110,6,FALSE)</f>
        <v>8398.4113011401751</v>
      </c>
      <c r="E188" s="25">
        <f>VLOOKUP(transformación!$D179,'[1]IPC RU'!$A$9:$B$642,2,FALSE)</f>
        <v>1.7</v>
      </c>
      <c r="F188" s="25">
        <f>VLOOKUP(transformación!$C179,'[1]Desempleo RU'!$A$9:$B$952,2,FALSE)</f>
        <v>3.8</v>
      </c>
      <c r="G188" s="25">
        <f>VLOOKUP(transformación!$D179,'[1]Tipo de Cambio RU'!$A$9:$B$900,2,FALSE)</f>
        <v>1.1223000000000001</v>
      </c>
      <c r="H188" s="26" cm="1">
        <f t="array" ref="H188">IFERROR(_xlfn.XLOOKUP(transformación!$B179,[1]Forwarkeys!$B$2:$B$1000,_xlfn.XLOOKUP($C$1,[1]Forwarkeys!$C$1:$BA$1,[1]Forwarkeys!$C$2:$BA$1000)),"-")</f>
        <v>331552</v>
      </c>
      <c r="I188" s="19">
        <f>España!E188</f>
        <v>104.28</v>
      </c>
      <c r="J188" s="3">
        <f>[1]Aeropuerto!$Q181</f>
        <v>313370</v>
      </c>
      <c r="K188" s="3" cm="1">
        <f t="array" ref="K188">_xlfn.XLOOKUP(transformación!B179,'[1]Total Búsquedas'!$A$5:$A$101,_xlfn.XLOOKUP($C$1,'[1]Total Búsquedas'!$B$2:$Q$2,'[1]Total Búsquedas'!$B$5:$Q$101))</f>
        <v>3324073</v>
      </c>
      <c r="L188" s="19" cm="1">
        <f t="array" ref="L188">_xlfn.XLOOKUP(transformación!B179,'[1]Búsquedas a tres meses'!$A$5:$A$101,_xlfn.XLOOKUP($C$1,'[1]Búsquedas a tres meses'!$B$2:$Q$2,'[1]Búsquedas a tres meses'!$B$5:$Q$101))</f>
        <v>2094211</v>
      </c>
      <c r="M188" s="3" cm="1">
        <f t="array" ref="M188">_xlfn.XLOOKUP(transformación!B179,'[1]Búsquedas a 6 meses'!$A$5:$A$101,_xlfn.XLOOKUP($C$1,'[1]Búsquedas a 6 meses'!$B$2:$Q$2,'[1]Búsquedas a 6 meses'!$B$5:$Q$101))</f>
        <v>2372271</v>
      </c>
      <c r="N188" s="3" cm="1">
        <f t="array" ref="N188">_xlfn.XLOOKUP(transformación!B179,'[1]Búsquedas a tres meses'!$A$5:$A$101,_xlfn.XLOOKUP($C$1,'[1]Búsquedas a tres meses'!$B$2:$J$2,'[1]Búsquedas a tres meses'!$B$5:$J$101))</f>
        <v>2094211</v>
      </c>
      <c r="O188" s="3" cm="1">
        <f t="array" ref="O188">_xlfn.XLOOKUP(transformación!B179,'[1]Búsquedas a 6 meses'!$A$5:$A$101,_xlfn.XLOOKUP($C$1,'[1]Búsquedas a 6 meses'!$B$2:$J$2,'[1]Búsquedas a 6 meses'!$B$5:$J$101))</f>
        <v>2372271</v>
      </c>
    </row>
    <row r="189" spans="1:15" x14ac:dyDescent="0.3">
      <c r="A189" s="2" t="str">
        <f>'Viajeros Hoteles y Apartamet'!A189</f>
        <v>2019</v>
      </c>
      <c r="B189" s="2" t="str">
        <f>'Viajeros Hoteles y Apartamet'!B189</f>
        <v>10</v>
      </c>
      <c r="C189" s="3">
        <f>'Viajeros Hoteles y Apartamet'!F189</f>
        <v>766846</v>
      </c>
      <c r="D189" s="24">
        <f>VLOOKUP(transformación!$C180,'[1]PIB pc Libras'!A$3:F$110,6,FALSE)</f>
        <v>8396.5249832327299</v>
      </c>
      <c r="E189" s="25">
        <f>VLOOKUP(transformación!$D180,'[1]IPC RU'!$A$9:$B$642,2,FALSE)</f>
        <v>1.5</v>
      </c>
      <c r="F189" s="25">
        <f>VLOOKUP(transformación!$C180,'[1]Desempleo RU'!$A$9:$B$952,2,FALSE)</f>
        <v>3.8</v>
      </c>
      <c r="G189" s="25">
        <f>VLOOKUP(transformación!$D180,'[1]Tipo de Cambio RU'!$A$9:$B$900,2,FALSE)</f>
        <v>1.1439999999999999</v>
      </c>
      <c r="H189" s="26" cm="1">
        <f t="array" ref="H189">IFERROR(_xlfn.XLOOKUP(transformación!$B180,[1]Forwarkeys!$B$2:$B$1000,_xlfn.XLOOKUP($C$1,[1]Forwarkeys!$C$1:$BA$1,[1]Forwarkeys!$C$2:$BA$1000)),"-")</f>
        <v>302420</v>
      </c>
      <c r="I189" s="19">
        <f>España!E189</f>
        <v>104.97</v>
      </c>
      <c r="J189" s="3">
        <f>[1]Aeropuerto!$Q182</f>
        <v>270957</v>
      </c>
      <c r="K189" s="3" cm="1">
        <f t="array" ref="K189">_xlfn.XLOOKUP(transformación!B180,'[1]Total Búsquedas'!$A$5:$A$101,_xlfn.XLOOKUP($C$1,'[1]Total Búsquedas'!$B$2:$Q$2,'[1]Total Búsquedas'!$B$5:$Q$101))</f>
        <v>2584431</v>
      </c>
      <c r="L189" s="19" cm="1">
        <f t="array" ref="L189">_xlfn.XLOOKUP(transformación!B180,'[1]Búsquedas a tres meses'!$A$5:$A$101,_xlfn.XLOOKUP($C$1,'[1]Búsquedas a tres meses'!$B$2:$Q$2,'[1]Búsquedas a tres meses'!$B$5:$Q$101))</f>
        <v>1432812</v>
      </c>
      <c r="M189" s="3" cm="1">
        <f t="array" ref="M189">_xlfn.XLOOKUP(transformación!B180,'[1]Búsquedas a 6 meses'!$A$5:$A$101,_xlfn.XLOOKUP($C$1,'[1]Búsquedas a 6 meses'!$B$2:$Q$2,'[1]Búsquedas a 6 meses'!$B$5:$Q$101))</f>
        <v>1858724</v>
      </c>
      <c r="N189" s="3" cm="1">
        <f t="array" ref="N189">_xlfn.XLOOKUP(transformación!B180,'[1]Búsquedas a tres meses'!$A$5:$A$101,_xlfn.XLOOKUP($C$1,'[1]Búsquedas a tres meses'!$B$2:$J$2,'[1]Búsquedas a tres meses'!$B$5:$J$101))</f>
        <v>1432812</v>
      </c>
      <c r="O189" s="3" cm="1">
        <f t="array" ref="O189">_xlfn.XLOOKUP(transformación!B180,'[1]Búsquedas a 6 meses'!$A$5:$A$101,_xlfn.XLOOKUP($C$1,'[1]Búsquedas a 6 meses'!$B$2:$J$2,'[1]Búsquedas a 6 meses'!$B$5:$J$101))</f>
        <v>1858724</v>
      </c>
    </row>
    <row r="190" spans="1:15" x14ac:dyDescent="0.3">
      <c r="A190" s="2" t="str">
        <f>'Viajeros Hoteles y Apartamet'!A190</f>
        <v>2019</v>
      </c>
      <c r="B190" s="2" t="str">
        <f>'Viajeros Hoteles y Apartamet'!B190</f>
        <v>11</v>
      </c>
      <c r="C190" s="3">
        <f>'Viajeros Hoteles y Apartamet'!F190</f>
        <v>327699</v>
      </c>
      <c r="D190" s="24">
        <f>VLOOKUP(transformación!$C181,'[1]PIB pc Libras'!A$3:F$110,6,FALSE)</f>
        <v>8396.5249832327299</v>
      </c>
      <c r="E190" s="25">
        <f>VLOOKUP(transformación!$D181,'[1]IPC RU'!$A$9:$B$642,2,FALSE)</f>
        <v>1.5</v>
      </c>
      <c r="F190" s="25">
        <f>VLOOKUP(transformación!$C181,'[1]Desempleo RU'!$A$9:$B$952,2,FALSE)</f>
        <v>3.8</v>
      </c>
      <c r="G190" s="25">
        <f>VLOOKUP(transformación!$D181,'[1]Tipo de Cambio RU'!$A$9:$B$900,2,FALSE)</f>
        <v>1.1659999999999999</v>
      </c>
      <c r="H190" s="26" cm="1">
        <f t="array" ref="H190">IFERROR(_xlfn.XLOOKUP(transformación!$B181,[1]Forwarkeys!$B$2:$B$1000,_xlfn.XLOOKUP($C$1,[1]Forwarkeys!$C$1:$BA$1,[1]Forwarkeys!$C$2:$BA$1000)),"-")</f>
        <v>171159</v>
      </c>
      <c r="I190" s="19">
        <f>España!E190</f>
        <v>105.01</v>
      </c>
      <c r="J190" s="3">
        <f>[1]Aeropuerto!$Q183</f>
        <v>138340</v>
      </c>
      <c r="K190" s="3" cm="1">
        <f t="array" ref="K190">_xlfn.XLOOKUP(transformación!B181,'[1]Total Búsquedas'!$A$5:$A$101,_xlfn.XLOOKUP($C$1,'[1]Total Búsquedas'!$B$2:$Q$2,'[1]Total Búsquedas'!$B$5:$Q$101))</f>
        <v>2251897</v>
      </c>
      <c r="L190" s="19" cm="1">
        <f t="array" ref="L190">_xlfn.XLOOKUP(transformación!B181,'[1]Búsquedas a tres meses'!$A$5:$A$101,_xlfn.XLOOKUP($C$1,'[1]Búsquedas a tres meses'!$B$2:$Q$2,'[1]Búsquedas a tres meses'!$B$5:$Q$101))</f>
        <v>1160042</v>
      </c>
      <c r="M190" s="3" cm="1">
        <f t="array" ref="M190">_xlfn.XLOOKUP(transformación!B181,'[1]Búsquedas a 6 meses'!$A$5:$A$101,_xlfn.XLOOKUP($C$1,'[1]Búsquedas a 6 meses'!$B$2:$Q$2,'[1]Búsquedas a 6 meses'!$B$5:$Q$101))</f>
        <v>1725313</v>
      </c>
      <c r="N190" s="3" cm="1">
        <f t="array" ref="N190">_xlfn.XLOOKUP(transformación!B181,'[1]Búsquedas a tres meses'!$A$5:$A$101,_xlfn.XLOOKUP($C$1,'[1]Búsquedas a tres meses'!$B$2:$J$2,'[1]Búsquedas a tres meses'!$B$5:$J$101))</f>
        <v>1160042</v>
      </c>
      <c r="O190" s="3" cm="1">
        <f t="array" ref="O190">_xlfn.XLOOKUP(transformación!B181,'[1]Búsquedas a 6 meses'!$A$5:$A$101,_xlfn.XLOOKUP($C$1,'[1]Búsquedas a 6 meses'!$B$2:$J$2,'[1]Búsquedas a 6 meses'!$B$5:$J$101))</f>
        <v>1725313</v>
      </c>
    </row>
    <row r="191" spans="1:15" x14ac:dyDescent="0.3">
      <c r="A191" s="2" t="str">
        <f>'Viajeros Hoteles y Apartamet'!A191</f>
        <v>2019</v>
      </c>
      <c r="B191" s="2" t="str">
        <f>'Viajeros Hoteles y Apartamet'!B191</f>
        <v>12</v>
      </c>
      <c r="C191" s="3">
        <f>'Viajeros Hoteles y Apartamet'!F191</f>
        <v>259445</v>
      </c>
      <c r="D191" s="24">
        <f>VLOOKUP(transformación!$C182,'[1]PIB pc Libras'!A$3:F$110,6,FALSE)</f>
        <v>8396.5249832327299</v>
      </c>
      <c r="E191" s="25">
        <f>VLOOKUP(transformación!$D182,'[1]IPC RU'!$A$9:$B$642,2,FALSE)</f>
        <v>1.3</v>
      </c>
      <c r="F191" s="25">
        <f>VLOOKUP(transformación!$C182,'[1]Desempleo RU'!$A$9:$B$952,2,FALSE)</f>
        <v>3.8</v>
      </c>
      <c r="G191" s="25">
        <f>VLOOKUP(transformación!$D182,'[1]Tipo de Cambio RU'!$A$9:$B$900,2,FALSE)</f>
        <v>1.1791</v>
      </c>
      <c r="H191" s="26" cm="1">
        <f t="array" ref="H191">IFERROR(_xlfn.XLOOKUP(transformación!$B182,[1]Forwarkeys!$B$2:$B$1000,_xlfn.XLOOKUP($C$1,[1]Forwarkeys!$C$1:$BA$1,[1]Forwarkeys!$C$2:$BA$1000)),"-")</f>
        <v>169791</v>
      </c>
      <c r="I191" s="19">
        <f>España!E191</f>
        <v>104.88</v>
      </c>
      <c r="J191" s="3">
        <f>[1]Aeropuerto!$Q184</f>
        <v>152490</v>
      </c>
      <c r="K191" s="3" cm="1">
        <f t="array" ref="K191">_xlfn.XLOOKUP(transformación!B182,'[1]Total Búsquedas'!$A$5:$A$101,_xlfn.XLOOKUP($C$1,'[1]Total Búsquedas'!$B$2:$Q$2,'[1]Total Búsquedas'!$B$5:$Q$101))</f>
        <v>2301601</v>
      </c>
      <c r="L191" s="19" cm="1">
        <f t="array" ref="L191">_xlfn.XLOOKUP(transformación!B182,'[1]Búsquedas a tres meses'!$A$5:$A$101,_xlfn.XLOOKUP($C$1,'[1]Búsquedas a tres meses'!$B$2:$Q$2,'[1]Búsquedas a tres meses'!$B$5:$Q$101))</f>
        <v>1185462</v>
      </c>
      <c r="M191" s="3" cm="1">
        <f t="array" ref="M191">_xlfn.XLOOKUP(transformación!B182,'[1]Búsquedas a 6 meses'!$A$5:$A$101,_xlfn.XLOOKUP($C$1,'[1]Búsquedas a 6 meses'!$B$2:$Q$2,'[1]Búsquedas a 6 meses'!$B$5:$Q$101))</f>
        <v>1866178</v>
      </c>
      <c r="N191" s="3" cm="1">
        <f t="array" ref="N191">_xlfn.XLOOKUP(transformación!B182,'[1]Búsquedas a tres meses'!$A$5:$A$101,_xlfn.XLOOKUP($C$1,'[1]Búsquedas a tres meses'!$B$2:$J$2,'[1]Búsquedas a tres meses'!$B$5:$J$101))</f>
        <v>1185462</v>
      </c>
      <c r="O191" s="3" cm="1">
        <f t="array" ref="O191">_xlfn.XLOOKUP(transformación!B182,'[1]Búsquedas a 6 meses'!$A$5:$A$101,_xlfn.XLOOKUP($C$1,'[1]Búsquedas a 6 meses'!$B$2:$J$2,'[1]Búsquedas a 6 meses'!$B$5:$J$101))</f>
        <v>1866178</v>
      </c>
    </row>
    <row r="192" spans="1:15" x14ac:dyDescent="0.3">
      <c r="A192" s="2" t="str">
        <f>'Viajeros Hoteles y Apartamet'!A192</f>
        <v>2020</v>
      </c>
      <c r="B192" s="2" t="str">
        <f>'Viajeros Hoteles y Apartamet'!B192</f>
        <v>1</v>
      </c>
      <c r="C192" s="3">
        <f>'Viajeros Hoteles y Apartamet'!F192</f>
        <v>301197</v>
      </c>
      <c r="D192" s="24">
        <f>VLOOKUP(transformación!$C183,'[1]PIB pc Libras'!A$3:F$110,6,FALSE)</f>
        <v>8133.4058824406311</v>
      </c>
      <c r="E192" s="25">
        <f>VLOOKUP(transformación!$D183,'[1]IPC RU'!$A$9:$B$642,2,FALSE)</f>
        <v>1.8</v>
      </c>
      <c r="F192" s="25">
        <f>VLOOKUP(transformación!$C183,'[1]Desempleo RU'!$A$9:$B$952,2,FALSE)</f>
        <v>4</v>
      </c>
      <c r="G192" s="25">
        <f>VLOOKUP(transformación!$D183,'[1]Tipo de Cambio RU'!$A$9:$B$900,2,FALSE)</f>
        <v>1.1778999999999999</v>
      </c>
      <c r="H192" s="26" cm="1">
        <f t="array" ref="H192">IFERROR(_xlfn.XLOOKUP(transformación!$B183,[1]Forwarkeys!$B$2:$B$1000,_xlfn.XLOOKUP($C$1,[1]Forwarkeys!$C$1:$BA$1,[1]Forwarkeys!$C$2:$BA$1000)),"-")</f>
        <v>146691</v>
      </c>
      <c r="I192" s="19">
        <f>España!E192</f>
        <v>103.42</v>
      </c>
      <c r="J192" s="3">
        <f>[1]Aeropuerto!$Q185</f>
        <v>119614</v>
      </c>
      <c r="K192" s="3" cm="1">
        <f t="array" ref="K192">_xlfn.XLOOKUP(transformación!B183,'[1]Total Búsquedas'!$A$5:$A$101,_xlfn.XLOOKUP($C$1,'[1]Total Búsquedas'!$B$2:$Q$2,'[1]Total Búsquedas'!$B$5:$Q$101))</f>
        <v>4975132</v>
      </c>
      <c r="L192" s="19" cm="1">
        <f t="array" ref="L192">_xlfn.XLOOKUP(transformación!B183,'[1]Búsquedas a tres meses'!$A$5:$A$101,_xlfn.XLOOKUP($C$1,'[1]Búsquedas a tres meses'!$B$2:$Q$2,'[1]Búsquedas a tres meses'!$B$5:$Q$101))</f>
        <v>2211271</v>
      </c>
      <c r="M192" s="3" cm="1">
        <f t="array" ref="M192">_xlfn.XLOOKUP(transformación!B183,'[1]Búsquedas a 6 meses'!$A$5:$A$101,_xlfn.XLOOKUP($C$1,'[1]Búsquedas a 6 meses'!$B$2:$Q$2,'[1]Búsquedas a 6 meses'!$B$5:$Q$101))</f>
        <v>4018639</v>
      </c>
      <c r="N192" s="3" cm="1">
        <f t="array" ref="N192">_xlfn.XLOOKUP(transformación!B183,'[1]Búsquedas a tres meses'!$A$5:$A$101,_xlfn.XLOOKUP($C$1,'[1]Búsquedas a tres meses'!$B$2:$J$2,'[1]Búsquedas a tres meses'!$B$5:$J$101))</f>
        <v>2211271</v>
      </c>
      <c r="O192" s="3" cm="1">
        <f t="array" ref="O192">_xlfn.XLOOKUP(transformación!B183,'[1]Búsquedas a 6 meses'!$A$5:$A$101,_xlfn.XLOOKUP($C$1,'[1]Búsquedas a 6 meses'!$B$2:$J$2,'[1]Búsquedas a 6 meses'!$B$5:$J$101))</f>
        <v>4018639</v>
      </c>
    </row>
    <row r="193" spans="1:15" x14ac:dyDescent="0.3">
      <c r="A193" s="2" t="str">
        <f>'Viajeros Hoteles y Apartamet'!A193</f>
        <v>2020</v>
      </c>
      <c r="B193" s="2" t="str">
        <f>'Viajeros Hoteles y Apartamet'!B193</f>
        <v>2</v>
      </c>
      <c r="C193" s="3">
        <f>'Viajeros Hoteles y Apartamet'!F193</f>
        <v>347788</v>
      </c>
      <c r="D193" s="24">
        <f>VLOOKUP(transformación!$C184,'[1]PIB pc Libras'!A$3:F$110,6,FALSE)</f>
        <v>8133.4058824406311</v>
      </c>
      <c r="E193" s="25">
        <f>VLOOKUP(transformación!$D184,'[1]IPC RU'!$A$9:$B$642,2,FALSE)</f>
        <v>1.7</v>
      </c>
      <c r="F193" s="25">
        <f>VLOOKUP(transformación!$C184,'[1]Desempleo RU'!$A$9:$B$952,2,FALSE)</f>
        <v>4</v>
      </c>
      <c r="G193" s="25">
        <f>VLOOKUP(transformación!$D184,'[1]Tipo de Cambio RU'!$A$9:$B$900,2,FALSE)</f>
        <v>1.1881999999999999</v>
      </c>
      <c r="H193" s="26" cm="1">
        <f t="array" ref="H193">IFERROR(_xlfn.XLOOKUP(transformación!$B184,[1]Forwarkeys!$B$2:$B$1000,_xlfn.XLOOKUP($C$1,[1]Forwarkeys!$C$1:$BA$1,[1]Forwarkeys!$C$2:$BA$1000)),"-")</f>
        <v>154567</v>
      </c>
      <c r="I193" s="19">
        <f>España!E193</f>
        <v>103.36</v>
      </c>
      <c r="J193" s="3">
        <f>[1]Aeropuerto!$Q186</f>
        <v>143103</v>
      </c>
      <c r="K193" s="3" cm="1">
        <f t="array" ref="K193">_xlfn.XLOOKUP(transformación!B184,'[1]Total Búsquedas'!$A$5:$A$101,_xlfn.XLOOKUP($C$1,'[1]Total Búsquedas'!$B$2:$Q$2,'[1]Total Búsquedas'!$B$5:$Q$101))</f>
        <v>4266707</v>
      </c>
      <c r="L193" s="19" cm="1">
        <f t="array" ref="L193">_xlfn.XLOOKUP(transformación!B184,'[1]Búsquedas a tres meses'!$A$5:$A$101,_xlfn.XLOOKUP($C$1,'[1]Búsquedas a tres meses'!$B$2:$Q$2,'[1]Búsquedas a tres meses'!$B$5:$Q$101))</f>
        <v>2427938</v>
      </c>
      <c r="M193" s="3" cm="1">
        <f t="array" ref="M193">_xlfn.XLOOKUP(transformación!B184,'[1]Búsquedas a 6 meses'!$A$5:$A$101,_xlfn.XLOOKUP($C$1,'[1]Búsquedas a 6 meses'!$B$2:$Q$2,'[1]Búsquedas a 6 meses'!$B$5:$Q$101))</f>
        <v>3743642</v>
      </c>
      <c r="N193" s="3" cm="1">
        <f t="array" ref="N193">_xlfn.XLOOKUP(transformación!B184,'[1]Búsquedas a tres meses'!$A$5:$A$101,_xlfn.XLOOKUP($C$1,'[1]Búsquedas a tres meses'!$B$2:$J$2,'[1]Búsquedas a tres meses'!$B$5:$J$101))</f>
        <v>2427938</v>
      </c>
      <c r="O193" s="3" cm="1">
        <f t="array" ref="O193">_xlfn.XLOOKUP(transformación!B184,'[1]Búsquedas a 6 meses'!$A$5:$A$101,_xlfn.XLOOKUP($C$1,'[1]Búsquedas a 6 meses'!$B$2:$J$2,'[1]Búsquedas a 6 meses'!$B$5:$J$101))</f>
        <v>3743642</v>
      </c>
    </row>
    <row r="194" spans="1:15" x14ac:dyDescent="0.3">
      <c r="A194" s="2" t="str">
        <f>'Viajeros Hoteles y Apartamet'!A194</f>
        <v>2020</v>
      </c>
      <c r="B194" s="2" t="str">
        <f>'Viajeros Hoteles y Apartamet'!B194</f>
        <v>3</v>
      </c>
      <c r="C194" s="3">
        <f>'Viajeros Hoteles y Apartamet'!F194</f>
        <v>133622</v>
      </c>
      <c r="D194" s="24">
        <f>VLOOKUP(transformación!$C185,'[1]PIB pc Libras'!A$3:F$110,6,FALSE)</f>
        <v>8133.4058824406311</v>
      </c>
      <c r="E194" s="25">
        <f>VLOOKUP(transformación!$D185,'[1]IPC RU'!$A$9:$B$642,2,FALSE)</f>
        <v>1.5</v>
      </c>
      <c r="F194" s="25">
        <f>VLOOKUP(transformación!$C185,'[1]Desempleo RU'!$A$9:$B$952,2,FALSE)</f>
        <v>4</v>
      </c>
      <c r="G194" s="25">
        <f>VLOOKUP(transformación!$D185,'[1]Tipo de Cambio RU'!$A$9:$B$900,2,FALSE)</f>
        <v>1.1193</v>
      </c>
      <c r="H194" s="26" cm="1">
        <f t="array" ref="H194">IFERROR(_xlfn.XLOOKUP(transformación!$B185,[1]Forwarkeys!$B$2:$B$1000,_xlfn.XLOOKUP($C$1,[1]Forwarkeys!$C$1:$BA$1,[1]Forwarkeys!$C$2:$BA$1000)),"-")</f>
        <v>137070</v>
      </c>
      <c r="I194" s="19">
        <f>España!E194</f>
        <v>103.98</v>
      </c>
      <c r="J194" s="3">
        <f>[1]Aeropuerto!$Q187</f>
        <v>77589</v>
      </c>
      <c r="K194" s="3" cm="1">
        <f t="array" ref="K194">_xlfn.XLOOKUP(transformación!B185,'[1]Total Búsquedas'!$A$5:$A$101,_xlfn.XLOOKUP($C$1,'[1]Total Búsquedas'!$B$2:$Q$2,'[1]Total Búsquedas'!$B$5:$Q$101))</f>
        <v>2618057</v>
      </c>
      <c r="L194" s="19" cm="1">
        <f t="array" ref="L194">_xlfn.XLOOKUP(transformación!B185,'[1]Búsquedas a tres meses'!$A$5:$A$101,_xlfn.XLOOKUP($C$1,'[1]Búsquedas a tres meses'!$B$2:$Q$2,'[1]Búsquedas a tres meses'!$B$5:$Q$101))</f>
        <v>1775749</v>
      </c>
      <c r="M194" s="3" cm="1">
        <f t="array" ref="M194">_xlfn.XLOOKUP(transformación!B185,'[1]Búsquedas a 6 meses'!$A$5:$A$101,_xlfn.XLOOKUP($C$1,'[1]Búsquedas a 6 meses'!$B$2:$Q$2,'[1]Búsquedas a 6 meses'!$B$5:$Q$101))</f>
        <v>2401732</v>
      </c>
      <c r="N194" s="3" cm="1">
        <f t="array" ref="N194">_xlfn.XLOOKUP(transformación!B185,'[1]Búsquedas a tres meses'!$A$5:$A$101,_xlfn.XLOOKUP($C$1,'[1]Búsquedas a tres meses'!$B$2:$J$2,'[1]Búsquedas a tres meses'!$B$5:$J$101))</f>
        <v>1775749</v>
      </c>
      <c r="O194" s="3" cm="1">
        <f t="array" ref="O194">_xlfn.XLOOKUP(transformación!B185,'[1]Búsquedas a 6 meses'!$A$5:$A$101,_xlfn.XLOOKUP($C$1,'[1]Búsquedas a 6 meses'!$B$2:$J$2,'[1]Búsquedas a 6 meses'!$B$5:$J$101))</f>
        <v>2401732</v>
      </c>
    </row>
    <row r="195" spans="1:15" x14ac:dyDescent="0.3">
      <c r="A195" s="2" t="str">
        <f>'Viajeros Hoteles y Apartamet'!A195</f>
        <v>2020</v>
      </c>
      <c r="B195" s="2" t="str">
        <f>'Viajeros Hoteles y Apartamet'!B195</f>
        <v>4</v>
      </c>
      <c r="C195" s="3">
        <f>'Viajeros Hoteles y Apartamet'!F195</f>
        <v>0</v>
      </c>
      <c r="D195" s="24">
        <f>VLOOKUP(transformación!$C186,'[1]PIB pc Libras'!A$3:F$110,6,FALSE)</f>
        <v>6480.4937314589824</v>
      </c>
      <c r="E195" s="25">
        <f>VLOOKUP(transformación!$D186,'[1]IPC RU'!$A$9:$B$642,2,FALSE)</f>
        <v>0.8</v>
      </c>
      <c r="F195" s="25">
        <f>VLOOKUP(transformación!$C186,'[1]Desempleo RU'!$A$9:$B$952,2,FALSE)</f>
        <v>4.0999999999999996</v>
      </c>
      <c r="G195" s="25">
        <f>VLOOKUP(transformación!$D186,'[1]Tipo de Cambio RU'!$A$9:$B$900,2,FALSE)</f>
        <v>1.1418999999999999</v>
      </c>
      <c r="H195" s="26" cm="1">
        <f t="array" ref="H195">IFERROR(_xlfn.XLOOKUP(transformación!$B186,[1]Forwarkeys!$B$2:$B$1000,_xlfn.XLOOKUP($C$1,[1]Forwarkeys!$C$1:$BA$1,[1]Forwarkeys!$C$2:$BA$1000)),"-")</f>
        <v>4405</v>
      </c>
      <c r="I195" s="19">
        <f>España!E195</f>
        <v>104.35</v>
      </c>
      <c r="J195" s="3">
        <f>[1]Aeropuerto!$Q188</f>
        <v>7</v>
      </c>
      <c r="K195" s="3" cm="1">
        <f t="array" ref="K195">_xlfn.XLOOKUP(transformación!B186,'[1]Total Búsquedas'!$A$5:$A$101,_xlfn.XLOOKUP($C$1,'[1]Total Búsquedas'!$B$2:$Q$2,'[1]Total Búsquedas'!$B$5:$Q$101))</f>
        <v>852579</v>
      </c>
      <c r="L195" s="19" cm="1">
        <f t="array" ref="L195">_xlfn.XLOOKUP(transformación!B186,'[1]Búsquedas a tres meses'!$A$5:$A$101,_xlfn.XLOOKUP($C$1,'[1]Búsquedas a tres meses'!$B$2:$Q$2,'[1]Búsquedas a tres meses'!$B$5:$Q$101))</f>
        <v>421481</v>
      </c>
      <c r="M195" s="3" cm="1">
        <f t="array" ref="M195">_xlfn.XLOOKUP(transformación!B186,'[1]Búsquedas a 6 meses'!$A$5:$A$101,_xlfn.XLOOKUP($C$1,'[1]Búsquedas a 6 meses'!$B$2:$Q$2,'[1]Búsquedas a 6 meses'!$B$5:$Q$101))</f>
        <v>742666</v>
      </c>
      <c r="N195" s="3" cm="1">
        <f t="array" ref="N195">_xlfn.XLOOKUP(transformación!B186,'[1]Búsquedas a tres meses'!$A$5:$A$101,_xlfn.XLOOKUP($C$1,'[1]Búsquedas a tres meses'!$B$2:$J$2,'[1]Búsquedas a tres meses'!$B$5:$J$101))</f>
        <v>421481</v>
      </c>
      <c r="O195" s="3" cm="1">
        <f t="array" ref="O195">_xlfn.XLOOKUP(transformación!B186,'[1]Búsquedas a 6 meses'!$A$5:$A$101,_xlfn.XLOOKUP($C$1,'[1]Búsquedas a 6 meses'!$B$2:$J$2,'[1]Búsquedas a 6 meses'!$B$5:$J$101))</f>
        <v>742666</v>
      </c>
    </row>
    <row r="196" spans="1:15" x14ac:dyDescent="0.3">
      <c r="A196" s="2" t="str">
        <f>'Viajeros Hoteles y Apartamet'!A196</f>
        <v>2020</v>
      </c>
      <c r="B196" s="2" t="str">
        <f>'Viajeros Hoteles y Apartamet'!B196</f>
        <v>5</v>
      </c>
      <c r="C196" s="3">
        <f>'Viajeros Hoteles y Apartamet'!F196</f>
        <v>0</v>
      </c>
      <c r="D196" s="24">
        <f>VLOOKUP(transformación!$C187,'[1]PIB pc Libras'!A$3:F$110,6,FALSE)</f>
        <v>6480.4937314589824</v>
      </c>
      <c r="E196" s="25">
        <f>VLOOKUP(transformación!$D187,'[1]IPC RU'!$A$9:$B$642,2,FALSE)</f>
        <v>0.5</v>
      </c>
      <c r="F196" s="25">
        <f>VLOOKUP(transformación!$C187,'[1]Desempleo RU'!$A$9:$B$952,2,FALSE)</f>
        <v>4.0999999999999996</v>
      </c>
      <c r="G196" s="25">
        <f>VLOOKUP(transformación!$D187,'[1]Tipo de Cambio RU'!$A$9:$B$900,2,FALSE)</f>
        <v>1.1274999999999999</v>
      </c>
      <c r="H196" s="26" cm="1">
        <f t="array" ref="H196">IFERROR(_xlfn.XLOOKUP(transformación!$B187,[1]Forwarkeys!$B$2:$B$1000,_xlfn.XLOOKUP($C$1,[1]Forwarkeys!$C$1:$BA$1,[1]Forwarkeys!$C$2:$BA$1000)),"-")</f>
        <v>41385</v>
      </c>
      <c r="I196" s="19">
        <f>España!E196</f>
        <v>104.41</v>
      </c>
      <c r="J196" s="3">
        <f>[1]Aeropuerto!$Q189</f>
        <v>4</v>
      </c>
      <c r="K196" s="3" cm="1">
        <f t="array" ref="K196">_xlfn.XLOOKUP(transformación!B187,'[1]Total Búsquedas'!$A$5:$A$101,_xlfn.XLOOKUP($C$1,'[1]Total Búsquedas'!$B$2:$Q$2,'[1]Total Búsquedas'!$B$5:$Q$101))</f>
        <v>743713</v>
      </c>
      <c r="L196" s="19" cm="1">
        <f t="array" ref="L196">_xlfn.XLOOKUP(transformación!B187,'[1]Búsquedas a tres meses'!$A$5:$A$101,_xlfn.XLOOKUP($C$1,'[1]Búsquedas a tres meses'!$B$2:$Q$2,'[1]Búsquedas a tres meses'!$B$5:$Q$101))</f>
        <v>433812</v>
      </c>
      <c r="M196" s="3" cm="1">
        <f t="array" ref="M196">_xlfn.XLOOKUP(transformación!B187,'[1]Búsquedas a 6 meses'!$A$5:$A$101,_xlfn.XLOOKUP($C$1,'[1]Búsquedas a 6 meses'!$B$2:$Q$2,'[1]Búsquedas a 6 meses'!$B$5:$Q$101))</f>
        <v>621895</v>
      </c>
      <c r="N196" s="3" cm="1">
        <f t="array" ref="N196">_xlfn.XLOOKUP(transformación!B187,'[1]Búsquedas a tres meses'!$A$5:$A$101,_xlfn.XLOOKUP($C$1,'[1]Búsquedas a tres meses'!$B$2:$J$2,'[1]Búsquedas a tres meses'!$B$5:$J$101))</f>
        <v>433812</v>
      </c>
      <c r="O196" s="3" cm="1">
        <f t="array" ref="O196">_xlfn.XLOOKUP(transformación!B187,'[1]Búsquedas a 6 meses'!$A$5:$A$101,_xlfn.XLOOKUP($C$1,'[1]Búsquedas a 6 meses'!$B$2:$J$2,'[1]Búsquedas a 6 meses'!$B$5:$J$101))</f>
        <v>621895</v>
      </c>
    </row>
    <row r="197" spans="1:15" x14ac:dyDescent="0.3">
      <c r="A197" s="2" t="str">
        <f>'Viajeros Hoteles y Apartamet'!A197</f>
        <v>2020</v>
      </c>
      <c r="B197" s="2" t="str">
        <f>'Viajeros Hoteles y Apartamet'!B197</f>
        <v>6</v>
      </c>
      <c r="C197" s="3">
        <f>'Viajeros Hoteles y Apartamet'!F197</f>
        <v>0</v>
      </c>
      <c r="D197" s="24">
        <f>VLOOKUP(transformación!$C188,'[1]PIB pc Libras'!A$3:F$110,6,FALSE)</f>
        <v>6480.4937314589824</v>
      </c>
      <c r="E197" s="25">
        <f>VLOOKUP(transformación!$D188,'[1]IPC RU'!$A$9:$B$642,2,FALSE)</f>
        <v>0.6</v>
      </c>
      <c r="F197" s="25">
        <f>VLOOKUP(transformación!$C188,'[1]Desempleo RU'!$A$9:$B$952,2,FALSE)</f>
        <v>4.0999999999999996</v>
      </c>
      <c r="G197" s="25">
        <f>VLOOKUP(transformación!$D188,'[1]Tipo de Cambio RU'!$A$9:$B$900,2,FALSE)</f>
        <v>1.1123000000000001</v>
      </c>
      <c r="H197" s="26" cm="1">
        <f t="array" ref="H197">IFERROR(_xlfn.XLOOKUP(transformación!$B188,[1]Forwarkeys!$B$2:$B$1000,_xlfn.XLOOKUP($C$1,[1]Forwarkeys!$C$1:$BA$1,[1]Forwarkeys!$C$2:$BA$1000)),"-")</f>
        <v>28994</v>
      </c>
      <c r="I197" s="19">
        <f>España!E197</f>
        <v>104.87</v>
      </c>
      <c r="J197" s="3">
        <f>[1]Aeropuerto!$Q190</f>
        <v>3171</v>
      </c>
      <c r="K197" s="3" cm="1">
        <f t="array" ref="K197">_xlfn.XLOOKUP(transformación!B188,'[1]Total Búsquedas'!$A$5:$A$101,_xlfn.XLOOKUP($C$1,'[1]Total Búsquedas'!$B$2:$Q$2,'[1]Total Búsquedas'!$B$5:$Q$101))</f>
        <v>1162077</v>
      </c>
      <c r="L197" s="19" cm="1">
        <f t="array" ref="L197">_xlfn.XLOOKUP(transformación!B188,'[1]Búsquedas a tres meses'!$A$5:$A$101,_xlfn.XLOOKUP($C$1,'[1]Búsquedas a tres meses'!$B$2:$Q$2,'[1]Búsquedas a tres meses'!$B$5:$Q$101))</f>
        <v>789096</v>
      </c>
      <c r="M197" s="3" cm="1">
        <f t="array" ref="M197">_xlfn.XLOOKUP(transformación!B188,'[1]Búsquedas a 6 meses'!$A$5:$A$101,_xlfn.XLOOKUP($C$1,'[1]Búsquedas a 6 meses'!$B$2:$Q$2,'[1]Búsquedas a 6 meses'!$B$5:$Q$101))</f>
        <v>954630</v>
      </c>
      <c r="N197" s="3" cm="1">
        <f t="array" ref="N197">_xlfn.XLOOKUP(transformación!B188,'[1]Búsquedas a tres meses'!$A$5:$A$101,_xlfn.XLOOKUP($C$1,'[1]Búsquedas a tres meses'!$B$2:$J$2,'[1]Búsquedas a tres meses'!$B$5:$J$101))</f>
        <v>789096</v>
      </c>
      <c r="O197" s="3" cm="1">
        <f t="array" ref="O197">_xlfn.XLOOKUP(transformación!B188,'[1]Búsquedas a 6 meses'!$A$5:$A$101,_xlfn.XLOOKUP($C$1,'[1]Búsquedas a 6 meses'!$B$2:$J$2,'[1]Búsquedas a 6 meses'!$B$5:$J$101))</f>
        <v>954630</v>
      </c>
    </row>
    <row r="198" spans="1:15" x14ac:dyDescent="0.3">
      <c r="A198" s="2" t="str">
        <f>'Viajeros Hoteles y Apartamet'!A198</f>
        <v>2020</v>
      </c>
      <c r="B198" s="2" t="str">
        <f>'Viajeros Hoteles y Apartamet'!B198</f>
        <v>7</v>
      </c>
      <c r="C198" s="3">
        <f>'Viajeros Hoteles y Apartamet'!F198</f>
        <v>99907</v>
      </c>
      <c r="D198" s="24">
        <f>VLOOKUP(transformación!$C189,'[1]PIB pc Libras'!A$3:F$110,6,FALSE)</f>
        <v>7567.6122896200113</v>
      </c>
      <c r="E198" s="25">
        <f>VLOOKUP(transformación!$D189,'[1]IPC RU'!$A$9:$B$642,2,FALSE)</f>
        <v>1</v>
      </c>
      <c r="F198" s="25">
        <f>VLOOKUP(transformación!$C189,'[1]Desempleo RU'!$A$9:$B$952,2,FALSE)</f>
        <v>4.9000000000000004</v>
      </c>
      <c r="G198" s="25">
        <f>VLOOKUP(transformación!$D189,'[1]Tipo de Cambio RU'!$A$9:$B$900,2,FALSE)</f>
        <v>1.1059000000000001</v>
      </c>
      <c r="H198" s="26" cm="1">
        <f t="array" ref="H198">IFERROR(_xlfn.XLOOKUP(transformación!$B189,[1]Forwarkeys!$B$2:$B$1000,_xlfn.XLOOKUP($C$1,[1]Forwarkeys!$C$1:$BA$1,[1]Forwarkeys!$C$2:$BA$1000)),"-")</f>
        <v>117353</v>
      </c>
      <c r="I198" s="19">
        <f>España!E198</f>
        <v>103.23</v>
      </c>
      <c r="J198" s="3">
        <f>[1]Aeropuerto!$Q191</f>
        <v>75681</v>
      </c>
      <c r="K198" s="3" cm="1">
        <f t="array" ref="K198">_xlfn.XLOOKUP(transformación!B189,'[1]Total Búsquedas'!$A$5:$A$101,_xlfn.XLOOKUP($C$1,'[1]Total Búsquedas'!$B$2:$Q$2,'[1]Total Búsquedas'!$B$5:$Q$101))</f>
        <v>1655733</v>
      </c>
      <c r="L198" s="19" cm="1">
        <f t="array" ref="L198">_xlfn.XLOOKUP(transformación!B189,'[1]Búsquedas a tres meses'!$A$5:$A$101,_xlfn.XLOOKUP($C$1,'[1]Búsquedas a tres meses'!$B$2:$Q$2,'[1]Búsquedas a tres meses'!$B$5:$Q$101))</f>
        <v>1251796</v>
      </c>
      <c r="M198" s="3" cm="1">
        <f t="array" ref="M198">_xlfn.XLOOKUP(transformación!B189,'[1]Búsquedas a 6 meses'!$A$5:$A$101,_xlfn.XLOOKUP($C$1,'[1]Búsquedas a 6 meses'!$B$2:$Q$2,'[1]Búsquedas a 6 meses'!$B$5:$Q$101))</f>
        <v>1362970</v>
      </c>
      <c r="N198" s="3" cm="1">
        <f t="array" ref="N198">_xlfn.XLOOKUP(transformación!B189,'[1]Búsquedas a tres meses'!$A$5:$A$101,_xlfn.XLOOKUP($C$1,'[1]Búsquedas a tres meses'!$B$2:$J$2,'[1]Búsquedas a tres meses'!$B$5:$J$101))</f>
        <v>1251796</v>
      </c>
      <c r="O198" s="3" cm="1">
        <f t="array" ref="O198">_xlfn.XLOOKUP(transformación!B189,'[1]Búsquedas a 6 meses'!$A$5:$A$101,_xlfn.XLOOKUP($C$1,'[1]Búsquedas a 6 meses'!$B$2:$J$2,'[1]Búsquedas a 6 meses'!$B$5:$J$101))</f>
        <v>1362970</v>
      </c>
    </row>
    <row r="199" spans="1:15" x14ac:dyDescent="0.3">
      <c r="A199" s="2" t="str">
        <f>'Viajeros Hoteles y Apartamet'!A199</f>
        <v>2020</v>
      </c>
      <c r="B199" s="2" t="str">
        <f>'Viajeros Hoteles y Apartamet'!B199</f>
        <v>8</v>
      </c>
      <c r="C199" s="3">
        <f>'Viajeros Hoteles y Apartamet'!F199</f>
        <v>88800</v>
      </c>
      <c r="D199" s="24">
        <f>VLOOKUP(transformación!$C190,'[1]PIB pc Libras'!A$3:F$110,6,FALSE)</f>
        <v>7567.6122896200113</v>
      </c>
      <c r="E199" s="25">
        <f>VLOOKUP(transformación!$D190,'[1]IPC RU'!$A$9:$B$642,2,FALSE)</f>
        <v>0.2</v>
      </c>
      <c r="F199" s="25">
        <f>VLOOKUP(transformación!$C190,'[1]Desempleo RU'!$A$9:$B$952,2,FALSE)</f>
        <v>4.9000000000000004</v>
      </c>
      <c r="G199" s="25">
        <f>VLOOKUP(transformación!$D190,'[1]Tipo de Cambio RU'!$A$9:$B$900,2,FALSE)</f>
        <v>1.1100000000000001</v>
      </c>
      <c r="H199" s="26" cm="1">
        <f t="array" ref="H199">IFERROR(_xlfn.XLOOKUP(transformación!$B190,[1]Forwarkeys!$B$2:$B$1000,_xlfn.XLOOKUP($C$1,[1]Forwarkeys!$C$1:$BA$1,[1]Forwarkeys!$C$2:$BA$1000)),"-")</f>
        <v>197375</v>
      </c>
      <c r="I199" s="19">
        <f>España!E199</f>
        <v>103.23</v>
      </c>
      <c r="J199" s="3">
        <f>[1]Aeropuerto!$Q192</f>
        <v>46664</v>
      </c>
      <c r="K199" s="3" cm="1">
        <f t="array" ref="K199">_xlfn.XLOOKUP(transformación!B190,'[1]Total Búsquedas'!$A$5:$A$101,_xlfn.XLOOKUP($C$1,'[1]Total Búsquedas'!$B$2:$Q$2,'[1]Total Búsquedas'!$B$5:$Q$101))</f>
        <v>1109960</v>
      </c>
      <c r="L199" s="19" cm="1">
        <f t="array" ref="L199">_xlfn.XLOOKUP(transformación!B190,'[1]Búsquedas a tres meses'!$A$5:$A$101,_xlfn.XLOOKUP($C$1,'[1]Búsquedas a tres meses'!$B$2:$Q$2,'[1]Búsquedas a tres meses'!$B$5:$Q$101))</f>
        <v>643503</v>
      </c>
      <c r="M199" s="3" cm="1">
        <f t="array" ref="M199">_xlfn.XLOOKUP(transformación!B190,'[1]Búsquedas a 6 meses'!$A$5:$A$101,_xlfn.XLOOKUP($C$1,'[1]Búsquedas a 6 meses'!$B$2:$Q$2,'[1]Búsquedas a 6 meses'!$B$5:$Q$101))</f>
        <v>780790</v>
      </c>
      <c r="N199" s="3" cm="1">
        <f t="array" ref="N199">_xlfn.XLOOKUP(transformación!B190,'[1]Búsquedas a tres meses'!$A$5:$A$101,_xlfn.XLOOKUP($C$1,'[1]Búsquedas a tres meses'!$B$2:$J$2,'[1]Búsquedas a tres meses'!$B$5:$J$101))</f>
        <v>643503</v>
      </c>
      <c r="O199" s="3" cm="1">
        <f t="array" ref="O199">_xlfn.XLOOKUP(transformación!B190,'[1]Búsquedas a 6 meses'!$A$5:$A$101,_xlfn.XLOOKUP($C$1,'[1]Búsquedas a 6 meses'!$B$2:$J$2,'[1]Búsquedas a 6 meses'!$B$5:$J$101))</f>
        <v>780790</v>
      </c>
    </row>
    <row r="200" spans="1:15" x14ac:dyDescent="0.3">
      <c r="A200" s="2" t="str">
        <f>'Viajeros Hoteles y Apartamet'!A200</f>
        <v>2020</v>
      </c>
      <c r="B200" s="2" t="str">
        <f>'Viajeros Hoteles y Apartamet'!B200</f>
        <v>9</v>
      </c>
      <c r="C200" s="3">
        <f>'Viajeros Hoteles y Apartamet'!F200</f>
        <v>59774</v>
      </c>
      <c r="D200" s="24">
        <f>VLOOKUP(transformación!$C191,'[1]PIB pc Libras'!A$3:F$110,6,FALSE)</f>
        <v>7567.6122896200113</v>
      </c>
      <c r="E200" s="25">
        <f>VLOOKUP(transformación!$D191,'[1]IPC RU'!$A$9:$B$642,2,FALSE)</f>
        <v>0.5</v>
      </c>
      <c r="F200" s="25">
        <f>VLOOKUP(transformación!$C191,'[1]Desempleo RU'!$A$9:$B$952,2,FALSE)</f>
        <v>4.9000000000000004</v>
      </c>
      <c r="G200" s="25">
        <f>VLOOKUP(transformación!$D191,'[1]Tipo de Cambio RU'!$A$9:$B$900,2,FALSE)</f>
        <v>1.0992999999999999</v>
      </c>
      <c r="H200" s="26" cm="1">
        <f t="array" ref="H200">IFERROR(_xlfn.XLOOKUP(transformación!$B191,[1]Forwarkeys!$B$2:$B$1000,_xlfn.XLOOKUP($C$1,[1]Forwarkeys!$C$1:$BA$1,[1]Forwarkeys!$C$2:$BA$1000)),"-")</f>
        <v>143416</v>
      </c>
      <c r="I200" s="19">
        <f>España!E200</f>
        <v>103.69</v>
      </c>
      <c r="J200" s="3">
        <f>[1]Aeropuerto!$Q193</f>
        <v>32694</v>
      </c>
      <c r="K200" s="3" cm="1">
        <f t="array" ref="K200">_xlfn.XLOOKUP(transformación!B191,'[1]Total Búsquedas'!$A$5:$A$101,_xlfn.XLOOKUP($C$1,'[1]Total Búsquedas'!$B$2:$Q$2,'[1]Total Búsquedas'!$B$5:$Q$101))</f>
        <v>959679</v>
      </c>
      <c r="L200" s="19" cm="1">
        <f t="array" ref="L200">_xlfn.XLOOKUP(transformación!B191,'[1]Búsquedas a tres meses'!$A$5:$A$101,_xlfn.XLOOKUP($C$1,'[1]Búsquedas a tres meses'!$B$2:$Q$2,'[1]Búsquedas a tres meses'!$B$5:$Q$101))</f>
        <v>545509</v>
      </c>
      <c r="M200" s="3" cm="1">
        <f t="array" ref="M200">_xlfn.XLOOKUP(transformación!B191,'[1]Búsquedas a 6 meses'!$A$5:$A$101,_xlfn.XLOOKUP($C$1,'[1]Búsquedas a 6 meses'!$B$2:$Q$2,'[1]Búsquedas a 6 meses'!$B$5:$Q$101))</f>
        <v>679295</v>
      </c>
      <c r="N200" s="3" cm="1">
        <f t="array" ref="N200">_xlfn.XLOOKUP(transformación!B191,'[1]Búsquedas a tres meses'!$A$5:$A$101,_xlfn.XLOOKUP($C$1,'[1]Búsquedas a tres meses'!$B$2:$J$2,'[1]Búsquedas a tres meses'!$B$5:$J$101))</f>
        <v>545509</v>
      </c>
      <c r="O200" s="3" cm="1">
        <f t="array" ref="O200">_xlfn.XLOOKUP(transformación!B191,'[1]Búsquedas a 6 meses'!$A$5:$A$101,_xlfn.XLOOKUP($C$1,'[1]Búsquedas a 6 meses'!$B$2:$J$2,'[1]Búsquedas a 6 meses'!$B$5:$J$101))</f>
        <v>679295</v>
      </c>
    </row>
    <row r="201" spans="1:15" x14ac:dyDescent="0.3">
      <c r="A201" s="2" t="str">
        <f>'Viajeros Hoteles y Apartamet'!A201</f>
        <v>2020</v>
      </c>
      <c r="B201" s="2" t="str">
        <f>'Viajeros Hoteles y Apartamet'!B201</f>
        <v>10</v>
      </c>
      <c r="C201" s="3">
        <f>'Viajeros Hoteles y Apartamet'!F201</f>
        <v>32743</v>
      </c>
      <c r="D201" s="24">
        <f>VLOOKUP(transformación!$C192,'[1]PIB pc Libras'!A$3:F$110,6,FALSE)</f>
        <v>7670.2941220315734</v>
      </c>
      <c r="E201" s="25">
        <f>VLOOKUP(transformación!$D192,'[1]IPC RU'!$A$9:$B$642,2,FALSE)</f>
        <v>0.7</v>
      </c>
      <c r="F201" s="25">
        <f>VLOOKUP(transformación!$C192,'[1]Desempleo RU'!$A$9:$B$952,2,FALSE)</f>
        <v>5.2</v>
      </c>
      <c r="G201" s="25">
        <f>VLOOKUP(transformación!$D192,'[1]Tipo de Cambio RU'!$A$9:$B$900,2,FALSE)</f>
        <v>1.1032</v>
      </c>
      <c r="H201" s="26" cm="1">
        <f t="array" ref="H201">IFERROR(_xlfn.XLOOKUP(transformación!$B192,[1]Forwarkeys!$B$2:$B$1000,_xlfn.XLOOKUP($C$1,[1]Forwarkeys!$C$1:$BA$1,[1]Forwarkeys!$C$2:$BA$1000)),"-")</f>
        <v>90156</v>
      </c>
      <c r="I201" s="19">
        <f>España!E201</f>
        <v>104.01</v>
      </c>
      <c r="J201" s="3">
        <f>[1]Aeropuerto!$Q194</f>
        <v>24572</v>
      </c>
      <c r="K201" s="3" cm="1">
        <f t="array" ref="K201">_xlfn.XLOOKUP(transformación!B192,'[1]Total Búsquedas'!$A$5:$A$101,_xlfn.XLOOKUP($C$1,'[1]Total Búsquedas'!$B$2:$Q$2,'[1]Total Búsquedas'!$B$5:$Q$101))</f>
        <v>714116</v>
      </c>
      <c r="L201" s="19" cm="1">
        <f t="array" ref="L201">_xlfn.XLOOKUP(transformación!B192,'[1]Búsquedas a tres meses'!$A$5:$A$101,_xlfn.XLOOKUP($C$1,'[1]Búsquedas a tres meses'!$B$2:$Q$2,'[1]Búsquedas a tres meses'!$B$5:$Q$101))</f>
        <v>400407</v>
      </c>
      <c r="M201" s="3" cm="1">
        <f t="array" ref="M201">_xlfn.XLOOKUP(transformación!B192,'[1]Búsquedas a 6 meses'!$A$5:$A$101,_xlfn.XLOOKUP($C$1,'[1]Búsquedas a 6 meses'!$B$2:$Q$2,'[1]Búsquedas a 6 meses'!$B$5:$Q$101))</f>
        <v>524047</v>
      </c>
      <c r="N201" s="3" cm="1">
        <f t="array" ref="N201">_xlfn.XLOOKUP(transformación!B192,'[1]Búsquedas a tres meses'!$A$5:$A$101,_xlfn.XLOOKUP($C$1,'[1]Búsquedas a tres meses'!$B$2:$J$2,'[1]Búsquedas a tres meses'!$B$5:$J$101))</f>
        <v>400407</v>
      </c>
      <c r="O201" s="3" cm="1">
        <f t="array" ref="O201">_xlfn.XLOOKUP(transformación!B192,'[1]Búsquedas a 6 meses'!$A$5:$A$101,_xlfn.XLOOKUP($C$1,'[1]Búsquedas a 6 meses'!$B$2:$J$2,'[1]Búsquedas a 6 meses'!$B$5:$J$101))</f>
        <v>524047</v>
      </c>
    </row>
    <row r="202" spans="1:15" x14ac:dyDescent="0.3">
      <c r="A202" s="2" t="str">
        <f>'Viajeros Hoteles y Apartamet'!A202</f>
        <v>2020</v>
      </c>
      <c r="B202" s="2" t="str">
        <f>'Viajeros Hoteles y Apartamet'!B202</f>
        <v>11</v>
      </c>
      <c r="C202" s="3">
        <f>'Viajeros Hoteles y Apartamet'!F202</f>
        <v>9319</v>
      </c>
      <c r="D202" s="24">
        <f>VLOOKUP(transformación!$C193,'[1]PIB pc Libras'!A$3:F$110,6,FALSE)</f>
        <v>7670.2941220315734</v>
      </c>
      <c r="E202" s="25">
        <f>VLOOKUP(transformación!$D193,'[1]IPC RU'!$A$9:$B$642,2,FALSE)</f>
        <v>0.3</v>
      </c>
      <c r="F202" s="25">
        <f>VLOOKUP(transformación!$C193,'[1]Desempleo RU'!$A$9:$B$952,2,FALSE)</f>
        <v>5.2</v>
      </c>
      <c r="G202" s="25">
        <f>VLOOKUP(transformación!$D193,'[1]Tipo de Cambio RU'!$A$9:$B$900,2,FALSE)</f>
        <v>1.1164000000000001</v>
      </c>
      <c r="H202" s="26" cm="1">
        <f t="array" ref="H202">IFERROR(_xlfn.XLOOKUP(transformación!$B193,[1]Forwarkeys!$B$2:$B$1000,_xlfn.XLOOKUP($C$1,[1]Forwarkeys!$C$1:$BA$1,[1]Forwarkeys!$C$2:$BA$1000)),"-")</f>
        <v>28368</v>
      </c>
      <c r="I202" s="19">
        <f>España!E202</f>
        <v>104.12</v>
      </c>
      <c r="J202" s="3">
        <f>[1]Aeropuerto!$Q195</f>
        <v>8174</v>
      </c>
      <c r="K202" s="3" cm="1">
        <f t="array" ref="K202">_xlfn.XLOOKUP(transformación!B193,'[1]Total Búsquedas'!$A$5:$A$101,_xlfn.XLOOKUP($C$1,'[1]Total Búsquedas'!$B$2:$Q$2,'[1]Total Búsquedas'!$B$5:$Q$101))</f>
        <v>881733</v>
      </c>
      <c r="L202" s="19" cm="1">
        <f t="array" ref="L202">_xlfn.XLOOKUP(transformación!B193,'[1]Búsquedas a tres meses'!$A$5:$A$101,_xlfn.XLOOKUP($C$1,'[1]Búsquedas a tres meses'!$B$2:$Q$2,'[1]Búsquedas a tres meses'!$B$5:$Q$101))</f>
        <v>402249</v>
      </c>
      <c r="M202" s="3" cm="1">
        <f t="array" ref="M202">_xlfn.XLOOKUP(transformación!B193,'[1]Búsquedas a 6 meses'!$A$5:$A$101,_xlfn.XLOOKUP($C$1,'[1]Búsquedas a 6 meses'!$B$2:$Q$2,'[1]Búsquedas a 6 meses'!$B$5:$Q$101))</f>
        <v>665282</v>
      </c>
      <c r="N202" s="3" cm="1">
        <f t="array" ref="N202">_xlfn.XLOOKUP(transformación!B193,'[1]Búsquedas a tres meses'!$A$5:$A$101,_xlfn.XLOOKUP($C$1,'[1]Búsquedas a tres meses'!$B$2:$J$2,'[1]Búsquedas a tres meses'!$B$5:$J$101))</f>
        <v>402249</v>
      </c>
      <c r="O202" s="3" cm="1">
        <f t="array" ref="O202">_xlfn.XLOOKUP(transformación!B193,'[1]Búsquedas a 6 meses'!$A$5:$A$101,_xlfn.XLOOKUP($C$1,'[1]Búsquedas a 6 meses'!$B$2:$J$2,'[1]Búsquedas a 6 meses'!$B$5:$J$101))</f>
        <v>665282</v>
      </c>
    </row>
    <row r="203" spans="1:15" x14ac:dyDescent="0.3">
      <c r="A203" s="2" t="str">
        <f>'Viajeros Hoteles y Apartamet'!A203</f>
        <v>2020</v>
      </c>
      <c r="B203" s="2" t="str">
        <f>'Viajeros Hoteles y Apartamet'!B203</f>
        <v>12</v>
      </c>
      <c r="C203" s="3">
        <f>'Viajeros Hoteles y Apartamet'!F203</f>
        <v>11420</v>
      </c>
      <c r="D203" s="24">
        <f>VLOOKUP(transformación!$C194,'[1]PIB pc Libras'!A$3:F$110,6,FALSE)</f>
        <v>7670.2941220315734</v>
      </c>
      <c r="E203" s="25">
        <f>VLOOKUP(transformación!$D194,'[1]IPC RU'!$A$9:$B$642,2,FALSE)</f>
        <v>0.6</v>
      </c>
      <c r="F203" s="25">
        <f>VLOOKUP(transformación!$C194,'[1]Desempleo RU'!$A$9:$B$952,2,FALSE)</f>
        <v>5.2</v>
      </c>
      <c r="G203" s="25">
        <f>VLOOKUP(transformación!$D194,'[1]Tipo de Cambio RU'!$A$9:$B$900,2,FALSE)</f>
        <v>1.1039000000000001</v>
      </c>
      <c r="H203" s="26" cm="1">
        <f t="array" ref="H203">IFERROR(_xlfn.XLOOKUP(transformación!$B194,[1]Forwarkeys!$B$2:$B$1000,_xlfn.XLOOKUP($C$1,[1]Forwarkeys!$C$1:$BA$1,[1]Forwarkeys!$C$2:$BA$1000)),"-")</f>
        <v>33766</v>
      </c>
      <c r="I203" s="19">
        <f>España!E203</f>
        <v>104.28</v>
      </c>
      <c r="J203" s="3">
        <f>[1]Aeropuerto!$Q196</f>
        <v>11987</v>
      </c>
      <c r="K203" s="3" cm="1">
        <f t="array" ref="K203">_xlfn.XLOOKUP(transformación!B194,'[1]Total Búsquedas'!$A$5:$A$101,_xlfn.XLOOKUP($C$1,'[1]Total Búsquedas'!$B$2:$Q$2,'[1]Total Búsquedas'!$B$5:$Q$101))</f>
        <v>911554</v>
      </c>
      <c r="L203" s="19" cm="1">
        <f t="array" ref="L203">_xlfn.XLOOKUP(transformación!B194,'[1]Búsquedas a tres meses'!$A$5:$A$101,_xlfn.XLOOKUP($C$1,'[1]Búsquedas a tres meses'!$B$2:$Q$2,'[1]Búsquedas a tres meses'!$B$5:$Q$101))</f>
        <v>420244</v>
      </c>
      <c r="M203" s="3" cm="1">
        <f t="array" ref="M203">_xlfn.XLOOKUP(transformación!B194,'[1]Búsquedas a 6 meses'!$A$5:$A$101,_xlfn.XLOOKUP($C$1,'[1]Búsquedas a 6 meses'!$B$2:$Q$2,'[1]Búsquedas a 6 meses'!$B$5:$Q$101))</f>
        <v>738734</v>
      </c>
      <c r="N203" s="3" cm="1">
        <f t="array" ref="N203">_xlfn.XLOOKUP(transformación!B194,'[1]Búsquedas a tres meses'!$A$5:$A$101,_xlfn.XLOOKUP($C$1,'[1]Búsquedas a tres meses'!$B$2:$J$2,'[1]Búsquedas a tres meses'!$B$5:$J$101))</f>
        <v>420244</v>
      </c>
      <c r="O203" s="3" cm="1">
        <f t="array" ref="O203">_xlfn.XLOOKUP(transformación!B194,'[1]Búsquedas a 6 meses'!$A$5:$A$101,_xlfn.XLOOKUP($C$1,'[1]Búsquedas a 6 meses'!$B$2:$J$2,'[1]Búsquedas a 6 meses'!$B$5:$J$101))</f>
        <v>738734</v>
      </c>
    </row>
    <row r="204" spans="1:15" x14ac:dyDescent="0.3">
      <c r="A204" s="2" t="str">
        <f>'Viajeros Hoteles y Apartamet'!A204</f>
        <v>2021</v>
      </c>
      <c r="B204" s="2" t="str">
        <f>'Viajeros Hoteles y Apartamet'!B204</f>
        <v>1</v>
      </c>
      <c r="C204" s="3">
        <f>'Viajeros Hoteles y Apartamet'!F204</f>
        <v>7123</v>
      </c>
      <c r="D204" s="24">
        <f>VLOOKUP(transformación!$C195,'[1]PIB pc Libras'!A$3:F$110,6,FALSE)</f>
        <v>7597.9279775252398</v>
      </c>
      <c r="E204" s="25">
        <f>VLOOKUP(transformación!$D195,'[1]IPC RU'!$A$9:$B$642,2,FALSE)</f>
        <v>0.7</v>
      </c>
      <c r="F204" s="25">
        <f>VLOOKUP(transformación!$C195,'[1]Desempleo RU'!$A$9:$B$952,2,FALSE)</f>
        <v>4.9000000000000004</v>
      </c>
      <c r="G204" s="25">
        <f>VLOOKUP(transformación!$D195,'[1]Tipo de Cambio RU'!$A$9:$B$900,2,FALSE)</f>
        <v>1.1205000000000001</v>
      </c>
      <c r="H204" s="26" cm="1">
        <f t="array" ref="H204">IFERROR(_xlfn.XLOOKUP(transformación!$B195,[1]Forwarkeys!$B$2:$B$1000,_xlfn.XLOOKUP($C$1,[1]Forwarkeys!$C$1:$BA$1,[1]Forwarkeys!$C$2:$BA$1000)),"-")</f>
        <v>23458</v>
      </c>
      <c r="I204" s="19">
        <f>España!E204</f>
        <v>103.87</v>
      </c>
      <c r="J204" s="3">
        <f>[1]Aeropuerto!$Q197</f>
        <v>3291</v>
      </c>
      <c r="K204" s="3" cm="1">
        <f t="array" ref="K204">_xlfn.XLOOKUP(transformación!B195,'[1]Total Búsquedas'!$A$5:$A$101,_xlfn.XLOOKUP($C$1,'[1]Total Búsquedas'!$B$2:$Q$2,'[1]Total Búsquedas'!$B$5:$Q$101))</f>
        <v>616876</v>
      </c>
      <c r="L204" s="19" cm="1">
        <f t="array" ref="L204">_xlfn.XLOOKUP(transformación!B195,'[1]Búsquedas a tres meses'!$A$5:$A$101,_xlfn.XLOOKUP($C$1,'[1]Búsquedas a tres meses'!$B$2:$Q$2,'[1]Búsquedas a tres meses'!$B$5:$Q$101))</f>
        <v>228885</v>
      </c>
      <c r="M204" s="3" cm="1">
        <f t="array" ref="M204">_xlfn.XLOOKUP(transformación!B195,'[1]Búsquedas a 6 meses'!$A$5:$A$101,_xlfn.XLOOKUP($C$1,'[1]Búsquedas a 6 meses'!$B$2:$Q$2,'[1]Búsquedas a 6 meses'!$B$5:$Q$101))</f>
        <v>441189</v>
      </c>
      <c r="N204" s="3" cm="1">
        <f t="array" ref="N204">_xlfn.XLOOKUP(transformación!B195,'[1]Búsquedas a tres meses'!$A$5:$A$101,_xlfn.XLOOKUP($C$1,'[1]Búsquedas a tres meses'!$B$2:$J$2,'[1]Búsquedas a tres meses'!$B$5:$J$101))</f>
        <v>228885</v>
      </c>
      <c r="O204" s="3" cm="1">
        <f t="array" ref="O204">_xlfn.XLOOKUP(transformación!B195,'[1]Búsquedas a 6 meses'!$A$5:$A$101,_xlfn.XLOOKUP($C$1,'[1]Búsquedas a 6 meses'!$B$2:$J$2,'[1]Búsquedas a 6 meses'!$B$5:$J$101))</f>
        <v>441189</v>
      </c>
    </row>
    <row r="205" spans="1:15" x14ac:dyDescent="0.3">
      <c r="A205" s="2" t="str">
        <f>'Viajeros Hoteles y Apartamet'!A205</f>
        <v>2021</v>
      </c>
      <c r="B205" s="2" t="str">
        <f>'Viajeros Hoteles y Apartamet'!B205</f>
        <v>2</v>
      </c>
      <c r="C205" s="3">
        <f>'Viajeros Hoteles y Apartamet'!F205</f>
        <v>5146</v>
      </c>
      <c r="D205" s="24">
        <f>VLOOKUP(transformación!$C196,'[1]PIB pc Libras'!A$3:F$110,6,FALSE)</f>
        <v>7597.9279775252398</v>
      </c>
      <c r="E205" s="25">
        <f>VLOOKUP(transformación!$D196,'[1]IPC RU'!$A$9:$B$642,2,FALSE)</f>
        <v>0.4</v>
      </c>
      <c r="F205" s="25">
        <f>VLOOKUP(transformación!$C196,'[1]Desempleo RU'!$A$9:$B$952,2,FALSE)</f>
        <v>4.9000000000000004</v>
      </c>
      <c r="G205" s="25">
        <f>VLOOKUP(transformación!$D196,'[1]Tipo de Cambio RU'!$A$9:$B$900,2,FALSE)</f>
        <v>1.1467000000000001</v>
      </c>
      <c r="H205" s="26" cm="1">
        <f t="array" ref="H205">IFERROR(_xlfn.XLOOKUP(transformación!$B196,[1]Forwarkeys!$B$2:$B$1000,_xlfn.XLOOKUP($C$1,[1]Forwarkeys!$C$1:$BA$1,[1]Forwarkeys!$C$2:$BA$1000)),"-")</f>
        <v>5755</v>
      </c>
      <c r="I205" s="19">
        <f>España!E205</f>
        <v>103.27</v>
      </c>
      <c r="J205" s="3">
        <f>[1]Aeropuerto!$Q198</f>
        <v>722</v>
      </c>
      <c r="K205" s="3" cm="1">
        <f t="array" ref="K205">_xlfn.XLOOKUP(transformación!B196,'[1]Total Búsquedas'!$A$5:$A$101,_xlfn.XLOOKUP($C$1,'[1]Total Búsquedas'!$B$2:$Q$2,'[1]Total Búsquedas'!$B$5:$Q$101))</f>
        <v>611253</v>
      </c>
      <c r="L205" s="19" cm="1">
        <f t="array" ref="L205">_xlfn.XLOOKUP(transformación!B196,'[1]Búsquedas a tres meses'!$A$5:$A$101,_xlfn.XLOOKUP($C$1,'[1]Búsquedas a tres meses'!$B$2:$Q$2,'[1]Búsquedas a tres meses'!$B$5:$Q$101))</f>
        <v>225582</v>
      </c>
      <c r="M205" s="3" cm="1">
        <f t="array" ref="M205">_xlfn.XLOOKUP(transformación!B196,'[1]Búsquedas a 6 meses'!$A$5:$A$101,_xlfn.XLOOKUP($C$1,'[1]Búsquedas a 6 meses'!$B$2:$Q$2,'[1]Búsquedas a 6 meses'!$B$5:$Q$101))</f>
        <v>455674</v>
      </c>
      <c r="N205" s="3" cm="1">
        <f t="array" ref="N205">_xlfn.XLOOKUP(transformación!B196,'[1]Búsquedas a tres meses'!$A$5:$A$101,_xlfn.XLOOKUP($C$1,'[1]Búsquedas a tres meses'!$B$2:$J$2,'[1]Búsquedas a tres meses'!$B$5:$J$101))</f>
        <v>225582</v>
      </c>
      <c r="O205" s="3" cm="1">
        <f t="array" ref="O205">_xlfn.XLOOKUP(transformación!B196,'[1]Búsquedas a 6 meses'!$A$5:$A$101,_xlfn.XLOOKUP($C$1,'[1]Búsquedas a 6 meses'!$B$2:$J$2,'[1]Búsquedas a 6 meses'!$B$5:$J$101))</f>
        <v>455674</v>
      </c>
    </row>
    <row r="206" spans="1:15" x14ac:dyDescent="0.3">
      <c r="A206" s="2" t="str">
        <f>'Viajeros Hoteles y Apartamet'!A206</f>
        <v>2021</v>
      </c>
      <c r="B206" s="2" t="str">
        <f>'Viajeros Hoteles y Apartamet'!B206</f>
        <v>3</v>
      </c>
      <c r="C206" s="3">
        <f>'Viajeros Hoteles y Apartamet'!F206</f>
        <v>6718</v>
      </c>
      <c r="D206" s="24">
        <f>VLOOKUP(transformación!$C197,'[1]PIB pc Libras'!A$3:F$110,6,FALSE)</f>
        <v>7597.9279775252398</v>
      </c>
      <c r="E206" s="25">
        <f>VLOOKUP(transformación!$D197,'[1]IPC RU'!$A$9:$B$642,2,FALSE)</f>
        <v>0.7</v>
      </c>
      <c r="F206" s="25">
        <f>VLOOKUP(transformación!$C197,'[1]Desempleo RU'!$A$9:$B$952,2,FALSE)</f>
        <v>4.9000000000000004</v>
      </c>
      <c r="G206" s="25">
        <f>VLOOKUP(transformación!$D197,'[1]Tipo de Cambio RU'!$A$9:$B$900,2,FALSE)</f>
        <v>1.1648000000000001</v>
      </c>
      <c r="H206" s="26" cm="1">
        <f t="array" ref="H206">IFERROR(_xlfn.XLOOKUP(transformación!$B197,[1]Forwarkeys!$B$2:$B$1000,_xlfn.XLOOKUP($C$1,[1]Forwarkeys!$C$1:$BA$1,[1]Forwarkeys!$C$2:$BA$1000)),"-")</f>
        <v>5794</v>
      </c>
      <c r="I206" s="19">
        <f>España!E206</f>
        <v>105.22</v>
      </c>
      <c r="J206" s="3">
        <f>[1]Aeropuerto!$Q199</f>
        <v>1815</v>
      </c>
      <c r="K206" s="3" cm="1">
        <f t="array" ref="K206">_xlfn.XLOOKUP(transformación!B197,'[1]Total Búsquedas'!$A$5:$A$101,_xlfn.XLOOKUP($C$1,'[1]Total Búsquedas'!$B$2:$Q$2,'[1]Total Búsquedas'!$B$5:$Q$101))</f>
        <v>678202</v>
      </c>
      <c r="L206" s="19" cm="1">
        <f t="array" ref="L206">_xlfn.XLOOKUP(transformación!B197,'[1]Búsquedas a tres meses'!$A$5:$A$101,_xlfn.XLOOKUP($C$1,'[1]Búsquedas a tres meses'!$B$2:$Q$2,'[1]Búsquedas a tres meses'!$B$5:$Q$101))</f>
        <v>295343</v>
      </c>
      <c r="M206" s="3" cm="1">
        <f t="array" ref="M206">_xlfn.XLOOKUP(transformación!B197,'[1]Búsquedas a 6 meses'!$A$5:$A$101,_xlfn.XLOOKUP($C$1,'[1]Búsquedas a 6 meses'!$B$2:$Q$2,'[1]Búsquedas a 6 meses'!$B$5:$Q$101))</f>
        <v>578920</v>
      </c>
      <c r="N206" s="3" cm="1">
        <f t="array" ref="N206">_xlfn.XLOOKUP(transformación!B197,'[1]Búsquedas a tres meses'!$A$5:$A$101,_xlfn.XLOOKUP($C$1,'[1]Búsquedas a tres meses'!$B$2:$J$2,'[1]Búsquedas a tres meses'!$B$5:$J$101))</f>
        <v>295343</v>
      </c>
      <c r="O206" s="3" cm="1">
        <f t="array" ref="O206">_xlfn.XLOOKUP(transformación!B197,'[1]Búsquedas a 6 meses'!$A$5:$A$101,_xlfn.XLOOKUP($C$1,'[1]Búsquedas a 6 meses'!$B$2:$J$2,'[1]Búsquedas a 6 meses'!$B$5:$J$101))</f>
        <v>578920</v>
      </c>
    </row>
    <row r="207" spans="1:15" x14ac:dyDescent="0.3">
      <c r="A207" s="2" t="str">
        <f>'Viajeros Hoteles y Apartamet'!A207</f>
        <v>2021</v>
      </c>
      <c r="B207" s="2" t="str">
        <f>'Viajeros Hoteles y Apartamet'!B207</f>
        <v>4</v>
      </c>
      <c r="C207" s="3">
        <f>'Viajeros Hoteles y Apartamet'!F207</f>
        <v>8161</v>
      </c>
      <c r="D207" s="24">
        <f>VLOOKUP(transformación!$C198,'[1]PIB pc Libras'!A$3:F$110,6,FALSE)</f>
        <v>8154.6945005169609</v>
      </c>
      <c r="E207" s="25">
        <f>VLOOKUP(transformación!$D198,'[1]IPC RU'!$A$9:$B$642,2,FALSE)</f>
        <v>1.5</v>
      </c>
      <c r="F207" s="25">
        <f>VLOOKUP(transformación!$C198,'[1]Desempleo RU'!$A$9:$B$952,2,FALSE)</f>
        <v>4.7</v>
      </c>
      <c r="G207" s="25">
        <f>VLOOKUP(transformación!$D198,'[1]Tipo de Cambio RU'!$A$9:$B$900,2,FALSE)</f>
        <v>1.1555</v>
      </c>
      <c r="H207" s="26" cm="1">
        <f t="array" ref="H207">IFERROR(_xlfn.XLOOKUP(transformación!$B198,[1]Forwarkeys!$B$2:$B$1000,_xlfn.XLOOKUP($C$1,[1]Forwarkeys!$C$1:$BA$1,[1]Forwarkeys!$C$2:$BA$1000)),"-")</f>
        <v>8635</v>
      </c>
      <c r="I207" s="19">
        <f>España!E207</f>
        <v>106.39</v>
      </c>
      <c r="J207" s="3">
        <f>[1]Aeropuerto!$Q200</f>
        <v>3025</v>
      </c>
      <c r="K207" s="3" cm="1">
        <f t="array" ref="K207">_xlfn.XLOOKUP(transformación!B198,'[1]Total Búsquedas'!$A$5:$A$101,_xlfn.XLOOKUP($C$1,'[1]Total Búsquedas'!$B$2:$Q$2,'[1]Total Búsquedas'!$B$5:$Q$101))</f>
        <v>500377</v>
      </c>
      <c r="L207" s="19" cm="1">
        <f t="array" ref="L207">_xlfn.XLOOKUP(transformación!B198,'[1]Búsquedas a tres meses'!$A$5:$A$101,_xlfn.XLOOKUP($C$1,'[1]Búsquedas a tres meses'!$B$2:$Q$2,'[1]Búsquedas a tres meses'!$B$5:$Q$101))</f>
        <v>311662</v>
      </c>
      <c r="M207" s="3" cm="1">
        <f t="array" ref="M207">_xlfn.XLOOKUP(transformación!B198,'[1]Búsquedas a 6 meses'!$A$5:$A$101,_xlfn.XLOOKUP($C$1,'[1]Búsquedas a 6 meses'!$B$2:$Q$2,'[1]Búsquedas a 6 meses'!$B$5:$Q$101))</f>
        <v>460030</v>
      </c>
      <c r="N207" s="3" cm="1">
        <f t="array" ref="N207">_xlfn.XLOOKUP(transformación!B198,'[1]Búsquedas a tres meses'!$A$5:$A$101,_xlfn.XLOOKUP($C$1,'[1]Búsquedas a tres meses'!$B$2:$J$2,'[1]Búsquedas a tres meses'!$B$5:$J$101))</f>
        <v>311662</v>
      </c>
      <c r="O207" s="3" cm="1">
        <f t="array" ref="O207">_xlfn.XLOOKUP(transformación!B198,'[1]Búsquedas a 6 meses'!$A$5:$A$101,_xlfn.XLOOKUP($C$1,'[1]Búsquedas a 6 meses'!$B$2:$J$2,'[1]Búsquedas a 6 meses'!$B$5:$J$101))</f>
        <v>460030</v>
      </c>
    </row>
    <row r="208" spans="1:15" x14ac:dyDescent="0.3">
      <c r="A208" s="2" t="str">
        <f>'Viajeros Hoteles y Apartamet'!A208</f>
        <v>2021</v>
      </c>
      <c r="B208" s="2" t="str">
        <f>'Viajeros Hoteles y Apartamet'!B208</f>
        <v>5</v>
      </c>
      <c r="C208" s="3">
        <f>'Viajeros Hoteles y Apartamet'!F208</f>
        <v>15557</v>
      </c>
      <c r="D208" s="24">
        <f>VLOOKUP(transformación!$C199,'[1]PIB pc Libras'!A$3:F$110,6,FALSE)</f>
        <v>8154.6945005169609</v>
      </c>
      <c r="E208" s="25">
        <f>VLOOKUP(transformación!$D199,'[1]IPC RU'!$A$9:$B$642,2,FALSE)</f>
        <v>2.1</v>
      </c>
      <c r="F208" s="25">
        <f>VLOOKUP(transformación!$C199,'[1]Desempleo RU'!$A$9:$B$952,2,FALSE)</f>
        <v>4.7</v>
      </c>
      <c r="G208" s="25">
        <f>VLOOKUP(transformación!$D199,'[1]Tipo de Cambio RU'!$A$9:$B$900,2,FALSE)</f>
        <v>1.1596</v>
      </c>
      <c r="H208" s="26" cm="1">
        <f t="array" ref="H208">IFERROR(_xlfn.XLOOKUP(transformación!$B199,[1]Forwarkeys!$B$2:$B$1000,_xlfn.XLOOKUP($C$1,[1]Forwarkeys!$C$1:$BA$1,[1]Forwarkeys!$C$2:$BA$1000)),"-")</f>
        <v>29626</v>
      </c>
      <c r="I208" s="19">
        <f>España!E208</f>
        <v>106.95</v>
      </c>
      <c r="J208" s="3">
        <f>[1]Aeropuerto!$Q201</f>
        <v>8231</v>
      </c>
      <c r="K208" s="3" cm="1">
        <f t="array" ref="K208">_xlfn.XLOOKUP(transformación!B199,'[1]Total Búsquedas'!$A$5:$A$101,_xlfn.XLOOKUP($C$1,'[1]Total Búsquedas'!$B$2:$Q$2,'[1]Total Búsquedas'!$B$5:$Q$101))</f>
        <v>931109</v>
      </c>
      <c r="L208" s="19" cm="1">
        <f t="array" ref="L208">_xlfn.XLOOKUP(transformación!B199,'[1]Búsquedas a tres meses'!$A$5:$A$101,_xlfn.XLOOKUP($C$1,'[1]Búsquedas a tres meses'!$B$2:$Q$2,'[1]Búsquedas a tres meses'!$B$5:$Q$101))</f>
        <v>702100</v>
      </c>
      <c r="M208" s="3" cm="1">
        <f t="array" ref="M208">_xlfn.XLOOKUP(transformación!B199,'[1]Búsquedas a 6 meses'!$A$5:$A$101,_xlfn.XLOOKUP($C$1,'[1]Búsquedas a 6 meses'!$B$2:$Q$2,'[1]Búsquedas a 6 meses'!$B$5:$Q$101))</f>
        <v>868512</v>
      </c>
      <c r="N208" s="3" cm="1">
        <f t="array" ref="N208">_xlfn.XLOOKUP(transformación!B199,'[1]Búsquedas a tres meses'!$A$5:$A$101,_xlfn.XLOOKUP($C$1,'[1]Búsquedas a tres meses'!$B$2:$J$2,'[1]Búsquedas a tres meses'!$B$5:$J$101))</f>
        <v>702100</v>
      </c>
      <c r="O208" s="3" cm="1">
        <f t="array" ref="O208">_xlfn.XLOOKUP(transformación!B199,'[1]Búsquedas a 6 meses'!$A$5:$A$101,_xlfn.XLOOKUP($C$1,'[1]Búsquedas a 6 meses'!$B$2:$J$2,'[1]Búsquedas a 6 meses'!$B$5:$J$101))</f>
        <v>868512</v>
      </c>
    </row>
    <row r="209" spans="1:15" x14ac:dyDescent="0.3">
      <c r="A209" s="2" t="str">
        <f>'Viajeros Hoteles y Apartamet'!A209</f>
        <v>2021</v>
      </c>
      <c r="B209" s="2" t="str">
        <f>'Viajeros Hoteles y Apartamet'!B209</f>
        <v>6</v>
      </c>
      <c r="C209" s="3">
        <f>'Viajeros Hoteles y Apartamet'!F209</f>
        <v>49336</v>
      </c>
      <c r="D209" s="24">
        <f>VLOOKUP(transformación!$C200,'[1]PIB pc Libras'!A$3:F$110,6,FALSE)</f>
        <v>8154.6945005169609</v>
      </c>
      <c r="E209" s="25">
        <f>VLOOKUP(transformación!$D200,'[1]IPC RU'!$A$9:$B$642,2,FALSE)</f>
        <v>2.5</v>
      </c>
      <c r="F209" s="25">
        <f>VLOOKUP(transformación!$C200,'[1]Desempleo RU'!$A$9:$B$952,2,FALSE)</f>
        <v>4.7</v>
      </c>
      <c r="G209" s="25">
        <f>VLOOKUP(transformación!$D200,'[1]Tipo de Cambio RU'!$A$9:$B$900,2,FALSE)</f>
        <v>1.1638999999999999</v>
      </c>
      <c r="H209" s="26" cm="1">
        <f t="array" ref="H209">IFERROR(_xlfn.XLOOKUP(transformación!$B200,[1]Forwarkeys!$B$2:$B$1000,_xlfn.XLOOKUP($C$1,[1]Forwarkeys!$C$1:$BA$1,[1]Forwarkeys!$C$2:$BA$1000)),"-")</f>
        <v>71686</v>
      </c>
      <c r="I209" s="19">
        <f>España!E209</f>
        <v>107.46</v>
      </c>
      <c r="J209" s="3">
        <f>[1]Aeropuerto!$Q202</f>
        <v>28602</v>
      </c>
      <c r="K209" s="3" cm="1">
        <f t="array" ref="K209">_xlfn.XLOOKUP(transformación!B200,'[1]Total Búsquedas'!$A$5:$A$101,_xlfn.XLOOKUP($C$1,'[1]Total Búsquedas'!$B$2:$Q$2,'[1]Total Búsquedas'!$B$5:$Q$101))</f>
        <v>1103948</v>
      </c>
      <c r="L209" s="19" cm="1">
        <f t="array" ref="L209">_xlfn.XLOOKUP(transformación!B200,'[1]Búsquedas a tres meses'!$A$5:$A$101,_xlfn.XLOOKUP($C$1,'[1]Búsquedas a tres meses'!$B$2:$Q$2,'[1]Búsquedas a tres meses'!$B$5:$Q$101))</f>
        <v>917724</v>
      </c>
      <c r="M209" s="3" cm="1">
        <f t="array" ref="M209">_xlfn.XLOOKUP(transformación!B200,'[1]Búsquedas a 6 meses'!$A$5:$A$101,_xlfn.XLOOKUP($C$1,'[1]Búsquedas a 6 meses'!$B$2:$Q$2,'[1]Búsquedas a 6 meses'!$B$5:$Q$101))</f>
        <v>1023886</v>
      </c>
      <c r="N209" s="3" cm="1">
        <f t="array" ref="N209">_xlfn.XLOOKUP(transformación!B200,'[1]Búsquedas a tres meses'!$A$5:$A$101,_xlfn.XLOOKUP($C$1,'[1]Búsquedas a tres meses'!$B$2:$J$2,'[1]Búsquedas a tres meses'!$B$5:$J$101))</f>
        <v>917724</v>
      </c>
      <c r="O209" s="3" cm="1">
        <f t="array" ref="O209">_xlfn.XLOOKUP(transformación!B200,'[1]Búsquedas a 6 meses'!$A$5:$A$101,_xlfn.XLOOKUP($C$1,'[1]Búsquedas a 6 meses'!$B$2:$J$2,'[1]Búsquedas a 6 meses'!$B$5:$J$101))</f>
        <v>1023886</v>
      </c>
    </row>
    <row r="210" spans="1:15" x14ac:dyDescent="0.3">
      <c r="A210" s="2" t="str">
        <f>'Viajeros Hoteles y Apartamet'!A210</f>
        <v>2021</v>
      </c>
      <c r="B210" s="2" t="str">
        <f>'Viajeros Hoteles y Apartamet'!B210</f>
        <v>7</v>
      </c>
      <c r="C210" s="3">
        <f>'Viajeros Hoteles y Apartamet'!F210</f>
        <v>133512</v>
      </c>
      <c r="D210" s="24">
        <f>VLOOKUP(transformación!$C201,'[1]PIB pc Libras'!A$3:F$110,6,FALSE)</f>
        <v>8294.5948083065905</v>
      </c>
      <c r="E210" s="25">
        <f>VLOOKUP(transformación!$D201,'[1]IPC RU'!$A$9:$B$642,2,FALSE)</f>
        <v>2</v>
      </c>
      <c r="F210" s="25">
        <f>VLOOKUP(transformación!$C201,'[1]Desempleo RU'!$A$9:$B$952,2,FALSE)</f>
        <v>4.3</v>
      </c>
      <c r="G210" s="25">
        <f>VLOOKUP(transformación!$D201,'[1]Tipo de Cambio RU'!$A$9:$B$900,2,FALSE)</f>
        <v>1.1677</v>
      </c>
      <c r="H210" s="26" cm="1">
        <f t="array" ref="H210">IFERROR(_xlfn.XLOOKUP(transformación!$B201,[1]Forwarkeys!$B$2:$B$1000,_xlfn.XLOOKUP($C$1,[1]Forwarkeys!$C$1:$BA$1,[1]Forwarkeys!$C$2:$BA$1000)),"-")</f>
        <v>130690</v>
      </c>
      <c r="I210" s="19">
        <f>España!E210</f>
        <v>106.18</v>
      </c>
      <c r="J210" s="3">
        <f>[1]Aeropuerto!$Q203</f>
        <v>68810</v>
      </c>
      <c r="K210" s="3" cm="1">
        <f t="array" ref="K210">_xlfn.XLOOKUP(transformación!B201,'[1]Total Búsquedas'!$A$5:$A$101,_xlfn.XLOOKUP($C$1,'[1]Total Búsquedas'!$B$2:$Q$2,'[1]Total Búsquedas'!$B$5:$Q$101))</f>
        <v>1631069</v>
      </c>
      <c r="L210" s="19" cm="1">
        <f t="array" ref="L210">_xlfn.XLOOKUP(transformación!B201,'[1]Búsquedas a tres meses'!$A$5:$A$101,_xlfn.XLOOKUP($C$1,'[1]Búsquedas a tres meses'!$B$2:$Q$2,'[1]Búsquedas a tres meses'!$B$5:$Q$101))</f>
        <v>1419089</v>
      </c>
      <c r="M210" s="3" cm="1">
        <f t="array" ref="M210">_xlfn.XLOOKUP(transformación!B201,'[1]Búsquedas a 6 meses'!$A$5:$A$101,_xlfn.XLOOKUP($C$1,'[1]Búsquedas a 6 meses'!$B$2:$Q$2,'[1]Búsquedas a 6 meses'!$B$5:$Q$101))</f>
        <v>1492465</v>
      </c>
      <c r="N210" s="3" cm="1">
        <f t="array" ref="N210">_xlfn.XLOOKUP(transformación!B201,'[1]Búsquedas a tres meses'!$A$5:$A$101,_xlfn.XLOOKUP($C$1,'[1]Búsquedas a tres meses'!$B$2:$J$2,'[1]Búsquedas a tres meses'!$B$5:$J$101))</f>
        <v>1419089</v>
      </c>
      <c r="O210" s="3" cm="1">
        <f t="array" ref="O210">_xlfn.XLOOKUP(transformación!B201,'[1]Búsquedas a 6 meses'!$A$5:$A$101,_xlfn.XLOOKUP($C$1,'[1]Búsquedas a 6 meses'!$B$2:$J$2,'[1]Búsquedas a 6 meses'!$B$5:$J$101))</f>
        <v>1492465</v>
      </c>
    </row>
    <row r="211" spans="1:15" x14ac:dyDescent="0.3">
      <c r="A211" s="2" t="str">
        <f>'Viajeros Hoteles y Apartamet'!A211</f>
        <v>2021</v>
      </c>
      <c r="B211" s="2" t="str">
        <f>'Viajeros Hoteles y Apartamet'!B211</f>
        <v>8</v>
      </c>
      <c r="C211" s="3">
        <f>'Viajeros Hoteles y Apartamet'!F211</f>
        <v>263448</v>
      </c>
      <c r="D211" s="24">
        <f>VLOOKUP(transformación!$C202,'[1]PIB pc Libras'!A$3:F$110,6,FALSE)</f>
        <v>8294.5948083065905</v>
      </c>
      <c r="E211" s="25">
        <f>VLOOKUP(transformación!$D202,'[1]IPC RU'!$A$9:$B$642,2,FALSE)</f>
        <v>3.2</v>
      </c>
      <c r="F211" s="25">
        <f>VLOOKUP(transformación!$C202,'[1]Desempleo RU'!$A$9:$B$952,2,FALSE)</f>
        <v>4.3</v>
      </c>
      <c r="G211" s="25">
        <f>VLOOKUP(transformación!$D202,'[1]Tipo de Cambio RU'!$A$9:$B$900,2,FALSE)</f>
        <v>1.173</v>
      </c>
      <c r="H211" s="26" cm="1">
        <f t="array" ref="H211">IFERROR(_xlfn.XLOOKUP(transformación!$B202,[1]Forwarkeys!$B$2:$B$1000,_xlfn.XLOOKUP($C$1,[1]Forwarkeys!$C$1:$BA$1,[1]Forwarkeys!$C$2:$BA$1000)),"-")</f>
        <v>218996</v>
      </c>
      <c r="I211" s="19">
        <f>España!E211</f>
        <v>106.65</v>
      </c>
      <c r="J211" s="3">
        <f>[1]Aeropuerto!$Q204</f>
        <v>118684</v>
      </c>
      <c r="K211" s="3" cm="1">
        <f t="array" ref="K211">_xlfn.XLOOKUP(transformación!B202,'[1]Total Búsquedas'!$A$5:$A$101,_xlfn.XLOOKUP($C$1,'[1]Total Búsquedas'!$B$2:$Q$2,'[1]Total Búsquedas'!$B$5:$Q$101))</f>
        <v>2391429</v>
      </c>
      <c r="L211" s="19" cm="1">
        <f t="array" ref="L211">_xlfn.XLOOKUP(transformación!B202,'[1]Búsquedas a tres meses'!$A$5:$A$101,_xlfn.XLOOKUP($C$1,'[1]Búsquedas a tres meses'!$B$2:$Q$2,'[1]Búsquedas a tres meses'!$B$5:$Q$101))</f>
        <v>1920954</v>
      </c>
      <c r="M211" s="3" cm="1">
        <f t="array" ref="M211">_xlfn.XLOOKUP(transformación!B202,'[1]Búsquedas a 6 meses'!$A$5:$A$101,_xlfn.XLOOKUP($C$1,'[1]Búsquedas a 6 meses'!$B$2:$Q$2,'[1]Búsquedas a 6 meses'!$B$5:$Q$101))</f>
        <v>2075468</v>
      </c>
      <c r="N211" s="3" cm="1">
        <f t="array" ref="N211">_xlfn.XLOOKUP(transformación!B202,'[1]Búsquedas a tres meses'!$A$5:$A$101,_xlfn.XLOOKUP($C$1,'[1]Búsquedas a tres meses'!$B$2:$J$2,'[1]Búsquedas a tres meses'!$B$5:$J$101))</f>
        <v>1920954</v>
      </c>
      <c r="O211" s="3" cm="1">
        <f t="array" ref="O211">_xlfn.XLOOKUP(transformación!B202,'[1]Búsquedas a 6 meses'!$A$5:$A$101,_xlfn.XLOOKUP($C$1,'[1]Búsquedas a 6 meses'!$B$2:$J$2,'[1]Búsquedas a 6 meses'!$B$5:$J$101))</f>
        <v>2075468</v>
      </c>
    </row>
    <row r="212" spans="1:15" x14ac:dyDescent="0.3">
      <c r="A212" s="2" t="str">
        <f>'Viajeros Hoteles y Apartamet'!A212</f>
        <v>2021</v>
      </c>
      <c r="B212" s="2" t="str">
        <f>'Viajeros Hoteles y Apartamet'!B212</f>
        <v>9</v>
      </c>
      <c r="C212" s="3">
        <f>'Viajeros Hoteles y Apartamet'!F212</f>
        <v>364367</v>
      </c>
      <c r="D212" s="24">
        <f>VLOOKUP(transformación!$C203,'[1]PIB pc Libras'!A$3:F$110,6,FALSE)</f>
        <v>8294.5948083065905</v>
      </c>
      <c r="E212" s="25">
        <f>VLOOKUP(transformación!$D203,'[1]IPC RU'!$A$9:$B$642,2,FALSE)</f>
        <v>3.1</v>
      </c>
      <c r="F212" s="25">
        <f>VLOOKUP(transformación!$C203,'[1]Desempleo RU'!$A$9:$B$952,2,FALSE)</f>
        <v>4.3</v>
      </c>
      <c r="G212" s="25">
        <f>VLOOKUP(transformación!$D203,'[1]Tipo de Cambio RU'!$A$9:$B$900,2,FALSE)</f>
        <v>1.1667000000000001</v>
      </c>
      <c r="H212" s="26" cm="1">
        <f t="array" ref="H212">IFERROR(_xlfn.XLOOKUP(transformación!$B203,[1]Forwarkeys!$B$2:$B$1000,_xlfn.XLOOKUP($C$1,[1]Forwarkeys!$C$1:$BA$1,[1]Forwarkeys!$C$2:$BA$1000)),"-")</f>
        <v>229906</v>
      </c>
      <c r="I212" s="19">
        <f>España!E212</f>
        <v>107.87</v>
      </c>
      <c r="J212" s="3">
        <f>[1]Aeropuerto!$Q205</f>
        <v>136765</v>
      </c>
      <c r="K212" s="3" cm="1">
        <f t="array" ref="K212">_xlfn.XLOOKUP(transformación!B203,'[1]Total Búsquedas'!$A$5:$A$101,_xlfn.XLOOKUP($C$1,'[1]Total Búsquedas'!$B$2:$Q$2,'[1]Total Búsquedas'!$B$5:$Q$101))</f>
        <v>2386100</v>
      </c>
      <c r="L212" s="19" cm="1">
        <f t="array" ref="L212">_xlfn.XLOOKUP(transformación!B203,'[1]Búsquedas a tres meses'!$A$5:$A$101,_xlfn.XLOOKUP($C$1,'[1]Búsquedas a tres meses'!$B$2:$Q$2,'[1]Búsquedas a tres meses'!$B$5:$Q$101))</f>
        <v>1834619</v>
      </c>
      <c r="M212" s="3" cm="1">
        <f t="array" ref="M212">_xlfn.XLOOKUP(transformación!B203,'[1]Búsquedas a 6 meses'!$A$5:$A$101,_xlfn.XLOOKUP($C$1,'[1]Búsquedas a 6 meses'!$B$2:$Q$2,'[1]Búsquedas a 6 meses'!$B$5:$Q$101))</f>
        <v>1973890</v>
      </c>
      <c r="N212" s="3" cm="1">
        <f t="array" ref="N212">_xlfn.XLOOKUP(transformación!B203,'[1]Búsquedas a tres meses'!$A$5:$A$101,_xlfn.XLOOKUP($C$1,'[1]Búsquedas a tres meses'!$B$2:$J$2,'[1]Búsquedas a tres meses'!$B$5:$J$101))</f>
        <v>1834619</v>
      </c>
      <c r="O212" s="3" cm="1">
        <f t="array" ref="O212">_xlfn.XLOOKUP(transformación!B203,'[1]Búsquedas a 6 meses'!$A$5:$A$101,_xlfn.XLOOKUP($C$1,'[1]Búsquedas a 6 meses'!$B$2:$J$2,'[1]Búsquedas a 6 meses'!$B$5:$J$101))</f>
        <v>1973890</v>
      </c>
    </row>
    <row r="213" spans="1:15" x14ac:dyDescent="0.3">
      <c r="A213" s="2" t="str">
        <f>'Viajeros Hoteles y Apartamet'!A213</f>
        <v>2021</v>
      </c>
      <c r="B213" s="2" t="str">
        <f>'Viajeros Hoteles y Apartamet'!B213</f>
        <v>10</v>
      </c>
      <c r="C213" s="3">
        <f>'Viajeros Hoteles y Apartamet'!F213</f>
        <v>415756</v>
      </c>
      <c r="D213" s="24">
        <f>VLOOKUP(transformación!$C204,'[1]PIB pc Libras'!A$3:F$110,6,FALSE)</f>
        <v>8420.6796436622644</v>
      </c>
      <c r="E213" s="25">
        <f>VLOOKUP(transformación!$D204,'[1]IPC RU'!$A$9:$B$642,2,FALSE)</f>
        <v>4.2</v>
      </c>
      <c r="F213" s="25">
        <f>VLOOKUP(transformación!$C204,'[1]Desempleo RU'!$A$9:$B$952,2,FALSE)</f>
        <v>4</v>
      </c>
      <c r="G213" s="25">
        <f>VLOOKUP(transformación!$D204,'[1]Tipo de Cambio RU'!$A$9:$B$900,2,FALSE)</f>
        <v>1.1806000000000001</v>
      </c>
      <c r="H213" s="26" cm="1">
        <f t="array" ref="H213">IFERROR(_xlfn.XLOOKUP(transformación!$B204,[1]Forwarkeys!$B$2:$B$1000,_xlfn.XLOOKUP($C$1,[1]Forwarkeys!$C$1:$BA$1,[1]Forwarkeys!$C$2:$BA$1000)),"-")</f>
        <v>225451</v>
      </c>
      <c r="I213" s="19">
        <f>España!E213</f>
        <v>109.6</v>
      </c>
      <c r="J213" s="3">
        <f>[1]Aeropuerto!$Q206</f>
        <v>165128</v>
      </c>
      <c r="K213" s="3" cm="1">
        <f t="array" ref="K213">_xlfn.XLOOKUP(transformación!B204,'[1]Total Búsquedas'!$A$5:$A$101,_xlfn.XLOOKUP($C$1,'[1]Total Búsquedas'!$B$2:$Q$2,'[1]Total Búsquedas'!$B$5:$Q$101))</f>
        <v>2293464</v>
      </c>
      <c r="L213" s="19" cm="1">
        <f t="array" ref="L213">_xlfn.XLOOKUP(transformación!B204,'[1]Búsquedas a tres meses'!$A$5:$A$101,_xlfn.XLOOKUP($C$1,'[1]Búsquedas a tres meses'!$B$2:$Q$2,'[1]Búsquedas a tres meses'!$B$5:$Q$101))</f>
        <v>1650630</v>
      </c>
      <c r="M213" s="3" cm="1">
        <f t="array" ref="M213">_xlfn.XLOOKUP(transformación!B204,'[1]Búsquedas a 6 meses'!$A$5:$A$101,_xlfn.XLOOKUP($C$1,'[1]Búsquedas a 6 meses'!$B$2:$Q$2,'[1]Búsquedas a 6 meses'!$B$5:$Q$101))</f>
        <v>1905136</v>
      </c>
      <c r="N213" s="3" cm="1">
        <f t="array" ref="N213">_xlfn.XLOOKUP(transformación!B204,'[1]Búsquedas a tres meses'!$A$5:$A$101,_xlfn.XLOOKUP($C$1,'[1]Búsquedas a tres meses'!$B$2:$J$2,'[1]Búsquedas a tres meses'!$B$5:$J$101))</f>
        <v>1650630</v>
      </c>
      <c r="O213" s="3" cm="1">
        <f t="array" ref="O213">_xlfn.XLOOKUP(transformación!B204,'[1]Búsquedas a 6 meses'!$A$5:$A$101,_xlfn.XLOOKUP($C$1,'[1]Búsquedas a 6 meses'!$B$2:$J$2,'[1]Búsquedas a 6 meses'!$B$5:$J$101))</f>
        <v>1905136</v>
      </c>
    </row>
    <row r="214" spans="1:15" x14ac:dyDescent="0.3">
      <c r="A214" s="2" t="str">
        <f>'Viajeros Hoteles y Apartamet'!A214</f>
        <v>2021</v>
      </c>
      <c r="B214" s="2" t="str">
        <f>'Viajeros Hoteles y Apartamet'!B214</f>
        <v>11</v>
      </c>
      <c r="C214" s="3">
        <f>'Viajeros Hoteles y Apartamet'!F214</f>
        <v>189283</v>
      </c>
      <c r="D214" s="24">
        <f>VLOOKUP(transformación!$C205,'[1]PIB pc Libras'!A$3:F$110,6,FALSE)</f>
        <v>8420.6796436622644</v>
      </c>
      <c r="E214" s="25">
        <f>VLOOKUP(transformación!$D205,'[1]IPC RU'!$A$9:$B$642,2,FALSE)</f>
        <v>5.0999999999999996</v>
      </c>
      <c r="F214" s="25">
        <f>VLOOKUP(transformación!$C205,'[1]Desempleo RU'!$A$9:$B$952,2,FALSE)</f>
        <v>4</v>
      </c>
      <c r="G214" s="25">
        <f>VLOOKUP(transformación!$D205,'[1]Tipo de Cambio RU'!$A$9:$B$900,2,FALSE)</f>
        <v>1.1789000000000001</v>
      </c>
      <c r="H214" s="26" cm="1">
        <f t="array" ref="H214">IFERROR(_xlfn.XLOOKUP(transformación!$B205,[1]Forwarkeys!$B$2:$B$1000,_xlfn.XLOOKUP($C$1,[1]Forwarkeys!$C$1:$BA$1,[1]Forwarkeys!$C$2:$BA$1000)),"-")</f>
        <v>119001</v>
      </c>
      <c r="I214" s="19">
        <f>España!E214</f>
        <v>109.87</v>
      </c>
      <c r="J214" s="3">
        <f>[1]Aeropuerto!$Q207</f>
        <v>83969</v>
      </c>
      <c r="K214" s="3" cm="1">
        <f t="array" ref="K214">_xlfn.XLOOKUP(transformación!B205,'[1]Total Búsquedas'!$A$5:$A$101,_xlfn.XLOOKUP($C$1,'[1]Total Búsquedas'!$B$2:$Q$2,'[1]Total Búsquedas'!$B$5:$Q$101))</f>
        <v>1834373</v>
      </c>
      <c r="L214" s="19" cm="1">
        <f t="array" ref="L214">_xlfn.XLOOKUP(transformación!B205,'[1]Búsquedas a tres meses'!$A$5:$A$101,_xlfn.XLOOKUP($C$1,'[1]Búsquedas a tres meses'!$B$2:$Q$2,'[1]Búsquedas a tres meses'!$B$5:$Q$101))</f>
        <v>1254617</v>
      </c>
      <c r="M214" s="3" cm="1">
        <f t="array" ref="M214">_xlfn.XLOOKUP(transformación!B205,'[1]Búsquedas a 6 meses'!$A$5:$A$101,_xlfn.XLOOKUP($C$1,'[1]Búsquedas a 6 meses'!$B$2:$Q$2,'[1]Búsquedas a 6 meses'!$B$5:$Q$101))</f>
        <v>1558616</v>
      </c>
      <c r="N214" s="3" cm="1">
        <f t="array" ref="N214">_xlfn.XLOOKUP(transformación!B205,'[1]Búsquedas a tres meses'!$A$5:$A$101,_xlfn.XLOOKUP($C$1,'[1]Búsquedas a tres meses'!$B$2:$J$2,'[1]Búsquedas a tres meses'!$B$5:$J$101))</f>
        <v>1254617</v>
      </c>
      <c r="O214" s="3" cm="1">
        <f t="array" ref="O214">_xlfn.XLOOKUP(transformación!B205,'[1]Búsquedas a 6 meses'!$A$5:$A$101,_xlfn.XLOOKUP($C$1,'[1]Búsquedas a 6 meses'!$B$2:$J$2,'[1]Búsquedas a 6 meses'!$B$5:$J$101))</f>
        <v>1558616</v>
      </c>
    </row>
    <row r="215" spans="1:15" x14ac:dyDescent="0.3">
      <c r="A215" s="2" t="str">
        <f>'Viajeros Hoteles y Apartamet'!A215</f>
        <v>2021</v>
      </c>
      <c r="B215" s="2" t="str">
        <f>'Viajeros Hoteles y Apartamet'!B215</f>
        <v>12</v>
      </c>
      <c r="C215" s="3">
        <f>'Viajeros Hoteles y Apartamet'!F215</f>
        <v>97483</v>
      </c>
      <c r="D215" s="24">
        <f>VLOOKUP(transformación!$C206,'[1]PIB pc Libras'!A$3:F$110,6,FALSE)</f>
        <v>8420.6796436622644</v>
      </c>
      <c r="E215" s="25">
        <f>VLOOKUP(transformación!$D206,'[1]IPC RU'!$A$9:$B$642,2,FALSE)</f>
        <v>5.4</v>
      </c>
      <c r="F215" s="25">
        <f>VLOOKUP(transformación!$C206,'[1]Desempleo RU'!$A$9:$B$952,2,FALSE)</f>
        <v>4</v>
      </c>
      <c r="G215" s="25">
        <f>VLOOKUP(transformación!$D206,'[1]Tipo de Cambio RU'!$A$9:$B$900,2,FALSE)</f>
        <v>1.1772</v>
      </c>
      <c r="H215" s="26" cm="1">
        <f t="array" ref="H215">IFERROR(_xlfn.XLOOKUP(transformación!$B206,[1]Forwarkeys!$B$2:$B$1000,_xlfn.XLOOKUP($C$1,[1]Forwarkeys!$C$1:$BA$1,[1]Forwarkeys!$C$2:$BA$1000)),"-")</f>
        <v>121947</v>
      </c>
      <c r="I215" s="19">
        <f>España!E215</f>
        <v>111.13</v>
      </c>
      <c r="J215" s="3">
        <f>[1]Aeropuerto!$Q208</f>
        <v>64683</v>
      </c>
      <c r="K215" s="3" cm="1">
        <f t="array" ref="K215">_xlfn.XLOOKUP(transformación!B206,'[1]Total Búsquedas'!$A$5:$A$101,_xlfn.XLOOKUP($C$1,'[1]Total Búsquedas'!$B$2:$Q$2,'[1]Total Búsquedas'!$B$5:$Q$101))</f>
        <v>1322039</v>
      </c>
      <c r="L215" s="19" cm="1">
        <f t="array" ref="L215">_xlfn.XLOOKUP(transformación!B206,'[1]Búsquedas a tres meses'!$A$5:$A$101,_xlfn.XLOOKUP($C$1,'[1]Búsquedas a tres meses'!$B$2:$Q$2,'[1]Búsquedas a tres meses'!$B$5:$Q$101))</f>
        <v>931571</v>
      </c>
      <c r="M215" s="3" cm="1">
        <f t="array" ref="M215">_xlfn.XLOOKUP(transformación!B206,'[1]Búsquedas a 6 meses'!$A$5:$A$101,_xlfn.XLOOKUP($C$1,'[1]Búsquedas a 6 meses'!$B$2:$Q$2,'[1]Búsquedas a 6 meses'!$B$5:$Q$101))</f>
        <v>1163157</v>
      </c>
      <c r="N215" s="3" cm="1">
        <f t="array" ref="N215">_xlfn.XLOOKUP(transformación!B206,'[1]Búsquedas a tres meses'!$A$5:$A$101,_xlfn.XLOOKUP($C$1,'[1]Búsquedas a tres meses'!$B$2:$J$2,'[1]Búsquedas a tres meses'!$B$5:$J$101))</f>
        <v>931571</v>
      </c>
      <c r="O215" s="3" cm="1">
        <f t="array" ref="O215">_xlfn.XLOOKUP(transformación!B206,'[1]Búsquedas a 6 meses'!$A$5:$A$101,_xlfn.XLOOKUP($C$1,'[1]Búsquedas a 6 meses'!$B$2:$J$2,'[1]Búsquedas a 6 meses'!$B$5:$J$101))</f>
        <v>1163157</v>
      </c>
    </row>
    <row r="216" spans="1:15" x14ac:dyDescent="0.3">
      <c r="A216" s="2" t="str">
        <f>'Viajeros Hoteles y Apartamet'!A216</f>
        <v>2022</v>
      </c>
      <c r="B216" s="2" t="str">
        <f>'Viajeros Hoteles y Apartamet'!B216</f>
        <v>1</v>
      </c>
      <c r="C216" s="3">
        <f>'Viajeros Hoteles y Apartamet'!F216</f>
        <v>88139</v>
      </c>
      <c r="D216" s="24">
        <f>VLOOKUP(transformación!$C207,'[1]PIB pc Libras'!A$3:F$110,6,FALSE)</f>
        <v>8393.5954386768026</v>
      </c>
      <c r="E216" s="25">
        <f>VLOOKUP(transformación!$D207,'[1]IPC RU'!$A$9:$B$642,2,FALSE)</f>
        <v>5.5</v>
      </c>
      <c r="F216" s="25">
        <f>VLOOKUP(transformación!$C207,'[1]Desempleo RU'!$A$9:$B$952,2,FALSE)</f>
        <v>3.7</v>
      </c>
      <c r="G216" s="25">
        <f>VLOOKUP(transformación!$D207,'[1]Tipo de Cambio RU'!$A$9:$B$900,2,FALSE)</f>
        <v>1.1977</v>
      </c>
      <c r="H216" s="26" cm="1">
        <f t="array" ref="H216">IFERROR(_xlfn.XLOOKUP(transformación!$B207,[1]Forwarkeys!$B$2:$B$1000,_xlfn.XLOOKUP($C$1,[1]Forwarkeys!$C$1:$BA$1,[1]Forwarkeys!$C$2:$BA$1000)),"-")</f>
        <v>88633</v>
      </c>
      <c r="I216" s="19">
        <f>España!E216</f>
        <v>110.26</v>
      </c>
      <c r="J216" s="3">
        <f>[1]Aeropuerto!$Q209</f>
        <v>46540</v>
      </c>
      <c r="K216" s="3" cm="1">
        <f t="array" ref="K216">_xlfn.XLOOKUP(transformación!B207,'[1]Total Búsquedas'!$A$5:$A$101,_xlfn.XLOOKUP($C$1,'[1]Total Búsquedas'!$B$2:$Q$2,'[1]Total Búsquedas'!$B$5:$Q$101))</f>
        <v>2876480</v>
      </c>
      <c r="L216" s="19" cm="1">
        <f t="array" ref="L216">_xlfn.XLOOKUP(transformación!B207,'[1]Búsquedas a tres meses'!$A$5:$A$101,_xlfn.XLOOKUP($C$1,'[1]Búsquedas a tres meses'!$B$2:$Q$2,'[1]Búsquedas a tres meses'!$B$5:$Q$101))</f>
        <v>1669968</v>
      </c>
      <c r="M216" s="3" cm="1">
        <f t="array" ref="M216">_xlfn.XLOOKUP(transformación!B207,'[1]Búsquedas a 6 meses'!$A$5:$A$101,_xlfn.XLOOKUP($C$1,'[1]Búsquedas a 6 meses'!$B$2:$Q$2,'[1]Búsquedas a 6 meses'!$B$5:$Q$101))</f>
        <v>2467547</v>
      </c>
      <c r="N216" s="3" cm="1">
        <f t="array" ref="N216">_xlfn.XLOOKUP(transformación!B207,'[1]Búsquedas a tres meses'!$A$5:$A$101,_xlfn.XLOOKUP($C$1,'[1]Búsquedas a tres meses'!$B$2:$J$2,'[1]Búsquedas a tres meses'!$B$5:$J$101))</f>
        <v>1669968</v>
      </c>
      <c r="O216" s="3" cm="1">
        <f t="array" ref="O216">_xlfn.XLOOKUP(transformación!B207,'[1]Búsquedas a 6 meses'!$A$5:$A$101,_xlfn.XLOOKUP($C$1,'[1]Búsquedas a 6 meses'!$B$2:$J$2,'[1]Búsquedas a 6 meses'!$B$5:$J$101))</f>
        <v>2467547</v>
      </c>
    </row>
    <row r="217" spans="1:15" x14ac:dyDescent="0.3">
      <c r="A217" s="2" t="str">
        <f>'Viajeros Hoteles y Apartamet'!A217</f>
        <v>2022</v>
      </c>
      <c r="B217" s="2" t="str">
        <f>'Viajeros Hoteles y Apartamet'!B217</f>
        <v>2</v>
      </c>
      <c r="C217" s="3">
        <f>'Viajeros Hoteles y Apartamet'!F217</f>
        <v>174676</v>
      </c>
      <c r="D217" s="24">
        <f>VLOOKUP(transformación!$C208,'[1]PIB pc Libras'!A$3:F$110,6,FALSE)</f>
        <v>8393.5954386768026</v>
      </c>
      <c r="E217" s="25">
        <f>VLOOKUP(transformación!$D208,'[1]IPC RU'!$A$9:$B$642,2,FALSE)</f>
        <v>6.2</v>
      </c>
      <c r="F217" s="25">
        <f>VLOOKUP(transformación!$C208,'[1]Desempleo RU'!$A$9:$B$952,2,FALSE)</f>
        <v>3.7</v>
      </c>
      <c r="G217" s="25">
        <f>VLOOKUP(transformación!$D208,'[1]Tipo de Cambio RU'!$A$9:$B$900,2,FALSE)</f>
        <v>1.1933</v>
      </c>
      <c r="H217" s="26" cm="1">
        <f t="array" ref="H217">IFERROR(_xlfn.XLOOKUP(transformación!$B208,[1]Forwarkeys!$B$2:$B$1000,_xlfn.XLOOKUP($C$1,[1]Forwarkeys!$C$1:$BA$1,[1]Forwarkeys!$C$2:$BA$1000)),"-")</f>
        <v>108887</v>
      </c>
      <c r="I217" s="19">
        <f>España!E217</f>
        <v>111.15</v>
      </c>
      <c r="J217" s="3">
        <f>[1]Aeropuerto!$Q210</f>
        <v>89621</v>
      </c>
      <c r="K217" s="3" cm="1">
        <f t="array" ref="K217">_xlfn.XLOOKUP(transformación!B208,'[1]Total Búsquedas'!$A$5:$A$101,_xlfn.XLOOKUP($C$1,'[1]Total Búsquedas'!$B$2:$Q$2,'[1]Total Búsquedas'!$B$5:$Q$101))</f>
        <v>3053419</v>
      </c>
      <c r="L217" s="19" cm="1">
        <f t="array" ref="L217">_xlfn.XLOOKUP(transformación!B208,'[1]Búsquedas a tres meses'!$A$5:$A$101,_xlfn.XLOOKUP($C$1,'[1]Búsquedas a tres meses'!$B$2:$Q$2,'[1]Búsquedas a tres meses'!$B$5:$Q$101))</f>
        <v>2064305</v>
      </c>
      <c r="M217" s="3" cm="1">
        <f t="array" ref="M217">_xlfn.XLOOKUP(transformación!B208,'[1]Búsquedas a 6 meses'!$A$5:$A$101,_xlfn.XLOOKUP($C$1,'[1]Búsquedas a 6 meses'!$B$2:$Q$2,'[1]Búsquedas a 6 meses'!$B$5:$Q$101))</f>
        <v>2796251</v>
      </c>
      <c r="N217" s="3" cm="1">
        <f t="array" ref="N217">_xlfn.XLOOKUP(transformación!B208,'[1]Búsquedas a tres meses'!$A$5:$A$101,_xlfn.XLOOKUP($C$1,'[1]Búsquedas a tres meses'!$B$2:$J$2,'[1]Búsquedas a tres meses'!$B$5:$J$101))</f>
        <v>2064305</v>
      </c>
      <c r="O217" s="3" cm="1">
        <f t="array" ref="O217">_xlfn.XLOOKUP(transformación!B208,'[1]Búsquedas a 6 meses'!$A$5:$A$101,_xlfn.XLOOKUP($C$1,'[1]Búsquedas a 6 meses'!$B$2:$J$2,'[1]Búsquedas a 6 meses'!$B$5:$J$101))</f>
        <v>2796251</v>
      </c>
    </row>
    <row r="218" spans="1:15" x14ac:dyDescent="0.3">
      <c r="A218" s="2" t="str">
        <f>'Viajeros Hoteles y Apartamet'!A218</f>
        <v>2022</v>
      </c>
      <c r="B218" s="2" t="str">
        <f>'Viajeros Hoteles y Apartamet'!B218</f>
        <v>3</v>
      </c>
      <c r="C218" s="3">
        <f>'Viajeros Hoteles y Apartamet'!F218</f>
        <v>302921</v>
      </c>
      <c r="D218" s="24">
        <f>VLOOKUP(transformación!$C209,'[1]PIB pc Libras'!A$3:F$110,6,FALSE)</f>
        <v>8393.5954386768026</v>
      </c>
      <c r="E218" s="25">
        <f>VLOOKUP(transformación!$D209,'[1]IPC RU'!$A$9:$B$642,2,FALSE)</f>
        <v>7</v>
      </c>
      <c r="F218" s="25">
        <f>VLOOKUP(transformación!$C209,'[1]Desempleo RU'!$A$9:$B$952,2,FALSE)</f>
        <v>3.7</v>
      </c>
      <c r="G218" s="25">
        <f>VLOOKUP(transformación!$D209,'[1]Tipo de Cambio RU'!$A$9:$B$900,2,FALSE)</f>
        <v>1.1953</v>
      </c>
      <c r="H218" s="26" cm="1">
        <f t="array" ref="H218">IFERROR(_xlfn.XLOOKUP(transformación!$B209,[1]Forwarkeys!$B$2:$B$1000,_xlfn.XLOOKUP($C$1,[1]Forwarkeys!$C$1:$BA$1,[1]Forwarkeys!$C$2:$BA$1000)),"-")</f>
        <v>160066</v>
      </c>
      <c r="I218" s="19">
        <f>España!E218</f>
        <v>115.51</v>
      </c>
      <c r="J218" s="3">
        <f>[1]Aeropuerto!$Q211</f>
        <v>138493</v>
      </c>
      <c r="K218" s="3" cm="1">
        <f t="array" ref="K218">_xlfn.XLOOKUP(transformación!B209,'[1]Total Búsquedas'!$A$5:$A$101,_xlfn.XLOOKUP($C$1,'[1]Total Búsquedas'!$B$2:$Q$2,'[1]Total Búsquedas'!$B$5:$Q$101))</f>
        <v>3428961</v>
      </c>
      <c r="L218" s="19" cm="1">
        <f t="array" ref="L218">_xlfn.XLOOKUP(transformación!B209,'[1]Búsquedas a tres meses'!$A$5:$A$101,_xlfn.XLOOKUP($C$1,'[1]Búsquedas a tres meses'!$B$2:$Q$2,'[1]Búsquedas a tres meses'!$B$5:$Q$101))</f>
        <v>2472261</v>
      </c>
      <c r="M218" s="3" cm="1">
        <f t="array" ref="M218">_xlfn.XLOOKUP(transformación!B209,'[1]Búsquedas a 6 meses'!$A$5:$A$101,_xlfn.XLOOKUP($C$1,'[1]Búsquedas a 6 meses'!$B$2:$Q$2,'[1]Búsquedas a 6 meses'!$B$5:$Q$101))</f>
        <v>3240860</v>
      </c>
      <c r="N218" s="3" cm="1">
        <f t="array" ref="N218">_xlfn.XLOOKUP(transformación!B209,'[1]Búsquedas a tres meses'!$A$5:$A$101,_xlfn.XLOOKUP($C$1,'[1]Búsquedas a tres meses'!$B$2:$J$2,'[1]Búsquedas a tres meses'!$B$5:$J$101))</f>
        <v>2472261</v>
      </c>
      <c r="O218" s="3" cm="1">
        <f t="array" ref="O218">_xlfn.XLOOKUP(transformación!B209,'[1]Búsquedas a 6 meses'!$A$5:$A$101,_xlfn.XLOOKUP($C$1,'[1]Búsquedas a 6 meses'!$B$2:$J$2,'[1]Búsquedas a 6 meses'!$B$5:$J$101))</f>
        <v>3240860</v>
      </c>
    </row>
    <row r="219" spans="1:15" x14ac:dyDescent="0.3">
      <c r="A219" s="2" t="str">
        <f>'Viajeros Hoteles y Apartamet'!A219</f>
        <v>2022</v>
      </c>
      <c r="B219" s="2" t="str">
        <f>'Viajeros Hoteles y Apartamet'!B219</f>
        <v>4</v>
      </c>
      <c r="C219" s="3">
        <f>'Viajeros Hoteles y Apartamet'!F219</f>
        <v>551314</v>
      </c>
      <c r="D219" s="24">
        <f>VLOOKUP(transformación!$C210,'[1]PIB pc Libras'!A$3:F$110,6,FALSE)</f>
        <v>8401.0811082057371</v>
      </c>
      <c r="E219" s="25">
        <f>VLOOKUP(transformación!$D210,'[1]IPC RU'!$A$9:$B$642,2,FALSE)</f>
        <v>9</v>
      </c>
      <c r="F219" s="25">
        <f>VLOOKUP(transformación!$C210,'[1]Desempleo RU'!$A$9:$B$952,2,FALSE)</f>
        <v>3.8</v>
      </c>
      <c r="G219" s="25">
        <f>VLOOKUP(transformación!$D210,'[1]Tipo de Cambio RU'!$A$9:$B$900,2,FALSE)</f>
        <v>1.1956</v>
      </c>
      <c r="H219" s="26" cm="1">
        <f t="array" ref="H219">IFERROR(_xlfn.XLOOKUP(transformación!$B210,[1]Forwarkeys!$B$2:$B$1000,_xlfn.XLOOKUP($C$1,[1]Forwarkeys!$C$1:$BA$1,[1]Forwarkeys!$C$2:$BA$1000)),"-")</f>
        <v>264724</v>
      </c>
      <c r="I219" s="19">
        <f>España!E219</f>
        <v>115.21</v>
      </c>
      <c r="J219" s="3">
        <f>[1]Aeropuerto!$Q212</f>
        <v>229114</v>
      </c>
      <c r="K219" s="3" cm="1">
        <f t="array" ref="K219">_xlfn.XLOOKUP(transformación!B210,'[1]Total Búsquedas'!$A$5:$A$101,_xlfn.XLOOKUP($C$1,'[1]Total Búsquedas'!$B$2:$Q$2,'[1]Total Búsquedas'!$B$5:$Q$101))</f>
        <v>3534303</v>
      </c>
      <c r="L219" s="19" cm="1">
        <f t="array" ref="L219">_xlfn.XLOOKUP(transformación!B210,'[1]Búsquedas a tres meses'!$A$5:$A$101,_xlfn.XLOOKUP($C$1,'[1]Búsquedas a tres meses'!$B$2:$Q$2,'[1]Búsquedas a tres meses'!$B$5:$Q$101))</f>
        <v>2699637</v>
      </c>
      <c r="M219" s="3" cm="1">
        <f t="array" ref="M219">_xlfn.XLOOKUP(transformación!B210,'[1]Búsquedas a 6 meses'!$A$5:$A$101,_xlfn.XLOOKUP($C$1,'[1]Búsquedas a 6 meses'!$B$2:$Q$2,'[1]Búsquedas a 6 meses'!$B$5:$Q$101))</f>
        <v>3430856</v>
      </c>
      <c r="N219" s="3" cm="1">
        <f t="array" ref="N219">_xlfn.XLOOKUP(transformación!B210,'[1]Búsquedas a tres meses'!$A$5:$A$101,_xlfn.XLOOKUP($C$1,'[1]Búsquedas a tres meses'!$B$2:$J$2,'[1]Búsquedas a tres meses'!$B$5:$J$101))</f>
        <v>2699637</v>
      </c>
      <c r="O219" s="3" cm="1">
        <f t="array" ref="O219">_xlfn.XLOOKUP(transformación!B210,'[1]Búsquedas a 6 meses'!$A$5:$A$101,_xlfn.XLOOKUP($C$1,'[1]Búsquedas a 6 meses'!$B$2:$J$2,'[1]Búsquedas a 6 meses'!$B$5:$J$101))</f>
        <v>3430856</v>
      </c>
    </row>
    <row r="220" spans="1:15" x14ac:dyDescent="0.3">
      <c r="A220" s="2" t="str">
        <f>'Viajeros Hoteles y Apartamet'!A220</f>
        <v>2022</v>
      </c>
      <c r="B220" s="2" t="str">
        <f>'Viajeros Hoteles y Apartamet'!B220</f>
        <v>5</v>
      </c>
      <c r="C220" s="3">
        <f>'Viajeros Hoteles y Apartamet'!F220</f>
        <v>742004</v>
      </c>
      <c r="D220" s="24">
        <f>VLOOKUP(transformación!$C211,'[1]PIB pc Libras'!A$3:F$110,6,FALSE)</f>
        <v>8401.0811082057371</v>
      </c>
      <c r="E220" s="25">
        <f>VLOOKUP(transformación!$D211,'[1]IPC RU'!$A$9:$B$642,2,FALSE)</f>
        <v>9.1</v>
      </c>
      <c r="F220" s="25">
        <f>VLOOKUP(transformación!$C211,'[1]Desempleo RU'!$A$9:$B$952,2,FALSE)</f>
        <v>3.8</v>
      </c>
      <c r="G220" s="25">
        <f>VLOOKUP(transformación!$D211,'[1]Tipo de Cambio RU'!$A$9:$B$900,2,FALSE)</f>
        <v>1.1758999999999999</v>
      </c>
      <c r="H220" s="26" cm="1">
        <f t="array" ref="H220">IFERROR(_xlfn.XLOOKUP(transformación!$B211,[1]Forwarkeys!$B$2:$B$1000,_xlfn.XLOOKUP($C$1,[1]Forwarkeys!$C$1:$BA$1,[1]Forwarkeys!$C$2:$BA$1000)),"-")</f>
        <v>306896</v>
      </c>
      <c r="I220" s="19">
        <f>España!E220</f>
        <v>116.03</v>
      </c>
      <c r="J220" s="3">
        <f>[1]Aeropuerto!$Q213</f>
        <v>275020</v>
      </c>
      <c r="K220" s="3" cm="1">
        <f t="array" ref="K220">_xlfn.XLOOKUP(transformación!B211,'[1]Total Búsquedas'!$A$5:$A$101,_xlfn.XLOOKUP($C$1,'[1]Total Búsquedas'!$B$2:$Q$2,'[1]Total Búsquedas'!$B$5:$Q$101))</f>
        <v>4990564</v>
      </c>
      <c r="L220" s="19" cm="1">
        <f t="array" ref="L220">_xlfn.XLOOKUP(transformación!B211,'[1]Búsquedas a tres meses'!$A$5:$A$101,_xlfn.XLOOKUP($C$1,'[1]Búsquedas a tres meses'!$B$2:$Q$2,'[1]Búsquedas a tres meses'!$B$5:$Q$101))</f>
        <v>4055347</v>
      </c>
      <c r="M220" s="3" cm="1">
        <f t="array" ref="M220">_xlfn.XLOOKUP(transformación!B211,'[1]Búsquedas a 6 meses'!$A$5:$A$101,_xlfn.XLOOKUP($C$1,'[1]Búsquedas a 6 meses'!$B$2:$Q$2,'[1]Búsquedas a 6 meses'!$B$5:$Q$101))</f>
        <v>4813226</v>
      </c>
      <c r="N220" s="3" cm="1">
        <f t="array" ref="N220">_xlfn.XLOOKUP(transformación!B211,'[1]Búsquedas a tres meses'!$A$5:$A$101,_xlfn.XLOOKUP($C$1,'[1]Búsquedas a tres meses'!$B$2:$J$2,'[1]Búsquedas a tres meses'!$B$5:$J$101))</f>
        <v>4055347</v>
      </c>
      <c r="O220" s="3" cm="1">
        <f t="array" ref="O220">_xlfn.XLOOKUP(transformación!B211,'[1]Búsquedas a 6 meses'!$A$5:$A$101,_xlfn.XLOOKUP($C$1,'[1]Búsquedas a 6 meses'!$B$2:$J$2,'[1]Búsquedas a 6 meses'!$B$5:$J$101))</f>
        <v>4813226</v>
      </c>
    </row>
    <row r="221" spans="1:15" x14ac:dyDescent="0.3">
      <c r="A221" s="2" t="str">
        <f>'Viajeros Hoteles y Apartamet'!A221</f>
        <v>2022</v>
      </c>
      <c r="B221" s="2" t="str">
        <f>'Viajeros Hoteles y Apartamet'!B221</f>
        <v>6</v>
      </c>
      <c r="C221" s="3">
        <f>'Viajeros Hoteles y Apartamet'!F221</f>
        <v>770561</v>
      </c>
      <c r="D221" s="24">
        <f>VLOOKUP(transformación!$C212,'[1]PIB pc Libras'!A$3:F$110,6,FALSE)</f>
        <v>8401.0811082057371</v>
      </c>
      <c r="E221" s="25">
        <f>VLOOKUP(transformación!$D212,'[1]IPC RU'!$A$9:$B$642,2,FALSE)</f>
        <v>9.4</v>
      </c>
      <c r="F221" s="25">
        <f>VLOOKUP(transformación!$C212,'[1]Desempleo RU'!$A$9:$B$952,2,FALSE)</f>
        <v>3.8</v>
      </c>
      <c r="G221" s="25">
        <f>VLOOKUP(transformación!$D212,'[1]Tipo de Cambio RU'!$A$9:$B$900,2,FALSE)</f>
        <v>1.165</v>
      </c>
      <c r="H221" s="26" cm="1">
        <f t="array" ref="H221">IFERROR(_xlfn.XLOOKUP(transformación!$B212,[1]Forwarkeys!$B$2:$B$1000,_xlfn.XLOOKUP($C$1,[1]Forwarkeys!$C$1:$BA$1,[1]Forwarkeys!$C$2:$BA$1000)),"-")</f>
        <v>304377</v>
      </c>
      <c r="I221" s="19">
        <f>España!E221</f>
        <v>118.22</v>
      </c>
      <c r="J221" s="3">
        <f>[1]Aeropuerto!$Q214</f>
        <v>275531</v>
      </c>
      <c r="K221" s="3" cm="1">
        <f t="array" ref="K221">_xlfn.XLOOKUP(transformación!B212,'[1]Total Búsquedas'!$A$5:$A$101,_xlfn.XLOOKUP($C$1,'[1]Total Búsquedas'!$B$2:$Q$2,'[1]Total Búsquedas'!$B$5:$Q$101))</f>
        <v>4367503</v>
      </c>
      <c r="L221" s="19" cm="1">
        <f t="array" ref="L221">_xlfn.XLOOKUP(transformación!B212,'[1]Búsquedas a tres meses'!$A$5:$A$101,_xlfn.XLOOKUP($C$1,'[1]Búsquedas a tres meses'!$B$2:$Q$2,'[1]Búsquedas a tres meses'!$B$5:$Q$101))</f>
        <v>3651611</v>
      </c>
      <c r="M221" s="3" cm="1">
        <f t="array" ref="M221">_xlfn.XLOOKUP(transformación!B212,'[1]Búsquedas a 6 meses'!$A$5:$A$101,_xlfn.XLOOKUP($C$1,'[1]Búsquedas a 6 meses'!$B$2:$Q$2,'[1]Búsquedas a 6 meses'!$B$5:$Q$101))</f>
        <v>4142340</v>
      </c>
      <c r="N221" s="3" cm="1">
        <f t="array" ref="N221">_xlfn.XLOOKUP(transformación!B212,'[1]Búsquedas a tres meses'!$A$5:$A$101,_xlfn.XLOOKUP($C$1,'[1]Búsquedas a tres meses'!$B$2:$J$2,'[1]Búsquedas a tres meses'!$B$5:$J$101))</f>
        <v>3651611</v>
      </c>
      <c r="O221" s="3" cm="1">
        <f t="array" ref="O221">_xlfn.XLOOKUP(transformación!B212,'[1]Búsquedas a 6 meses'!$A$5:$A$101,_xlfn.XLOOKUP($C$1,'[1]Búsquedas a 6 meses'!$B$2:$J$2,'[1]Búsquedas a 6 meses'!$B$5:$J$101))</f>
        <v>4142340</v>
      </c>
    </row>
    <row r="222" spans="1:15" x14ac:dyDescent="0.3">
      <c r="A222" s="2" t="str">
        <f>'Viajeros Hoteles y Apartamet'!A222</f>
        <v>2022</v>
      </c>
      <c r="B222" s="2" t="str">
        <f>'Viajeros Hoteles y Apartamet'!B222</f>
        <v>7</v>
      </c>
      <c r="C222" s="3">
        <f>'Viajeros Hoteles y Apartamet'!F222</f>
        <v>690547</v>
      </c>
      <c r="D222" s="24">
        <f>VLOOKUP(transformación!$C213,'[1]PIB pc Libras'!A$3:F$110,6,FALSE)</f>
        <v>8393.8913149427699</v>
      </c>
      <c r="E222" s="25">
        <f>VLOOKUP(transformación!$D213,'[1]IPC RU'!$A$9:$B$642,2,FALSE)</f>
        <v>10.1</v>
      </c>
      <c r="F222" s="25">
        <f>VLOOKUP(transformación!$C213,'[1]Desempleo RU'!$A$9:$B$952,2,FALSE)</f>
        <v>3.6</v>
      </c>
      <c r="G222" s="25">
        <f>VLOOKUP(transformación!$D213,'[1]Tipo de Cambio RU'!$A$9:$B$900,2,FALSE)</f>
        <v>1.1777</v>
      </c>
      <c r="H222" s="26" cm="1">
        <f t="array" ref="H222">IFERROR(_xlfn.XLOOKUP(transformación!$B213,[1]Forwarkeys!$B$2:$B$1000,_xlfn.XLOOKUP($C$1,[1]Forwarkeys!$C$1:$BA$1,[1]Forwarkeys!$C$2:$BA$1000)),"-")</f>
        <v>312885</v>
      </c>
      <c r="I222" s="19">
        <f>España!E222</f>
        <v>117.54</v>
      </c>
      <c r="J222" s="3">
        <f>[1]Aeropuerto!$Q215</f>
        <v>294953</v>
      </c>
      <c r="K222" s="3" cm="1">
        <f t="array" ref="K222">_xlfn.XLOOKUP(transformación!B213,'[1]Total Búsquedas'!$A$5:$A$101,_xlfn.XLOOKUP($C$1,'[1]Total Búsquedas'!$B$2:$Q$2,'[1]Total Búsquedas'!$B$5:$Q$101))</f>
        <v>4035708</v>
      </c>
      <c r="L222" s="19" cm="1">
        <f t="array" ref="L222">_xlfn.XLOOKUP(transformación!B213,'[1]Búsquedas a tres meses'!$A$5:$A$101,_xlfn.XLOOKUP($C$1,'[1]Búsquedas a tres meses'!$B$2:$Q$2,'[1]Búsquedas a tres meses'!$B$5:$Q$101))</f>
        <v>3472841</v>
      </c>
      <c r="M222" s="3" cm="1">
        <f t="array" ref="M222">_xlfn.XLOOKUP(transformación!B213,'[1]Búsquedas a 6 meses'!$A$5:$A$101,_xlfn.XLOOKUP($C$1,'[1]Búsquedas a 6 meses'!$B$2:$Q$2,'[1]Búsquedas a 6 meses'!$B$5:$Q$101))</f>
        <v>3702363</v>
      </c>
      <c r="N222" s="3" cm="1">
        <f t="array" ref="N222">_xlfn.XLOOKUP(transformación!B213,'[1]Búsquedas a tres meses'!$A$5:$A$101,_xlfn.XLOOKUP($C$1,'[1]Búsquedas a tres meses'!$B$2:$J$2,'[1]Búsquedas a tres meses'!$B$5:$J$101))</f>
        <v>3472841</v>
      </c>
      <c r="O222" s="3" cm="1">
        <f t="array" ref="O222">_xlfn.XLOOKUP(transformación!B213,'[1]Búsquedas a 6 meses'!$A$5:$A$101,_xlfn.XLOOKUP($C$1,'[1]Búsquedas a 6 meses'!$B$2:$J$2,'[1]Búsquedas a 6 meses'!$B$5:$J$101))</f>
        <v>3702363</v>
      </c>
    </row>
    <row r="223" spans="1:15" x14ac:dyDescent="0.3">
      <c r="A223" s="2">
        <v>2022</v>
      </c>
      <c r="B223" s="2">
        <v>8</v>
      </c>
      <c r="C223" s="3">
        <f>'Viajeros Hoteles y Apartamet'!F223</f>
        <v>699541</v>
      </c>
      <c r="D223" s="24">
        <f>VLOOKUP(transformación!$C214,'[1]PIB pc Libras'!A$3:F$110,6,FALSE)</f>
        <v>8393.8913149427699</v>
      </c>
      <c r="E223" s="25">
        <f>VLOOKUP(transformación!$D214,'[1]IPC RU'!$A$9:$B$642,2,FALSE)</f>
        <v>9.9</v>
      </c>
      <c r="F223" s="25">
        <f>VLOOKUP(transformación!$C214,'[1]Desempleo RU'!$A$9:$B$952,2,FALSE)</f>
        <v>3.6</v>
      </c>
      <c r="G223" s="25">
        <f>VLOOKUP(transformación!$D214,'[1]Tipo de Cambio RU'!$A$9:$B$900,2,FALSE)</f>
        <v>1.1834</v>
      </c>
      <c r="H223" s="26" cm="1">
        <f t="array" ref="H223">IFERROR(_xlfn.XLOOKUP(transformación!$B214,[1]Forwarkeys!$B$2:$B$1000,_xlfn.XLOOKUP($C$1,[1]Forwarkeys!$C$1:$BA$1,[1]Forwarkeys!$C$2:$BA$1000)),"-")</f>
        <v>314241</v>
      </c>
      <c r="I223" s="19">
        <f>España!E223</f>
        <v>117.84</v>
      </c>
      <c r="J223" s="3">
        <f>[1]Aeropuerto!$Q216</f>
        <v>284506</v>
      </c>
      <c r="K223" s="3" cm="1">
        <f t="array" ref="K223">_xlfn.XLOOKUP(transformación!B214,'[1]Total Búsquedas'!$A$5:$A$101,_xlfn.XLOOKUP($C$1,'[1]Total Búsquedas'!$B$2:$Q$2,'[1]Total Búsquedas'!$B$5:$Q$101))</f>
        <v>3983659</v>
      </c>
      <c r="L223" s="19" cm="1">
        <f t="array" ref="L223">_xlfn.XLOOKUP(transformación!B214,'[1]Búsquedas a tres meses'!$A$5:$A$101,_xlfn.XLOOKUP($C$1,'[1]Búsquedas a tres meses'!$B$2:$Q$2,'[1]Búsquedas a tres meses'!$B$5:$Q$101))</f>
        <v>3100401</v>
      </c>
      <c r="M223" s="3" cm="1">
        <f t="array" ref="M223">_xlfn.XLOOKUP(transformación!B214,'[1]Búsquedas a 6 meses'!$A$5:$A$101,_xlfn.XLOOKUP($C$1,'[1]Búsquedas a 6 meses'!$B$2:$Q$2,'[1]Búsquedas a 6 meses'!$B$5:$Q$101))</f>
        <v>3401886</v>
      </c>
      <c r="N223" s="3" cm="1">
        <f t="array" ref="N223">_xlfn.XLOOKUP(transformación!B214,'[1]Búsquedas a tres meses'!$A$5:$A$101,_xlfn.XLOOKUP($C$1,'[1]Búsquedas a tres meses'!$B$2:$J$2,'[1]Búsquedas a tres meses'!$B$5:$J$101))</f>
        <v>3100401</v>
      </c>
      <c r="O223" s="3" cm="1">
        <f t="array" ref="O223">_xlfn.XLOOKUP(transformación!B214,'[1]Búsquedas a 6 meses'!$A$5:$A$101,_xlfn.XLOOKUP($C$1,'[1]Búsquedas a 6 meses'!$B$2:$J$2,'[1]Búsquedas a 6 meses'!$B$5:$J$101))</f>
        <v>3401886</v>
      </c>
    </row>
    <row r="224" spans="1:15" x14ac:dyDescent="0.3">
      <c r="A224" s="2">
        <v>2022</v>
      </c>
      <c r="B224" s="2">
        <v>9</v>
      </c>
      <c r="C224" s="3">
        <f>'Viajeros Hoteles y Apartamet'!F224</f>
        <v>719000</v>
      </c>
      <c r="D224" s="24">
        <f>VLOOKUP(transformación!$C215,'[1]PIB pc Libras'!A$3:F$110,6,FALSE)</f>
        <v>8393.8913149427699</v>
      </c>
      <c r="E224" s="25">
        <f>VLOOKUP(transformación!$D215,'[1]IPC RU'!$A$9:$B$642,2,FALSE)</f>
        <v>10.1</v>
      </c>
      <c r="F224" s="25">
        <f>VLOOKUP(transformación!$C215,'[1]Desempleo RU'!$A$9:$B$952,2,FALSE)</f>
        <v>3.6</v>
      </c>
      <c r="G224" s="25">
        <f>VLOOKUP(transformación!$D215,'[1]Tipo de Cambio RU'!$A$9:$B$900,2,FALSE)</f>
        <v>1.1447000000000001</v>
      </c>
      <c r="H224" s="26" cm="1">
        <f t="array" ref="H224">IFERROR(_xlfn.XLOOKUP(transformación!$B215,[1]Forwarkeys!$B$2:$B$1000,_xlfn.XLOOKUP($C$1,[1]Forwarkeys!$C$1:$BA$1,[1]Forwarkeys!$C$2:$BA$1000)),"-")</f>
        <v>293061</v>
      </c>
      <c r="I224" s="19">
        <f>España!E224</f>
        <v>117.55</v>
      </c>
      <c r="J224" s="3">
        <f>[1]Aeropuerto!$Q217</f>
        <v>263842</v>
      </c>
      <c r="K224" s="3" cm="1">
        <f t="array" ref="K224">_xlfn.XLOOKUP(transformación!B215,'[1]Total Búsquedas'!$A$5:$A$101,_xlfn.XLOOKUP($C$1,'[1]Total Búsquedas'!$B$2:$Q$2,'[1]Total Búsquedas'!$B$5:$Q$101))</f>
        <v>3211043</v>
      </c>
      <c r="L224" s="19" cm="1">
        <f t="array" ref="L224">_xlfn.XLOOKUP(transformación!B215,'[1]Búsquedas a tres meses'!$A$5:$A$101,_xlfn.XLOOKUP($C$1,'[1]Búsquedas a tres meses'!$B$2:$Q$2,'[1]Búsquedas a tres meses'!$B$5:$Q$101))</f>
        <v>2323012</v>
      </c>
      <c r="M224" s="3" cm="1">
        <f t="array" ref="M224">_xlfn.XLOOKUP(transformación!B215,'[1]Búsquedas a 6 meses'!$A$5:$A$101,_xlfn.XLOOKUP($C$1,'[1]Búsquedas a 6 meses'!$B$2:$Q$2,'[1]Búsquedas a 6 meses'!$B$5:$Q$101))</f>
        <v>2562639</v>
      </c>
      <c r="N224" s="3" cm="1">
        <f t="array" ref="N224">_xlfn.XLOOKUP(transformación!B215,'[1]Búsquedas a tres meses'!$A$5:$A$101,_xlfn.XLOOKUP($C$1,'[1]Búsquedas a tres meses'!$B$2:$J$2,'[1]Búsquedas a tres meses'!$B$5:$J$101))</f>
        <v>2323012</v>
      </c>
      <c r="O224" s="3" cm="1">
        <f t="array" ref="O224">_xlfn.XLOOKUP(transformación!B215,'[1]Búsquedas a 6 meses'!$A$5:$A$101,_xlfn.XLOOKUP($C$1,'[1]Búsquedas a 6 meses'!$B$2:$J$2,'[1]Búsquedas a 6 meses'!$B$5:$J$101))</f>
        <v>2562639</v>
      </c>
    </row>
    <row r="225" spans="1:15" x14ac:dyDescent="0.3">
      <c r="A225" s="2">
        <v>2022</v>
      </c>
      <c r="B225" s="2">
        <v>10</v>
      </c>
      <c r="C225" s="3">
        <f>'Viajeros Hoteles y Apartamet'!F225</f>
        <v>657959</v>
      </c>
      <c r="D225" s="24">
        <f>VLOOKUP(transformación!$C216,'[1]PIB pc Libras'!A$3:F$110,6,FALSE)</f>
        <v>8405.1198192361699</v>
      </c>
      <c r="E225" s="25">
        <f>VLOOKUP(transformación!$D216,'[1]IPC RU'!$A$9:$B$642,2,FALSE)</f>
        <v>11.1</v>
      </c>
      <c r="F225" s="25">
        <f>VLOOKUP(transformación!$C216,'[1]Desempleo RU'!$A$9:$B$952,2,FALSE)</f>
        <v>3.7</v>
      </c>
      <c r="G225" s="25">
        <f>VLOOKUP(transformación!$D216,'[1]Tipo de Cambio RU'!$A$9:$B$900,2,FALSE)</f>
        <v>1.1493</v>
      </c>
      <c r="H225" s="26" cm="1">
        <f t="array" ref="H225">IFERROR(_xlfn.XLOOKUP(transformación!$B216,[1]Forwarkeys!$B$2:$B$1000,_xlfn.XLOOKUP($C$1,[1]Forwarkeys!$C$1:$BA$1,[1]Forwarkeys!$C$2:$BA$1000)),"-")</f>
        <v>294538</v>
      </c>
      <c r="I225" s="19">
        <f>España!E225</f>
        <v>117.61</v>
      </c>
      <c r="J225" s="3">
        <f>[1]Aeropuerto!$Q218</f>
        <v>235074</v>
      </c>
      <c r="K225" s="3" cm="1">
        <f t="array" ref="K225">_xlfn.XLOOKUP(transformación!B216,'[1]Total Búsquedas'!$A$5:$A$101,_xlfn.XLOOKUP($C$1,'[1]Total Búsquedas'!$B$2:$Q$2,'[1]Total Búsquedas'!$B$5:$Q$101))</f>
        <v>3284889</v>
      </c>
      <c r="L225" s="19" cm="1">
        <f t="array" ref="L225">_xlfn.XLOOKUP(transformación!B216,'[1]Búsquedas a tres meses'!$A$5:$A$101,_xlfn.XLOOKUP($C$1,'[1]Búsquedas a tres meses'!$B$2:$Q$2,'[1]Búsquedas a tres meses'!$B$5:$Q$101))</f>
        <v>2018989</v>
      </c>
      <c r="M225" s="3" cm="1">
        <f t="array" ref="M225">_xlfn.XLOOKUP(transformación!B216,'[1]Búsquedas a 6 meses'!$A$5:$A$101,_xlfn.XLOOKUP($C$1,'[1]Búsquedas a 6 meses'!$B$2:$Q$2,'[1]Búsquedas a 6 meses'!$B$5:$Q$101))</f>
        <v>2461659</v>
      </c>
      <c r="N225" s="3" cm="1">
        <f t="array" ref="N225">_xlfn.XLOOKUP(transformación!B216,'[1]Búsquedas a tres meses'!$A$5:$A$101,_xlfn.XLOOKUP($C$1,'[1]Búsquedas a tres meses'!$B$2:$J$2,'[1]Búsquedas a tres meses'!$B$5:$J$101))</f>
        <v>2018989</v>
      </c>
      <c r="O225" s="3" cm="1">
        <f t="array" ref="O225">_xlfn.XLOOKUP(transformación!B216,'[1]Búsquedas a 6 meses'!$A$5:$A$101,_xlfn.XLOOKUP($C$1,'[1]Búsquedas a 6 meses'!$B$2:$J$2,'[1]Búsquedas a 6 meses'!$B$5:$J$101))</f>
        <v>2461659</v>
      </c>
    </row>
    <row r="226" spans="1:15" x14ac:dyDescent="0.3">
      <c r="A226" s="2">
        <v>2022</v>
      </c>
      <c r="B226" s="2">
        <v>11</v>
      </c>
      <c r="C226" s="3">
        <f>'Viajeros Hoteles y Apartamet'!F226</f>
        <v>229849</v>
      </c>
      <c r="D226" s="24">
        <f>VLOOKUP(transformación!$C217,'[1]PIB pc Libras'!A$3:F$110,6,FALSE)</f>
        <v>8405.1198192361699</v>
      </c>
      <c r="E226" s="25">
        <f>VLOOKUP(transformación!$D217,'[1]IPC RU'!$A$9:$B$642,2,FALSE)</f>
        <v>10.7</v>
      </c>
      <c r="F226" s="25">
        <f>VLOOKUP(transformación!$C217,'[1]Desempleo RU'!$A$9:$B$952,2,FALSE)</f>
        <v>3.7</v>
      </c>
      <c r="G226" s="25">
        <f>VLOOKUP(transformación!$D217,'[1]Tipo de Cambio RU'!$A$9:$B$900,2,FALSE)</f>
        <v>1.1505000000000001</v>
      </c>
      <c r="H226" s="26" cm="1">
        <f t="array" ref="H226">IFERROR(_xlfn.XLOOKUP(transformación!$B217,[1]Forwarkeys!$B$2:$B$1000,_xlfn.XLOOKUP($C$1,[1]Forwarkeys!$C$1:$BA$1,[1]Forwarkeys!$C$2:$BA$1000)),"-")</f>
        <v>143580</v>
      </c>
      <c r="I226" s="19">
        <f>España!E226</f>
        <v>117.22</v>
      </c>
      <c r="J226" s="3">
        <f>[1]Aeropuerto!$Q219</f>
        <v>113655</v>
      </c>
      <c r="K226" s="3" cm="1">
        <f t="array" ref="K226">_xlfn.XLOOKUP(transformación!B217,'[1]Total Búsquedas'!$A$5:$A$101,_xlfn.XLOOKUP($C$1,'[1]Total Búsquedas'!$B$2:$Q$2,'[1]Total Búsquedas'!$B$5:$Q$101))</f>
        <v>2793238</v>
      </c>
      <c r="L226" s="19" cm="1">
        <f t="array" ref="L226">_xlfn.XLOOKUP(transformación!B217,'[1]Búsquedas a tres meses'!$A$5:$A$101,_xlfn.XLOOKUP($C$1,'[1]Búsquedas a tres meses'!$B$2:$Q$2,'[1]Búsquedas a tres meses'!$B$5:$Q$101))</f>
        <v>1600413</v>
      </c>
      <c r="M226" s="3" cm="1">
        <f t="array" ref="M226">_xlfn.XLOOKUP(transformación!B217,'[1]Búsquedas a 6 meses'!$A$5:$A$101,_xlfn.XLOOKUP($C$1,'[1]Búsquedas a 6 meses'!$B$2:$Q$2,'[1]Búsquedas a 6 meses'!$B$5:$Q$101))</f>
        <v>2238692</v>
      </c>
      <c r="N226" s="3" cm="1">
        <f t="array" ref="N226">_xlfn.XLOOKUP(transformación!B217,'[1]Búsquedas a tres meses'!$A$5:$A$101,_xlfn.XLOOKUP($C$1,'[1]Búsquedas a tres meses'!$B$2:$J$2,'[1]Búsquedas a tres meses'!$B$5:$J$101))</f>
        <v>1600413</v>
      </c>
      <c r="O226" s="3" cm="1">
        <f t="array" ref="O226">_xlfn.XLOOKUP(transformación!B217,'[1]Búsquedas a 6 meses'!$A$5:$A$101,_xlfn.XLOOKUP($C$1,'[1]Búsquedas a 6 meses'!$B$2:$J$2,'[1]Búsquedas a 6 meses'!$B$5:$J$101))</f>
        <v>2238692</v>
      </c>
    </row>
    <row r="227" spans="1:15" x14ac:dyDescent="0.3">
      <c r="A227" s="2">
        <v>2022</v>
      </c>
      <c r="B227" s="2">
        <v>12</v>
      </c>
      <c r="C227" s="3">
        <f>'Viajeros Hoteles y Apartamet'!F227</f>
        <v>188970</v>
      </c>
      <c r="D227" s="24">
        <f>VLOOKUP(transformación!$C218,'[1]PIB pc Libras'!A$3:F$110,6,FALSE)</f>
        <v>8405.1198192361699</v>
      </c>
      <c r="E227" s="25">
        <f>VLOOKUP(transformación!$D218,'[1]IPC RU'!$A$9:$B$642,2,FALSE)</f>
        <v>10.5</v>
      </c>
      <c r="F227" s="25">
        <f>VLOOKUP(transformación!$C218,'[1]Desempleo RU'!$A$9:$B$952,2,FALSE)</f>
        <v>3.7</v>
      </c>
      <c r="G227" s="25">
        <f>VLOOKUP(transformación!$D218,'[1]Tipo de Cambio RU'!$A$9:$B$900,2,FALSE)</f>
        <v>1.1512</v>
      </c>
      <c r="H227" s="26" cm="1">
        <f t="array" ref="H227">IFERROR(_xlfn.XLOOKUP(transformación!$B218,[1]Forwarkeys!$B$2:$B$1000,_xlfn.XLOOKUP($C$1,[1]Forwarkeys!$C$1:$BA$1,[1]Forwarkeys!$C$2:$BA$1000)),"-")</f>
        <v>152372</v>
      </c>
      <c r="I227" s="19">
        <f>España!E227</f>
        <v>117.22</v>
      </c>
      <c r="J227" s="3">
        <f>[1]Aeropuerto!$Q220</f>
        <v>132075</v>
      </c>
      <c r="K227" s="3" cm="1">
        <f t="array" ref="K227">_xlfn.XLOOKUP(transformación!B218,'[1]Total Búsquedas'!$A$5:$A$101,_xlfn.XLOOKUP($C$1,'[1]Total Búsquedas'!$B$2:$Q$2,'[1]Total Búsquedas'!$B$5:$Q$101))</f>
        <v>2486270</v>
      </c>
      <c r="L227" s="19" cm="1">
        <f t="array" ref="L227">_xlfn.XLOOKUP(transformación!B218,'[1]Búsquedas a tres meses'!$A$5:$A$101,_xlfn.XLOOKUP($C$1,'[1]Búsquedas a tres meses'!$B$2:$Q$2,'[1]Búsquedas a tres meses'!$B$5:$Q$101))</f>
        <v>1450204</v>
      </c>
      <c r="M227" s="3" cm="1">
        <f t="array" ref="M227">_xlfn.XLOOKUP(transformación!B218,'[1]Búsquedas a 6 meses'!$A$5:$A$101,_xlfn.XLOOKUP($C$1,'[1]Búsquedas a 6 meses'!$B$2:$Q$2,'[1]Búsquedas a 6 meses'!$B$5:$Q$101))</f>
        <v>2066543</v>
      </c>
      <c r="N227" s="3" cm="1">
        <f t="array" ref="N227">_xlfn.XLOOKUP(transformación!B218,'[1]Búsquedas a tres meses'!$A$5:$A$101,_xlfn.XLOOKUP($C$1,'[1]Búsquedas a tres meses'!$B$2:$J$2,'[1]Búsquedas a tres meses'!$B$5:$J$101))</f>
        <v>1450204</v>
      </c>
      <c r="O227" s="3" cm="1">
        <f t="array" ref="O227">_xlfn.XLOOKUP(transformación!B218,'[1]Búsquedas a 6 meses'!$A$5:$A$101,_xlfn.XLOOKUP($C$1,'[1]Búsquedas a 6 meses'!$B$2:$J$2,'[1]Búsquedas a 6 meses'!$B$5:$J$101))</f>
        <v>2066543</v>
      </c>
    </row>
    <row r="228" spans="1:15" x14ac:dyDescent="0.3">
      <c r="A228" s="2">
        <v>2023</v>
      </c>
      <c r="B228" s="2">
        <v>1</v>
      </c>
      <c r="C228" s="3">
        <f>'Viajeros Hoteles y Apartamet'!F228</f>
        <v>188184</v>
      </c>
      <c r="D228" s="24">
        <f>VLOOKUP(transformación!$C219,'[1]PIB pc Libras'!A$3:F$110,6,FALSE)</f>
        <v>8401.1902839611539</v>
      </c>
      <c r="E228" s="25">
        <f>VLOOKUP(transformación!$D219,'[1]IPC RU'!$A$9:$B$642,2,FALSE)</f>
        <v>10.1</v>
      </c>
      <c r="F228" s="25">
        <f>VLOOKUP(transformación!$C219,'[1]Desempleo RU'!$A$9:$B$952,2,FALSE)</f>
        <v>3.9</v>
      </c>
      <c r="G228" s="25">
        <f>VLOOKUP(transformación!$D219,'[1]Tipo de Cambio RU'!$A$9:$B$900,2,FALSE)</f>
        <v>1.1352</v>
      </c>
      <c r="H228" s="26" cm="1">
        <f t="array" ref="H228">IFERROR(_xlfn.XLOOKUP(transformación!$B219,[1]Forwarkeys!$B$2:$B$1000,_xlfn.XLOOKUP($C$1,[1]Forwarkeys!$C$1:$BA$1,[1]Forwarkeys!$C$2:$BA$1000)),"-")</f>
        <v>129849</v>
      </c>
      <c r="I228" s="19">
        <f>España!E228</f>
        <v>116.72</v>
      </c>
      <c r="J228" s="3">
        <f>[1]Aeropuerto!$Q221</f>
        <v>100951</v>
      </c>
      <c r="K228" s="3" cm="1">
        <f t="array" ref="K228">_xlfn.XLOOKUP(transformación!B219,'[1]Total Búsquedas'!$A$5:$A$101,_xlfn.XLOOKUP($C$1,'[1]Total Búsquedas'!$B$2:$Q$2,'[1]Total Búsquedas'!$B$5:$Q$101))</f>
        <v>4405741</v>
      </c>
      <c r="L228" s="19" cm="1">
        <f t="array" ref="L228">_xlfn.XLOOKUP(transformación!B219,'[1]Búsquedas a tres meses'!$A$5:$A$101,_xlfn.XLOOKUP($C$1,'[1]Búsquedas a tres meses'!$B$2:$Q$2,'[1]Búsquedas a tres meses'!$B$5:$Q$101))</f>
        <v>2309968</v>
      </c>
      <c r="M228" s="3" cm="1">
        <f t="array" ref="M228">_xlfn.XLOOKUP(transformación!B219,'[1]Búsquedas a 6 meses'!$A$5:$A$101,_xlfn.XLOOKUP($C$1,'[1]Búsquedas a 6 meses'!$B$2:$Q$2,'[1]Búsquedas a 6 meses'!$B$5:$Q$101))</f>
        <v>3664214</v>
      </c>
      <c r="N228" s="3" cm="1">
        <f t="array" ref="N228">_xlfn.XLOOKUP(transformación!B219,'[1]Búsquedas a tres meses'!$A$5:$A$101,_xlfn.XLOOKUP($C$1,'[1]Búsquedas a tres meses'!$B$2:$J$2,'[1]Búsquedas a tres meses'!$B$5:$J$101))</f>
        <v>2309968</v>
      </c>
      <c r="O228" s="3" cm="1">
        <f t="array" ref="O228">_xlfn.XLOOKUP(transformación!B219,'[1]Búsquedas a 6 meses'!$A$5:$A$101,_xlfn.XLOOKUP($C$1,'[1]Búsquedas a 6 meses'!$B$2:$J$2,'[1]Búsquedas a 6 meses'!$B$5:$J$101))</f>
        <v>3664214</v>
      </c>
    </row>
    <row r="229" spans="1:15" x14ac:dyDescent="0.3">
      <c r="A229" s="2">
        <v>2023</v>
      </c>
      <c r="B229" s="2">
        <v>2</v>
      </c>
      <c r="C229" s="3">
        <f>'Viajeros Hoteles y Apartamet'!F229</f>
        <v>239993</v>
      </c>
      <c r="D229" s="24">
        <f>VLOOKUP(transformación!$C220,'[1]PIB pc Libras'!A$3:F$110,6,FALSE)</f>
        <v>8401.1902839611539</v>
      </c>
      <c r="E229" s="25">
        <f>VLOOKUP(transformación!$D220,'[1]IPC RU'!$A$9:$B$642,2,FALSE)</f>
        <v>10.4</v>
      </c>
      <c r="F229" s="25">
        <f>VLOOKUP(transformación!$C220,'[1]Desempleo RU'!$A$9:$B$952,2,FALSE)</f>
        <v>3.9</v>
      </c>
      <c r="G229" s="25">
        <f>VLOOKUP(transformación!$D220,'[1]Tipo de Cambio RU'!$A$9:$B$900,2,FALSE)</f>
        <v>1.1289</v>
      </c>
      <c r="H229" s="26" cm="1">
        <f t="array" ref="H229">IFERROR(_xlfn.XLOOKUP(transformación!$B220,[1]Forwarkeys!$B$2:$B$1000,_xlfn.XLOOKUP($C$1,[1]Forwarkeys!$C$1:$BA$1,[1]Forwarkeys!$C$2:$BA$1000)),"-")</f>
        <v>131743</v>
      </c>
      <c r="I229" s="19">
        <f>España!E229</f>
        <v>117.82</v>
      </c>
      <c r="J229" s="3">
        <f>[1]Aeropuerto!$Q222</f>
        <v>118564</v>
      </c>
      <c r="K229" s="3" cm="1">
        <f t="array" ref="K229">_xlfn.XLOOKUP(transformación!B220,'[1]Total Búsquedas'!$A$5:$A$101,_xlfn.XLOOKUP($C$1,'[1]Total Búsquedas'!$B$2:$Q$2,'[1]Total Búsquedas'!$B$5:$Q$101))</f>
        <v>3448650</v>
      </c>
      <c r="L229" s="19" cm="1">
        <f t="array" ref="L229">_xlfn.XLOOKUP(transformación!B220,'[1]Búsquedas a tres meses'!$A$5:$A$101,_xlfn.XLOOKUP($C$1,'[1]Búsquedas a tres meses'!$B$2:$Q$2,'[1]Búsquedas a tres meses'!$B$5:$Q$101))</f>
        <v>2110396</v>
      </c>
      <c r="M229" s="3" cm="1">
        <f t="array" ref="M229">_xlfn.XLOOKUP(transformación!B220,'[1]Búsquedas a 6 meses'!$A$5:$A$101,_xlfn.XLOOKUP($C$1,'[1]Búsquedas a 6 meses'!$B$2:$Q$2,'[1]Búsquedas a 6 meses'!$B$5:$Q$101))</f>
        <v>3062249</v>
      </c>
      <c r="N229" s="3" cm="1">
        <f t="array" ref="N229">_xlfn.XLOOKUP(transformación!B220,'[1]Búsquedas a tres meses'!$A$5:$A$101,_xlfn.XLOOKUP($C$1,'[1]Búsquedas a tres meses'!$B$2:$J$2,'[1]Búsquedas a tres meses'!$B$5:$J$101))</f>
        <v>2110396</v>
      </c>
      <c r="O229" s="3" cm="1">
        <f t="array" ref="O229">_xlfn.XLOOKUP(transformación!B220,'[1]Búsquedas a 6 meses'!$A$5:$A$101,_xlfn.XLOOKUP($C$1,'[1]Búsquedas a 6 meses'!$B$2:$J$2,'[1]Búsquedas a 6 meses'!$B$5:$J$101))</f>
        <v>3062249</v>
      </c>
    </row>
    <row r="230" spans="1:15" x14ac:dyDescent="0.3">
      <c r="A230" s="2">
        <v>2023</v>
      </c>
      <c r="B230" s="2">
        <v>3</v>
      </c>
      <c r="C230" s="3">
        <f>'Viajeros Hoteles y Apartamet'!F230</f>
        <v>345307</v>
      </c>
      <c r="D230" s="24">
        <f>VLOOKUP(transformación!$C221,'[1]PIB pc Libras'!A$3:F$110,6,FALSE)</f>
        <v>8401.1902839611539</v>
      </c>
      <c r="E230" s="25">
        <f>VLOOKUP(transformación!$D221,'[1]IPC RU'!$A$9:$B$642,2,FALSE)</f>
        <v>10.1</v>
      </c>
      <c r="F230" s="25">
        <f>VLOOKUP(transformación!$C221,'[1]Desempleo RU'!$A$9:$B$952,2,FALSE)</f>
        <v>3.9</v>
      </c>
      <c r="G230" s="25">
        <f>VLOOKUP(transformación!$D221,'[1]Tipo de Cambio RU'!$A$9:$B$900,2,FALSE)</f>
        <v>1.133</v>
      </c>
      <c r="H230" s="26" cm="1">
        <f t="array" ref="H230">IFERROR(_xlfn.XLOOKUP(transformación!$B221,[1]Forwarkeys!$B$2:$B$1000,_xlfn.XLOOKUP($C$1,[1]Forwarkeys!$C$1:$BA$1,[1]Forwarkeys!$C$2:$BA$1000)),"-")</f>
        <v>180834</v>
      </c>
      <c r="I230" s="19">
        <f>España!E230</f>
        <v>119.06</v>
      </c>
      <c r="J230" s="3">
        <f>[1]Aeropuerto!$Q223</f>
        <v>174508</v>
      </c>
      <c r="K230" s="3" cm="1">
        <f t="array" ref="K230">_xlfn.XLOOKUP(transformación!B221,'[1]Total Búsquedas'!$A$5:$A$101,_xlfn.XLOOKUP($C$1,'[1]Total Búsquedas'!$B$2:$Q$2,'[1]Total Búsquedas'!$B$5:$Q$101))</f>
        <v>3699823</v>
      </c>
      <c r="L230" s="19" cm="1">
        <f t="array" ref="L230">_xlfn.XLOOKUP(transformación!B221,'[1]Búsquedas a tres meses'!$A$5:$A$101,_xlfn.XLOOKUP($C$1,'[1]Búsquedas a tres meses'!$B$2:$Q$2,'[1]Búsquedas a tres meses'!$B$5:$Q$101))</f>
        <v>2542976</v>
      </c>
      <c r="M230" s="3" cm="1">
        <f t="array" ref="M230">_xlfn.XLOOKUP(transformación!B221,'[1]Búsquedas a 6 meses'!$A$5:$A$101,_xlfn.XLOOKUP($C$1,'[1]Búsquedas a 6 meses'!$B$2:$Q$2,'[1]Búsquedas a 6 meses'!$B$5:$Q$101))</f>
        <v>3447298</v>
      </c>
      <c r="N230" s="3" cm="1">
        <f t="array" ref="N230">_xlfn.XLOOKUP(transformación!B221,'[1]Búsquedas a tres meses'!$A$5:$A$101,_xlfn.XLOOKUP($C$1,'[1]Búsquedas a tres meses'!$B$2:$J$2,'[1]Búsquedas a tres meses'!$B$5:$J$101))</f>
        <v>2542976</v>
      </c>
      <c r="O230" s="3" cm="1">
        <f t="array" ref="O230">_xlfn.XLOOKUP(transformación!B221,'[1]Búsquedas a 6 meses'!$A$5:$A$101,_xlfn.XLOOKUP($C$1,'[1]Búsquedas a 6 meses'!$B$2:$J$2,'[1]Búsquedas a 6 meses'!$B$5:$J$101))</f>
        <v>3447298</v>
      </c>
    </row>
    <row r="231" spans="1:15" x14ac:dyDescent="0.3">
      <c r="A231" s="2">
        <v>2023</v>
      </c>
      <c r="B231" s="2">
        <v>4</v>
      </c>
      <c r="C231" s="3">
        <f>'Viajeros Hoteles y Apartamet'!F231</f>
        <v>557700</v>
      </c>
      <c r="D231" s="24">
        <f>VLOOKUP(transformación!$C222,'[1]PIB pc Libras'!A$3:F$110,6,FALSE)</f>
        <v>8416.9616864729196</v>
      </c>
      <c r="E231" s="25">
        <f>VLOOKUP(transformación!$D222,'[1]IPC RU'!$A$9:$B$642,2,FALSE)</f>
        <v>8.6999999999999993</v>
      </c>
      <c r="F231" s="25">
        <f>VLOOKUP(transformación!$C222,'[1]Desempleo RU'!$A$9:$B$952,2,FALSE)</f>
        <v>4.2</v>
      </c>
      <c r="G231" s="25">
        <f>VLOOKUP(transformación!$D222,'[1]Tipo de Cambio RU'!$A$9:$B$900,2,FALSE)</f>
        <v>1.1347</v>
      </c>
      <c r="H231" s="26" cm="1">
        <f t="array" ref="H231">IFERROR(_xlfn.XLOOKUP(transformación!$B222,[1]Forwarkeys!$B$2:$B$1000,_xlfn.XLOOKUP($C$1,[1]Forwarkeys!$C$1:$BA$1,[1]Forwarkeys!$C$2:$BA$1000)),"-")</f>
        <v>277382</v>
      </c>
      <c r="I231" s="19">
        <f>España!E231</f>
        <v>119.61</v>
      </c>
      <c r="J231" s="3">
        <f>[1]Aeropuerto!$Q224</f>
        <v>254659</v>
      </c>
      <c r="K231" s="3" cm="1">
        <f t="array" ref="K231">_xlfn.XLOOKUP(transformación!B222,'[1]Total Búsquedas'!$A$5:$A$101,_xlfn.XLOOKUP($C$1,'[1]Total Búsquedas'!$B$2:$Q$2,'[1]Total Búsquedas'!$B$5:$Q$101))</f>
        <v>3278329</v>
      </c>
      <c r="L231" s="19" cm="1">
        <f t="array" ref="L231">_xlfn.XLOOKUP(transformación!B222,'[1]Búsquedas a tres meses'!$A$5:$A$101,_xlfn.XLOOKUP($C$1,'[1]Búsquedas a tres meses'!$B$2:$Q$2,'[1]Búsquedas a tres meses'!$B$5:$Q$101))</f>
        <v>2375027</v>
      </c>
      <c r="M231" s="3" cm="1">
        <f t="array" ref="M231">_xlfn.XLOOKUP(transformación!B222,'[1]Búsquedas a 6 meses'!$A$5:$A$101,_xlfn.XLOOKUP($C$1,'[1]Búsquedas a 6 meses'!$B$2:$Q$2,'[1]Búsquedas a 6 meses'!$B$5:$Q$101))</f>
        <v>3177875</v>
      </c>
      <c r="N231" s="3" cm="1">
        <f t="array" ref="N231">_xlfn.XLOOKUP(transformación!B222,'[1]Búsquedas a tres meses'!$A$5:$A$101,_xlfn.XLOOKUP($C$1,'[1]Búsquedas a tres meses'!$B$2:$J$2,'[1]Búsquedas a tres meses'!$B$5:$J$101))</f>
        <v>2375027</v>
      </c>
      <c r="O231" s="3" cm="1">
        <f t="array" ref="O231">_xlfn.XLOOKUP(transformación!B222,'[1]Búsquedas a 6 meses'!$A$5:$A$101,_xlfn.XLOOKUP($C$1,'[1]Búsquedas a 6 meses'!$B$2:$J$2,'[1]Búsquedas a 6 meses'!$B$5:$J$101))</f>
        <v>3177875</v>
      </c>
    </row>
    <row r="232" spans="1:15" x14ac:dyDescent="0.3">
      <c r="A232" s="2">
        <v>2023</v>
      </c>
      <c r="B232" s="2">
        <v>5</v>
      </c>
      <c r="C232" s="3">
        <f>'Viajeros Hoteles y Apartamet'!F232</f>
        <v>759443</v>
      </c>
      <c r="D232" s="24">
        <f>VLOOKUP(transformación!$C223,'[1]PIB pc Libras'!A$3:F$110,6,FALSE)</f>
        <v>8416.9616864729196</v>
      </c>
      <c r="E232" s="25">
        <f>VLOOKUP(transformación!$D223,'[1]IPC RU'!$A$9:$B$642,2,FALSE)</f>
        <v>8.6999999999999993</v>
      </c>
      <c r="F232" s="25">
        <f>VLOOKUP(transformación!$C223,'[1]Desempleo RU'!$A$9:$B$952,2,FALSE)</f>
        <v>4.2</v>
      </c>
      <c r="G232" s="25">
        <f>VLOOKUP(transformación!$D223,'[1]Tipo de Cambio RU'!$A$9:$B$900,2,FALSE)</f>
        <v>1.1495</v>
      </c>
      <c r="H232" s="26" cm="1">
        <f t="array" ref="H232">IFERROR(_xlfn.XLOOKUP(transformación!$B223,[1]Forwarkeys!$B$2:$B$1000,_xlfn.XLOOKUP($C$1,[1]Forwarkeys!$C$1:$BA$1,[1]Forwarkeys!$C$2:$BA$1000)),"-")</f>
        <v>294145</v>
      </c>
      <c r="I232" s="19">
        <f>España!E232</f>
        <v>119.44</v>
      </c>
      <c r="J232" s="3">
        <f>[1]Aeropuerto!$Q225</f>
        <v>281231</v>
      </c>
      <c r="K232" s="3" cm="1">
        <f t="array" ref="K232">_xlfn.XLOOKUP(transformación!B223,'[1]Total Búsquedas'!$A$5:$A$101,_xlfn.XLOOKUP($C$1,'[1]Total Búsquedas'!$B$2:$Q$2,'[1]Total Búsquedas'!$B$5:$Q$101))</f>
        <v>2430888</v>
      </c>
      <c r="L232" s="19" cm="1">
        <f t="array" ref="L232">_xlfn.XLOOKUP(transformación!B223,'[1]Búsquedas a tres meses'!$A$5:$A$101,_xlfn.XLOOKUP($C$1,'[1]Búsquedas a tres meses'!$B$2:$Q$2,'[1]Búsquedas a tres meses'!$B$5:$Q$101))</f>
        <v>1910028</v>
      </c>
      <c r="M232" s="3" cm="1">
        <f t="array" ref="M232">_xlfn.XLOOKUP(transformación!B223,'[1]Búsquedas a 6 meses'!$A$5:$A$101,_xlfn.XLOOKUP($C$1,'[1]Búsquedas a 6 meses'!$B$2:$Q$2,'[1]Búsquedas a 6 meses'!$B$5:$Q$101))</f>
        <v>2379614</v>
      </c>
      <c r="N232" s="3" cm="1">
        <f t="array" ref="N232">_xlfn.XLOOKUP(transformación!B223,'[1]Búsquedas a tres meses'!$A$5:$A$101,_xlfn.XLOOKUP($C$1,'[1]Búsquedas a tres meses'!$B$2:$J$2,'[1]Búsquedas a tres meses'!$B$5:$J$101))</f>
        <v>1910028</v>
      </c>
      <c r="O232" s="3" cm="1">
        <f t="array" ref="O232">_xlfn.XLOOKUP(transformación!B223,'[1]Búsquedas a 6 meses'!$A$5:$A$101,_xlfn.XLOOKUP($C$1,'[1]Búsquedas a 6 meses'!$B$2:$J$2,'[1]Búsquedas a 6 meses'!$B$5:$J$101))</f>
        <v>2379614</v>
      </c>
    </row>
    <row r="233" spans="1:15" x14ac:dyDescent="0.3">
      <c r="A233" s="2">
        <v>2023</v>
      </c>
      <c r="B233" s="2">
        <v>6</v>
      </c>
      <c r="C233" s="3">
        <f>'Viajeros Hoteles y Apartamet'!F233</f>
        <v>737404</v>
      </c>
      <c r="D233" s="24">
        <f>VLOOKUP(transformación!$C224,'[1]PIB pc Libras'!A$3:F$110,6,FALSE)</f>
        <v>8416.9616864729196</v>
      </c>
      <c r="E233" s="25">
        <f>VLOOKUP(transformación!$D224,'[1]IPC RU'!$A$9:$B$642,2,FALSE)</f>
        <v>7.9</v>
      </c>
      <c r="F233" s="25">
        <f>VLOOKUP(transformación!$C224,'[1]Desempleo RU'!$A$9:$B$952,2,FALSE)</f>
        <v>4.2</v>
      </c>
      <c r="G233" s="25">
        <f>VLOOKUP(transformación!$D224,'[1]Tipo de Cambio RU'!$A$9:$B$900,2,FALSE)</f>
        <v>1.165</v>
      </c>
      <c r="H233" s="26" cm="1">
        <f t="array" ref="H233">IFERROR(_xlfn.XLOOKUP(transformación!$B224,[1]Forwarkeys!$B$2:$B$1000,_xlfn.XLOOKUP($C$1,[1]Forwarkeys!$C$1:$BA$1,[1]Forwarkeys!$C$2:$BA$1000)),"-")</f>
        <v>301944</v>
      </c>
      <c r="I233" s="19">
        <f>España!E233</f>
        <v>120.13</v>
      </c>
      <c r="J233" s="3">
        <f>[1]Aeropuerto!$Q226</f>
        <v>285646</v>
      </c>
      <c r="K233" s="3" cm="1">
        <f t="array" ref="K233">_xlfn.XLOOKUP(transformación!B224,'[1]Total Búsquedas'!$A$5:$A$101,_xlfn.XLOOKUP($C$1,'[1]Total Búsquedas'!$B$2:$Q$2,'[1]Total Búsquedas'!$B$5:$Q$101))</f>
        <v>1657232</v>
      </c>
      <c r="L233" s="19" cm="1">
        <f t="array" ref="L233">_xlfn.XLOOKUP(transformación!B224,'[1]Búsquedas a tres meses'!$A$5:$A$101,_xlfn.XLOOKUP($C$1,'[1]Búsquedas a tres meses'!$B$2:$Q$2,'[1]Búsquedas a tres meses'!$B$5:$Q$101))</f>
        <v>1425899</v>
      </c>
      <c r="M233" s="3" cm="1">
        <f t="array" ref="M233">_xlfn.XLOOKUP(transformación!B224,'[1]Búsquedas a 6 meses'!$A$5:$A$101,_xlfn.XLOOKUP($C$1,'[1]Búsquedas a 6 meses'!$B$2:$Q$2,'[1]Búsquedas a 6 meses'!$B$5:$Q$101))</f>
        <v>1657232</v>
      </c>
      <c r="N233" s="3" cm="1">
        <f t="array" ref="N233">_xlfn.XLOOKUP(transformación!B224,'[1]Búsquedas a tres meses'!$A$5:$A$101,_xlfn.XLOOKUP($C$1,'[1]Búsquedas a tres meses'!$B$2:$J$2,'[1]Búsquedas a tres meses'!$B$5:$J$101))</f>
        <v>1425899</v>
      </c>
      <c r="O233" s="3" cm="1">
        <f t="array" ref="O233">_xlfn.XLOOKUP(transformación!B224,'[1]Búsquedas a 6 meses'!$A$5:$A$101,_xlfn.XLOOKUP($C$1,'[1]Búsquedas a 6 meses'!$B$2:$J$2,'[1]Búsquedas a 6 meses'!$B$5:$J$101))</f>
        <v>1657232</v>
      </c>
    </row>
    <row r="234" spans="1:15" x14ac:dyDescent="0.3">
      <c r="A234" s="2">
        <v>2023</v>
      </c>
      <c r="B234" s="2">
        <v>7</v>
      </c>
      <c r="C234" s="3">
        <f>'Viajeros Hoteles y Apartamet'!F234</f>
        <v>697857</v>
      </c>
      <c r="D234" s="24">
        <f>VLOOKUP(transformación!$C225,'[1]PIB pc Libras'!A$3:F$110,6,FALSE)</f>
        <v>8414.559127024866</v>
      </c>
      <c r="E234" s="25">
        <f>VLOOKUP(transformación!$D225,'[1]IPC RU'!$A$9:$B$642,2,FALSE)</f>
        <v>6.8</v>
      </c>
      <c r="F234" s="25" t="e">
        <f>VLOOKUP(transformación!$C225,'[1]Desempleo RU'!$A$9:$B$952,2,FALSE)</f>
        <v>#N/A</v>
      </c>
      <c r="G234" s="25">
        <f>VLOOKUP(transformación!$D225,'[1]Tipo de Cambio RU'!$A$9:$B$900,2,FALSE)</f>
        <v>1.1651</v>
      </c>
      <c r="H234" s="26" cm="1">
        <f t="array" ref="H234">IFERROR(_xlfn.XLOOKUP(transformación!$B225,[1]Forwarkeys!$B$2:$B$1000,_xlfn.XLOOKUP($C$1,[1]Forwarkeys!$C$1:$BA$1,[1]Forwarkeys!$C$2:$BA$1000)),"-")</f>
        <v>322393</v>
      </c>
      <c r="I234" s="19">
        <f>España!E234</f>
        <v>120.03</v>
      </c>
      <c r="J234" s="3">
        <f>[1]Aeropuerto!$Q227</f>
        <v>311420</v>
      </c>
      <c r="K234" s="3" cm="1">
        <f t="array" ref="K234">_xlfn.XLOOKUP(transformación!B225,'[1]Total Búsquedas'!$A$5:$A$101,_xlfn.XLOOKUP($C$1,'[1]Total Búsquedas'!$B$2:$Q$2,'[1]Total Búsquedas'!$B$5:$Q$101))</f>
        <v>1901092</v>
      </c>
      <c r="L234" s="19" cm="1">
        <f t="array" ref="L234">_xlfn.XLOOKUP(transformación!B225,'[1]Búsquedas a tres meses'!$A$5:$A$101,_xlfn.XLOOKUP($C$1,'[1]Búsquedas a tres meses'!$B$2:$Q$2,'[1]Búsquedas a tres meses'!$B$5:$Q$101))</f>
        <v>1741708</v>
      </c>
      <c r="M234" s="3" cm="1">
        <f t="array" ref="M234">_xlfn.XLOOKUP(transformación!B225,'[1]Búsquedas a 6 meses'!$A$5:$A$101,_xlfn.XLOOKUP($C$1,'[1]Búsquedas a 6 meses'!$B$2:$Q$2,'[1]Búsquedas a 6 meses'!$B$5:$Q$101))</f>
        <v>1928832</v>
      </c>
      <c r="N234" s="3" cm="1">
        <f t="array" ref="N234">_xlfn.XLOOKUP(transformación!B225,'[1]Búsquedas a tres meses'!$A$5:$A$101,_xlfn.XLOOKUP($C$1,'[1]Búsquedas a tres meses'!$B$2:$J$2,'[1]Búsquedas a tres meses'!$B$5:$J$101))</f>
        <v>1741708</v>
      </c>
      <c r="O234" s="3" cm="1">
        <f t="array" ref="O234">_xlfn.XLOOKUP(transformación!B225,'[1]Búsquedas a 6 meses'!$A$5:$A$101,_xlfn.XLOOKUP($C$1,'[1]Búsquedas a 6 meses'!$B$2:$J$2,'[1]Búsquedas a 6 meses'!$B$5:$J$101))</f>
        <v>1928832</v>
      </c>
    </row>
    <row r="235" spans="1:15" x14ac:dyDescent="0.3">
      <c r="A235" s="2">
        <v>2023</v>
      </c>
      <c r="B235" s="2">
        <v>8</v>
      </c>
      <c r="C235" s="3">
        <f>'Viajeros Hoteles y Apartamet'!F235</f>
        <v>719442</v>
      </c>
      <c r="D235" s="24">
        <f>VLOOKUP(transformación!$C226,'[1]PIB pc Libras'!A$3:F$110,6,FALSE)</f>
        <v>8414.559127024866</v>
      </c>
      <c r="E235" s="25">
        <f>VLOOKUP(transformación!$D226,'[1]IPC RU'!$A$9:$B$642,2,FALSE)</f>
        <v>6.7</v>
      </c>
      <c r="F235" s="25" t="e">
        <f>VLOOKUP(transformación!$C226,'[1]Desempleo RU'!$A$9:$B$952,2,FALSE)</f>
        <v>#N/A</v>
      </c>
      <c r="G235" s="25">
        <f>VLOOKUP(transformación!$D226,'[1]Tipo de Cambio RU'!$A$9:$B$900,2,FALSE)</f>
        <v>1.1642999999999999</v>
      </c>
      <c r="H235" s="26" cm="1">
        <f t="array" ref="H235">IFERROR(_xlfn.XLOOKUP(transformación!$B226,[1]Forwarkeys!$B$2:$B$1000,_xlfn.XLOOKUP($C$1,[1]Forwarkeys!$C$1:$BA$1,[1]Forwarkeys!$C$2:$BA$1000)),"-")</f>
        <v>319514</v>
      </c>
      <c r="I235" s="19">
        <f>España!E235</f>
        <v>120.68</v>
      </c>
      <c r="J235" s="3">
        <f>[1]Aeropuerto!$Q228</f>
        <v>303526</v>
      </c>
      <c r="K235" s="3" cm="1">
        <f t="array" ref="K235">_xlfn.XLOOKUP(transformación!B226,'[1]Total Búsquedas'!$A$5:$A$101,_xlfn.XLOOKUP($C$1,'[1]Total Búsquedas'!$B$2:$Q$2,'[1]Total Búsquedas'!$B$5:$Q$101))</f>
        <v>1761828</v>
      </c>
      <c r="L235" s="19" cm="1">
        <f t="array" ref="L235">_xlfn.XLOOKUP(transformación!B226,'[1]Búsquedas a tres meses'!$A$5:$A$101,_xlfn.XLOOKUP($C$1,'[1]Búsquedas a tres meses'!$B$2:$Q$2,'[1]Búsquedas a tres meses'!$B$5:$Q$101))</f>
        <v>1641263</v>
      </c>
      <c r="M235" s="3" cm="1">
        <f t="array" ref="M235">_xlfn.XLOOKUP(transformación!B226,'[1]Búsquedas a 6 meses'!$A$5:$A$101,_xlfn.XLOOKUP($C$1,'[1]Búsquedas a 6 meses'!$B$2:$Q$2,'[1]Búsquedas a 6 meses'!$B$5:$Q$101))</f>
        <v>1832511</v>
      </c>
      <c r="N235" s="3" cm="1">
        <f t="array" ref="N235">_xlfn.XLOOKUP(transformación!B226,'[1]Búsquedas a tres meses'!$A$5:$A$101,_xlfn.XLOOKUP($C$1,'[1]Búsquedas a tres meses'!$B$2:$J$2,'[1]Búsquedas a tres meses'!$B$5:$J$101))</f>
        <v>1641263</v>
      </c>
      <c r="O235" s="3" cm="1">
        <f t="array" ref="O235">_xlfn.XLOOKUP(transformación!B226,'[1]Búsquedas a 6 meses'!$A$5:$A$101,_xlfn.XLOOKUP($C$1,'[1]Búsquedas a 6 meses'!$B$2:$J$2,'[1]Búsquedas a 6 meses'!$B$5:$J$101))</f>
        <v>1832511</v>
      </c>
    </row>
    <row r="236" spans="1:15" x14ac:dyDescent="0.3">
      <c r="A236" s="2">
        <v>2023</v>
      </c>
      <c r="B236" s="2">
        <v>9</v>
      </c>
      <c r="C236" s="3">
        <f>'Viajeros Hoteles y Apartamet'!F236</f>
        <v>778553</v>
      </c>
      <c r="D236" s="24">
        <f>VLOOKUP(transformación!$C227,'[1]PIB pc Libras'!A$3:F$110,6,FALSE)</f>
        <v>8414.559127024866</v>
      </c>
      <c r="E236" s="25">
        <f>VLOOKUP(transformación!$D227,'[1]IPC RU'!$A$9:$B$642,2,FALSE)</f>
        <v>6.7</v>
      </c>
      <c r="F236" s="25" t="e">
        <f>VLOOKUP(transformación!$C227,'[1]Desempleo RU'!$A$9:$B$952,2,FALSE)</f>
        <v>#N/A</v>
      </c>
      <c r="G236" s="25">
        <f>VLOOKUP(transformación!$D227,'[1]Tipo de Cambio RU'!$A$9:$B$900,2,FALSE)</f>
        <v>1.1605000000000001</v>
      </c>
      <c r="H236" s="26" cm="1">
        <f t="array" ref="H236">IFERROR(_xlfn.XLOOKUP(transformación!$B227,[1]Forwarkeys!$B$2:$B$1000,_xlfn.XLOOKUP($C$1,[1]Forwarkeys!$C$1:$BA$1,[1]Forwarkeys!$C$2:$BA$1000)),"-")</f>
        <v>308305</v>
      </c>
      <c r="I236" s="19">
        <f>España!E236</f>
        <v>121.38</v>
      </c>
      <c r="J236" s="3">
        <f>[1]Aeropuerto!$Q229</f>
        <v>285342</v>
      </c>
      <c r="K236" s="3" cm="1">
        <f t="array" ref="K236">_xlfn.XLOOKUP(transformación!B227,'[1]Total Búsquedas'!$A$5:$A$101,_xlfn.XLOOKUP($C$1,'[1]Total Búsquedas'!$B$2:$Q$2,'[1]Total Búsquedas'!$B$5:$Q$101))</f>
        <v>1311398</v>
      </c>
      <c r="L236" s="19" cm="1">
        <f t="array" ref="L236">_xlfn.XLOOKUP(transformación!B227,'[1]Búsquedas a tres meses'!$A$5:$A$101,_xlfn.XLOOKUP($C$1,'[1]Búsquedas a tres meses'!$B$2:$Q$2,'[1]Búsquedas a tres meses'!$B$5:$Q$101))</f>
        <v>1311398</v>
      </c>
      <c r="M236" s="3" cm="1">
        <f t="array" ref="M236">_xlfn.XLOOKUP(transformación!B227,'[1]Búsquedas a 6 meses'!$A$5:$A$101,_xlfn.XLOOKUP($C$1,'[1]Búsquedas a 6 meses'!$B$2:$Q$2,'[1]Búsquedas a 6 meses'!$B$5:$Q$101))</f>
        <v>1452536</v>
      </c>
      <c r="N236" s="3" cm="1">
        <f t="array" ref="N236">_xlfn.XLOOKUP(transformación!B227,'[1]Búsquedas a tres meses'!$A$5:$A$101,_xlfn.XLOOKUP($C$1,'[1]Búsquedas a tres meses'!$B$2:$J$2,'[1]Búsquedas a tres meses'!$B$5:$J$101))</f>
        <v>1311398</v>
      </c>
      <c r="O236" s="3" cm="1">
        <f t="array" ref="O236">_xlfn.XLOOKUP(transformación!B227,'[1]Búsquedas a 6 meses'!$A$5:$A$101,_xlfn.XLOOKUP($C$1,'[1]Búsquedas a 6 meses'!$B$2:$J$2,'[1]Búsquedas a 6 meses'!$B$5:$J$101))</f>
        <v>1452536</v>
      </c>
    </row>
    <row r="237" spans="1:15" x14ac:dyDescent="0.3">
      <c r="A237" s="2">
        <v>2023</v>
      </c>
      <c r="B237" s="2">
        <v>10</v>
      </c>
      <c r="C237" s="3">
        <f>'Viajeros Hoteles y Apartamet'!F237</f>
        <v>351298</v>
      </c>
      <c r="D237" s="24">
        <f>VLOOKUP(transformación!$C228,'[1]PIB pc Libras'!A$3:F$110,6,FALSE)</f>
        <v>8414.559127024866</v>
      </c>
      <c r="E237" s="25">
        <f>VLOOKUP(transformación!$D228,'[1]IPC RU'!$A$9:$B$642,2,FALSE)</f>
        <v>4.5999999999999996</v>
      </c>
      <c r="F237" s="25" t="e">
        <f>VLOOKUP(transformación!$C228,'[1]Desempleo RU'!$A$9:$B$952,2,FALSE)</f>
        <v>#N/A</v>
      </c>
      <c r="G237" s="25">
        <f>VLOOKUP(transformación!$D228,'[1]Tipo de Cambio RU'!$A$9:$B$900,2,FALSE)</f>
        <v>1.1523000000000001</v>
      </c>
      <c r="H237" s="26" cm="1">
        <f t="array" ref="H237">IFERROR(_xlfn.XLOOKUP(transformación!$B228,[1]Forwarkeys!$B$2:$B$1000,_xlfn.XLOOKUP($C$1,[1]Forwarkeys!$C$1:$BA$1,[1]Forwarkeys!$C$2:$BA$1000)),"-")</f>
        <v>297608</v>
      </c>
      <c r="I237" s="19">
        <f>España!E237</f>
        <v>121.69</v>
      </c>
      <c r="J237" s="3">
        <f>[1]Aeropuerto!$Q230</f>
        <v>258125</v>
      </c>
      <c r="K237" s="3" cm="1">
        <f t="array" ref="K237">_xlfn.XLOOKUP(transformación!B228,'[1]Total Búsquedas'!$A$5:$A$101,_xlfn.XLOOKUP($C$1,'[1]Total Búsquedas'!$B$2:$Q$2,'[1]Total Búsquedas'!$B$5:$Q$101))</f>
        <v>1066004</v>
      </c>
      <c r="L237" s="19" cm="1">
        <f t="array" ref="L237">_xlfn.XLOOKUP(transformación!B228,'[1]Búsquedas a tres meses'!$A$5:$A$101,_xlfn.XLOOKUP($C$1,'[1]Búsquedas a tres meses'!$B$2:$Q$2,'[1]Búsquedas a tres meses'!$B$5:$Q$101))</f>
        <v>1157720</v>
      </c>
      <c r="M237" s="3" cm="1">
        <f t="array" ref="M237">_xlfn.XLOOKUP(transformación!B228,'[1]Búsquedas a 6 meses'!$A$5:$A$101,_xlfn.XLOOKUP($C$1,'[1]Búsquedas a 6 meses'!$B$2:$Q$2,'[1]Búsquedas a 6 meses'!$B$5:$Q$101))</f>
        <v>1353003</v>
      </c>
      <c r="N237" s="3" cm="1">
        <f t="array" ref="N237">_xlfn.XLOOKUP(transformación!B228,'[1]Búsquedas a tres meses'!$A$5:$A$101,_xlfn.XLOOKUP($C$1,'[1]Búsquedas a tres meses'!$B$2:$J$2,'[1]Búsquedas a tres meses'!$B$5:$J$101))</f>
        <v>1157720</v>
      </c>
      <c r="O237" s="3" cm="1">
        <f t="array" ref="O237">_xlfn.XLOOKUP(transformación!B228,'[1]Búsquedas a 6 meses'!$A$5:$A$101,_xlfn.XLOOKUP($C$1,'[1]Búsquedas a 6 meses'!$B$2:$J$2,'[1]Búsquedas a 6 meses'!$B$5:$J$101))</f>
        <v>1353003</v>
      </c>
    </row>
    <row r="238" spans="1:15" x14ac:dyDescent="0.3">
      <c r="A238" s="2">
        <v>2023</v>
      </c>
      <c r="B238" s="2">
        <v>11</v>
      </c>
      <c r="C238" s="3">
        <f>'Viajeros Hoteles y Apartamet'!F238</f>
        <v>303187</v>
      </c>
      <c r="D238" s="24" t="e">
        <f>VLOOKUP(transformación!$C229,'[1]PIB pc Libras'!A$3:F$110,6,FALSE)</f>
        <v>#N/A</v>
      </c>
      <c r="E238" s="25">
        <f>VLOOKUP(transformación!$D229,'[1]IPC RU'!$A$9:$B$642,2,FALSE)</f>
        <v>3.9</v>
      </c>
      <c r="F238" s="25" t="e">
        <f>VLOOKUP(transformación!$C229,'[1]Desempleo RU'!$A$9:$B$952,2,FALSE)</f>
        <v>#N/A</v>
      </c>
      <c r="G238" s="25">
        <f>VLOOKUP(transformación!$D229,'[1]Tipo de Cambio RU'!$A$9:$B$900,2,FALSE)</f>
        <v>1.1492</v>
      </c>
      <c r="H238" s="26" cm="1">
        <f t="array" ref="H238">IFERROR(_xlfn.XLOOKUP(transformación!$B229,[1]Forwarkeys!$B$2:$B$1000,_xlfn.XLOOKUP($C$1,[1]Forwarkeys!$C$1:$BA$1,[1]Forwarkeys!$C$2:$BA$1000)),"-")</f>
        <v>172571</v>
      </c>
      <c r="I238" s="19">
        <f>España!E238</f>
        <v>121.05</v>
      </c>
      <c r="J238" s="3">
        <f>[1]Aeropuerto!$Q231</f>
        <v>137488</v>
      </c>
      <c r="K238" s="3" cm="1">
        <f t="array" ref="K238">_xlfn.XLOOKUP(transformación!B229,'[1]Total Búsquedas'!$A$5:$A$101,_xlfn.XLOOKUP($C$1,'[1]Total Búsquedas'!$B$2:$Q$2,'[1]Total Búsquedas'!$B$5:$Q$101))</f>
        <v>924949</v>
      </c>
      <c r="L238" s="19" cm="1">
        <f t="array" ref="L238">_xlfn.XLOOKUP(transformación!B229,'[1]Búsquedas a tres meses'!$A$5:$A$101,_xlfn.XLOOKUP($C$1,'[1]Búsquedas a tres meses'!$B$2:$Q$2,'[1]Búsquedas a tres meses'!$B$5:$Q$101))</f>
        <v>1291356</v>
      </c>
      <c r="M238" s="3" cm="1">
        <f t="array" ref="M238">_xlfn.XLOOKUP(transformación!B229,'[1]Búsquedas a 6 meses'!$A$5:$A$101,_xlfn.XLOOKUP($C$1,'[1]Búsquedas a 6 meses'!$B$2:$Q$2,'[1]Búsquedas a 6 meses'!$B$5:$Q$101))</f>
        <v>1710880</v>
      </c>
      <c r="N238" s="3" cm="1">
        <f t="array" ref="N238">_xlfn.XLOOKUP(transformación!B229,'[1]Búsquedas a tres meses'!$A$5:$A$101,_xlfn.XLOOKUP($C$1,'[1]Búsquedas a tres meses'!$B$2:$J$2,'[1]Búsquedas a tres meses'!$B$5:$J$101))</f>
        <v>1291356</v>
      </c>
      <c r="O238" s="3" cm="1">
        <f t="array" ref="O238">_xlfn.XLOOKUP(transformación!B229,'[1]Búsquedas a 6 meses'!$A$5:$A$101,_xlfn.XLOOKUP($C$1,'[1]Búsquedas a 6 meses'!$B$2:$J$2,'[1]Búsquedas a 6 meses'!$B$5:$J$101))</f>
        <v>1710880</v>
      </c>
    </row>
    <row r="239" spans="1:15" x14ac:dyDescent="0.3">
      <c r="A239" s="2">
        <v>2023</v>
      </c>
      <c r="B239" s="2">
        <v>12</v>
      </c>
      <c r="C239" s="3">
        <f>'Viajeros Hoteles y Apartamet'!F239</f>
        <v>0</v>
      </c>
      <c r="D239" s="24" t="e">
        <f>VLOOKUP(transformación!$C230,'[1]PIB pc Libras'!A$3:F$110,6,FALSE)</f>
        <v>#N/A</v>
      </c>
      <c r="E239" s="25">
        <f>VLOOKUP(transformación!$D230,'[1]IPC RU'!$A$9:$B$642,2,FALSE)</f>
        <v>4</v>
      </c>
      <c r="F239" s="25" t="e">
        <f>VLOOKUP(transformación!$C230,'[1]Desempleo RU'!$A$9:$B$952,2,FALSE)</f>
        <v>#N/A</v>
      </c>
      <c r="G239" s="25" t="e">
        <f>VLOOKUP(transformación!$D230,'[1]Tipo de Cambio RU'!$A$9:$B$900,2,FALSE)</f>
        <v>#N/A</v>
      </c>
      <c r="H239" s="26" cm="1">
        <f t="array" ref="H239">IFERROR(_xlfn.XLOOKUP(transformación!$B230,[1]Forwarkeys!$B$2:$B$1000,_xlfn.XLOOKUP($C$1,[1]Forwarkeys!$C$1:$BA$1,[1]Forwarkeys!$C$2:$BA$1000)),"-")</f>
        <v>180387</v>
      </c>
      <c r="I239" s="19">
        <f>España!E239</f>
        <v>121.06</v>
      </c>
      <c r="J239" s="3">
        <f>[1]Aeropuerto!$Q232</f>
        <v>154967</v>
      </c>
      <c r="K239" s="3" cm="1">
        <f t="array" ref="K239">_xlfn.XLOOKUP(transformación!B230,'[1]Total Búsquedas'!$A$5:$A$101,_xlfn.XLOOKUP($C$1,'[1]Total Búsquedas'!$B$2:$Q$2,'[1]Total Búsquedas'!$B$5:$Q$101))</f>
        <v>439866</v>
      </c>
      <c r="L239" s="19" cm="1">
        <f t="array" ref="L239">_xlfn.XLOOKUP(transformación!B230,'[1]Búsquedas a tres meses'!$A$5:$A$101,_xlfn.XLOOKUP($C$1,'[1]Búsquedas a tres meses'!$B$2:$Q$2,'[1]Búsquedas a tres meses'!$B$5:$Q$101))</f>
        <v>1343901</v>
      </c>
      <c r="M239" s="3" cm="1">
        <f t="array" ref="M239">_xlfn.XLOOKUP(transformación!B230,'[1]Búsquedas a 6 meses'!$A$5:$A$101,_xlfn.XLOOKUP($C$1,'[1]Búsquedas a 6 meses'!$B$2:$Q$2,'[1]Búsquedas a 6 meses'!$B$5:$Q$101))</f>
        <v>1826940</v>
      </c>
      <c r="N239" s="3" cm="1">
        <f t="array" ref="N239">_xlfn.XLOOKUP(transformación!B230,'[1]Búsquedas a tres meses'!$A$5:$A$101,_xlfn.XLOOKUP($C$1,'[1]Búsquedas a tres meses'!$B$2:$J$2,'[1]Búsquedas a tres meses'!$B$5:$J$101))</f>
        <v>1343901</v>
      </c>
      <c r="O239" s="3" cm="1">
        <f t="array" ref="O239">_xlfn.XLOOKUP(transformación!B230,'[1]Búsquedas a 6 meses'!$A$5:$A$101,_xlfn.XLOOKUP($C$1,'[1]Búsquedas a 6 meses'!$B$2:$J$2,'[1]Búsquedas a 6 meses'!$B$5:$J$101))</f>
        <v>1826940</v>
      </c>
    </row>
    <row r="240" spans="1:15" x14ac:dyDescent="0.3">
      <c r="A240" s="2">
        <v>2024</v>
      </c>
      <c r="B240" s="2">
        <v>1</v>
      </c>
      <c r="H240" s="26" cm="1">
        <f t="array" ref="H240">IFERROR(_xlfn.XLOOKUP(transformación!$B231,[1]Forwarkeys!$B$2:$B$1000,_xlfn.XLOOKUP($C$1,[1]Forwarkeys!$C$1:$BA$1,[1]Forwarkeys!$C$2:$BA$1000)),"-")</f>
        <v>152181</v>
      </c>
    </row>
    <row r="241" spans="1:8" x14ac:dyDescent="0.3">
      <c r="A241" s="2">
        <v>2024</v>
      </c>
      <c r="B241" s="2">
        <v>2</v>
      </c>
      <c r="H241" s="26" cm="1">
        <f t="array" ref="H241">IFERROR(_xlfn.XLOOKUP(transformación!$B232,[1]Forwarkeys!$B$2:$B$1000,_xlfn.XLOOKUP($C$1,[1]Forwarkeys!$C$1:$BA$1,[1]Forwarkeys!$C$2:$BA$1000)),"-")</f>
        <v>166246</v>
      </c>
    </row>
    <row r="242" spans="1:8" x14ac:dyDescent="0.3">
      <c r="A242" s="2">
        <v>2024</v>
      </c>
      <c r="B242" s="2">
        <v>3</v>
      </c>
      <c r="H242" s="26" cm="1">
        <f t="array" ref="H242">IFERROR(_xlfn.XLOOKUP(transformación!$B233,[1]Forwarkeys!$B$2:$B$1000,_xlfn.XLOOKUP($C$1,[1]Forwarkeys!$C$1:$BA$1,[1]Forwarkeys!$C$2:$BA$1000)),"-")</f>
        <v>201645</v>
      </c>
    </row>
    <row r="243" spans="1:8" x14ac:dyDescent="0.3">
      <c r="A243" s="2">
        <v>2024</v>
      </c>
      <c r="B243" s="2">
        <v>4</v>
      </c>
      <c r="H243" s="26" cm="1">
        <f t="array" ref="H243">IFERROR(_xlfn.XLOOKUP(transformación!$B234,[1]Forwarkeys!$B$2:$B$1000,_xlfn.XLOOKUP($C$1,[1]Forwarkeys!$C$1:$BA$1,[1]Forwarkeys!$C$2:$BA$1000)),"-")</f>
        <v>282397</v>
      </c>
    </row>
    <row r="244" spans="1:8" x14ac:dyDescent="0.3">
      <c r="A244" s="2">
        <v>2024</v>
      </c>
      <c r="B244" s="2">
        <v>5</v>
      </c>
      <c r="H244" s="26" cm="1">
        <f t="array" ref="H244">IFERROR(_xlfn.XLOOKUP(transformación!$B235,[1]Forwarkeys!$B$2:$B$1000,_xlfn.XLOOKUP($C$1,[1]Forwarkeys!$C$1:$BA$1,[1]Forwarkeys!$C$2:$BA$1000)),"-")</f>
        <v>305337</v>
      </c>
    </row>
    <row r="245" spans="1:8" x14ac:dyDescent="0.3">
      <c r="A245" s="2">
        <v>2024</v>
      </c>
      <c r="B245" s="2">
        <v>6</v>
      </c>
      <c r="H245" s="26" cm="1">
        <f t="array" ref="H245">IFERROR(_xlfn.XLOOKUP(transformación!$B236,[1]Forwarkeys!$B$2:$B$1000,_xlfn.XLOOKUP($C$1,[1]Forwarkeys!$C$1:$BA$1,[1]Forwarkeys!$C$2:$BA$1000)),"-")</f>
        <v>320807</v>
      </c>
    </row>
    <row r="246" spans="1:8" x14ac:dyDescent="0.3">
      <c r="A246" s="2">
        <v>2024</v>
      </c>
      <c r="B246" s="2">
        <v>7</v>
      </c>
      <c r="H246" s="26"/>
    </row>
    <row r="247" spans="1:8" x14ac:dyDescent="0.3">
      <c r="A247" s="2">
        <v>2024</v>
      </c>
      <c r="B247" s="2">
        <v>8</v>
      </c>
      <c r="H247" s="26"/>
    </row>
    <row r="248" spans="1:8" x14ac:dyDescent="0.3">
      <c r="A248" s="2">
        <v>2024</v>
      </c>
      <c r="B248" s="2">
        <v>9</v>
      </c>
      <c r="H248" s="26"/>
    </row>
    <row r="249" spans="1:8" x14ac:dyDescent="0.3">
      <c r="A249" s="2">
        <v>2024</v>
      </c>
      <c r="B249" s="2">
        <v>10</v>
      </c>
      <c r="H249" s="26"/>
    </row>
    <row r="250" spans="1:8" x14ac:dyDescent="0.3">
      <c r="A250" s="2">
        <v>2024</v>
      </c>
      <c r="B250" s="2">
        <v>11</v>
      </c>
      <c r="H250" s="26"/>
    </row>
    <row r="251" spans="1:8" x14ac:dyDescent="0.3">
      <c r="A251" s="2">
        <v>2024</v>
      </c>
      <c r="B251" s="2">
        <v>12</v>
      </c>
      <c r="H251" s="26"/>
    </row>
    <row r="252" spans="1:8" x14ac:dyDescent="0.3">
      <c r="H252" s="26"/>
    </row>
  </sheetData>
  <mergeCells count="10">
    <mergeCell ref="A1:B1"/>
    <mergeCell ref="C1:D1"/>
    <mergeCell ref="A9:B9"/>
    <mergeCell ref="C9:M9"/>
    <mergeCell ref="A3:B3"/>
    <mergeCell ref="C3:G3"/>
    <mergeCell ref="A5:B5"/>
    <mergeCell ref="C5:D5"/>
    <mergeCell ref="A7:B7"/>
    <mergeCell ref="C7:D7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D96B4-88EC-4F5A-851B-8FE028FCEB76}">
  <dimension ref="A1:N239"/>
  <sheetViews>
    <sheetView showGridLines="0" topLeftCell="A4" workbookViewId="0">
      <selection activeCell="A12" sqref="A12"/>
    </sheetView>
  </sheetViews>
  <sheetFormatPr baseColWidth="10" defaultRowHeight="15.05" x14ac:dyDescent="0.3"/>
  <cols>
    <col min="2" max="2" width="8.5546875" customWidth="1"/>
    <col min="9" max="9" width="15.6640625" customWidth="1"/>
  </cols>
  <sheetData>
    <row r="1" spans="1:14" x14ac:dyDescent="0.3">
      <c r="A1" s="47" t="s">
        <v>119</v>
      </c>
      <c r="B1" s="47"/>
      <c r="C1" s="48" t="s">
        <v>337</v>
      </c>
      <c r="D1" s="48"/>
      <c r="E1" s="6" t="s">
        <v>345</v>
      </c>
      <c r="F1" s="6"/>
      <c r="G1" s="6"/>
      <c r="H1" s="6"/>
      <c r="I1" s="6"/>
      <c r="J1" s="4"/>
      <c r="K1" s="4"/>
      <c r="L1" s="4"/>
    </row>
    <row r="2" spans="1:14" ht="8.9499999999999993" customHeight="1" x14ac:dyDescent="0.3">
      <c r="A2" s="5"/>
      <c r="B2" s="5"/>
      <c r="C2" s="6"/>
      <c r="D2" s="6"/>
      <c r="E2" s="6"/>
      <c r="F2" s="6"/>
    </row>
    <row r="3" spans="1:14" ht="21.95" customHeight="1" x14ac:dyDescent="0.3">
      <c r="A3" s="49" t="s">
        <v>4</v>
      </c>
      <c r="B3" s="49"/>
      <c r="C3" s="50" t="s">
        <v>735</v>
      </c>
      <c r="D3" s="50"/>
      <c r="E3" s="50"/>
      <c r="F3" s="50"/>
      <c r="G3" s="50"/>
    </row>
    <row r="4" spans="1:14" ht="8.9499999999999993" customHeight="1" x14ac:dyDescent="0.3">
      <c r="A4" s="5"/>
      <c r="B4" s="5"/>
      <c r="C4" s="6"/>
      <c r="D4" s="6"/>
      <c r="E4" s="6"/>
      <c r="F4" s="6"/>
    </row>
    <row r="5" spans="1:14" ht="16" customHeight="1" x14ac:dyDescent="0.3">
      <c r="A5" s="47" t="s">
        <v>5</v>
      </c>
      <c r="B5" s="47"/>
      <c r="C5" s="48" t="s">
        <v>8</v>
      </c>
      <c r="D5" s="48"/>
      <c r="E5" s="4"/>
      <c r="F5" s="4"/>
    </row>
    <row r="6" spans="1:14" ht="8.9499999999999993" customHeight="1" x14ac:dyDescent="0.3">
      <c r="A6" s="5"/>
      <c r="B6" s="5"/>
      <c r="C6" s="6"/>
      <c r="D6" s="6"/>
      <c r="E6" s="6"/>
      <c r="F6" s="6"/>
    </row>
    <row r="7" spans="1:14" ht="16" customHeight="1" x14ac:dyDescent="0.3">
      <c r="A7" s="47" t="s">
        <v>6</v>
      </c>
      <c r="B7" s="47"/>
      <c r="C7" s="48" t="s">
        <v>7</v>
      </c>
      <c r="D7" s="48"/>
      <c r="E7" s="4"/>
      <c r="F7" s="4"/>
    </row>
    <row r="8" spans="1:14" ht="8.9499999999999993" customHeight="1" x14ac:dyDescent="0.3">
      <c r="A8" s="5"/>
      <c r="B8" s="5"/>
      <c r="C8" s="6"/>
      <c r="D8" s="6"/>
      <c r="E8" s="6"/>
      <c r="F8" s="6"/>
    </row>
    <row r="9" spans="1:14" ht="16" customHeight="1" x14ac:dyDescent="0.3">
      <c r="A9" s="47" t="s">
        <v>9</v>
      </c>
      <c r="B9" s="47"/>
      <c r="C9" s="48" t="s">
        <v>46</v>
      </c>
      <c r="D9" s="48"/>
      <c r="E9" s="48"/>
      <c r="F9" s="48"/>
      <c r="G9" s="48"/>
      <c r="H9" s="48"/>
      <c r="I9" s="48"/>
      <c r="J9" s="48"/>
      <c r="K9" s="48"/>
      <c r="L9" s="48"/>
      <c r="M9" s="48"/>
    </row>
    <row r="10" spans="1:14" x14ac:dyDescent="0.3">
      <c r="C10" s="30"/>
    </row>
    <row r="11" spans="1:14" ht="53.25" customHeight="1" x14ac:dyDescent="0.3">
      <c r="A11" s="7" t="s">
        <v>2</v>
      </c>
      <c r="B11" s="7" t="s">
        <v>3</v>
      </c>
      <c r="C11" s="8" t="str">
        <f>'Viajeros Hoteles y Apartamet'!G11</f>
        <v>Francia</v>
      </c>
      <c r="D11" s="18" t="s">
        <v>43</v>
      </c>
      <c r="E11" s="18" t="s">
        <v>44</v>
      </c>
      <c r="F11" s="18" t="s">
        <v>45</v>
      </c>
      <c r="G11" s="27" t="s">
        <v>654</v>
      </c>
      <c r="H11" s="18" t="s">
        <v>681</v>
      </c>
      <c r="I11" s="18" t="str">
        <f>+CONCATENATE("Llegadas a AGP ",[1]Aeropuerto!$J$4)</f>
        <v>Llegadas a AGP Francia</v>
      </c>
      <c r="J11" s="18" t="s">
        <v>697</v>
      </c>
      <c r="K11" s="18" t="s">
        <v>698</v>
      </c>
      <c r="L11" s="18" t="s">
        <v>699</v>
      </c>
      <c r="M11" s="18" t="s">
        <v>700</v>
      </c>
      <c r="N11" s="18" t="s">
        <v>701</v>
      </c>
    </row>
    <row r="12" spans="1:14" x14ac:dyDescent="0.3">
      <c r="A12" s="2" t="str">
        <f>'Viajeros Hoteles y Apartamet'!A12</f>
        <v>2005</v>
      </c>
      <c r="B12" s="2" t="str">
        <f>'Viajeros Hoteles y Apartamet'!B12</f>
        <v>1</v>
      </c>
      <c r="C12" s="3">
        <f>'Viajeros Hoteles y Apartamet'!G12</f>
        <v>10830</v>
      </c>
      <c r="D12" s="3" cm="1">
        <f t="array" ref="D12">_xlfn.XLOOKUP(transformación!A3,'[1]Pib Pc'!$A$2:$A$81,_xlfn.XLOOKUP($C$1,'[1]Pib Pc'!B$1:P$1,'[1]Pib Pc'!$B$2:$P$81))</f>
        <v>6880</v>
      </c>
      <c r="E12" s="19" cm="1">
        <f t="array" ref="E12">_xlfn.XLOOKUP(transformación!B3,'[1]IPC Armonizado'!$A$2:$A$250,_xlfn.XLOOKUP($C$1,'[1]IPC Armonizado'!$B$1:$Q$1,'[1]IPC Armonizado'!$B$2:$Q$250))</f>
        <v>85.06</v>
      </c>
      <c r="F12" s="19" cm="1">
        <f t="array" ref="F12">_xlfn.XLOOKUP(transformación!A3,'[1]Desempleo armonizado'!$A$2:$A$101,_xlfn.XLOOKUP($C$1,'[1]Desempleo armonizado'!$B$1:$P$1,'[1]Desempleo armonizado'!$B$2:$P$101))</f>
        <v>8.6999999999999993</v>
      </c>
      <c r="G12" s="26" t="str" cm="1">
        <f t="array" ref="G12">IFERROR(_xlfn.XLOOKUP(transformación!$B3,[1]Forwarkeys!$B$2:$B$1000,_xlfn.XLOOKUP($C$1,[1]Forwarkeys!$C$1:$BA$1,[1]Forwarkeys!$C$2:$BA$1000)),"-")</f>
        <v>-</v>
      </c>
      <c r="H12" s="19">
        <f>España!E12</f>
        <v>81.16</v>
      </c>
      <c r="I12" s="3">
        <f>[1]Aeropuerto!$J5</f>
        <v>8684</v>
      </c>
      <c r="J12" s="3" cm="1">
        <f t="array" ref="J12">_xlfn.XLOOKUP(transformación!$B3,[1]Mortalidad!$A$2:$A$301,_xlfn.XLOOKUP($C$1,[1]Mortalidad!$B$1:$P$1,[1]Mortalidad!$B$2:$P$301))</f>
        <v>49165</v>
      </c>
      <c r="K12" s="19" cm="1">
        <f t="array" ref="K12">_xlfn.XLOOKUP(transformación!$B3,'[1]Indice del consumidor'!$A$2:$A$301,_xlfn.XLOOKUP($C$1,'[1]Indice del consumidor'!$B$1:$P$1,'[1]Indice del consumidor'!$B$2:$P$301))</f>
        <v>-8.4</v>
      </c>
      <c r="L12" s="34" t="s">
        <v>702</v>
      </c>
      <c r="M12" s="34" t="s">
        <v>702</v>
      </c>
      <c r="N12" s="34" t="s">
        <v>702</v>
      </c>
    </row>
    <row r="13" spans="1:14" x14ac:dyDescent="0.3">
      <c r="A13" s="2" t="str">
        <f>'Viajeros Hoteles y Apartamet'!A13</f>
        <v>2005</v>
      </c>
      <c r="B13" s="2" t="str">
        <f>'Viajeros Hoteles y Apartamet'!B13</f>
        <v>2</v>
      </c>
      <c r="C13" s="3">
        <f>'Viajeros Hoteles y Apartamet'!G13</f>
        <v>14322</v>
      </c>
      <c r="D13" s="3" cm="1">
        <f t="array" ref="D13">_xlfn.XLOOKUP(transformación!A4,'[1]Pib Pc'!$A$2:$A$81,_xlfn.XLOOKUP($C$1,'[1]Pib Pc'!B$1:P$1,'[1]Pib Pc'!$B$2:$P$81))</f>
        <v>6880</v>
      </c>
      <c r="E13" s="19" cm="1">
        <f t="array" ref="E13">_xlfn.XLOOKUP(transformación!B4,'[1]IPC Armonizado'!$A$2:$A$250,_xlfn.XLOOKUP($C$1,'[1]IPC Armonizado'!$B$1:$Q$1,'[1]IPC Armonizado'!$B$2:$Q$250))</f>
        <v>85.63</v>
      </c>
      <c r="F13" s="19" cm="1">
        <f t="array" ref="F13">_xlfn.XLOOKUP(transformación!A4,'[1]Desempleo armonizado'!$A$2:$A$101,_xlfn.XLOOKUP($C$1,'[1]Desempleo armonizado'!$B$1:$P$1,'[1]Desempleo armonizado'!$B$2:$P$101))</f>
        <v>8.6999999999999993</v>
      </c>
      <c r="G13" s="26" t="str" cm="1">
        <f t="array" ref="G13">IFERROR(_xlfn.XLOOKUP(transformación!$B4,[1]Forwarkeys!$B$2:$B$1000,_xlfn.XLOOKUP($C$1,[1]Forwarkeys!$C$1:$BA$1,[1]Forwarkeys!$C$2:$BA$1000)),"-")</f>
        <v>-</v>
      </c>
      <c r="H13" s="19">
        <f>España!E13</f>
        <v>81.349999999999994</v>
      </c>
      <c r="I13" s="3">
        <f>[1]Aeropuerto!$J6</f>
        <v>11659</v>
      </c>
      <c r="J13" s="3" cm="1">
        <f t="array" ref="J13">_xlfn.XLOOKUP(transformación!$B4,[1]Mortalidad!$A$2:$A$301,_xlfn.XLOOKUP($C$1,[1]Mortalidad!$B$1:$P$1,[1]Mortalidad!$B$2:$P$301))</f>
        <v>51122</v>
      </c>
      <c r="K13" s="19" cm="1">
        <f t="array" ref="K13">_xlfn.XLOOKUP(transformación!$B4,'[1]Indice del consumidor'!$A$2:$A$301,_xlfn.XLOOKUP($C$1,'[1]Indice del consumidor'!$B$1:$P$1,'[1]Indice del consumidor'!$B$2:$P$301))</f>
        <v>-8.1</v>
      </c>
      <c r="L13" s="34" t="s">
        <v>702</v>
      </c>
      <c r="M13" s="34" t="s">
        <v>702</v>
      </c>
      <c r="N13" s="34" t="s">
        <v>702</v>
      </c>
    </row>
    <row r="14" spans="1:14" x14ac:dyDescent="0.3">
      <c r="A14" s="2" t="str">
        <f>'Viajeros Hoteles y Apartamet'!A14</f>
        <v>2005</v>
      </c>
      <c r="B14" s="2" t="str">
        <f>'Viajeros Hoteles y Apartamet'!B14</f>
        <v>3</v>
      </c>
      <c r="C14" s="3">
        <f>'Viajeros Hoteles y Apartamet'!G14</f>
        <v>24640</v>
      </c>
      <c r="D14" s="3" cm="1">
        <f t="array" ref="D14">_xlfn.XLOOKUP(transformación!A5,'[1]Pib Pc'!$A$2:$A$81,_xlfn.XLOOKUP($C$1,'[1]Pib Pc'!B$1:P$1,'[1]Pib Pc'!$B$2:$P$81))</f>
        <v>6880</v>
      </c>
      <c r="E14" s="19" cm="1">
        <f t="array" ref="E14">_xlfn.XLOOKUP(transformación!B5,'[1]IPC Armonizado'!$A$2:$A$250,_xlfn.XLOOKUP($C$1,'[1]IPC Armonizado'!$B$1:$Q$1,'[1]IPC Armonizado'!$B$2:$Q$250))</f>
        <v>86.22</v>
      </c>
      <c r="F14" s="19" cm="1">
        <f t="array" ref="F14">_xlfn.XLOOKUP(transformación!A5,'[1]Desempleo armonizado'!$A$2:$A$101,_xlfn.XLOOKUP($C$1,'[1]Desempleo armonizado'!$B$1:$P$1,'[1]Desempleo armonizado'!$B$2:$P$101))</f>
        <v>8.6999999999999993</v>
      </c>
      <c r="G14" s="26" t="str" cm="1">
        <f t="array" ref="G14">IFERROR(_xlfn.XLOOKUP(transformación!$B5,[1]Forwarkeys!$B$2:$B$1000,_xlfn.XLOOKUP($C$1,[1]Forwarkeys!$C$1:$BA$1,[1]Forwarkeys!$C$2:$BA$1000)),"-")</f>
        <v>-</v>
      </c>
      <c r="H14" s="19">
        <f>España!E14</f>
        <v>82.07</v>
      </c>
      <c r="I14" s="3">
        <f>[1]Aeropuerto!$J7</f>
        <v>14249</v>
      </c>
      <c r="J14" s="3" cm="1">
        <f t="array" ref="J14">_xlfn.XLOOKUP(transformación!$B5,[1]Mortalidad!$A$2:$A$301,_xlfn.XLOOKUP($C$1,[1]Mortalidad!$B$1:$P$1,[1]Mortalidad!$B$2:$P$301))</f>
        <v>54284</v>
      </c>
      <c r="K14" s="19" cm="1">
        <f t="array" ref="K14">_xlfn.XLOOKUP(transformación!$B5,'[1]Indice del consumidor'!$A$2:$A$301,_xlfn.XLOOKUP($C$1,'[1]Indice del consumidor'!$B$1:$P$1,'[1]Indice del consumidor'!$B$2:$P$301))</f>
        <v>-7.2</v>
      </c>
      <c r="L14" s="34" t="s">
        <v>702</v>
      </c>
      <c r="M14" s="34" t="s">
        <v>702</v>
      </c>
      <c r="N14" s="34" t="s">
        <v>702</v>
      </c>
    </row>
    <row r="15" spans="1:14" x14ac:dyDescent="0.3">
      <c r="A15" s="2" t="str">
        <f>'Viajeros Hoteles y Apartamet'!A15</f>
        <v>2005</v>
      </c>
      <c r="B15" s="2" t="str">
        <f>'Viajeros Hoteles y Apartamet'!B15</f>
        <v>4</v>
      </c>
      <c r="C15" s="3">
        <f>'Viajeros Hoteles y Apartamet'!G15</f>
        <v>59564</v>
      </c>
      <c r="D15" s="3" cm="1">
        <f t="array" ref="D15">_xlfn.XLOOKUP(transformación!A6,'[1]Pib Pc'!$A$2:$A$81,_xlfn.XLOOKUP($C$1,'[1]Pib Pc'!B$1:P$1,'[1]Pib Pc'!$B$2:$P$81))</f>
        <v>7020</v>
      </c>
      <c r="E15" s="19" cm="1">
        <f t="array" ref="E15">_xlfn.XLOOKUP(transformación!B6,'[1]IPC Armonizado'!$A$2:$A$250,_xlfn.XLOOKUP($C$1,'[1]IPC Armonizado'!$B$1:$Q$1,'[1]IPC Armonizado'!$B$2:$Q$250))</f>
        <v>86.37</v>
      </c>
      <c r="F15" s="19" cm="1">
        <f t="array" ref="F15">_xlfn.XLOOKUP(transformación!A6,'[1]Desempleo armonizado'!$A$2:$A$101,_xlfn.XLOOKUP($C$1,'[1]Desempleo armonizado'!$B$1:$P$1,'[1]Desempleo armonizado'!$B$2:$P$101))</f>
        <v>8.1</v>
      </c>
      <c r="G15" s="26" t="str" cm="1">
        <f t="array" ref="G15">IFERROR(_xlfn.XLOOKUP(transformación!$B6,[1]Forwarkeys!$B$2:$B$1000,_xlfn.XLOOKUP($C$1,[1]Forwarkeys!$C$1:$BA$1,[1]Forwarkeys!$C$2:$BA$1000)),"-")</f>
        <v>-</v>
      </c>
      <c r="H15" s="19">
        <f>España!E15</f>
        <v>83.24</v>
      </c>
      <c r="I15" s="3">
        <f>[1]Aeropuerto!$J8</f>
        <v>22303</v>
      </c>
      <c r="J15" s="3" cm="1">
        <f t="array" ref="J15">_xlfn.XLOOKUP(transformación!$B6,[1]Mortalidad!$A$2:$A$301,_xlfn.XLOOKUP($C$1,[1]Mortalidad!$B$1:$P$1,[1]Mortalidad!$B$2:$P$301))</f>
        <v>44233</v>
      </c>
      <c r="K15" s="19" cm="1">
        <f t="array" ref="K15">_xlfn.XLOOKUP(transformación!$B6,'[1]Indice del consumidor'!$A$2:$A$301,_xlfn.XLOOKUP($C$1,'[1]Indice del consumidor'!$B$1:$P$1,'[1]Indice del consumidor'!$B$2:$P$301))</f>
        <v>-9.8000000000000007</v>
      </c>
      <c r="L15" s="34" t="s">
        <v>702</v>
      </c>
      <c r="M15" s="34" t="s">
        <v>702</v>
      </c>
      <c r="N15" s="34" t="s">
        <v>702</v>
      </c>
    </row>
    <row r="16" spans="1:14" x14ac:dyDescent="0.3">
      <c r="A16" s="2" t="str">
        <f>'Viajeros Hoteles y Apartamet'!A16</f>
        <v>2005</v>
      </c>
      <c r="B16" s="2" t="str">
        <f>'Viajeros Hoteles y Apartamet'!B16</f>
        <v>5</v>
      </c>
      <c r="C16" s="3">
        <f>'Viajeros Hoteles y Apartamet'!G16</f>
        <v>109286</v>
      </c>
      <c r="D16" s="3" cm="1">
        <f t="array" ref="D16">_xlfn.XLOOKUP(transformación!A7,'[1]Pib Pc'!$A$2:$A$81,_xlfn.XLOOKUP($C$1,'[1]Pib Pc'!B$1:P$1,'[1]Pib Pc'!$B$2:$P$81))</f>
        <v>7020</v>
      </c>
      <c r="E16" s="19" cm="1">
        <f t="array" ref="E16">_xlfn.XLOOKUP(transformación!B7,'[1]IPC Armonizado'!$A$2:$A$250,_xlfn.XLOOKUP($C$1,'[1]IPC Armonizado'!$B$1:$Q$1,'[1]IPC Armonizado'!$B$2:$Q$250))</f>
        <v>86.43</v>
      </c>
      <c r="F16" s="19" cm="1">
        <f t="array" ref="F16">_xlfn.XLOOKUP(transformación!A7,'[1]Desempleo armonizado'!$A$2:$A$101,_xlfn.XLOOKUP($C$1,'[1]Desempleo armonizado'!$B$1:$P$1,'[1]Desempleo armonizado'!$B$2:$P$101))</f>
        <v>8.1</v>
      </c>
      <c r="G16" s="26" t="str" cm="1">
        <f t="array" ref="G16">IFERROR(_xlfn.XLOOKUP(transformación!$B7,[1]Forwarkeys!$B$2:$B$1000,_xlfn.XLOOKUP($C$1,[1]Forwarkeys!$C$1:$BA$1,[1]Forwarkeys!$C$2:$BA$1000)),"-")</f>
        <v>-</v>
      </c>
      <c r="H16" s="19">
        <f>España!E16</f>
        <v>83.37</v>
      </c>
      <c r="I16" s="3">
        <f>[1]Aeropuerto!$J9</f>
        <v>23926</v>
      </c>
      <c r="J16" s="3" cm="1">
        <f t="array" ref="J16">_xlfn.XLOOKUP(transformación!$B7,[1]Mortalidad!$A$2:$A$301,_xlfn.XLOOKUP($C$1,[1]Mortalidad!$B$1:$P$1,[1]Mortalidad!$B$2:$P$301))</f>
        <v>43350</v>
      </c>
      <c r="K16" s="19" cm="1">
        <f t="array" ref="K16">_xlfn.XLOOKUP(transformación!$B7,'[1]Indice del consumidor'!$A$2:$A$301,_xlfn.XLOOKUP($C$1,'[1]Indice del consumidor'!$B$1:$P$1,'[1]Indice del consumidor'!$B$2:$P$301))</f>
        <v>-11.6</v>
      </c>
      <c r="L16" s="34" t="s">
        <v>702</v>
      </c>
      <c r="M16" s="34" t="s">
        <v>702</v>
      </c>
      <c r="N16" s="34" t="s">
        <v>702</v>
      </c>
    </row>
    <row r="17" spans="1:14" x14ac:dyDescent="0.3">
      <c r="A17" s="2" t="str">
        <f>'Viajeros Hoteles y Apartamet'!A17</f>
        <v>2005</v>
      </c>
      <c r="B17" s="2" t="str">
        <f>'Viajeros Hoteles y Apartamet'!B17</f>
        <v>6</v>
      </c>
      <c r="C17" s="3">
        <f>'Viajeros Hoteles y Apartamet'!G17</f>
        <v>71095</v>
      </c>
      <c r="D17" s="3" cm="1">
        <f t="array" ref="D17">_xlfn.XLOOKUP(transformación!A8,'[1]Pib Pc'!$A$2:$A$81,_xlfn.XLOOKUP($C$1,'[1]Pib Pc'!B$1:P$1,'[1]Pib Pc'!$B$2:$P$81))</f>
        <v>7020</v>
      </c>
      <c r="E17" s="19" cm="1">
        <f t="array" ref="E17">_xlfn.XLOOKUP(transformación!B8,'[1]IPC Armonizado'!$A$2:$A$250,_xlfn.XLOOKUP($C$1,'[1]IPC Armonizado'!$B$1:$Q$1,'[1]IPC Armonizado'!$B$2:$Q$250))</f>
        <v>86.54</v>
      </c>
      <c r="F17" s="19" cm="1">
        <f t="array" ref="F17">_xlfn.XLOOKUP(transformación!A8,'[1]Desempleo armonizado'!$A$2:$A$101,_xlfn.XLOOKUP($C$1,'[1]Desempleo armonizado'!$B$1:$P$1,'[1]Desempleo armonizado'!$B$2:$P$101))</f>
        <v>8.1</v>
      </c>
      <c r="G17" s="26" t="str" cm="1">
        <f t="array" ref="G17">IFERROR(_xlfn.XLOOKUP(transformación!$B8,[1]Forwarkeys!$B$2:$B$1000,_xlfn.XLOOKUP($C$1,[1]Forwarkeys!$C$1:$BA$1,[1]Forwarkeys!$C$2:$BA$1000)),"-")</f>
        <v>-</v>
      </c>
      <c r="H17" s="19">
        <f>España!E17</f>
        <v>83.63</v>
      </c>
      <c r="I17" s="3">
        <f>[1]Aeropuerto!$J10</f>
        <v>20644</v>
      </c>
      <c r="J17" s="3" cm="1">
        <f t="array" ref="J17">_xlfn.XLOOKUP(transformación!$B8,[1]Mortalidad!$A$2:$A$301,_xlfn.XLOOKUP($C$1,[1]Mortalidad!$B$1:$P$1,[1]Mortalidad!$B$2:$P$301))</f>
        <v>41610</v>
      </c>
      <c r="K17" s="19" cm="1">
        <f t="array" ref="K17">_xlfn.XLOOKUP(transformación!$B8,'[1]Indice del consumidor'!$A$2:$A$301,_xlfn.XLOOKUP($C$1,'[1]Indice del consumidor'!$B$1:$P$1,'[1]Indice del consumidor'!$B$2:$P$301))</f>
        <v>-7.2</v>
      </c>
      <c r="L17" s="34" t="s">
        <v>702</v>
      </c>
      <c r="M17" s="34" t="s">
        <v>702</v>
      </c>
      <c r="N17" s="34" t="s">
        <v>702</v>
      </c>
    </row>
    <row r="18" spans="1:14" x14ac:dyDescent="0.3">
      <c r="A18" s="2" t="str">
        <f>'Viajeros Hoteles y Apartamet'!A18</f>
        <v>2005</v>
      </c>
      <c r="B18" s="2" t="str">
        <f>'Viajeros Hoteles y Apartamet'!B18</f>
        <v>7</v>
      </c>
      <c r="C18" s="3">
        <f>'Viajeros Hoteles y Apartamet'!G18</f>
        <v>76813</v>
      </c>
      <c r="D18" s="3" cm="1">
        <f t="array" ref="D18">_xlfn.XLOOKUP(transformación!A9,'[1]Pib Pc'!$A$2:$A$81,_xlfn.XLOOKUP($C$1,'[1]Pib Pc'!B$1:P$1,'[1]Pib Pc'!$B$2:$P$81))</f>
        <v>6840</v>
      </c>
      <c r="E18" s="19" cm="1">
        <f t="array" ref="E18">_xlfn.XLOOKUP(transformación!B9,'[1]IPC Armonizado'!$A$2:$A$250,_xlfn.XLOOKUP($C$1,'[1]IPC Armonizado'!$B$1:$Q$1,'[1]IPC Armonizado'!$B$2:$Q$250))</f>
        <v>86.39</v>
      </c>
      <c r="F18" s="19" cm="1">
        <f t="array" ref="F18">_xlfn.XLOOKUP(transformación!A9,'[1]Desempleo armonizado'!$A$2:$A$101,_xlfn.XLOOKUP($C$1,'[1]Desempleo armonizado'!$B$1:$P$1,'[1]Desempleo armonizado'!$B$2:$P$101))</f>
        <v>8.1999999999999993</v>
      </c>
      <c r="G18" s="26" t="str" cm="1">
        <f t="array" ref="G18">IFERROR(_xlfn.XLOOKUP(transformación!$B9,[1]Forwarkeys!$B$2:$B$1000,_xlfn.XLOOKUP($C$1,[1]Forwarkeys!$C$1:$BA$1,[1]Forwarkeys!$C$2:$BA$1000)),"-")</f>
        <v>-</v>
      </c>
      <c r="H18" s="19">
        <f>España!E18</f>
        <v>83.11</v>
      </c>
      <c r="I18" s="3">
        <f>[1]Aeropuerto!$J11</f>
        <v>23559</v>
      </c>
      <c r="J18" s="3" cm="1">
        <f t="array" ref="J18">_xlfn.XLOOKUP(transformación!$B9,[1]Mortalidad!$A$2:$A$301,_xlfn.XLOOKUP($C$1,[1]Mortalidad!$B$1:$P$1,[1]Mortalidad!$B$2:$P$301))</f>
        <v>40720</v>
      </c>
      <c r="K18" s="19" cm="1">
        <f t="array" ref="K18">_xlfn.XLOOKUP(transformación!$B9,'[1]Indice del consumidor'!$A$2:$A$301,_xlfn.XLOOKUP($C$1,'[1]Indice del consumidor'!$B$1:$P$1,'[1]Indice del consumidor'!$B$2:$P$301))</f>
        <v>-10.3</v>
      </c>
      <c r="L18" s="34" t="s">
        <v>702</v>
      </c>
      <c r="M18" s="34" t="s">
        <v>702</v>
      </c>
      <c r="N18" s="34" t="s">
        <v>702</v>
      </c>
    </row>
    <row r="19" spans="1:14" x14ac:dyDescent="0.3">
      <c r="A19" s="2" t="str">
        <f>'Viajeros Hoteles y Apartamet'!A19</f>
        <v>2005</v>
      </c>
      <c r="B19" s="2" t="str">
        <f>'Viajeros Hoteles y Apartamet'!B19</f>
        <v>8</v>
      </c>
      <c r="C19" s="3">
        <f>'Viajeros Hoteles y Apartamet'!G19</f>
        <v>114136</v>
      </c>
      <c r="D19" s="3" cm="1">
        <f t="array" ref="D19">_xlfn.XLOOKUP(transformación!A10,'[1]Pib Pc'!$A$2:$A$81,_xlfn.XLOOKUP($C$1,'[1]Pib Pc'!B$1:P$1,'[1]Pib Pc'!$B$2:$P$81))</f>
        <v>6840</v>
      </c>
      <c r="E19" s="19" cm="1">
        <f t="array" ref="E19">_xlfn.XLOOKUP(transformación!B10,'[1]IPC Armonizado'!$A$2:$A$250,_xlfn.XLOOKUP($C$1,'[1]IPC Armonizado'!$B$1:$Q$1,'[1]IPC Armonizado'!$B$2:$Q$250))</f>
        <v>86.75</v>
      </c>
      <c r="F19" s="19" cm="1">
        <f t="array" ref="F19">_xlfn.XLOOKUP(transformación!A10,'[1]Desempleo armonizado'!$A$2:$A$101,_xlfn.XLOOKUP($C$1,'[1]Desempleo armonizado'!$B$1:$P$1,'[1]Desempleo armonizado'!$B$2:$P$101))</f>
        <v>8.1999999999999993</v>
      </c>
      <c r="G19" s="26" t="str" cm="1">
        <f t="array" ref="G19">IFERROR(_xlfn.XLOOKUP(transformación!$B10,[1]Forwarkeys!$B$2:$B$1000,_xlfn.XLOOKUP($C$1,[1]Forwarkeys!$C$1:$BA$1,[1]Forwarkeys!$C$2:$BA$1000)),"-")</f>
        <v>-</v>
      </c>
      <c r="H19" s="19">
        <f>España!E19</f>
        <v>83.5</v>
      </c>
      <c r="I19" s="3">
        <f>[1]Aeropuerto!$J12</f>
        <v>22496</v>
      </c>
      <c r="J19" s="3" cm="1">
        <f t="array" ref="J19">_xlfn.XLOOKUP(transformación!$B10,[1]Mortalidad!$A$2:$A$301,_xlfn.XLOOKUP($C$1,[1]Mortalidad!$B$1:$P$1,[1]Mortalidad!$B$2:$P$301))</f>
        <v>39797</v>
      </c>
      <c r="K19" s="19" cm="1">
        <f t="array" ref="K19">_xlfn.XLOOKUP(transformación!$B10,'[1]Indice del consumidor'!$A$2:$A$301,_xlfn.XLOOKUP($C$1,'[1]Indice del consumidor'!$B$1:$P$1,'[1]Indice del consumidor'!$B$2:$P$301))</f>
        <v>-8.8000000000000007</v>
      </c>
      <c r="L19" s="34" t="s">
        <v>702</v>
      </c>
      <c r="M19" s="34" t="s">
        <v>702</v>
      </c>
      <c r="N19" s="34" t="s">
        <v>702</v>
      </c>
    </row>
    <row r="20" spans="1:14" x14ac:dyDescent="0.3">
      <c r="A20" s="2" t="str">
        <f>'Viajeros Hoteles y Apartamet'!A20</f>
        <v>2005</v>
      </c>
      <c r="B20" s="2" t="str">
        <f>'Viajeros Hoteles y Apartamet'!B20</f>
        <v>9</v>
      </c>
      <c r="C20" s="3">
        <f>'Viajeros Hoteles y Apartamet'!G20</f>
        <v>77305</v>
      </c>
      <c r="D20" s="3" cm="1">
        <f t="array" ref="D20">_xlfn.XLOOKUP(transformación!A11,'[1]Pib Pc'!$A$2:$A$81,_xlfn.XLOOKUP($C$1,'[1]Pib Pc'!B$1:P$1,'[1]Pib Pc'!$B$2:$P$81))</f>
        <v>6840</v>
      </c>
      <c r="E20" s="19" cm="1">
        <f t="array" ref="E20">_xlfn.XLOOKUP(transformación!B11,'[1]IPC Armonizado'!$A$2:$A$250,_xlfn.XLOOKUP($C$1,'[1]IPC Armonizado'!$B$1:$Q$1,'[1]IPC Armonizado'!$B$2:$Q$250))</f>
        <v>87.13</v>
      </c>
      <c r="F20" s="19" cm="1">
        <f t="array" ref="F20">_xlfn.XLOOKUP(transformación!A11,'[1]Desempleo armonizado'!$A$2:$A$101,_xlfn.XLOOKUP($C$1,'[1]Desempleo armonizado'!$B$1:$P$1,'[1]Desempleo armonizado'!$B$2:$P$101))</f>
        <v>8.1999999999999993</v>
      </c>
      <c r="G20" s="26" t="str" cm="1">
        <f t="array" ref="G20">IFERROR(_xlfn.XLOOKUP(transformación!$B11,[1]Forwarkeys!$B$2:$B$1000,_xlfn.XLOOKUP($C$1,[1]Forwarkeys!$C$1:$BA$1,[1]Forwarkeys!$C$2:$BA$1000)),"-")</f>
        <v>-</v>
      </c>
      <c r="H20" s="19">
        <f>España!E20</f>
        <v>84.02</v>
      </c>
      <c r="I20" s="3">
        <f>[1]Aeropuerto!$J13</f>
        <v>24228</v>
      </c>
      <c r="J20" s="3" cm="1">
        <f t="array" ref="J20">_xlfn.XLOOKUP(transformación!$B11,[1]Mortalidad!$A$2:$A$301,_xlfn.XLOOKUP($C$1,[1]Mortalidad!$B$1:$P$1,[1]Mortalidad!$B$2:$P$301))</f>
        <v>39887</v>
      </c>
      <c r="K20" s="19" cm="1">
        <f t="array" ref="K20">_xlfn.XLOOKUP(transformación!$B11,'[1]Indice del consumidor'!$A$2:$A$301,_xlfn.XLOOKUP($C$1,'[1]Indice del consumidor'!$B$1:$P$1,'[1]Indice del consumidor'!$B$2:$P$301))</f>
        <v>-7.2</v>
      </c>
      <c r="L20" s="34" t="s">
        <v>702</v>
      </c>
      <c r="M20" s="34" t="s">
        <v>702</v>
      </c>
      <c r="N20" s="34" t="s">
        <v>702</v>
      </c>
    </row>
    <row r="21" spans="1:14" x14ac:dyDescent="0.3">
      <c r="A21" s="2" t="str">
        <f>'Viajeros Hoteles y Apartamet'!A21</f>
        <v>2005</v>
      </c>
      <c r="B21" s="2" t="str">
        <f>'Viajeros Hoteles y Apartamet'!B21</f>
        <v>10</v>
      </c>
      <c r="C21" s="3">
        <f>'Viajeros Hoteles y Apartamet'!G21</f>
        <v>59643</v>
      </c>
      <c r="D21" s="3" cm="1">
        <f t="array" ref="D21">_xlfn.XLOOKUP(transformación!A12,'[1]Pib Pc'!$A$2:$A$81,_xlfn.XLOOKUP($C$1,'[1]Pib Pc'!B$1:P$1,'[1]Pib Pc'!$B$2:$P$81))</f>
        <v>7210</v>
      </c>
      <c r="E21" s="19" cm="1">
        <f t="array" ref="E21">_xlfn.XLOOKUP(transformación!B12,'[1]IPC Armonizado'!$A$2:$A$250,_xlfn.XLOOKUP($C$1,'[1]IPC Armonizado'!$B$1:$Q$1,'[1]IPC Armonizado'!$B$2:$Q$250))</f>
        <v>87.12</v>
      </c>
      <c r="F21" s="19" cm="1">
        <f t="array" ref="F21">_xlfn.XLOOKUP(transformación!A12,'[1]Desempleo armonizado'!$A$2:$A$101,_xlfn.XLOOKUP($C$1,'[1]Desempleo armonizado'!$B$1:$P$1,'[1]Desempleo armonizado'!$B$2:$P$101))</f>
        <v>9</v>
      </c>
      <c r="G21" s="26" t="str" cm="1">
        <f t="array" ref="G21">IFERROR(_xlfn.XLOOKUP(transformación!$B12,[1]Forwarkeys!$B$2:$B$1000,_xlfn.XLOOKUP($C$1,[1]Forwarkeys!$C$1:$BA$1,[1]Forwarkeys!$C$2:$BA$1000)),"-")</f>
        <v>-</v>
      </c>
      <c r="H21" s="19">
        <f>España!E21</f>
        <v>84.67</v>
      </c>
      <c r="I21" s="3">
        <f>[1]Aeropuerto!$J14</f>
        <v>23284</v>
      </c>
      <c r="J21" s="3" cm="1">
        <f t="array" ref="J21">_xlfn.XLOOKUP(transformación!$B12,[1]Mortalidad!$A$2:$A$301,_xlfn.XLOOKUP($C$1,[1]Mortalidad!$B$1:$P$1,[1]Mortalidad!$B$2:$P$301))</f>
        <v>43433</v>
      </c>
      <c r="K21" s="19" cm="1">
        <f t="array" ref="K21">_xlfn.XLOOKUP(transformación!$B12,'[1]Indice del consumidor'!$A$2:$A$301,_xlfn.XLOOKUP($C$1,'[1]Indice del consumidor'!$B$1:$P$1,'[1]Indice del consumidor'!$B$2:$P$301))</f>
        <v>-13.9</v>
      </c>
      <c r="L21" s="34" t="s">
        <v>702</v>
      </c>
      <c r="M21" s="34" t="s">
        <v>702</v>
      </c>
      <c r="N21" s="34" t="s">
        <v>702</v>
      </c>
    </row>
    <row r="22" spans="1:14" x14ac:dyDescent="0.3">
      <c r="A22" s="2" t="str">
        <f>'Viajeros Hoteles y Apartamet'!A22</f>
        <v>2005</v>
      </c>
      <c r="B22" s="2" t="str">
        <f>'Viajeros Hoteles y Apartamet'!B22</f>
        <v>11</v>
      </c>
      <c r="C22" s="3">
        <f>'Viajeros Hoteles y Apartamet'!G22</f>
        <v>12275</v>
      </c>
      <c r="D22" s="3" cm="1">
        <f t="array" ref="D22">_xlfn.XLOOKUP(transformación!A13,'[1]Pib Pc'!$A$2:$A$81,_xlfn.XLOOKUP($C$1,'[1]Pib Pc'!B$1:P$1,'[1]Pib Pc'!$B$2:$P$81))</f>
        <v>7210</v>
      </c>
      <c r="E22" s="19" cm="1">
        <f t="array" ref="E22">_xlfn.XLOOKUP(transformación!B13,'[1]IPC Armonizado'!$A$2:$A$250,_xlfn.XLOOKUP($C$1,'[1]IPC Armonizado'!$B$1:$Q$1,'[1]IPC Armonizado'!$B$2:$Q$250))</f>
        <v>86.93</v>
      </c>
      <c r="F22" s="19" cm="1">
        <f t="array" ref="F22">_xlfn.XLOOKUP(transformación!A13,'[1]Desempleo armonizado'!$A$2:$A$101,_xlfn.XLOOKUP($C$1,'[1]Desempleo armonizado'!$B$1:$P$1,'[1]Desempleo armonizado'!$B$2:$P$101))</f>
        <v>9</v>
      </c>
      <c r="G22" s="26" t="str" cm="1">
        <f t="array" ref="G22">IFERROR(_xlfn.XLOOKUP(transformación!$B13,[1]Forwarkeys!$B$2:$B$1000,_xlfn.XLOOKUP($C$1,[1]Forwarkeys!$C$1:$BA$1,[1]Forwarkeys!$C$2:$BA$1000)),"-")</f>
        <v>-</v>
      </c>
      <c r="H22" s="19">
        <f>España!E22</f>
        <v>84.8</v>
      </c>
      <c r="I22" s="3">
        <f>[1]Aeropuerto!$J15</f>
        <v>10607</v>
      </c>
      <c r="J22" s="3" cm="1">
        <f t="array" ref="J22">_xlfn.XLOOKUP(transformación!$B13,[1]Mortalidad!$A$2:$A$301,_xlfn.XLOOKUP($C$1,[1]Mortalidad!$B$1:$P$1,[1]Mortalidad!$B$2:$P$301))</f>
        <v>42787</v>
      </c>
      <c r="K22" s="19" cm="1">
        <f t="array" ref="K22">_xlfn.XLOOKUP(transformación!$B13,'[1]Indice del consumidor'!$A$2:$A$301,_xlfn.XLOOKUP($C$1,'[1]Indice del consumidor'!$B$1:$P$1,'[1]Indice del consumidor'!$B$2:$P$301))</f>
        <v>-15.6</v>
      </c>
      <c r="L22" s="34" t="s">
        <v>702</v>
      </c>
      <c r="M22" s="34" t="s">
        <v>702</v>
      </c>
      <c r="N22" s="34" t="s">
        <v>702</v>
      </c>
    </row>
    <row r="23" spans="1:14" x14ac:dyDescent="0.3">
      <c r="A23" s="2" t="str">
        <f>'Viajeros Hoteles y Apartamet'!A23</f>
        <v>2005</v>
      </c>
      <c r="B23" s="2" t="str">
        <f>'Viajeros Hoteles y Apartamet'!B23</f>
        <v>12</v>
      </c>
      <c r="C23" s="3">
        <f>'Viajeros Hoteles y Apartamet'!G23</f>
        <v>11668</v>
      </c>
      <c r="D23" s="3" cm="1">
        <f t="array" ref="D23">_xlfn.XLOOKUP(transformación!A14,'[1]Pib Pc'!$A$2:$A$81,_xlfn.XLOOKUP($C$1,'[1]Pib Pc'!B$1:P$1,'[1]Pib Pc'!$B$2:$P$81))</f>
        <v>7210</v>
      </c>
      <c r="E23" s="19" cm="1">
        <f t="array" ref="E23">_xlfn.XLOOKUP(transformación!B14,'[1]IPC Armonizado'!$A$2:$A$250,_xlfn.XLOOKUP($C$1,'[1]IPC Armonizado'!$B$1:$Q$1,'[1]IPC Armonizado'!$B$2:$Q$250))</f>
        <v>87.04</v>
      </c>
      <c r="F23" s="19" cm="1">
        <f t="array" ref="F23">_xlfn.XLOOKUP(transformación!A14,'[1]Desempleo armonizado'!$A$2:$A$101,_xlfn.XLOOKUP($C$1,'[1]Desempleo armonizado'!$B$1:$P$1,'[1]Desempleo armonizado'!$B$2:$P$101))</f>
        <v>9</v>
      </c>
      <c r="G23" s="26" t="str" cm="1">
        <f t="array" ref="G23">IFERROR(_xlfn.XLOOKUP(transformación!$B14,[1]Forwarkeys!$B$2:$B$1000,_xlfn.XLOOKUP($C$1,[1]Forwarkeys!$C$1:$BA$1,[1]Forwarkeys!$C$2:$BA$1000)),"-")</f>
        <v>-</v>
      </c>
      <c r="H23" s="19">
        <f>España!E23</f>
        <v>84.99</v>
      </c>
      <c r="I23" s="3">
        <f>[1]Aeropuerto!$J16</f>
        <v>13067</v>
      </c>
      <c r="J23" s="3" cm="1">
        <f t="array" ref="J23">_xlfn.XLOOKUP(transformación!$B14,[1]Mortalidad!$A$2:$A$301,_xlfn.XLOOKUP($C$1,[1]Mortalidad!$B$1:$P$1,[1]Mortalidad!$B$2:$P$301))</f>
        <v>47819</v>
      </c>
      <c r="K23" s="19" cm="1">
        <f t="array" ref="K23">_xlfn.XLOOKUP(transformación!$B14,'[1]Indice del consumidor'!$A$2:$A$301,_xlfn.XLOOKUP($C$1,'[1]Indice del consumidor'!$B$1:$P$1,'[1]Indice del consumidor'!$B$2:$P$301))</f>
        <v>-12.1</v>
      </c>
      <c r="L23" s="34" t="s">
        <v>702</v>
      </c>
      <c r="M23" s="34" t="s">
        <v>702</v>
      </c>
      <c r="N23" s="34" t="s">
        <v>702</v>
      </c>
    </row>
    <row r="24" spans="1:14" x14ac:dyDescent="0.3">
      <c r="A24" s="2" t="str">
        <f>'Viajeros Hoteles y Apartamet'!A24</f>
        <v>2006</v>
      </c>
      <c r="B24" s="2" t="str">
        <f>'Viajeros Hoteles y Apartamet'!B24</f>
        <v>1</v>
      </c>
      <c r="C24" s="3">
        <f>'Viajeros Hoteles y Apartamet'!G24</f>
        <v>11577</v>
      </c>
      <c r="D24" s="3" cm="1">
        <f t="array" ref="D24">_xlfn.XLOOKUP(transformación!A15,'[1]Pib Pc'!$A$2:$A$81,_xlfn.XLOOKUP($C$1,'[1]Pib Pc'!B$1:P$1,'[1]Pib Pc'!$B$2:$P$81))</f>
        <v>7130</v>
      </c>
      <c r="E24" s="19" cm="1">
        <f t="array" ref="E24">_xlfn.XLOOKUP(transformación!B15,'[1]IPC Armonizado'!$A$2:$A$250,_xlfn.XLOOKUP($C$1,'[1]IPC Armonizado'!$B$1:$Q$1,'[1]IPC Armonizado'!$B$2:$Q$250))</f>
        <v>86.97</v>
      </c>
      <c r="F24" s="19" cm="1">
        <f t="array" ref="F24">_xlfn.XLOOKUP(transformación!A15,'[1]Desempleo armonizado'!$A$2:$A$101,_xlfn.XLOOKUP($C$1,'[1]Desempleo armonizado'!$B$1:$P$1,'[1]Desempleo armonizado'!$B$2:$P$101))</f>
        <v>9.1</v>
      </c>
      <c r="G24" s="26" t="str" cm="1">
        <f t="array" ref="G24">IFERROR(_xlfn.XLOOKUP(transformación!$B15,[1]Forwarkeys!$B$2:$B$1000,_xlfn.XLOOKUP($C$1,[1]Forwarkeys!$C$1:$BA$1,[1]Forwarkeys!$C$2:$BA$1000)),"-")</f>
        <v>-</v>
      </c>
      <c r="H24" s="19">
        <f>España!E24</f>
        <v>84.6</v>
      </c>
      <c r="I24" s="3">
        <f>[1]Aeropuerto!$J17</f>
        <v>10479</v>
      </c>
      <c r="J24" s="3" cm="1">
        <f t="array" ref="J24">_xlfn.XLOOKUP(transformación!$B15,[1]Mortalidad!$A$2:$A$301,_xlfn.XLOOKUP($C$1,[1]Mortalidad!$B$1:$P$1,[1]Mortalidad!$B$2:$P$301))</f>
        <v>50127</v>
      </c>
      <c r="K24" s="19" cm="1">
        <f t="array" ref="K24">_xlfn.XLOOKUP(transformación!$B15,'[1]Indice del consumidor'!$A$2:$A$301,_xlfn.XLOOKUP($C$1,'[1]Indice del consumidor'!$B$1:$P$1,'[1]Indice del consumidor'!$B$2:$P$301))</f>
        <v>-9.1</v>
      </c>
      <c r="L24" s="34" t="s">
        <v>702</v>
      </c>
      <c r="M24" s="34" t="s">
        <v>702</v>
      </c>
      <c r="N24" s="34" t="s">
        <v>702</v>
      </c>
    </row>
    <row r="25" spans="1:14" x14ac:dyDescent="0.3">
      <c r="A25" s="2" t="str">
        <f>'Viajeros Hoteles y Apartamet'!A25</f>
        <v>2006</v>
      </c>
      <c r="B25" s="2" t="str">
        <f>'Viajeros Hoteles y Apartamet'!B25</f>
        <v>2</v>
      </c>
      <c r="C25" s="3">
        <f>'Viajeros Hoteles y Apartamet'!G25</f>
        <v>20018</v>
      </c>
      <c r="D25" s="3" cm="1">
        <f t="array" ref="D25">_xlfn.XLOOKUP(transformación!A16,'[1]Pib Pc'!$A$2:$A$81,_xlfn.XLOOKUP($C$1,'[1]Pib Pc'!B$1:P$1,'[1]Pib Pc'!$B$2:$P$81))</f>
        <v>7130</v>
      </c>
      <c r="E25" s="19" cm="1">
        <f t="array" ref="E25">_xlfn.XLOOKUP(transformación!B16,'[1]IPC Armonizado'!$A$2:$A$250,_xlfn.XLOOKUP($C$1,'[1]IPC Armonizado'!$B$1:$Q$1,'[1]IPC Armonizado'!$B$2:$Q$250))</f>
        <v>87.31</v>
      </c>
      <c r="F25" s="19" cm="1">
        <f t="array" ref="F25">_xlfn.XLOOKUP(transformación!A16,'[1]Desempleo armonizado'!$A$2:$A$101,_xlfn.XLOOKUP($C$1,'[1]Desempleo armonizado'!$B$1:$P$1,'[1]Desempleo armonizado'!$B$2:$P$101))</f>
        <v>9.1</v>
      </c>
      <c r="G25" s="26" t="str" cm="1">
        <f t="array" ref="G25">IFERROR(_xlfn.XLOOKUP(transformación!$B16,[1]Forwarkeys!$B$2:$B$1000,_xlfn.XLOOKUP($C$1,[1]Forwarkeys!$C$1:$BA$1,[1]Forwarkeys!$C$2:$BA$1000)),"-")</f>
        <v>-</v>
      </c>
      <c r="H25" s="19">
        <f>España!E25</f>
        <v>84.66</v>
      </c>
      <c r="I25" s="3">
        <f>[1]Aeropuerto!$J18</f>
        <v>12730</v>
      </c>
      <c r="J25" s="3" cm="1">
        <f t="array" ref="J25">_xlfn.XLOOKUP(transformación!$B16,[1]Mortalidad!$A$2:$A$301,_xlfn.XLOOKUP($C$1,[1]Mortalidad!$B$1:$P$1,[1]Mortalidad!$B$2:$P$301))</f>
        <v>44303</v>
      </c>
      <c r="K25" s="19" cm="1">
        <f t="array" ref="K25">_xlfn.XLOOKUP(transformación!$B16,'[1]Indice del consumidor'!$A$2:$A$301,_xlfn.XLOOKUP($C$1,'[1]Indice del consumidor'!$B$1:$P$1,'[1]Indice del consumidor'!$B$2:$P$301))</f>
        <v>-9.9</v>
      </c>
      <c r="L25" s="34" t="s">
        <v>702</v>
      </c>
      <c r="M25" s="34" t="s">
        <v>702</v>
      </c>
      <c r="N25" s="34" t="s">
        <v>702</v>
      </c>
    </row>
    <row r="26" spans="1:14" x14ac:dyDescent="0.3">
      <c r="A26" s="2" t="str">
        <f>'Viajeros Hoteles y Apartamet'!A26</f>
        <v>2006</v>
      </c>
      <c r="B26" s="2" t="str">
        <f>'Viajeros Hoteles y Apartamet'!B26</f>
        <v>3</v>
      </c>
      <c r="C26" s="3">
        <f>'Viajeros Hoteles y Apartamet'!G26</f>
        <v>26661</v>
      </c>
      <c r="D26" s="3" cm="1">
        <f t="array" ref="D26">_xlfn.XLOOKUP(transformación!A17,'[1]Pib Pc'!$A$2:$A$81,_xlfn.XLOOKUP($C$1,'[1]Pib Pc'!B$1:P$1,'[1]Pib Pc'!$B$2:$P$81))</f>
        <v>7130</v>
      </c>
      <c r="E26" s="19" cm="1">
        <f t="array" ref="E26">_xlfn.XLOOKUP(transformación!B17,'[1]IPC Armonizado'!$A$2:$A$250,_xlfn.XLOOKUP($C$1,'[1]IPC Armonizado'!$B$1:$Q$1,'[1]IPC Armonizado'!$B$2:$Q$250))</f>
        <v>87.69</v>
      </c>
      <c r="F26" s="19" cm="1">
        <f t="array" ref="F26">_xlfn.XLOOKUP(transformación!A17,'[1]Desempleo armonizado'!$A$2:$A$101,_xlfn.XLOOKUP($C$1,'[1]Desempleo armonizado'!$B$1:$P$1,'[1]Desempleo armonizado'!$B$2:$P$101))</f>
        <v>9.1</v>
      </c>
      <c r="G26" s="26" t="str" cm="1">
        <f t="array" ref="G26">IFERROR(_xlfn.XLOOKUP(transformación!$B17,[1]Forwarkeys!$B$2:$B$1000,_xlfn.XLOOKUP($C$1,[1]Forwarkeys!$C$1:$BA$1,[1]Forwarkeys!$C$2:$BA$1000)),"-")</f>
        <v>-</v>
      </c>
      <c r="H26" s="19">
        <f>España!E26</f>
        <v>85.26</v>
      </c>
      <c r="I26" s="3">
        <f>[1]Aeropuerto!$J19</f>
        <v>16628</v>
      </c>
      <c r="J26" s="3" cm="1">
        <f t="array" ref="J26">_xlfn.XLOOKUP(transformación!$B17,[1]Mortalidad!$A$2:$A$301,_xlfn.XLOOKUP($C$1,[1]Mortalidad!$B$1:$P$1,[1]Mortalidad!$B$2:$P$301))</f>
        <v>46934</v>
      </c>
      <c r="K26" s="19" cm="1">
        <f t="array" ref="K26">_xlfn.XLOOKUP(transformación!$B17,'[1]Indice del consumidor'!$A$2:$A$301,_xlfn.XLOOKUP($C$1,'[1]Indice del consumidor'!$B$1:$P$1,'[1]Indice del consumidor'!$B$2:$P$301))</f>
        <v>-10.7</v>
      </c>
      <c r="L26" s="34" t="s">
        <v>702</v>
      </c>
      <c r="M26" s="34" t="s">
        <v>702</v>
      </c>
      <c r="N26" s="34" t="s">
        <v>702</v>
      </c>
    </row>
    <row r="27" spans="1:14" x14ac:dyDescent="0.3">
      <c r="A27" s="2" t="str">
        <f>'Viajeros Hoteles y Apartamet'!A27</f>
        <v>2006</v>
      </c>
      <c r="B27" s="2" t="str">
        <f>'Viajeros Hoteles y Apartamet'!B27</f>
        <v>4</v>
      </c>
      <c r="C27" s="3">
        <f>'Viajeros Hoteles y Apartamet'!G27</f>
        <v>71585</v>
      </c>
      <c r="D27" s="3" cm="1">
        <f t="array" ref="D27">_xlfn.XLOOKUP(transformación!A18,'[1]Pib Pc'!$A$2:$A$81,_xlfn.XLOOKUP($C$1,'[1]Pib Pc'!B$1:P$1,'[1]Pib Pc'!$B$2:$P$81))</f>
        <v>7270</v>
      </c>
      <c r="E27" s="19" cm="1">
        <f t="array" ref="E27">_xlfn.XLOOKUP(transformación!B18,'[1]IPC Armonizado'!$A$2:$A$250,_xlfn.XLOOKUP($C$1,'[1]IPC Armonizado'!$B$1:$Q$1,'[1]IPC Armonizado'!$B$2:$Q$250))</f>
        <v>88.08</v>
      </c>
      <c r="F27" s="19" cm="1">
        <f t="array" ref="F27">_xlfn.XLOOKUP(transformación!A18,'[1]Desempleo armonizado'!$A$2:$A$101,_xlfn.XLOOKUP($C$1,'[1]Desempleo armonizado'!$B$1:$P$1,'[1]Desempleo armonizado'!$B$2:$P$101))</f>
        <v>8.3000000000000007</v>
      </c>
      <c r="G27" s="26" t="str" cm="1">
        <f t="array" ref="G27">IFERROR(_xlfn.XLOOKUP(transformación!$B18,[1]Forwarkeys!$B$2:$B$1000,_xlfn.XLOOKUP($C$1,[1]Forwarkeys!$C$1:$BA$1,[1]Forwarkeys!$C$2:$BA$1000)),"-")</f>
        <v>-</v>
      </c>
      <c r="H27" s="19">
        <f>España!E27</f>
        <v>86.49</v>
      </c>
      <c r="I27" s="3">
        <f>[1]Aeropuerto!$J20</f>
        <v>25915</v>
      </c>
      <c r="J27" s="3" cm="1">
        <f t="array" ref="J27">_xlfn.XLOOKUP(transformación!$B18,[1]Mortalidad!$A$2:$A$301,_xlfn.XLOOKUP($C$1,[1]Mortalidad!$B$1:$P$1,[1]Mortalidad!$B$2:$P$301))</f>
        <v>42417</v>
      </c>
      <c r="K27" s="19" cm="1">
        <f t="array" ref="K27">_xlfn.XLOOKUP(transformación!$B18,'[1]Indice del consumidor'!$A$2:$A$301,_xlfn.XLOOKUP($C$1,'[1]Indice del consumidor'!$B$1:$P$1,'[1]Indice del consumidor'!$B$2:$P$301))</f>
        <v>-7.2</v>
      </c>
      <c r="L27" s="34" t="s">
        <v>702</v>
      </c>
      <c r="M27" s="34" t="s">
        <v>702</v>
      </c>
      <c r="N27" s="34" t="s">
        <v>702</v>
      </c>
    </row>
    <row r="28" spans="1:14" x14ac:dyDescent="0.3">
      <c r="A28" s="2" t="str">
        <f>'Viajeros Hoteles y Apartamet'!A28</f>
        <v>2006</v>
      </c>
      <c r="B28" s="2" t="str">
        <f>'Viajeros Hoteles y Apartamet'!B28</f>
        <v>5</v>
      </c>
      <c r="C28" s="3">
        <f>'Viajeros Hoteles y Apartamet'!G28</f>
        <v>103475</v>
      </c>
      <c r="D28" s="3" cm="1">
        <f t="array" ref="D28">_xlfn.XLOOKUP(transformación!A19,'[1]Pib Pc'!$A$2:$A$81,_xlfn.XLOOKUP($C$1,'[1]Pib Pc'!B$1:P$1,'[1]Pib Pc'!$B$2:$P$81))</f>
        <v>7270</v>
      </c>
      <c r="E28" s="19" cm="1">
        <f t="array" ref="E28">_xlfn.XLOOKUP(transformación!B19,'[1]IPC Armonizado'!$A$2:$A$250,_xlfn.XLOOKUP($C$1,'[1]IPC Armonizado'!$B$1:$Q$1,'[1]IPC Armonizado'!$B$2:$Q$250))</f>
        <v>88.46</v>
      </c>
      <c r="F28" s="19" cm="1">
        <f t="array" ref="F28">_xlfn.XLOOKUP(transformación!A19,'[1]Desempleo armonizado'!$A$2:$A$101,_xlfn.XLOOKUP($C$1,'[1]Desempleo armonizado'!$B$1:$P$1,'[1]Desempleo armonizado'!$B$2:$P$101))</f>
        <v>8.3000000000000007</v>
      </c>
      <c r="G28" s="26" t="str" cm="1">
        <f t="array" ref="G28">IFERROR(_xlfn.XLOOKUP(transformación!$B19,[1]Forwarkeys!$B$2:$B$1000,_xlfn.XLOOKUP($C$1,[1]Forwarkeys!$C$1:$BA$1,[1]Forwarkeys!$C$2:$BA$1000)),"-")</f>
        <v>-</v>
      </c>
      <c r="H28" s="19">
        <f>España!E28</f>
        <v>86.8</v>
      </c>
      <c r="I28" s="3">
        <f>[1]Aeropuerto!$J21</f>
        <v>28920</v>
      </c>
      <c r="J28" s="3" cm="1">
        <f t="array" ref="J28">_xlfn.XLOOKUP(transformación!$B19,[1]Mortalidad!$A$2:$A$301,_xlfn.XLOOKUP($C$1,[1]Mortalidad!$B$1:$P$1,[1]Mortalidad!$B$2:$P$301))</f>
        <v>42461</v>
      </c>
      <c r="K28" s="19" cm="1">
        <f t="array" ref="K28">_xlfn.XLOOKUP(transformación!$B19,'[1]Indice del consumidor'!$A$2:$A$301,_xlfn.XLOOKUP($C$1,'[1]Indice del consumidor'!$B$1:$P$1,'[1]Indice del consumidor'!$B$2:$P$301))</f>
        <v>-10.6</v>
      </c>
      <c r="L28" s="34" t="s">
        <v>702</v>
      </c>
      <c r="M28" s="34" t="s">
        <v>702</v>
      </c>
      <c r="N28" s="34" t="s">
        <v>702</v>
      </c>
    </row>
    <row r="29" spans="1:14" x14ac:dyDescent="0.3">
      <c r="A29" s="2" t="str">
        <f>'Viajeros Hoteles y Apartamet'!A29</f>
        <v>2006</v>
      </c>
      <c r="B29" s="2" t="str">
        <f>'Viajeros Hoteles y Apartamet'!B29</f>
        <v>6</v>
      </c>
      <c r="C29" s="3">
        <f>'Viajeros Hoteles y Apartamet'!G29</f>
        <v>76603</v>
      </c>
      <c r="D29" s="3" cm="1">
        <f t="array" ref="D29">_xlfn.XLOOKUP(transformación!A20,'[1]Pib Pc'!$A$2:$A$81,_xlfn.XLOOKUP($C$1,'[1]Pib Pc'!B$1:P$1,'[1]Pib Pc'!$B$2:$P$81))</f>
        <v>7270</v>
      </c>
      <c r="E29" s="19" cm="1">
        <f t="array" ref="E29">_xlfn.XLOOKUP(transformación!B20,'[1]IPC Armonizado'!$A$2:$A$250,_xlfn.XLOOKUP($C$1,'[1]IPC Armonizado'!$B$1:$Q$1,'[1]IPC Armonizado'!$B$2:$Q$250))</f>
        <v>88.46</v>
      </c>
      <c r="F29" s="19" cm="1">
        <f t="array" ref="F29">_xlfn.XLOOKUP(transformación!A20,'[1]Desempleo armonizado'!$A$2:$A$101,_xlfn.XLOOKUP($C$1,'[1]Desempleo armonizado'!$B$1:$P$1,'[1]Desempleo armonizado'!$B$2:$P$101))</f>
        <v>8.3000000000000007</v>
      </c>
      <c r="G29" s="26" t="str" cm="1">
        <f t="array" ref="G29">IFERROR(_xlfn.XLOOKUP(transformación!$B20,[1]Forwarkeys!$B$2:$B$1000,_xlfn.XLOOKUP($C$1,[1]Forwarkeys!$C$1:$BA$1,[1]Forwarkeys!$C$2:$BA$1000)),"-")</f>
        <v>-</v>
      </c>
      <c r="H29" s="19">
        <f>España!E29</f>
        <v>86.94</v>
      </c>
      <c r="I29" s="3">
        <f>[1]Aeropuerto!$J22</f>
        <v>23475</v>
      </c>
      <c r="J29" s="3" cm="1">
        <f t="array" ref="J29">_xlfn.XLOOKUP(transformación!$B20,[1]Mortalidad!$A$2:$A$301,_xlfn.XLOOKUP($C$1,[1]Mortalidad!$B$1:$P$1,[1]Mortalidad!$B$2:$P$301))</f>
        <v>41638</v>
      </c>
      <c r="K29" s="19" cm="1">
        <f t="array" ref="K29">_xlfn.XLOOKUP(transformación!$B20,'[1]Indice del consumidor'!$A$2:$A$301,_xlfn.XLOOKUP($C$1,'[1]Indice del consumidor'!$B$1:$P$1,'[1]Indice del consumidor'!$B$2:$P$301))</f>
        <v>-10.4</v>
      </c>
      <c r="L29" s="34" t="s">
        <v>702</v>
      </c>
      <c r="M29" s="34" t="s">
        <v>702</v>
      </c>
      <c r="N29" s="34" t="s">
        <v>702</v>
      </c>
    </row>
    <row r="30" spans="1:14" x14ac:dyDescent="0.3">
      <c r="A30" s="2" t="str">
        <f>'Viajeros Hoteles y Apartamet'!A30</f>
        <v>2006</v>
      </c>
      <c r="B30" s="2" t="str">
        <f>'Viajeros Hoteles y Apartamet'!B30</f>
        <v>7</v>
      </c>
      <c r="C30" s="3">
        <f>'Viajeros Hoteles y Apartamet'!G30</f>
        <v>91701</v>
      </c>
      <c r="D30" s="3" cm="1">
        <f t="array" ref="D30">_xlfn.XLOOKUP(transformación!A21,'[1]Pib Pc'!$A$2:$A$81,_xlfn.XLOOKUP($C$1,'[1]Pib Pc'!B$1:P$1,'[1]Pib Pc'!$B$2:$P$81))</f>
        <v>7110</v>
      </c>
      <c r="E30" s="19" cm="1">
        <f t="array" ref="E30">_xlfn.XLOOKUP(transformación!B21,'[1]IPC Armonizado'!$A$2:$A$250,_xlfn.XLOOKUP($C$1,'[1]IPC Armonizado'!$B$1:$Q$1,'[1]IPC Armonizado'!$B$2:$Q$250))</f>
        <v>88.29</v>
      </c>
      <c r="F30" s="19" cm="1">
        <f t="array" ref="F30">_xlfn.XLOOKUP(transformación!A21,'[1]Desempleo armonizado'!$A$2:$A$101,_xlfn.XLOOKUP($C$1,'[1]Desempleo armonizado'!$B$1:$P$1,'[1]Desempleo armonizado'!$B$2:$P$101))</f>
        <v>8.1</v>
      </c>
      <c r="G30" s="26" t="str" cm="1">
        <f t="array" ref="G30">IFERROR(_xlfn.XLOOKUP(transformación!$B21,[1]Forwarkeys!$B$2:$B$1000,_xlfn.XLOOKUP($C$1,[1]Forwarkeys!$C$1:$BA$1,[1]Forwarkeys!$C$2:$BA$1000)),"-")</f>
        <v>-</v>
      </c>
      <c r="H30" s="19">
        <f>España!E30</f>
        <v>86.45</v>
      </c>
      <c r="I30" s="3">
        <f>[1]Aeropuerto!$J23</f>
        <v>26800</v>
      </c>
      <c r="J30" s="3" cm="1">
        <f t="array" ref="J30">_xlfn.XLOOKUP(transformación!$B21,[1]Mortalidad!$A$2:$A$301,_xlfn.XLOOKUP($C$1,[1]Mortalidad!$B$1:$P$1,[1]Mortalidad!$B$2:$P$301))</f>
        <v>44089</v>
      </c>
      <c r="K30" s="19" cm="1">
        <f t="array" ref="K30">_xlfn.XLOOKUP(transformación!$B21,'[1]Indice del consumidor'!$A$2:$A$301,_xlfn.XLOOKUP($C$1,'[1]Indice del consumidor'!$B$1:$P$1,'[1]Indice del consumidor'!$B$2:$P$301))</f>
        <v>-7.8</v>
      </c>
      <c r="L30" s="34" t="s">
        <v>702</v>
      </c>
      <c r="M30" s="34" t="s">
        <v>702</v>
      </c>
      <c r="N30" s="34" t="s">
        <v>702</v>
      </c>
    </row>
    <row r="31" spans="1:14" x14ac:dyDescent="0.3">
      <c r="A31" s="2" t="str">
        <f>'Viajeros Hoteles y Apartamet'!A31</f>
        <v>2006</v>
      </c>
      <c r="B31" s="2" t="str">
        <f>'Viajeros Hoteles y Apartamet'!B31</f>
        <v>8</v>
      </c>
      <c r="C31" s="3">
        <f>'Viajeros Hoteles y Apartamet'!G31</f>
        <v>98336</v>
      </c>
      <c r="D31" s="3" cm="1">
        <f t="array" ref="D31">_xlfn.XLOOKUP(transformación!A22,'[1]Pib Pc'!$A$2:$A$81,_xlfn.XLOOKUP($C$1,'[1]Pib Pc'!B$1:P$1,'[1]Pib Pc'!$B$2:$P$81))</f>
        <v>7110</v>
      </c>
      <c r="E31" s="19" cm="1">
        <f t="array" ref="E31">_xlfn.XLOOKUP(transformación!B22,'[1]IPC Armonizado'!$A$2:$A$250,_xlfn.XLOOKUP($C$1,'[1]IPC Armonizado'!$B$1:$Q$1,'[1]IPC Armonizado'!$B$2:$Q$250))</f>
        <v>88.58</v>
      </c>
      <c r="F31" s="19" cm="1">
        <f t="array" ref="F31">_xlfn.XLOOKUP(transformación!A22,'[1]Desempleo armonizado'!$A$2:$A$101,_xlfn.XLOOKUP($C$1,'[1]Desempleo armonizado'!$B$1:$P$1,'[1]Desempleo armonizado'!$B$2:$P$101))</f>
        <v>8.1</v>
      </c>
      <c r="G31" s="26" t="str" cm="1">
        <f t="array" ref="G31">IFERROR(_xlfn.XLOOKUP(transformación!$B22,[1]Forwarkeys!$B$2:$B$1000,_xlfn.XLOOKUP($C$1,[1]Forwarkeys!$C$1:$BA$1,[1]Forwarkeys!$C$2:$BA$1000)),"-")</f>
        <v>-</v>
      </c>
      <c r="H31" s="19">
        <f>España!E31</f>
        <v>86.65</v>
      </c>
      <c r="I31" s="3">
        <f>[1]Aeropuerto!$J24</f>
        <v>24664</v>
      </c>
      <c r="J31" s="3" cm="1">
        <f t="array" ref="J31">_xlfn.XLOOKUP(transformación!$B22,[1]Mortalidad!$A$2:$A$301,_xlfn.XLOOKUP($C$1,[1]Mortalidad!$B$1:$P$1,[1]Mortalidad!$B$2:$P$301))</f>
        <v>41028</v>
      </c>
      <c r="K31" s="19" cm="1">
        <f t="array" ref="K31">_xlfn.XLOOKUP(transformación!$B22,'[1]Indice del consumidor'!$A$2:$A$301,_xlfn.XLOOKUP($C$1,'[1]Indice del consumidor'!$B$1:$P$1,'[1]Indice del consumidor'!$B$2:$P$301))</f>
        <v>-8.3000000000000007</v>
      </c>
      <c r="L31" s="34" t="s">
        <v>702</v>
      </c>
      <c r="M31" s="34" t="s">
        <v>702</v>
      </c>
      <c r="N31" s="34" t="s">
        <v>702</v>
      </c>
    </row>
    <row r="32" spans="1:14" x14ac:dyDescent="0.3">
      <c r="A32" s="2" t="str">
        <f>'Viajeros Hoteles y Apartamet'!A32</f>
        <v>2006</v>
      </c>
      <c r="B32" s="2" t="str">
        <f>'Viajeros Hoteles y Apartamet'!B32</f>
        <v>9</v>
      </c>
      <c r="C32" s="3">
        <f>'Viajeros Hoteles y Apartamet'!G32</f>
        <v>89396</v>
      </c>
      <c r="D32" s="3" cm="1">
        <f t="array" ref="D32">_xlfn.XLOOKUP(transformación!A23,'[1]Pib Pc'!$A$2:$A$81,_xlfn.XLOOKUP($C$1,'[1]Pib Pc'!B$1:P$1,'[1]Pib Pc'!$B$2:$P$81))</f>
        <v>7110</v>
      </c>
      <c r="E32" s="19" cm="1">
        <f t="array" ref="E32">_xlfn.XLOOKUP(transformación!B23,'[1]IPC Armonizado'!$A$2:$A$250,_xlfn.XLOOKUP($C$1,'[1]IPC Armonizado'!$B$1:$Q$1,'[1]IPC Armonizado'!$B$2:$Q$250))</f>
        <v>88.4</v>
      </c>
      <c r="F32" s="19" cm="1">
        <f t="array" ref="F32">_xlfn.XLOOKUP(transformación!A23,'[1]Desempleo armonizado'!$A$2:$A$101,_xlfn.XLOOKUP($C$1,'[1]Desempleo armonizado'!$B$1:$P$1,'[1]Desempleo armonizado'!$B$2:$P$101))</f>
        <v>8.1</v>
      </c>
      <c r="G32" s="26" t="str" cm="1">
        <f t="array" ref="G32">IFERROR(_xlfn.XLOOKUP(transformación!$B23,[1]Forwarkeys!$B$2:$B$1000,_xlfn.XLOOKUP($C$1,[1]Forwarkeys!$C$1:$BA$1,[1]Forwarkeys!$C$2:$BA$1000)),"-")</f>
        <v>-</v>
      </c>
      <c r="H32" s="19">
        <f>España!E32</f>
        <v>86.48</v>
      </c>
      <c r="I32" s="3">
        <f>[1]Aeropuerto!$J25</f>
        <v>27119</v>
      </c>
      <c r="J32" s="3" cm="1">
        <f t="array" ref="J32">_xlfn.XLOOKUP(transformación!$B23,[1]Mortalidad!$A$2:$A$301,_xlfn.XLOOKUP($C$1,[1]Mortalidad!$B$1:$P$1,[1]Mortalidad!$B$2:$P$301))</f>
        <v>41152</v>
      </c>
      <c r="K32" s="19" cm="1">
        <f t="array" ref="K32">_xlfn.XLOOKUP(transformación!$B23,'[1]Indice del consumidor'!$A$2:$A$301,_xlfn.XLOOKUP($C$1,'[1]Indice del consumidor'!$B$1:$P$1,'[1]Indice del consumidor'!$B$2:$P$301))</f>
        <v>-8.8000000000000007</v>
      </c>
      <c r="L32" s="34" t="s">
        <v>702</v>
      </c>
      <c r="M32" s="34" t="s">
        <v>702</v>
      </c>
      <c r="N32" s="34" t="s">
        <v>702</v>
      </c>
    </row>
    <row r="33" spans="1:14" x14ac:dyDescent="0.3">
      <c r="A33" s="2" t="str">
        <f>'Viajeros Hoteles y Apartamet'!A33</f>
        <v>2006</v>
      </c>
      <c r="B33" s="2" t="str">
        <f>'Viajeros Hoteles y Apartamet'!B33</f>
        <v>10</v>
      </c>
      <c r="C33" s="3">
        <f>'Viajeros Hoteles y Apartamet'!G33</f>
        <v>57836</v>
      </c>
      <c r="D33" s="3" cm="1">
        <f t="array" ref="D33">_xlfn.XLOOKUP(transformación!A24,'[1]Pib Pc'!$A$2:$A$81,_xlfn.XLOOKUP($C$1,'[1]Pib Pc'!B$1:P$1,'[1]Pib Pc'!$B$2:$P$81))</f>
        <v>7550</v>
      </c>
      <c r="E33" s="19" cm="1">
        <f t="array" ref="E33">_xlfn.XLOOKUP(transformación!B24,'[1]IPC Armonizado'!$A$2:$A$250,_xlfn.XLOOKUP($C$1,'[1]IPC Armonizado'!$B$1:$Q$1,'[1]IPC Armonizado'!$B$2:$Q$250))</f>
        <v>88.19</v>
      </c>
      <c r="F33" s="19" cm="1">
        <f t="array" ref="F33">_xlfn.XLOOKUP(transformación!A24,'[1]Desempleo armonizado'!$A$2:$A$101,_xlfn.XLOOKUP($C$1,'[1]Desempleo armonizado'!$B$1:$P$1,'[1]Desempleo armonizado'!$B$2:$P$101))</f>
        <v>8.3000000000000007</v>
      </c>
      <c r="G33" s="26" t="str" cm="1">
        <f t="array" ref="G33">IFERROR(_xlfn.XLOOKUP(transformación!$B24,[1]Forwarkeys!$B$2:$B$1000,_xlfn.XLOOKUP($C$1,[1]Forwarkeys!$C$1:$BA$1,[1]Forwarkeys!$C$2:$BA$1000)),"-")</f>
        <v>-</v>
      </c>
      <c r="H33" s="19">
        <f>España!E33</f>
        <v>86.84</v>
      </c>
      <c r="I33" s="3">
        <f>[1]Aeropuerto!$J26</f>
        <v>21622</v>
      </c>
      <c r="J33" s="3" cm="1">
        <f t="array" ref="J33">_xlfn.XLOOKUP(transformación!$B24,[1]Mortalidad!$A$2:$A$301,_xlfn.XLOOKUP($C$1,[1]Mortalidad!$B$1:$P$1,[1]Mortalidad!$B$2:$P$301))</f>
        <v>43380</v>
      </c>
      <c r="K33" s="19" cm="1">
        <f t="array" ref="K33">_xlfn.XLOOKUP(transformación!$B24,'[1]Indice del consumidor'!$A$2:$A$301,_xlfn.XLOOKUP($C$1,'[1]Indice del consumidor'!$B$1:$P$1,'[1]Indice del consumidor'!$B$2:$P$301))</f>
        <v>-8.1</v>
      </c>
      <c r="L33" s="34" t="s">
        <v>702</v>
      </c>
      <c r="M33" s="34" t="s">
        <v>702</v>
      </c>
      <c r="N33" s="34" t="s">
        <v>702</v>
      </c>
    </row>
    <row r="34" spans="1:14" x14ac:dyDescent="0.3">
      <c r="A34" s="2" t="str">
        <f>'Viajeros Hoteles y Apartamet'!A34</f>
        <v>2006</v>
      </c>
      <c r="B34" s="2" t="str">
        <f>'Viajeros Hoteles y Apartamet'!B34</f>
        <v>11</v>
      </c>
      <c r="C34" s="3">
        <f>'Viajeros Hoteles y Apartamet'!G34</f>
        <v>17306</v>
      </c>
      <c r="D34" s="3" cm="1">
        <f t="array" ref="D34">_xlfn.XLOOKUP(transformación!A25,'[1]Pib Pc'!$A$2:$A$81,_xlfn.XLOOKUP($C$1,'[1]Pib Pc'!B$1:P$1,'[1]Pib Pc'!$B$2:$P$81))</f>
        <v>7550</v>
      </c>
      <c r="E34" s="19" cm="1">
        <f t="array" ref="E34">_xlfn.XLOOKUP(transformación!B25,'[1]IPC Armonizado'!$A$2:$A$250,_xlfn.XLOOKUP($C$1,'[1]IPC Armonizado'!$B$1:$Q$1,'[1]IPC Armonizado'!$B$2:$Q$250))</f>
        <v>88.3</v>
      </c>
      <c r="F34" s="19" cm="1">
        <f t="array" ref="F34">_xlfn.XLOOKUP(transformación!A25,'[1]Desempleo armonizado'!$A$2:$A$101,_xlfn.XLOOKUP($C$1,'[1]Desempleo armonizado'!$B$1:$P$1,'[1]Desempleo armonizado'!$B$2:$P$101))</f>
        <v>8.3000000000000007</v>
      </c>
      <c r="G34" s="26" t="str" cm="1">
        <f t="array" ref="G34">IFERROR(_xlfn.XLOOKUP(transformación!$B25,[1]Forwarkeys!$B$2:$B$1000,_xlfn.XLOOKUP($C$1,[1]Forwarkeys!$C$1:$BA$1,[1]Forwarkeys!$C$2:$BA$1000)),"-")</f>
        <v>-</v>
      </c>
      <c r="H34" s="19">
        <f>España!E34</f>
        <v>87.05</v>
      </c>
      <c r="I34" s="3">
        <f>[1]Aeropuerto!$J27</f>
        <v>11861</v>
      </c>
      <c r="J34" s="3" cm="1">
        <f t="array" ref="J34">_xlfn.XLOOKUP(transformación!$B25,[1]Mortalidad!$A$2:$A$301,_xlfn.XLOOKUP($C$1,[1]Mortalidad!$B$1:$P$1,[1]Mortalidad!$B$2:$P$301))</f>
        <v>42970</v>
      </c>
      <c r="K34" s="19" cm="1">
        <f t="array" ref="K34">_xlfn.XLOOKUP(transformación!$B25,'[1]Indice del consumidor'!$A$2:$A$301,_xlfn.XLOOKUP($C$1,'[1]Indice del consumidor'!$B$1:$P$1,'[1]Indice del consumidor'!$B$2:$P$301))</f>
        <v>-9.1</v>
      </c>
      <c r="L34" s="34" t="s">
        <v>702</v>
      </c>
      <c r="M34" s="34" t="s">
        <v>702</v>
      </c>
      <c r="N34" s="34" t="s">
        <v>702</v>
      </c>
    </row>
    <row r="35" spans="1:14" x14ac:dyDescent="0.3">
      <c r="A35" s="2" t="str">
        <f>'Viajeros Hoteles y Apartamet'!A35</f>
        <v>2006</v>
      </c>
      <c r="B35" s="2" t="str">
        <f>'Viajeros Hoteles y Apartamet'!B35</f>
        <v>12</v>
      </c>
      <c r="C35" s="3">
        <f>'Viajeros Hoteles y Apartamet'!G35</f>
        <v>12768</v>
      </c>
      <c r="D35" s="3" cm="1">
        <f t="array" ref="D35">_xlfn.XLOOKUP(transformación!A26,'[1]Pib Pc'!$A$2:$A$81,_xlfn.XLOOKUP($C$1,'[1]Pib Pc'!B$1:P$1,'[1]Pib Pc'!$B$2:$P$81))</f>
        <v>7550</v>
      </c>
      <c r="E35" s="19" cm="1">
        <f t="array" ref="E35">_xlfn.XLOOKUP(transformación!B26,'[1]IPC Armonizado'!$A$2:$A$250,_xlfn.XLOOKUP($C$1,'[1]IPC Armonizado'!$B$1:$Q$1,'[1]IPC Armonizado'!$B$2:$Q$250))</f>
        <v>88.51</v>
      </c>
      <c r="F35" s="19" cm="1">
        <f t="array" ref="F35">_xlfn.XLOOKUP(transformación!A26,'[1]Desempleo armonizado'!$A$2:$A$101,_xlfn.XLOOKUP($C$1,'[1]Desempleo armonizado'!$B$1:$P$1,'[1]Desempleo armonizado'!$B$2:$P$101))</f>
        <v>8.3000000000000007</v>
      </c>
      <c r="G35" s="26" t="str" cm="1">
        <f t="array" ref="G35">IFERROR(_xlfn.XLOOKUP(transformación!$B26,[1]Forwarkeys!$B$2:$B$1000,_xlfn.XLOOKUP($C$1,[1]Forwarkeys!$C$1:$BA$1,[1]Forwarkeys!$C$2:$BA$1000)),"-")</f>
        <v>-</v>
      </c>
      <c r="H35" s="19">
        <f>España!E35</f>
        <v>87.3</v>
      </c>
      <c r="I35" s="3">
        <f>[1]Aeropuerto!$J28</f>
        <v>14349</v>
      </c>
      <c r="J35" s="3" cm="1">
        <f t="array" ref="J35">_xlfn.XLOOKUP(transformación!$B26,[1]Mortalidad!$A$2:$A$301,_xlfn.XLOOKUP($C$1,[1]Mortalidad!$B$1:$P$1,[1]Mortalidad!$B$2:$P$301))</f>
        <v>46537</v>
      </c>
      <c r="K35" s="19" cm="1">
        <f t="array" ref="K35">_xlfn.XLOOKUP(transformación!$B26,'[1]Indice del consumidor'!$A$2:$A$301,_xlfn.XLOOKUP($C$1,'[1]Indice del consumidor'!$B$1:$P$1,'[1]Indice del consumidor'!$B$2:$P$301))</f>
        <v>-8.6999999999999993</v>
      </c>
      <c r="L35" s="34" t="s">
        <v>702</v>
      </c>
      <c r="M35" s="34" t="s">
        <v>702</v>
      </c>
      <c r="N35" s="34" t="s">
        <v>702</v>
      </c>
    </row>
    <row r="36" spans="1:14" x14ac:dyDescent="0.3">
      <c r="A36" s="2" t="str">
        <f>'Viajeros Hoteles y Apartamet'!A36</f>
        <v>2007</v>
      </c>
      <c r="B36" s="2" t="str">
        <f>'Viajeros Hoteles y Apartamet'!B36</f>
        <v>1</v>
      </c>
      <c r="C36" s="3">
        <f>'Viajeros Hoteles y Apartamet'!G36</f>
        <v>12067</v>
      </c>
      <c r="D36" s="3" cm="1">
        <f t="array" ref="D36">_xlfn.XLOOKUP(transformación!A27,'[1]Pib Pc'!$A$2:$A$81,_xlfn.XLOOKUP($C$1,'[1]Pib Pc'!B$1:P$1,'[1]Pib Pc'!$B$2:$P$81))</f>
        <v>7430</v>
      </c>
      <c r="E36" s="19" cm="1">
        <f t="array" ref="E36">_xlfn.XLOOKUP(transformación!B27,'[1]IPC Armonizado'!$A$2:$A$250,_xlfn.XLOOKUP($C$1,'[1]IPC Armonizado'!$B$1:$Q$1,'[1]IPC Armonizado'!$B$2:$Q$250))</f>
        <v>88.17</v>
      </c>
      <c r="F36" s="19" cm="1">
        <f t="array" ref="F36">_xlfn.XLOOKUP(transformación!A27,'[1]Desempleo armonizado'!$A$2:$A$101,_xlfn.XLOOKUP($C$1,'[1]Desempleo armonizado'!$B$1:$P$1,'[1]Desempleo armonizado'!$B$2:$P$101))</f>
        <v>8.5</v>
      </c>
      <c r="G36" s="26" t="str" cm="1">
        <f t="array" ref="G36">IFERROR(_xlfn.XLOOKUP(transformación!$B27,[1]Forwarkeys!$B$2:$B$1000,_xlfn.XLOOKUP($C$1,[1]Forwarkeys!$C$1:$BA$1,[1]Forwarkeys!$C$2:$BA$1000)),"-")</f>
        <v>-</v>
      </c>
      <c r="H36" s="19">
        <f>España!E36</f>
        <v>86.67</v>
      </c>
      <c r="I36" s="3">
        <f>[1]Aeropuerto!$J29</f>
        <v>12308</v>
      </c>
      <c r="J36" s="3" cm="1">
        <f t="array" ref="J36">_xlfn.XLOOKUP(transformación!$B27,[1]Mortalidad!$A$2:$A$301,_xlfn.XLOOKUP($C$1,[1]Mortalidad!$B$1:$P$1,[1]Mortalidad!$B$2:$P$301))</f>
        <v>50058</v>
      </c>
      <c r="K36" s="19" cm="1">
        <f t="array" ref="K36">_xlfn.XLOOKUP(transformación!$B27,'[1]Indice del consumidor'!$A$2:$A$301,_xlfn.XLOOKUP($C$1,'[1]Indice del consumidor'!$B$1:$P$1,'[1]Indice del consumidor'!$B$2:$P$301))</f>
        <v>-6.9</v>
      </c>
      <c r="L36" s="34" t="s">
        <v>702</v>
      </c>
      <c r="M36" s="34" t="s">
        <v>702</v>
      </c>
      <c r="N36" s="34" t="s">
        <v>702</v>
      </c>
    </row>
    <row r="37" spans="1:14" x14ac:dyDescent="0.3">
      <c r="A37" s="2" t="str">
        <f>'Viajeros Hoteles y Apartamet'!A37</f>
        <v>2007</v>
      </c>
      <c r="B37" s="2" t="str">
        <f>'Viajeros Hoteles y Apartamet'!B37</f>
        <v>2</v>
      </c>
      <c r="C37" s="3">
        <f>'Viajeros Hoteles y Apartamet'!G37</f>
        <v>19108</v>
      </c>
      <c r="D37" s="3" cm="1">
        <f t="array" ref="D37">_xlfn.XLOOKUP(transformación!A28,'[1]Pib Pc'!$A$2:$A$81,_xlfn.XLOOKUP($C$1,'[1]Pib Pc'!B$1:P$1,'[1]Pib Pc'!$B$2:$P$81))</f>
        <v>7430</v>
      </c>
      <c r="E37" s="19" cm="1">
        <f t="array" ref="E37">_xlfn.XLOOKUP(transformación!B28,'[1]IPC Armonizado'!$A$2:$A$250,_xlfn.XLOOKUP($C$1,'[1]IPC Armonizado'!$B$1:$Q$1,'[1]IPC Armonizado'!$B$2:$Q$250))</f>
        <v>88.36</v>
      </c>
      <c r="F37" s="19" cm="1">
        <f t="array" ref="F37">_xlfn.XLOOKUP(transformación!A28,'[1]Desempleo armonizado'!$A$2:$A$101,_xlfn.XLOOKUP($C$1,'[1]Desempleo armonizado'!$B$1:$P$1,'[1]Desempleo armonizado'!$B$2:$P$101))</f>
        <v>8.5</v>
      </c>
      <c r="G37" s="26" t="str" cm="1">
        <f t="array" ref="G37">IFERROR(_xlfn.XLOOKUP(transformación!$B28,[1]Forwarkeys!$B$2:$B$1000,_xlfn.XLOOKUP($C$1,[1]Forwarkeys!$C$1:$BA$1,[1]Forwarkeys!$C$2:$BA$1000)),"-")</f>
        <v>-</v>
      </c>
      <c r="H37" s="19">
        <f>España!E37</f>
        <v>86.73</v>
      </c>
      <c r="I37" s="3">
        <f>[1]Aeropuerto!$J30</f>
        <v>14493</v>
      </c>
      <c r="J37" s="3" cm="1">
        <f t="array" ref="J37">_xlfn.XLOOKUP(transformación!$B28,[1]Mortalidad!$A$2:$A$301,_xlfn.XLOOKUP($C$1,[1]Mortalidad!$B$1:$P$1,[1]Mortalidad!$B$2:$P$301))</f>
        <v>45023</v>
      </c>
      <c r="K37" s="19" cm="1">
        <f t="array" ref="K37">_xlfn.XLOOKUP(transformación!$B28,'[1]Indice del consumidor'!$A$2:$A$301,_xlfn.XLOOKUP($C$1,'[1]Indice del consumidor'!$B$1:$P$1,'[1]Indice del consumidor'!$B$2:$P$301))</f>
        <v>-6.4</v>
      </c>
      <c r="L37" s="34" t="s">
        <v>702</v>
      </c>
      <c r="M37" s="34" t="s">
        <v>702</v>
      </c>
      <c r="N37" s="34" t="s">
        <v>702</v>
      </c>
    </row>
    <row r="38" spans="1:14" x14ac:dyDescent="0.3">
      <c r="A38" s="2" t="str">
        <f>'Viajeros Hoteles y Apartamet'!A38</f>
        <v>2007</v>
      </c>
      <c r="B38" s="2" t="str">
        <f>'Viajeros Hoteles y Apartamet'!B38</f>
        <v>3</v>
      </c>
      <c r="C38" s="3">
        <f>'Viajeros Hoteles y Apartamet'!G38</f>
        <v>33652</v>
      </c>
      <c r="D38" s="3" cm="1">
        <f t="array" ref="D38">_xlfn.XLOOKUP(transformación!A29,'[1]Pib Pc'!$A$2:$A$81,_xlfn.XLOOKUP($C$1,'[1]Pib Pc'!B$1:P$1,'[1]Pib Pc'!$B$2:$P$81))</f>
        <v>7430</v>
      </c>
      <c r="E38" s="19" cm="1">
        <f t="array" ref="E38">_xlfn.XLOOKUP(transformación!B29,'[1]IPC Armonizado'!$A$2:$A$250,_xlfn.XLOOKUP($C$1,'[1]IPC Armonizado'!$B$1:$Q$1,'[1]IPC Armonizado'!$B$2:$Q$250))</f>
        <v>88.77</v>
      </c>
      <c r="F38" s="19" cm="1">
        <f t="array" ref="F38">_xlfn.XLOOKUP(transformación!A29,'[1]Desempleo armonizado'!$A$2:$A$101,_xlfn.XLOOKUP($C$1,'[1]Desempleo armonizado'!$B$1:$P$1,'[1]Desempleo armonizado'!$B$2:$P$101))</f>
        <v>8.5</v>
      </c>
      <c r="G38" s="26" t="str" cm="1">
        <f t="array" ref="G38">IFERROR(_xlfn.XLOOKUP(transformación!$B29,[1]Forwarkeys!$B$2:$B$1000,_xlfn.XLOOKUP($C$1,[1]Forwarkeys!$C$1:$BA$1,[1]Forwarkeys!$C$2:$BA$1000)),"-")</f>
        <v>-</v>
      </c>
      <c r="H38" s="19">
        <f>España!E38</f>
        <v>87.4</v>
      </c>
      <c r="I38" s="3">
        <f>[1]Aeropuerto!$J31</f>
        <v>19546</v>
      </c>
      <c r="J38" s="3" cm="1">
        <f t="array" ref="J38">_xlfn.XLOOKUP(transformación!$B29,[1]Mortalidad!$A$2:$A$301,_xlfn.XLOOKUP($C$1,[1]Mortalidad!$B$1:$P$1,[1]Mortalidad!$B$2:$P$301))</f>
        <v>46282</v>
      </c>
      <c r="K38" s="19" cm="1">
        <f t="array" ref="K38">_xlfn.XLOOKUP(transformación!$B29,'[1]Indice del consumidor'!$A$2:$A$301,_xlfn.XLOOKUP($C$1,'[1]Indice del consumidor'!$B$1:$P$1,'[1]Indice del consumidor'!$B$2:$P$301))</f>
        <v>-6.1</v>
      </c>
      <c r="L38" s="34" t="s">
        <v>702</v>
      </c>
      <c r="M38" s="34" t="s">
        <v>702</v>
      </c>
      <c r="N38" s="34" t="s">
        <v>702</v>
      </c>
    </row>
    <row r="39" spans="1:14" x14ac:dyDescent="0.3">
      <c r="A39" s="2" t="str">
        <f>'Viajeros Hoteles y Apartamet'!A39</f>
        <v>2007</v>
      </c>
      <c r="B39" s="2" t="str">
        <f>'Viajeros Hoteles y Apartamet'!B39</f>
        <v>4</v>
      </c>
      <c r="C39" s="3">
        <f>'Viajeros Hoteles y Apartamet'!G39</f>
        <v>73624</v>
      </c>
      <c r="D39" s="3" cm="1">
        <f t="array" ref="D39">_xlfn.XLOOKUP(transformación!A30,'[1]Pib Pc'!$A$2:$A$81,_xlfn.XLOOKUP($C$1,'[1]Pib Pc'!B$1:P$1,'[1]Pib Pc'!$B$2:$P$81))</f>
        <v>7560</v>
      </c>
      <c r="E39" s="19" cm="1">
        <f t="array" ref="E39">_xlfn.XLOOKUP(transformación!B30,'[1]IPC Armonizado'!$A$2:$A$250,_xlfn.XLOOKUP($C$1,'[1]IPC Armonizado'!$B$1:$Q$1,'[1]IPC Armonizado'!$B$2:$Q$250))</f>
        <v>89.25</v>
      </c>
      <c r="F39" s="19" cm="1">
        <f t="array" ref="F39">_xlfn.XLOOKUP(transformación!A30,'[1]Desempleo armonizado'!$A$2:$A$101,_xlfn.XLOOKUP($C$1,'[1]Desempleo armonizado'!$B$1:$P$1,'[1]Desempleo armonizado'!$B$2:$P$101))</f>
        <v>7.5</v>
      </c>
      <c r="G39" s="26" t="str" cm="1">
        <f t="array" ref="G39">IFERROR(_xlfn.XLOOKUP(transformación!$B30,[1]Forwarkeys!$B$2:$B$1000,_xlfn.XLOOKUP($C$1,[1]Forwarkeys!$C$1:$BA$1,[1]Forwarkeys!$C$2:$BA$1000)),"-")</f>
        <v>-</v>
      </c>
      <c r="H39" s="19">
        <f>España!E39</f>
        <v>88.64</v>
      </c>
      <c r="I39" s="3">
        <f>[1]Aeropuerto!$J32</f>
        <v>29586</v>
      </c>
      <c r="J39" s="3" cm="1">
        <f t="array" ref="J39">_xlfn.XLOOKUP(transformación!$B30,[1]Mortalidad!$A$2:$A$301,_xlfn.XLOOKUP($C$1,[1]Mortalidad!$B$1:$P$1,[1]Mortalidad!$B$2:$P$301))</f>
        <v>43137</v>
      </c>
      <c r="K39" s="19" cm="1">
        <f t="array" ref="K39">_xlfn.XLOOKUP(transformación!$B30,'[1]Indice del consumidor'!$A$2:$A$301,_xlfn.XLOOKUP($C$1,'[1]Indice del consumidor'!$B$1:$P$1,'[1]Indice del consumidor'!$B$2:$P$301))</f>
        <v>-5.5</v>
      </c>
      <c r="L39" s="34" t="s">
        <v>702</v>
      </c>
      <c r="M39" s="34" t="s">
        <v>702</v>
      </c>
      <c r="N39" s="34" t="s">
        <v>702</v>
      </c>
    </row>
    <row r="40" spans="1:14" x14ac:dyDescent="0.3">
      <c r="A40" s="2" t="str">
        <f>'Viajeros Hoteles y Apartamet'!A40</f>
        <v>2007</v>
      </c>
      <c r="B40" s="2" t="str">
        <f>'Viajeros Hoteles y Apartamet'!B40</f>
        <v>5</v>
      </c>
      <c r="C40" s="3">
        <f>'Viajeros Hoteles y Apartamet'!G40</f>
        <v>89384</v>
      </c>
      <c r="D40" s="3" cm="1">
        <f t="array" ref="D40">_xlfn.XLOOKUP(transformación!A31,'[1]Pib Pc'!$A$2:$A$81,_xlfn.XLOOKUP($C$1,'[1]Pib Pc'!B$1:P$1,'[1]Pib Pc'!$B$2:$P$81))</f>
        <v>7560</v>
      </c>
      <c r="E40" s="19" cm="1">
        <f t="array" ref="E40">_xlfn.XLOOKUP(transformación!B31,'[1]IPC Armonizado'!$A$2:$A$250,_xlfn.XLOOKUP($C$1,'[1]IPC Armonizado'!$B$1:$Q$1,'[1]IPC Armonizado'!$B$2:$Q$250))</f>
        <v>89.48</v>
      </c>
      <c r="F40" s="19" cm="1">
        <f t="array" ref="F40">_xlfn.XLOOKUP(transformación!A31,'[1]Desempleo armonizado'!$A$2:$A$101,_xlfn.XLOOKUP($C$1,'[1]Desempleo armonizado'!$B$1:$P$1,'[1]Desempleo armonizado'!$B$2:$P$101))</f>
        <v>7.5</v>
      </c>
      <c r="G40" s="26" t="str" cm="1">
        <f t="array" ref="G40">IFERROR(_xlfn.XLOOKUP(transformación!$B31,[1]Forwarkeys!$B$2:$B$1000,_xlfn.XLOOKUP($C$1,[1]Forwarkeys!$C$1:$BA$1,[1]Forwarkeys!$C$2:$BA$1000)),"-")</f>
        <v>-</v>
      </c>
      <c r="H40" s="19">
        <f>España!E40</f>
        <v>88.89</v>
      </c>
      <c r="I40" s="3">
        <f>[1]Aeropuerto!$J33</f>
        <v>30149</v>
      </c>
      <c r="J40" s="3" cm="1">
        <f t="array" ref="J40">_xlfn.XLOOKUP(transformación!$B31,[1]Mortalidad!$A$2:$A$301,_xlfn.XLOOKUP($C$1,[1]Mortalidad!$B$1:$P$1,[1]Mortalidad!$B$2:$P$301))</f>
        <v>41947</v>
      </c>
      <c r="K40" s="19" cm="1">
        <f t="array" ref="K40">_xlfn.XLOOKUP(transformación!$B31,'[1]Indice del consumidor'!$A$2:$A$301,_xlfn.XLOOKUP($C$1,'[1]Indice del consumidor'!$B$1:$P$1,'[1]Indice del consumidor'!$B$2:$P$301))</f>
        <v>-0.3</v>
      </c>
      <c r="L40" s="34" t="s">
        <v>702</v>
      </c>
      <c r="M40" s="34" t="s">
        <v>702</v>
      </c>
      <c r="N40" s="34" t="s">
        <v>702</v>
      </c>
    </row>
    <row r="41" spans="1:14" x14ac:dyDescent="0.3">
      <c r="A41" s="2" t="str">
        <f>'Viajeros Hoteles y Apartamet'!A41</f>
        <v>2007</v>
      </c>
      <c r="B41" s="2" t="str">
        <f>'Viajeros Hoteles y Apartamet'!B41</f>
        <v>6</v>
      </c>
      <c r="C41" s="3">
        <f>'Viajeros Hoteles y Apartamet'!G41</f>
        <v>60875</v>
      </c>
      <c r="D41" s="3" cm="1">
        <f t="array" ref="D41">_xlfn.XLOOKUP(transformación!A32,'[1]Pib Pc'!$A$2:$A$81,_xlfn.XLOOKUP($C$1,'[1]Pib Pc'!B$1:P$1,'[1]Pib Pc'!$B$2:$P$81))</f>
        <v>7560</v>
      </c>
      <c r="E41" s="19" cm="1">
        <f t="array" ref="E41">_xlfn.XLOOKUP(transformación!B32,'[1]IPC Armonizado'!$A$2:$A$250,_xlfn.XLOOKUP($C$1,'[1]IPC Armonizado'!$B$1:$Q$1,'[1]IPC Armonizado'!$B$2:$Q$250))</f>
        <v>89.61</v>
      </c>
      <c r="F41" s="19" cm="1">
        <f t="array" ref="F41">_xlfn.XLOOKUP(transformación!A32,'[1]Desempleo armonizado'!$A$2:$A$101,_xlfn.XLOOKUP($C$1,'[1]Desempleo armonizado'!$B$1:$P$1,'[1]Desempleo armonizado'!$B$2:$P$101))</f>
        <v>7.5</v>
      </c>
      <c r="G41" s="26" t="str" cm="1">
        <f t="array" ref="G41">IFERROR(_xlfn.XLOOKUP(transformación!$B32,[1]Forwarkeys!$B$2:$B$1000,_xlfn.XLOOKUP($C$1,[1]Forwarkeys!$C$1:$BA$1,[1]Forwarkeys!$C$2:$BA$1000)),"-")</f>
        <v>-</v>
      </c>
      <c r="H41" s="19">
        <f>España!E41</f>
        <v>89.06</v>
      </c>
      <c r="I41" s="3">
        <f>[1]Aeropuerto!$J34</f>
        <v>26103</v>
      </c>
      <c r="J41" s="3" cm="1">
        <f t="array" ref="J41">_xlfn.XLOOKUP(transformación!$B32,[1]Mortalidad!$A$2:$A$301,_xlfn.XLOOKUP($C$1,[1]Mortalidad!$B$1:$P$1,[1]Mortalidad!$B$2:$P$301))</f>
        <v>40682</v>
      </c>
      <c r="K41" s="19" cm="1">
        <f t="array" ref="K41">_xlfn.XLOOKUP(transformación!$B32,'[1]Indice del consumidor'!$A$2:$A$301,_xlfn.XLOOKUP($C$1,'[1]Indice del consumidor'!$B$1:$P$1,'[1]Indice del consumidor'!$B$2:$P$301))</f>
        <v>0.3</v>
      </c>
      <c r="L41" s="34" t="s">
        <v>702</v>
      </c>
      <c r="M41" s="34" t="s">
        <v>702</v>
      </c>
      <c r="N41" s="34" t="s">
        <v>702</v>
      </c>
    </row>
    <row r="42" spans="1:14" x14ac:dyDescent="0.3">
      <c r="A42" s="2" t="str">
        <f>'Viajeros Hoteles y Apartamet'!A42</f>
        <v>2007</v>
      </c>
      <c r="B42" s="2" t="str">
        <f>'Viajeros Hoteles y Apartamet'!B42</f>
        <v>7</v>
      </c>
      <c r="C42" s="3">
        <f>'Viajeros Hoteles y Apartamet'!G42</f>
        <v>77293</v>
      </c>
      <c r="D42" s="3" cm="1">
        <f t="array" ref="D42">_xlfn.XLOOKUP(transformación!A33,'[1]Pib Pc'!$A$2:$A$81,_xlfn.XLOOKUP($C$1,'[1]Pib Pc'!B$1:P$1,'[1]Pib Pc'!$B$2:$P$81))</f>
        <v>7460</v>
      </c>
      <c r="E42" s="19" cm="1">
        <f t="array" ref="E42">_xlfn.XLOOKUP(transformación!B33,'[1]IPC Armonizado'!$A$2:$A$250,_xlfn.XLOOKUP($C$1,'[1]IPC Armonizado'!$B$1:$Q$1,'[1]IPC Armonizado'!$B$2:$Q$250))</f>
        <v>89.32</v>
      </c>
      <c r="F42" s="19" cm="1">
        <f t="array" ref="F42">_xlfn.XLOOKUP(transformación!A33,'[1]Desempleo armonizado'!$A$2:$A$101,_xlfn.XLOOKUP($C$1,'[1]Desempleo armonizado'!$B$1:$P$1,'[1]Desempleo armonizado'!$B$2:$P$101))</f>
        <v>7.2</v>
      </c>
      <c r="G42" s="26" t="str" cm="1">
        <f t="array" ref="G42">IFERROR(_xlfn.XLOOKUP(transformación!$B33,[1]Forwarkeys!$B$2:$B$1000,_xlfn.XLOOKUP($C$1,[1]Forwarkeys!$C$1:$BA$1,[1]Forwarkeys!$C$2:$BA$1000)),"-")</f>
        <v>-</v>
      </c>
      <c r="H42" s="19">
        <f>España!E42</f>
        <v>88.44</v>
      </c>
      <c r="I42" s="3">
        <f>[1]Aeropuerto!$J35</f>
        <v>30502</v>
      </c>
      <c r="J42" s="3" cm="1">
        <f t="array" ref="J42">_xlfn.XLOOKUP(transformación!$B33,[1]Mortalidad!$A$2:$A$301,_xlfn.XLOOKUP($C$1,[1]Mortalidad!$B$1:$P$1,[1]Mortalidad!$B$2:$P$301))</f>
        <v>42767</v>
      </c>
      <c r="K42" s="19" cm="1">
        <f t="array" ref="K42">_xlfn.XLOOKUP(transformación!$B33,'[1]Indice del consumidor'!$A$2:$A$301,_xlfn.XLOOKUP($C$1,'[1]Indice del consumidor'!$B$1:$P$1,'[1]Indice del consumidor'!$B$2:$P$301))</f>
        <v>-1.3</v>
      </c>
      <c r="L42" s="34" t="s">
        <v>702</v>
      </c>
      <c r="M42" s="34" t="s">
        <v>702</v>
      </c>
      <c r="N42" s="34" t="s">
        <v>702</v>
      </c>
    </row>
    <row r="43" spans="1:14" x14ac:dyDescent="0.3">
      <c r="A43" s="2" t="str">
        <f>'Viajeros Hoteles y Apartamet'!A43</f>
        <v>2007</v>
      </c>
      <c r="B43" s="2" t="str">
        <f>'Viajeros Hoteles y Apartamet'!B43</f>
        <v>8</v>
      </c>
      <c r="C43" s="3">
        <f>'Viajeros Hoteles y Apartamet'!G43</f>
        <v>120793</v>
      </c>
      <c r="D43" s="3" cm="1">
        <f t="array" ref="D43">_xlfn.XLOOKUP(transformación!A34,'[1]Pib Pc'!$A$2:$A$81,_xlfn.XLOOKUP($C$1,'[1]Pib Pc'!B$1:P$1,'[1]Pib Pc'!$B$2:$P$81))</f>
        <v>7460</v>
      </c>
      <c r="E43" s="19" cm="1">
        <f t="array" ref="E43">_xlfn.XLOOKUP(transformación!B34,'[1]IPC Armonizado'!$A$2:$A$250,_xlfn.XLOOKUP($C$1,'[1]IPC Armonizado'!$B$1:$Q$1,'[1]IPC Armonizado'!$B$2:$Q$250))</f>
        <v>89.7</v>
      </c>
      <c r="F43" s="19" cm="1">
        <f t="array" ref="F43">_xlfn.XLOOKUP(transformación!A34,'[1]Desempleo armonizado'!$A$2:$A$101,_xlfn.XLOOKUP($C$1,'[1]Desempleo armonizado'!$B$1:$P$1,'[1]Desempleo armonizado'!$B$2:$P$101))</f>
        <v>7.2</v>
      </c>
      <c r="G43" s="26" t="str" cm="1">
        <f t="array" ref="G43">IFERROR(_xlfn.XLOOKUP(transformación!$B34,[1]Forwarkeys!$B$2:$B$1000,_xlfn.XLOOKUP($C$1,[1]Forwarkeys!$C$1:$BA$1,[1]Forwarkeys!$C$2:$BA$1000)),"-")</f>
        <v>-</v>
      </c>
      <c r="H43" s="19">
        <f>España!E43</f>
        <v>88.59</v>
      </c>
      <c r="I43" s="3">
        <f>[1]Aeropuerto!$J36</f>
        <v>29258</v>
      </c>
      <c r="J43" s="3" cm="1">
        <f t="array" ref="J43">_xlfn.XLOOKUP(transformación!$B34,[1]Mortalidad!$A$2:$A$301,_xlfn.XLOOKUP($C$1,[1]Mortalidad!$B$1:$P$1,[1]Mortalidad!$B$2:$P$301))</f>
        <v>40964</v>
      </c>
      <c r="K43" s="19" cm="1">
        <f t="array" ref="K43">_xlfn.XLOOKUP(transformación!$B34,'[1]Indice del consumidor'!$A$2:$A$301,_xlfn.XLOOKUP($C$1,'[1]Indice del consumidor'!$B$1:$P$1,'[1]Indice del consumidor'!$B$2:$P$301))</f>
        <v>-3.8</v>
      </c>
      <c r="L43" s="34" t="s">
        <v>702</v>
      </c>
      <c r="M43" s="34" t="s">
        <v>702</v>
      </c>
      <c r="N43" s="34" t="s">
        <v>702</v>
      </c>
    </row>
    <row r="44" spans="1:14" x14ac:dyDescent="0.3">
      <c r="A44" s="2" t="str">
        <f>'Viajeros Hoteles y Apartamet'!A44</f>
        <v>2007</v>
      </c>
      <c r="B44" s="2" t="str">
        <f>'Viajeros Hoteles y Apartamet'!B44</f>
        <v>9</v>
      </c>
      <c r="C44" s="3">
        <f>'Viajeros Hoteles y Apartamet'!G44</f>
        <v>85315</v>
      </c>
      <c r="D44" s="3" cm="1">
        <f t="array" ref="D44">_xlfn.XLOOKUP(transformación!A35,'[1]Pib Pc'!$A$2:$A$81,_xlfn.XLOOKUP($C$1,'[1]Pib Pc'!B$1:P$1,'[1]Pib Pc'!$B$2:$P$81))</f>
        <v>7460</v>
      </c>
      <c r="E44" s="19" cm="1">
        <f t="array" ref="E44">_xlfn.XLOOKUP(transformación!B35,'[1]IPC Armonizado'!$A$2:$A$250,_xlfn.XLOOKUP($C$1,'[1]IPC Armonizado'!$B$1:$Q$1,'[1]IPC Armonizado'!$B$2:$Q$250))</f>
        <v>89.83</v>
      </c>
      <c r="F44" s="19" cm="1">
        <f t="array" ref="F44">_xlfn.XLOOKUP(transformación!A35,'[1]Desempleo armonizado'!$A$2:$A$101,_xlfn.XLOOKUP($C$1,'[1]Desempleo armonizado'!$B$1:$P$1,'[1]Desempleo armonizado'!$B$2:$P$101))</f>
        <v>7.2</v>
      </c>
      <c r="G44" s="26" t="str" cm="1">
        <f t="array" ref="G44">IFERROR(_xlfn.XLOOKUP(transformación!$B35,[1]Forwarkeys!$B$2:$B$1000,_xlfn.XLOOKUP($C$1,[1]Forwarkeys!$C$1:$BA$1,[1]Forwarkeys!$C$2:$BA$1000)),"-")</f>
        <v>-</v>
      </c>
      <c r="H44" s="19">
        <f>España!E44</f>
        <v>88.85</v>
      </c>
      <c r="I44" s="3">
        <f>[1]Aeropuerto!$J37</f>
        <v>29800</v>
      </c>
      <c r="J44" s="3" cm="1">
        <f t="array" ref="J44">_xlfn.XLOOKUP(transformación!$B35,[1]Mortalidad!$A$2:$A$301,_xlfn.XLOOKUP($C$1,[1]Mortalidad!$B$1:$P$1,[1]Mortalidad!$B$2:$P$301))</f>
        <v>40578</v>
      </c>
      <c r="K44" s="19" cm="1">
        <f t="array" ref="K44">_xlfn.XLOOKUP(transformación!$B35,'[1]Indice del consumidor'!$A$2:$A$301,_xlfn.XLOOKUP($C$1,'[1]Indice del consumidor'!$B$1:$P$1,'[1]Indice del consumidor'!$B$2:$P$301))</f>
        <v>-6.4</v>
      </c>
      <c r="L44" s="34" t="s">
        <v>702</v>
      </c>
      <c r="M44" s="34" t="s">
        <v>702</v>
      </c>
      <c r="N44" s="34" t="s">
        <v>702</v>
      </c>
    </row>
    <row r="45" spans="1:14" x14ac:dyDescent="0.3">
      <c r="A45" s="2" t="str">
        <f>'Viajeros Hoteles y Apartamet'!A45</f>
        <v>2007</v>
      </c>
      <c r="B45" s="2" t="str">
        <f>'Viajeros Hoteles y Apartamet'!B45</f>
        <v>10</v>
      </c>
      <c r="C45" s="3">
        <f>'Viajeros Hoteles y Apartamet'!G45</f>
        <v>68250</v>
      </c>
      <c r="D45" s="3" cm="1">
        <f t="array" ref="D45">_xlfn.XLOOKUP(transformación!A36,'[1]Pib Pc'!$A$2:$A$81,_xlfn.XLOOKUP($C$1,'[1]Pib Pc'!B$1:P$1,'[1]Pib Pc'!$B$2:$P$81))</f>
        <v>7880</v>
      </c>
      <c r="E45" s="19" cm="1">
        <f t="array" ref="E45">_xlfn.XLOOKUP(transformación!B36,'[1]IPC Armonizado'!$A$2:$A$250,_xlfn.XLOOKUP($C$1,'[1]IPC Armonizado'!$B$1:$Q$1,'[1]IPC Armonizado'!$B$2:$Q$250))</f>
        <v>90.08</v>
      </c>
      <c r="F45" s="19" cm="1">
        <f t="array" ref="F45">_xlfn.XLOOKUP(transformación!A36,'[1]Desempleo armonizado'!$A$2:$A$101,_xlfn.XLOOKUP($C$1,'[1]Desempleo armonizado'!$B$1:$P$1,'[1]Desempleo armonizado'!$B$2:$P$101))</f>
        <v>7.4</v>
      </c>
      <c r="G45" s="26" t="str" cm="1">
        <f t="array" ref="G45">IFERROR(_xlfn.XLOOKUP(transformación!$B36,[1]Forwarkeys!$B$2:$B$1000,_xlfn.XLOOKUP($C$1,[1]Forwarkeys!$C$1:$BA$1,[1]Forwarkeys!$C$2:$BA$1000)),"-")</f>
        <v>-</v>
      </c>
      <c r="H45" s="19">
        <f>España!E45</f>
        <v>90</v>
      </c>
      <c r="I45" s="3">
        <f>[1]Aeropuerto!$J38</f>
        <v>24616</v>
      </c>
      <c r="J45" s="3" cm="1">
        <f t="array" ref="J45">_xlfn.XLOOKUP(transformación!$B36,[1]Mortalidad!$A$2:$A$301,_xlfn.XLOOKUP($C$1,[1]Mortalidad!$B$1:$P$1,[1]Mortalidad!$B$2:$P$301))</f>
        <v>45364</v>
      </c>
      <c r="K45" s="19" cm="1">
        <f t="array" ref="K45">_xlfn.XLOOKUP(transformación!$B36,'[1]Indice del consumidor'!$A$2:$A$301,_xlfn.XLOOKUP($C$1,'[1]Indice del consumidor'!$B$1:$P$1,'[1]Indice del consumidor'!$B$2:$P$301))</f>
        <v>-8.4</v>
      </c>
      <c r="L45" s="34" t="s">
        <v>702</v>
      </c>
      <c r="M45" s="34" t="s">
        <v>702</v>
      </c>
      <c r="N45" s="34" t="s">
        <v>702</v>
      </c>
    </row>
    <row r="46" spans="1:14" x14ac:dyDescent="0.3">
      <c r="A46" s="2" t="str">
        <f>'Viajeros Hoteles y Apartamet'!A46</f>
        <v>2007</v>
      </c>
      <c r="B46" s="2" t="str">
        <f>'Viajeros Hoteles y Apartamet'!B46</f>
        <v>11</v>
      </c>
      <c r="C46" s="3">
        <f>'Viajeros Hoteles y Apartamet'!G46</f>
        <v>19152</v>
      </c>
      <c r="D46" s="3" cm="1">
        <f t="array" ref="D46">_xlfn.XLOOKUP(transformación!A37,'[1]Pib Pc'!$A$2:$A$81,_xlfn.XLOOKUP($C$1,'[1]Pib Pc'!B$1:P$1,'[1]Pib Pc'!$B$2:$P$81))</f>
        <v>7880</v>
      </c>
      <c r="E46" s="19" cm="1">
        <f t="array" ref="E46">_xlfn.XLOOKUP(transformación!B37,'[1]IPC Armonizado'!$A$2:$A$250,_xlfn.XLOOKUP($C$1,'[1]IPC Armonizado'!$B$1:$Q$1,'[1]IPC Armonizado'!$B$2:$Q$250))</f>
        <v>90.62</v>
      </c>
      <c r="F46" s="19" cm="1">
        <f t="array" ref="F46">_xlfn.XLOOKUP(transformación!A37,'[1]Desempleo armonizado'!$A$2:$A$101,_xlfn.XLOOKUP($C$1,'[1]Desempleo armonizado'!$B$1:$P$1,'[1]Desempleo armonizado'!$B$2:$P$101))</f>
        <v>7.4</v>
      </c>
      <c r="G46" s="26" t="str" cm="1">
        <f t="array" ref="G46">IFERROR(_xlfn.XLOOKUP(transformación!$B37,[1]Forwarkeys!$B$2:$B$1000,_xlfn.XLOOKUP($C$1,[1]Forwarkeys!$C$1:$BA$1,[1]Forwarkeys!$C$2:$BA$1000)),"-")</f>
        <v>-</v>
      </c>
      <c r="H46" s="19">
        <f>España!E46</f>
        <v>90.65</v>
      </c>
      <c r="I46" s="3">
        <f>[1]Aeropuerto!$J39</f>
        <v>13019</v>
      </c>
      <c r="J46" s="3" cm="1">
        <f t="array" ref="J46">_xlfn.XLOOKUP(transformación!$B37,[1]Mortalidad!$A$2:$A$301,_xlfn.XLOOKUP($C$1,[1]Mortalidad!$B$1:$P$1,[1]Mortalidad!$B$2:$P$301))</f>
        <v>45407</v>
      </c>
      <c r="K46" s="19" cm="1">
        <f t="array" ref="K46">_xlfn.XLOOKUP(transformación!$B37,'[1]Indice del consumidor'!$A$2:$A$301,_xlfn.XLOOKUP($C$1,'[1]Indice del consumidor'!$B$1:$P$1,'[1]Indice del consumidor'!$B$2:$P$301))</f>
        <v>-12.9</v>
      </c>
      <c r="L46" s="34" t="s">
        <v>702</v>
      </c>
      <c r="M46" s="34" t="s">
        <v>702</v>
      </c>
      <c r="N46" s="34" t="s">
        <v>702</v>
      </c>
    </row>
    <row r="47" spans="1:14" x14ac:dyDescent="0.3">
      <c r="A47" s="2" t="str">
        <f>'Viajeros Hoteles y Apartamet'!A47</f>
        <v>2007</v>
      </c>
      <c r="B47" s="2" t="str">
        <f>'Viajeros Hoteles y Apartamet'!B47</f>
        <v>12</v>
      </c>
      <c r="C47" s="3">
        <f>'Viajeros Hoteles y Apartamet'!G47</f>
        <v>13514</v>
      </c>
      <c r="D47" s="3" cm="1">
        <f t="array" ref="D47">_xlfn.XLOOKUP(transformación!A38,'[1]Pib Pc'!$A$2:$A$81,_xlfn.XLOOKUP($C$1,'[1]Pib Pc'!B$1:P$1,'[1]Pib Pc'!$B$2:$P$81))</f>
        <v>7880</v>
      </c>
      <c r="E47" s="19" cm="1">
        <f t="array" ref="E47">_xlfn.XLOOKUP(transformación!B38,'[1]IPC Armonizado'!$A$2:$A$250,_xlfn.XLOOKUP($C$1,'[1]IPC Armonizado'!$B$1:$Q$1,'[1]IPC Armonizado'!$B$2:$Q$250))</f>
        <v>90.99</v>
      </c>
      <c r="F47" s="19" cm="1">
        <f t="array" ref="F47">_xlfn.XLOOKUP(transformación!A38,'[1]Desempleo armonizado'!$A$2:$A$101,_xlfn.XLOOKUP($C$1,'[1]Desempleo armonizado'!$B$1:$P$1,'[1]Desempleo armonizado'!$B$2:$P$101))</f>
        <v>7.4</v>
      </c>
      <c r="G47" s="26" t="str" cm="1">
        <f t="array" ref="G47">IFERROR(_xlfn.XLOOKUP(transformación!$B38,[1]Forwarkeys!$B$2:$B$1000,_xlfn.XLOOKUP($C$1,[1]Forwarkeys!$C$1:$BA$1,[1]Forwarkeys!$C$2:$BA$1000)),"-")</f>
        <v>-</v>
      </c>
      <c r="H47" s="19">
        <f>España!E47</f>
        <v>91.04</v>
      </c>
      <c r="I47" s="3">
        <f>[1]Aeropuerto!$J40</f>
        <v>13887</v>
      </c>
      <c r="J47" s="3" cm="1">
        <f t="array" ref="J47">_xlfn.XLOOKUP(transformación!$B38,[1]Mortalidad!$A$2:$A$301,_xlfn.XLOOKUP($C$1,[1]Mortalidad!$B$1:$P$1,[1]Mortalidad!$B$2:$P$301))</f>
        <v>49064</v>
      </c>
      <c r="K47" s="19" cm="1">
        <f t="array" ref="K47">_xlfn.XLOOKUP(transformación!$B38,'[1]Indice del consumidor'!$A$2:$A$301,_xlfn.XLOOKUP($C$1,'[1]Indice del consumidor'!$B$1:$P$1,'[1]Indice del consumidor'!$B$2:$P$301))</f>
        <v>-11.6</v>
      </c>
      <c r="L47" s="34" t="s">
        <v>702</v>
      </c>
      <c r="M47" s="34" t="s">
        <v>702</v>
      </c>
      <c r="N47" s="34" t="s">
        <v>702</v>
      </c>
    </row>
    <row r="48" spans="1:14" x14ac:dyDescent="0.3">
      <c r="A48" s="2" t="str">
        <f>'Viajeros Hoteles y Apartamet'!A48</f>
        <v>2008</v>
      </c>
      <c r="B48" s="2" t="str">
        <f>'Viajeros Hoteles y Apartamet'!B48</f>
        <v>1</v>
      </c>
      <c r="C48" s="3">
        <f>'Viajeros Hoteles y Apartamet'!G48</f>
        <v>14643</v>
      </c>
      <c r="D48" s="3" cm="1">
        <f t="array" ref="D48">_xlfn.XLOOKUP(transformación!A39,'[1]Pib Pc'!$A$2:$A$81,_xlfn.XLOOKUP($C$1,'[1]Pib Pc'!B$1:P$1,'[1]Pib Pc'!$B$2:$P$81))</f>
        <v>7700</v>
      </c>
      <c r="E48" s="19" cm="1">
        <f t="array" ref="E48">_xlfn.XLOOKUP(transformación!B39,'[1]IPC Armonizado'!$A$2:$A$250,_xlfn.XLOOKUP($C$1,'[1]IPC Armonizado'!$B$1:$Q$1,'[1]IPC Armonizado'!$B$2:$Q$250))</f>
        <v>90.98</v>
      </c>
      <c r="F48" s="19" cm="1">
        <f t="array" ref="F48">_xlfn.XLOOKUP(transformación!A39,'[1]Desempleo armonizado'!$A$2:$A$101,_xlfn.XLOOKUP($C$1,'[1]Desempleo armonizado'!$B$1:$P$1,'[1]Desempleo armonizado'!$B$2:$P$101))</f>
        <v>7.2</v>
      </c>
      <c r="G48" s="26" cm="1">
        <f t="array" ref="G48">IFERROR(_xlfn.XLOOKUP(transformación!$B39,[1]Forwarkeys!$B$2:$B$1000,_xlfn.XLOOKUP($C$1,[1]Forwarkeys!$C$1:$BA$1,[1]Forwarkeys!$C$2:$BA$1000)),"-")</f>
        <v>0</v>
      </c>
      <c r="H48" s="19">
        <f>España!E48</f>
        <v>90.46</v>
      </c>
      <c r="I48" s="3">
        <f>[1]Aeropuerto!$J41</f>
        <v>11813</v>
      </c>
      <c r="J48" s="3" cm="1">
        <f t="array" ref="J48">_xlfn.XLOOKUP(transformación!$B39,[1]Mortalidad!$A$2:$A$301,_xlfn.XLOOKUP($C$1,[1]Mortalidad!$B$1:$P$1,[1]Mortalidad!$B$2:$P$301))</f>
        <v>52778</v>
      </c>
      <c r="K48" s="19" cm="1">
        <f t="array" ref="K48">_xlfn.XLOOKUP(transformación!$B39,'[1]Indice del consumidor'!$A$2:$A$301,_xlfn.XLOOKUP($C$1,'[1]Indice del consumidor'!$B$1:$P$1,'[1]Indice del consumidor'!$B$2:$P$301))</f>
        <v>-14.7</v>
      </c>
      <c r="L48" s="34" t="s">
        <v>702</v>
      </c>
      <c r="M48" s="34" t="s">
        <v>702</v>
      </c>
      <c r="N48" s="34" t="s">
        <v>702</v>
      </c>
    </row>
    <row r="49" spans="1:14" x14ac:dyDescent="0.3">
      <c r="A49" s="2" t="str">
        <f>'Viajeros Hoteles y Apartamet'!A49</f>
        <v>2008</v>
      </c>
      <c r="B49" s="2" t="str">
        <f>'Viajeros Hoteles y Apartamet'!B49</f>
        <v>2</v>
      </c>
      <c r="C49" s="3">
        <f>'Viajeros Hoteles y Apartamet'!G49</f>
        <v>21324</v>
      </c>
      <c r="D49" s="3" cm="1">
        <f t="array" ref="D49">_xlfn.XLOOKUP(transformación!A40,'[1]Pib Pc'!$A$2:$A$81,_xlfn.XLOOKUP($C$1,'[1]Pib Pc'!B$1:P$1,'[1]Pib Pc'!$B$2:$P$81))</f>
        <v>7700</v>
      </c>
      <c r="E49" s="19" cm="1">
        <f t="array" ref="E49">_xlfn.XLOOKUP(transformación!B40,'[1]IPC Armonizado'!$A$2:$A$250,_xlfn.XLOOKUP($C$1,'[1]IPC Armonizado'!$B$1:$Q$1,'[1]IPC Armonizado'!$B$2:$Q$250))</f>
        <v>91.18</v>
      </c>
      <c r="F49" s="19" cm="1">
        <f t="array" ref="F49">_xlfn.XLOOKUP(transformación!A40,'[1]Desempleo armonizado'!$A$2:$A$101,_xlfn.XLOOKUP($C$1,'[1]Desempleo armonizado'!$B$1:$P$1,'[1]Desempleo armonizado'!$B$2:$P$101))</f>
        <v>7.2</v>
      </c>
      <c r="G49" s="26" cm="1">
        <f t="array" ref="G49">IFERROR(_xlfn.XLOOKUP(transformación!$B40,[1]Forwarkeys!$B$2:$B$1000,_xlfn.XLOOKUP($C$1,[1]Forwarkeys!$C$1:$BA$1,[1]Forwarkeys!$C$2:$BA$1000)),"-")</f>
        <v>0</v>
      </c>
      <c r="H49" s="19">
        <f>España!E49</f>
        <v>90.59</v>
      </c>
      <c r="I49" s="3">
        <f>[1]Aeropuerto!$J42</f>
        <v>15084</v>
      </c>
      <c r="J49" s="3" cm="1">
        <f t="array" ref="J49">_xlfn.XLOOKUP(transformación!$B40,[1]Mortalidad!$A$2:$A$301,_xlfn.XLOOKUP($C$1,[1]Mortalidad!$B$1:$P$1,[1]Mortalidad!$B$2:$P$301))</f>
        <v>46690</v>
      </c>
      <c r="K49" s="19" cm="1">
        <f t="array" ref="K49">_xlfn.XLOOKUP(transformación!$B40,'[1]Indice del consumidor'!$A$2:$A$301,_xlfn.XLOOKUP($C$1,'[1]Indice del consumidor'!$B$1:$P$1,'[1]Indice del consumidor'!$B$2:$P$301))</f>
        <v>-13.9</v>
      </c>
      <c r="L49" s="34" t="s">
        <v>702</v>
      </c>
      <c r="M49" s="34" t="s">
        <v>702</v>
      </c>
      <c r="N49" s="34" t="s">
        <v>702</v>
      </c>
    </row>
    <row r="50" spans="1:14" x14ac:dyDescent="0.3">
      <c r="A50" s="2" t="str">
        <f>'Viajeros Hoteles y Apartamet'!A50</f>
        <v>2008</v>
      </c>
      <c r="B50" s="2" t="str">
        <f>'Viajeros Hoteles y Apartamet'!B50</f>
        <v>3</v>
      </c>
      <c r="C50" s="3">
        <f>'Viajeros Hoteles y Apartamet'!G50</f>
        <v>34523</v>
      </c>
      <c r="D50" s="3" cm="1">
        <f t="array" ref="D50">_xlfn.XLOOKUP(transformación!A41,'[1]Pib Pc'!$A$2:$A$81,_xlfn.XLOOKUP($C$1,'[1]Pib Pc'!B$1:P$1,'[1]Pib Pc'!$B$2:$P$81))</f>
        <v>7700</v>
      </c>
      <c r="E50" s="19" cm="1">
        <f t="array" ref="E50">_xlfn.XLOOKUP(transformación!B41,'[1]IPC Armonizado'!$A$2:$A$250,_xlfn.XLOOKUP($C$1,'[1]IPC Armonizado'!$B$1:$Q$1,'[1]IPC Armonizado'!$B$2:$Q$250))</f>
        <v>91.91</v>
      </c>
      <c r="F50" s="19" cm="1">
        <f t="array" ref="F50">_xlfn.XLOOKUP(transformación!A41,'[1]Desempleo armonizado'!$A$2:$A$101,_xlfn.XLOOKUP($C$1,'[1]Desempleo armonizado'!$B$1:$P$1,'[1]Desempleo armonizado'!$B$2:$P$101))</f>
        <v>7.2</v>
      </c>
      <c r="G50" s="26" cm="1">
        <f t="array" ref="G50">IFERROR(_xlfn.XLOOKUP(transformación!$B41,[1]Forwarkeys!$B$2:$B$1000,_xlfn.XLOOKUP($C$1,[1]Forwarkeys!$C$1:$BA$1,[1]Forwarkeys!$C$2:$BA$1000)),"-")</f>
        <v>0</v>
      </c>
      <c r="H50" s="19">
        <f>España!E50</f>
        <v>91.41</v>
      </c>
      <c r="I50" s="3">
        <f>[1]Aeropuerto!$J43</f>
        <v>19513</v>
      </c>
      <c r="J50" s="3" cm="1">
        <f t="array" ref="J50">_xlfn.XLOOKUP(transformación!$B41,[1]Mortalidad!$A$2:$A$301,_xlfn.XLOOKUP($C$1,[1]Mortalidad!$B$1:$P$1,[1]Mortalidad!$B$2:$P$301))</f>
        <v>47842</v>
      </c>
      <c r="K50" s="19" cm="1">
        <f t="array" ref="K50">_xlfn.XLOOKUP(transformación!$B41,'[1]Indice del consumidor'!$A$2:$A$301,_xlfn.XLOOKUP($C$1,'[1]Indice del consumidor'!$B$1:$P$1,'[1]Indice del consumidor'!$B$2:$P$301))</f>
        <v>-14.4</v>
      </c>
      <c r="L50" s="34" t="s">
        <v>702</v>
      </c>
      <c r="M50" s="34" t="s">
        <v>702</v>
      </c>
      <c r="N50" s="34" t="s">
        <v>702</v>
      </c>
    </row>
    <row r="51" spans="1:14" x14ac:dyDescent="0.3">
      <c r="A51" s="2" t="str">
        <f>'Viajeros Hoteles y Apartamet'!A51</f>
        <v>2008</v>
      </c>
      <c r="B51" s="2" t="str">
        <f>'Viajeros Hoteles y Apartamet'!B51</f>
        <v>4</v>
      </c>
      <c r="C51" s="3">
        <f>'Viajeros Hoteles y Apartamet'!G51</f>
        <v>80645</v>
      </c>
      <c r="D51" s="3" cm="1">
        <f t="array" ref="D51">_xlfn.XLOOKUP(transformación!A42,'[1]Pib Pc'!$A$2:$A$81,_xlfn.XLOOKUP($C$1,'[1]Pib Pc'!B$1:P$1,'[1]Pib Pc'!$B$2:$P$81))</f>
        <v>7830</v>
      </c>
      <c r="E51" s="19" cm="1">
        <f t="array" ref="E51">_xlfn.XLOOKUP(transformación!B42,'[1]IPC Armonizado'!$A$2:$A$250,_xlfn.XLOOKUP($C$1,'[1]IPC Armonizado'!$B$1:$Q$1,'[1]IPC Armonizado'!$B$2:$Q$250))</f>
        <v>92.26</v>
      </c>
      <c r="F51" s="19" cm="1">
        <f t="array" ref="F51">_xlfn.XLOOKUP(transformación!A42,'[1]Desempleo armonizado'!$A$2:$A$101,_xlfn.XLOOKUP($C$1,'[1]Desempleo armonizado'!$B$1:$P$1,'[1]Desempleo armonizado'!$B$2:$P$101))</f>
        <v>6.7</v>
      </c>
      <c r="G51" s="26" cm="1">
        <f t="array" ref="G51">IFERROR(_xlfn.XLOOKUP(transformación!$B42,[1]Forwarkeys!$B$2:$B$1000,_xlfn.XLOOKUP($C$1,[1]Forwarkeys!$C$1:$BA$1,[1]Forwarkeys!$C$2:$BA$1000)),"-")</f>
        <v>0</v>
      </c>
      <c r="H51" s="19">
        <f>España!E51</f>
        <v>92.4</v>
      </c>
      <c r="I51" s="3">
        <f>[1]Aeropuerto!$J44</f>
        <v>25798</v>
      </c>
      <c r="J51" s="3" cm="1">
        <f t="array" ref="J51">_xlfn.XLOOKUP(transformación!$B42,[1]Mortalidad!$A$2:$A$301,_xlfn.XLOOKUP($C$1,[1]Mortalidad!$B$1:$P$1,[1]Mortalidad!$B$2:$P$301))</f>
        <v>45449</v>
      </c>
      <c r="K51" s="19" cm="1">
        <f t="array" ref="K51">_xlfn.XLOOKUP(transformación!$B42,'[1]Indice del consumidor'!$A$2:$A$301,_xlfn.XLOOKUP($C$1,'[1]Indice del consumidor'!$B$1:$P$1,'[1]Indice del consumidor'!$B$2:$P$301))</f>
        <v>-15.4</v>
      </c>
      <c r="L51" s="34" t="s">
        <v>702</v>
      </c>
      <c r="M51" s="34" t="s">
        <v>702</v>
      </c>
      <c r="N51" s="34" t="s">
        <v>702</v>
      </c>
    </row>
    <row r="52" spans="1:14" x14ac:dyDescent="0.3">
      <c r="A52" s="2" t="str">
        <f>'Viajeros Hoteles y Apartamet'!A52</f>
        <v>2008</v>
      </c>
      <c r="B52" s="2" t="str">
        <f>'Viajeros Hoteles y Apartamet'!B52</f>
        <v>5</v>
      </c>
      <c r="C52" s="3">
        <f>'Viajeros Hoteles y Apartamet'!G52</f>
        <v>96813</v>
      </c>
      <c r="D52" s="3" cm="1">
        <f t="array" ref="D52">_xlfn.XLOOKUP(transformación!A43,'[1]Pib Pc'!$A$2:$A$81,_xlfn.XLOOKUP($C$1,'[1]Pib Pc'!B$1:P$1,'[1]Pib Pc'!$B$2:$P$81))</f>
        <v>7830</v>
      </c>
      <c r="E52" s="19" cm="1">
        <f t="array" ref="E52">_xlfn.XLOOKUP(transformación!B43,'[1]IPC Armonizado'!$A$2:$A$250,_xlfn.XLOOKUP($C$1,'[1]IPC Armonizado'!$B$1:$Q$1,'[1]IPC Armonizado'!$B$2:$Q$250))</f>
        <v>92.79</v>
      </c>
      <c r="F52" s="19" cm="1">
        <f t="array" ref="F52">_xlfn.XLOOKUP(transformación!A43,'[1]Desempleo armonizado'!$A$2:$A$101,_xlfn.XLOOKUP($C$1,'[1]Desempleo armonizado'!$B$1:$P$1,'[1]Desempleo armonizado'!$B$2:$P$101))</f>
        <v>6.7</v>
      </c>
      <c r="G52" s="26" cm="1">
        <f t="array" ref="G52">IFERROR(_xlfn.XLOOKUP(transformación!$B43,[1]Forwarkeys!$B$2:$B$1000,_xlfn.XLOOKUP($C$1,[1]Forwarkeys!$C$1:$BA$1,[1]Forwarkeys!$C$2:$BA$1000)),"-")</f>
        <v>0</v>
      </c>
      <c r="H52" s="19">
        <f>España!E52</f>
        <v>93.04</v>
      </c>
      <c r="I52" s="3">
        <f>[1]Aeropuerto!$J45</f>
        <v>29521</v>
      </c>
      <c r="J52" s="3" cm="1">
        <f t="array" ref="J52">_xlfn.XLOOKUP(transformación!$B43,[1]Mortalidad!$A$2:$A$301,_xlfn.XLOOKUP($C$1,[1]Mortalidad!$B$1:$P$1,[1]Mortalidad!$B$2:$P$301))</f>
        <v>43874</v>
      </c>
      <c r="K52" s="19" cm="1">
        <f t="array" ref="K52">_xlfn.XLOOKUP(transformación!$B43,'[1]Indice del consumidor'!$A$2:$A$301,_xlfn.XLOOKUP($C$1,'[1]Indice del consumidor'!$B$1:$P$1,'[1]Indice del consumidor'!$B$2:$P$301))</f>
        <v>-16.2</v>
      </c>
      <c r="L52" s="34" t="s">
        <v>702</v>
      </c>
      <c r="M52" s="34" t="s">
        <v>702</v>
      </c>
      <c r="N52" s="34" t="s">
        <v>702</v>
      </c>
    </row>
    <row r="53" spans="1:14" x14ac:dyDescent="0.3">
      <c r="A53" s="2" t="str">
        <f>'Viajeros Hoteles y Apartamet'!A53</f>
        <v>2008</v>
      </c>
      <c r="B53" s="2" t="str">
        <f>'Viajeros Hoteles y Apartamet'!B53</f>
        <v>6</v>
      </c>
      <c r="C53" s="3">
        <f>'Viajeros Hoteles y Apartamet'!G53</f>
        <v>73837</v>
      </c>
      <c r="D53" s="3" cm="1">
        <f t="array" ref="D53">_xlfn.XLOOKUP(transformación!A44,'[1]Pib Pc'!$A$2:$A$81,_xlfn.XLOOKUP($C$1,'[1]Pib Pc'!B$1:P$1,'[1]Pib Pc'!$B$2:$P$81))</f>
        <v>7830</v>
      </c>
      <c r="E53" s="19" cm="1">
        <f t="array" ref="E53">_xlfn.XLOOKUP(transformación!B44,'[1]IPC Armonizado'!$A$2:$A$250,_xlfn.XLOOKUP($C$1,'[1]IPC Armonizado'!$B$1:$Q$1,'[1]IPC Armonizado'!$B$2:$Q$250))</f>
        <v>93.18</v>
      </c>
      <c r="F53" s="19" cm="1">
        <f t="array" ref="F53">_xlfn.XLOOKUP(transformación!A44,'[1]Desempleo armonizado'!$A$2:$A$101,_xlfn.XLOOKUP($C$1,'[1]Desempleo armonizado'!$B$1:$P$1,'[1]Desempleo armonizado'!$B$2:$P$101))</f>
        <v>6.7</v>
      </c>
      <c r="G53" s="26" cm="1">
        <f t="array" ref="G53">IFERROR(_xlfn.XLOOKUP(transformación!$B44,[1]Forwarkeys!$B$2:$B$1000,_xlfn.XLOOKUP($C$1,[1]Forwarkeys!$C$1:$BA$1,[1]Forwarkeys!$C$2:$BA$1000)),"-")</f>
        <v>0</v>
      </c>
      <c r="H53" s="19">
        <f>España!E53</f>
        <v>93.58</v>
      </c>
      <c r="I53" s="3">
        <f>[1]Aeropuerto!$J46</f>
        <v>24136</v>
      </c>
      <c r="J53" s="3" cm="1">
        <f t="array" ref="J53">_xlfn.XLOOKUP(transformación!$B44,[1]Mortalidad!$A$2:$A$301,_xlfn.XLOOKUP($C$1,[1]Mortalidad!$B$1:$P$1,[1]Mortalidad!$B$2:$P$301))</f>
        <v>41605</v>
      </c>
      <c r="K53" s="19" cm="1">
        <f t="array" ref="K53">_xlfn.XLOOKUP(transformación!$B44,'[1]Indice del consumidor'!$A$2:$A$301,_xlfn.XLOOKUP($C$1,'[1]Indice del consumidor'!$B$1:$P$1,'[1]Indice del consumidor'!$B$2:$P$301))</f>
        <v>-18.8</v>
      </c>
      <c r="L53" s="34" t="s">
        <v>702</v>
      </c>
      <c r="M53" s="34" t="s">
        <v>702</v>
      </c>
      <c r="N53" s="34" t="s">
        <v>702</v>
      </c>
    </row>
    <row r="54" spans="1:14" x14ac:dyDescent="0.3">
      <c r="A54" s="2" t="str">
        <f>'Viajeros Hoteles y Apartamet'!A54</f>
        <v>2008</v>
      </c>
      <c r="B54" s="2" t="str">
        <f>'Viajeros Hoteles y Apartamet'!B54</f>
        <v>7</v>
      </c>
      <c r="C54" s="3">
        <f>'Viajeros Hoteles y Apartamet'!G54</f>
        <v>93111</v>
      </c>
      <c r="D54" s="3" cm="1">
        <f t="array" ref="D54">_xlfn.XLOOKUP(transformación!A45,'[1]Pib Pc'!$A$2:$A$81,_xlfn.XLOOKUP($C$1,'[1]Pib Pc'!B$1:P$1,'[1]Pib Pc'!$B$2:$P$81))</f>
        <v>7600</v>
      </c>
      <c r="E54" s="19" cm="1">
        <f t="array" ref="E54">_xlfn.XLOOKUP(transformación!B45,'[1]IPC Armonizado'!$A$2:$A$250,_xlfn.XLOOKUP($C$1,'[1]IPC Armonizado'!$B$1:$Q$1,'[1]IPC Armonizado'!$B$2:$Q$250))</f>
        <v>92.93</v>
      </c>
      <c r="F54" s="19" cm="1">
        <f t="array" ref="F54">_xlfn.XLOOKUP(transformación!A45,'[1]Desempleo armonizado'!$A$2:$A$101,_xlfn.XLOOKUP($C$1,'[1]Desempleo armonizado'!$B$1:$P$1,'[1]Desempleo armonizado'!$B$2:$P$101))</f>
        <v>6.7</v>
      </c>
      <c r="G54" s="26" cm="1">
        <f t="array" ref="G54">IFERROR(_xlfn.XLOOKUP(transformación!$B45,[1]Forwarkeys!$B$2:$B$1000,_xlfn.XLOOKUP($C$1,[1]Forwarkeys!$C$1:$BA$1,[1]Forwarkeys!$C$2:$BA$1000)),"-")</f>
        <v>0</v>
      </c>
      <c r="H54" s="19">
        <f>España!E54</f>
        <v>93.15</v>
      </c>
      <c r="I54" s="3">
        <f>[1]Aeropuerto!$J47</f>
        <v>27799</v>
      </c>
      <c r="J54" s="3" cm="1">
        <f t="array" ref="J54">_xlfn.XLOOKUP(transformación!$B45,[1]Mortalidad!$A$2:$A$301,_xlfn.XLOOKUP($C$1,[1]Mortalidad!$B$1:$P$1,[1]Mortalidad!$B$2:$P$301))</f>
        <v>42877</v>
      </c>
      <c r="K54" s="19" cm="1">
        <f t="array" ref="K54">_xlfn.XLOOKUP(transformación!$B45,'[1]Indice del consumidor'!$A$2:$A$301,_xlfn.XLOOKUP($C$1,'[1]Indice del consumidor'!$B$1:$P$1,'[1]Indice del consumidor'!$B$2:$P$301))</f>
        <v>-18.8</v>
      </c>
      <c r="L54" s="34" t="s">
        <v>702</v>
      </c>
      <c r="M54" s="34" t="s">
        <v>702</v>
      </c>
      <c r="N54" s="34" t="s">
        <v>702</v>
      </c>
    </row>
    <row r="55" spans="1:14" x14ac:dyDescent="0.3">
      <c r="A55" s="2" t="str">
        <f>'Viajeros Hoteles y Apartamet'!A55</f>
        <v>2008</v>
      </c>
      <c r="B55" s="2" t="str">
        <f>'Viajeros Hoteles y Apartamet'!B55</f>
        <v>8</v>
      </c>
      <c r="C55" s="3">
        <f>'Viajeros Hoteles y Apartamet'!G55</f>
        <v>126476</v>
      </c>
      <c r="D55" s="3" cm="1">
        <f t="array" ref="D55">_xlfn.XLOOKUP(transformación!A46,'[1]Pib Pc'!$A$2:$A$81,_xlfn.XLOOKUP($C$1,'[1]Pib Pc'!B$1:P$1,'[1]Pib Pc'!$B$2:$P$81))</f>
        <v>7600</v>
      </c>
      <c r="E55" s="19" cm="1">
        <f t="array" ref="E55">_xlfn.XLOOKUP(transformación!B46,'[1]IPC Armonizado'!$A$2:$A$250,_xlfn.XLOOKUP($C$1,'[1]IPC Armonizado'!$B$1:$Q$1,'[1]IPC Armonizado'!$B$2:$Q$250))</f>
        <v>92.87</v>
      </c>
      <c r="F55" s="19" cm="1">
        <f t="array" ref="F55">_xlfn.XLOOKUP(transformación!A46,'[1]Desempleo armonizado'!$A$2:$A$101,_xlfn.XLOOKUP($C$1,'[1]Desempleo armonizado'!$B$1:$P$1,'[1]Desempleo armonizado'!$B$2:$P$101))</f>
        <v>6.7</v>
      </c>
      <c r="G55" s="26" cm="1">
        <f t="array" ref="G55">IFERROR(_xlfn.XLOOKUP(transformación!$B46,[1]Forwarkeys!$B$2:$B$1000,_xlfn.XLOOKUP($C$1,[1]Forwarkeys!$C$1:$BA$1,[1]Forwarkeys!$C$2:$BA$1000)),"-")</f>
        <v>25719</v>
      </c>
      <c r="H55" s="19">
        <f>España!E55</f>
        <v>92.97</v>
      </c>
      <c r="I55" s="3">
        <f>[1]Aeropuerto!$J48</f>
        <v>27716</v>
      </c>
      <c r="J55" s="3" cm="1">
        <f t="array" ref="J55">_xlfn.XLOOKUP(transformación!$B46,[1]Mortalidad!$A$2:$A$301,_xlfn.XLOOKUP($C$1,[1]Mortalidad!$B$1:$P$1,[1]Mortalidad!$B$2:$P$301))</f>
        <v>41457</v>
      </c>
      <c r="K55" s="19" cm="1">
        <f t="array" ref="K55">_xlfn.XLOOKUP(transformación!$B46,'[1]Indice del consumidor'!$A$2:$A$301,_xlfn.XLOOKUP($C$1,'[1]Indice del consumidor'!$B$1:$P$1,'[1]Indice del consumidor'!$B$2:$P$301))</f>
        <v>-17.8</v>
      </c>
      <c r="L55" s="34" t="s">
        <v>702</v>
      </c>
      <c r="M55" s="34" t="s">
        <v>702</v>
      </c>
      <c r="N55" s="34" t="s">
        <v>702</v>
      </c>
    </row>
    <row r="56" spans="1:14" x14ac:dyDescent="0.3">
      <c r="A56" s="2" t="str">
        <f>'Viajeros Hoteles y Apartamet'!A56</f>
        <v>2008</v>
      </c>
      <c r="B56" s="2" t="str">
        <f>'Viajeros Hoteles y Apartamet'!B56</f>
        <v>9</v>
      </c>
      <c r="C56" s="3">
        <f>'Viajeros Hoteles y Apartamet'!G56</f>
        <v>79132</v>
      </c>
      <c r="D56" s="3" cm="1">
        <f t="array" ref="D56">_xlfn.XLOOKUP(transformación!A47,'[1]Pib Pc'!$A$2:$A$81,_xlfn.XLOOKUP($C$1,'[1]Pib Pc'!B$1:P$1,'[1]Pib Pc'!$B$2:$P$81))</f>
        <v>7600</v>
      </c>
      <c r="E56" s="19" cm="1">
        <f t="array" ref="E56">_xlfn.XLOOKUP(transformación!B47,'[1]IPC Armonizado'!$A$2:$A$250,_xlfn.XLOOKUP($C$1,'[1]IPC Armonizado'!$B$1:$Q$1,'[1]IPC Armonizado'!$B$2:$Q$250))</f>
        <v>92.84</v>
      </c>
      <c r="F56" s="19" cm="1">
        <f t="array" ref="F56">_xlfn.XLOOKUP(transformación!A47,'[1]Desempleo armonizado'!$A$2:$A$101,_xlfn.XLOOKUP($C$1,'[1]Desempleo armonizado'!$B$1:$P$1,'[1]Desempleo armonizado'!$B$2:$P$101))</f>
        <v>6.7</v>
      </c>
      <c r="G56" s="26" cm="1">
        <f t="array" ref="G56">IFERROR(_xlfn.XLOOKUP(transformación!$B47,[1]Forwarkeys!$B$2:$B$1000,_xlfn.XLOOKUP($C$1,[1]Forwarkeys!$C$1:$BA$1,[1]Forwarkeys!$C$2:$BA$1000)),"-")</f>
        <v>24951</v>
      </c>
      <c r="H56" s="19">
        <f>España!E56</f>
        <v>92.92</v>
      </c>
      <c r="I56" s="3">
        <f>[1]Aeropuerto!$J49</f>
        <v>25894</v>
      </c>
      <c r="J56" s="3" cm="1">
        <f t="array" ref="J56">_xlfn.XLOOKUP(transformación!$B47,[1]Mortalidad!$A$2:$A$301,_xlfn.XLOOKUP($C$1,[1]Mortalidad!$B$1:$P$1,[1]Mortalidad!$B$2:$P$301))</f>
        <v>41054</v>
      </c>
      <c r="K56" s="19" cm="1">
        <f t="array" ref="K56">_xlfn.XLOOKUP(transformación!$B47,'[1]Indice del consumidor'!$A$2:$A$301,_xlfn.XLOOKUP($C$1,'[1]Indice del consumidor'!$B$1:$P$1,'[1]Indice del consumidor'!$B$2:$P$301))</f>
        <v>-17.2</v>
      </c>
      <c r="L56" s="34" t="s">
        <v>702</v>
      </c>
      <c r="M56" s="34" t="s">
        <v>702</v>
      </c>
      <c r="N56" s="34" t="s">
        <v>702</v>
      </c>
    </row>
    <row r="57" spans="1:14" x14ac:dyDescent="0.3">
      <c r="A57" s="2" t="str">
        <f>'Viajeros Hoteles y Apartamet'!A57</f>
        <v>2008</v>
      </c>
      <c r="B57" s="2" t="str">
        <f>'Viajeros Hoteles y Apartamet'!B57</f>
        <v>10</v>
      </c>
      <c r="C57" s="3">
        <f>'Viajeros Hoteles y Apartamet'!G57</f>
        <v>54229</v>
      </c>
      <c r="D57" s="3" cm="1">
        <f t="array" ref="D57">_xlfn.XLOOKUP(transformación!A48,'[1]Pib Pc'!$A$2:$A$81,_xlfn.XLOOKUP($C$1,'[1]Pib Pc'!B$1:P$1,'[1]Pib Pc'!$B$2:$P$81))</f>
        <v>7830</v>
      </c>
      <c r="E57" s="19" cm="1">
        <f t="array" ref="E57">_xlfn.XLOOKUP(transformación!B48,'[1]IPC Armonizado'!$A$2:$A$250,_xlfn.XLOOKUP($C$1,'[1]IPC Armonizado'!$B$1:$Q$1,'[1]IPC Armonizado'!$B$2:$Q$250))</f>
        <v>92.79</v>
      </c>
      <c r="F57" s="19" cm="1">
        <f t="array" ref="F57">_xlfn.XLOOKUP(transformación!A48,'[1]Desempleo armonizado'!$A$2:$A$101,_xlfn.XLOOKUP($C$1,'[1]Desempleo armonizado'!$B$1:$P$1,'[1]Desempleo armonizado'!$B$2:$P$101))</f>
        <v>7.7</v>
      </c>
      <c r="G57" s="26" cm="1">
        <f t="array" ref="G57">IFERROR(_xlfn.XLOOKUP(transformación!$B48,[1]Forwarkeys!$B$2:$B$1000,_xlfn.XLOOKUP($C$1,[1]Forwarkeys!$C$1:$BA$1,[1]Forwarkeys!$C$2:$BA$1000)),"-")</f>
        <v>24666</v>
      </c>
      <c r="H57" s="19">
        <f>España!E57</f>
        <v>93.24</v>
      </c>
      <c r="I57" s="3">
        <f>[1]Aeropuerto!$J50</f>
        <v>21230</v>
      </c>
      <c r="J57" s="3" cm="1">
        <f t="array" ref="J57">_xlfn.XLOOKUP(transformación!$B48,[1]Mortalidad!$A$2:$A$301,_xlfn.XLOOKUP($C$1,[1]Mortalidad!$B$1:$P$1,[1]Mortalidad!$B$2:$P$301))</f>
        <v>45192</v>
      </c>
      <c r="K57" s="19" cm="1">
        <f t="array" ref="K57">_xlfn.XLOOKUP(transformación!$B48,'[1]Indice del consumidor'!$A$2:$A$301,_xlfn.XLOOKUP($C$1,'[1]Indice del consumidor'!$B$1:$P$1,'[1]Indice del consumidor'!$B$2:$P$301))</f>
        <v>-21.2</v>
      </c>
      <c r="L57" s="34" t="s">
        <v>702</v>
      </c>
      <c r="M57" s="34" t="s">
        <v>702</v>
      </c>
      <c r="N57" s="34" t="s">
        <v>702</v>
      </c>
    </row>
    <row r="58" spans="1:14" x14ac:dyDescent="0.3">
      <c r="A58" s="2" t="str">
        <f>'Viajeros Hoteles y Apartamet'!A58</f>
        <v>2008</v>
      </c>
      <c r="B58" s="2" t="str">
        <f>'Viajeros Hoteles y Apartamet'!B58</f>
        <v>11</v>
      </c>
      <c r="C58" s="3">
        <f>'Viajeros Hoteles y Apartamet'!G58</f>
        <v>17830</v>
      </c>
      <c r="D58" s="3" cm="1">
        <f t="array" ref="D58">_xlfn.XLOOKUP(transformación!A49,'[1]Pib Pc'!$A$2:$A$81,_xlfn.XLOOKUP($C$1,'[1]Pib Pc'!B$1:P$1,'[1]Pib Pc'!$B$2:$P$81))</f>
        <v>7830</v>
      </c>
      <c r="E58" s="19" cm="1">
        <f t="array" ref="E58">_xlfn.XLOOKUP(transformación!B49,'[1]IPC Armonizado'!$A$2:$A$250,_xlfn.XLOOKUP($C$1,'[1]IPC Armonizado'!$B$1:$Q$1,'[1]IPC Armonizado'!$B$2:$Q$250))</f>
        <v>92.32</v>
      </c>
      <c r="F58" s="19" cm="1">
        <f t="array" ref="F58">_xlfn.XLOOKUP(transformación!A49,'[1]Desempleo armonizado'!$A$2:$A$101,_xlfn.XLOOKUP($C$1,'[1]Desempleo armonizado'!$B$1:$P$1,'[1]Desempleo armonizado'!$B$2:$P$101))</f>
        <v>7.7</v>
      </c>
      <c r="G58" s="26" cm="1">
        <f t="array" ref="G58">IFERROR(_xlfn.XLOOKUP(transformación!$B49,[1]Forwarkeys!$B$2:$B$1000,_xlfn.XLOOKUP($C$1,[1]Forwarkeys!$C$1:$BA$1,[1]Forwarkeys!$C$2:$BA$1000)),"-")</f>
        <v>18096</v>
      </c>
      <c r="H58" s="19">
        <f>España!E58</f>
        <v>92.83</v>
      </c>
      <c r="I58" s="3">
        <f>[1]Aeropuerto!$J51</f>
        <v>12049</v>
      </c>
      <c r="J58" s="3" cm="1">
        <f t="array" ref="J58">_xlfn.XLOOKUP(transformación!$B49,[1]Mortalidad!$A$2:$A$301,_xlfn.XLOOKUP($C$1,[1]Mortalidad!$B$1:$P$1,[1]Mortalidad!$B$2:$P$301))</f>
        <v>43634</v>
      </c>
      <c r="K58" s="19" cm="1">
        <f t="array" ref="K58">_xlfn.XLOOKUP(transformación!$B49,'[1]Indice del consumidor'!$A$2:$A$301,_xlfn.XLOOKUP($C$1,'[1]Indice del consumidor'!$B$1:$P$1,'[1]Indice del consumidor'!$B$2:$P$301))</f>
        <v>-18.600000000000001</v>
      </c>
      <c r="L58" s="34" t="s">
        <v>702</v>
      </c>
      <c r="M58" s="34" t="s">
        <v>702</v>
      </c>
      <c r="N58" s="34" t="s">
        <v>702</v>
      </c>
    </row>
    <row r="59" spans="1:14" x14ac:dyDescent="0.3">
      <c r="A59" s="2" t="str">
        <f>'Viajeros Hoteles y Apartamet'!A59</f>
        <v>2008</v>
      </c>
      <c r="B59" s="2" t="str">
        <f>'Viajeros Hoteles y Apartamet'!B59</f>
        <v>12</v>
      </c>
      <c r="C59" s="3">
        <f>'Viajeros Hoteles y Apartamet'!G59</f>
        <v>11175</v>
      </c>
      <c r="D59" s="3" cm="1">
        <f t="array" ref="D59">_xlfn.XLOOKUP(transformación!A50,'[1]Pib Pc'!$A$2:$A$81,_xlfn.XLOOKUP($C$1,'[1]Pib Pc'!B$1:P$1,'[1]Pib Pc'!$B$2:$P$81))</f>
        <v>7830</v>
      </c>
      <c r="E59" s="19" cm="1">
        <f t="array" ref="E59">_xlfn.XLOOKUP(transformación!B50,'[1]IPC Armonizado'!$A$2:$A$250,_xlfn.XLOOKUP($C$1,'[1]IPC Armonizado'!$B$1:$Q$1,'[1]IPC Armonizado'!$B$2:$Q$250))</f>
        <v>92.07</v>
      </c>
      <c r="F59" s="19" cm="1">
        <f t="array" ref="F59">_xlfn.XLOOKUP(transformación!A50,'[1]Desempleo armonizado'!$A$2:$A$101,_xlfn.XLOOKUP($C$1,'[1]Desempleo armonizado'!$B$1:$P$1,'[1]Desempleo armonizado'!$B$2:$P$101))</f>
        <v>7.7</v>
      </c>
      <c r="G59" s="26" cm="1">
        <f t="array" ref="G59">IFERROR(_xlfn.XLOOKUP(transformación!$B50,[1]Forwarkeys!$B$2:$B$1000,_xlfn.XLOOKUP($C$1,[1]Forwarkeys!$C$1:$BA$1,[1]Forwarkeys!$C$2:$BA$1000)),"-")</f>
        <v>17958</v>
      </c>
      <c r="H59" s="19">
        <f>España!E59</f>
        <v>92.36</v>
      </c>
      <c r="I59" s="3">
        <f>[1]Aeropuerto!$J52</f>
        <v>12744</v>
      </c>
      <c r="J59" s="3" cm="1">
        <f t="array" ref="J59">_xlfn.XLOOKUP(transformación!$B50,[1]Mortalidad!$A$2:$A$301,_xlfn.XLOOKUP($C$1,[1]Mortalidad!$B$1:$P$1,[1]Mortalidad!$B$2:$P$301))</f>
        <v>50282</v>
      </c>
      <c r="K59" s="19" cm="1">
        <f t="array" ref="K59">_xlfn.XLOOKUP(transformación!$B50,'[1]Indice del consumidor'!$A$2:$A$301,_xlfn.XLOOKUP($C$1,'[1]Indice del consumidor'!$B$1:$P$1,'[1]Indice del consumidor'!$B$2:$P$301))</f>
        <v>-20</v>
      </c>
      <c r="L59" s="34" t="s">
        <v>702</v>
      </c>
      <c r="M59" s="34" t="s">
        <v>702</v>
      </c>
      <c r="N59" s="34" t="s">
        <v>702</v>
      </c>
    </row>
    <row r="60" spans="1:14" x14ac:dyDescent="0.3">
      <c r="A60" s="2" t="str">
        <f>'Viajeros Hoteles y Apartamet'!A60</f>
        <v>2009</v>
      </c>
      <c r="B60" s="2" t="str">
        <f>'Viajeros Hoteles y Apartamet'!B60</f>
        <v>1</v>
      </c>
      <c r="C60" s="3">
        <f>'Viajeros Hoteles y Apartamet'!G60</f>
        <v>8521</v>
      </c>
      <c r="D60" s="3" cm="1">
        <f t="array" ref="D60">_xlfn.XLOOKUP(transformación!A51,'[1]Pib Pc'!$A$2:$A$81,_xlfn.XLOOKUP($C$1,'[1]Pib Pc'!B$1:P$1,'[1]Pib Pc'!$B$2:$P$81))</f>
        <v>7400</v>
      </c>
      <c r="E60" s="19" cm="1">
        <f t="array" ref="E60">_xlfn.XLOOKUP(transformación!B51,'[1]IPC Armonizado'!$A$2:$A$250,_xlfn.XLOOKUP($C$1,'[1]IPC Armonizado'!$B$1:$Q$1,'[1]IPC Armonizado'!$B$2:$Q$250))</f>
        <v>91.67</v>
      </c>
      <c r="F60" s="19" cm="1">
        <f t="array" ref="F60">_xlfn.XLOOKUP(transformación!A51,'[1]Desempleo armonizado'!$A$2:$A$101,_xlfn.XLOOKUP($C$1,'[1]Desempleo armonizado'!$B$1:$P$1,'[1]Desempleo armonizado'!$B$2:$P$101))</f>
        <v>8.6</v>
      </c>
      <c r="G60" s="26" cm="1">
        <f t="array" ref="G60">IFERROR(_xlfn.XLOOKUP(transformación!$B51,[1]Forwarkeys!$B$2:$B$1000,_xlfn.XLOOKUP($C$1,[1]Forwarkeys!$C$1:$BA$1,[1]Forwarkeys!$C$2:$BA$1000)),"-")</f>
        <v>18300</v>
      </c>
      <c r="H60" s="19">
        <f>España!E60</f>
        <v>91.19</v>
      </c>
      <c r="I60" s="3">
        <f>[1]Aeropuerto!$J53</f>
        <v>10084</v>
      </c>
      <c r="J60" s="3" cm="1">
        <f t="array" ref="J60">_xlfn.XLOOKUP(transformación!$B51,[1]Mortalidad!$A$2:$A$301,_xlfn.XLOOKUP($C$1,[1]Mortalidad!$B$1:$P$1,[1]Mortalidad!$B$2:$P$301))</f>
        <v>59918</v>
      </c>
      <c r="K60" s="19" cm="1">
        <f t="array" ref="K60">_xlfn.XLOOKUP(transformación!$B51,'[1]Indice del consumidor'!$A$2:$A$301,_xlfn.XLOOKUP($C$1,'[1]Indice del consumidor'!$B$1:$P$1,'[1]Indice del consumidor'!$B$2:$P$301))</f>
        <v>-18.100000000000001</v>
      </c>
      <c r="L60" s="34" t="s">
        <v>702</v>
      </c>
      <c r="M60" s="34" t="s">
        <v>702</v>
      </c>
      <c r="N60" s="34" t="s">
        <v>702</v>
      </c>
    </row>
    <row r="61" spans="1:14" x14ac:dyDescent="0.3">
      <c r="A61" s="2" t="str">
        <f>'Viajeros Hoteles y Apartamet'!A61</f>
        <v>2009</v>
      </c>
      <c r="B61" s="2" t="str">
        <f>'Viajeros Hoteles y Apartamet'!B61</f>
        <v>2</v>
      </c>
      <c r="C61" s="3">
        <f>'Viajeros Hoteles y Apartamet'!G61</f>
        <v>18102</v>
      </c>
      <c r="D61" s="3" cm="1">
        <f t="array" ref="D61">_xlfn.XLOOKUP(transformación!A52,'[1]Pib Pc'!$A$2:$A$81,_xlfn.XLOOKUP($C$1,'[1]Pib Pc'!B$1:P$1,'[1]Pib Pc'!$B$2:$P$81))</f>
        <v>7400</v>
      </c>
      <c r="E61" s="19" cm="1">
        <f t="array" ref="E61">_xlfn.XLOOKUP(transformación!B52,'[1]IPC Armonizado'!$A$2:$A$250,_xlfn.XLOOKUP($C$1,'[1]IPC Armonizado'!$B$1:$Q$1,'[1]IPC Armonizado'!$B$2:$Q$250))</f>
        <v>92.06</v>
      </c>
      <c r="F61" s="19" cm="1">
        <f t="array" ref="F61">_xlfn.XLOOKUP(transformación!A52,'[1]Desempleo armonizado'!$A$2:$A$101,_xlfn.XLOOKUP($C$1,'[1]Desempleo armonizado'!$B$1:$P$1,'[1]Desempleo armonizado'!$B$2:$P$101))</f>
        <v>8.6</v>
      </c>
      <c r="G61" s="26" cm="1">
        <f t="array" ref="G61">IFERROR(_xlfn.XLOOKUP(transformación!$B52,[1]Forwarkeys!$B$2:$B$1000,_xlfn.XLOOKUP($C$1,[1]Forwarkeys!$C$1:$BA$1,[1]Forwarkeys!$C$2:$BA$1000)),"-")</f>
        <v>16524</v>
      </c>
      <c r="H61" s="19">
        <f>España!E61</f>
        <v>91.21</v>
      </c>
      <c r="I61" s="3">
        <f>[1]Aeropuerto!$J54</f>
        <v>12127</v>
      </c>
      <c r="J61" s="3" cm="1">
        <f t="array" ref="J61">_xlfn.XLOOKUP(transformación!$B52,[1]Mortalidad!$A$2:$A$301,_xlfn.XLOOKUP($C$1,[1]Mortalidad!$B$1:$P$1,[1]Mortalidad!$B$2:$P$301))</f>
        <v>47508</v>
      </c>
      <c r="K61" s="19" cm="1">
        <f t="array" ref="K61">_xlfn.XLOOKUP(transformación!$B52,'[1]Indice del consumidor'!$A$2:$A$301,_xlfn.XLOOKUP($C$1,'[1]Indice del consumidor'!$B$1:$P$1,'[1]Indice del consumidor'!$B$2:$P$301))</f>
        <v>-19.3</v>
      </c>
      <c r="L61" s="34" t="s">
        <v>702</v>
      </c>
      <c r="M61" s="34" t="s">
        <v>702</v>
      </c>
      <c r="N61" s="34" t="s">
        <v>702</v>
      </c>
    </row>
    <row r="62" spans="1:14" x14ac:dyDescent="0.3">
      <c r="A62" s="2" t="str">
        <f>'Viajeros Hoteles y Apartamet'!A62</f>
        <v>2009</v>
      </c>
      <c r="B62" s="2" t="str">
        <f>'Viajeros Hoteles y Apartamet'!B62</f>
        <v>3</v>
      </c>
      <c r="C62" s="3">
        <f>'Viajeros Hoteles y Apartamet'!G62</f>
        <v>31558</v>
      </c>
      <c r="D62" s="3" cm="1">
        <f t="array" ref="D62">_xlfn.XLOOKUP(transformación!A53,'[1]Pib Pc'!$A$2:$A$81,_xlfn.XLOOKUP($C$1,'[1]Pib Pc'!B$1:P$1,'[1]Pib Pc'!$B$2:$P$81))</f>
        <v>7400</v>
      </c>
      <c r="E62" s="19" cm="1">
        <f t="array" ref="E62">_xlfn.XLOOKUP(transformación!B53,'[1]IPC Armonizado'!$A$2:$A$250,_xlfn.XLOOKUP($C$1,'[1]IPC Armonizado'!$B$1:$Q$1,'[1]IPC Armonizado'!$B$2:$Q$250))</f>
        <v>92.24</v>
      </c>
      <c r="F62" s="19" cm="1">
        <f t="array" ref="F62">_xlfn.XLOOKUP(transformación!A53,'[1]Desempleo armonizado'!$A$2:$A$101,_xlfn.XLOOKUP($C$1,'[1]Desempleo armonizado'!$B$1:$P$1,'[1]Desempleo armonizado'!$B$2:$P$101))</f>
        <v>8.6</v>
      </c>
      <c r="G62" s="26" cm="1">
        <f t="array" ref="G62">IFERROR(_xlfn.XLOOKUP(transformación!$B53,[1]Forwarkeys!$B$2:$B$1000,_xlfn.XLOOKUP($C$1,[1]Forwarkeys!$C$1:$BA$1,[1]Forwarkeys!$C$2:$BA$1000)),"-")</f>
        <v>18948</v>
      </c>
      <c r="H62" s="19">
        <f>España!E62</f>
        <v>91.36</v>
      </c>
      <c r="I62" s="3">
        <f>[1]Aeropuerto!$J55</f>
        <v>15816</v>
      </c>
      <c r="J62" s="3" cm="1">
        <f t="array" ref="J62">_xlfn.XLOOKUP(transformación!$B53,[1]Mortalidad!$A$2:$A$301,_xlfn.XLOOKUP($C$1,[1]Mortalidad!$B$1:$P$1,[1]Mortalidad!$B$2:$P$301))</f>
        <v>47254</v>
      </c>
      <c r="K62" s="19" cm="1">
        <f t="array" ref="K62">_xlfn.XLOOKUP(transformación!$B53,'[1]Indice del consumidor'!$A$2:$A$301,_xlfn.XLOOKUP($C$1,'[1]Indice del consumidor'!$B$1:$P$1,'[1]Indice del consumidor'!$B$2:$P$301))</f>
        <v>-19.899999999999999</v>
      </c>
      <c r="L62" s="34" t="s">
        <v>702</v>
      </c>
      <c r="M62" s="34" t="s">
        <v>702</v>
      </c>
      <c r="N62" s="34" t="s">
        <v>702</v>
      </c>
    </row>
    <row r="63" spans="1:14" x14ac:dyDescent="0.3">
      <c r="A63" s="2" t="str">
        <f>'Viajeros Hoteles y Apartamet'!A63</f>
        <v>2009</v>
      </c>
      <c r="B63" s="2" t="str">
        <f>'Viajeros Hoteles y Apartamet'!B63</f>
        <v>4</v>
      </c>
      <c r="C63" s="3">
        <f>'Viajeros Hoteles y Apartamet'!G63</f>
        <v>73433</v>
      </c>
      <c r="D63" s="3" cm="1">
        <f t="array" ref="D63">_xlfn.XLOOKUP(transformación!A54,'[1]Pib Pc'!$A$2:$A$81,_xlfn.XLOOKUP($C$1,'[1]Pib Pc'!B$1:P$1,'[1]Pib Pc'!$B$2:$P$81))</f>
        <v>7480</v>
      </c>
      <c r="E63" s="19" cm="1">
        <f t="array" ref="E63">_xlfn.XLOOKUP(transformación!B54,'[1]IPC Armonizado'!$A$2:$A$250,_xlfn.XLOOKUP($C$1,'[1]IPC Armonizado'!$B$1:$Q$1,'[1]IPC Armonizado'!$B$2:$Q$250))</f>
        <v>92.39</v>
      </c>
      <c r="F63" s="19" cm="1">
        <f t="array" ref="F63">_xlfn.XLOOKUP(transformación!A54,'[1]Desempleo armonizado'!$A$2:$A$101,_xlfn.XLOOKUP($C$1,'[1]Desempleo armonizado'!$B$1:$P$1,'[1]Desempleo armonizado'!$B$2:$P$101))</f>
        <v>8.5</v>
      </c>
      <c r="G63" s="26" cm="1">
        <f t="array" ref="G63">IFERROR(_xlfn.XLOOKUP(transformación!$B54,[1]Forwarkeys!$B$2:$B$1000,_xlfn.XLOOKUP($C$1,[1]Forwarkeys!$C$1:$BA$1,[1]Forwarkeys!$C$2:$BA$1000)),"-")</f>
        <v>23232</v>
      </c>
      <c r="H63" s="19">
        <f>España!E63</f>
        <v>92.26</v>
      </c>
      <c r="I63" s="3">
        <f>[1]Aeropuerto!$J56</f>
        <v>24958</v>
      </c>
      <c r="J63" s="3" cm="1">
        <f t="array" ref="J63">_xlfn.XLOOKUP(transformación!$B54,[1]Mortalidad!$A$2:$A$301,_xlfn.XLOOKUP($C$1,[1]Mortalidad!$B$1:$P$1,[1]Mortalidad!$B$2:$P$301))</f>
        <v>44333</v>
      </c>
      <c r="K63" s="19" cm="1">
        <f t="array" ref="K63">_xlfn.XLOOKUP(transformación!$B54,'[1]Indice del consumidor'!$A$2:$A$301,_xlfn.XLOOKUP($C$1,'[1]Indice del consumidor'!$B$1:$P$1,'[1]Indice del consumidor'!$B$2:$P$301))</f>
        <v>-15.4</v>
      </c>
      <c r="L63" s="34" t="s">
        <v>702</v>
      </c>
      <c r="M63" s="34" t="s">
        <v>702</v>
      </c>
      <c r="N63" s="34" t="s">
        <v>702</v>
      </c>
    </row>
    <row r="64" spans="1:14" x14ac:dyDescent="0.3">
      <c r="A64" s="2" t="str">
        <f>'Viajeros Hoteles y Apartamet'!A64</f>
        <v>2009</v>
      </c>
      <c r="B64" s="2" t="str">
        <f>'Viajeros Hoteles y Apartamet'!B64</f>
        <v>5</v>
      </c>
      <c r="C64" s="3">
        <f>'Viajeros Hoteles y Apartamet'!G64</f>
        <v>80483</v>
      </c>
      <c r="D64" s="3" cm="1">
        <f t="array" ref="D64">_xlfn.XLOOKUP(transformación!A55,'[1]Pib Pc'!$A$2:$A$81,_xlfn.XLOOKUP($C$1,'[1]Pib Pc'!B$1:P$1,'[1]Pib Pc'!$B$2:$P$81))</f>
        <v>7480</v>
      </c>
      <c r="E64" s="19" cm="1">
        <f t="array" ref="E64">_xlfn.XLOOKUP(transformación!B55,'[1]IPC Armonizado'!$A$2:$A$250,_xlfn.XLOOKUP($C$1,'[1]IPC Armonizado'!$B$1:$Q$1,'[1]IPC Armonizado'!$B$2:$Q$250))</f>
        <v>92.52</v>
      </c>
      <c r="F64" s="19" cm="1">
        <f t="array" ref="F64">_xlfn.XLOOKUP(transformación!A55,'[1]Desempleo armonizado'!$A$2:$A$101,_xlfn.XLOOKUP($C$1,'[1]Desempleo armonizado'!$B$1:$P$1,'[1]Desempleo armonizado'!$B$2:$P$101))</f>
        <v>8.5</v>
      </c>
      <c r="G64" s="26" cm="1">
        <f t="array" ref="G64">IFERROR(_xlfn.XLOOKUP(transformación!$B55,[1]Forwarkeys!$B$2:$B$1000,_xlfn.XLOOKUP($C$1,[1]Forwarkeys!$C$1:$BA$1,[1]Forwarkeys!$C$2:$BA$1000)),"-")</f>
        <v>24942</v>
      </c>
      <c r="H64" s="19">
        <f>España!E64</f>
        <v>92.22</v>
      </c>
      <c r="I64" s="3">
        <f>[1]Aeropuerto!$J57</f>
        <v>24802</v>
      </c>
      <c r="J64" s="3" cm="1">
        <f t="array" ref="J64">_xlfn.XLOOKUP(transformación!$B55,[1]Mortalidad!$A$2:$A$301,_xlfn.XLOOKUP($C$1,[1]Mortalidad!$B$1:$P$1,[1]Mortalidad!$B$2:$P$301))</f>
        <v>43720</v>
      </c>
      <c r="K64" s="19" cm="1">
        <f t="array" ref="K64">_xlfn.XLOOKUP(transformación!$B55,'[1]Indice del consumidor'!$A$2:$A$301,_xlfn.XLOOKUP($C$1,'[1]Indice del consumidor'!$B$1:$P$1,'[1]Indice del consumidor'!$B$2:$P$301))</f>
        <v>-14</v>
      </c>
      <c r="L64" s="34" t="s">
        <v>702</v>
      </c>
      <c r="M64" s="34" t="s">
        <v>702</v>
      </c>
      <c r="N64" s="34" t="s">
        <v>702</v>
      </c>
    </row>
    <row r="65" spans="1:14" x14ac:dyDescent="0.3">
      <c r="A65" s="2" t="str">
        <f>'Viajeros Hoteles y Apartamet'!A65</f>
        <v>2009</v>
      </c>
      <c r="B65" s="2" t="str">
        <f>'Viajeros Hoteles y Apartamet'!B65</f>
        <v>6</v>
      </c>
      <c r="C65" s="3">
        <f>'Viajeros Hoteles y Apartamet'!G65</f>
        <v>67517</v>
      </c>
      <c r="D65" s="3" cm="1">
        <f t="array" ref="D65">_xlfn.XLOOKUP(transformación!A56,'[1]Pib Pc'!$A$2:$A$81,_xlfn.XLOOKUP($C$1,'[1]Pib Pc'!B$1:P$1,'[1]Pib Pc'!$B$2:$P$81))</f>
        <v>7480</v>
      </c>
      <c r="E65" s="19" cm="1">
        <f t="array" ref="E65">_xlfn.XLOOKUP(transformación!B56,'[1]IPC Armonizado'!$A$2:$A$250,_xlfn.XLOOKUP($C$1,'[1]IPC Armonizado'!$B$1:$Q$1,'[1]IPC Armonizado'!$B$2:$Q$250))</f>
        <v>92.65</v>
      </c>
      <c r="F65" s="19" cm="1">
        <f t="array" ref="F65">_xlfn.XLOOKUP(transformación!A56,'[1]Desempleo armonizado'!$A$2:$A$101,_xlfn.XLOOKUP($C$1,'[1]Desempleo armonizado'!$B$1:$P$1,'[1]Desempleo armonizado'!$B$2:$P$101))</f>
        <v>8.5</v>
      </c>
      <c r="G65" s="26" cm="1">
        <f t="array" ref="G65">IFERROR(_xlfn.XLOOKUP(transformación!$B56,[1]Forwarkeys!$B$2:$B$1000,_xlfn.XLOOKUP($C$1,[1]Forwarkeys!$C$1:$BA$1,[1]Forwarkeys!$C$2:$BA$1000)),"-")</f>
        <v>23661</v>
      </c>
      <c r="H65" s="19">
        <f>España!E65</f>
        <v>92.68</v>
      </c>
      <c r="I65" s="3">
        <f>[1]Aeropuerto!$J58</f>
        <v>22728</v>
      </c>
      <c r="J65" s="3" cm="1">
        <f t="array" ref="J65">_xlfn.XLOOKUP(transformación!$B56,[1]Mortalidad!$A$2:$A$301,_xlfn.XLOOKUP($C$1,[1]Mortalidad!$B$1:$P$1,[1]Mortalidad!$B$2:$P$301))</f>
        <v>41648</v>
      </c>
      <c r="K65" s="19" cm="1">
        <f t="array" ref="K65">_xlfn.XLOOKUP(transformación!$B56,'[1]Indice del consumidor'!$A$2:$A$301,_xlfn.XLOOKUP($C$1,'[1]Indice del consumidor'!$B$1:$P$1,'[1]Indice del consumidor'!$B$2:$P$301))</f>
        <v>-12.3</v>
      </c>
      <c r="L65" s="34" t="s">
        <v>702</v>
      </c>
      <c r="M65" s="34" t="s">
        <v>702</v>
      </c>
      <c r="N65" s="34" t="s">
        <v>702</v>
      </c>
    </row>
    <row r="66" spans="1:14" x14ac:dyDescent="0.3">
      <c r="A66" s="2" t="str">
        <f>'Viajeros Hoteles y Apartamet'!A66</f>
        <v>2009</v>
      </c>
      <c r="B66" s="2" t="str">
        <f>'Viajeros Hoteles y Apartamet'!B66</f>
        <v>7</v>
      </c>
      <c r="C66" s="3">
        <f>'Viajeros Hoteles y Apartamet'!G66</f>
        <v>85053</v>
      </c>
      <c r="D66" s="3" cm="1">
        <f t="array" ref="D66">_xlfn.XLOOKUP(transformación!A57,'[1]Pib Pc'!$A$2:$A$81,_xlfn.XLOOKUP($C$1,'[1]Pib Pc'!B$1:P$1,'[1]Pib Pc'!$B$2:$P$81))</f>
        <v>7320</v>
      </c>
      <c r="E66" s="19" cm="1">
        <f t="array" ref="E66">_xlfn.XLOOKUP(transformación!B57,'[1]IPC Armonizado'!$A$2:$A$250,_xlfn.XLOOKUP($C$1,'[1]IPC Armonizado'!$B$1:$Q$1,'[1]IPC Armonizado'!$B$2:$Q$250))</f>
        <v>92.19</v>
      </c>
      <c r="F66" s="19" cm="1">
        <f t="array" ref="F66">_xlfn.XLOOKUP(transformación!A57,'[1]Desempleo armonizado'!$A$2:$A$101,_xlfn.XLOOKUP($C$1,'[1]Desempleo armonizado'!$B$1:$P$1,'[1]Desempleo armonizado'!$B$2:$P$101))</f>
        <v>8.3000000000000007</v>
      </c>
      <c r="G66" s="26" cm="1">
        <f t="array" ref="G66">IFERROR(_xlfn.XLOOKUP(transformación!$B57,[1]Forwarkeys!$B$2:$B$1000,_xlfn.XLOOKUP($C$1,[1]Forwarkeys!$C$1:$BA$1,[1]Forwarkeys!$C$2:$BA$1000)),"-")</f>
        <v>23539</v>
      </c>
      <c r="H66" s="19">
        <f>España!E66</f>
        <v>91.92</v>
      </c>
      <c r="I66" s="3">
        <f>[1]Aeropuerto!$J59</f>
        <v>25418</v>
      </c>
      <c r="J66" s="3" cm="1">
        <f t="array" ref="J66">_xlfn.XLOOKUP(transformación!$B57,[1]Mortalidad!$A$2:$A$301,_xlfn.XLOOKUP($C$1,[1]Mortalidad!$B$1:$P$1,[1]Mortalidad!$B$2:$P$301))</f>
        <v>42258</v>
      </c>
      <c r="K66" s="19" cm="1">
        <f t="array" ref="K66">_xlfn.XLOOKUP(transformación!$B57,'[1]Indice del consumidor'!$A$2:$A$301,_xlfn.XLOOKUP($C$1,'[1]Indice del consumidor'!$B$1:$P$1,'[1]Indice del consumidor'!$B$2:$P$301))</f>
        <v>-12.3</v>
      </c>
      <c r="L66" s="34" t="s">
        <v>702</v>
      </c>
      <c r="M66" s="34" t="s">
        <v>702</v>
      </c>
      <c r="N66" s="34" t="s">
        <v>702</v>
      </c>
    </row>
    <row r="67" spans="1:14" x14ac:dyDescent="0.3">
      <c r="A67" s="2" t="str">
        <f>'Viajeros Hoteles y Apartamet'!A67</f>
        <v>2009</v>
      </c>
      <c r="B67" s="2" t="str">
        <f>'Viajeros Hoteles y Apartamet'!B67</f>
        <v>8</v>
      </c>
      <c r="C67" s="3">
        <f>'Viajeros Hoteles y Apartamet'!G67</f>
        <v>110100</v>
      </c>
      <c r="D67" s="3" cm="1">
        <f t="array" ref="D67">_xlfn.XLOOKUP(transformación!A58,'[1]Pib Pc'!$A$2:$A$81,_xlfn.XLOOKUP($C$1,'[1]Pib Pc'!B$1:P$1,'[1]Pib Pc'!$B$2:$P$81))</f>
        <v>7320</v>
      </c>
      <c r="E67" s="19" cm="1">
        <f t="array" ref="E67">_xlfn.XLOOKUP(transformación!B58,'[1]IPC Armonizado'!$A$2:$A$250,_xlfn.XLOOKUP($C$1,'[1]IPC Armonizado'!$B$1:$Q$1,'[1]IPC Armonizado'!$B$2:$Q$250))</f>
        <v>92.7</v>
      </c>
      <c r="F67" s="19" cm="1">
        <f t="array" ref="F67">_xlfn.XLOOKUP(transformación!A58,'[1]Desempleo armonizado'!$A$2:$A$101,_xlfn.XLOOKUP($C$1,'[1]Desempleo armonizado'!$B$1:$P$1,'[1]Desempleo armonizado'!$B$2:$P$101))</f>
        <v>8.3000000000000007</v>
      </c>
      <c r="G67" s="26" cm="1">
        <f t="array" ref="G67">IFERROR(_xlfn.XLOOKUP(transformación!$B58,[1]Forwarkeys!$B$2:$B$1000,_xlfn.XLOOKUP($C$1,[1]Forwarkeys!$C$1:$BA$1,[1]Forwarkeys!$C$2:$BA$1000)),"-")</f>
        <v>24359</v>
      </c>
      <c r="H67" s="19">
        <f>España!E67</f>
        <v>92.29</v>
      </c>
      <c r="I67" s="3">
        <f>[1]Aeropuerto!$J60</f>
        <v>25141</v>
      </c>
      <c r="J67" s="3" cm="1">
        <f t="array" ref="J67">_xlfn.XLOOKUP(transformación!$B58,[1]Mortalidad!$A$2:$A$301,_xlfn.XLOOKUP($C$1,[1]Mortalidad!$B$1:$P$1,[1]Mortalidad!$B$2:$P$301))</f>
        <v>42036</v>
      </c>
      <c r="K67" s="19" cm="1">
        <f t="array" ref="K67">_xlfn.XLOOKUP(transformación!$B58,'[1]Indice del consumidor'!$A$2:$A$301,_xlfn.XLOOKUP($C$1,'[1]Indice del consumidor'!$B$1:$P$1,'[1]Indice del consumidor'!$B$2:$P$301))</f>
        <v>-15.4</v>
      </c>
      <c r="L67" s="34" t="s">
        <v>702</v>
      </c>
      <c r="M67" s="34" t="s">
        <v>702</v>
      </c>
      <c r="N67" s="34" t="s">
        <v>702</v>
      </c>
    </row>
    <row r="68" spans="1:14" x14ac:dyDescent="0.3">
      <c r="A68" s="2" t="str">
        <f>'Viajeros Hoteles y Apartamet'!A68</f>
        <v>2009</v>
      </c>
      <c r="B68" s="2" t="str">
        <f>'Viajeros Hoteles y Apartamet'!B68</f>
        <v>9</v>
      </c>
      <c r="C68" s="3">
        <f>'Viajeros Hoteles y Apartamet'!G68</f>
        <v>56398</v>
      </c>
      <c r="D68" s="3" cm="1">
        <f t="array" ref="D68">_xlfn.XLOOKUP(transformación!A59,'[1]Pib Pc'!$A$2:$A$81,_xlfn.XLOOKUP($C$1,'[1]Pib Pc'!B$1:P$1,'[1]Pib Pc'!$B$2:$P$81))</f>
        <v>7320</v>
      </c>
      <c r="E68" s="19" cm="1">
        <f t="array" ref="E68">_xlfn.XLOOKUP(transformación!B59,'[1]IPC Armonizado'!$A$2:$A$250,_xlfn.XLOOKUP($C$1,'[1]IPC Armonizado'!$B$1:$Q$1,'[1]IPC Armonizado'!$B$2:$Q$250))</f>
        <v>92.49</v>
      </c>
      <c r="F68" s="19" cm="1">
        <f t="array" ref="F68">_xlfn.XLOOKUP(transformación!A59,'[1]Desempleo armonizado'!$A$2:$A$101,_xlfn.XLOOKUP($C$1,'[1]Desempleo armonizado'!$B$1:$P$1,'[1]Desempleo armonizado'!$B$2:$P$101))</f>
        <v>8.3000000000000007</v>
      </c>
      <c r="G68" s="26" cm="1">
        <f t="array" ref="G68">IFERROR(_xlfn.XLOOKUP(transformación!$B59,[1]Forwarkeys!$B$2:$B$1000,_xlfn.XLOOKUP($C$1,[1]Forwarkeys!$C$1:$BA$1,[1]Forwarkeys!$C$2:$BA$1000)),"-")</f>
        <v>22653</v>
      </c>
      <c r="H68" s="19">
        <f>España!E68</f>
        <v>92.06</v>
      </c>
      <c r="I68" s="3">
        <f>[1]Aeropuerto!$J61</f>
        <v>23487</v>
      </c>
      <c r="J68" s="3" cm="1">
        <f t="array" ref="J68">_xlfn.XLOOKUP(transformación!$B59,[1]Mortalidad!$A$2:$A$301,_xlfn.XLOOKUP($C$1,[1]Mortalidad!$B$1:$P$1,[1]Mortalidad!$B$2:$P$301))</f>
        <v>40965</v>
      </c>
      <c r="K68" s="19" cm="1">
        <f t="array" ref="K68">_xlfn.XLOOKUP(transformación!$B59,'[1]Indice del consumidor'!$A$2:$A$301,_xlfn.XLOOKUP($C$1,'[1]Indice del consumidor'!$B$1:$P$1,'[1]Indice del consumidor'!$B$2:$P$301))</f>
        <v>-11.6</v>
      </c>
      <c r="L68" s="34" t="s">
        <v>702</v>
      </c>
      <c r="M68" s="34" t="s">
        <v>702</v>
      </c>
      <c r="N68" s="34" t="s">
        <v>702</v>
      </c>
    </row>
    <row r="69" spans="1:14" x14ac:dyDescent="0.3">
      <c r="A69" s="2" t="str">
        <f>'Viajeros Hoteles y Apartamet'!A69</f>
        <v>2009</v>
      </c>
      <c r="B69" s="2" t="str">
        <f>'Viajeros Hoteles y Apartamet'!B69</f>
        <v>10</v>
      </c>
      <c r="C69" s="3">
        <f>'Viajeros Hoteles y Apartamet'!G69</f>
        <v>49588</v>
      </c>
      <c r="D69" s="3" cm="1">
        <f t="array" ref="D69">_xlfn.XLOOKUP(transformación!A60,'[1]Pib Pc'!$A$2:$A$81,_xlfn.XLOOKUP($C$1,'[1]Pib Pc'!B$1:P$1,'[1]Pib Pc'!$B$2:$P$81))</f>
        <v>7730</v>
      </c>
      <c r="E69" s="19" cm="1">
        <f t="array" ref="E69">_xlfn.XLOOKUP(transformación!B60,'[1]IPC Armonizado'!$A$2:$A$250,_xlfn.XLOOKUP($C$1,'[1]IPC Armonizado'!$B$1:$Q$1,'[1]IPC Armonizado'!$B$2:$Q$250))</f>
        <v>92.59</v>
      </c>
      <c r="F69" s="19" cm="1">
        <f t="array" ref="F69">_xlfn.XLOOKUP(transformación!A60,'[1]Desempleo armonizado'!$A$2:$A$101,_xlfn.XLOOKUP($C$1,'[1]Desempleo armonizado'!$B$1:$P$1,'[1]Desempleo armonizado'!$B$2:$P$101))</f>
        <v>9.5</v>
      </c>
      <c r="G69" s="26" cm="1">
        <f t="array" ref="G69">IFERROR(_xlfn.XLOOKUP(transformación!$B60,[1]Forwarkeys!$B$2:$B$1000,_xlfn.XLOOKUP($C$1,[1]Forwarkeys!$C$1:$BA$1,[1]Forwarkeys!$C$2:$BA$1000)),"-")</f>
        <v>22138</v>
      </c>
      <c r="H69" s="19">
        <f>España!E69</f>
        <v>92.71</v>
      </c>
      <c r="I69" s="3">
        <f>[1]Aeropuerto!$J62</f>
        <v>18016</v>
      </c>
      <c r="J69" s="3" cm="1">
        <f t="array" ref="J69">_xlfn.XLOOKUP(transformación!$B60,[1]Mortalidad!$A$2:$A$301,_xlfn.XLOOKUP($C$1,[1]Mortalidad!$B$1:$P$1,[1]Mortalidad!$B$2:$P$301))</f>
        <v>45834</v>
      </c>
      <c r="K69" s="19" cm="1">
        <f t="array" ref="K69">_xlfn.XLOOKUP(transformación!$B60,'[1]Indice del consumidor'!$A$2:$A$301,_xlfn.XLOOKUP($C$1,'[1]Indice del consumidor'!$B$1:$P$1,'[1]Indice del consumidor'!$B$2:$P$301))</f>
        <v>-11.7</v>
      </c>
      <c r="L69" s="34" t="s">
        <v>702</v>
      </c>
      <c r="M69" s="34" t="s">
        <v>702</v>
      </c>
      <c r="N69" s="34" t="s">
        <v>702</v>
      </c>
    </row>
    <row r="70" spans="1:14" x14ac:dyDescent="0.3">
      <c r="A70" s="2" t="str">
        <f>'Viajeros Hoteles y Apartamet'!A70</f>
        <v>2009</v>
      </c>
      <c r="B70" s="2" t="str">
        <f>'Viajeros Hoteles y Apartamet'!B70</f>
        <v>11</v>
      </c>
      <c r="C70" s="3">
        <f>'Viajeros Hoteles y Apartamet'!G70</f>
        <v>13843</v>
      </c>
      <c r="D70" s="3" cm="1">
        <f t="array" ref="D70">_xlfn.XLOOKUP(transformación!A61,'[1]Pib Pc'!$A$2:$A$81,_xlfn.XLOOKUP($C$1,'[1]Pib Pc'!B$1:P$1,'[1]Pib Pc'!$B$2:$P$81))</f>
        <v>7730</v>
      </c>
      <c r="E70" s="19" cm="1">
        <f t="array" ref="E70">_xlfn.XLOOKUP(transformación!B61,'[1]IPC Armonizado'!$A$2:$A$250,_xlfn.XLOOKUP($C$1,'[1]IPC Armonizado'!$B$1:$Q$1,'[1]IPC Armonizado'!$B$2:$Q$250))</f>
        <v>92.74</v>
      </c>
      <c r="F70" s="19" cm="1">
        <f t="array" ref="F70">_xlfn.XLOOKUP(transformación!A61,'[1]Desempleo armonizado'!$A$2:$A$101,_xlfn.XLOOKUP($C$1,'[1]Desempleo armonizado'!$B$1:$P$1,'[1]Desempleo armonizado'!$B$2:$P$101))</f>
        <v>9.5</v>
      </c>
      <c r="G70" s="26" cm="1">
        <f t="array" ref="G70">IFERROR(_xlfn.XLOOKUP(transformación!$B61,[1]Forwarkeys!$B$2:$B$1000,_xlfn.XLOOKUP($C$1,[1]Forwarkeys!$C$1:$BA$1,[1]Forwarkeys!$C$2:$BA$1000)),"-")</f>
        <v>17136</v>
      </c>
      <c r="H70" s="19">
        <f>España!E70</f>
        <v>93.21</v>
      </c>
      <c r="I70" s="3">
        <f>[1]Aeropuerto!$J63</f>
        <v>10570</v>
      </c>
      <c r="J70" s="3" cm="1">
        <f t="array" ref="J70">_xlfn.XLOOKUP(transformación!$B61,[1]Mortalidad!$A$2:$A$301,_xlfn.XLOOKUP($C$1,[1]Mortalidad!$B$1:$P$1,[1]Mortalidad!$B$2:$P$301))</f>
        <v>44059</v>
      </c>
      <c r="K70" s="19" cm="1">
        <f t="array" ref="K70">_xlfn.XLOOKUP(transformación!$B61,'[1]Indice del consumidor'!$A$2:$A$301,_xlfn.XLOOKUP($C$1,'[1]Indice del consumidor'!$B$1:$P$1,'[1]Indice del consumidor'!$B$2:$P$301))</f>
        <v>-10.199999999999999</v>
      </c>
      <c r="L70" s="34" t="s">
        <v>702</v>
      </c>
      <c r="M70" s="34" t="s">
        <v>702</v>
      </c>
      <c r="N70" s="34" t="s">
        <v>702</v>
      </c>
    </row>
    <row r="71" spans="1:14" x14ac:dyDescent="0.3">
      <c r="A71" s="2" t="str">
        <f>'Viajeros Hoteles y Apartamet'!A71</f>
        <v>2009</v>
      </c>
      <c r="B71" s="2" t="str">
        <f>'Viajeros Hoteles y Apartamet'!B71</f>
        <v>12</v>
      </c>
      <c r="C71" s="3">
        <f>'Viajeros Hoteles y Apartamet'!G71</f>
        <v>11400</v>
      </c>
      <c r="D71" s="3" cm="1">
        <f t="array" ref="D71">_xlfn.XLOOKUP(transformación!A62,'[1]Pib Pc'!$A$2:$A$81,_xlfn.XLOOKUP($C$1,'[1]Pib Pc'!B$1:P$1,'[1]Pib Pc'!$B$2:$P$81))</f>
        <v>7730</v>
      </c>
      <c r="E71" s="19" cm="1">
        <f t="array" ref="E71">_xlfn.XLOOKUP(transformación!B62,'[1]IPC Armonizado'!$A$2:$A$250,_xlfn.XLOOKUP($C$1,'[1]IPC Armonizado'!$B$1:$Q$1,'[1]IPC Armonizado'!$B$2:$Q$250))</f>
        <v>93.01</v>
      </c>
      <c r="F71" s="19" cm="1">
        <f t="array" ref="F71">_xlfn.XLOOKUP(transformación!A62,'[1]Desempleo armonizado'!$A$2:$A$101,_xlfn.XLOOKUP($C$1,'[1]Desempleo armonizado'!$B$1:$P$1,'[1]Desempleo armonizado'!$B$2:$P$101))</f>
        <v>9.5</v>
      </c>
      <c r="G71" s="26" cm="1">
        <f t="array" ref="G71">IFERROR(_xlfn.XLOOKUP(transformación!$B62,[1]Forwarkeys!$B$2:$B$1000,_xlfn.XLOOKUP($C$1,[1]Forwarkeys!$C$1:$BA$1,[1]Forwarkeys!$C$2:$BA$1000)),"-")</f>
        <v>17832</v>
      </c>
      <c r="H71" s="19">
        <f>España!E71</f>
        <v>93.19</v>
      </c>
      <c r="I71" s="3">
        <f>[1]Aeropuerto!$J64</f>
        <v>11766</v>
      </c>
      <c r="J71" s="3" cm="1">
        <f t="array" ref="J71">_xlfn.XLOOKUP(transformación!$B62,[1]Mortalidad!$A$2:$A$301,_xlfn.XLOOKUP($C$1,[1]Mortalidad!$B$1:$P$1,[1]Mortalidad!$B$2:$P$301))</f>
        <v>49156</v>
      </c>
      <c r="K71" s="19" cm="1">
        <f t="array" ref="K71">_xlfn.XLOOKUP(transformación!$B62,'[1]Indice del consumidor'!$A$2:$A$301,_xlfn.XLOOKUP($C$1,'[1]Indice del consumidor'!$B$1:$P$1,'[1]Indice del consumidor'!$B$2:$P$301))</f>
        <v>-10.7</v>
      </c>
      <c r="L71" s="34" t="s">
        <v>702</v>
      </c>
      <c r="M71" s="34" t="s">
        <v>702</v>
      </c>
      <c r="N71" s="34" t="s">
        <v>702</v>
      </c>
    </row>
    <row r="72" spans="1:14" x14ac:dyDescent="0.3">
      <c r="A72" s="2" t="str">
        <f>'Viajeros Hoteles y Apartamet'!A72</f>
        <v>2010</v>
      </c>
      <c r="B72" s="2" t="str">
        <f>'Viajeros Hoteles y Apartamet'!B72</f>
        <v>1</v>
      </c>
      <c r="C72" s="3">
        <f>'Viajeros Hoteles y Apartamet'!G72</f>
        <v>9487</v>
      </c>
      <c r="D72" s="3" cm="1">
        <f t="array" ref="D72">_xlfn.XLOOKUP(transformación!A63,'[1]Pib Pc'!$A$2:$A$81,_xlfn.XLOOKUP($C$1,'[1]Pib Pc'!B$1:P$1,'[1]Pib Pc'!$B$2:$P$81))</f>
        <v>7490</v>
      </c>
      <c r="E72" s="19" cm="1">
        <f t="array" ref="E72">_xlfn.XLOOKUP(transformación!B63,'[1]IPC Armonizado'!$A$2:$A$250,_xlfn.XLOOKUP($C$1,'[1]IPC Armonizado'!$B$1:$Q$1,'[1]IPC Armonizado'!$B$2:$Q$250))</f>
        <v>92.79</v>
      </c>
      <c r="F72" s="19" cm="1">
        <f t="array" ref="F72">_xlfn.XLOOKUP(transformación!A63,'[1]Desempleo armonizado'!$A$2:$A$101,_xlfn.XLOOKUP($C$1,'[1]Desempleo armonizado'!$B$1:$P$1,'[1]Desempleo armonizado'!$B$2:$P$101))</f>
        <v>9.4</v>
      </c>
      <c r="G72" s="26" cm="1">
        <f t="array" ref="G72">IFERROR(_xlfn.XLOOKUP(transformación!$B63,[1]Forwarkeys!$B$2:$B$1000,_xlfn.XLOOKUP($C$1,[1]Forwarkeys!$C$1:$BA$1,[1]Forwarkeys!$C$2:$BA$1000)),"-")</f>
        <v>17676</v>
      </c>
      <c r="H72" s="19">
        <f>España!E72</f>
        <v>91.82</v>
      </c>
      <c r="I72" s="3">
        <f>[1]Aeropuerto!$J65</f>
        <v>9042</v>
      </c>
      <c r="J72" s="3" cm="1">
        <f t="array" ref="J72">_xlfn.XLOOKUP(transformación!$B63,[1]Mortalidad!$A$2:$A$301,_xlfn.XLOOKUP($C$1,[1]Mortalidad!$B$1:$P$1,[1]Mortalidad!$B$2:$P$301))</f>
        <v>52003</v>
      </c>
      <c r="K72" s="19" cm="1">
        <f t="array" ref="K72">_xlfn.XLOOKUP(transformación!$B63,'[1]Indice del consumidor'!$A$2:$A$301,_xlfn.XLOOKUP($C$1,'[1]Indice del consumidor'!$B$1:$P$1,'[1]Indice del consumidor'!$B$2:$P$301))</f>
        <v>-8.3000000000000007</v>
      </c>
      <c r="L72" s="34" t="s">
        <v>702</v>
      </c>
      <c r="M72" s="34" t="s">
        <v>702</v>
      </c>
      <c r="N72" s="34" t="s">
        <v>702</v>
      </c>
    </row>
    <row r="73" spans="1:14" x14ac:dyDescent="0.3">
      <c r="A73" s="2" t="str">
        <f>'Viajeros Hoteles y Apartamet'!A73</f>
        <v>2010</v>
      </c>
      <c r="B73" s="2" t="str">
        <f>'Viajeros Hoteles y Apartamet'!B73</f>
        <v>2</v>
      </c>
      <c r="C73" s="3">
        <f>'Viajeros Hoteles y Apartamet'!G73</f>
        <v>13882</v>
      </c>
      <c r="D73" s="3" cm="1">
        <f t="array" ref="D73">_xlfn.XLOOKUP(transformación!A64,'[1]Pib Pc'!$A$2:$A$81,_xlfn.XLOOKUP($C$1,'[1]Pib Pc'!B$1:P$1,'[1]Pib Pc'!$B$2:$P$81))</f>
        <v>7490</v>
      </c>
      <c r="E73" s="19" cm="1">
        <f t="array" ref="E73">_xlfn.XLOOKUP(transformación!B64,'[1]IPC Armonizado'!$A$2:$A$250,_xlfn.XLOOKUP($C$1,'[1]IPC Armonizado'!$B$1:$Q$1,'[1]IPC Armonizado'!$B$2:$Q$250))</f>
        <v>93.36</v>
      </c>
      <c r="F73" s="19" cm="1">
        <f t="array" ref="F73">_xlfn.XLOOKUP(transformación!A64,'[1]Desempleo armonizado'!$A$2:$A$101,_xlfn.XLOOKUP($C$1,'[1]Desempleo armonizado'!$B$1:$P$1,'[1]Desempleo armonizado'!$B$2:$P$101))</f>
        <v>9.4</v>
      </c>
      <c r="G73" s="26" cm="1">
        <f t="array" ref="G73">IFERROR(_xlfn.XLOOKUP(transformación!$B64,[1]Forwarkeys!$B$2:$B$1000,_xlfn.XLOOKUP($C$1,[1]Forwarkeys!$C$1:$BA$1,[1]Forwarkeys!$C$2:$BA$1000)),"-")</f>
        <v>16212</v>
      </c>
      <c r="H73" s="19">
        <f>España!E73</f>
        <v>91.61</v>
      </c>
      <c r="I73" s="3">
        <f>[1]Aeropuerto!$J66</f>
        <v>10698</v>
      </c>
      <c r="J73" s="3" cm="1">
        <f t="array" ref="J73">_xlfn.XLOOKUP(transformación!$B64,[1]Mortalidad!$A$2:$A$301,_xlfn.XLOOKUP($C$1,[1]Mortalidad!$B$1:$P$1,[1]Mortalidad!$B$2:$P$301))</f>
        <v>46598</v>
      </c>
      <c r="K73" s="19" cm="1">
        <f t="array" ref="K73">_xlfn.XLOOKUP(transformación!$B64,'[1]Indice del consumidor'!$A$2:$A$301,_xlfn.XLOOKUP($C$1,'[1]Indice del consumidor'!$B$1:$P$1,'[1]Indice del consumidor'!$B$2:$P$301))</f>
        <v>-10.9</v>
      </c>
      <c r="L73" s="34" t="s">
        <v>702</v>
      </c>
      <c r="M73" s="34" t="s">
        <v>702</v>
      </c>
      <c r="N73" s="34" t="s">
        <v>702</v>
      </c>
    </row>
    <row r="74" spans="1:14" x14ac:dyDescent="0.3">
      <c r="A74" s="2" t="str">
        <f>'Viajeros Hoteles y Apartamet'!A74</f>
        <v>2010</v>
      </c>
      <c r="B74" s="2" t="str">
        <f>'Viajeros Hoteles y Apartamet'!B74</f>
        <v>3</v>
      </c>
      <c r="C74" s="3">
        <f>'Viajeros Hoteles y Apartamet'!G74</f>
        <v>18865</v>
      </c>
      <c r="D74" s="3" cm="1">
        <f t="array" ref="D74">_xlfn.XLOOKUP(transformación!A65,'[1]Pib Pc'!$A$2:$A$81,_xlfn.XLOOKUP($C$1,'[1]Pib Pc'!B$1:P$1,'[1]Pib Pc'!$B$2:$P$81))</f>
        <v>7490</v>
      </c>
      <c r="E74" s="19" cm="1">
        <f t="array" ref="E74">_xlfn.XLOOKUP(transformación!B65,'[1]IPC Armonizado'!$A$2:$A$250,_xlfn.XLOOKUP($C$1,'[1]IPC Armonizado'!$B$1:$Q$1,'[1]IPC Armonizado'!$B$2:$Q$250))</f>
        <v>93.85</v>
      </c>
      <c r="F74" s="19" cm="1">
        <f t="array" ref="F74">_xlfn.XLOOKUP(transformación!A65,'[1]Desempleo armonizado'!$A$2:$A$101,_xlfn.XLOOKUP($C$1,'[1]Desempleo armonizado'!$B$1:$P$1,'[1]Desempleo armonizado'!$B$2:$P$101))</f>
        <v>9.4</v>
      </c>
      <c r="G74" s="26" cm="1">
        <f t="array" ref="G74">IFERROR(_xlfn.XLOOKUP(transformación!$B65,[1]Forwarkeys!$B$2:$B$1000,_xlfn.XLOOKUP($C$1,[1]Forwarkeys!$C$1:$BA$1,[1]Forwarkeys!$C$2:$BA$1000)),"-")</f>
        <v>18684</v>
      </c>
      <c r="H74" s="19">
        <f>España!E74</f>
        <v>93.8</v>
      </c>
      <c r="I74" s="3">
        <f>[1]Aeropuerto!$J67</f>
        <v>14064</v>
      </c>
      <c r="J74" s="3" cm="1">
        <f t="array" ref="J74">_xlfn.XLOOKUP(transformación!$B65,[1]Mortalidad!$A$2:$A$301,_xlfn.XLOOKUP($C$1,[1]Mortalidad!$B$1:$P$1,[1]Mortalidad!$B$2:$P$301))</f>
        <v>48430</v>
      </c>
      <c r="K74" s="19" cm="1">
        <f t="array" ref="K74">_xlfn.XLOOKUP(transformación!$B65,'[1]Indice del consumidor'!$A$2:$A$301,_xlfn.XLOOKUP($C$1,'[1]Indice del consumidor'!$B$1:$P$1,'[1]Indice del consumidor'!$B$2:$P$301))</f>
        <v>-12.5</v>
      </c>
      <c r="L74" s="34" t="s">
        <v>702</v>
      </c>
      <c r="M74" s="34" t="s">
        <v>702</v>
      </c>
      <c r="N74" s="34" t="s">
        <v>702</v>
      </c>
    </row>
    <row r="75" spans="1:14" x14ac:dyDescent="0.3">
      <c r="A75" s="2" t="str">
        <f>'Viajeros Hoteles y Apartamet'!A75</f>
        <v>2010</v>
      </c>
      <c r="B75" s="2" t="str">
        <f>'Viajeros Hoteles y Apartamet'!B75</f>
        <v>4</v>
      </c>
      <c r="C75" s="3">
        <f>'Viajeros Hoteles y Apartamet'!G75</f>
        <v>68595</v>
      </c>
      <c r="D75" s="3" cm="1">
        <f t="array" ref="D75">_xlfn.XLOOKUP(transformación!A66,'[1]Pib Pc'!$A$2:$A$81,_xlfn.XLOOKUP($C$1,'[1]Pib Pc'!B$1:P$1,'[1]Pib Pc'!$B$2:$P$81))</f>
        <v>7690</v>
      </c>
      <c r="E75" s="19" cm="1">
        <f t="array" ref="E75">_xlfn.XLOOKUP(transformación!B66,'[1]IPC Armonizado'!$A$2:$A$250,_xlfn.XLOOKUP($C$1,'[1]IPC Armonizado'!$B$1:$Q$1,'[1]IPC Armonizado'!$B$2:$Q$250))</f>
        <v>94.14</v>
      </c>
      <c r="F75" s="19" cm="1">
        <f t="array" ref="F75">_xlfn.XLOOKUP(transformación!A66,'[1]Desempleo armonizado'!$A$2:$A$101,_xlfn.XLOOKUP($C$1,'[1]Desempleo armonizado'!$B$1:$P$1,'[1]Desempleo armonizado'!$B$2:$P$101))</f>
        <v>8.6</v>
      </c>
      <c r="G75" s="26" cm="1">
        <f t="array" ref="G75">IFERROR(_xlfn.XLOOKUP(transformación!$B66,[1]Forwarkeys!$B$2:$B$1000,_xlfn.XLOOKUP($C$1,[1]Forwarkeys!$C$1:$BA$1,[1]Forwarkeys!$C$2:$BA$1000)),"-")</f>
        <v>26511</v>
      </c>
      <c r="H75" s="19">
        <f>España!E75</f>
        <v>94.46</v>
      </c>
      <c r="I75" s="3">
        <f>[1]Aeropuerto!$J68</f>
        <v>25419</v>
      </c>
      <c r="J75" s="3" cm="1">
        <f t="array" ref="J75">_xlfn.XLOOKUP(transformación!$B66,[1]Mortalidad!$A$2:$A$301,_xlfn.XLOOKUP($C$1,[1]Mortalidad!$B$1:$P$1,[1]Mortalidad!$B$2:$P$301))</f>
        <v>44646</v>
      </c>
      <c r="K75" s="19" cm="1">
        <f t="array" ref="K75">_xlfn.XLOOKUP(transformación!$B66,'[1]Indice del consumidor'!$A$2:$A$301,_xlfn.XLOOKUP($C$1,'[1]Indice del consumidor'!$B$1:$P$1,'[1]Indice del consumidor'!$B$2:$P$301))</f>
        <v>-12.1</v>
      </c>
      <c r="L75" s="34" t="s">
        <v>702</v>
      </c>
      <c r="M75" s="34" t="s">
        <v>702</v>
      </c>
      <c r="N75" s="34" t="s">
        <v>702</v>
      </c>
    </row>
    <row r="76" spans="1:14" x14ac:dyDescent="0.3">
      <c r="A76" s="2" t="str">
        <f>'Viajeros Hoteles y Apartamet'!A76</f>
        <v>2010</v>
      </c>
      <c r="B76" s="2" t="str">
        <f>'Viajeros Hoteles y Apartamet'!B76</f>
        <v>5</v>
      </c>
      <c r="C76" s="3">
        <f>'Viajeros Hoteles y Apartamet'!G76</f>
        <v>84256</v>
      </c>
      <c r="D76" s="3" cm="1">
        <f t="array" ref="D76">_xlfn.XLOOKUP(transformación!A67,'[1]Pib Pc'!$A$2:$A$81,_xlfn.XLOOKUP($C$1,'[1]Pib Pc'!B$1:P$1,'[1]Pib Pc'!$B$2:$P$81))</f>
        <v>7690</v>
      </c>
      <c r="E76" s="19" cm="1">
        <f t="array" ref="E76">_xlfn.XLOOKUP(transformación!B67,'[1]IPC Armonizado'!$A$2:$A$250,_xlfn.XLOOKUP($C$1,'[1]IPC Armonizado'!$B$1:$Q$1,'[1]IPC Armonizado'!$B$2:$Q$250))</f>
        <v>94.27</v>
      </c>
      <c r="F76" s="19" cm="1">
        <f t="array" ref="F76">_xlfn.XLOOKUP(transformación!A67,'[1]Desempleo armonizado'!$A$2:$A$101,_xlfn.XLOOKUP($C$1,'[1]Desempleo armonizado'!$B$1:$P$1,'[1]Desempleo armonizado'!$B$2:$P$101))</f>
        <v>8.6</v>
      </c>
      <c r="G76" s="26" cm="1">
        <f t="array" ref="G76">IFERROR(_xlfn.XLOOKUP(transformación!$B67,[1]Forwarkeys!$B$2:$B$1000,_xlfn.XLOOKUP($C$1,[1]Forwarkeys!$C$1:$BA$1,[1]Forwarkeys!$C$2:$BA$1000)),"-")</f>
        <v>29762</v>
      </c>
      <c r="H76" s="19">
        <f>España!E76</f>
        <v>94.49</v>
      </c>
      <c r="I76" s="3">
        <f>[1]Aeropuerto!$J69</f>
        <v>34776</v>
      </c>
      <c r="J76" s="3" cm="1">
        <f t="array" ref="J76">_xlfn.XLOOKUP(transformación!$B67,[1]Mortalidad!$A$2:$A$301,_xlfn.XLOOKUP($C$1,[1]Mortalidad!$B$1:$P$1,[1]Mortalidad!$B$2:$P$301))</f>
        <v>44771</v>
      </c>
      <c r="K76" s="19" cm="1">
        <f t="array" ref="K76">_xlfn.XLOOKUP(transformación!$B67,'[1]Indice del consumidor'!$A$2:$A$301,_xlfn.XLOOKUP($C$1,'[1]Indice del consumidor'!$B$1:$P$1,'[1]Indice del consumidor'!$B$2:$P$301))</f>
        <v>-13.4</v>
      </c>
      <c r="L76" s="34" t="s">
        <v>702</v>
      </c>
      <c r="M76" s="34" t="s">
        <v>702</v>
      </c>
      <c r="N76" s="34" t="s">
        <v>702</v>
      </c>
    </row>
    <row r="77" spans="1:14" x14ac:dyDescent="0.3">
      <c r="A77" s="2" t="str">
        <f>'Viajeros Hoteles y Apartamet'!A77</f>
        <v>2010</v>
      </c>
      <c r="B77" s="2" t="str">
        <f>'Viajeros Hoteles y Apartamet'!B77</f>
        <v>6</v>
      </c>
      <c r="C77" s="3">
        <f>'Viajeros Hoteles y Apartamet'!G77</f>
        <v>62208</v>
      </c>
      <c r="D77" s="3" cm="1">
        <f t="array" ref="D77">_xlfn.XLOOKUP(transformación!A68,'[1]Pib Pc'!$A$2:$A$81,_xlfn.XLOOKUP($C$1,'[1]Pib Pc'!B$1:P$1,'[1]Pib Pc'!$B$2:$P$81))</f>
        <v>7690</v>
      </c>
      <c r="E77" s="19" cm="1">
        <f t="array" ref="E77">_xlfn.XLOOKUP(transformación!B68,'[1]IPC Armonizado'!$A$2:$A$250,_xlfn.XLOOKUP($C$1,'[1]IPC Armonizado'!$B$1:$Q$1,'[1]IPC Armonizado'!$B$2:$Q$250))</f>
        <v>94.26</v>
      </c>
      <c r="F77" s="19" cm="1">
        <f t="array" ref="F77">_xlfn.XLOOKUP(transformación!A68,'[1]Desempleo armonizado'!$A$2:$A$101,_xlfn.XLOOKUP($C$1,'[1]Desempleo armonizado'!$B$1:$P$1,'[1]Desempleo armonizado'!$B$2:$P$101))</f>
        <v>8.6</v>
      </c>
      <c r="G77" s="26" cm="1">
        <f t="array" ref="G77">IFERROR(_xlfn.XLOOKUP(transformación!$B68,[1]Forwarkeys!$B$2:$B$1000,_xlfn.XLOOKUP($C$1,[1]Forwarkeys!$C$1:$BA$1,[1]Forwarkeys!$C$2:$BA$1000)),"-")</f>
        <v>31123</v>
      </c>
      <c r="H77" s="19">
        <f>España!E77</f>
        <v>94.6</v>
      </c>
      <c r="I77" s="3">
        <f>[1]Aeropuerto!$J70</f>
        <v>30148</v>
      </c>
      <c r="J77" s="3" cm="1">
        <f t="array" ref="J77">_xlfn.XLOOKUP(transformación!$B68,[1]Mortalidad!$A$2:$A$301,_xlfn.XLOOKUP($C$1,[1]Mortalidad!$B$1:$P$1,[1]Mortalidad!$B$2:$P$301))</f>
        <v>42584</v>
      </c>
      <c r="K77" s="19" cm="1">
        <f t="array" ref="K77">_xlfn.XLOOKUP(transformación!$B68,'[1]Indice del consumidor'!$A$2:$A$301,_xlfn.XLOOKUP($C$1,'[1]Indice del consumidor'!$B$1:$P$1,'[1]Indice del consumidor'!$B$2:$P$301))</f>
        <v>-13.8</v>
      </c>
      <c r="L77" s="34" t="s">
        <v>702</v>
      </c>
      <c r="M77" s="34" t="s">
        <v>702</v>
      </c>
      <c r="N77" s="34" t="s">
        <v>702</v>
      </c>
    </row>
    <row r="78" spans="1:14" x14ac:dyDescent="0.3">
      <c r="A78" s="2" t="str">
        <f>'Viajeros Hoteles y Apartamet'!A78</f>
        <v>2010</v>
      </c>
      <c r="B78" s="2" t="str">
        <f>'Viajeros Hoteles y Apartamet'!B78</f>
        <v>7</v>
      </c>
      <c r="C78" s="3">
        <f>'Viajeros Hoteles y Apartamet'!G78</f>
        <v>98338</v>
      </c>
      <c r="D78" s="3" cm="1">
        <f t="array" ref="D78">_xlfn.XLOOKUP(transformación!A69,'[1]Pib Pc'!$A$2:$A$81,_xlfn.XLOOKUP($C$1,'[1]Pib Pc'!B$1:P$1,'[1]Pib Pc'!$B$2:$P$81))</f>
        <v>7580</v>
      </c>
      <c r="E78" s="19" cm="1">
        <f t="array" ref="E78">_xlfn.XLOOKUP(transformación!B69,'[1]IPC Armonizado'!$A$2:$A$250,_xlfn.XLOOKUP($C$1,'[1]IPC Armonizado'!$B$1:$Q$1,'[1]IPC Armonizado'!$B$2:$Q$250))</f>
        <v>93.95</v>
      </c>
      <c r="F78" s="19" cm="1">
        <f t="array" ref="F78">_xlfn.XLOOKUP(transformación!A69,'[1]Desempleo armonizado'!$A$2:$A$101,_xlfn.XLOOKUP($C$1,'[1]Desempleo armonizado'!$B$1:$P$1,'[1]Desempleo armonizado'!$B$2:$P$101))</f>
        <v>8.3000000000000007</v>
      </c>
      <c r="G78" s="26" cm="1">
        <f t="array" ref="G78">IFERROR(_xlfn.XLOOKUP(transformación!$B69,[1]Forwarkeys!$B$2:$B$1000,_xlfn.XLOOKUP($C$1,[1]Forwarkeys!$C$1:$BA$1,[1]Forwarkeys!$C$2:$BA$1000)),"-")</f>
        <v>37147</v>
      </c>
      <c r="H78" s="19">
        <f>España!E78</f>
        <v>93.54</v>
      </c>
      <c r="I78" s="3">
        <f>[1]Aeropuerto!$J71</f>
        <v>39932</v>
      </c>
      <c r="J78" s="3" cm="1">
        <f t="array" ref="J78">_xlfn.XLOOKUP(transformación!$B69,[1]Mortalidad!$A$2:$A$301,_xlfn.XLOOKUP($C$1,[1]Mortalidad!$B$1:$P$1,[1]Mortalidad!$B$2:$P$301))</f>
        <v>43672</v>
      </c>
      <c r="K78" s="19" cm="1">
        <f t="array" ref="K78">_xlfn.XLOOKUP(transformación!$B69,'[1]Indice del consumidor'!$A$2:$A$301,_xlfn.XLOOKUP($C$1,'[1]Indice del consumidor'!$B$1:$P$1,'[1]Indice del consumidor'!$B$2:$P$301))</f>
        <v>-13.7</v>
      </c>
      <c r="L78" s="34" t="s">
        <v>702</v>
      </c>
      <c r="M78" s="34" t="s">
        <v>702</v>
      </c>
      <c r="N78" s="34" t="s">
        <v>702</v>
      </c>
    </row>
    <row r="79" spans="1:14" x14ac:dyDescent="0.3">
      <c r="A79" s="2" t="str">
        <f>'Viajeros Hoteles y Apartamet'!A79</f>
        <v>2010</v>
      </c>
      <c r="B79" s="2" t="str">
        <f>'Viajeros Hoteles y Apartamet'!B79</f>
        <v>8</v>
      </c>
      <c r="C79" s="3">
        <f>'Viajeros Hoteles y Apartamet'!G79</f>
        <v>118995</v>
      </c>
      <c r="D79" s="3" cm="1">
        <f t="array" ref="D79">_xlfn.XLOOKUP(transformación!A70,'[1]Pib Pc'!$A$2:$A$81,_xlfn.XLOOKUP($C$1,'[1]Pib Pc'!B$1:P$1,'[1]Pib Pc'!$B$2:$P$81))</f>
        <v>7580</v>
      </c>
      <c r="E79" s="19" cm="1">
        <f t="array" ref="E79">_xlfn.XLOOKUP(transformación!B70,'[1]IPC Armonizado'!$A$2:$A$250,_xlfn.XLOOKUP($C$1,'[1]IPC Armonizado'!$B$1:$Q$1,'[1]IPC Armonizado'!$B$2:$Q$250))</f>
        <v>94.19</v>
      </c>
      <c r="F79" s="19" cm="1">
        <f t="array" ref="F79">_xlfn.XLOOKUP(transformación!A70,'[1]Desempleo armonizado'!$A$2:$A$101,_xlfn.XLOOKUP($C$1,'[1]Desempleo armonizado'!$B$1:$P$1,'[1]Desempleo armonizado'!$B$2:$P$101))</f>
        <v>8.3000000000000007</v>
      </c>
      <c r="G79" s="26" cm="1">
        <f t="array" ref="G79">IFERROR(_xlfn.XLOOKUP(transformación!$B70,[1]Forwarkeys!$B$2:$B$1000,_xlfn.XLOOKUP($C$1,[1]Forwarkeys!$C$1:$BA$1,[1]Forwarkeys!$C$2:$BA$1000)),"-")</f>
        <v>38197</v>
      </c>
      <c r="H79" s="19">
        <f>España!E79</f>
        <v>93.75</v>
      </c>
      <c r="I79" s="3">
        <f>[1]Aeropuerto!$J72</f>
        <v>34545</v>
      </c>
      <c r="J79" s="3" cm="1">
        <f t="array" ref="J79">_xlfn.XLOOKUP(transformación!$B70,[1]Mortalidad!$A$2:$A$301,_xlfn.XLOOKUP($C$1,[1]Mortalidad!$B$1:$P$1,[1]Mortalidad!$B$2:$P$301))</f>
        <v>42511</v>
      </c>
      <c r="K79" s="19" cm="1">
        <f t="array" ref="K79">_xlfn.XLOOKUP(transformación!$B70,'[1]Indice del consumidor'!$A$2:$A$301,_xlfn.XLOOKUP($C$1,'[1]Indice del consumidor'!$B$1:$P$1,'[1]Indice del consumidor'!$B$2:$P$301))</f>
        <v>-12.5</v>
      </c>
      <c r="L79" s="34" t="s">
        <v>702</v>
      </c>
      <c r="M79" s="34" t="s">
        <v>702</v>
      </c>
      <c r="N79" s="34" t="s">
        <v>702</v>
      </c>
    </row>
    <row r="80" spans="1:14" x14ac:dyDescent="0.3">
      <c r="A80" s="2" t="str">
        <f>'Viajeros Hoteles y Apartamet'!A80</f>
        <v>2010</v>
      </c>
      <c r="B80" s="2" t="str">
        <f>'Viajeros Hoteles y Apartamet'!B80</f>
        <v>9</v>
      </c>
      <c r="C80" s="3">
        <f>'Viajeros Hoteles y Apartamet'!G80</f>
        <v>61709</v>
      </c>
      <c r="D80" s="3" cm="1">
        <f t="array" ref="D80">_xlfn.XLOOKUP(transformación!A71,'[1]Pib Pc'!$A$2:$A$81,_xlfn.XLOOKUP($C$1,'[1]Pib Pc'!B$1:P$1,'[1]Pib Pc'!$B$2:$P$81))</f>
        <v>7580</v>
      </c>
      <c r="E80" s="19" cm="1">
        <f t="array" ref="E80">_xlfn.XLOOKUP(transformación!B71,'[1]IPC Armonizado'!$A$2:$A$250,_xlfn.XLOOKUP($C$1,'[1]IPC Armonizado'!$B$1:$Q$1,'[1]IPC Armonizado'!$B$2:$Q$250))</f>
        <v>94.15</v>
      </c>
      <c r="F80" s="19" cm="1">
        <f t="array" ref="F80">_xlfn.XLOOKUP(transformación!A71,'[1]Desempleo armonizado'!$A$2:$A$101,_xlfn.XLOOKUP($C$1,'[1]Desempleo armonizado'!$B$1:$P$1,'[1]Desempleo armonizado'!$B$2:$P$101))</f>
        <v>8.3000000000000007</v>
      </c>
      <c r="G80" s="26" cm="1">
        <f t="array" ref="G80">IFERROR(_xlfn.XLOOKUP(transformación!$B71,[1]Forwarkeys!$B$2:$B$1000,_xlfn.XLOOKUP($C$1,[1]Forwarkeys!$C$1:$BA$1,[1]Forwarkeys!$C$2:$BA$1000)),"-")</f>
        <v>34707</v>
      </c>
      <c r="H80" s="19">
        <f>España!E80</f>
        <v>94.61</v>
      </c>
      <c r="I80" s="3">
        <f>[1]Aeropuerto!$J73</f>
        <v>32150</v>
      </c>
      <c r="J80" s="3" cm="1">
        <f t="array" ref="J80">_xlfn.XLOOKUP(transformación!$B71,[1]Mortalidad!$A$2:$A$301,_xlfn.XLOOKUP($C$1,[1]Mortalidad!$B$1:$P$1,[1]Mortalidad!$B$2:$P$301))</f>
        <v>42659</v>
      </c>
      <c r="K80" s="19" cm="1">
        <f t="array" ref="K80">_xlfn.XLOOKUP(transformación!$B71,'[1]Indice del consumidor'!$A$2:$A$301,_xlfn.XLOOKUP($C$1,'[1]Indice del consumidor'!$B$1:$P$1,'[1]Indice del consumidor'!$B$2:$P$301))</f>
        <v>-13.6</v>
      </c>
      <c r="L80" s="34" t="s">
        <v>702</v>
      </c>
      <c r="M80" s="34" t="s">
        <v>702</v>
      </c>
      <c r="N80" s="34" t="s">
        <v>702</v>
      </c>
    </row>
    <row r="81" spans="1:14" x14ac:dyDescent="0.3">
      <c r="A81" s="2" t="str">
        <f>'Viajeros Hoteles y Apartamet'!A81</f>
        <v>2010</v>
      </c>
      <c r="B81" s="2" t="str">
        <f>'Viajeros Hoteles y Apartamet'!B81</f>
        <v>10</v>
      </c>
      <c r="C81" s="3">
        <f>'Viajeros Hoteles y Apartamet'!G81</f>
        <v>54284</v>
      </c>
      <c r="D81" s="3" cm="1">
        <f t="array" ref="D81">_xlfn.XLOOKUP(transformación!A72,'[1]Pib Pc'!$A$2:$A$81,_xlfn.XLOOKUP($C$1,'[1]Pib Pc'!B$1:P$1,'[1]Pib Pc'!$B$2:$P$81))</f>
        <v>7930</v>
      </c>
      <c r="E81" s="19" cm="1">
        <f t="array" ref="E81">_xlfn.XLOOKUP(transformación!B72,'[1]IPC Armonizado'!$A$2:$A$250,_xlfn.XLOOKUP($C$1,'[1]IPC Armonizado'!$B$1:$Q$1,'[1]IPC Armonizado'!$B$2:$Q$250))</f>
        <v>94.29</v>
      </c>
      <c r="F81" s="19" cm="1">
        <f t="array" ref="F81">_xlfn.XLOOKUP(transformación!A72,'[1]Desempleo armonizado'!$A$2:$A$101,_xlfn.XLOOKUP($C$1,'[1]Desempleo armonizado'!$B$1:$P$1,'[1]Desempleo armonizado'!$B$2:$P$101))</f>
        <v>9.1</v>
      </c>
      <c r="G81" s="26" cm="1">
        <f t="array" ref="G81">IFERROR(_xlfn.XLOOKUP(transformación!$B72,[1]Forwarkeys!$B$2:$B$1000,_xlfn.XLOOKUP($C$1,[1]Forwarkeys!$C$1:$BA$1,[1]Forwarkeys!$C$2:$BA$1000)),"-")</f>
        <v>31788</v>
      </c>
      <c r="H81" s="19">
        <f>España!E81</f>
        <v>95.03</v>
      </c>
      <c r="I81" s="3">
        <f>[1]Aeropuerto!$J74</f>
        <v>27631</v>
      </c>
      <c r="J81" s="3" cm="1">
        <f t="array" ref="J81">_xlfn.XLOOKUP(transformación!$B72,[1]Mortalidad!$A$2:$A$301,_xlfn.XLOOKUP($C$1,[1]Mortalidad!$B$1:$P$1,[1]Mortalidad!$B$2:$P$301))</f>
        <v>46987</v>
      </c>
      <c r="K81" s="19" cm="1">
        <f t="array" ref="K81">_xlfn.XLOOKUP(transformación!$B72,'[1]Indice del consumidor'!$A$2:$A$301,_xlfn.XLOOKUP($C$1,'[1]Indice del consumidor'!$B$1:$P$1,'[1]Indice del consumidor'!$B$2:$P$301))</f>
        <v>-13.9</v>
      </c>
      <c r="L81" s="34" t="s">
        <v>702</v>
      </c>
      <c r="M81" s="34" t="s">
        <v>702</v>
      </c>
      <c r="N81" s="34" t="s">
        <v>702</v>
      </c>
    </row>
    <row r="82" spans="1:14" x14ac:dyDescent="0.3">
      <c r="A82" s="2" t="str">
        <f>'Viajeros Hoteles y Apartamet'!A82</f>
        <v>2010</v>
      </c>
      <c r="B82" s="2" t="str">
        <f>'Viajeros Hoteles y Apartamet'!B82</f>
        <v>11</v>
      </c>
      <c r="C82" s="3">
        <f>'Viajeros Hoteles y Apartamet'!G82</f>
        <v>18034</v>
      </c>
      <c r="D82" s="3" cm="1">
        <f t="array" ref="D82">_xlfn.XLOOKUP(transformación!A73,'[1]Pib Pc'!$A$2:$A$81,_xlfn.XLOOKUP($C$1,'[1]Pib Pc'!B$1:P$1,'[1]Pib Pc'!$B$2:$P$81))</f>
        <v>7930</v>
      </c>
      <c r="E82" s="19" cm="1">
        <f t="array" ref="E82">_xlfn.XLOOKUP(transformación!B73,'[1]IPC Armonizado'!$A$2:$A$250,_xlfn.XLOOKUP($C$1,'[1]IPC Armonizado'!$B$1:$Q$1,'[1]IPC Armonizado'!$B$2:$Q$250))</f>
        <v>94.41</v>
      </c>
      <c r="F82" s="19" cm="1">
        <f t="array" ref="F82">_xlfn.XLOOKUP(transformación!A73,'[1]Desempleo armonizado'!$A$2:$A$101,_xlfn.XLOOKUP($C$1,'[1]Desempleo armonizado'!$B$1:$P$1,'[1]Desempleo armonizado'!$B$2:$P$101))</f>
        <v>9.1</v>
      </c>
      <c r="G82" s="26" cm="1">
        <f t="array" ref="G82">IFERROR(_xlfn.XLOOKUP(transformación!$B73,[1]Forwarkeys!$B$2:$B$1000,_xlfn.XLOOKUP($C$1,[1]Forwarkeys!$C$1:$BA$1,[1]Forwarkeys!$C$2:$BA$1000)),"-")</f>
        <v>23172</v>
      </c>
      <c r="H82" s="19">
        <f>España!E82</f>
        <v>95.33</v>
      </c>
      <c r="I82" s="3">
        <f>[1]Aeropuerto!$J75</f>
        <v>14424</v>
      </c>
      <c r="J82" s="3" cm="1">
        <f t="array" ref="J82">_xlfn.XLOOKUP(transformación!$B73,[1]Mortalidad!$A$2:$A$301,_xlfn.XLOOKUP($C$1,[1]Mortalidad!$B$1:$P$1,[1]Mortalidad!$B$2:$P$301))</f>
        <v>45117</v>
      </c>
      <c r="K82" s="19" cm="1">
        <f t="array" ref="K82">_xlfn.XLOOKUP(transformación!$B73,'[1]Indice del consumidor'!$A$2:$A$301,_xlfn.XLOOKUP($C$1,'[1]Indice del consumidor'!$B$1:$P$1,'[1]Indice del consumidor'!$B$2:$P$301))</f>
        <v>-11.1</v>
      </c>
      <c r="L82" s="34" t="s">
        <v>702</v>
      </c>
      <c r="M82" s="34" t="s">
        <v>702</v>
      </c>
      <c r="N82" s="34" t="s">
        <v>702</v>
      </c>
    </row>
    <row r="83" spans="1:14" x14ac:dyDescent="0.3">
      <c r="A83" s="2" t="str">
        <f>'Viajeros Hoteles y Apartamet'!A83</f>
        <v>2010</v>
      </c>
      <c r="B83" s="2" t="str">
        <f>'Viajeros Hoteles y Apartamet'!B83</f>
        <v>12</v>
      </c>
      <c r="C83" s="3">
        <f>'Viajeros Hoteles y Apartamet'!G83</f>
        <v>13318</v>
      </c>
      <c r="D83" s="3" cm="1">
        <f t="array" ref="D83">_xlfn.XLOOKUP(transformación!A74,'[1]Pib Pc'!$A$2:$A$81,_xlfn.XLOOKUP($C$1,'[1]Pib Pc'!B$1:P$1,'[1]Pib Pc'!$B$2:$P$81))</f>
        <v>7930</v>
      </c>
      <c r="E83" s="19" cm="1">
        <f t="array" ref="E83">_xlfn.XLOOKUP(transformación!B74,'[1]IPC Armonizado'!$A$2:$A$250,_xlfn.XLOOKUP($C$1,'[1]IPC Armonizado'!$B$1:$Q$1,'[1]IPC Armonizado'!$B$2:$Q$250))</f>
        <v>94.88</v>
      </c>
      <c r="F83" s="19" cm="1">
        <f t="array" ref="F83">_xlfn.XLOOKUP(transformación!A74,'[1]Desempleo armonizado'!$A$2:$A$101,_xlfn.XLOOKUP($C$1,'[1]Desempleo armonizado'!$B$1:$P$1,'[1]Desempleo armonizado'!$B$2:$P$101))</f>
        <v>9.1</v>
      </c>
      <c r="G83" s="26" cm="1">
        <f t="array" ref="G83">IFERROR(_xlfn.XLOOKUP(transformación!$B74,[1]Forwarkeys!$B$2:$B$1000,_xlfn.XLOOKUP($C$1,[1]Forwarkeys!$C$1:$BA$1,[1]Forwarkeys!$C$2:$BA$1000)),"-")</f>
        <v>24378</v>
      </c>
      <c r="H83" s="19">
        <f>España!E83</f>
        <v>95.86</v>
      </c>
      <c r="I83" s="3">
        <f>[1]Aeropuerto!$J76</f>
        <v>14429</v>
      </c>
      <c r="J83" s="3" cm="1">
        <f t="array" ref="J83">_xlfn.XLOOKUP(transformación!$B74,[1]Mortalidad!$A$2:$A$301,_xlfn.XLOOKUP($C$1,[1]Mortalidad!$B$1:$P$1,[1]Mortalidad!$B$2:$P$301))</f>
        <v>51391</v>
      </c>
      <c r="K83" s="19" cm="1">
        <f t="array" ref="K83">_xlfn.XLOOKUP(transformación!$B74,'[1]Indice del consumidor'!$A$2:$A$301,_xlfn.XLOOKUP($C$1,'[1]Indice del consumidor'!$B$1:$P$1,'[1]Indice del consumidor'!$B$2:$P$301))</f>
        <v>-14.1</v>
      </c>
      <c r="L83" s="34" t="s">
        <v>702</v>
      </c>
      <c r="M83" s="34" t="s">
        <v>702</v>
      </c>
      <c r="N83" s="34" t="s">
        <v>702</v>
      </c>
    </row>
    <row r="84" spans="1:14" x14ac:dyDescent="0.3">
      <c r="A84" s="2" t="str">
        <f>'Viajeros Hoteles y Apartamet'!A84</f>
        <v>2011</v>
      </c>
      <c r="B84" s="2" t="str">
        <f>'Viajeros Hoteles y Apartamet'!B84</f>
        <v>1</v>
      </c>
      <c r="C84" s="3">
        <f>'Viajeros Hoteles y Apartamet'!G84</f>
        <v>11648</v>
      </c>
      <c r="D84" s="3" cm="1">
        <f t="array" ref="D84">_xlfn.XLOOKUP(transformación!A75,'[1]Pib Pc'!$A$2:$A$81,_xlfn.XLOOKUP($C$1,'[1]Pib Pc'!B$1:P$1,'[1]Pib Pc'!$B$2:$P$81))</f>
        <v>7780</v>
      </c>
      <c r="E84" s="19" cm="1">
        <f t="array" ref="E84">_xlfn.XLOOKUP(transformación!B75,'[1]IPC Armonizado'!$A$2:$A$250,_xlfn.XLOOKUP($C$1,'[1]IPC Armonizado'!$B$1:$Q$1,'[1]IPC Armonizado'!$B$2:$Q$250))</f>
        <v>94.6</v>
      </c>
      <c r="F84" s="19" cm="1">
        <f t="array" ref="F84">_xlfn.XLOOKUP(transformación!A75,'[1]Desempleo armonizado'!$A$2:$A$101,_xlfn.XLOOKUP($C$1,'[1]Desempleo armonizado'!$B$1:$P$1,'[1]Desempleo armonizado'!$B$2:$P$101))</f>
        <v>9.1999999999999993</v>
      </c>
      <c r="G84" s="26" cm="1">
        <f t="array" ref="G84">IFERROR(_xlfn.XLOOKUP(transformación!$B75,[1]Forwarkeys!$B$2:$B$1000,_xlfn.XLOOKUP($C$1,[1]Forwarkeys!$C$1:$BA$1,[1]Forwarkeys!$C$2:$BA$1000)),"-")</f>
        <v>23877</v>
      </c>
      <c r="H84" s="19">
        <f>España!E84</f>
        <v>94.6</v>
      </c>
      <c r="I84" s="3">
        <f>[1]Aeropuerto!$J77</f>
        <v>12348</v>
      </c>
      <c r="J84" s="3" cm="1">
        <f t="array" ref="J84">_xlfn.XLOOKUP(transformación!$B75,[1]Mortalidad!$A$2:$A$301,_xlfn.XLOOKUP($C$1,[1]Mortalidad!$B$1:$P$1,[1]Mortalidad!$B$2:$P$301))</f>
        <v>52996</v>
      </c>
      <c r="K84" s="19" cm="1">
        <f t="array" ref="K84">_xlfn.XLOOKUP(transformación!$B75,'[1]Indice del consumidor'!$A$2:$A$301,_xlfn.XLOOKUP($C$1,'[1]Indice del consumidor'!$B$1:$P$1,'[1]Indice del consumidor'!$B$2:$P$301))</f>
        <v>-14.5</v>
      </c>
      <c r="L84" s="34" t="s">
        <v>702</v>
      </c>
      <c r="M84" s="34" t="s">
        <v>702</v>
      </c>
      <c r="N84" s="34" t="s">
        <v>702</v>
      </c>
    </row>
    <row r="85" spans="1:14" x14ac:dyDescent="0.3">
      <c r="A85" s="2" t="str">
        <f>'Viajeros Hoteles y Apartamet'!A85</f>
        <v>2011</v>
      </c>
      <c r="B85" s="2" t="str">
        <f>'Viajeros Hoteles y Apartamet'!B85</f>
        <v>2</v>
      </c>
      <c r="C85" s="3">
        <f>'Viajeros Hoteles y Apartamet'!G85</f>
        <v>27513</v>
      </c>
      <c r="D85" s="3" cm="1">
        <f t="array" ref="D85">_xlfn.XLOOKUP(transformación!A76,'[1]Pib Pc'!$A$2:$A$81,_xlfn.XLOOKUP($C$1,'[1]Pib Pc'!B$1:P$1,'[1]Pib Pc'!$B$2:$P$81))</f>
        <v>7780</v>
      </c>
      <c r="E85" s="19" cm="1">
        <f t="array" ref="E85">_xlfn.XLOOKUP(transformación!B76,'[1]IPC Armonizado'!$A$2:$A$250,_xlfn.XLOOKUP($C$1,'[1]IPC Armonizado'!$B$1:$Q$1,'[1]IPC Armonizado'!$B$2:$Q$250))</f>
        <v>95.07</v>
      </c>
      <c r="F85" s="19" cm="1">
        <f t="array" ref="F85">_xlfn.XLOOKUP(transformación!A76,'[1]Desempleo armonizado'!$A$2:$A$101,_xlfn.XLOOKUP($C$1,'[1]Desempleo armonizado'!$B$1:$P$1,'[1]Desempleo armonizado'!$B$2:$P$101))</f>
        <v>9.1999999999999993</v>
      </c>
      <c r="G85" s="26" cm="1">
        <f t="array" ref="G85">IFERROR(_xlfn.XLOOKUP(transformación!$B76,[1]Forwarkeys!$B$2:$B$1000,_xlfn.XLOOKUP($C$1,[1]Forwarkeys!$C$1:$BA$1,[1]Forwarkeys!$C$2:$BA$1000)),"-")</f>
        <v>21600</v>
      </c>
      <c r="H85" s="19">
        <f>España!E85</f>
        <v>94.7</v>
      </c>
      <c r="I85" s="3">
        <f>[1]Aeropuerto!$J78</f>
        <v>16656</v>
      </c>
      <c r="J85" s="3" cm="1">
        <f t="array" ref="J85">_xlfn.XLOOKUP(transformación!$B76,[1]Mortalidad!$A$2:$A$301,_xlfn.XLOOKUP($C$1,[1]Mortalidad!$B$1:$P$1,[1]Mortalidad!$B$2:$P$301))</f>
        <v>46195</v>
      </c>
      <c r="K85" s="19" cm="1">
        <f t="array" ref="K85">_xlfn.XLOOKUP(transformación!$B76,'[1]Indice del consumidor'!$A$2:$A$301,_xlfn.XLOOKUP($C$1,'[1]Indice del consumidor'!$B$1:$P$1,'[1]Indice del consumidor'!$B$2:$P$301))</f>
        <v>-15.1</v>
      </c>
      <c r="L85" s="34" t="s">
        <v>702</v>
      </c>
      <c r="M85" s="34" t="s">
        <v>702</v>
      </c>
      <c r="N85" s="34" t="s">
        <v>702</v>
      </c>
    </row>
    <row r="86" spans="1:14" x14ac:dyDescent="0.3">
      <c r="A86" s="2" t="str">
        <f>'Viajeros Hoteles y Apartamet'!A86</f>
        <v>2011</v>
      </c>
      <c r="B86" s="2" t="str">
        <f>'Viajeros Hoteles y Apartamet'!B86</f>
        <v>3</v>
      </c>
      <c r="C86" s="3">
        <f>'Viajeros Hoteles y Apartamet'!G86</f>
        <v>34427</v>
      </c>
      <c r="D86" s="3" cm="1">
        <f t="array" ref="D86">_xlfn.XLOOKUP(transformación!A77,'[1]Pib Pc'!$A$2:$A$81,_xlfn.XLOOKUP($C$1,'[1]Pib Pc'!B$1:P$1,'[1]Pib Pc'!$B$2:$P$81))</f>
        <v>7780</v>
      </c>
      <c r="E86" s="19" cm="1">
        <f t="array" ref="E86">_xlfn.XLOOKUP(transformación!B77,'[1]IPC Armonizado'!$A$2:$A$250,_xlfn.XLOOKUP($C$1,'[1]IPC Armonizado'!$B$1:$Q$1,'[1]IPC Armonizado'!$B$2:$Q$250))</f>
        <v>95.9</v>
      </c>
      <c r="F86" s="19" cm="1">
        <f t="array" ref="F86">_xlfn.XLOOKUP(transformación!A77,'[1]Desempleo armonizado'!$A$2:$A$101,_xlfn.XLOOKUP($C$1,'[1]Desempleo armonizado'!$B$1:$P$1,'[1]Desempleo armonizado'!$B$2:$P$101))</f>
        <v>9.1999999999999993</v>
      </c>
      <c r="G86" s="26" cm="1">
        <f t="array" ref="G86">IFERROR(_xlfn.XLOOKUP(transformación!$B77,[1]Forwarkeys!$B$2:$B$1000,_xlfn.XLOOKUP($C$1,[1]Forwarkeys!$C$1:$BA$1,[1]Forwarkeys!$C$2:$BA$1000)),"-")</f>
        <v>26013</v>
      </c>
      <c r="H86" s="19">
        <f>España!E86</f>
        <v>96.93</v>
      </c>
      <c r="I86" s="3">
        <f>[1]Aeropuerto!$J79</f>
        <v>21240</v>
      </c>
      <c r="J86" s="3" cm="1">
        <f t="array" ref="J86">_xlfn.XLOOKUP(transformación!$B77,[1]Mortalidad!$A$2:$A$301,_xlfn.XLOOKUP($C$1,[1]Mortalidad!$B$1:$P$1,[1]Mortalidad!$B$2:$P$301))</f>
        <v>47772</v>
      </c>
      <c r="K86" s="19" cm="1">
        <f t="array" ref="K86">_xlfn.XLOOKUP(transformación!$B77,'[1]Indice del consumidor'!$A$2:$A$301,_xlfn.XLOOKUP($C$1,'[1]Indice del consumidor'!$B$1:$P$1,'[1]Indice del consumidor'!$B$2:$P$301))</f>
        <v>-15.9</v>
      </c>
      <c r="L86" s="34" t="s">
        <v>702</v>
      </c>
      <c r="M86" s="34" t="s">
        <v>702</v>
      </c>
      <c r="N86" s="34" t="s">
        <v>702</v>
      </c>
    </row>
    <row r="87" spans="1:14" x14ac:dyDescent="0.3">
      <c r="A87" s="2" t="str">
        <f>'Viajeros Hoteles y Apartamet'!A87</f>
        <v>2011</v>
      </c>
      <c r="B87" s="2" t="str">
        <f>'Viajeros Hoteles y Apartamet'!B87</f>
        <v>4</v>
      </c>
      <c r="C87" s="3">
        <f>'Viajeros Hoteles y Apartamet'!G87</f>
        <v>76894</v>
      </c>
      <c r="D87" s="3" cm="1">
        <f t="array" ref="D87">_xlfn.XLOOKUP(transformación!A78,'[1]Pib Pc'!$A$2:$A$81,_xlfn.XLOOKUP($C$1,'[1]Pib Pc'!B$1:P$1,'[1]Pib Pc'!$B$2:$P$81))</f>
        <v>7900</v>
      </c>
      <c r="E87" s="19" cm="1">
        <f t="array" ref="E87">_xlfn.XLOOKUP(transformación!B78,'[1]IPC Armonizado'!$A$2:$A$250,_xlfn.XLOOKUP($C$1,'[1]IPC Armonizado'!$B$1:$Q$1,'[1]IPC Armonizado'!$B$2:$Q$250))</f>
        <v>96.24</v>
      </c>
      <c r="F87" s="19" cm="1">
        <f t="array" ref="F87">_xlfn.XLOOKUP(transformación!A78,'[1]Desempleo armonizado'!$A$2:$A$101,_xlfn.XLOOKUP($C$1,'[1]Desempleo armonizado'!$B$1:$P$1,'[1]Desempleo armonizado'!$B$2:$P$101))</f>
        <v>8.4</v>
      </c>
      <c r="G87" s="26" cm="1">
        <f t="array" ref="G87">IFERROR(_xlfn.XLOOKUP(transformación!$B78,[1]Forwarkeys!$B$2:$B$1000,_xlfn.XLOOKUP($C$1,[1]Forwarkeys!$C$1:$BA$1,[1]Forwarkeys!$C$2:$BA$1000)),"-")</f>
        <v>30721</v>
      </c>
      <c r="H87" s="19">
        <f>España!E87</f>
        <v>97.78</v>
      </c>
      <c r="I87" s="3">
        <f>[1]Aeropuerto!$J80</f>
        <v>35239</v>
      </c>
      <c r="J87" s="3" cm="1">
        <f t="array" ref="J87">_xlfn.XLOOKUP(transformación!$B78,[1]Mortalidad!$A$2:$A$301,_xlfn.XLOOKUP($C$1,[1]Mortalidad!$B$1:$P$1,[1]Mortalidad!$B$2:$P$301))</f>
        <v>43947</v>
      </c>
      <c r="K87" s="19" cm="1">
        <f t="array" ref="K87">_xlfn.XLOOKUP(transformación!$B78,'[1]Indice del consumidor'!$A$2:$A$301,_xlfn.XLOOKUP($C$1,'[1]Indice del consumidor'!$B$1:$P$1,'[1]Indice del consumidor'!$B$2:$P$301))</f>
        <v>-16.3</v>
      </c>
      <c r="L87" s="34" t="s">
        <v>702</v>
      </c>
      <c r="M87" s="34" t="s">
        <v>702</v>
      </c>
      <c r="N87" s="34" t="s">
        <v>702</v>
      </c>
    </row>
    <row r="88" spans="1:14" x14ac:dyDescent="0.3">
      <c r="A88" s="2" t="str">
        <f>'Viajeros Hoteles y Apartamet'!A88</f>
        <v>2011</v>
      </c>
      <c r="B88" s="2" t="str">
        <f>'Viajeros Hoteles y Apartamet'!B88</f>
        <v>5</v>
      </c>
      <c r="C88" s="3">
        <f>'Viajeros Hoteles y Apartamet'!G88</f>
        <v>100527</v>
      </c>
      <c r="D88" s="3" cm="1">
        <f t="array" ref="D88">_xlfn.XLOOKUP(transformación!A79,'[1]Pib Pc'!$A$2:$A$81,_xlfn.XLOOKUP($C$1,'[1]Pib Pc'!B$1:P$1,'[1]Pib Pc'!$B$2:$P$81))</f>
        <v>7900</v>
      </c>
      <c r="E88" s="19" cm="1">
        <f t="array" ref="E88">_xlfn.XLOOKUP(transformación!B79,'[1]IPC Armonizado'!$A$2:$A$250,_xlfn.XLOOKUP($C$1,'[1]IPC Armonizado'!$B$1:$Q$1,'[1]IPC Armonizado'!$B$2:$Q$250))</f>
        <v>96.31</v>
      </c>
      <c r="F88" s="19" cm="1">
        <f t="array" ref="F88">_xlfn.XLOOKUP(transformación!A79,'[1]Desempleo armonizado'!$A$2:$A$101,_xlfn.XLOOKUP($C$1,'[1]Desempleo armonizado'!$B$1:$P$1,'[1]Desempleo armonizado'!$B$2:$P$101))</f>
        <v>8.4</v>
      </c>
      <c r="G88" s="26" cm="1">
        <f t="array" ref="G88">IFERROR(_xlfn.XLOOKUP(transformación!$B79,[1]Forwarkeys!$B$2:$B$1000,_xlfn.XLOOKUP($C$1,[1]Forwarkeys!$C$1:$BA$1,[1]Forwarkeys!$C$2:$BA$1000)),"-")</f>
        <v>34344</v>
      </c>
      <c r="H88" s="19">
        <f>España!E88</f>
        <v>97.66</v>
      </c>
      <c r="I88" s="3">
        <f>[1]Aeropuerto!$J81</f>
        <v>36562</v>
      </c>
      <c r="J88" s="3" cm="1">
        <f t="array" ref="J88">_xlfn.XLOOKUP(transformación!$B79,[1]Mortalidad!$A$2:$A$301,_xlfn.XLOOKUP($C$1,[1]Mortalidad!$B$1:$P$1,[1]Mortalidad!$B$2:$P$301))</f>
        <v>44187</v>
      </c>
      <c r="K88" s="19" cm="1">
        <f t="array" ref="K88">_xlfn.XLOOKUP(transformación!$B79,'[1]Indice del consumidor'!$A$2:$A$301,_xlfn.XLOOKUP($C$1,'[1]Indice del consumidor'!$B$1:$P$1,'[1]Indice del consumidor'!$B$2:$P$301))</f>
        <v>-14</v>
      </c>
      <c r="L88" s="34" t="s">
        <v>702</v>
      </c>
      <c r="M88" s="34" t="s">
        <v>702</v>
      </c>
      <c r="N88" s="34" t="s">
        <v>702</v>
      </c>
    </row>
    <row r="89" spans="1:14" x14ac:dyDescent="0.3">
      <c r="A89" s="2" t="str">
        <f>'Viajeros Hoteles y Apartamet'!A89</f>
        <v>2011</v>
      </c>
      <c r="B89" s="2" t="str">
        <f>'Viajeros Hoteles y Apartamet'!B89</f>
        <v>6</v>
      </c>
      <c r="C89" s="3">
        <f>'Viajeros Hoteles y Apartamet'!G89</f>
        <v>74119</v>
      </c>
      <c r="D89" s="3" cm="1">
        <f t="array" ref="D89">_xlfn.XLOOKUP(transformación!A80,'[1]Pib Pc'!$A$2:$A$81,_xlfn.XLOOKUP($C$1,'[1]Pib Pc'!B$1:P$1,'[1]Pib Pc'!$B$2:$P$81))</f>
        <v>7900</v>
      </c>
      <c r="E89" s="19" cm="1">
        <f t="array" ref="E89">_xlfn.XLOOKUP(transformación!B80,'[1]IPC Armonizado'!$A$2:$A$250,_xlfn.XLOOKUP($C$1,'[1]IPC Armonizado'!$B$1:$Q$1,'[1]IPC Armonizado'!$B$2:$Q$250))</f>
        <v>96.39</v>
      </c>
      <c r="F89" s="19" cm="1">
        <f t="array" ref="F89">_xlfn.XLOOKUP(transformación!A80,'[1]Desempleo armonizado'!$A$2:$A$101,_xlfn.XLOOKUP($C$1,'[1]Desempleo armonizado'!$B$1:$P$1,'[1]Desempleo armonizado'!$B$2:$P$101))</f>
        <v>8.4</v>
      </c>
      <c r="G89" s="26" cm="1">
        <f t="array" ref="G89">IFERROR(_xlfn.XLOOKUP(transformación!$B80,[1]Forwarkeys!$B$2:$B$1000,_xlfn.XLOOKUP($C$1,[1]Forwarkeys!$C$1:$BA$1,[1]Forwarkeys!$C$2:$BA$1000)),"-")</f>
        <v>33769</v>
      </c>
      <c r="H89" s="19">
        <f>España!E89</f>
        <v>97.48</v>
      </c>
      <c r="I89" s="3">
        <f>[1]Aeropuerto!$J82</f>
        <v>32189</v>
      </c>
      <c r="J89" s="3" cm="1">
        <f t="array" ref="J89">_xlfn.XLOOKUP(transformación!$B80,[1]Mortalidad!$A$2:$A$301,_xlfn.XLOOKUP($C$1,[1]Mortalidad!$B$1:$P$1,[1]Mortalidad!$B$2:$P$301))</f>
        <v>42315</v>
      </c>
      <c r="K89" s="19" cm="1">
        <f t="array" ref="K89">_xlfn.XLOOKUP(transformación!$B80,'[1]Indice del consumidor'!$A$2:$A$301,_xlfn.XLOOKUP($C$1,'[1]Indice del consumidor'!$B$1:$P$1,'[1]Indice del consumidor'!$B$2:$P$301))</f>
        <v>-14.3</v>
      </c>
      <c r="L89" s="34" t="s">
        <v>702</v>
      </c>
      <c r="M89" s="34" t="s">
        <v>702</v>
      </c>
      <c r="N89" s="34" t="s">
        <v>702</v>
      </c>
    </row>
    <row r="90" spans="1:14" x14ac:dyDescent="0.3">
      <c r="A90" s="2" t="str">
        <f>'Viajeros Hoteles y Apartamet'!A90</f>
        <v>2011</v>
      </c>
      <c r="B90" s="2" t="str">
        <f>'Viajeros Hoteles y Apartamet'!B90</f>
        <v>7</v>
      </c>
      <c r="C90" s="3">
        <f>'Viajeros Hoteles y Apartamet'!G90</f>
        <v>119538</v>
      </c>
      <c r="D90" s="3" cm="1">
        <f t="array" ref="D90">_xlfn.XLOOKUP(transformación!A81,'[1]Pib Pc'!$A$2:$A$81,_xlfn.XLOOKUP($C$1,'[1]Pib Pc'!B$1:P$1,'[1]Pib Pc'!$B$2:$P$81))</f>
        <v>7730</v>
      </c>
      <c r="E90" s="19" cm="1">
        <f t="array" ref="E90">_xlfn.XLOOKUP(transformación!B81,'[1]IPC Armonizado'!$A$2:$A$250,_xlfn.XLOOKUP($C$1,'[1]IPC Armonizado'!$B$1:$Q$1,'[1]IPC Armonizado'!$B$2:$Q$250))</f>
        <v>95.91</v>
      </c>
      <c r="F90" s="19" cm="1">
        <f t="array" ref="F90">_xlfn.XLOOKUP(transformación!A81,'[1]Desempleo armonizado'!$A$2:$A$101,_xlfn.XLOOKUP($C$1,'[1]Desempleo armonizado'!$B$1:$P$1,'[1]Desempleo armonizado'!$B$2:$P$101))</f>
        <v>8.3000000000000007</v>
      </c>
      <c r="G90" s="26" cm="1">
        <f t="array" ref="G90">IFERROR(_xlfn.XLOOKUP(transformación!$B81,[1]Forwarkeys!$B$2:$B$1000,_xlfn.XLOOKUP($C$1,[1]Forwarkeys!$C$1:$BA$1,[1]Forwarkeys!$C$2:$BA$1000)),"-")</f>
        <v>39724</v>
      </c>
      <c r="H90" s="19">
        <f>España!E90</f>
        <v>96.34</v>
      </c>
      <c r="I90" s="3">
        <f>[1]Aeropuerto!$J83</f>
        <v>42336</v>
      </c>
      <c r="J90" s="3" cm="1">
        <f t="array" ref="J90">_xlfn.XLOOKUP(transformación!$B81,[1]Mortalidad!$A$2:$A$301,_xlfn.XLOOKUP($C$1,[1]Mortalidad!$B$1:$P$1,[1]Mortalidad!$B$2:$P$301))</f>
        <v>42713</v>
      </c>
      <c r="K90" s="19" cm="1">
        <f t="array" ref="K90">_xlfn.XLOOKUP(transformación!$B81,'[1]Indice del consumidor'!$A$2:$A$301,_xlfn.XLOOKUP($C$1,'[1]Indice del consumidor'!$B$1:$P$1,'[1]Indice del consumidor'!$B$2:$P$301))</f>
        <v>-13.9</v>
      </c>
      <c r="L90" s="34" t="s">
        <v>702</v>
      </c>
      <c r="M90" s="34" t="s">
        <v>702</v>
      </c>
      <c r="N90" s="34" t="s">
        <v>702</v>
      </c>
    </row>
    <row r="91" spans="1:14" x14ac:dyDescent="0.3">
      <c r="A91" s="2" t="str">
        <f>'Viajeros Hoteles y Apartamet'!A91</f>
        <v>2011</v>
      </c>
      <c r="B91" s="2" t="str">
        <f>'Viajeros Hoteles y Apartamet'!B91</f>
        <v>8</v>
      </c>
      <c r="C91" s="3">
        <f>'Viajeros Hoteles y Apartamet'!G91</f>
        <v>149850</v>
      </c>
      <c r="D91" s="3" cm="1">
        <f t="array" ref="D91">_xlfn.XLOOKUP(transformación!A82,'[1]Pib Pc'!$A$2:$A$81,_xlfn.XLOOKUP($C$1,'[1]Pib Pc'!B$1:P$1,'[1]Pib Pc'!$B$2:$P$81))</f>
        <v>7730</v>
      </c>
      <c r="E91" s="19" cm="1">
        <f t="array" ref="E91">_xlfn.XLOOKUP(transformación!B82,'[1]IPC Armonizado'!$A$2:$A$250,_xlfn.XLOOKUP($C$1,'[1]IPC Armonizado'!$B$1:$Q$1,'[1]IPC Armonizado'!$B$2:$Q$250))</f>
        <v>96.46</v>
      </c>
      <c r="F91" s="19" cm="1">
        <f t="array" ref="F91">_xlfn.XLOOKUP(transformación!A82,'[1]Desempleo armonizado'!$A$2:$A$101,_xlfn.XLOOKUP($C$1,'[1]Desempleo armonizado'!$B$1:$P$1,'[1]Desempleo armonizado'!$B$2:$P$101))</f>
        <v>8.3000000000000007</v>
      </c>
      <c r="G91" s="26" cm="1">
        <f t="array" ref="G91">IFERROR(_xlfn.XLOOKUP(transformación!$B82,[1]Forwarkeys!$B$2:$B$1000,_xlfn.XLOOKUP($C$1,[1]Forwarkeys!$C$1:$BA$1,[1]Forwarkeys!$C$2:$BA$1000)),"-")</f>
        <v>42204</v>
      </c>
      <c r="H91" s="19">
        <f>España!E91</f>
        <v>96.31</v>
      </c>
      <c r="I91" s="3">
        <f>[1]Aeropuerto!$J84</f>
        <v>38753</v>
      </c>
      <c r="J91" s="3" cm="1">
        <f t="array" ref="J91">_xlfn.XLOOKUP(transformación!$B82,[1]Mortalidad!$A$2:$A$301,_xlfn.XLOOKUP($C$1,[1]Mortalidad!$B$1:$P$1,[1]Mortalidad!$B$2:$P$301))</f>
        <v>42735</v>
      </c>
      <c r="K91" s="19" cm="1">
        <f t="array" ref="K91">_xlfn.XLOOKUP(transformación!$B82,'[1]Indice del consumidor'!$A$2:$A$301,_xlfn.XLOOKUP($C$1,'[1]Indice del consumidor'!$B$1:$P$1,'[1]Indice del consumidor'!$B$2:$P$301))</f>
        <v>-18.5</v>
      </c>
      <c r="L91" s="34" t="s">
        <v>702</v>
      </c>
      <c r="M91" s="34" t="s">
        <v>702</v>
      </c>
      <c r="N91" s="34" t="s">
        <v>702</v>
      </c>
    </row>
    <row r="92" spans="1:14" x14ac:dyDescent="0.3">
      <c r="A92" s="2" t="str">
        <f>'Viajeros Hoteles y Apartamet'!A92</f>
        <v>2011</v>
      </c>
      <c r="B92" s="2" t="str">
        <f>'Viajeros Hoteles y Apartamet'!B92</f>
        <v>9</v>
      </c>
      <c r="C92" s="3">
        <f>'Viajeros Hoteles y Apartamet'!G92</f>
        <v>84786</v>
      </c>
      <c r="D92" s="3" cm="1">
        <f t="array" ref="D92">_xlfn.XLOOKUP(transformación!A83,'[1]Pib Pc'!$A$2:$A$81,_xlfn.XLOOKUP($C$1,'[1]Pib Pc'!B$1:P$1,'[1]Pib Pc'!$B$2:$P$81))</f>
        <v>7730</v>
      </c>
      <c r="E92" s="19" cm="1">
        <f t="array" ref="E92">_xlfn.XLOOKUP(transformación!B83,'[1]IPC Armonizado'!$A$2:$A$250,_xlfn.XLOOKUP($C$1,'[1]IPC Armonizado'!$B$1:$Q$1,'[1]IPC Armonizado'!$B$2:$Q$250))</f>
        <v>96.43</v>
      </c>
      <c r="F92" s="19" cm="1">
        <f t="array" ref="F92">_xlfn.XLOOKUP(transformación!A83,'[1]Desempleo armonizado'!$A$2:$A$101,_xlfn.XLOOKUP($C$1,'[1]Desempleo armonizado'!$B$1:$P$1,'[1]Desempleo armonizado'!$B$2:$P$101))</f>
        <v>8.3000000000000007</v>
      </c>
      <c r="G92" s="26" cm="1">
        <f t="array" ref="G92">IFERROR(_xlfn.XLOOKUP(transformación!$B83,[1]Forwarkeys!$B$2:$B$1000,_xlfn.XLOOKUP($C$1,[1]Forwarkeys!$C$1:$BA$1,[1]Forwarkeys!$C$2:$BA$1000)),"-")</f>
        <v>34925</v>
      </c>
      <c r="H92" s="19">
        <f>España!E92</f>
        <v>97.46</v>
      </c>
      <c r="I92" s="3">
        <f>[1]Aeropuerto!$J85</f>
        <v>33898</v>
      </c>
      <c r="J92" s="3" cm="1">
        <f t="array" ref="J92">_xlfn.XLOOKUP(transformación!$B83,[1]Mortalidad!$A$2:$A$301,_xlfn.XLOOKUP($C$1,[1]Mortalidad!$B$1:$P$1,[1]Mortalidad!$B$2:$P$301))</f>
        <v>42093</v>
      </c>
      <c r="K92" s="19" cm="1">
        <f t="array" ref="K92">_xlfn.XLOOKUP(transformación!$B83,'[1]Indice del consumidor'!$A$2:$A$301,_xlfn.XLOOKUP($C$1,'[1]Indice del consumidor'!$B$1:$P$1,'[1]Indice del consumidor'!$B$2:$P$301))</f>
        <v>-18.7</v>
      </c>
      <c r="L92" s="34" t="s">
        <v>702</v>
      </c>
      <c r="M92" s="34" t="s">
        <v>702</v>
      </c>
      <c r="N92" s="34" t="s">
        <v>702</v>
      </c>
    </row>
    <row r="93" spans="1:14" x14ac:dyDescent="0.3">
      <c r="A93" s="2" t="str">
        <f>'Viajeros Hoteles y Apartamet'!A93</f>
        <v>2011</v>
      </c>
      <c r="B93" s="2" t="str">
        <f>'Viajeros Hoteles y Apartamet'!B93</f>
        <v>10</v>
      </c>
      <c r="C93" s="3">
        <f>'Viajeros Hoteles y Apartamet'!G93</f>
        <v>81237</v>
      </c>
      <c r="D93" s="3" cm="1">
        <f t="array" ref="D93">_xlfn.XLOOKUP(transformación!A84,'[1]Pib Pc'!$A$2:$A$81,_xlfn.XLOOKUP($C$1,'[1]Pib Pc'!B$1:P$1,'[1]Pib Pc'!$B$2:$P$81))</f>
        <v>8100</v>
      </c>
      <c r="E93" s="19" cm="1">
        <f t="array" ref="E93">_xlfn.XLOOKUP(transformación!B84,'[1]IPC Armonizado'!$A$2:$A$250,_xlfn.XLOOKUP($C$1,'[1]IPC Armonizado'!$B$1:$Q$1,'[1]IPC Armonizado'!$B$2:$Q$250))</f>
        <v>96.69</v>
      </c>
      <c r="F93" s="19" cm="1">
        <f t="array" ref="F93">_xlfn.XLOOKUP(transformación!A84,'[1]Desempleo armonizado'!$A$2:$A$101,_xlfn.XLOOKUP($C$1,'[1]Desempleo armonizado'!$B$1:$P$1,'[1]Desempleo armonizado'!$B$2:$P$101))</f>
        <v>9.3000000000000007</v>
      </c>
      <c r="G93" s="26" cm="1">
        <f t="array" ref="G93">IFERROR(_xlfn.XLOOKUP(transformación!$B84,[1]Forwarkeys!$B$2:$B$1000,_xlfn.XLOOKUP($C$1,[1]Forwarkeys!$C$1:$BA$1,[1]Forwarkeys!$C$2:$BA$1000)),"-")</f>
        <v>30857</v>
      </c>
      <c r="H93" s="19">
        <f>España!E93</f>
        <v>97.87</v>
      </c>
      <c r="I93" s="3">
        <f>[1]Aeropuerto!$J86</f>
        <v>28531</v>
      </c>
      <c r="J93" s="3" cm="1">
        <f t="array" ref="J93">_xlfn.XLOOKUP(transformación!$B84,[1]Mortalidad!$A$2:$A$301,_xlfn.XLOOKUP($C$1,[1]Mortalidad!$B$1:$P$1,[1]Mortalidad!$B$2:$P$301))</f>
        <v>45832</v>
      </c>
      <c r="K93" s="19" cm="1">
        <f t="array" ref="K93">_xlfn.XLOOKUP(transformación!$B84,'[1]Indice del consumidor'!$A$2:$A$301,_xlfn.XLOOKUP($C$1,'[1]Indice del consumidor'!$B$1:$P$1,'[1]Indice del consumidor'!$B$2:$P$301))</f>
        <v>-17.600000000000001</v>
      </c>
      <c r="L93" s="34" t="s">
        <v>702</v>
      </c>
      <c r="M93" s="34" t="s">
        <v>702</v>
      </c>
      <c r="N93" s="34" t="s">
        <v>702</v>
      </c>
    </row>
    <row r="94" spans="1:14" x14ac:dyDescent="0.3">
      <c r="A94" s="2" t="str">
        <f>'Viajeros Hoteles y Apartamet'!A94</f>
        <v>2011</v>
      </c>
      <c r="B94" s="2" t="str">
        <f>'Viajeros Hoteles y Apartamet'!B94</f>
        <v>11</v>
      </c>
      <c r="C94" s="3">
        <f>'Viajeros Hoteles y Apartamet'!G94</f>
        <v>29155</v>
      </c>
      <c r="D94" s="3" cm="1">
        <f t="array" ref="D94">_xlfn.XLOOKUP(transformación!A85,'[1]Pib Pc'!$A$2:$A$81,_xlfn.XLOOKUP($C$1,'[1]Pib Pc'!B$1:P$1,'[1]Pib Pc'!$B$2:$P$81))</f>
        <v>8100</v>
      </c>
      <c r="E94" s="19" cm="1">
        <f t="array" ref="E94">_xlfn.XLOOKUP(transformación!B85,'[1]IPC Armonizado'!$A$2:$A$250,_xlfn.XLOOKUP($C$1,'[1]IPC Armonizado'!$B$1:$Q$1,'[1]IPC Armonizado'!$B$2:$Q$250))</f>
        <v>96.99</v>
      </c>
      <c r="F94" s="19" cm="1">
        <f t="array" ref="F94">_xlfn.XLOOKUP(transformación!A85,'[1]Desempleo armonizado'!$A$2:$A$101,_xlfn.XLOOKUP($C$1,'[1]Desempleo armonizado'!$B$1:$P$1,'[1]Desempleo armonizado'!$B$2:$P$101))</f>
        <v>9.3000000000000007</v>
      </c>
      <c r="G94" s="26" cm="1">
        <f t="array" ref="G94">IFERROR(_xlfn.XLOOKUP(transformación!$B85,[1]Forwarkeys!$B$2:$B$1000,_xlfn.XLOOKUP($C$1,[1]Forwarkeys!$C$1:$BA$1,[1]Forwarkeys!$C$2:$BA$1000)),"-")</f>
        <v>21996</v>
      </c>
      <c r="H94" s="19">
        <f>España!E94</f>
        <v>98.09</v>
      </c>
      <c r="I94" s="3">
        <f>[1]Aeropuerto!$J87</f>
        <v>14322</v>
      </c>
      <c r="J94" s="3" cm="1">
        <f t="array" ref="J94">_xlfn.XLOOKUP(transformación!$B85,[1]Mortalidad!$A$2:$A$301,_xlfn.XLOOKUP($C$1,[1]Mortalidad!$B$1:$P$1,[1]Mortalidad!$B$2:$P$301))</f>
        <v>45047</v>
      </c>
      <c r="K94" s="19" cm="1">
        <f t="array" ref="K94">_xlfn.XLOOKUP(transformación!$B85,'[1]Indice del consumidor'!$A$2:$A$301,_xlfn.XLOOKUP($C$1,'[1]Indice del consumidor'!$B$1:$P$1,'[1]Indice del consumidor'!$B$2:$P$301))</f>
        <v>-20.6</v>
      </c>
      <c r="L94" s="34" t="s">
        <v>702</v>
      </c>
      <c r="M94" s="34" t="s">
        <v>702</v>
      </c>
      <c r="N94" s="34" t="s">
        <v>702</v>
      </c>
    </row>
    <row r="95" spans="1:14" x14ac:dyDescent="0.3">
      <c r="A95" s="2" t="str">
        <f>'Viajeros Hoteles y Apartamet'!A95</f>
        <v>2011</v>
      </c>
      <c r="B95" s="2" t="str">
        <f>'Viajeros Hoteles y Apartamet'!B95</f>
        <v>12</v>
      </c>
      <c r="C95" s="3">
        <f>'Viajeros Hoteles y Apartamet'!G95</f>
        <v>22204</v>
      </c>
      <c r="D95" s="3" cm="1">
        <f t="array" ref="D95">_xlfn.XLOOKUP(transformación!A86,'[1]Pib Pc'!$A$2:$A$81,_xlfn.XLOOKUP($C$1,'[1]Pib Pc'!B$1:P$1,'[1]Pib Pc'!$B$2:$P$81))</f>
        <v>8100</v>
      </c>
      <c r="E95" s="19" cm="1">
        <f t="array" ref="E95">_xlfn.XLOOKUP(transformación!B86,'[1]IPC Armonizado'!$A$2:$A$250,_xlfn.XLOOKUP($C$1,'[1]IPC Armonizado'!$B$1:$Q$1,'[1]IPC Armonizado'!$B$2:$Q$250))</f>
        <v>97.41</v>
      </c>
      <c r="F95" s="19" cm="1">
        <f t="array" ref="F95">_xlfn.XLOOKUP(transformación!A86,'[1]Desempleo armonizado'!$A$2:$A$101,_xlfn.XLOOKUP($C$1,'[1]Desempleo armonizado'!$B$1:$P$1,'[1]Desempleo armonizado'!$B$2:$P$101))</f>
        <v>9.3000000000000007</v>
      </c>
      <c r="G95" s="26" cm="1">
        <f t="array" ref="G95">IFERROR(_xlfn.XLOOKUP(transformación!$B86,[1]Forwarkeys!$B$2:$B$1000,_xlfn.XLOOKUP($C$1,[1]Forwarkeys!$C$1:$BA$1,[1]Forwarkeys!$C$2:$BA$1000)),"-")</f>
        <v>22284</v>
      </c>
      <c r="H95" s="19">
        <f>España!E95</f>
        <v>98.11</v>
      </c>
      <c r="I95" s="3">
        <f>[1]Aeropuerto!$J88</f>
        <v>15582</v>
      </c>
      <c r="J95" s="3" cm="1">
        <f t="array" ref="J95">_xlfn.XLOOKUP(transformación!$B86,[1]Mortalidad!$A$2:$A$301,_xlfn.XLOOKUP($C$1,[1]Mortalidad!$B$1:$P$1,[1]Mortalidad!$B$2:$P$301))</f>
        <v>49389</v>
      </c>
      <c r="K95" s="19" cm="1">
        <f t="array" ref="K95">_xlfn.XLOOKUP(transformación!$B86,'[1]Indice del consumidor'!$A$2:$A$301,_xlfn.XLOOKUP($C$1,'[1]Indice del consumidor'!$B$1:$P$1,'[1]Indice del consumidor'!$B$2:$P$301))</f>
        <v>-21.5</v>
      </c>
      <c r="L95" s="34" t="s">
        <v>702</v>
      </c>
      <c r="M95" s="34" t="s">
        <v>702</v>
      </c>
      <c r="N95" s="34" t="s">
        <v>702</v>
      </c>
    </row>
    <row r="96" spans="1:14" x14ac:dyDescent="0.3">
      <c r="A96" s="2" t="str">
        <f>'Viajeros Hoteles y Apartamet'!A96</f>
        <v>2012</v>
      </c>
      <c r="B96" s="2" t="str">
        <f>'Viajeros Hoteles y Apartamet'!B96</f>
        <v>1</v>
      </c>
      <c r="C96" s="3">
        <f>'Viajeros Hoteles y Apartamet'!G96</f>
        <v>17188</v>
      </c>
      <c r="D96" s="3" cm="1">
        <f t="array" ref="D96">_xlfn.XLOOKUP(transformación!A87,'[1]Pib Pc'!$A$2:$A$81,_xlfn.XLOOKUP($C$1,'[1]Pib Pc'!B$1:P$1,'[1]Pib Pc'!$B$2:$P$81))</f>
        <v>7890</v>
      </c>
      <c r="E96" s="19" cm="1">
        <f t="array" ref="E96">_xlfn.XLOOKUP(transformación!B87,'[1]IPC Armonizado'!$A$2:$A$250,_xlfn.XLOOKUP($C$1,'[1]IPC Armonizado'!$B$1:$Q$1,'[1]IPC Armonizado'!$B$2:$Q$250))</f>
        <v>97.03</v>
      </c>
      <c r="F96" s="19" cm="1">
        <f t="array" ref="F96">_xlfn.XLOOKUP(transformación!A87,'[1]Desempleo armonizado'!$A$2:$A$101,_xlfn.XLOOKUP($C$1,'[1]Desempleo armonizado'!$B$1:$P$1,'[1]Desempleo armonizado'!$B$2:$P$101))</f>
        <v>9.6</v>
      </c>
      <c r="G96" s="26" cm="1">
        <f t="array" ref="G96">IFERROR(_xlfn.XLOOKUP(transformación!$B87,[1]Forwarkeys!$B$2:$B$1000,_xlfn.XLOOKUP($C$1,[1]Forwarkeys!$C$1:$BA$1,[1]Forwarkeys!$C$2:$BA$1000)),"-")</f>
        <v>21537</v>
      </c>
      <c r="H96" s="19">
        <f>España!E96</f>
        <v>96.48</v>
      </c>
      <c r="I96" s="3">
        <f>[1]Aeropuerto!$J89</f>
        <v>13309</v>
      </c>
      <c r="J96" s="3" cm="1">
        <f t="array" ref="J96">_xlfn.XLOOKUP(transformación!$B87,[1]Mortalidad!$A$2:$A$301,_xlfn.XLOOKUP($C$1,[1]Mortalidad!$B$1:$P$1,[1]Mortalidad!$B$2:$P$301))</f>
        <v>52283</v>
      </c>
      <c r="K96" s="19" cm="1">
        <f t="array" ref="K96">_xlfn.XLOOKUP(transformación!$B87,'[1]Indice del consumidor'!$A$2:$A$301,_xlfn.XLOOKUP($C$1,'[1]Indice del consumidor'!$B$1:$P$1,'[1]Indice del consumidor'!$B$2:$P$301))</f>
        <v>-18.899999999999999</v>
      </c>
      <c r="L96" s="34" t="s">
        <v>702</v>
      </c>
      <c r="M96" s="34" t="s">
        <v>702</v>
      </c>
      <c r="N96" s="34" t="s">
        <v>702</v>
      </c>
    </row>
    <row r="97" spans="1:14" x14ac:dyDescent="0.3">
      <c r="A97" s="2" t="str">
        <f>'Viajeros Hoteles y Apartamet'!A97</f>
        <v>2012</v>
      </c>
      <c r="B97" s="2" t="str">
        <f>'Viajeros Hoteles y Apartamet'!B97</f>
        <v>2</v>
      </c>
      <c r="C97" s="3">
        <f>'Viajeros Hoteles y Apartamet'!G97</f>
        <v>26210</v>
      </c>
      <c r="D97" s="3" cm="1">
        <f t="array" ref="D97">_xlfn.XLOOKUP(transformación!A88,'[1]Pib Pc'!$A$2:$A$81,_xlfn.XLOOKUP($C$1,'[1]Pib Pc'!B$1:P$1,'[1]Pib Pc'!$B$2:$P$81))</f>
        <v>7890</v>
      </c>
      <c r="E97" s="19" cm="1">
        <f t="array" ref="E97">_xlfn.XLOOKUP(transformación!B88,'[1]IPC Armonizado'!$A$2:$A$250,_xlfn.XLOOKUP($C$1,'[1]IPC Armonizado'!$B$1:$Q$1,'[1]IPC Armonizado'!$B$2:$Q$250))</f>
        <v>97.49</v>
      </c>
      <c r="F97" s="19" cm="1">
        <f t="array" ref="F97">_xlfn.XLOOKUP(transformación!A88,'[1]Desempleo armonizado'!$A$2:$A$101,_xlfn.XLOOKUP($C$1,'[1]Desempleo armonizado'!$B$1:$P$1,'[1]Desempleo armonizado'!$B$2:$P$101))</f>
        <v>9.6</v>
      </c>
      <c r="G97" s="26" cm="1">
        <f t="array" ref="G97">IFERROR(_xlfn.XLOOKUP(transformación!$B88,[1]Forwarkeys!$B$2:$B$1000,_xlfn.XLOOKUP($C$1,[1]Forwarkeys!$C$1:$BA$1,[1]Forwarkeys!$C$2:$BA$1000)),"-")</f>
        <v>21096</v>
      </c>
      <c r="H97" s="19">
        <f>España!E97</f>
        <v>96.51</v>
      </c>
      <c r="I97" s="3">
        <f>[1]Aeropuerto!$J90</f>
        <v>18148</v>
      </c>
      <c r="J97" s="3" cm="1">
        <f t="array" ref="J97">_xlfn.XLOOKUP(transformación!$B88,[1]Mortalidad!$A$2:$A$301,_xlfn.XLOOKUP($C$1,[1]Mortalidad!$B$1:$P$1,[1]Mortalidad!$B$2:$P$301))</f>
        <v>54468</v>
      </c>
      <c r="K97" s="19" cm="1">
        <f t="array" ref="K97">_xlfn.XLOOKUP(transformación!$B88,'[1]Indice del consumidor'!$A$2:$A$301,_xlfn.XLOOKUP($C$1,'[1]Indice del consumidor'!$B$1:$P$1,'[1]Indice del consumidor'!$B$2:$P$301))</f>
        <v>-17.100000000000001</v>
      </c>
      <c r="L97" s="34" t="s">
        <v>702</v>
      </c>
      <c r="M97" s="34" t="s">
        <v>702</v>
      </c>
      <c r="N97" s="34" t="s">
        <v>702</v>
      </c>
    </row>
    <row r="98" spans="1:14" x14ac:dyDescent="0.3">
      <c r="A98" s="2" t="str">
        <f>'Viajeros Hoteles y Apartamet'!A98</f>
        <v>2012</v>
      </c>
      <c r="B98" s="2" t="str">
        <f>'Viajeros Hoteles y Apartamet'!B98</f>
        <v>3</v>
      </c>
      <c r="C98" s="3">
        <f>'Viajeros Hoteles y Apartamet'!G98</f>
        <v>45550</v>
      </c>
      <c r="D98" s="3" cm="1">
        <f t="array" ref="D98">_xlfn.XLOOKUP(transformación!A89,'[1]Pib Pc'!$A$2:$A$81,_xlfn.XLOOKUP($C$1,'[1]Pib Pc'!B$1:P$1,'[1]Pib Pc'!$B$2:$P$81))</f>
        <v>7890</v>
      </c>
      <c r="E98" s="19" cm="1">
        <f t="array" ref="E98">_xlfn.XLOOKUP(transformación!B89,'[1]IPC Armonizado'!$A$2:$A$250,_xlfn.XLOOKUP($C$1,'[1]IPC Armonizado'!$B$1:$Q$1,'[1]IPC Armonizado'!$B$2:$Q$250))</f>
        <v>98.39</v>
      </c>
      <c r="F98" s="19" cm="1">
        <f t="array" ref="F98">_xlfn.XLOOKUP(transformación!A89,'[1]Desempleo armonizado'!$A$2:$A$101,_xlfn.XLOOKUP($C$1,'[1]Desempleo armonizado'!$B$1:$P$1,'[1]Desempleo armonizado'!$B$2:$P$101))</f>
        <v>9.6</v>
      </c>
      <c r="G98" s="26" cm="1">
        <f t="array" ref="G98">IFERROR(_xlfn.XLOOKUP(transformación!$B89,[1]Forwarkeys!$B$2:$B$1000,_xlfn.XLOOKUP($C$1,[1]Forwarkeys!$C$1:$BA$1,[1]Forwarkeys!$C$2:$BA$1000)),"-")</f>
        <v>25137</v>
      </c>
      <c r="H98" s="19">
        <f>España!E98</f>
        <v>98.64</v>
      </c>
      <c r="I98" s="3">
        <f>[1]Aeropuerto!$J91</f>
        <v>23035</v>
      </c>
      <c r="J98" s="3" cm="1">
        <f t="array" ref="J98">_xlfn.XLOOKUP(transformación!$B89,[1]Mortalidad!$A$2:$A$301,_xlfn.XLOOKUP($C$1,[1]Mortalidad!$B$1:$P$1,[1]Mortalidad!$B$2:$P$301))</f>
        <v>53760</v>
      </c>
      <c r="K98" s="19" cm="1">
        <f t="array" ref="K98">_xlfn.XLOOKUP(transformación!$B89,'[1]Indice del consumidor'!$A$2:$A$301,_xlfn.XLOOKUP($C$1,'[1]Indice del consumidor'!$B$1:$P$1,'[1]Indice del consumidor'!$B$2:$P$301))</f>
        <v>-13.2</v>
      </c>
      <c r="L98" s="34" t="s">
        <v>702</v>
      </c>
      <c r="M98" s="34" t="s">
        <v>702</v>
      </c>
      <c r="N98" s="34" t="s">
        <v>702</v>
      </c>
    </row>
    <row r="99" spans="1:14" x14ac:dyDescent="0.3">
      <c r="A99" s="2" t="str">
        <f>'Viajeros Hoteles y Apartamet'!A99</f>
        <v>2012</v>
      </c>
      <c r="B99" s="2" t="str">
        <f>'Viajeros Hoteles y Apartamet'!B99</f>
        <v>4</v>
      </c>
      <c r="C99" s="3">
        <f>'Viajeros Hoteles y Apartamet'!G99</f>
        <v>118159</v>
      </c>
      <c r="D99" s="3" cm="1">
        <f t="array" ref="D99">_xlfn.XLOOKUP(transformación!A90,'[1]Pib Pc'!$A$2:$A$81,_xlfn.XLOOKUP($C$1,'[1]Pib Pc'!B$1:P$1,'[1]Pib Pc'!$B$2:$P$81))</f>
        <v>7950</v>
      </c>
      <c r="E99" s="19" cm="1">
        <f t="array" ref="E99">_xlfn.XLOOKUP(transformación!B90,'[1]IPC Armonizado'!$A$2:$A$250,_xlfn.XLOOKUP($C$1,'[1]IPC Armonizado'!$B$1:$Q$1,'[1]IPC Armonizado'!$B$2:$Q$250))</f>
        <v>98.56</v>
      </c>
      <c r="F99" s="19" cm="1">
        <f t="array" ref="F99">_xlfn.XLOOKUP(transformación!A90,'[1]Desempleo armonizado'!$A$2:$A$101,_xlfn.XLOOKUP($C$1,'[1]Desempleo armonizado'!$B$1:$P$1,'[1]Desempleo armonizado'!$B$2:$P$101))</f>
        <v>9</v>
      </c>
      <c r="G99" s="26" cm="1">
        <f t="array" ref="G99">IFERROR(_xlfn.XLOOKUP(transformación!$B90,[1]Forwarkeys!$B$2:$B$1000,_xlfn.XLOOKUP($C$1,[1]Forwarkeys!$C$1:$BA$1,[1]Forwarkeys!$C$2:$BA$1000)),"-")</f>
        <v>33500</v>
      </c>
      <c r="H99" s="19">
        <f>España!E99</f>
        <v>99.71</v>
      </c>
      <c r="I99" s="3">
        <f>[1]Aeropuerto!$J92</f>
        <v>36876</v>
      </c>
      <c r="J99" s="3" cm="1">
        <f t="array" ref="J99">_xlfn.XLOOKUP(transformación!$B90,[1]Mortalidad!$A$2:$A$301,_xlfn.XLOOKUP($C$1,[1]Mortalidad!$B$1:$P$1,[1]Mortalidad!$B$2:$P$301))</f>
        <v>46696</v>
      </c>
      <c r="K99" s="19" cm="1">
        <f t="array" ref="K99">_xlfn.XLOOKUP(transformación!$B90,'[1]Indice del consumidor'!$A$2:$A$301,_xlfn.XLOOKUP($C$1,'[1]Indice del consumidor'!$B$1:$P$1,'[1]Indice del consumidor'!$B$2:$P$301))</f>
        <v>-13.3</v>
      </c>
      <c r="L99" s="34" t="s">
        <v>702</v>
      </c>
      <c r="M99" s="34" t="s">
        <v>702</v>
      </c>
      <c r="N99" s="34" t="s">
        <v>702</v>
      </c>
    </row>
    <row r="100" spans="1:14" x14ac:dyDescent="0.3">
      <c r="A100" s="2" t="str">
        <f>'Viajeros Hoteles y Apartamet'!A100</f>
        <v>2012</v>
      </c>
      <c r="B100" s="2" t="str">
        <f>'Viajeros Hoteles y Apartamet'!B100</f>
        <v>5</v>
      </c>
      <c r="C100" s="3">
        <f>'Viajeros Hoteles y Apartamet'!G100</f>
        <v>130967</v>
      </c>
      <c r="D100" s="3" cm="1">
        <f t="array" ref="D100">_xlfn.XLOOKUP(transformación!A91,'[1]Pib Pc'!$A$2:$A$81,_xlfn.XLOOKUP($C$1,'[1]Pib Pc'!B$1:P$1,'[1]Pib Pc'!$B$2:$P$81))</f>
        <v>7950</v>
      </c>
      <c r="E100" s="19" cm="1">
        <f t="array" ref="E100">_xlfn.XLOOKUP(transformación!B91,'[1]IPC Armonizado'!$A$2:$A$250,_xlfn.XLOOKUP($C$1,'[1]IPC Armonizado'!$B$1:$Q$1,'[1]IPC Armonizado'!$B$2:$Q$250))</f>
        <v>98.51</v>
      </c>
      <c r="F100" s="19" cm="1">
        <f t="array" ref="F100">_xlfn.XLOOKUP(transformación!A91,'[1]Desempleo armonizado'!$A$2:$A$101,_xlfn.XLOOKUP($C$1,'[1]Desempleo armonizado'!$B$1:$P$1,'[1]Desempleo armonizado'!$B$2:$P$101))</f>
        <v>9</v>
      </c>
      <c r="G100" s="26" cm="1">
        <f t="array" ref="G100">IFERROR(_xlfn.XLOOKUP(transformación!$B91,[1]Forwarkeys!$B$2:$B$1000,_xlfn.XLOOKUP($C$1,[1]Forwarkeys!$C$1:$BA$1,[1]Forwarkeys!$C$2:$BA$1000)),"-")</f>
        <v>39446</v>
      </c>
      <c r="H100" s="19">
        <f>España!E100</f>
        <v>99.5</v>
      </c>
      <c r="I100" s="3">
        <f>[1]Aeropuerto!$J93</f>
        <v>38071</v>
      </c>
      <c r="J100" s="3" cm="1">
        <f t="array" ref="J100">_xlfn.XLOOKUP(transformación!$B91,[1]Mortalidad!$A$2:$A$301,_xlfn.XLOOKUP($C$1,[1]Mortalidad!$B$1:$P$1,[1]Mortalidad!$B$2:$P$301))</f>
        <v>45855</v>
      </c>
      <c r="K100" s="19" cm="1">
        <f t="array" ref="K100">_xlfn.XLOOKUP(transformación!$B91,'[1]Indice del consumidor'!$A$2:$A$301,_xlfn.XLOOKUP($C$1,'[1]Indice del consumidor'!$B$1:$P$1,'[1]Indice del consumidor'!$B$2:$P$301))</f>
        <v>-9.9</v>
      </c>
      <c r="L100" s="34" t="s">
        <v>702</v>
      </c>
      <c r="M100" s="34" t="s">
        <v>702</v>
      </c>
      <c r="N100" s="34" t="s">
        <v>702</v>
      </c>
    </row>
    <row r="101" spans="1:14" x14ac:dyDescent="0.3">
      <c r="A101" s="2" t="str">
        <f>'Viajeros Hoteles y Apartamet'!A101</f>
        <v>2012</v>
      </c>
      <c r="B101" s="2" t="str">
        <f>'Viajeros Hoteles y Apartamet'!B101</f>
        <v>6</v>
      </c>
      <c r="C101" s="3">
        <f>'Viajeros Hoteles y Apartamet'!G101</f>
        <v>100026</v>
      </c>
      <c r="D101" s="3" cm="1">
        <f t="array" ref="D101">_xlfn.XLOOKUP(transformación!A92,'[1]Pib Pc'!$A$2:$A$81,_xlfn.XLOOKUP($C$1,'[1]Pib Pc'!B$1:P$1,'[1]Pib Pc'!$B$2:$P$81))</f>
        <v>7950</v>
      </c>
      <c r="E101" s="19" cm="1">
        <f t="array" ref="E101">_xlfn.XLOOKUP(transformación!B92,'[1]IPC Armonizado'!$A$2:$A$250,_xlfn.XLOOKUP($C$1,'[1]IPC Armonizado'!$B$1:$Q$1,'[1]IPC Armonizado'!$B$2:$Q$250))</f>
        <v>98.56</v>
      </c>
      <c r="F101" s="19" cm="1">
        <f t="array" ref="F101">_xlfn.XLOOKUP(transformación!A92,'[1]Desempleo armonizado'!$A$2:$A$101,_xlfn.XLOOKUP($C$1,'[1]Desempleo armonizado'!$B$1:$P$1,'[1]Desempleo armonizado'!$B$2:$P$101))</f>
        <v>9</v>
      </c>
      <c r="G101" s="26" cm="1">
        <f t="array" ref="G101">IFERROR(_xlfn.XLOOKUP(transformación!$B92,[1]Forwarkeys!$B$2:$B$1000,_xlfn.XLOOKUP($C$1,[1]Forwarkeys!$C$1:$BA$1,[1]Forwarkeys!$C$2:$BA$1000)),"-")</f>
        <v>39377</v>
      </c>
      <c r="H101" s="19">
        <f>España!E101</f>
        <v>99.26</v>
      </c>
      <c r="I101" s="3">
        <f>[1]Aeropuerto!$J94</f>
        <v>35863</v>
      </c>
      <c r="J101" s="3" cm="1">
        <f t="array" ref="J101">_xlfn.XLOOKUP(transformación!$B92,[1]Mortalidad!$A$2:$A$301,_xlfn.XLOOKUP($C$1,[1]Mortalidad!$B$1:$P$1,[1]Mortalidad!$B$2:$P$301))</f>
        <v>42635</v>
      </c>
      <c r="K101" s="19" cm="1">
        <f t="array" ref="K101">_xlfn.XLOOKUP(transformación!$B92,'[1]Indice del consumidor'!$A$2:$A$301,_xlfn.XLOOKUP($C$1,'[1]Indice del consumidor'!$B$1:$P$1,'[1]Indice del consumidor'!$B$2:$P$301))</f>
        <v>-10.4</v>
      </c>
      <c r="L101" s="34" t="s">
        <v>702</v>
      </c>
      <c r="M101" s="34" t="s">
        <v>702</v>
      </c>
      <c r="N101" s="34" t="s">
        <v>702</v>
      </c>
    </row>
    <row r="102" spans="1:14" x14ac:dyDescent="0.3">
      <c r="A102" s="2" t="str">
        <f>'Viajeros Hoteles y Apartamet'!A102</f>
        <v>2012</v>
      </c>
      <c r="B102" s="2" t="str">
        <f>'Viajeros Hoteles y Apartamet'!B102</f>
        <v>7</v>
      </c>
      <c r="C102" s="3">
        <f>'Viajeros Hoteles y Apartamet'!G102</f>
        <v>147170</v>
      </c>
      <c r="D102" s="3" cm="1">
        <f t="array" ref="D102">_xlfn.XLOOKUP(transformación!A93,'[1]Pib Pc'!$A$2:$A$81,_xlfn.XLOOKUP($C$1,'[1]Pib Pc'!B$1:P$1,'[1]Pib Pc'!$B$2:$P$81))</f>
        <v>7810</v>
      </c>
      <c r="E102" s="19" cm="1">
        <f t="array" ref="E102">_xlfn.XLOOKUP(transformación!B93,'[1]IPC Armonizado'!$A$2:$A$250,_xlfn.XLOOKUP($C$1,'[1]IPC Armonizado'!$B$1:$Q$1,'[1]IPC Armonizado'!$B$2:$Q$250))</f>
        <v>98.05</v>
      </c>
      <c r="F102" s="19" cm="1">
        <f t="array" ref="F102">_xlfn.XLOOKUP(transformación!A93,'[1]Desempleo armonizado'!$A$2:$A$101,_xlfn.XLOOKUP($C$1,'[1]Desempleo armonizado'!$B$1:$P$1,'[1]Desempleo armonizado'!$B$2:$P$101))</f>
        <v>8.9</v>
      </c>
      <c r="G102" s="26" cm="1">
        <f t="array" ref="G102">IFERROR(_xlfn.XLOOKUP(transformación!$B93,[1]Forwarkeys!$B$2:$B$1000,_xlfn.XLOOKUP($C$1,[1]Forwarkeys!$C$1:$BA$1,[1]Forwarkeys!$C$2:$BA$1000)),"-")</f>
        <v>45137</v>
      </c>
      <c r="H102" s="19">
        <f>España!E102</f>
        <v>98.42</v>
      </c>
      <c r="I102" s="3">
        <f>[1]Aeropuerto!$J95</f>
        <v>44783</v>
      </c>
      <c r="J102" s="3" cm="1">
        <f t="array" ref="J102">_xlfn.XLOOKUP(transformación!$B93,[1]Mortalidad!$A$2:$A$301,_xlfn.XLOOKUP($C$1,[1]Mortalidad!$B$1:$P$1,[1]Mortalidad!$B$2:$P$301))</f>
        <v>43915</v>
      </c>
      <c r="K102" s="19" cm="1">
        <f t="array" ref="K102">_xlfn.XLOOKUP(transformación!$B93,'[1]Indice del consumidor'!$A$2:$A$301,_xlfn.XLOOKUP($C$1,'[1]Indice del consumidor'!$B$1:$P$1,'[1]Indice del consumidor'!$B$2:$P$301))</f>
        <v>-14.6</v>
      </c>
      <c r="L102" s="34" t="s">
        <v>702</v>
      </c>
      <c r="M102" s="34" t="s">
        <v>702</v>
      </c>
      <c r="N102" s="34" t="s">
        <v>702</v>
      </c>
    </row>
    <row r="103" spans="1:14" x14ac:dyDescent="0.3">
      <c r="A103" s="2" t="str">
        <f>'Viajeros Hoteles y Apartamet'!A103</f>
        <v>2012</v>
      </c>
      <c r="B103" s="2" t="str">
        <f>'Viajeros Hoteles y Apartamet'!B103</f>
        <v>8</v>
      </c>
      <c r="C103" s="3">
        <f>'Viajeros Hoteles y Apartamet'!G103</f>
        <v>204635</v>
      </c>
      <c r="D103" s="3" cm="1">
        <f t="array" ref="D103">_xlfn.XLOOKUP(transformación!A94,'[1]Pib Pc'!$A$2:$A$81,_xlfn.XLOOKUP($C$1,'[1]Pib Pc'!B$1:P$1,'[1]Pib Pc'!$B$2:$P$81))</f>
        <v>7810</v>
      </c>
      <c r="E103" s="19" cm="1">
        <f t="array" ref="E103">_xlfn.XLOOKUP(transformación!B94,'[1]IPC Armonizado'!$A$2:$A$250,_xlfn.XLOOKUP($C$1,'[1]IPC Armonizado'!$B$1:$Q$1,'[1]IPC Armonizado'!$B$2:$Q$250))</f>
        <v>98.76</v>
      </c>
      <c r="F103" s="19" cm="1">
        <f t="array" ref="F103">_xlfn.XLOOKUP(transformación!A94,'[1]Desempleo armonizado'!$A$2:$A$101,_xlfn.XLOOKUP($C$1,'[1]Desempleo armonizado'!$B$1:$P$1,'[1]Desempleo armonizado'!$B$2:$P$101))</f>
        <v>8.9</v>
      </c>
      <c r="G103" s="26" cm="1">
        <f t="array" ref="G103">IFERROR(_xlfn.XLOOKUP(transformación!$B94,[1]Forwarkeys!$B$2:$B$1000,_xlfn.XLOOKUP($C$1,[1]Forwarkeys!$C$1:$BA$1,[1]Forwarkeys!$C$2:$BA$1000)),"-")</f>
        <v>49240</v>
      </c>
      <c r="H103" s="19">
        <f>España!E103</f>
        <v>98.92</v>
      </c>
      <c r="I103" s="3">
        <f>[1]Aeropuerto!$J96</f>
        <v>45255</v>
      </c>
      <c r="J103" s="3" cm="1">
        <f t="array" ref="J103">_xlfn.XLOOKUP(transformación!$B94,[1]Mortalidad!$A$2:$A$301,_xlfn.XLOOKUP($C$1,[1]Mortalidad!$B$1:$P$1,[1]Mortalidad!$B$2:$P$301))</f>
        <v>43147</v>
      </c>
      <c r="K103" s="19" cm="1">
        <f t="array" ref="K103">_xlfn.XLOOKUP(transformación!$B94,'[1]Indice del consumidor'!$A$2:$A$301,_xlfn.XLOOKUP($C$1,'[1]Indice del consumidor'!$B$1:$P$1,'[1]Indice del consumidor'!$B$2:$P$301))</f>
        <v>-15.5</v>
      </c>
      <c r="L103" s="34" t="s">
        <v>702</v>
      </c>
      <c r="M103" s="34" t="s">
        <v>702</v>
      </c>
      <c r="N103" s="34" t="s">
        <v>702</v>
      </c>
    </row>
    <row r="104" spans="1:14" x14ac:dyDescent="0.3">
      <c r="A104" s="2" t="str">
        <f>'Viajeros Hoteles y Apartamet'!A104</f>
        <v>2012</v>
      </c>
      <c r="B104" s="2" t="str">
        <f>'Viajeros Hoteles y Apartamet'!B104</f>
        <v>9</v>
      </c>
      <c r="C104" s="3">
        <f>'Viajeros Hoteles y Apartamet'!G104</f>
        <v>110974</v>
      </c>
      <c r="D104" s="3" cm="1">
        <f t="array" ref="D104">_xlfn.XLOOKUP(transformación!A95,'[1]Pib Pc'!$A$2:$A$81,_xlfn.XLOOKUP($C$1,'[1]Pib Pc'!B$1:P$1,'[1]Pib Pc'!$B$2:$P$81))</f>
        <v>7810</v>
      </c>
      <c r="E104" s="19" cm="1">
        <f t="array" ref="E104">_xlfn.XLOOKUP(transformación!B95,'[1]IPC Armonizado'!$A$2:$A$250,_xlfn.XLOOKUP($C$1,'[1]IPC Armonizado'!$B$1:$Q$1,'[1]IPC Armonizado'!$B$2:$Q$250))</f>
        <v>98.51</v>
      </c>
      <c r="F104" s="19" cm="1">
        <f t="array" ref="F104">_xlfn.XLOOKUP(transformación!A95,'[1]Desempleo armonizado'!$A$2:$A$101,_xlfn.XLOOKUP($C$1,'[1]Desempleo armonizado'!$B$1:$P$1,'[1]Desempleo armonizado'!$B$2:$P$101))</f>
        <v>8.9</v>
      </c>
      <c r="G104" s="26" cm="1">
        <f t="array" ref="G104">IFERROR(_xlfn.XLOOKUP(transformación!$B95,[1]Forwarkeys!$B$2:$B$1000,_xlfn.XLOOKUP($C$1,[1]Forwarkeys!$C$1:$BA$1,[1]Forwarkeys!$C$2:$BA$1000)),"-")</f>
        <v>42307</v>
      </c>
      <c r="H104" s="19">
        <f>España!E104</f>
        <v>100.83</v>
      </c>
      <c r="I104" s="3">
        <f>[1]Aeropuerto!$J97</f>
        <v>38305</v>
      </c>
      <c r="J104" s="3" cm="1">
        <f t="array" ref="J104">_xlfn.XLOOKUP(transformación!$B95,[1]Mortalidad!$A$2:$A$301,_xlfn.XLOOKUP($C$1,[1]Mortalidad!$B$1:$P$1,[1]Mortalidad!$B$2:$P$301))</f>
        <v>42185</v>
      </c>
      <c r="K104" s="19" cm="1">
        <f t="array" ref="K104">_xlfn.XLOOKUP(transformación!$B95,'[1]Indice del consumidor'!$A$2:$A$301,_xlfn.XLOOKUP($C$1,'[1]Indice del consumidor'!$B$1:$P$1,'[1]Indice del consumidor'!$B$2:$P$301))</f>
        <v>-18.899999999999999</v>
      </c>
      <c r="L104" s="34" t="s">
        <v>702</v>
      </c>
      <c r="M104" s="34" t="s">
        <v>702</v>
      </c>
      <c r="N104" s="34" t="s">
        <v>702</v>
      </c>
    </row>
    <row r="105" spans="1:14" x14ac:dyDescent="0.3">
      <c r="A105" s="2" t="str">
        <f>'Viajeros Hoteles y Apartamet'!A105</f>
        <v>2012</v>
      </c>
      <c r="B105" s="2" t="str">
        <f>'Viajeros Hoteles y Apartamet'!B105</f>
        <v>10</v>
      </c>
      <c r="C105" s="3">
        <f>'Viajeros Hoteles y Apartamet'!G105</f>
        <v>63319</v>
      </c>
      <c r="D105" s="3" cm="1">
        <f t="array" ref="D105">_xlfn.XLOOKUP(transformación!A96,'[1]Pib Pc'!$A$2:$A$81,_xlfn.XLOOKUP($C$1,'[1]Pib Pc'!B$1:P$1,'[1]Pib Pc'!$B$2:$P$81))</f>
        <v>8160</v>
      </c>
      <c r="E105" s="19" cm="1">
        <f t="array" ref="E105">_xlfn.XLOOKUP(transformación!B96,'[1]IPC Armonizado'!$A$2:$A$250,_xlfn.XLOOKUP($C$1,'[1]IPC Armonizado'!$B$1:$Q$1,'[1]IPC Armonizado'!$B$2:$Q$250))</f>
        <v>98.71</v>
      </c>
      <c r="F105" s="19" cm="1">
        <f t="array" ref="F105">_xlfn.XLOOKUP(transformación!A96,'[1]Desempleo armonizado'!$A$2:$A$101,_xlfn.XLOOKUP($C$1,'[1]Desempleo armonizado'!$B$1:$P$1,'[1]Desempleo armonizado'!$B$2:$P$101))</f>
        <v>10.1</v>
      </c>
      <c r="G105" s="26" cm="1">
        <f t="array" ref="G105">IFERROR(_xlfn.XLOOKUP(transformación!$B96,[1]Forwarkeys!$B$2:$B$1000,_xlfn.XLOOKUP($C$1,[1]Forwarkeys!$C$1:$BA$1,[1]Forwarkeys!$C$2:$BA$1000)),"-")</f>
        <v>37977</v>
      </c>
      <c r="H105" s="19">
        <f>España!E105</f>
        <v>101.29</v>
      </c>
      <c r="I105" s="3">
        <f>[1]Aeropuerto!$J98</f>
        <v>32512</v>
      </c>
      <c r="J105" s="3" cm="1">
        <f t="array" ref="J105">_xlfn.XLOOKUP(transformación!$B96,[1]Mortalidad!$A$2:$A$301,_xlfn.XLOOKUP($C$1,[1]Mortalidad!$B$1:$P$1,[1]Mortalidad!$B$2:$P$301))</f>
        <v>47096</v>
      </c>
      <c r="K105" s="19" cm="1">
        <f t="array" ref="K105">_xlfn.XLOOKUP(transformación!$B96,'[1]Indice del consumidor'!$A$2:$A$301,_xlfn.XLOOKUP($C$1,'[1]Indice del consumidor'!$B$1:$P$1,'[1]Indice del consumidor'!$B$2:$P$301))</f>
        <v>-20.7</v>
      </c>
      <c r="L105" s="34" t="s">
        <v>702</v>
      </c>
      <c r="M105" s="34" t="s">
        <v>702</v>
      </c>
      <c r="N105" s="34" t="s">
        <v>702</v>
      </c>
    </row>
    <row r="106" spans="1:14" x14ac:dyDescent="0.3">
      <c r="A106" s="2" t="str">
        <f>'Viajeros Hoteles y Apartamet'!A106</f>
        <v>2012</v>
      </c>
      <c r="B106" s="2" t="str">
        <f>'Viajeros Hoteles y Apartamet'!B106</f>
        <v>11</v>
      </c>
      <c r="C106" s="3">
        <f>'Viajeros Hoteles y Apartamet'!G106</f>
        <v>26414</v>
      </c>
      <c r="D106" s="3" cm="1">
        <f t="array" ref="D106">_xlfn.XLOOKUP(transformación!A97,'[1]Pib Pc'!$A$2:$A$81,_xlfn.XLOOKUP($C$1,'[1]Pib Pc'!B$1:P$1,'[1]Pib Pc'!$B$2:$P$81))</f>
        <v>8160</v>
      </c>
      <c r="E106" s="19" cm="1">
        <f t="array" ref="E106">_xlfn.XLOOKUP(transformación!B97,'[1]IPC Armonizado'!$A$2:$A$250,_xlfn.XLOOKUP($C$1,'[1]IPC Armonizado'!$B$1:$Q$1,'[1]IPC Armonizado'!$B$2:$Q$250))</f>
        <v>98.54</v>
      </c>
      <c r="F106" s="19" cm="1">
        <f t="array" ref="F106">_xlfn.XLOOKUP(transformación!A97,'[1]Desempleo armonizado'!$A$2:$A$101,_xlfn.XLOOKUP($C$1,'[1]Desempleo armonizado'!$B$1:$P$1,'[1]Desempleo armonizado'!$B$2:$P$101))</f>
        <v>10.1</v>
      </c>
      <c r="G106" s="26" cm="1">
        <f t="array" ref="G106">IFERROR(_xlfn.XLOOKUP(transformación!$B97,[1]Forwarkeys!$B$2:$B$1000,_xlfn.XLOOKUP($C$1,[1]Forwarkeys!$C$1:$BA$1,[1]Forwarkeys!$C$2:$BA$1000)),"-")</f>
        <v>25197</v>
      </c>
      <c r="H106" s="19">
        <f>España!E106</f>
        <v>101.05</v>
      </c>
      <c r="I106" s="3">
        <f>[1]Aeropuerto!$J99</f>
        <v>15161</v>
      </c>
      <c r="J106" s="3" cm="1">
        <f t="array" ref="J106">_xlfn.XLOOKUP(transformación!$B97,[1]Mortalidad!$A$2:$A$301,_xlfn.XLOOKUP($C$1,[1]Mortalidad!$B$1:$P$1,[1]Mortalidad!$B$2:$P$301))</f>
        <v>46648</v>
      </c>
      <c r="K106" s="19" cm="1">
        <f t="array" ref="K106">_xlfn.XLOOKUP(transformación!$B97,'[1]Indice del consumidor'!$A$2:$A$301,_xlfn.XLOOKUP($C$1,'[1]Indice del consumidor'!$B$1:$P$1,'[1]Indice del consumidor'!$B$2:$P$301))</f>
        <v>-20</v>
      </c>
      <c r="L106" s="34" t="s">
        <v>702</v>
      </c>
      <c r="M106" s="34" t="s">
        <v>702</v>
      </c>
      <c r="N106" s="34" t="s">
        <v>702</v>
      </c>
    </row>
    <row r="107" spans="1:14" x14ac:dyDescent="0.3">
      <c r="A107" s="2" t="str">
        <f>'Viajeros Hoteles y Apartamet'!A107</f>
        <v>2012</v>
      </c>
      <c r="B107" s="2" t="str">
        <f>'Viajeros Hoteles y Apartamet'!B107</f>
        <v>12</v>
      </c>
      <c r="C107" s="3">
        <f>'Viajeros Hoteles y Apartamet'!G107</f>
        <v>22040</v>
      </c>
      <c r="D107" s="3" cm="1">
        <f t="array" ref="D107">_xlfn.XLOOKUP(transformación!A98,'[1]Pib Pc'!$A$2:$A$81,_xlfn.XLOOKUP($C$1,'[1]Pib Pc'!B$1:P$1,'[1]Pib Pc'!$B$2:$P$81))</f>
        <v>8160</v>
      </c>
      <c r="E107" s="19" cm="1">
        <f t="array" ref="E107">_xlfn.XLOOKUP(transformación!B98,'[1]IPC Armonizado'!$A$2:$A$250,_xlfn.XLOOKUP($C$1,'[1]IPC Armonizado'!$B$1:$Q$1,'[1]IPC Armonizado'!$B$2:$Q$250))</f>
        <v>98.9</v>
      </c>
      <c r="F107" s="19" cm="1">
        <f t="array" ref="F107">_xlfn.XLOOKUP(transformación!A98,'[1]Desempleo armonizado'!$A$2:$A$101,_xlfn.XLOOKUP($C$1,'[1]Desempleo armonizado'!$B$1:$P$1,'[1]Desempleo armonizado'!$B$2:$P$101))</f>
        <v>10.1</v>
      </c>
      <c r="G107" s="26" cm="1">
        <f t="array" ref="G107">IFERROR(_xlfn.XLOOKUP(transformación!$B98,[1]Forwarkeys!$B$2:$B$1000,_xlfn.XLOOKUP($C$1,[1]Forwarkeys!$C$1:$BA$1,[1]Forwarkeys!$C$2:$BA$1000)),"-")</f>
        <v>26097</v>
      </c>
      <c r="H107" s="19">
        <f>España!E107</f>
        <v>101.06</v>
      </c>
      <c r="I107" s="3">
        <f>[1]Aeropuerto!$J100</f>
        <v>17247</v>
      </c>
      <c r="J107" s="3" cm="1">
        <f t="array" ref="J107">_xlfn.XLOOKUP(transformación!$B98,[1]Mortalidad!$A$2:$A$301,_xlfn.XLOOKUP($C$1,[1]Mortalidad!$B$1:$P$1,[1]Mortalidad!$B$2:$P$301))</f>
        <v>51298</v>
      </c>
      <c r="K107" s="19" cm="1">
        <f t="array" ref="K107">_xlfn.XLOOKUP(transformación!$B98,'[1]Indice del consumidor'!$A$2:$A$301,_xlfn.XLOOKUP($C$1,'[1]Indice del consumidor'!$B$1:$P$1,'[1]Indice del consumidor'!$B$2:$P$301))</f>
        <v>-19.8</v>
      </c>
      <c r="L107" s="34" t="s">
        <v>702</v>
      </c>
      <c r="M107" s="34" t="s">
        <v>702</v>
      </c>
      <c r="N107" s="34" t="s">
        <v>702</v>
      </c>
    </row>
    <row r="108" spans="1:14" x14ac:dyDescent="0.3">
      <c r="A108" s="2" t="str">
        <f>'Viajeros Hoteles y Apartamet'!A108</f>
        <v>2013</v>
      </c>
      <c r="B108" s="2" t="str">
        <f>'Viajeros Hoteles y Apartamet'!B108</f>
        <v>1</v>
      </c>
      <c r="C108" s="3">
        <f>'Viajeros Hoteles y Apartamet'!G108</f>
        <v>17931</v>
      </c>
      <c r="D108" s="3" cm="1">
        <f t="array" ref="D108">_xlfn.XLOOKUP(transformación!A99,'[1]Pib Pc'!$A$2:$A$81,_xlfn.XLOOKUP($C$1,'[1]Pib Pc'!B$1:P$1,'[1]Pib Pc'!$B$2:$P$81))</f>
        <v>7890</v>
      </c>
      <c r="E108" s="19" cm="1">
        <f t="array" ref="E108">_xlfn.XLOOKUP(transformación!B99,'[1]IPC Armonizado'!$A$2:$A$250,_xlfn.XLOOKUP($C$1,'[1]IPC Armonizado'!$B$1:$Q$1,'[1]IPC Armonizado'!$B$2:$Q$250))</f>
        <v>98.34</v>
      </c>
      <c r="F108" s="19" cm="1">
        <f t="array" ref="F108">_xlfn.XLOOKUP(transformación!A99,'[1]Desempleo armonizado'!$A$2:$A$101,_xlfn.XLOOKUP($C$1,'[1]Desempleo armonizado'!$B$1:$P$1,'[1]Desempleo armonizado'!$B$2:$P$101))</f>
        <v>10.5</v>
      </c>
      <c r="G108" s="26" cm="1">
        <f t="array" ref="G108">IFERROR(_xlfn.XLOOKUP(transformación!$B99,[1]Forwarkeys!$B$2:$B$1000,_xlfn.XLOOKUP($C$1,[1]Forwarkeys!$C$1:$BA$1,[1]Forwarkeys!$C$2:$BA$1000)),"-")</f>
        <v>24465</v>
      </c>
      <c r="H108" s="19">
        <f>España!E108</f>
        <v>99.22</v>
      </c>
      <c r="I108" s="3">
        <f>[1]Aeropuerto!$J101</f>
        <v>13461</v>
      </c>
      <c r="J108" s="3" cm="1">
        <f t="array" ref="J108">_xlfn.XLOOKUP(transformación!$B99,[1]Mortalidad!$A$2:$A$301,_xlfn.XLOOKUP($C$1,[1]Mortalidad!$B$1:$P$1,[1]Mortalidad!$B$2:$P$301))</f>
        <v>56084</v>
      </c>
      <c r="K108" s="19" cm="1">
        <f t="array" ref="K108">_xlfn.XLOOKUP(transformación!$B99,'[1]Indice del consumidor'!$A$2:$A$301,_xlfn.XLOOKUP($C$1,'[1]Indice del consumidor'!$B$1:$P$1,'[1]Indice del consumidor'!$B$2:$P$301))</f>
        <v>-19.3</v>
      </c>
      <c r="L108" s="34" t="s">
        <v>702</v>
      </c>
      <c r="M108" s="34" t="s">
        <v>702</v>
      </c>
      <c r="N108" s="34" t="s">
        <v>702</v>
      </c>
    </row>
    <row r="109" spans="1:14" x14ac:dyDescent="0.3">
      <c r="A109" s="2" t="str">
        <f>'Viajeros Hoteles y Apartamet'!A109</f>
        <v>2013</v>
      </c>
      <c r="B109" s="2" t="str">
        <f>'Viajeros Hoteles y Apartamet'!B109</f>
        <v>2</v>
      </c>
      <c r="C109" s="3">
        <f>'Viajeros Hoteles y Apartamet'!G109</f>
        <v>24397</v>
      </c>
      <c r="D109" s="3" cm="1">
        <f t="array" ref="D109">_xlfn.XLOOKUP(transformación!A100,'[1]Pib Pc'!$A$2:$A$81,_xlfn.XLOOKUP($C$1,'[1]Pib Pc'!B$1:P$1,'[1]Pib Pc'!$B$2:$P$81))</f>
        <v>7890</v>
      </c>
      <c r="E109" s="19" cm="1">
        <f t="array" ref="E109">_xlfn.XLOOKUP(transformación!B100,'[1]IPC Armonizado'!$A$2:$A$250,_xlfn.XLOOKUP($C$1,'[1]IPC Armonizado'!$B$1:$Q$1,'[1]IPC Armonizado'!$B$2:$Q$250))</f>
        <v>98.65</v>
      </c>
      <c r="F109" s="19" cm="1">
        <f t="array" ref="F109">_xlfn.XLOOKUP(transformación!A100,'[1]Desempleo armonizado'!$A$2:$A$101,_xlfn.XLOOKUP($C$1,'[1]Desempleo armonizado'!$B$1:$P$1,'[1]Desempleo armonizado'!$B$2:$P$101))</f>
        <v>10.5</v>
      </c>
      <c r="G109" s="26" cm="1">
        <f t="array" ref="G109">IFERROR(_xlfn.XLOOKUP(transformación!$B100,[1]Forwarkeys!$B$2:$B$1000,_xlfn.XLOOKUP($C$1,[1]Forwarkeys!$C$1:$BA$1,[1]Forwarkeys!$C$2:$BA$1000)),"-")</f>
        <v>23304</v>
      </c>
      <c r="H109" s="19">
        <f>España!E109</f>
        <v>99.31</v>
      </c>
      <c r="I109" s="3">
        <f>[1]Aeropuerto!$J102</f>
        <v>16238</v>
      </c>
      <c r="J109" s="3" cm="1">
        <f t="array" ref="J109">_xlfn.XLOOKUP(transformación!$B100,[1]Mortalidad!$A$2:$A$301,_xlfn.XLOOKUP($C$1,[1]Mortalidad!$B$1:$P$1,[1]Mortalidad!$B$2:$P$301))</f>
        <v>51441</v>
      </c>
      <c r="K109" s="19" cm="1">
        <f t="array" ref="K109">_xlfn.XLOOKUP(transformación!$B100,'[1]Indice del consumidor'!$A$2:$A$301,_xlfn.XLOOKUP($C$1,'[1]Indice del consumidor'!$B$1:$P$1,'[1]Indice del consumidor'!$B$2:$P$301))</f>
        <v>-19.100000000000001</v>
      </c>
      <c r="L109" s="34" t="s">
        <v>702</v>
      </c>
      <c r="M109" s="34" t="s">
        <v>702</v>
      </c>
      <c r="N109" s="34" t="s">
        <v>702</v>
      </c>
    </row>
    <row r="110" spans="1:14" x14ac:dyDescent="0.3">
      <c r="A110" s="2" t="str">
        <f>'Viajeros Hoteles y Apartamet'!A110</f>
        <v>2013</v>
      </c>
      <c r="B110" s="2" t="str">
        <f>'Viajeros Hoteles y Apartamet'!B110</f>
        <v>3</v>
      </c>
      <c r="C110" s="3">
        <f>'Viajeros Hoteles y Apartamet'!G110</f>
        <v>35912</v>
      </c>
      <c r="D110" s="3" cm="1">
        <f t="array" ref="D110">_xlfn.XLOOKUP(transformación!A101,'[1]Pib Pc'!$A$2:$A$81,_xlfn.XLOOKUP($C$1,'[1]Pib Pc'!B$1:P$1,'[1]Pib Pc'!$B$2:$P$81))</f>
        <v>7890</v>
      </c>
      <c r="E110" s="19" cm="1">
        <f t="array" ref="E110">_xlfn.XLOOKUP(transformación!B101,'[1]IPC Armonizado'!$A$2:$A$250,_xlfn.XLOOKUP($C$1,'[1]IPC Armonizado'!$B$1:$Q$1,'[1]IPC Armonizado'!$B$2:$Q$250))</f>
        <v>99.46</v>
      </c>
      <c r="F110" s="19" cm="1">
        <f t="array" ref="F110">_xlfn.XLOOKUP(transformación!A101,'[1]Desempleo armonizado'!$A$2:$A$101,_xlfn.XLOOKUP($C$1,'[1]Desempleo armonizado'!$B$1:$P$1,'[1]Desempleo armonizado'!$B$2:$P$101))</f>
        <v>10.5</v>
      </c>
      <c r="G110" s="26" cm="1">
        <f t="array" ref="G110">IFERROR(_xlfn.XLOOKUP(transformación!$B101,[1]Forwarkeys!$B$2:$B$1000,_xlfn.XLOOKUP($C$1,[1]Forwarkeys!$C$1:$BA$1,[1]Forwarkeys!$C$2:$BA$1000)),"-")</f>
        <v>27774</v>
      </c>
      <c r="H110" s="19">
        <f>España!E110</f>
        <v>101.16</v>
      </c>
      <c r="I110" s="3">
        <f>[1]Aeropuerto!$J103</f>
        <v>22067</v>
      </c>
      <c r="J110" s="3" cm="1">
        <f t="array" ref="J110">_xlfn.XLOOKUP(transformación!$B101,[1]Mortalidad!$A$2:$A$301,_xlfn.XLOOKUP($C$1,[1]Mortalidad!$B$1:$P$1,[1]Mortalidad!$B$2:$P$301))</f>
        <v>54131</v>
      </c>
      <c r="K110" s="19" cm="1">
        <f t="array" ref="K110">_xlfn.XLOOKUP(transformación!$B101,'[1]Indice del consumidor'!$A$2:$A$301,_xlfn.XLOOKUP($C$1,'[1]Indice del consumidor'!$B$1:$P$1,'[1]Indice del consumidor'!$B$2:$P$301))</f>
        <v>-19.899999999999999</v>
      </c>
      <c r="L110" s="34" t="s">
        <v>702</v>
      </c>
      <c r="M110" s="34" t="s">
        <v>702</v>
      </c>
      <c r="N110" s="34" t="s">
        <v>702</v>
      </c>
    </row>
    <row r="111" spans="1:14" x14ac:dyDescent="0.3">
      <c r="A111" s="2" t="str">
        <f>'Viajeros Hoteles y Apartamet'!A111</f>
        <v>2013</v>
      </c>
      <c r="B111" s="2" t="str">
        <f>'Viajeros Hoteles y Apartamet'!B111</f>
        <v>4</v>
      </c>
      <c r="C111" s="3">
        <f>'Viajeros Hoteles y Apartamet'!G111</f>
        <v>137867</v>
      </c>
      <c r="D111" s="3" cm="1">
        <f t="array" ref="D111">_xlfn.XLOOKUP(transformación!A102,'[1]Pib Pc'!$A$2:$A$81,_xlfn.XLOOKUP($C$1,'[1]Pib Pc'!B$1:P$1,'[1]Pib Pc'!$B$2:$P$81))</f>
        <v>8040</v>
      </c>
      <c r="E111" s="19" cm="1">
        <f t="array" ref="E111">_xlfn.XLOOKUP(transformación!B102,'[1]IPC Armonizado'!$A$2:$A$250,_xlfn.XLOOKUP($C$1,'[1]IPC Armonizado'!$B$1:$Q$1,'[1]IPC Armonizado'!$B$2:$Q$250))</f>
        <v>99.35</v>
      </c>
      <c r="F111" s="19" cm="1">
        <f t="array" ref="F111">_xlfn.XLOOKUP(transformación!A102,'[1]Desempleo armonizado'!$A$2:$A$101,_xlfn.XLOOKUP($C$1,'[1]Desempleo armonizado'!$B$1:$P$1,'[1]Desempleo armonizado'!$B$2:$P$101))</f>
        <v>9.6999999999999993</v>
      </c>
      <c r="G111" s="26" cm="1">
        <f t="array" ref="G111">IFERROR(_xlfn.XLOOKUP(transformación!$B102,[1]Forwarkeys!$B$2:$B$1000,_xlfn.XLOOKUP($C$1,[1]Forwarkeys!$C$1:$BA$1,[1]Forwarkeys!$C$2:$BA$1000)),"-")</f>
        <v>36298</v>
      </c>
      <c r="H111" s="19">
        <f>España!E111</f>
        <v>101.23</v>
      </c>
      <c r="I111" s="3">
        <f>[1]Aeropuerto!$J104</f>
        <v>35542</v>
      </c>
      <c r="J111" s="3" cm="1">
        <f t="array" ref="J111">_xlfn.XLOOKUP(transformación!$B102,[1]Mortalidad!$A$2:$A$301,_xlfn.XLOOKUP($C$1,[1]Mortalidad!$B$1:$P$1,[1]Mortalidad!$B$2:$P$301))</f>
        <v>46901</v>
      </c>
      <c r="K111" s="19" cm="1">
        <f t="array" ref="K111">_xlfn.XLOOKUP(transformación!$B102,'[1]Indice del consumidor'!$A$2:$A$301,_xlfn.XLOOKUP($C$1,'[1]Indice del consumidor'!$B$1:$P$1,'[1]Indice del consumidor'!$B$2:$P$301))</f>
        <v>-19.100000000000001</v>
      </c>
      <c r="L111" s="34" t="s">
        <v>702</v>
      </c>
      <c r="M111" s="34" t="s">
        <v>702</v>
      </c>
      <c r="N111" s="34" t="s">
        <v>702</v>
      </c>
    </row>
    <row r="112" spans="1:14" x14ac:dyDescent="0.3">
      <c r="A112" s="2" t="str">
        <f>'Viajeros Hoteles y Apartamet'!A112</f>
        <v>2013</v>
      </c>
      <c r="B112" s="2" t="str">
        <f>'Viajeros Hoteles y Apartamet'!B112</f>
        <v>5</v>
      </c>
      <c r="C112" s="3">
        <f>'Viajeros Hoteles y Apartamet'!G112</f>
        <v>186068</v>
      </c>
      <c r="D112" s="3" cm="1">
        <f t="array" ref="D112">_xlfn.XLOOKUP(transformación!A103,'[1]Pib Pc'!$A$2:$A$81,_xlfn.XLOOKUP($C$1,'[1]Pib Pc'!B$1:P$1,'[1]Pib Pc'!$B$2:$P$81))</f>
        <v>8040</v>
      </c>
      <c r="E112" s="19" cm="1">
        <f t="array" ref="E112">_xlfn.XLOOKUP(transformación!B103,'[1]IPC Armonizado'!$A$2:$A$250,_xlfn.XLOOKUP($C$1,'[1]IPC Armonizado'!$B$1:$Q$1,'[1]IPC Armonizado'!$B$2:$Q$250))</f>
        <v>99.39</v>
      </c>
      <c r="F112" s="19" cm="1">
        <f t="array" ref="F112">_xlfn.XLOOKUP(transformación!A103,'[1]Desempleo armonizado'!$A$2:$A$101,_xlfn.XLOOKUP($C$1,'[1]Desempleo armonizado'!$B$1:$P$1,'[1]Desempleo armonizado'!$B$2:$P$101))</f>
        <v>9.6999999999999993</v>
      </c>
      <c r="G112" s="26" cm="1">
        <f t="array" ref="G112">IFERROR(_xlfn.XLOOKUP(transformación!$B103,[1]Forwarkeys!$B$2:$B$1000,_xlfn.XLOOKUP($C$1,[1]Forwarkeys!$C$1:$BA$1,[1]Forwarkeys!$C$2:$BA$1000)),"-")</f>
        <v>39590</v>
      </c>
      <c r="H112" s="19">
        <f>España!E112</f>
        <v>101.33</v>
      </c>
      <c r="I112" s="3">
        <f>[1]Aeropuerto!$J105</f>
        <v>38836</v>
      </c>
      <c r="J112" s="3" cm="1">
        <f t="array" ref="J112">_xlfn.XLOOKUP(transformación!$B103,[1]Mortalidad!$A$2:$A$301,_xlfn.XLOOKUP($C$1,[1]Mortalidad!$B$1:$P$1,[1]Mortalidad!$B$2:$P$301))</f>
        <v>45307</v>
      </c>
      <c r="K112" s="19" cm="1">
        <f t="array" ref="K112">_xlfn.XLOOKUP(transformación!$B103,'[1]Indice del consumidor'!$A$2:$A$301,_xlfn.XLOOKUP($C$1,'[1]Indice del consumidor'!$B$1:$P$1,'[1]Indice del consumidor'!$B$2:$P$301))</f>
        <v>-20.7</v>
      </c>
      <c r="L112" s="34" t="s">
        <v>702</v>
      </c>
      <c r="M112" s="34" t="s">
        <v>702</v>
      </c>
      <c r="N112" s="34" t="s">
        <v>702</v>
      </c>
    </row>
    <row r="113" spans="1:14" x14ac:dyDescent="0.3">
      <c r="A113" s="2" t="str">
        <f>'Viajeros Hoteles y Apartamet'!A113</f>
        <v>2013</v>
      </c>
      <c r="B113" s="2" t="str">
        <f>'Viajeros Hoteles y Apartamet'!B113</f>
        <v>6</v>
      </c>
      <c r="C113" s="3">
        <f>'Viajeros Hoteles y Apartamet'!G113</f>
        <v>149652</v>
      </c>
      <c r="D113" s="3" cm="1">
        <f t="array" ref="D113">_xlfn.XLOOKUP(transformación!A104,'[1]Pib Pc'!$A$2:$A$81,_xlfn.XLOOKUP($C$1,'[1]Pib Pc'!B$1:P$1,'[1]Pib Pc'!$B$2:$P$81))</f>
        <v>8040</v>
      </c>
      <c r="E113" s="19" cm="1">
        <f t="array" ref="E113">_xlfn.XLOOKUP(transformación!B104,'[1]IPC Armonizado'!$A$2:$A$250,_xlfn.XLOOKUP($C$1,'[1]IPC Armonizado'!$B$1:$Q$1,'[1]IPC Armonizado'!$B$2:$Q$250))</f>
        <v>99.57</v>
      </c>
      <c r="F113" s="19" cm="1">
        <f t="array" ref="F113">_xlfn.XLOOKUP(transformación!A104,'[1]Desempleo armonizado'!$A$2:$A$101,_xlfn.XLOOKUP($C$1,'[1]Desempleo armonizado'!$B$1:$P$1,'[1]Desempleo armonizado'!$B$2:$P$101))</f>
        <v>9.6999999999999993</v>
      </c>
      <c r="G113" s="26" cm="1">
        <f t="array" ref="G113">IFERROR(_xlfn.XLOOKUP(transformación!$B104,[1]Forwarkeys!$B$2:$B$1000,_xlfn.XLOOKUP($C$1,[1]Forwarkeys!$C$1:$BA$1,[1]Forwarkeys!$C$2:$BA$1000)),"-")</f>
        <v>40804</v>
      </c>
      <c r="H113" s="19">
        <f>España!E113</f>
        <v>101.44</v>
      </c>
      <c r="I113" s="3">
        <f>[1]Aeropuerto!$J106</f>
        <v>38073</v>
      </c>
      <c r="J113" s="3" cm="1">
        <f t="array" ref="J113">_xlfn.XLOOKUP(transformación!$B104,[1]Mortalidad!$A$2:$A$301,_xlfn.XLOOKUP($C$1,[1]Mortalidad!$B$1:$P$1,[1]Mortalidad!$B$2:$P$301))</f>
        <v>43159</v>
      </c>
      <c r="K113" s="19" cm="1">
        <f t="array" ref="K113">_xlfn.XLOOKUP(transformación!$B104,'[1]Indice del consumidor'!$A$2:$A$301,_xlfn.XLOOKUP($C$1,'[1]Indice del consumidor'!$B$1:$P$1,'[1]Indice del consumidor'!$B$2:$P$301))</f>
        <v>-20.2</v>
      </c>
      <c r="L113" s="34" t="s">
        <v>702</v>
      </c>
      <c r="M113" s="34" t="s">
        <v>702</v>
      </c>
      <c r="N113" s="34" t="s">
        <v>702</v>
      </c>
    </row>
    <row r="114" spans="1:14" x14ac:dyDescent="0.3">
      <c r="A114" s="2" t="str">
        <f>'Viajeros Hoteles y Apartamet'!A114</f>
        <v>2013</v>
      </c>
      <c r="B114" s="2" t="str">
        <f>'Viajeros Hoteles y Apartamet'!B114</f>
        <v>7</v>
      </c>
      <c r="C114" s="3">
        <f>'Viajeros Hoteles y Apartamet'!G114</f>
        <v>179273</v>
      </c>
      <c r="D114" s="3" cm="1">
        <f t="array" ref="D114">_xlfn.XLOOKUP(transformación!A105,'[1]Pib Pc'!$A$2:$A$81,_xlfn.XLOOKUP($C$1,'[1]Pib Pc'!B$1:P$1,'[1]Pib Pc'!$B$2:$P$81))</f>
        <v>7900</v>
      </c>
      <c r="E114" s="19" cm="1">
        <f t="array" ref="E114">_xlfn.XLOOKUP(transformación!B105,'[1]IPC Armonizado'!$A$2:$A$250,_xlfn.XLOOKUP($C$1,'[1]IPC Armonizado'!$B$1:$Q$1,'[1]IPC Armonizado'!$B$2:$Q$250))</f>
        <v>99.22</v>
      </c>
      <c r="F114" s="19" cm="1">
        <f t="array" ref="F114">_xlfn.XLOOKUP(transformación!A105,'[1]Desempleo armonizado'!$A$2:$A$101,_xlfn.XLOOKUP($C$1,'[1]Desempleo armonizado'!$B$1:$P$1,'[1]Desempleo armonizado'!$B$2:$P$101))</f>
        <v>9.4</v>
      </c>
      <c r="G114" s="26" cm="1">
        <f t="array" ref="G114">IFERROR(_xlfn.XLOOKUP(transformación!$B105,[1]Forwarkeys!$B$2:$B$1000,_xlfn.XLOOKUP($C$1,[1]Forwarkeys!$C$1:$BA$1,[1]Forwarkeys!$C$2:$BA$1000)),"-")</f>
        <v>44297</v>
      </c>
      <c r="H114" s="19">
        <f>España!E114</f>
        <v>100.29</v>
      </c>
      <c r="I114" s="3">
        <f>[1]Aeropuerto!$J107</f>
        <v>44212</v>
      </c>
      <c r="J114" s="3" cm="1">
        <f t="array" ref="J114">_xlfn.XLOOKUP(transformación!$B105,[1]Mortalidad!$A$2:$A$301,_xlfn.XLOOKUP($C$1,[1]Mortalidad!$B$1:$P$1,[1]Mortalidad!$B$2:$P$301))</f>
        <v>45181</v>
      </c>
      <c r="K114" s="19" cm="1">
        <f t="array" ref="K114">_xlfn.XLOOKUP(transformación!$B105,'[1]Indice del consumidor'!$A$2:$A$301,_xlfn.XLOOKUP($C$1,'[1]Indice del consumidor'!$B$1:$P$1,'[1]Indice del consumidor'!$B$2:$P$301))</f>
        <v>-18.100000000000001</v>
      </c>
      <c r="L114" s="34" t="s">
        <v>702</v>
      </c>
      <c r="M114" s="34" t="s">
        <v>702</v>
      </c>
      <c r="N114" s="34" t="s">
        <v>702</v>
      </c>
    </row>
    <row r="115" spans="1:14" x14ac:dyDescent="0.3">
      <c r="A115" s="2" t="str">
        <f>'Viajeros Hoteles y Apartamet'!A115</f>
        <v>2013</v>
      </c>
      <c r="B115" s="2" t="str">
        <f>'Viajeros Hoteles y Apartamet'!B115</f>
        <v>8</v>
      </c>
      <c r="C115" s="3">
        <f>'Viajeros Hoteles y Apartamet'!G115</f>
        <v>275164</v>
      </c>
      <c r="D115" s="3" cm="1">
        <f t="array" ref="D115">_xlfn.XLOOKUP(transformación!A106,'[1]Pib Pc'!$A$2:$A$81,_xlfn.XLOOKUP($C$1,'[1]Pib Pc'!B$1:P$1,'[1]Pib Pc'!$B$2:$P$81))</f>
        <v>7900</v>
      </c>
      <c r="E115" s="19" cm="1">
        <f t="array" ref="E115">_xlfn.XLOOKUP(transformación!B106,'[1]IPC Armonizado'!$A$2:$A$250,_xlfn.XLOOKUP($C$1,'[1]IPC Armonizado'!$B$1:$Q$1,'[1]IPC Armonizado'!$B$2:$Q$250))</f>
        <v>99.72</v>
      </c>
      <c r="F115" s="19" cm="1">
        <f t="array" ref="F115">_xlfn.XLOOKUP(transformación!A106,'[1]Desempleo armonizado'!$A$2:$A$101,_xlfn.XLOOKUP($C$1,'[1]Desempleo armonizado'!$B$1:$P$1,'[1]Desempleo armonizado'!$B$2:$P$101))</f>
        <v>9.4</v>
      </c>
      <c r="G115" s="26" cm="1">
        <f t="array" ref="G115">IFERROR(_xlfn.XLOOKUP(transformación!$B106,[1]Forwarkeys!$B$2:$B$1000,_xlfn.XLOOKUP($C$1,[1]Forwarkeys!$C$1:$BA$1,[1]Forwarkeys!$C$2:$BA$1000)),"-")</f>
        <v>51134</v>
      </c>
      <c r="H115" s="19">
        <f>España!E115</f>
        <v>100.54</v>
      </c>
      <c r="I115" s="3">
        <f>[1]Aeropuerto!$J108</f>
        <v>46502</v>
      </c>
      <c r="J115" s="3" cm="1">
        <f t="array" ref="J115">_xlfn.XLOOKUP(transformación!$B106,[1]Mortalidad!$A$2:$A$301,_xlfn.XLOOKUP($C$1,[1]Mortalidad!$B$1:$P$1,[1]Mortalidad!$B$2:$P$301))</f>
        <v>42608</v>
      </c>
      <c r="K115" s="19" cm="1">
        <f t="array" ref="K115">_xlfn.XLOOKUP(transformación!$B106,'[1]Indice del consumidor'!$A$2:$A$301,_xlfn.XLOOKUP($C$1,'[1]Indice del consumidor'!$B$1:$P$1,'[1]Indice del consumidor'!$B$2:$P$301))</f>
        <v>-15.8</v>
      </c>
      <c r="L115" s="34" t="s">
        <v>702</v>
      </c>
      <c r="M115" s="34" t="s">
        <v>702</v>
      </c>
      <c r="N115" s="34" t="s">
        <v>702</v>
      </c>
    </row>
    <row r="116" spans="1:14" x14ac:dyDescent="0.3">
      <c r="A116" s="2" t="str">
        <f>'Viajeros Hoteles y Apartamet'!A116</f>
        <v>2013</v>
      </c>
      <c r="B116" s="2" t="str">
        <f>'Viajeros Hoteles y Apartamet'!B116</f>
        <v>9</v>
      </c>
      <c r="C116" s="3">
        <f>'Viajeros Hoteles y Apartamet'!G116</f>
        <v>152937</v>
      </c>
      <c r="D116" s="3" cm="1">
        <f t="array" ref="D116">_xlfn.XLOOKUP(transformación!A107,'[1]Pib Pc'!$A$2:$A$81,_xlfn.XLOOKUP($C$1,'[1]Pib Pc'!B$1:P$1,'[1]Pib Pc'!$B$2:$P$81))</f>
        <v>7900</v>
      </c>
      <c r="E116" s="19" cm="1">
        <f t="array" ref="E116">_xlfn.XLOOKUP(transformación!B107,'[1]IPC Armonizado'!$A$2:$A$250,_xlfn.XLOOKUP($C$1,'[1]IPC Armonizado'!$B$1:$Q$1,'[1]IPC Armonizado'!$B$2:$Q$250))</f>
        <v>99.52</v>
      </c>
      <c r="F116" s="19" cm="1">
        <f t="array" ref="F116">_xlfn.XLOOKUP(transformación!A107,'[1]Desempleo armonizado'!$A$2:$A$101,_xlfn.XLOOKUP($C$1,'[1]Desempleo armonizado'!$B$1:$P$1,'[1]Desempleo armonizado'!$B$2:$P$101))</f>
        <v>9.4</v>
      </c>
      <c r="G116" s="26" cm="1">
        <f t="array" ref="G116">IFERROR(_xlfn.XLOOKUP(transformación!$B107,[1]Forwarkeys!$B$2:$B$1000,_xlfn.XLOOKUP($C$1,[1]Forwarkeys!$C$1:$BA$1,[1]Forwarkeys!$C$2:$BA$1000)),"-")</f>
        <v>39663</v>
      </c>
      <c r="H116" s="19">
        <f>España!E116</f>
        <v>101.32</v>
      </c>
      <c r="I116" s="3">
        <f>[1]Aeropuerto!$J109</f>
        <v>37472</v>
      </c>
      <c r="J116" s="3" cm="1">
        <f t="array" ref="J116">_xlfn.XLOOKUP(transformación!$B107,[1]Mortalidad!$A$2:$A$301,_xlfn.XLOOKUP($C$1,[1]Mortalidad!$B$1:$P$1,[1]Mortalidad!$B$2:$P$301))</f>
        <v>42913</v>
      </c>
      <c r="K116" s="19" cm="1">
        <f t="array" ref="K116">_xlfn.XLOOKUP(transformación!$B107,'[1]Indice del consumidor'!$A$2:$A$301,_xlfn.XLOOKUP($C$1,'[1]Indice del consumidor'!$B$1:$P$1,'[1]Indice del consumidor'!$B$2:$P$301))</f>
        <v>-15.1</v>
      </c>
      <c r="L116" s="34" t="s">
        <v>702</v>
      </c>
      <c r="M116" s="34" t="s">
        <v>702</v>
      </c>
      <c r="N116" s="34" t="s">
        <v>702</v>
      </c>
    </row>
    <row r="117" spans="1:14" x14ac:dyDescent="0.3">
      <c r="A117" s="2" t="str">
        <f>'Viajeros Hoteles y Apartamet'!A117</f>
        <v>2013</v>
      </c>
      <c r="B117" s="2" t="str">
        <f>'Viajeros Hoteles y Apartamet'!B117</f>
        <v>10</v>
      </c>
      <c r="C117" s="3">
        <f>'Viajeros Hoteles y Apartamet'!G117</f>
        <v>83554</v>
      </c>
      <c r="D117" s="3" cm="1">
        <f t="array" ref="D117">_xlfn.XLOOKUP(transformación!A108,'[1]Pib Pc'!$A$2:$A$81,_xlfn.XLOOKUP($C$1,'[1]Pib Pc'!B$1:P$1,'[1]Pib Pc'!$B$2:$P$81))</f>
        <v>8260</v>
      </c>
      <c r="E117" s="19" cm="1">
        <f t="array" ref="E117">_xlfn.XLOOKUP(transformación!B108,'[1]IPC Armonizado'!$A$2:$A$250,_xlfn.XLOOKUP($C$1,'[1]IPC Armonizado'!$B$1:$Q$1,'[1]IPC Armonizado'!$B$2:$Q$250))</f>
        <v>99.39</v>
      </c>
      <c r="F117" s="19" cm="1">
        <f t="array" ref="F117">_xlfn.XLOOKUP(transformación!A108,'[1]Desempleo armonizado'!$A$2:$A$101,_xlfn.XLOOKUP($C$1,'[1]Desempleo armonizado'!$B$1:$P$1,'[1]Desempleo armonizado'!$B$2:$P$101))</f>
        <v>10.1</v>
      </c>
      <c r="G117" s="26" cm="1">
        <f t="array" ref="G117">IFERROR(_xlfn.XLOOKUP(transformación!$B108,[1]Forwarkeys!$B$2:$B$1000,_xlfn.XLOOKUP($C$1,[1]Forwarkeys!$C$1:$BA$1,[1]Forwarkeys!$C$2:$BA$1000)),"-")</f>
        <v>37879</v>
      </c>
      <c r="H117" s="19">
        <f>España!E117</f>
        <v>101.34</v>
      </c>
      <c r="I117" s="3">
        <f>[1]Aeropuerto!$J110</f>
        <v>31097</v>
      </c>
      <c r="J117" s="3" cm="1">
        <f t="array" ref="J117">_xlfn.XLOOKUP(transformación!$B108,[1]Mortalidad!$A$2:$A$301,_xlfn.XLOOKUP($C$1,[1]Mortalidad!$B$1:$P$1,[1]Mortalidad!$B$2:$P$301))</f>
        <v>46023</v>
      </c>
      <c r="K117" s="19" cm="1">
        <f t="array" ref="K117">_xlfn.XLOOKUP(transformación!$B108,'[1]Indice del consumidor'!$A$2:$A$301,_xlfn.XLOOKUP($C$1,'[1]Indice del consumidor'!$B$1:$P$1,'[1]Indice del consumidor'!$B$2:$P$301))</f>
        <v>-16.2</v>
      </c>
      <c r="L117" s="34" t="s">
        <v>702</v>
      </c>
      <c r="M117" s="34" t="s">
        <v>702</v>
      </c>
      <c r="N117" s="34" t="s">
        <v>702</v>
      </c>
    </row>
    <row r="118" spans="1:14" x14ac:dyDescent="0.3">
      <c r="A118" s="2" t="str">
        <f>'Viajeros Hoteles y Apartamet'!A118</f>
        <v>2013</v>
      </c>
      <c r="B118" s="2" t="str">
        <f>'Viajeros Hoteles y Apartamet'!B118</f>
        <v>11</v>
      </c>
      <c r="C118" s="3">
        <f>'Viajeros Hoteles y Apartamet'!G118</f>
        <v>20879</v>
      </c>
      <c r="D118" s="3" cm="1">
        <f t="array" ref="D118">_xlfn.XLOOKUP(transformación!A109,'[1]Pib Pc'!$A$2:$A$81,_xlfn.XLOOKUP($C$1,'[1]Pib Pc'!B$1:P$1,'[1]Pib Pc'!$B$2:$P$81))</f>
        <v>8260</v>
      </c>
      <c r="E118" s="19" cm="1">
        <f t="array" ref="E118">_xlfn.XLOOKUP(transformación!B109,'[1]IPC Armonizado'!$A$2:$A$250,_xlfn.XLOOKUP($C$1,'[1]IPC Armonizado'!$B$1:$Q$1,'[1]IPC Armonizado'!$B$2:$Q$250))</f>
        <v>99.35</v>
      </c>
      <c r="F118" s="19" cm="1">
        <f t="array" ref="F118">_xlfn.XLOOKUP(transformación!A109,'[1]Desempleo armonizado'!$A$2:$A$101,_xlfn.XLOOKUP($C$1,'[1]Desempleo armonizado'!$B$1:$P$1,'[1]Desempleo armonizado'!$B$2:$P$101))</f>
        <v>10.1</v>
      </c>
      <c r="G118" s="26" cm="1">
        <f t="array" ref="G118">IFERROR(_xlfn.XLOOKUP(transformación!$B109,[1]Forwarkeys!$B$2:$B$1000,_xlfn.XLOOKUP($C$1,[1]Forwarkeys!$C$1:$BA$1,[1]Forwarkeys!$C$2:$BA$1000)),"-")</f>
        <v>24752</v>
      </c>
      <c r="H118" s="19">
        <f>España!E118</f>
        <v>101.35</v>
      </c>
      <c r="I118" s="3">
        <f>[1]Aeropuerto!$J111</f>
        <v>14572</v>
      </c>
      <c r="J118" s="3" cm="1">
        <f t="array" ref="J118">_xlfn.XLOOKUP(transformación!$B109,[1]Mortalidad!$A$2:$A$301,_xlfn.XLOOKUP($C$1,[1]Mortalidad!$B$1:$P$1,[1]Mortalidad!$B$2:$P$301))</f>
        <v>45299</v>
      </c>
      <c r="K118" s="19" cm="1">
        <f t="array" ref="K118">_xlfn.XLOOKUP(transformación!$B109,'[1]Indice del consumidor'!$A$2:$A$301,_xlfn.XLOOKUP($C$1,'[1]Indice del consumidor'!$B$1:$P$1,'[1]Indice del consumidor'!$B$2:$P$301))</f>
        <v>-19.8</v>
      </c>
      <c r="L118" s="34" t="s">
        <v>702</v>
      </c>
      <c r="M118" s="34" t="s">
        <v>702</v>
      </c>
      <c r="N118" s="34" t="s">
        <v>702</v>
      </c>
    </row>
    <row r="119" spans="1:14" x14ac:dyDescent="0.3">
      <c r="A119" s="2" t="str">
        <f>'Viajeros Hoteles y Apartamet'!A119</f>
        <v>2013</v>
      </c>
      <c r="B119" s="2" t="str">
        <f>'Viajeros Hoteles y Apartamet'!B119</f>
        <v>12</v>
      </c>
      <c r="C119" s="3">
        <f>'Viajeros Hoteles y Apartamet'!G119</f>
        <v>22027</v>
      </c>
      <c r="D119" s="3" cm="1">
        <f t="array" ref="D119">_xlfn.XLOOKUP(transformación!A110,'[1]Pib Pc'!$A$2:$A$81,_xlfn.XLOOKUP($C$1,'[1]Pib Pc'!B$1:P$1,'[1]Pib Pc'!$B$2:$P$81))</f>
        <v>8260</v>
      </c>
      <c r="E119" s="19" cm="1">
        <f t="array" ref="E119">_xlfn.XLOOKUP(transformación!B110,'[1]IPC Armonizado'!$A$2:$A$250,_xlfn.XLOOKUP($C$1,'[1]IPC Armonizado'!$B$1:$Q$1,'[1]IPC Armonizado'!$B$2:$Q$250))</f>
        <v>99.73</v>
      </c>
      <c r="F119" s="19" cm="1">
        <f t="array" ref="F119">_xlfn.XLOOKUP(transformación!A110,'[1]Desempleo armonizado'!$A$2:$A$101,_xlfn.XLOOKUP($C$1,'[1]Desempleo armonizado'!$B$1:$P$1,'[1]Desempleo armonizado'!$B$2:$P$101))</f>
        <v>10.1</v>
      </c>
      <c r="G119" s="26" cm="1">
        <f t="array" ref="G119">IFERROR(_xlfn.XLOOKUP(transformación!$B110,[1]Forwarkeys!$B$2:$B$1000,_xlfn.XLOOKUP($C$1,[1]Forwarkeys!$C$1:$BA$1,[1]Forwarkeys!$C$2:$BA$1000)),"-")</f>
        <v>26037</v>
      </c>
      <c r="H119" s="19">
        <f>España!E119</f>
        <v>101.37</v>
      </c>
      <c r="I119" s="3">
        <f>[1]Aeropuerto!$J112</f>
        <v>19435</v>
      </c>
      <c r="J119" s="3" cm="1">
        <f t="array" ref="J119">_xlfn.XLOOKUP(transformación!$B110,[1]Mortalidad!$A$2:$A$301,_xlfn.XLOOKUP($C$1,[1]Mortalidad!$B$1:$P$1,[1]Mortalidad!$B$2:$P$301))</f>
        <v>50318</v>
      </c>
      <c r="K119" s="19" cm="1">
        <f t="array" ref="K119">_xlfn.XLOOKUP(transformación!$B110,'[1]Indice del consumidor'!$A$2:$A$301,_xlfn.XLOOKUP($C$1,'[1]Indice del consumidor'!$B$1:$P$1,'[1]Indice del consumidor'!$B$2:$P$301))</f>
        <v>-18.399999999999999</v>
      </c>
      <c r="L119" s="34" t="s">
        <v>702</v>
      </c>
      <c r="M119" s="34" t="s">
        <v>702</v>
      </c>
      <c r="N119" s="34" t="s">
        <v>702</v>
      </c>
    </row>
    <row r="120" spans="1:14" x14ac:dyDescent="0.3">
      <c r="A120" s="2" t="str">
        <f>'Viajeros Hoteles y Apartamet'!A120</f>
        <v>2014</v>
      </c>
      <c r="B120" s="2" t="str">
        <f>'Viajeros Hoteles y Apartamet'!B120</f>
        <v>1</v>
      </c>
      <c r="C120" s="3">
        <f>'Viajeros Hoteles y Apartamet'!G120</f>
        <v>18591</v>
      </c>
      <c r="D120" s="3" cm="1">
        <f t="array" ref="D120">_xlfn.XLOOKUP(transformación!A111,'[1]Pib Pc'!$A$2:$A$81,_xlfn.XLOOKUP($C$1,'[1]Pib Pc'!B$1:P$1,'[1]Pib Pc'!$B$2:$P$81))</f>
        <v>8000</v>
      </c>
      <c r="E120" s="19" cm="1">
        <f t="array" ref="E120">_xlfn.XLOOKUP(transformación!B111,'[1]IPC Armonizado'!$A$2:$A$250,_xlfn.XLOOKUP($C$1,'[1]IPC Armonizado'!$B$1:$Q$1,'[1]IPC Armonizado'!$B$2:$Q$250))</f>
        <v>99.09</v>
      </c>
      <c r="F120" s="19" cm="1">
        <f t="array" ref="F120">_xlfn.XLOOKUP(transformación!A111,'[1]Desempleo armonizado'!$A$2:$A$101,_xlfn.XLOOKUP($C$1,'[1]Desempleo armonizado'!$B$1:$P$1,'[1]Desempleo armonizado'!$B$2:$P$101))</f>
        <v>10.7</v>
      </c>
      <c r="G120" s="26" cm="1">
        <f t="array" ref="G120">IFERROR(_xlfn.XLOOKUP(transformación!$B111,[1]Forwarkeys!$B$2:$B$1000,_xlfn.XLOOKUP($C$1,[1]Forwarkeys!$C$1:$BA$1,[1]Forwarkeys!$C$2:$BA$1000)),"-")</f>
        <v>24093</v>
      </c>
      <c r="H120" s="19">
        <f>España!E120</f>
        <v>99.49</v>
      </c>
      <c r="I120" s="3">
        <f>[1]Aeropuerto!$J113</f>
        <v>14526</v>
      </c>
      <c r="J120" s="3" cm="1">
        <f t="array" ref="J120">_xlfn.XLOOKUP(transformación!$B111,[1]Mortalidad!$A$2:$A$301,_xlfn.XLOOKUP($C$1,[1]Mortalidad!$B$1:$P$1,[1]Mortalidad!$B$2:$P$301))</f>
        <v>51122</v>
      </c>
      <c r="K120" s="19" cm="1">
        <f t="array" ref="K120">_xlfn.XLOOKUP(transformación!$B111,'[1]Indice del consumidor'!$A$2:$A$301,_xlfn.XLOOKUP($C$1,'[1]Indice del consumidor'!$B$1:$P$1,'[1]Indice del consumidor'!$B$2:$P$301))</f>
        <v>-16.100000000000001</v>
      </c>
      <c r="L120" s="34" t="s">
        <v>702</v>
      </c>
      <c r="M120" s="34" t="s">
        <v>702</v>
      </c>
      <c r="N120" s="34" t="s">
        <v>702</v>
      </c>
    </row>
    <row r="121" spans="1:14" x14ac:dyDescent="0.3">
      <c r="A121" s="2" t="str">
        <f>'Viajeros Hoteles y Apartamet'!A121</f>
        <v>2014</v>
      </c>
      <c r="B121" s="2" t="str">
        <f>'Viajeros Hoteles y Apartamet'!B121</f>
        <v>2</v>
      </c>
      <c r="C121" s="3">
        <f>'Viajeros Hoteles y Apartamet'!G121</f>
        <v>22134</v>
      </c>
      <c r="D121" s="3" cm="1">
        <f t="array" ref="D121">_xlfn.XLOOKUP(transformación!A112,'[1]Pib Pc'!$A$2:$A$81,_xlfn.XLOOKUP($C$1,'[1]Pib Pc'!B$1:P$1,'[1]Pib Pc'!$B$2:$P$81))</f>
        <v>8000</v>
      </c>
      <c r="E121" s="19" cm="1">
        <f t="array" ref="E121">_xlfn.XLOOKUP(transformación!B112,'[1]IPC Armonizado'!$A$2:$A$250,_xlfn.XLOOKUP($C$1,'[1]IPC Armonizado'!$B$1:$Q$1,'[1]IPC Armonizado'!$B$2:$Q$250))</f>
        <v>99.7</v>
      </c>
      <c r="F121" s="19" cm="1">
        <f t="array" ref="F121">_xlfn.XLOOKUP(transformación!A112,'[1]Desempleo armonizado'!$A$2:$A$101,_xlfn.XLOOKUP($C$1,'[1]Desempleo armonizado'!$B$1:$P$1,'[1]Desempleo armonizado'!$B$2:$P$101))</f>
        <v>10.7</v>
      </c>
      <c r="G121" s="26" cm="1">
        <f t="array" ref="G121">IFERROR(_xlfn.XLOOKUP(transformación!$B112,[1]Forwarkeys!$B$2:$B$1000,_xlfn.XLOOKUP($C$1,[1]Forwarkeys!$C$1:$BA$1,[1]Forwarkeys!$C$2:$BA$1000)),"-")</f>
        <v>22776</v>
      </c>
      <c r="H121" s="19">
        <f>España!E121</f>
        <v>99.36</v>
      </c>
      <c r="I121" s="3">
        <f>[1]Aeropuerto!$J114</f>
        <v>17415</v>
      </c>
      <c r="J121" s="3" cm="1">
        <f t="array" ref="J121">_xlfn.XLOOKUP(transformación!$B112,[1]Mortalidad!$A$2:$A$301,_xlfn.XLOOKUP($C$1,[1]Mortalidad!$B$1:$P$1,[1]Mortalidad!$B$2:$P$301))</f>
        <v>46657</v>
      </c>
      <c r="K121" s="19" cm="1">
        <f t="array" ref="K121">_xlfn.XLOOKUP(transformación!$B112,'[1]Indice del consumidor'!$A$2:$A$301,_xlfn.XLOOKUP($C$1,'[1]Indice del consumidor'!$B$1:$P$1,'[1]Indice del consumidor'!$B$2:$P$301))</f>
        <v>-16.399999999999999</v>
      </c>
      <c r="L121" s="34" t="s">
        <v>702</v>
      </c>
      <c r="M121" s="34" t="s">
        <v>702</v>
      </c>
      <c r="N121" s="34" t="s">
        <v>702</v>
      </c>
    </row>
    <row r="122" spans="1:14" x14ac:dyDescent="0.3">
      <c r="A122" s="2" t="str">
        <f>'Viajeros Hoteles y Apartamet'!A122</f>
        <v>2014</v>
      </c>
      <c r="B122" s="2" t="str">
        <f>'Viajeros Hoteles y Apartamet'!B122</f>
        <v>3</v>
      </c>
      <c r="C122" s="3">
        <f>'Viajeros Hoteles y Apartamet'!G122</f>
        <v>29611</v>
      </c>
      <c r="D122" s="3" cm="1">
        <f t="array" ref="D122">_xlfn.XLOOKUP(transformación!A113,'[1]Pib Pc'!$A$2:$A$81,_xlfn.XLOOKUP($C$1,'[1]Pib Pc'!B$1:P$1,'[1]Pib Pc'!$B$2:$P$81))</f>
        <v>8000</v>
      </c>
      <c r="E122" s="19" cm="1">
        <f t="array" ref="E122">_xlfn.XLOOKUP(transformación!B113,'[1]IPC Armonizado'!$A$2:$A$250,_xlfn.XLOOKUP($C$1,'[1]IPC Armonizado'!$B$1:$Q$1,'[1]IPC Armonizado'!$B$2:$Q$250))</f>
        <v>100.21</v>
      </c>
      <c r="F122" s="19" cm="1">
        <f t="array" ref="F122">_xlfn.XLOOKUP(transformación!A113,'[1]Desempleo armonizado'!$A$2:$A$101,_xlfn.XLOOKUP($C$1,'[1]Desempleo armonizado'!$B$1:$P$1,'[1]Desempleo armonizado'!$B$2:$P$101))</f>
        <v>10.7</v>
      </c>
      <c r="G122" s="26" cm="1">
        <f t="array" ref="G122">IFERROR(_xlfn.XLOOKUP(transformación!$B113,[1]Forwarkeys!$B$2:$B$1000,_xlfn.XLOOKUP($C$1,[1]Forwarkeys!$C$1:$BA$1,[1]Forwarkeys!$C$2:$BA$1000)),"-")</f>
        <v>27348</v>
      </c>
      <c r="H122" s="19">
        <f>España!E122</f>
        <v>100.94</v>
      </c>
      <c r="I122" s="3">
        <f>[1]Aeropuerto!$J115</f>
        <v>21125</v>
      </c>
      <c r="J122" s="3" cm="1">
        <f t="array" ref="J122">_xlfn.XLOOKUP(transformación!$B113,[1]Mortalidad!$A$2:$A$301,_xlfn.XLOOKUP($C$1,[1]Mortalidad!$B$1:$P$1,[1]Mortalidad!$B$2:$P$301))</f>
        <v>49317</v>
      </c>
      <c r="K122" s="19" cm="1">
        <f t="array" ref="K122">_xlfn.XLOOKUP(transformación!$B113,'[1]Indice del consumidor'!$A$2:$A$301,_xlfn.XLOOKUP($C$1,'[1]Indice del consumidor'!$B$1:$P$1,'[1]Indice del consumidor'!$B$2:$P$301))</f>
        <v>-15.2</v>
      </c>
      <c r="L122" s="34" t="s">
        <v>702</v>
      </c>
      <c r="M122" s="34" t="s">
        <v>702</v>
      </c>
      <c r="N122" s="34" t="s">
        <v>702</v>
      </c>
    </row>
    <row r="123" spans="1:14" x14ac:dyDescent="0.3">
      <c r="A123" s="2" t="str">
        <f>'Viajeros Hoteles y Apartamet'!A123</f>
        <v>2014</v>
      </c>
      <c r="B123" s="2" t="str">
        <f>'Viajeros Hoteles y Apartamet'!B123</f>
        <v>4</v>
      </c>
      <c r="C123" s="3">
        <f>'Viajeros Hoteles y Apartamet'!G123</f>
        <v>105170</v>
      </c>
      <c r="D123" s="3" cm="1">
        <f t="array" ref="D123">_xlfn.XLOOKUP(transformación!A114,'[1]Pib Pc'!$A$2:$A$81,_xlfn.XLOOKUP($C$1,'[1]Pib Pc'!B$1:P$1,'[1]Pib Pc'!$B$2:$P$81))</f>
        <v>8080</v>
      </c>
      <c r="E123" s="19" cm="1">
        <f t="array" ref="E123">_xlfn.XLOOKUP(transformación!B114,'[1]IPC Armonizado'!$A$2:$A$250,_xlfn.XLOOKUP($C$1,'[1]IPC Armonizado'!$B$1:$Q$1,'[1]IPC Armonizado'!$B$2:$Q$250))</f>
        <v>100.18</v>
      </c>
      <c r="F123" s="19" cm="1">
        <f t="array" ref="F123">_xlfn.XLOOKUP(transformación!A114,'[1]Desempleo armonizado'!$A$2:$A$101,_xlfn.XLOOKUP($C$1,'[1]Desempleo armonizado'!$B$1:$P$1,'[1]Desempleo armonizado'!$B$2:$P$101))</f>
        <v>9.9</v>
      </c>
      <c r="G123" s="26" cm="1">
        <f t="array" ref="G123">IFERROR(_xlfn.XLOOKUP(transformación!$B114,[1]Forwarkeys!$B$2:$B$1000,_xlfn.XLOOKUP($C$1,[1]Forwarkeys!$C$1:$BA$1,[1]Forwarkeys!$C$2:$BA$1000)),"-")</f>
        <v>45299</v>
      </c>
      <c r="H123" s="19">
        <f>España!E123</f>
        <v>101.57</v>
      </c>
      <c r="I123" s="3">
        <f>[1]Aeropuerto!$J116</f>
        <v>41305</v>
      </c>
      <c r="J123" s="3" cm="1">
        <f t="array" ref="J123">_xlfn.XLOOKUP(transformación!$B114,[1]Mortalidad!$A$2:$A$301,_xlfn.XLOOKUP($C$1,[1]Mortalidad!$B$1:$P$1,[1]Mortalidad!$B$2:$P$301))</f>
        <v>45491</v>
      </c>
      <c r="K123" s="19" cm="1">
        <f t="array" ref="K123">_xlfn.XLOOKUP(transformación!$B114,'[1]Indice del consumidor'!$A$2:$A$301,_xlfn.XLOOKUP($C$1,'[1]Indice del consumidor'!$B$1:$P$1,'[1]Indice del consumidor'!$B$2:$P$301))</f>
        <v>-15.9</v>
      </c>
      <c r="L123" s="34" t="s">
        <v>702</v>
      </c>
      <c r="M123" s="34" t="s">
        <v>702</v>
      </c>
      <c r="N123" s="34" t="s">
        <v>702</v>
      </c>
    </row>
    <row r="124" spans="1:14" x14ac:dyDescent="0.3">
      <c r="A124" s="2" t="str">
        <f>'Viajeros Hoteles y Apartamet'!A124</f>
        <v>2014</v>
      </c>
      <c r="B124" s="2" t="str">
        <f>'Viajeros Hoteles y Apartamet'!B124</f>
        <v>5</v>
      </c>
      <c r="C124" s="3">
        <f>'Viajeros Hoteles y Apartamet'!G124</f>
        <v>163541</v>
      </c>
      <c r="D124" s="3" cm="1">
        <f t="array" ref="D124">_xlfn.XLOOKUP(transformación!A115,'[1]Pib Pc'!$A$2:$A$81,_xlfn.XLOOKUP($C$1,'[1]Pib Pc'!B$1:P$1,'[1]Pib Pc'!$B$2:$P$81))</f>
        <v>8080</v>
      </c>
      <c r="E124" s="19" cm="1">
        <f t="array" ref="E124">_xlfn.XLOOKUP(transformación!B115,'[1]IPC Armonizado'!$A$2:$A$250,_xlfn.XLOOKUP($C$1,'[1]IPC Armonizado'!$B$1:$Q$1,'[1]IPC Armonizado'!$B$2:$Q$250))</f>
        <v>100.21</v>
      </c>
      <c r="F124" s="19" cm="1">
        <f t="array" ref="F124">_xlfn.XLOOKUP(transformación!A115,'[1]Desempleo armonizado'!$A$2:$A$101,_xlfn.XLOOKUP($C$1,'[1]Desempleo armonizado'!$B$1:$P$1,'[1]Desempleo armonizado'!$B$2:$P$101))</f>
        <v>9.9</v>
      </c>
      <c r="G124" s="26" cm="1">
        <f t="array" ref="G124">IFERROR(_xlfn.XLOOKUP(transformación!$B115,[1]Forwarkeys!$B$2:$B$1000,_xlfn.XLOOKUP($C$1,[1]Forwarkeys!$C$1:$BA$1,[1]Forwarkeys!$C$2:$BA$1000)),"-")</f>
        <v>54259</v>
      </c>
      <c r="H124" s="19">
        <f>España!E124</f>
        <v>101.54</v>
      </c>
      <c r="I124" s="3">
        <f>[1]Aeropuerto!$J117</f>
        <v>46333</v>
      </c>
      <c r="J124" s="3" cm="1">
        <f t="array" ref="J124">_xlfn.XLOOKUP(transformación!$B115,[1]Mortalidad!$A$2:$A$301,_xlfn.XLOOKUP($C$1,[1]Mortalidad!$B$1:$P$1,[1]Mortalidad!$B$2:$P$301))</f>
        <v>45478</v>
      </c>
      <c r="K124" s="19" cm="1">
        <f t="array" ref="K124">_xlfn.XLOOKUP(transformación!$B115,'[1]Indice del consumidor'!$A$2:$A$301,_xlfn.XLOOKUP($C$1,'[1]Indice del consumidor'!$B$1:$P$1,'[1]Indice del consumidor'!$B$2:$P$301))</f>
        <v>-15.3</v>
      </c>
      <c r="L124" s="34" t="s">
        <v>702</v>
      </c>
      <c r="M124" s="34" t="s">
        <v>702</v>
      </c>
      <c r="N124" s="34" t="s">
        <v>702</v>
      </c>
    </row>
    <row r="125" spans="1:14" x14ac:dyDescent="0.3">
      <c r="A125" s="2" t="str">
        <f>'Viajeros Hoteles y Apartamet'!A125</f>
        <v>2014</v>
      </c>
      <c r="B125" s="2" t="str">
        <f>'Viajeros Hoteles y Apartamet'!B125</f>
        <v>6</v>
      </c>
      <c r="C125" s="3">
        <f>'Viajeros Hoteles y Apartamet'!G125</f>
        <v>117367</v>
      </c>
      <c r="D125" s="3" cm="1">
        <f t="array" ref="D125">_xlfn.XLOOKUP(transformación!A116,'[1]Pib Pc'!$A$2:$A$81,_xlfn.XLOOKUP($C$1,'[1]Pib Pc'!B$1:P$1,'[1]Pib Pc'!$B$2:$P$81))</f>
        <v>8080</v>
      </c>
      <c r="E125" s="19" cm="1">
        <f t="array" ref="E125">_xlfn.XLOOKUP(transformación!B116,'[1]IPC Armonizado'!$A$2:$A$250,_xlfn.XLOOKUP($C$1,'[1]IPC Armonizado'!$B$1:$Q$1,'[1]IPC Armonizado'!$B$2:$Q$250))</f>
        <v>100.16</v>
      </c>
      <c r="F125" s="19" cm="1">
        <f t="array" ref="F125">_xlfn.XLOOKUP(transformación!A116,'[1]Desempleo armonizado'!$A$2:$A$101,_xlfn.XLOOKUP($C$1,'[1]Desempleo armonizado'!$B$1:$P$1,'[1]Desempleo armonizado'!$B$2:$P$101))</f>
        <v>9.9</v>
      </c>
      <c r="G125" s="26" cm="1">
        <f t="array" ref="G125">IFERROR(_xlfn.XLOOKUP(transformación!$B116,[1]Forwarkeys!$B$2:$B$1000,_xlfn.XLOOKUP($C$1,[1]Forwarkeys!$C$1:$BA$1,[1]Forwarkeys!$C$2:$BA$1000)),"-")</f>
        <v>50565</v>
      </c>
      <c r="H125" s="19">
        <f>España!E125</f>
        <v>101.49</v>
      </c>
      <c r="I125" s="3">
        <f>[1]Aeropuerto!$J118</f>
        <v>41283</v>
      </c>
      <c r="J125" s="3" cm="1">
        <f t="array" ref="J125">_xlfn.XLOOKUP(transformación!$B116,[1]Mortalidad!$A$2:$A$301,_xlfn.XLOOKUP($C$1,[1]Mortalidad!$B$1:$P$1,[1]Mortalidad!$B$2:$P$301))</f>
        <v>43236</v>
      </c>
      <c r="K125" s="19" cm="1">
        <f t="array" ref="K125">_xlfn.XLOOKUP(transformación!$B116,'[1]Indice del consumidor'!$A$2:$A$301,_xlfn.XLOOKUP($C$1,'[1]Indice del consumidor'!$B$1:$P$1,'[1]Indice del consumidor'!$B$2:$P$301))</f>
        <v>-16.2</v>
      </c>
      <c r="L125" s="34" t="s">
        <v>702</v>
      </c>
      <c r="M125" s="34" t="s">
        <v>702</v>
      </c>
      <c r="N125" s="34" t="s">
        <v>702</v>
      </c>
    </row>
    <row r="126" spans="1:14" x14ac:dyDescent="0.3">
      <c r="A126" s="2" t="str">
        <f>'Viajeros Hoteles y Apartamet'!A126</f>
        <v>2014</v>
      </c>
      <c r="B126" s="2" t="str">
        <f>'Viajeros Hoteles y Apartamet'!B126</f>
        <v>7</v>
      </c>
      <c r="C126" s="3">
        <f>'Viajeros Hoteles y Apartamet'!G126</f>
        <v>168024</v>
      </c>
      <c r="D126" s="3" cm="1">
        <f t="array" ref="D126">_xlfn.XLOOKUP(transformación!A117,'[1]Pib Pc'!$A$2:$A$81,_xlfn.XLOOKUP($C$1,'[1]Pib Pc'!B$1:P$1,'[1]Pib Pc'!$B$2:$P$81))</f>
        <v>7980</v>
      </c>
      <c r="E126" s="19" cm="1">
        <f t="array" ref="E126">_xlfn.XLOOKUP(transformación!B117,'[1]IPC Armonizado'!$A$2:$A$250,_xlfn.XLOOKUP($C$1,'[1]IPC Armonizado'!$B$1:$Q$1,'[1]IPC Armonizado'!$B$2:$Q$250))</f>
        <v>99.78</v>
      </c>
      <c r="F126" s="19" cm="1">
        <f t="array" ref="F126">_xlfn.XLOOKUP(transformación!A117,'[1]Desempleo armonizado'!$A$2:$A$101,_xlfn.XLOOKUP($C$1,'[1]Desempleo armonizado'!$B$1:$P$1,'[1]Desempleo armonizado'!$B$2:$P$101))</f>
        <v>9.9</v>
      </c>
      <c r="G126" s="26" cm="1">
        <f t="array" ref="G126">IFERROR(_xlfn.XLOOKUP(transformación!$B117,[1]Forwarkeys!$B$2:$B$1000,_xlfn.XLOOKUP($C$1,[1]Forwarkeys!$C$1:$BA$1,[1]Forwarkeys!$C$2:$BA$1000)),"-")</f>
        <v>59453</v>
      </c>
      <c r="H126" s="19">
        <f>España!E126</f>
        <v>99.93</v>
      </c>
      <c r="I126" s="3">
        <f>[1]Aeropuerto!$J119</f>
        <v>53024</v>
      </c>
      <c r="J126" s="3" cm="1">
        <f t="array" ref="J126">_xlfn.XLOOKUP(transformación!$B117,[1]Mortalidad!$A$2:$A$301,_xlfn.XLOOKUP($C$1,[1]Mortalidad!$B$1:$P$1,[1]Mortalidad!$B$2:$P$301))</f>
        <v>44626</v>
      </c>
      <c r="K126" s="19" cm="1">
        <f t="array" ref="K126">_xlfn.XLOOKUP(transformación!$B117,'[1]Indice del consumidor'!$A$2:$A$301,_xlfn.XLOOKUP($C$1,'[1]Indice del consumidor'!$B$1:$P$1,'[1]Indice del consumidor'!$B$2:$P$301))</f>
        <v>-15.2</v>
      </c>
      <c r="L126" s="34" t="s">
        <v>702</v>
      </c>
      <c r="M126" s="34" t="s">
        <v>702</v>
      </c>
      <c r="N126" s="34" t="s">
        <v>702</v>
      </c>
    </row>
    <row r="127" spans="1:14" x14ac:dyDescent="0.3">
      <c r="A127" s="2" t="str">
        <f>'Viajeros Hoteles y Apartamet'!A127</f>
        <v>2014</v>
      </c>
      <c r="B127" s="2" t="str">
        <f>'Viajeros Hoteles y Apartamet'!B127</f>
        <v>8</v>
      </c>
      <c r="C127" s="3">
        <f>'Viajeros Hoteles y Apartamet'!G127</f>
        <v>261705</v>
      </c>
      <c r="D127" s="3" cm="1">
        <f t="array" ref="D127">_xlfn.XLOOKUP(transformación!A118,'[1]Pib Pc'!$A$2:$A$81,_xlfn.XLOOKUP($C$1,'[1]Pib Pc'!B$1:P$1,'[1]Pib Pc'!$B$2:$P$81))</f>
        <v>7980</v>
      </c>
      <c r="E127" s="19" cm="1">
        <f t="array" ref="E127">_xlfn.XLOOKUP(transformación!B118,'[1]IPC Armonizado'!$A$2:$A$250,_xlfn.XLOOKUP($C$1,'[1]IPC Armonizado'!$B$1:$Q$1,'[1]IPC Armonizado'!$B$2:$Q$250))</f>
        <v>100.26</v>
      </c>
      <c r="F127" s="19" cm="1">
        <f t="array" ref="F127">_xlfn.XLOOKUP(transformación!A118,'[1]Desempleo armonizado'!$A$2:$A$101,_xlfn.XLOOKUP($C$1,'[1]Desempleo armonizado'!$B$1:$P$1,'[1]Desempleo armonizado'!$B$2:$P$101))</f>
        <v>9.9</v>
      </c>
      <c r="G127" s="26" cm="1">
        <f t="array" ref="G127">IFERROR(_xlfn.XLOOKUP(transformación!$B118,[1]Forwarkeys!$B$2:$B$1000,_xlfn.XLOOKUP($C$1,[1]Forwarkeys!$C$1:$BA$1,[1]Forwarkeys!$C$2:$BA$1000)),"-")</f>
        <v>65725</v>
      </c>
      <c r="H127" s="19">
        <f>España!E127</f>
        <v>100.02</v>
      </c>
      <c r="I127" s="3">
        <f>[1]Aeropuerto!$J120</f>
        <v>54053</v>
      </c>
      <c r="J127" s="3" cm="1">
        <f t="array" ref="J127">_xlfn.XLOOKUP(transformación!$B118,[1]Mortalidad!$A$2:$A$301,_xlfn.XLOOKUP($C$1,[1]Mortalidad!$B$1:$P$1,[1]Mortalidad!$B$2:$P$301))</f>
        <v>44175</v>
      </c>
      <c r="K127" s="19" cm="1">
        <f t="array" ref="K127">_xlfn.XLOOKUP(transformación!$B118,'[1]Indice del consumidor'!$A$2:$A$301,_xlfn.XLOOKUP($C$1,'[1]Indice del consumidor'!$B$1:$P$1,'[1]Indice del consumidor'!$B$2:$P$301))</f>
        <v>-16</v>
      </c>
      <c r="L127" s="34" t="s">
        <v>702</v>
      </c>
      <c r="M127" s="34" t="s">
        <v>702</v>
      </c>
      <c r="N127" s="34" t="s">
        <v>702</v>
      </c>
    </row>
    <row r="128" spans="1:14" x14ac:dyDescent="0.3">
      <c r="A128" s="2" t="str">
        <f>'Viajeros Hoteles y Apartamet'!A128</f>
        <v>2014</v>
      </c>
      <c r="B128" s="2" t="str">
        <f>'Viajeros Hoteles y Apartamet'!B128</f>
        <v>9</v>
      </c>
      <c r="C128" s="3">
        <f>'Viajeros Hoteles y Apartamet'!G128</f>
        <v>148755</v>
      </c>
      <c r="D128" s="3" cm="1">
        <f t="array" ref="D128">_xlfn.XLOOKUP(transformación!A119,'[1]Pib Pc'!$A$2:$A$81,_xlfn.XLOOKUP($C$1,'[1]Pib Pc'!B$1:P$1,'[1]Pib Pc'!$B$2:$P$81))</f>
        <v>7980</v>
      </c>
      <c r="E128" s="19" cm="1">
        <f t="array" ref="E128">_xlfn.XLOOKUP(transformación!B119,'[1]IPC Armonizado'!$A$2:$A$250,_xlfn.XLOOKUP($C$1,'[1]IPC Armonizado'!$B$1:$Q$1,'[1]IPC Armonizado'!$B$2:$Q$250))</f>
        <v>99.89</v>
      </c>
      <c r="F128" s="19" cm="1">
        <f t="array" ref="F128">_xlfn.XLOOKUP(transformación!A119,'[1]Desempleo armonizado'!$A$2:$A$101,_xlfn.XLOOKUP($C$1,'[1]Desempleo armonizado'!$B$1:$P$1,'[1]Desempleo armonizado'!$B$2:$P$101))</f>
        <v>9.9</v>
      </c>
      <c r="G128" s="26" cm="1">
        <f t="array" ref="G128">IFERROR(_xlfn.XLOOKUP(transformación!$B119,[1]Forwarkeys!$B$2:$B$1000,_xlfn.XLOOKUP($C$1,[1]Forwarkeys!$C$1:$BA$1,[1]Forwarkeys!$C$2:$BA$1000)),"-")</f>
        <v>52197</v>
      </c>
      <c r="H128" s="19">
        <f>España!E128</f>
        <v>101.04</v>
      </c>
      <c r="I128" s="3">
        <f>[1]Aeropuerto!$J121</f>
        <v>43887</v>
      </c>
      <c r="J128" s="3" cm="1">
        <f t="array" ref="J128">_xlfn.XLOOKUP(transformación!$B119,[1]Mortalidad!$A$2:$A$301,_xlfn.XLOOKUP($C$1,[1]Mortalidad!$B$1:$P$1,[1]Mortalidad!$B$2:$P$301))</f>
        <v>43563</v>
      </c>
      <c r="K128" s="19" cm="1">
        <f t="array" ref="K128">_xlfn.XLOOKUP(transformación!$B119,'[1]Indice del consumidor'!$A$2:$A$301,_xlfn.XLOOKUP($C$1,'[1]Indice del consumidor'!$B$1:$P$1,'[1]Indice del consumidor'!$B$2:$P$301))</f>
        <v>-17.600000000000001</v>
      </c>
      <c r="L128" s="34" t="s">
        <v>702</v>
      </c>
      <c r="M128" s="34" t="s">
        <v>702</v>
      </c>
      <c r="N128" s="34" t="s">
        <v>702</v>
      </c>
    </row>
    <row r="129" spans="1:14" x14ac:dyDescent="0.3">
      <c r="A129" s="2" t="str">
        <f>'Viajeros Hoteles y Apartamet'!A129</f>
        <v>2014</v>
      </c>
      <c r="B129" s="2" t="str">
        <f>'Viajeros Hoteles y Apartamet'!B129</f>
        <v>10</v>
      </c>
      <c r="C129" s="3">
        <f>'Viajeros Hoteles y Apartamet'!G129</f>
        <v>88852</v>
      </c>
      <c r="D129" s="3" cm="1">
        <f t="array" ref="D129">_xlfn.XLOOKUP(transformación!A120,'[1]Pib Pc'!$A$2:$A$81,_xlfn.XLOOKUP($C$1,'[1]Pib Pc'!B$1:P$1,'[1]Pib Pc'!$B$2:$P$81))</f>
        <v>8360</v>
      </c>
      <c r="E129" s="19" cm="1">
        <f t="array" ref="E129">_xlfn.XLOOKUP(transformación!B120,'[1]IPC Armonizado'!$A$2:$A$250,_xlfn.XLOOKUP($C$1,'[1]IPC Armonizado'!$B$1:$Q$1,'[1]IPC Armonizado'!$B$2:$Q$250))</f>
        <v>99.92</v>
      </c>
      <c r="F129" s="19" cm="1">
        <f t="array" ref="F129">_xlfn.XLOOKUP(transformación!A120,'[1]Desempleo armonizado'!$A$2:$A$101,_xlfn.XLOOKUP($C$1,'[1]Desempleo armonizado'!$B$1:$P$1,'[1]Desempleo armonizado'!$B$2:$P$101))</f>
        <v>10.8</v>
      </c>
      <c r="G129" s="26" cm="1">
        <f t="array" ref="G129">IFERROR(_xlfn.XLOOKUP(transformación!$B120,[1]Forwarkeys!$B$2:$B$1000,_xlfn.XLOOKUP($C$1,[1]Forwarkeys!$C$1:$BA$1,[1]Forwarkeys!$C$2:$BA$1000)),"-")</f>
        <v>44930</v>
      </c>
      <c r="H129" s="19">
        <f>España!E129</f>
        <v>101.12</v>
      </c>
      <c r="I129" s="3">
        <f>[1]Aeropuerto!$J122</f>
        <v>37710</v>
      </c>
      <c r="J129" s="3" cm="1">
        <f t="array" ref="J129">_xlfn.XLOOKUP(transformación!$B120,[1]Mortalidad!$A$2:$A$301,_xlfn.XLOOKUP($C$1,[1]Mortalidad!$B$1:$P$1,[1]Mortalidad!$B$2:$P$301))</f>
        <v>46471</v>
      </c>
      <c r="K129" s="19" cm="1">
        <f t="array" ref="K129">_xlfn.XLOOKUP(transformación!$B120,'[1]Indice del consumidor'!$A$2:$A$301,_xlfn.XLOOKUP($C$1,'[1]Indice del consumidor'!$B$1:$P$1,'[1]Indice del consumidor'!$B$2:$P$301))</f>
        <v>-18.399999999999999</v>
      </c>
      <c r="L129" s="34" t="s">
        <v>702</v>
      </c>
      <c r="M129" s="34" t="s">
        <v>702</v>
      </c>
      <c r="N129" s="34" t="s">
        <v>702</v>
      </c>
    </row>
    <row r="130" spans="1:14" x14ac:dyDescent="0.3">
      <c r="A130" s="2" t="str">
        <f>'Viajeros Hoteles y Apartamet'!A130</f>
        <v>2014</v>
      </c>
      <c r="B130" s="2" t="str">
        <f>'Viajeros Hoteles y Apartamet'!B130</f>
        <v>11</v>
      </c>
      <c r="C130" s="3">
        <f>'Viajeros Hoteles y Apartamet'!G130</f>
        <v>20841</v>
      </c>
      <c r="D130" s="3" cm="1">
        <f t="array" ref="D130">_xlfn.XLOOKUP(transformación!A121,'[1]Pib Pc'!$A$2:$A$81,_xlfn.XLOOKUP($C$1,'[1]Pib Pc'!B$1:P$1,'[1]Pib Pc'!$B$2:$P$81))</f>
        <v>8360</v>
      </c>
      <c r="E130" s="19" cm="1">
        <f t="array" ref="E130">_xlfn.XLOOKUP(transformación!B121,'[1]IPC Armonizado'!$A$2:$A$250,_xlfn.XLOOKUP($C$1,'[1]IPC Armonizado'!$B$1:$Q$1,'[1]IPC Armonizado'!$B$2:$Q$250))</f>
        <v>99.75</v>
      </c>
      <c r="F130" s="19" cm="1">
        <f t="array" ref="F130">_xlfn.XLOOKUP(transformación!A121,'[1]Desempleo armonizado'!$A$2:$A$101,_xlfn.XLOOKUP($C$1,'[1]Desempleo armonizado'!$B$1:$P$1,'[1]Desempleo armonizado'!$B$2:$P$101))</f>
        <v>10.8</v>
      </c>
      <c r="G130" s="26" cm="1">
        <f t="array" ref="G130">IFERROR(_xlfn.XLOOKUP(transformación!$B121,[1]Forwarkeys!$B$2:$B$1000,_xlfn.XLOOKUP($C$1,[1]Forwarkeys!$C$1:$BA$1,[1]Forwarkeys!$C$2:$BA$1000)),"-")</f>
        <v>28491</v>
      </c>
      <c r="H130" s="19">
        <f>España!E130</f>
        <v>100.88</v>
      </c>
      <c r="I130" s="3">
        <f>[1]Aeropuerto!$J123</f>
        <v>17683</v>
      </c>
      <c r="J130" s="3" cm="1">
        <f t="array" ref="J130">_xlfn.XLOOKUP(transformación!$B121,[1]Mortalidad!$A$2:$A$301,_xlfn.XLOOKUP($C$1,[1]Mortalidad!$B$1:$P$1,[1]Mortalidad!$B$2:$P$301))</f>
        <v>46951</v>
      </c>
      <c r="K130" s="19" cm="1">
        <f t="array" ref="K130">_xlfn.XLOOKUP(transformación!$B121,'[1]Indice del consumidor'!$A$2:$A$301,_xlfn.XLOOKUP($C$1,'[1]Indice del consumidor'!$B$1:$P$1,'[1]Indice del consumidor'!$B$2:$P$301))</f>
        <v>-17.899999999999999</v>
      </c>
      <c r="L130" s="34" t="s">
        <v>702</v>
      </c>
      <c r="M130" s="34" t="s">
        <v>702</v>
      </c>
      <c r="N130" s="34" t="s">
        <v>702</v>
      </c>
    </row>
    <row r="131" spans="1:14" x14ac:dyDescent="0.3">
      <c r="A131" s="2" t="str">
        <f>'Viajeros Hoteles y Apartamet'!A131</f>
        <v>2014</v>
      </c>
      <c r="B131" s="2" t="str">
        <f>'Viajeros Hoteles y Apartamet'!B131</f>
        <v>12</v>
      </c>
      <c r="C131" s="3">
        <f>'Viajeros Hoteles y Apartamet'!G131</f>
        <v>23028</v>
      </c>
      <c r="D131" s="3" cm="1">
        <f t="array" ref="D131">_xlfn.XLOOKUP(transformación!A122,'[1]Pib Pc'!$A$2:$A$81,_xlfn.XLOOKUP($C$1,'[1]Pib Pc'!B$1:P$1,'[1]Pib Pc'!$B$2:$P$81))</f>
        <v>8360</v>
      </c>
      <c r="E131" s="19" cm="1">
        <f t="array" ref="E131">_xlfn.XLOOKUP(transformación!B122,'[1]IPC Armonizado'!$A$2:$A$250,_xlfn.XLOOKUP($C$1,'[1]IPC Armonizado'!$B$1:$Q$1,'[1]IPC Armonizado'!$B$2:$Q$250))</f>
        <v>99.82</v>
      </c>
      <c r="F131" s="19" cm="1">
        <f t="array" ref="F131">_xlfn.XLOOKUP(transformación!A122,'[1]Desempleo armonizado'!$A$2:$A$101,_xlfn.XLOOKUP($C$1,'[1]Desempleo armonizado'!$B$1:$P$1,'[1]Desempleo armonizado'!$B$2:$P$101))</f>
        <v>10.8</v>
      </c>
      <c r="G131" s="26" cm="1">
        <f t="array" ref="G131">IFERROR(_xlfn.XLOOKUP(transformación!$B122,[1]Forwarkeys!$B$2:$B$1000,_xlfn.XLOOKUP($C$1,[1]Forwarkeys!$C$1:$BA$1,[1]Forwarkeys!$C$2:$BA$1000)),"-")</f>
        <v>29250</v>
      </c>
      <c r="H131" s="19">
        <f>España!E131</f>
        <v>100.22</v>
      </c>
      <c r="I131" s="3">
        <f>[1]Aeropuerto!$J124</f>
        <v>21731</v>
      </c>
      <c r="J131" s="3" cm="1">
        <f t="array" ref="J131">_xlfn.XLOOKUP(transformación!$B122,[1]Mortalidad!$A$2:$A$301,_xlfn.XLOOKUP($C$1,[1]Mortalidad!$B$1:$P$1,[1]Mortalidad!$B$2:$P$301))</f>
        <v>52348</v>
      </c>
      <c r="K131" s="19" cm="1">
        <f t="array" ref="K131">_xlfn.XLOOKUP(transformación!$B122,'[1]Indice del consumidor'!$A$2:$A$301,_xlfn.XLOOKUP($C$1,'[1]Indice del consumidor'!$B$1:$P$1,'[1]Indice del consumidor'!$B$2:$P$301))</f>
        <v>-16</v>
      </c>
      <c r="L131" s="34" t="s">
        <v>702</v>
      </c>
      <c r="M131" s="34" t="s">
        <v>702</v>
      </c>
      <c r="N131" s="34" t="s">
        <v>702</v>
      </c>
    </row>
    <row r="132" spans="1:14" x14ac:dyDescent="0.3">
      <c r="A132" s="2" t="str">
        <f>'Viajeros Hoteles y Apartamet'!A132</f>
        <v>2015</v>
      </c>
      <c r="B132" s="2" t="str">
        <f>'Viajeros Hoteles y Apartamet'!B132</f>
        <v>1</v>
      </c>
      <c r="C132" s="3">
        <f>'Viajeros Hoteles y Apartamet'!G132</f>
        <v>17188</v>
      </c>
      <c r="D132" s="3" cm="1">
        <f t="array" ref="D132">_xlfn.XLOOKUP(transformación!A123,'[1]Pib Pc'!$A$2:$A$81,_xlfn.XLOOKUP($C$1,'[1]Pib Pc'!B$1:P$1,'[1]Pib Pc'!$B$2:$P$81))</f>
        <v>8140</v>
      </c>
      <c r="E132" s="19" cm="1">
        <f t="array" ref="E132">_xlfn.XLOOKUP(transformación!B123,'[1]IPC Armonizado'!$A$2:$A$250,_xlfn.XLOOKUP($C$1,'[1]IPC Armonizado'!$B$1:$Q$1,'[1]IPC Armonizado'!$B$2:$Q$250))</f>
        <v>98.7</v>
      </c>
      <c r="F132" s="19" cm="1">
        <f t="array" ref="F132">_xlfn.XLOOKUP(transformación!A123,'[1]Desempleo armonizado'!$A$2:$A$101,_xlfn.XLOOKUP($C$1,'[1]Desempleo armonizado'!$B$1:$P$1,'[1]Desempleo armonizado'!$B$2:$P$101))</f>
        <v>10.8</v>
      </c>
      <c r="G132" s="26" cm="1">
        <f t="array" ref="G132">IFERROR(_xlfn.XLOOKUP(transformación!$B123,[1]Forwarkeys!$B$2:$B$1000,_xlfn.XLOOKUP($C$1,[1]Forwarkeys!$C$1:$BA$1,[1]Forwarkeys!$C$2:$BA$1000)),"-")</f>
        <v>26424</v>
      </c>
      <c r="H132" s="19">
        <f>España!E132</f>
        <v>98.04</v>
      </c>
      <c r="I132" s="3">
        <f>[1]Aeropuerto!$J125</f>
        <v>16819</v>
      </c>
      <c r="J132" s="3" cm="1">
        <f t="array" ref="J132">_xlfn.XLOOKUP(transformación!$B123,[1]Mortalidad!$A$2:$A$301,_xlfn.XLOOKUP($C$1,[1]Mortalidad!$B$1:$P$1,[1]Mortalidad!$B$2:$P$301))</f>
        <v>58453</v>
      </c>
      <c r="K132" s="19" cm="1">
        <f t="array" ref="K132">_xlfn.XLOOKUP(transformación!$B123,'[1]Indice del consumidor'!$A$2:$A$301,_xlfn.XLOOKUP($C$1,'[1]Indice del consumidor'!$B$1:$P$1,'[1]Indice del consumidor'!$B$2:$P$301))</f>
        <v>-13.7</v>
      </c>
      <c r="L132" s="34" t="s">
        <v>702</v>
      </c>
      <c r="M132" s="34" t="s">
        <v>702</v>
      </c>
      <c r="N132" s="34" t="s">
        <v>702</v>
      </c>
    </row>
    <row r="133" spans="1:14" x14ac:dyDescent="0.3">
      <c r="A133" s="2" t="str">
        <f>'Viajeros Hoteles y Apartamet'!A133</f>
        <v>2015</v>
      </c>
      <c r="B133" s="2" t="str">
        <f>'Viajeros Hoteles y Apartamet'!B133</f>
        <v>2</v>
      </c>
      <c r="C133" s="3">
        <f>'Viajeros Hoteles y Apartamet'!G133</f>
        <v>24533</v>
      </c>
      <c r="D133" s="3" cm="1">
        <f t="array" ref="D133">_xlfn.XLOOKUP(transformación!A124,'[1]Pib Pc'!$A$2:$A$81,_xlfn.XLOOKUP($C$1,'[1]Pib Pc'!B$1:P$1,'[1]Pib Pc'!$B$2:$P$81))</f>
        <v>8140</v>
      </c>
      <c r="E133" s="19" cm="1">
        <f t="array" ref="E133">_xlfn.XLOOKUP(transformación!B124,'[1]IPC Armonizado'!$A$2:$A$250,_xlfn.XLOOKUP($C$1,'[1]IPC Armonizado'!$B$1:$Q$1,'[1]IPC Armonizado'!$B$2:$Q$250))</f>
        <v>99.42</v>
      </c>
      <c r="F133" s="19" cm="1">
        <f t="array" ref="F133">_xlfn.XLOOKUP(transformación!A124,'[1]Desempleo armonizado'!$A$2:$A$101,_xlfn.XLOOKUP($C$1,'[1]Desempleo armonizado'!$B$1:$P$1,'[1]Desempleo armonizado'!$B$2:$P$101))</f>
        <v>10.8</v>
      </c>
      <c r="G133" s="26" cm="1">
        <f t="array" ref="G133">IFERROR(_xlfn.XLOOKUP(transformación!$B124,[1]Forwarkeys!$B$2:$B$1000,_xlfn.XLOOKUP($C$1,[1]Forwarkeys!$C$1:$BA$1,[1]Forwarkeys!$C$2:$BA$1000)),"-")</f>
        <v>26514</v>
      </c>
      <c r="H133" s="19">
        <f>España!E133</f>
        <v>98.18</v>
      </c>
      <c r="I133" s="3">
        <f>[1]Aeropuerto!$J126</f>
        <v>20285</v>
      </c>
      <c r="J133" s="3" cm="1">
        <f t="array" ref="J133">_xlfn.XLOOKUP(transformación!$B124,[1]Mortalidad!$A$2:$A$301,_xlfn.XLOOKUP($C$1,[1]Mortalidad!$B$1:$P$1,[1]Mortalidad!$B$2:$P$301))</f>
        <v>57385</v>
      </c>
      <c r="K133" s="19" cm="1">
        <f t="array" ref="K133">_xlfn.XLOOKUP(transformación!$B124,'[1]Indice del consumidor'!$A$2:$A$301,_xlfn.XLOOKUP($C$1,'[1]Indice del consumidor'!$B$1:$P$1,'[1]Indice del consumidor'!$B$2:$P$301))</f>
        <v>-11.5</v>
      </c>
      <c r="L133" s="34" t="s">
        <v>702</v>
      </c>
      <c r="M133" s="34" t="s">
        <v>702</v>
      </c>
      <c r="N133" s="34" t="s">
        <v>702</v>
      </c>
    </row>
    <row r="134" spans="1:14" x14ac:dyDescent="0.3">
      <c r="A134" s="2" t="str">
        <f>'Viajeros Hoteles y Apartamet'!A134</f>
        <v>2015</v>
      </c>
      <c r="B134" s="2" t="str">
        <f>'Viajeros Hoteles y Apartamet'!B134</f>
        <v>3</v>
      </c>
      <c r="C134" s="3">
        <f>'Viajeros Hoteles y Apartamet'!G134</f>
        <v>30604</v>
      </c>
      <c r="D134" s="3" cm="1">
        <f t="array" ref="D134">_xlfn.XLOOKUP(transformación!A125,'[1]Pib Pc'!$A$2:$A$81,_xlfn.XLOOKUP($C$1,'[1]Pib Pc'!B$1:P$1,'[1]Pib Pc'!$B$2:$P$81))</f>
        <v>8140</v>
      </c>
      <c r="E134" s="19" cm="1">
        <f t="array" ref="E134">_xlfn.XLOOKUP(transformación!B125,'[1]IPC Armonizado'!$A$2:$A$250,_xlfn.XLOOKUP($C$1,'[1]IPC Armonizado'!$B$1:$Q$1,'[1]IPC Armonizado'!$B$2:$Q$250))</f>
        <v>100.17</v>
      </c>
      <c r="F134" s="19" cm="1">
        <f t="array" ref="F134">_xlfn.XLOOKUP(transformación!A125,'[1]Desempleo armonizado'!$A$2:$A$101,_xlfn.XLOOKUP($C$1,'[1]Desempleo armonizado'!$B$1:$P$1,'[1]Desempleo armonizado'!$B$2:$P$101))</f>
        <v>10.8</v>
      </c>
      <c r="G134" s="26" cm="1">
        <f t="array" ref="G134">IFERROR(_xlfn.XLOOKUP(transformación!$B125,[1]Forwarkeys!$B$2:$B$1000,_xlfn.XLOOKUP($C$1,[1]Forwarkeys!$C$1:$BA$1,[1]Forwarkeys!$C$2:$BA$1000)),"-")</f>
        <v>30165</v>
      </c>
      <c r="H134" s="19">
        <f>España!E134</f>
        <v>100.15</v>
      </c>
      <c r="I134" s="3">
        <f>[1]Aeropuerto!$J127</f>
        <v>25074</v>
      </c>
      <c r="J134" s="3" cm="1">
        <f t="array" ref="J134">_xlfn.XLOOKUP(transformación!$B125,[1]Mortalidad!$A$2:$A$301,_xlfn.XLOOKUP($C$1,[1]Mortalidad!$B$1:$P$1,[1]Mortalidad!$B$2:$P$301))</f>
        <v>54960</v>
      </c>
      <c r="K134" s="19" cm="1">
        <f t="array" ref="K134">_xlfn.XLOOKUP(transformación!$B125,'[1]Indice del consumidor'!$A$2:$A$301,_xlfn.XLOOKUP($C$1,'[1]Indice del consumidor'!$B$1:$P$1,'[1]Indice del consumidor'!$B$2:$P$301))</f>
        <v>-10.7</v>
      </c>
      <c r="L134" s="34" t="s">
        <v>702</v>
      </c>
      <c r="M134" s="34" t="s">
        <v>702</v>
      </c>
      <c r="N134" s="34" t="s">
        <v>702</v>
      </c>
    </row>
    <row r="135" spans="1:14" x14ac:dyDescent="0.3">
      <c r="A135" s="2" t="str">
        <f>'Viajeros Hoteles y Apartamet'!A135</f>
        <v>2015</v>
      </c>
      <c r="B135" s="2" t="str">
        <f>'Viajeros Hoteles y Apartamet'!B135</f>
        <v>4</v>
      </c>
      <c r="C135" s="3">
        <f>'Viajeros Hoteles y Apartamet'!G135</f>
        <v>101194</v>
      </c>
      <c r="D135" s="3" cm="1">
        <f t="array" ref="D135">_xlfn.XLOOKUP(transformación!A126,'[1]Pib Pc'!$A$2:$A$81,_xlfn.XLOOKUP($C$1,'[1]Pib Pc'!B$1:P$1,'[1]Pib Pc'!$B$2:$P$81))</f>
        <v>8240</v>
      </c>
      <c r="E135" s="19" cm="1">
        <f t="array" ref="E135">_xlfn.XLOOKUP(transformación!B126,'[1]IPC Armonizado'!$A$2:$A$250,_xlfn.XLOOKUP($C$1,'[1]IPC Armonizado'!$B$1:$Q$1,'[1]IPC Armonizado'!$B$2:$Q$250))</f>
        <v>100.3</v>
      </c>
      <c r="F135" s="19" cm="1">
        <f t="array" ref="F135">_xlfn.XLOOKUP(transformación!A126,'[1]Desempleo armonizado'!$A$2:$A$101,_xlfn.XLOOKUP($C$1,'[1]Desempleo armonizado'!$B$1:$P$1,'[1]Desempleo armonizado'!$B$2:$P$101))</f>
        <v>10.1</v>
      </c>
      <c r="G135" s="26" cm="1">
        <f t="array" ref="G135">IFERROR(_xlfn.XLOOKUP(transformación!$B126,[1]Forwarkeys!$B$2:$B$1000,_xlfn.XLOOKUP($C$1,[1]Forwarkeys!$C$1:$BA$1,[1]Forwarkeys!$C$2:$BA$1000)),"-")</f>
        <v>48586</v>
      </c>
      <c r="H135" s="19">
        <f>España!E135</f>
        <v>100.83</v>
      </c>
      <c r="I135" s="3">
        <f>[1]Aeropuerto!$J128</f>
        <v>44220</v>
      </c>
      <c r="J135" s="3" cm="1">
        <f t="array" ref="J135">_xlfn.XLOOKUP(transformación!$B126,[1]Mortalidad!$A$2:$A$301,_xlfn.XLOOKUP($C$1,[1]Mortalidad!$B$1:$P$1,[1]Mortalidad!$B$2:$P$301))</f>
        <v>47696</v>
      </c>
      <c r="K135" s="19" cm="1">
        <f t="array" ref="K135">_xlfn.XLOOKUP(transformación!$B126,'[1]Indice del consumidor'!$A$2:$A$301,_xlfn.XLOOKUP($C$1,'[1]Indice del consumidor'!$B$1:$P$1,'[1]Indice del consumidor'!$B$2:$P$301))</f>
        <v>-9.8000000000000007</v>
      </c>
      <c r="L135" s="34" t="s">
        <v>702</v>
      </c>
      <c r="M135" s="34" t="s">
        <v>702</v>
      </c>
      <c r="N135" s="34" t="s">
        <v>702</v>
      </c>
    </row>
    <row r="136" spans="1:14" x14ac:dyDescent="0.3">
      <c r="A136" s="2" t="str">
        <f>'Viajeros Hoteles y Apartamet'!A136</f>
        <v>2015</v>
      </c>
      <c r="B136" s="2" t="str">
        <f>'Viajeros Hoteles y Apartamet'!B136</f>
        <v>5</v>
      </c>
      <c r="C136" s="3">
        <f>'Viajeros Hoteles y Apartamet'!G136</f>
        <v>195784</v>
      </c>
      <c r="D136" s="3" cm="1">
        <f t="array" ref="D136">_xlfn.XLOOKUP(transformación!A127,'[1]Pib Pc'!$A$2:$A$81,_xlfn.XLOOKUP($C$1,'[1]Pib Pc'!B$1:P$1,'[1]Pib Pc'!$B$2:$P$81))</f>
        <v>8240</v>
      </c>
      <c r="E136" s="19" cm="1">
        <f t="array" ref="E136">_xlfn.XLOOKUP(transformación!B127,'[1]IPC Armonizado'!$A$2:$A$250,_xlfn.XLOOKUP($C$1,'[1]IPC Armonizado'!$B$1:$Q$1,'[1]IPC Armonizado'!$B$2:$Q$250))</f>
        <v>100.56</v>
      </c>
      <c r="F136" s="19" cm="1">
        <f t="array" ref="F136">_xlfn.XLOOKUP(transformación!A127,'[1]Desempleo armonizado'!$A$2:$A$101,_xlfn.XLOOKUP($C$1,'[1]Desempleo armonizado'!$B$1:$P$1,'[1]Desempleo armonizado'!$B$2:$P$101))</f>
        <v>10.1</v>
      </c>
      <c r="G136" s="26" cm="1">
        <f t="array" ref="G136">IFERROR(_xlfn.XLOOKUP(transformación!$B127,[1]Forwarkeys!$B$2:$B$1000,_xlfn.XLOOKUP($C$1,[1]Forwarkeys!$C$1:$BA$1,[1]Forwarkeys!$C$2:$BA$1000)),"-")</f>
        <v>57161</v>
      </c>
      <c r="H136" s="19">
        <f>España!E136</f>
        <v>101.27</v>
      </c>
      <c r="I136" s="3">
        <f>[1]Aeropuerto!$J129</f>
        <v>51971</v>
      </c>
      <c r="J136" s="3" cm="1">
        <f t="array" ref="J136">_xlfn.XLOOKUP(transformación!$B127,[1]Mortalidad!$A$2:$A$301,_xlfn.XLOOKUP($C$1,[1]Mortalidad!$B$1:$P$1,[1]Mortalidad!$B$2:$P$301))</f>
        <v>46244</v>
      </c>
      <c r="K136" s="19" cm="1">
        <f t="array" ref="K136">_xlfn.XLOOKUP(transformación!$B127,'[1]Indice del consumidor'!$A$2:$A$301,_xlfn.XLOOKUP($C$1,'[1]Indice del consumidor'!$B$1:$P$1,'[1]Indice del consumidor'!$B$2:$P$301))</f>
        <v>-10.5</v>
      </c>
      <c r="L136" s="34" t="s">
        <v>702</v>
      </c>
      <c r="M136" s="34" t="s">
        <v>702</v>
      </c>
      <c r="N136" s="34" t="s">
        <v>702</v>
      </c>
    </row>
    <row r="137" spans="1:14" x14ac:dyDescent="0.3">
      <c r="A137" s="2" t="str">
        <f>'Viajeros Hoteles y Apartamet'!A137</f>
        <v>2015</v>
      </c>
      <c r="B137" s="2" t="str">
        <f>'Viajeros Hoteles y Apartamet'!B137</f>
        <v>6</v>
      </c>
      <c r="C137" s="3">
        <f>'Viajeros Hoteles y Apartamet'!G137</f>
        <v>161732</v>
      </c>
      <c r="D137" s="3" cm="1">
        <f t="array" ref="D137">_xlfn.XLOOKUP(transformación!A128,'[1]Pib Pc'!$A$2:$A$81,_xlfn.XLOOKUP($C$1,'[1]Pib Pc'!B$1:P$1,'[1]Pib Pc'!$B$2:$P$81))</f>
        <v>8240</v>
      </c>
      <c r="E137" s="19" cm="1">
        <f t="array" ref="E137">_xlfn.XLOOKUP(transformación!B128,'[1]IPC Armonizado'!$A$2:$A$250,_xlfn.XLOOKUP($C$1,'[1]IPC Armonizado'!$B$1:$Q$1,'[1]IPC Armonizado'!$B$2:$Q$250))</f>
        <v>100.49</v>
      </c>
      <c r="F137" s="19" cm="1">
        <f t="array" ref="F137">_xlfn.XLOOKUP(transformación!A128,'[1]Desempleo armonizado'!$A$2:$A$101,_xlfn.XLOOKUP($C$1,'[1]Desempleo armonizado'!$B$1:$P$1,'[1]Desempleo armonizado'!$B$2:$P$101))</f>
        <v>10.1</v>
      </c>
      <c r="G137" s="26" cm="1">
        <f t="array" ref="G137">IFERROR(_xlfn.XLOOKUP(transformación!$B128,[1]Forwarkeys!$B$2:$B$1000,_xlfn.XLOOKUP($C$1,[1]Forwarkeys!$C$1:$BA$1,[1]Forwarkeys!$C$2:$BA$1000)),"-")</f>
        <v>55063</v>
      </c>
      <c r="H137" s="19">
        <f>España!E137</f>
        <v>101.46</v>
      </c>
      <c r="I137" s="3">
        <f>[1]Aeropuerto!$J130</f>
        <v>47356</v>
      </c>
      <c r="J137" s="3" cm="1">
        <f t="array" ref="J137">_xlfn.XLOOKUP(transformación!$B128,[1]Mortalidad!$A$2:$A$301,_xlfn.XLOOKUP($C$1,[1]Mortalidad!$B$1:$P$1,[1]Mortalidad!$B$2:$P$301))</f>
        <v>44643</v>
      </c>
      <c r="K137" s="19" cm="1">
        <f t="array" ref="K137">_xlfn.XLOOKUP(transformación!$B128,'[1]Indice del consumidor'!$A$2:$A$301,_xlfn.XLOOKUP($C$1,'[1]Indice del consumidor'!$B$1:$P$1,'[1]Indice del consumidor'!$B$2:$P$301))</f>
        <v>-9.9</v>
      </c>
      <c r="L137" s="34" t="s">
        <v>702</v>
      </c>
      <c r="M137" s="34" t="s">
        <v>702</v>
      </c>
      <c r="N137" s="34" t="s">
        <v>702</v>
      </c>
    </row>
    <row r="138" spans="1:14" x14ac:dyDescent="0.3">
      <c r="A138" s="2" t="str">
        <f>'Viajeros Hoteles y Apartamet'!A138</f>
        <v>2015</v>
      </c>
      <c r="B138" s="2" t="str">
        <f>'Viajeros Hoteles y Apartamet'!B138</f>
        <v>7</v>
      </c>
      <c r="C138" s="3">
        <f>'Viajeros Hoteles y Apartamet'!G138</f>
        <v>221540</v>
      </c>
      <c r="D138" s="3" cm="1">
        <f t="array" ref="D138">_xlfn.XLOOKUP(transformación!A129,'[1]Pib Pc'!$A$2:$A$81,_xlfn.XLOOKUP($C$1,'[1]Pib Pc'!B$1:P$1,'[1]Pib Pc'!$B$2:$P$81))</f>
        <v>8120</v>
      </c>
      <c r="E138" s="19" cm="1">
        <f t="array" ref="E138">_xlfn.XLOOKUP(transformación!B129,'[1]IPC Armonizado'!$A$2:$A$250,_xlfn.XLOOKUP($C$1,'[1]IPC Armonizado'!$B$1:$Q$1,'[1]IPC Armonizado'!$B$2:$Q$250))</f>
        <v>100</v>
      </c>
      <c r="F138" s="19" cm="1">
        <f t="array" ref="F138">_xlfn.XLOOKUP(transformación!A129,'[1]Desempleo armonizado'!$A$2:$A$101,_xlfn.XLOOKUP($C$1,'[1]Desempleo armonizado'!$B$1:$P$1,'[1]Desempleo armonizado'!$B$2:$P$101))</f>
        <v>10</v>
      </c>
      <c r="G138" s="26" cm="1">
        <f t="array" ref="G138">IFERROR(_xlfn.XLOOKUP(transformación!$B129,[1]Forwarkeys!$B$2:$B$1000,_xlfn.XLOOKUP($C$1,[1]Forwarkeys!$C$1:$BA$1,[1]Forwarkeys!$C$2:$BA$1000)),"-")</f>
        <v>62036</v>
      </c>
      <c r="H138" s="19">
        <f>España!E138</f>
        <v>99.9</v>
      </c>
      <c r="I138" s="3">
        <f>[1]Aeropuerto!$J131</f>
        <v>60201</v>
      </c>
      <c r="J138" s="3" cm="1">
        <f t="array" ref="J138">_xlfn.XLOOKUP(transformación!$B129,[1]Mortalidad!$A$2:$A$301,_xlfn.XLOOKUP($C$1,[1]Mortalidad!$B$1:$P$1,[1]Mortalidad!$B$2:$P$301))</f>
        <v>46500</v>
      </c>
      <c r="K138" s="19" cm="1">
        <f t="array" ref="K138">_xlfn.XLOOKUP(transformación!$B129,'[1]Indice del consumidor'!$A$2:$A$301,_xlfn.XLOOKUP($C$1,'[1]Indice del consumidor'!$B$1:$P$1,'[1]Indice del consumidor'!$B$2:$P$301))</f>
        <v>-11.7</v>
      </c>
      <c r="L138" s="34" t="s">
        <v>702</v>
      </c>
      <c r="M138" s="34" t="s">
        <v>702</v>
      </c>
      <c r="N138" s="34" t="s">
        <v>702</v>
      </c>
    </row>
    <row r="139" spans="1:14" x14ac:dyDescent="0.3">
      <c r="A139" s="2" t="str">
        <f>'Viajeros Hoteles y Apartamet'!A139</f>
        <v>2015</v>
      </c>
      <c r="B139" s="2" t="str">
        <f>'Viajeros Hoteles y Apartamet'!B139</f>
        <v>8</v>
      </c>
      <c r="C139" s="3">
        <f>'Viajeros Hoteles y Apartamet'!G139</f>
        <v>301887</v>
      </c>
      <c r="D139" s="3" cm="1">
        <f t="array" ref="D139">_xlfn.XLOOKUP(transformación!A130,'[1]Pib Pc'!$A$2:$A$81,_xlfn.XLOOKUP($C$1,'[1]Pib Pc'!B$1:P$1,'[1]Pib Pc'!$B$2:$P$81))</f>
        <v>8120</v>
      </c>
      <c r="E139" s="19" cm="1">
        <f t="array" ref="E139">_xlfn.XLOOKUP(transformación!B130,'[1]IPC Armonizado'!$A$2:$A$250,_xlfn.XLOOKUP($C$1,'[1]IPC Armonizado'!$B$1:$Q$1,'[1]IPC Armonizado'!$B$2:$Q$250))</f>
        <v>100.36</v>
      </c>
      <c r="F139" s="19" cm="1">
        <f t="array" ref="F139">_xlfn.XLOOKUP(transformación!A130,'[1]Desempleo armonizado'!$A$2:$A$101,_xlfn.XLOOKUP($C$1,'[1]Desempleo armonizado'!$B$1:$P$1,'[1]Desempleo armonizado'!$B$2:$P$101))</f>
        <v>10</v>
      </c>
      <c r="G139" s="26" cm="1">
        <f t="array" ref="G139">IFERROR(_xlfn.XLOOKUP(transformación!$B130,[1]Forwarkeys!$B$2:$B$1000,_xlfn.XLOOKUP($C$1,[1]Forwarkeys!$C$1:$BA$1,[1]Forwarkeys!$C$2:$BA$1000)),"-")</f>
        <v>68707</v>
      </c>
      <c r="H139" s="19">
        <f>España!E139</f>
        <v>99.5</v>
      </c>
      <c r="I139" s="3">
        <f>[1]Aeropuerto!$J132</f>
        <v>59181</v>
      </c>
      <c r="J139" s="3" cm="1">
        <f t="array" ref="J139">_xlfn.XLOOKUP(transformación!$B130,[1]Mortalidad!$A$2:$A$301,_xlfn.XLOOKUP($C$1,[1]Mortalidad!$B$1:$P$1,[1]Mortalidad!$B$2:$P$301))</f>
        <v>45794</v>
      </c>
      <c r="K139" s="19" cm="1">
        <f t="array" ref="K139">_xlfn.XLOOKUP(transformación!$B130,'[1]Indice del consumidor'!$A$2:$A$301,_xlfn.XLOOKUP($C$1,'[1]Indice del consumidor'!$B$1:$P$1,'[1]Indice del consumidor'!$B$2:$P$301))</f>
        <v>-10.5</v>
      </c>
      <c r="L139" s="34" t="s">
        <v>702</v>
      </c>
      <c r="M139" s="34" t="s">
        <v>702</v>
      </c>
      <c r="N139" s="34" t="s">
        <v>702</v>
      </c>
    </row>
    <row r="140" spans="1:14" x14ac:dyDescent="0.3">
      <c r="A140" s="2" t="str">
        <f>'Viajeros Hoteles y Apartamet'!A140</f>
        <v>2015</v>
      </c>
      <c r="B140" s="2" t="str">
        <f>'Viajeros Hoteles y Apartamet'!B140</f>
        <v>9</v>
      </c>
      <c r="C140" s="3">
        <f>'Viajeros Hoteles y Apartamet'!G140</f>
        <v>180656</v>
      </c>
      <c r="D140" s="3" cm="1">
        <f t="array" ref="D140">_xlfn.XLOOKUP(transformación!A131,'[1]Pib Pc'!$A$2:$A$81,_xlfn.XLOOKUP($C$1,'[1]Pib Pc'!B$1:P$1,'[1]Pib Pc'!$B$2:$P$81))</f>
        <v>8120</v>
      </c>
      <c r="E140" s="19" cm="1">
        <f t="array" ref="E140">_xlfn.XLOOKUP(transformación!B131,'[1]IPC Armonizado'!$A$2:$A$250,_xlfn.XLOOKUP($C$1,'[1]IPC Armonizado'!$B$1:$Q$1,'[1]IPC Armonizado'!$B$2:$Q$250))</f>
        <v>99.99</v>
      </c>
      <c r="F140" s="19" cm="1">
        <f t="array" ref="F140">_xlfn.XLOOKUP(transformación!A131,'[1]Desempleo armonizado'!$A$2:$A$101,_xlfn.XLOOKUP($C$1,'[1]Desempleo armonizado'!$B$1:$P$1,'[1]Desempleo armonizado'!$B$2:$P$101))</f>
        <v>10</v>
      </c>
      <c r="G140" s="26" cm="1">
        <f t="array" ref="G140">IFERROR(_xlfn.XLOOKUP(transformación!$B131,[1]Forwarkeys!$B$2:$B$1000,_xlfn.XLOOKUP($C$1,[1]Forwarkeys!$C$1:$BA$1,[1]Forwarkeys!$C$2:$BA$1000)),"-")</f>
        <v>57716</v>
      </c>
      <c r="H140" s="19">
        <f>España!E140</f>
        <v>99.9</v>
      </c>
      <c r="I140" s="3">
        <f>[1]Aeropuerto!$J133</f>
        <v>51794</v>
      </c>
      <c r="J140" s="3" cm="1">
        <f t="array" ref="J140">_xlfn.XLOOKUP(transformación!$B131,[1]Mortalidad!$A$2:$A$301,_xlfn.XLOOKUP($C$1,[1]Mortalidad!$B$1:$P$1,[1]Mortalidad!$B$2:$P$301))</f>
        <v>44673</v>
      </c>
      <c r="K140" s="19" cm="1">
        <f t="array" ref="K140">_xlfn.XLOOKUP(transformación!$B131,'[1]Indice del consumidor'!$A$2:$A$301,_xlfn.XLOOKUP($C$1,'[1]Indice del consumidor'!$B$1:$P$1,'[1]Indice del consumidor'!$B$2:$P$301))</f>
        <v>-10.199999999999999</v>
      </c>
      <c r="L140" s="34" t="s">
        <v>702</v>
      </c>
      <c r="M140" s="34" t="s">
        <v>702</v>
      </c>
      <c r="N140" s="34" t="s">
        <v>702</v>
      </c>
    </row>
    <row r="141" spans="1:14" x14ac:dyDescent="0.3">
      <c r="A141" s="2" t="str">
        <f>'Viajeros Hoteles y Apartamet'!A141</f>
        <v>2015</v>
      </c>
      <c r="B141" s="2" t="str">
        <f>'Viajeros Hoteles y Apartamet'!B141</f>
        <v>10</v>
      </c>
      <c r="C141" s="3">
        <f>'Viajeros Hoteles y Apartamet'!G141</f>
        <v>126168</v>
      </c>
      <c r="D141" s="3" cm="1">
        <f t="array" ref="D141">_xlfn.XLOOKUP(transformación!A132,'[1]Pib Pc'!$A$2:$A$81,_xlfn.XLOOKUP($C$1,'[1]Pib Pc'!B$1:P$1,'[1]Pib Pc'!$B$2:$P$81))</f>
        <v>8520</v>
      </c>
      <c r="E141" s="19" cm="1">
        <f t="array" ref="E141">_xlfn.XLOOKUP(transformación!B132,'[1]IPC Armonizado'!$A$2:$A$250,_xlfn.XLOOKUP($C$1,'[1]IPC Armonizado'!$B$1:$Q$1,'[1]IPC Armonizado'!$B$2:$Q$250))</f>
        <v>100.07</v>
      </c>
      <c r="F141" s="19" cm="1">
        <f t="array" ref="F141">_xlfn.XLOOKUP(transformación!A132,'[1]Desempleo armonizado'!$A$2:$A$101,_xlfn.XLOOKUP($C$1,'[1]Desempleo armonizado'!$B$1:$P$1,'[1]Desempleo armonizado'!$B$2:$P$101))</f>
        <v>10.6</v>
      </c>
      <c r="G141" s="26" cm="1">
        <f t="array" ref="G141">IFERROR(_xlfn.XLOOKUP(transformación!$B132,[1]Forwarkeys!$B$2:$B$1000,_xlfn.XLOOKUP($C$1,[1]Forwarkeys!$C$1:$BA$1,[1]Forwarkeys!$C$2:$BA$1000)),"-")</f>
        <v>54582</v>
      </c>
      <c r="H141" s="19">
        <f>España!E141</f>
        <v>100.21</v>
      </c>
      <c r="I141" s="3">
        <f>[1]Aeropuerto!$J134</f>
        <v>46155</v>
      </c>
      <c r="J141" s="3" cm="1">
        <f t="array" ref="J141">_xlfn.XLOOKUP(transformación!$B132,[1]Mortalidad!$A$2:$A$301,_xlfn.XLOOKUP($C$1,[1]Mortalidad!$B$1:$P$1,[1]Mortalidad!$B$2:$P$301))</f>
        <v>50114</v>
      </c>
      <c r="K141" s="19" cm="1">
        <f t="array" ref="K141">_xlfn.XLOOKUP(transformación!$B132,'[1]Indice del consumidor'!$A$2:$A$301,_xlfn.XLOOKUP($C$1,'[1]Indice del consumidor'!$B$1:$P$1,'[1]Indice del consumidor'!$B$2:$P$301))</f>
        <v>-11.3</v>
      </c>
      <c r="L141" s="34" t="s">
        <v>702</v>
      </c>
      <c r="M141" s="34" t="s">
        <v>702</v>
      </c>
      <c r="N141" s="34" t="s">
        <v>702</v>
      </c>
    </row>
    <row r="142" spans="1:14" x14ac:dyDescent="0.3">
      <c r="A142" s="2" t="str">
        <f>'Viajeros Hoteles y Apartamet'!A142</f>
        <v>2015</v>
      </c>
      <c r="B142" s="2" t="str">
        <f>'Viajeros Hoteles y Apartamet'!B142</f>
        <v>11</v>
      </c>
      <c r="C142" s="3">
        <f>'Viajeros Hoteles y Apartamet'!G142</f>
        <v>26305</v>
      </c>
      <c r="D142" s="3" cm="1">
        <f t="array" ref="D142">_xlfn.XLOOKUP(transformación!A133,'[1]Pib Pc'!$A$2:$A$81,_xlfn.XLOOKUP($C$1,'[1]Pib Pc'!B$1:P$1,'[1]Pib Pc'!$B$2:$P$81))</f>
        <v>8520</v>
      </c>
      <c r="E142" s="19" cm="1">
        <f t="array" ref="E142">_xlfn.XLOOKUP(transformación!B133,'[1]IPC Armonizado'!$A$2:$A$250,_xlfn.XLOOKUP($C$1,'[1]IPC Armonizado'!$B$1:$Q$1,'[1]IPC Armonizado'!$B$2:$Q$250))</f>
        <v>99.86</v>
      </c>
      <c r="F142" s="19" cm="1">
        <f t="array" ref="F142">_xlfn.XLOOKUP(transformación!A133,'[1]Desempleo armonizado'!$A$2:$A$101,_xlfn.XLOOKUP($C$1,'[1]Desempleo armonizado'!$B$1:$P$1,'[1]Desempleo armonizado'!$B$2:$P$101))</f>
        <v>10.6</v>
      </c>
      <c r="G142" s="26" cm="1">
        <f t="array" ref="G142">IFERROR(_xlfn.XLOOKUP(transformación!$B133,[1]Forwarkeys!$B$2:$B$1000,_xlfn.XLOOKUP($C$1,[1]Forwarkeys!$C$1:$BA$1,[1]Forwarkeys!$C$2:$BA$1000)),"-")</f>
        <v>29831</v>
      </c>
      <c r="H142" s="19">
        <f>España!E142</f>
        <v>100.47</v>
      </c>
      <c r="I142" s="3">
        <f>[1]Aeropuerto!$J135</f>
        <v>18785</v>
      </c>
      <c r="J142" s="3" cm="1">
        <f t="array" ref="J142">_xlfn.XLOOKUP(transformación!$B133,[1]Mortalidad!$A$2:$A$301,_xlfn.XLOOKUP($C$1,[1]Mortalidad!$B$1:$P$1,[1]Mortalidad!$B$2:$P$301))</f>
        <v>46616</v>
      </c>
      <c r="K142" s="19" cm="1">
        <f t="array" ref="K142">_xlfn.XLOOKUP(transformación!$B133,'[1]Indice del consumidor'!$A$2:$A$301,_xlfn.XLOOKUP($C$1,'[1]Indice del consumidor'!$B$1:$P$1,'[1]Indice del consumidor'!$B$2:$P$301))</f>
        <v>-10.8</v>
      </c>
      <c r="L142" s="34" t="s">
        <v>702</v>
      </c>
      <c r="M142" s="34" t="s">
        <v>702</v>
      </c>
      <c r="N142" s="34" t="s">
        <v>702</v>
      </c>
    </row>
    <row r="143" spans="1:14" x14ac:dyDescent="0.3">
      <c r="A143" s="2" t="str">
        <f>'Viajeros Hoteles y Apartamet'!A143</f>
        <v>2015</v>
      </c>
      <c r="B143" s="2" t="str">
        <f>'Viajeros Hoteles y Apartamet'!B143</f>
        <v>12</v>
      </c>
      <c r="C143" s="3">
        <f>'Viajeros Hoteles y Apartamet'!G143</f>
        <v>22754</v>
      </c>
      <c r="D143" s="3" cm="1">
        <f t="array" ref="D143">_xlfn.XLOOKUP(transformación!A134,'[1]Pib Pc'!$A$2:$A$81,_xlfn.XLOOKUP($C$1,'[1]Pib Pc'!B$1:P$1,'[1]Pib Pc'!$B$2:$P$81))</f>
        <v>8520</v>
      </c>
      <c r="E143" s="19" cm="1">
        <f t="array" ref="E143">_xlfn.XLOOKUP(transformación!B134,'[1]IPC Armonizado'!$A$2:$A$250,_xlfn.XLOOKUP($C$1,'[1]IPC Armonizado'!$B$1:$Q$1,'[1]IPC Armonizado'!$B$2:$Q$250))</f>
        <v>100.09</v>
      </c>
      <c r="F143" s="19" cm="1">
        <f t="array" ref="F143">_xlfn.XLOOKUP(transformación!A134,'[1]Desempleo armonizado'!$A$2:$A$101,_xlfn.XLOOKUP($C$1,'[1]Desempleo armonizado'!$B$1:$P$1,'[1]Desempleo armonizado'!$B$2:$P$101))</f>
        <v>10.6</v>
      </c>
      <c r="G143" s="26" cm="1">
        <f t="array" ref="G143">IFERROR(_xlfn.XLOOKUP(transformación!$B134,[1]Forwarkeys!$B$2:$B$1000,_xlfn.XLOOKUP($C$1,[1]Forwarkeys!$C$1:$BA$1,[1]Forwarkeys!$C$2:$BA$1000)),"-")</f>
        <v>32158</v>
      </c>
      <c r="H143" s="19">
        <f>España!E143</f>
        <v>100.09</v>
      </c>
      <c r="I143" s="3">
        <f>[1]Aeropuerto!$J136</f>
        <v>24174</v>
      </c>
      <c r="J143" s="3" cm="1">
        <f t="array" ref="J143">_xlfn.XLOOKUP(transformación!$B134,[1]Mortalidad!$A$2:$A$301,_xlfn.XLOOKUP($C$1,[1]Mortalidad!$B$1:$P$1,[1]Mortalidad!$B$2:$P$301))</f>
        <v>50729</v>
      </c>
      <c r="K143" s="19" cm="1">
        <f t="array" ref="K143">_xlfn.XLOOKUP(transformación!$B134,'[1]Indice del consumidor'!$A$2:$A$301,_xlfn.XLOOKUP($C$1,'[1]Indice del consumidor'!$B$1:$P$1,'[1]Indice del consumidor'!$B$2:$P$301))</f>
        <v>-11.3</v>
      </c>
      <c r="L143" s="34" t="s">
        <v>702</v>
      </c>
      <c r="M143" s="34" t="s">
        <v>702</v>
      </c>
      <c r="N143" s="34" t="s">
        <v>702</v>
      </c>
    </row>
    <row r="144" spans="1:14" x14ac:dyDescent="0.3">
      <c r="A144" s="2" t="str">
        <f>'Viajeros Hoteles y Apartamet'!A144</f>
        <v>2016</v>
      </c>
      <c r="B144" s="2" t="str">
        <f>'Viajeros Hoteles y Apartamet'!B144</f>
        <v>1</v>
      </c>
      <c r="C144" s="3">
        <f>'Viajeros Hoteles y Apartamet'!G144</f>
        <v>23742</v>
      </c>
      <c r="D144" s="3" cm="1">
        <f t="array" ref="D144">_xlfn.XLOOKUP(transformación!A135,'[1]Pib Pc'!$A$2:$A$81,_xlfn.XLOOKUP($C$1,'[1]Pib Pc'!B$1:P$1,'[1]Pib Pc'!$B$2:$P$81))</f>
        <v>8280</v>
      </c>
      <c r="E144" s="19" cm="1">
        <f t="array" ref="E144">_xlfn.XLOOKUP(transformación!B135,'[1]IPC Armonizado'!$A$2:$A$250,_xlfn.XLOOKUP($C$1,'[1]IPC Armonizado'!$B$1:$Q$1,'[1]IPC Armonizado'!$B$2:$Q$250))</f>
        <v>99.02</v>
      </c>
      <c r="F144" s="19" cm="1">
        <f t="array" ref="F144">_xlfn.XLOOKUP(transformación!A135,'[1]Desempleo armonizado'!$A$2:$A$101,_xlfn.XLOOKUP($C$1,'[1]Desempleo armonizado'!$B$1:$P$1,'[1]Desempleo armonizado'!$B$2:$P$101))</f>
        <v>10.7</v>
      </c>
      <c r="G144" s="26" cm="1">
        <f t="array" ref="G144">IFERROR(_xlfn.XLOOKUP(transformación!$B135,[1]Forwarkeys!$B$2:$B$1000,_xlfn.XLOOKUP($C$1,[1]Forwarkeys!$C$1:$BA$1,[1]Forwarkeys!$C$2:$BA$1000)),"-")</f>
        <v>27634</v>
      </c>
      <c r="H144" s="19">
        <f>España!E144</f>
        <v>97.63</v>
      </c>
      <c r="I144" s="3">
        <f>[1]Aeropuerto!$J137</f>
        <v>19164</v>
      </c>
      <c r="J144" s="3" cm="1">
        <f t="array" ref="J144">_xlfn.XLOOKUP(transformación!$B135,[1]Mortalidad!$A$2:$A$301,_xlfn.XLOOKUP($C$1,[1]Mortalidad!$B$1:$P$1,[1]Mortalidad!$B$2:$P$301))</f>
        <v>54109</v>
      </c>
      <c r="K144" s="19" cm="1">
        <f t="array" ref="K144">_xlfn.XLOOKUP(transformación!$B135,'[1]Indice del consumidor'!$A$2:$A$301,_xlfn.XLOOKUP($C$1,'[1]Indice del consumidor'!$B$1:$P$1,'[1]Indice del consumidor'!$B$2:$P$301))</f>
        <v>-8.4</v>
      </c>
      <c r="L144" s="34" t="s">
        <v>702</v>
      </c>
      <c r="M144" s="34" t="s">
        <v>702</v>
      </c>
      <c r="N144" s="34" t="s">
        <v>702</v>
      </c>
    </row>
    <row r="145" spans="1:14" x14ac:dyDescent="0.3">
      <c r="A145" s="2" t="str">
        <f>'Viajeros Hoteles y Apartamet'!A145</f>
        <v>2016</v>
      </c>
      <c r="B145" s="2" t="str">
        <f>'Viajeros Hoteles y Apartamet'!B145</f>
        <v>2</v>
      </c>
      <c r="C145" s="3">
        <f>'Viajeros Hoteles y Apartamet'!G145</f>
        <v>38342</v>
      </c>
      <c r="D145" s="3" cm="1">
        <f t="array" ref="D145">_xlfn.XLOOKUP(transformación!A136,'[1]Pib Pc'!$A$2:$A$81,_xlfn.XLOOKUP($C$1,'[1]Pib Pc'!B$1:P$1,'[1]Pib Pc'!$B$2:$P$81))</f>
        <v>8280</v>
      </c>
      <c r="E145" s="19" cm="1">
        <f t="array" ref="E145">_xlfn.XLOOKUP(transformación!B136,'[1]IPC Armonizado'!$A$2:$A$250,_xlfn.XLOOKUP($C$1,'[1]IPC Armonizado'!$B$1:$Q$1,'[1]IPC Armonizado'!$B$2:$Q$250))</f>
        <v>99.31</v>
      </c>
      <c r="F145" s="19" cm="1">
        <f t="array" ref="F145">_xlfn.XLOOKUP(transformación!A136,'[1]Desempleo armonizado'!$A$2:$A$101,_xlfn.XLOOKUP($C$1,'[1]Desempleo armonizado'!$B$1:$P$1,'[1]Desempleo armonizado'!$B$2:$P$101))</f>
        <v>10.7</v>
      </c>
      <c r="G145" s="26" cm="1">
        <f t="array" ref="G145">IFERROR(_xlfn.XLOOKUP(transformación!$B136,[1]Forwarkeys!$B$2:$B$1000,_xlfn.XLOOKUP($C$1,[1]Forwarkeys!$C$1:$BA$1,[1]Forwarkeys!$C$2:$BA$1000)),"-")</f>
        <v>27240</v>
      </c>
      <c r="H145" s="19">
        <f>España!E145</f>
        <v>97.21</v>
      </c>
      <c r="I145" s="3">
        <f>[1]Aeropuerto!$J138</f>
        <v>22648</v>
      </c>
      <c r="J145" s="3" cm="1">
        <f t="array" ref="J145">_xlfn.XLOOKUP(transformación!$B136,[1]Mortalidad!$A$2:$A$301,_xlfn.XLOOKUP($C$1,[1]Mortalidad!$B$1:$P$1,[1]Mortalidad!$B$2:$P$301))</f>
        <v>49464</v>
      </c>
      <c r="K145" s="19" cm="1">
        <f t="array" ref="K145">_xlfn.XLOOKUP(transformación!$B136,'[1]Indice del consumidor'!$A$2:$A$301,_xlfn.XLOOKUP($C$1,'[1]Indice del consumidor'!$B$1:$P$1,'[1]Indice del consumidor'!$B$2:$P$301))</f>
        <v>-10.9</v>
      </c>
      <c r="L145" s="34" t="s">
        <v>702</v>
      </c>
      <c r="M145" s="34" t="s">
        <v>702</v>
      </c>
      <c r="N145" s="34" t="s">
        <v>702</v>
      </c>
    </row>
    <row r="146" spans="1:14" x14ac:dyDescent="0.3">
      <c r="A146" s="2" t="str">
        <f>'Viajeros Hoteles y Apartamet'!A146</f>
        <v>2016</v>
      </c>
      <c r="B146" s="2" t="str">
        <f>'Viajeros Hoteles y Apartamet'!B146</f>
        <v>3</v>
      </c>
      <c r="C146" s="3">
        <f>'Viajeros Hoteles y Apartamet'!G146</f>
        <v>38692</v>
      </c>
      <c r="D146" s="3" cm="1">
        <f t="array" ref="D146">_xlfn.XLOOKUP(transformación!A137,'[1]Pib Pc'!$A$2:$A$81,_xlfn.XLOOKUP($C$1,'[1]Pib Pc'!B$1:P$1,'[1]Pib Pc'!$B$2:$P$81))</f>
        <v>8280</v>
      </c>
      <c r="E146" s="19" cm="1">
        <f t="array" ref="E146">_xlfn.XLOOKUP(transformación!B137,'[1]IPC Armonizado'!$A$2:$A$250,_xlfn.XLOOKUP($C$1,'[1]IPC Armonizado'!$B$1:$Q$1,'[1]IPC Armonizado'!$B$2:$Q$250))</f>
        <v>100.09</v>
      </c>
      <c r="F146" s="19" cm="1">
        <f t="array" ref="F146">_xlfn.XLOOKUP(transformación!A137,'[1]Desempleo armonizado'!$A$2:$A$101,_xlfn.XLOOKUP($C$1,'[1]Desempleo armonizado'!$B$1:$P$1,'[1]Desempleo armonizado'!$B$2:$P$101))</f>
        <v>10.7</v>
      </c>
      <c r="G146" s="26" cm="1">
        <f t="array" ref="G146">IFERROR(_xlfn.XLOOKUP(transformación!$B137,[1]Forwarkeys!$B$2:$B$1000,_xlfn.XLOOKUP($C$1,[1]Forwarkeys!$C$1:$BA$1,[1]Forwarkeys!$C$2:$BA$1000)),"-")</f>
        <v>34445</v>
      </c>
      <c r="H146" s="19">
        <f>España!E146</f>
        <v>99.16</v>
      </c>
      <c r="I146" s="3">
        <f>[1]Aeropuerto!$J139</f>
        <v>29073</v>
      </c>
      <c r="J146" s="3" cm="1">
        <f t="array" ref="J146">_xlfn.XLOOKUP(transformación!$B137,[1]Mortalidad!$A$2:$A$301,_xlfn.XLOOKUP($C$1,[1]Mortalidad!$B$1:$P$1,[1]Mortalidad!$B$2:$P$301))</f>
        <v>54168</v>
      </c>
      <c r="K146" s="19" cm="1">
        <f t="array" ref="K146">_xlfn.XLOOKUP(transformación!$B137,'[1]Indice del consumidor'!$A$2:$A$301,_xlfn.XLOOKUP($C$1,'[1]Indice del consumidor'!$B$1:$P$1,'[1]Indice del consumidor'!$B$2:$P$301))</f>
        <v>-12.1</v>
      </c>
      <c r="L146" s="34" t="s">
        <v>702</v>
      </c>
      <c r="M146" s="34" t="s">
        <v>702</v>
      </c>
      <c r="N146" s="34" t="s">
        <v>702</v>
      </c>
    </row>
    <row r="147" spans="1:14" x14ac:dyDescent="0.3">
      <c r="A147" s="2" t="str">
        <f>'Viajeros Hoteles y Apartamet'!A147</f>
        <v>2016</v>
      </c>
      <c r="B147" s="2" t="str">
        <f>'Viajeros Hoteles y Apartamet'!B147</f>
        <v>4</v>
      </c>
      <c r="C147" s="3">
        <f>'Viajeros Hoteles y Apartamet'!G147</f>
        <v>144615</v>
      </c>
      <c r="D147" s="3" cm="1">
        <f t="array" ref="D147">_xlfn.XLOOKUP(transformación!A138,'[1]Pib Pc'!$A$2:$A$81,_xlfn.XLOOKUP($C$1,'[1]Pib Pc'!B$1:P$1,'[1]Pib Pc'!$B$2:$P$81))</f>
        <v>8390</v>
      </c>
      <c r="E147" s="19" cm="1">
        <f t="array" ref="E147">_xlfn.XLOOKUP(transformación!B138,'[1]IPC Armonizado'!$A$2:$A$250,_xlfn.XLOOKUP($C$1,'[1]IPC Armonizado'!$B$1:$Q$1,'[1]IPC Armonizado'!$B$2:$Q$250))</f>
        <v>100.18</v>
      </c>
      <c r="F147" s="19" cm="1">
        <f t="array" ref="F147">_xlfn.XLOOKUP(transformación!A138,'[1]Desempleo armonizado'!$A$2:$A$101,_xlfn.XLOOKUP($C$1,'[1]Desempleo armonizado'!$B$1:$P$1,'[1]Desempleo armonizado'!$B$2:$P$101))</f>
        <v>9.6</v>
      </c>
      <c r="G147" s="26" cm="1">
        <f t="array" ref="G147">IFERROR(_xlfn.XLOOKUP(transformación!$B138,[1]Forwarkeys!$B$2:$B$1000,_xlfn.XLOOKUP($C$1,[1]Forwarkeys!$C$1:$BA$1,[1]Forwarkeys!$C$2:$BA$1000)),"-")</f>
        <v>58635</v>
      </c>
      <c r="H147" s="19">
        <f>España!E147</f>
        <v>99.65</v>
      </c>
      <c r="I147" s="3">
        <f>[1]Aeropuerto!$J140</f>
        <v>54748</v>
      </c>
      <c r="J147" s="3" cm="1">
        <f t="array" ref="J147">_xlfn.XLOOKUP(transformación!$B138,[1]Mortalidad!$A$2:$A$301,_xlfn.XLOOKUP($C$1,[1]Mortalidad!$B$1:$P$1,[1]Mortalidad!$B$2:$P$301))</f>
        <v>48735</v>
      </c>
      <c r="K147" s="19" cm="1">
        <f t="array" ref="K147">_xlfn.XLOOKUP(transformación!$B138,'[1]Indice del consumidor'!$A$2:$A$301,_xlfn.XLOOKUP($C$1,'[1]Indice del consumidor'!$B$1:$P$1,'[1]Indice del consumidor'!$B$2:$P$301))</f>
        <v>-11.7</v>
      </c>
      <c r="L147" s="34" t="s">
        <v>702</v>
      </c>
      <c r="M147" s="34" t="s">
        <v>702</v>
      </c>
      <c r="N147" s="34" t="s">
        <v>702</v>
      </c>
    </row>
    <row r="148" spans="1:14" x14ac:dyDescent="0.3">
      <c r="A148" s="2" t="str">
        <f>'Viajeros Hoteles y Apartamet'!A148</f>
        <v>2016</v>
      </c>
      <c r="B148" s="2" t="str">
        <f>'Viajeros Hoteles y Apartamet'!B148</f>
        <v>5</v>
      </c>
      <c r="C148" s="3">
        <f>'Viajeros Hoteles y Apartamet'!G148</f>
        <v>182485</v>
      </c>
      <c r="D148" s="3" cm="1">
        <f t="array" ref="D148">_xlfn.XLOOKUP(transformación!A139,'[1]Pib Pc'!$A$2:$A$81,_xlfn.XLOOKUP($C$1,'[1]Pib Pc'!B$1:P$1,'[1]Pib Pc'!$B$2:$P$81))</f>
        <v>8390</v>
      </c>
      <c r="E148" s="19" cm="1">
        <f t="array" ref="E148">_xlfn.XLOOKUP(transformación!B139,'[1]IPC Armonizado'!$A$2:$A$250,_xlfn.XLOOKUP($C$1,'[1]IPC Armonizado'!$B$1:$Q$1,'[1]IPC Armonizado'!$B$2:$Q$250))</f>
        <v>100.65</v>
      </c>
      <c r="F148" s="19" cm="1">
        <f t="array" ref="F148">_xlfn.XLOOKUP(transformación!A139,'[1]Desempleo armonizado'!$A$2:$A$101,_xlfn.XLOOKUP($C$1,'[1]Desempleo armonizado'!$B$1:$P$1,'[1]Desempleo armonizado'!$B$2:$P$101))</f>
        <v>9.6</v>
      </c>
      <c r="G148" s="26" cm="1">
        <f t="array" ref="G148">IFERROR(_xlfn.XLOOKUP(transformación!$B139,[1]Forwarkeys!$B$2:$B$1000,_xlfn.XLOOKUP($C$1,[1]Forwarkeys!$C$1:$BA$1,[1]Forwarkeys!$C$2:$BA$1000)),"-")</f>
        <v>68861</v>
      </c>
      <c r="H148" s="19">
        <f>España!E148</f>
        <v>100.17</v>
      </c>
      <c r="I148" s="3">
        <f>[1]Aeropuerto!$J141</f>
        <v>56429</v>
      </c>
      <c r="J148" s="3" cm="1">
        <f t="array" ref="J148">_xlfn.XLOOKUP(transformación!$B139,[1]Mortalidad!$A$2:$A$301,_xlfn.XLOOKUP($C$1,[1]Mortalidad!$B$1:$P$1,[1]Mortalidad!$B$2:$P$301))</f>
        <v>48053</v>
      </c>
      <c r="K148" s="19" cm="1">
        <f t="array" ref="K148">_xlfn.XLOOKUP(transformación!$B139,'[1]Indice del consumidor'!$A$2:$A$301,_xlfn.XLOOKUP($C$1,'[1]Indice del consumidor'!$B$1:$P$1,'[1]Indice del consumidor'!$B$2:$P$301))</f>
        <v>-8.1</v>
      </c>
      <c r="L148" s="34" t="s">
        <v>702</v>
      </c>
      <c r="M148" s="34" t="s">
        <v>702</v>
      </c>
      <c r="N148" s="34" t="s">
        <v>702</v>
      </c>
    </row>
    <row r="149" spans="1:14" x14ac:dyDescent="0.3">
      <c r="A149" s="2" t="str">
        <f>'Viajeros Hoteles y Apartamet'!A149</f>
        <v>2016</v>
      </c>
      <c r="B149" s="2" t="str">
        <f>'Viajeros Hoteles y Apartamet'!B149</f>
        <v>6</v>
      </c>
      <c r="C149" s="3">
        <f>'Viajeros Hoteles y Apartamet'!G149</f>
        <v>168874</v>
      </c>
      <c r="D149" s="3" cm="1">
        <f t="array" ref="D149">_xlfn.XLOOKUP(transformación!A140,'[1]Pib Pc'!$A$2:$A$81,_xlfn.XLOOKUP($C$1,'[1]Pib Pc'!B$1:P$1,'[1]Pib Pc'!$B$2:$P$81))</f>
        <v>8390</v>
      </c>
      <c r="E149" s="19" cm="1">
        <f t="array" ref="E149">_xlfn.XLOOKUP(transformación!B140,'[1]IPC Armonizado'!$A$2:$A$250,_xlfn.XLOOKUP($C$1,'[1]IPC Armonizado'!$B$1:$Q$1,'[1]IPC Armonizado'!$B$2:$Q$250))</f>
        <v>100.8</v>
      </c>
      <c r="F149" s="19" cm="1">
        <f t="array" ref="F149">_xlfn.XLOOKUP(transformación!A140,'[1]Desempleo armonizado'!$A$2:$A$101,_xlfn.XLOOKUP($C$1,'[1]Desempleo armonizado'!$B$1:$P$1,'[1]Desempleo armonizado'!$B$2:$P$101))</f>
        <v>9.6</v>
      </c>
      <c r="G149" s="26" cm="1">
        <f t="array" ref="G149">IFERROR(_xlfn.XLOOKUP(transformación!$B140,[1]Forwarkeys!$B$2:$B$1000,_xlfn.XLOOKUP($C$1,[1]Forwarkeys!$C$1:$BA$1,[1]Forwarkeys!$C$2:$BA$1000)),"-")</f>
        <v>66881</v>
      </c>
      <c r="H149" s="19">
        <f>España!E149</f>
        <v>100.59</v>
      </c>
      <c r="I149" s="3">
        <f>[1]Aeropuerto!$J142</f>
        <v>53744</v>
      </c>
      <c r="J149" s="3" cm="1">
        <f t="array" ref="J149">_xlfn.XLOOKUP(transformación!$B140,[1]Mortalidad!$A$2:$A$301,_xlfn.XLOOKUP($C$1,[1]Mortalidad!$B$1:$P$1,[1]Mortalidad!$B$2:$P$301))</f>
        <v>44499</v>
      </c>
      <c r="K149" s="19" cm="1">
        <f t="array" ref="K149">_xlfn.XLOOKUP(transformación!$B140,'[1]Indice del consumidor'!$A$2:$A$301,_xlfn.XLOOKUP($C$1,'[1]Indice del consumidor'!$B$1:$P$1,'[1]Indice del consumidor'!$B$2:$P$301))</f>
        <v>-10.1</v>
      </c>
      <c r="L149" s="34" t="s">
        <v>702</v>
      </c>
      <c r="M149" s="34" t="s">
        <v>702</v>
      </c>
      <c r="N149" s="34" t="s">
        <v>702</v>
      </c>
    </row>
    <row r="150" spans="1:14" x14ac:dyDescent="0.3">
      <c r="A150" s="2" t="str">
        <f>'Viajeros Hoteles y Apartamet'!A150</f>
        <v>2016</v>
      </c>
      <c r="B150" s="2" t="str">
        <f>'Viajeros Hoteles y Apartamet'!B150</f>
        <v>7</v>
      </c>
      <c r="C150" s="3">
        <f>'Viajeros Hoteles y Apartamet'!G150</f>
        <v>213261</v>
      </c>
      <c r="D150" s="3" cm="1">
        <f t="array" ref="D150">_xlfn.XLOOKUP(transformación!A141,'[1]Pib Pc'!$A$2:$A$81,_xlfn.XLOOKUP($C$1,'[1]Pib Pc'!B$1:P$1,'[1]Pib Pc'!$B$2:$P$81))</f>
        <v>8170</v>
      </c>
      <c r="E150" s="19" cm="1">
        <f t="array" ref="E150">_xlfn.XLOOKUP(transformación!B141,'[1]IPC Armonizado'!$A$2:$A$250,_xlfn.XLOOKUP($C$1,'[1]IPC Armonizado'!$B$1:$Q$1,'[1]IPC Armonizado'!$B$2:$Q$250))</f>
        <v>100.39</v>
      </c>
      <c r="F150" s="19" cm="1">
        <f t="array" ref="F150">_xlfn.XLOOKUP(transformación!A141,'[1]Desempleo armonizado'!$A$2:$A$101,_xlfn.XLOOKUP($C$1,'[1]Desempleo armonizado'!$B$1:$P$1,'[1]Desempleo armonizado'!$B$2:$P$101))</f>
        <v>9.6</v>
      </c>
      <c r="G150" s="26" cm="1">
        <f t="array" ref="G150">IFERROR(_xlfn.XLOOKUP(transformación!$B141,[1]Forwarkeys!$B$2:$B$1000,_xlfn.XLOOKUP($C$1,[1]Forwarkeys!$C$1:$BA$1,[1]Forwarkeys!$C$2:$BA$1000)),"-")</f>
        <v>74593</v>
      </c>
      <c r="H150" s="19">
        <f>España!E150</f>
        <v>99.25</v>
      </c>
      <c r="I150" s="3">
        <f>[1]Aeropuerto!$J143</f>
        <v>68018</v>
      </c>
      <c r="J150" s="3" cm="1">
        <f t="array" ref="J150">_xlfn.XLOOKUP(transformación!$B141,[1]Mortalidad!$A$2:$A$301,_xlfn.XLOOKUP($C$1,[1]Mortalidad!$B$1:$P$1,[1]Mortalidad!$B$2:$P$301))</f>
        <v>46824</v>
      </c>
      <c r="K150" s="19" cm="1">
        <f t="array" ref="K150">_xlfn.XLOOKUP(transformación!$B141,'[1]Indice del consumidor'!$A$2:$A$301,_xlfn.XLOOKUP($C$1,'[1]Indice del consumidor'!$B$1:$P$1,'[1]Indice del consumidor'!$B$2:$P$301))</f>
        <v>-10.5</v>
      </c>
      <c r="L150" s="34" t="s">
        <v>702</v>
      </c>
      <c r="M150" s="34" t="s">
        <v>702</v>
      </c>
      <c r="N150" s="34" t="s">
        <v>702</v>
      </c>
    </row>
    <row r="151" spans="1:14" x14ac:dyDescent="0.3">
      <c r="A151" s="2" t="str">
        <f>'Viajeros Hoteles y Apartamet'!A151</f>
        <v>2016</v>
      </c>
      <c r="B151" s="2" t="str">
        <f>'Viajeros Hoteles y Apartamet'!B151</f>
        <v>8</v>
      </c>
      <c r="C151" s="3">
        <f>'Viajeros Hoteles y Apartamet'!G151</f>
        <v>296358</v>
      </c>
      <c r="D151" s="3" cm="1">
        <f t="array" ref="D151">_xlfn.XLOOKUP(transformación!A142,'[1]Pib Pc'!$A$2:$A$81,_xlfn.XLOOKUP($C$1,'[1]Pib Pc'!B$1:P$1,'[1]Pib Pc'!$B$2:$P$81))</f>
        <v>8170</v>
      </c>
      <c r="E151" s="19" cm="1">
        <f t="array" ref="E151">_xlfn.XLOOKUP(transformación!B142,'[1]IPC Armonizado'!$A$2:$A$250,_xlfn.XLOOKUP($C$1,'[1]IPC Armonizado'!$B$1:$Q$1,'[1]IPC Armonizado'!$B$2:$Q$250))</f>
        <v>100.74</v>
      </c>
      <c r="F151" s="19" cm="1">
        <f t="array" ref="F151">_xlfn.XLOOKUP(transformación!A142,'[1]Desempleo armonizado'!$A$2:$A$101,_xlfn.XLOOKUP($C$1,'[1]Desempleo armonizado'!$B$1:$P$1,'[1]Desempleo armonizado'!$B$2:$P$101))</f>
        <v>9.6</v>
      </c>
      <c r="G151" s="26" cm="1">
        <f t="array" ref="G151">IFERROR(_xlfn.XLOOKUP(transformación!$B142,[1]Forwarkeys!$B$2:$B$1000,_xlfn.XLOOKUP($C$1,[1]Forwarkeys!$C$1:$BA$1,[1]Forwarkeys!$C$2:$BA$1000)),"-")</f>
        <v>82701</v>
      </c>
      <c r="H151" s="19">
        <f>España!E151</f>
        <v>99.21</v>
      </c>
      <c r="I151" s="3">
        <f>[1]Aeropuerto!$J144</f>
        <v>67008</v>
      </c>
      <c r="J151" s="3" cm="1">
        <f t="array" ref="J151">_xlfn.XLOOKUP(transformación!$B142,[1]Mortalidad!$A$2:$A$301,_xlfn.XLOOKUP($C$1,[1]Mortalidad!$B$1:$P$1,[1]Mortalidad!$B$2:$P$301))</f>
        <v>45812</v>
      </c>
      <c r="K151" s="19" cm="1">
        <f t="array" ref="K151">_xlfn.XLOOKUP(transformación!$B142,'[1]Indice del consumidor'!$A$2:$A$301,_xlfn.XLOOKUP($C$1,'[1]Indice del consumidor'!$B$1:$P$1,'[1]Indice del consumidor'!$B$2:$P$301))</f>
        <v>-10.5</v>
      </c>
      <c r="L151" s="34" t="s">
        <v>702</v>
      </c>
      <c r="M151" s="34" t="s">
        <v>702</v>
      </c>
      <c r="N151" s="34" t="s">
        <v>702</v>
      </c>
    </row>
    <row r="152" spans="1:14" x14ac:dyDescent="0.3">
      <c r="A152" s="2" t="str">
        <f>'Viajeros Hoteles y Apartamet'!A152</f>
        <v>2016</v>
      </c>
      <c r="B152" s="2" t="str">
        <f>'Viajeros Hoteles y Apartamet'!B152</f>
        <v>9</v>
      </c>
      <c r="C152" s="3">
        <f>'Viajeros Hoteles y Apartamet'!G152</f>
        <v>203291</v>
      </c>
      <c r="D152" s="3" cm="1">
        <f t="array" ref="D152">_xlfn.XLOOKUP(transformación!A143,'[1]Pib Pc'!$A$2:$A$81,_xlfn.XLOOKUP($C$1,'[1]Pib Pc'!B$1:P$1,'[1]Pib Pc'!$B$2:$P$81))</f>
        <v>8170</v>
      </c>
      <c r="E152" s="19" cm="1">
        <f t="array" ref="E152">_xlfn.XLOOKUP(transformación!B143,'[1]IPC Armonizado'!$A$2:$A$250,_xlfn.XLOOKUP($C$1,'[1]IPC Armonizado'!$B$1:$Q$1,'[1]IPC Armonizado'!$B$2:$Q$250))</f>
        <v>100.5</v>
      </c>
      <c r="F152" s="19" cm="1">
        <f t="array" ref="F152">_xlfn.XLOOKUP(transformación!A143,'[1]Desempleo armonizado'!$A$2:$A$101,_xlfn.XLOOKUP($C$1,'[1]Desempleo armonizado'!$B$1:$P$1,'[1]Desempleo armonizado'!$B$2:$P$101))</f>
        <v>9.6</v>
      </c>
      <c r="G152" s="26" cm="1">
        <f t="array" ref="G152">IFERROR(_xlfn.XLOOKUP(transformación!$B143,[1]Forwarkeys!$B$2:$B$1000,_xlfn.XLOOKUP($C$1,[1]Forwarkeys!$C$1:$BA$1,[1]Forwarkeys!$C$2:$BA$1000)),"-")</f>
        <v>66892</v>
      </c>
      <c r="H152" s="19">
        <f>España!E152</f>
        <v>99.93</v>
      </c>
      <c r="I152" s="3">
        <f>[1]Aeropuerto!$J145</f>
        <v>54872</v>
      </c>
      <c r="J152" s="3" cm="1">
        <f t="array" ref="J152">_xlfn.XLOOKUP(transformación!$B143,[1]Mortalidad!$A$2:$A$301,_xlfn.XLOOKUP($C$1,[1]Mortalidad!$B$1:$P$1,[1]Mortalidad!$B$2:$P$301))</f>
        <v>44842</v>
      </c>
      <c r="K152" s="19" cm="1">
        <f t="array" ref="K152">_xlfn.XLOOKUP(transformación!$B143,'[1]Indice del consumidor'!$A$2:$A$301,_xlfn.XLOOKUP($C$1,'[1]Indice del consumidor'!$B$1:$P$1,'[1]Indice del consumidor'!$B$2:$P$301))</f>
        <v>-9.6</v>
      </c>
      <c r="L152" s="34" t="s">
        <v>702</v>
      </c>
      <c r="M152" s="34" t="s">
        <v>702</v>
      </c>
      <c r="N152" s="34" t="s">
        <v>702</v>
      </c>
    </row>
    <row r="153" spans="1:14" x14ac:dyDescent="0.3">
      <c r="A153" s="2" t="str">
        <f>'Viajeros Hoteles y Apartamet'!A153</f>
        <v>2016</v>
      </c>
      <c r="B153" s="2" t="str">
        <f>'Viajeros Hoteles y Apartamet'!B153</f>
        <v>10</v>
      </c>
      <c r="C153" s="3">
        <f>'Viajeros Hoteles y Apartamet'!G153</f>
        <v>153361</v>
      </c>
      <c r="D153" s="3" cm="1">
        <f t="array" ref="D153">_xlfn.XLOOKUP(transformación!A144,'[1]Pib Pc'!$A$2:$A$81,_xlfn.XLOOKUP($C$1,'[1]Pib Pc'!B$1:P$1,'[1]Pib Pc'!$B$2:$P$81))</f>
        <v>8590</v>
      </c>
      <c r="E153" s="19" cm="1">
        <f t="array" ref="E153">_xlfn.XLOOKUP(transformación!B144,'[1]IPC Armonizado'!$A$2:$A$250,_xlfn.XLOOKUP($C$1,'[1]IPC Armonizado'!$B$1:$Q$1,'[1]IPC Armonizado'!$B$2:$Q$250))</f>
        <v>100.54</v>
      </c>
      <c r="F153" s="19" cm="1">
        <f t="array" ref="F153">_xlfn.XLOOKUP(transformación!A144,'[1]Desempleo armonizado'!$A$2:$A$101,_xlfn.XLOOKUP($C$1,'[1]Desempleo armonizado'!$B$1:$P$1,'[1]Desempleo armonizado'!$B$2:$P$101))</f>
        <v>10.3</v>
      </c>
      <c r="G153" s="26" cm="1">
        <f t="array" ref="G153">IFERROR(_xlfn.XLOOKUP(transformación!$B144,[1]Forwarkeys!$B$2:$B$1000,_xlfn.XLOOKUP($C$1,[1]Forwarkeys!$C$1:$BA$1,[1]Forwarkeys!$C$2:$BA$1000)),"-")</f>
        <v>64898</v>
      </c>
      <c r="H153" s="19">
        <f>España!E153</f>
        <v>100.71</v>
      </c>
      <c r="I153" s="3">
        <f>[1]Aeropuerto!$J146</f>
        <v>52887</v>
      </c>
      <c r="J153" s="3" cm="1">
        <f t="array" ref="J153">_xlfn.XLOOKUP(transformación!$B144,[1]Mortalidad!$A$2:$A$301,_xlfn.XLOOKUP($C$1,[1]Mortalidad!$B$1:$P$1,[1]Mortalidad!$B$2:$P$301))</f>
        <v>50367</v>
      </c>
      <c r="K153" s="19" cm="1">
        <f t="array" ref="K153">_xlfn.XLOOKUP(transformación!$B144,'[1]Indice del consumidor'!$A$2:$A$301,_xlfn.XLOOKUP($C$1,'[1]Indice del consumidor'!$B$1:$P$1,'[1]Indice del consumidor'!$B$2:$P$301))</f>
        <v>-10.8</v>
      </c>
      <c r="L153" s="34" t="s">
        <v>702</v>
      </c>
      <c r="M153" s="34" t="s">
        <v>702</v>
      </c>
      <c r="N153" s="34" t="s">
        <v>702</v>
      </c>
    </row>
    <row r="154" spans="1:14" x14ac:dyDescent="0.3">
      <c r="A154" s="2" t="str">
        <f>'Viajeros Hoteles y Apartamet'!A154</f>
        <v>2016</v>
      </c>
      <c r="B154" s="2" t="str">
        <f>'Viajeros Hoteles y Apartamet'!B154</f>
        <v>11</v>
      </c>
      <c r="C154" s="3">
        <f>'Viajeros Hoteles y Apartamet'!G154</f>
        <v>29917</v>
      </c>
      <c r="D154" s="3" cm="1">
        <f t="array" ref="D154">_xlfn.XLOOKUP(transformación!A145,'[1]Pib Pc'!$A$2:$A$81,_xlfn.XLOOKUP($C$1,'[1]Pib Pc'!B$1:P$1,'[1]Pib Pc'!$B$2:$P$81))</f>
        <v>8590</v>
      </c>
      <c r="E154" s="19" cm="1">
        <f t="array" ref="E154">_xlfn.XLOOKUP(transformación!B145,'[1]IPC Armonizado'!$A$2:$A$250,_xlfn.XLOOKUP($C$1,'[1]IPC Armonizado'!$B$1:$Q$1,'[1]IPC Armonizado'!$B$2:$Q$250))</f>
        <v>100.55</v>
      </c>
      <c r="F154" s="19" cm="1">
        <f t="array" ref="F154">_xlfn.XLOOKUP(transformación!A145,'[1]Desempleo armonizado'!$A$2:$A$101,_xlfn.XLOOKUP($C$1,'[1]Desempleo armonizado'!$B$1:$P$1,'[1]Desempleo armonizado'!$B$2:$P$101))</f>
        <v>10.3</v>
      </c>
      <c r="G154" s="26" cm="1">
        <f t="array" ref="G154">IFERROR(_xlfn.XLOOKUP(transformación!$B145,[1]Forwarkeys!$B$2:$B$1000,_xlfn.XLOOKUP($C$1,[1]Forwarkeys!$C$1:$BA$1,[1]Forwarkeys!$C$2:$BA$1000)),"-")</f>
        <v>34858</v>
      </c>
      <c r="H154" s="19">
        <f>España!E154</f>
        <v>100.95</v>
      </c>
      <c r="I154" s="3">
        <f>[1]Aeropuerto!$J147</f>
        <v>22461</v>
      </c>
      <c r="J154" s="3" cm="1">
        <f t="array" ref="J154">_xlfn.XLOOKUP(transformación!$B145,[1]Mortalidad!$A$2:$A$301,_xlfn.XLOOKUP($C$1,[1]Mortalidad!$B$1:$P$1,[1]Mortalidad!$B$2:$P$301))</f>
        <v>49787</v>
      </c>
      <c r="K154" s="19" cm="1">
        <f t="array" ref="K154">_xlfn.XLOOKUP(transformación!$B145,'[1]Indice del consumidor'!$A$2:$A$301,_xlfn.XLOOKUP($C$1,'[1]Indice del consumidor'!$B$1:$P$1,'[1]Indice del consumidor'!$B$2:$P$301))</f>
        <v>-9.6</v>
      </c>
      <c r="L154" s="34" t="s">
        <v>702</v>
      </c>
      <c r="M154" s="34" t="s">
        <v>702</v>
      </c>
      <c r="N154" s="34" t="s">
        <v>702</v>
      </c>
    </row>
    <row r="155" spans="1:14" x14ac:dyDescent="0.3">
      <c r="A155" s="2" t="str">
        <f>'Viajeros Hoteles y Apartamet'!A155</f>
        <v>2016</v>
      </c>
      <c r="B155" s="2" t="str">
        <f>'Viajeros Hoteles y Apartamet'!B155</f>
        <v>12</v>
      </c>
      <c r="C155" s="3">
        <f>'Viajeros Hoteles y Apartamet'!G155</f>
        <v>28283</v>
      </c>
      <c r="D155" s="3" cm="1">
        <f t="array" ref="D155">_xlfn.XLOOKUP(transformación!A146,'[1]Pib Pc'!$A$2:$A$81,_xlfn.XLOOKUP($C$1,'[1]Pib Pc'!B$1:P$1,'[1]Pib Pc'!$B$2:$P$81))</f>
        <v>8590</v>
      </c>
      <c r="E155" s="19" cm="1">
        <f t="array" ref="E155">_xlfn.XLOOKUP(transformación!B146,'[1]IPC Armonizado'!$A$2:$A$250,_xlfn.XLOOKUP($C$1,'[1]IPC Armonizado'!$B$1:$Q$1,'[1]IPC Armonizado'!$B$2:$Q$250))</f>
        <v>100.9</v>
      </c>
      <c r="F155" s="19" cm="1">
        <f t="array" ref="F155">_xlfn.XLOOKUP(transformación!A146,'[1]Desempleo armonizado'!$A$2:$A$101,_xlfn.XLOOKUP($C$1,'[1]Desempleo armonizado'!$B$1:$P$1,'[1]Desempleo armonizado'!$B$2:$P$101))</f>
        <v>10.3</v>
      </c>
      <c r="G155" s="26" cm="1">
        <f t="array" ref="G155">IFERROR(_xlfn.XLOOKUP(transformación!$B146,[1]Forwarkeys!$B$2:$B$1000,_xlfn.XLOOKUP($C$1,[1]Forwarkeys!$C$1:$BA$1,[1]Forwarkeys!$C$2:$BA$1000)),"-")</f>
        <v>36378</v>
      </c>
      <c r="H155" s="19">
        <f>España!E155</f>
        <v>101.5</v>
      </c>
      <c r="I155" s="3">
        <f>[1]Aeropuerto!$J148</f>
        <v>29374</v>
      </c>
      <c r="J155" s="3" cm="1">
        <f t="array" ref="J155">_xlfn.XLOOKUP(transformación!$B146,[1]Mortalidad!$A$2:$A$301,_xlfn.XLOOKUP($C$1,[1]Mortalidad!$B$1:$P$1,[1]Mortalidad!$B$2:$P$301))</f>
        <v>57345</v>
      </c>
      <c r="K155" s="19" cm="1">
        <f t="array" ref="K155">_xlfn.XLOOKUP(transformación!$B146,'[1]Indice del consumidor'!$A$2:$A$301,_xlfn.XLOOKUP($C$1,'[1]Indice del consumidor'!$B$1:$P$1,'[1]Indice del consumidor'!$B$2:$P$301))</f>
        <v>-8.6999999999999993</v>
      </c>
      <c r="L155" s="34" t="s">
        <v>702</v>
      </c>
      <c r="M155" s="34" t="s">
        <v>702</v>
      </c>
      <c r="N155" s="34" t="s">
        <v>702</v>
      </c>
    </row>
    <row r="156" spans="1:14" x14ac:dyDescent="0.3">
      <c r="A156" s="2" t="str">
        <f>'Viajeros Hoteles y Apartamet'!A156</f>
        <v>2017</v>
      </c>
      <c r="B156" s="2" t="str">
        <f>'Viajeros Hoteles y Apartamet'!B156</f>
        <v>1</v>
      </c>
      <c r="C156" s="3">
        <f>'Viajeros Hoteles y Apartamet'!G156</f>
        <v>26004</v>
      </c>
      <c r="D156" s="3" cm="1">
        <f t="array" ref="D156">_xlfn.XLOOKUP(transformación!A147,'[1]Pib Pc'!$A$2:$A$81,_xlfn.XLOOKUP($C$1,'[1]Pib Pc'!B$1:P$1,'[1]Pib Pc'!$B$2:$P$81))</f>
        <v>8430</v>
      </c>
      <c r="E156" s="19" cm="1">
        <f t="array" ref="E156">_xlfn.XLOOKUP(transformación!B147,'[1]IPC Armonizado'!$A$2:$A$250,_xlfn.XLOOKUP($C$1,'[1]IPC Armonizado'!$B$1:$Q$1,'[1]IPC Armonizado'!$B$2:$Q$250))</f>
        <v>100.57</v>
      </c>
      <c r="F156" s="19" cm="1">
        <f t="array" ref="F156">_xlfn.XLOOKUP(transformación!A147,'[1]Desempleo armonizado'!$A$2:$A$101,_xlfn.XLOOKUP($C$1,'[1]Desempleo armonizado'!$B$1:$P$1,'[1]Desempleo armonizado'!$B$2:$P$101))</f>
        <v>10</v>
      </c>
      <c r="G156" s="26" cm="1">
        <f t="array" ref="G156">IFERROR(_xlfn.XLOOKUP(transformación!$B147,[1]Forwarkeys!$B$2:$B$1000,_xlfn.XLOOKUP($C$1,[1]Forwarkeys!$C$1:$BA$1,[1]Forwarkeys!$C$2:$BA$1000)),"-")</f>
        <v>32255</v>
      </c>
      <c r="H156" s="19">
        <f>España!E156</f>
        <v>100.5</v>
      </c>
      <c r="I156" s="3">
        <f>[1]Aeropuerto!$J149</f>
        <v>23334</v>
      </c>
      <c r="J156" s="3" cm="1">
        <f t="array" ref="J156">_xlfn.XLOOKUP(transformación!$B147,[1]Mortalidad!$A$2:$A$301,_xlfn.XLOOKUP($C$1,[1]Mortalidad!$B$1:$P$1,[1]Mortalidad!$B$2:$P$301))</f>
        <v>68161</v>
      </c>
      <c r="K156" s="19" cm="1">
        <f t="array" ref="K156">_xlfn.XLOOKUP(transformación!$B147,'[1]Indice del consumidor'!$A$2:$A$301,_xlfn.XLOOKUP($C$1,'[1]Indice del consumidor'!$B$1:$P$1,'[1]Indice del consumidor'!$B$2:$P$301))</f>
        <v>-7.5</v>
      </c>
      <c r="L156" s="34" t="s">
        <v>702</v>
      </c>
      <c r="M156" s="34" t="s">
        <v>702</v>
      </c>
      <c r="N156" s="34" t="s">
        <v>702</v>
      </c>
    </row>
    <row r="157" spans="1:14" x14ac:dyDescent="0.3">
      <c r="A157" s="2" t="str">
        <f>'Viajeros Hoteles y Apartamet'!A157</f>
        <v>2017</v>
      </c>
      <c r="B157" s="2" t="str">
        <f>'Viajeros Hoteles y Apartamet'!B157</f>
        <v>2</v>
      </c>
      <c r="C157" s="3">
        <f>'Viajeros Hoteles y Apartamet'!G157</f>
        <v>40586</v>
      </c>
      <c r="D157" s="3" cm="1">
        <f t="array" ref="D157">_xlfn.XLOOKUP(transformación!A148,'[1]Pib Pc'!$A$2:$A$81,_xlfn.XLOOKUP($C$1,'[1]Pib Pc'!B$1:P$1,'[1]Pib Pc'!$B$2:$P$81))</f>
        <v>8430</v>
      </c>
      <c r="E157" s="19" cm="1">
        <f t="array" ref="E157">_xlfn.XLOOKUP(transformación!B148,'[1]IPC Armonizado'!$A$2:$A$250,_xlfn.XLOOKUP($C$1,'[1]IPC Armonizado'!$B$1:$Q$1,'[1]IPC Armonizado'!$B$2:$Q$250))</f>
        <v>100.73</v>
      </c>
      <c r="F157" s="19" cm="1">
        <f t="array" ref="F157">_xlfn.XLOOKUP(transformación!A148,'[1]Desempleo armonizado'!$A$2:$A$101,_xlfn.XLOOKUP($C$1,'[1]Desempleo armonizado'!$B$1:$P$1,'[1]Desempleo armonizado'!$B$2:$P$101))</f>
        <v>10</v>
      </c>
      <c r="G157" s="26" cm="1">
        <f t="array" ref="G157">IFERROR(_xlfn.XLOOKUP(transformación!$B148,[1]Forwarkeys!$B$2:$B$1000,_xlfn.XLOOKUP($C$1,[1]Forwarkeys!$C$1:$BA$1,[1]Forwarkeys!$C$2:$BA$1000)),"-")</f>
        <v>32983</v>
      </c>
      <c r="H157" s="19">
        <f>España!E157</f>
        <v>100.16</v>
      </c>
      <c r="I157" s="3">
        <f>[1]Aeropuerto!$J150</f>
        <v>26401</v>
      </c>
      <c r="J157" s="3" cm="1">
        <f t="array" ref="J157">_xlfn.XLOOKUP(transformación!$B148,[1]Mortalidad!$A$2:$A$301,_xlfn.XLOOKUP($C$1,[1]Mortalidad!$B$1:$P$1,[1]Mortalidad!$B$2:$P$301))</f>
        <v>52552</v>
      </c>
      <c r="K157" s="19" cm="1">
        <f t="array" ref="K157">_xlfn.XLOOKUP(transformación!$B148,'[1]Indice del consumidor'!$A$2:$A$301,_xlfn.XLOOKUP($C$1,'[1]Indice del consumidor'!$B$1:$P$1,'[1]Indice del consumidor'!$B$2:$P$301))</f>
        <v>-8.5</v>
      </c>
      <c r="L157" s="34" t="s">
        <v>702</v>
      </c>
      <c r="M157" s="34" t="s">
        <v>702</v>
      </c>
      <c r="N157" s="34" t="s">
        <v>702</v>
      </c>
    </row>
    <row r="158" spans="1:14" x14ac:dyDescent="0.3">
      <c r="A158" s="2" t="str">
        <f>'Viajeros Hoteles y Apartamet'!A158</f>
        <v>2017</v>
      </c>
      <c r="B158" s="2" t="str">
        <f>'Viajeros Hoteles y Apartamet'!B158</f>
        <v>3</v>
      </c>
      <c r="C158" s="3">
        <f>'Viajeros Hoteles y Apartamet'!G158</f>
        <v>48865</v>
      </c>
      <c r="D158" s="3" cm="1">
        <f t="array" ref="D158">_xlfn.XLOOKUP(transformación!A149,'[1]Pib Pc'!$A$2:$A$81,_xlfn.XLOOKUP($C$1,'[1]Pib Pc'!B$1:P$1,'[1]Pib Pc'!$B$2:$P$81))</f>
        <v>8430</v>
      </c>
      <c r="E158" s="19" cm="1">
        <f t="array" ref="E158">_xlfn.XLOOKUP(transformación!B149,'[1]IPC Armonizado'!$A$2:$A$250,_xlfn.XLOOKUP($C$1,'[1]IPC Armonizado'!$B$1:$Q$1,'[1]IPC Armonizado'!$B$2:$Q$250))</f>
        <v>101.47</v>
      </c>
      <c r="F158" s="19" cm="1">
        <f t="array" ref="F158">_xlfn.XLOOKUP(transformación!A149,'[1]Desempleo armonizado'!$A$2:$A$101,_xlfn.XLOOKUP($C$1,'[1]Desempleo armonizado'!$B$1:$P$1,'[1]Desempleo armonizado'!$B$2:$P$101))</f>
        <v>10</v>
      </c>
      <c r="G158" s="26" cm="1">
        <f t="array" ref="G158">IFERROR(_xlfn.XLOOKUP(transformación!$B149,[1]Forwarkeys!$B$2:$B$1000,_xlfn.XLOOKUP($C$1,[1]Forwarkeys!$C$1:$BA$1,[1]Forwarkeys!$C$2:$BA$1000)),"-")</f>
        <v>38634</v>
      </c>
      <c r="H158" s="19">
        <f>España!E158</f>
        <v>101.29</v>
      </c>
      <c r="I158" s="3">
        <f>[1]Aeropuerto!$J151</f>
        <v>31206</v>
      </c>
      <c r="J158" s="3" cm="1">
        <f t="array" ref="J158">_xlfn.XLOOKUP(transformación!$B149,[1]Mortalidad!$A$2:$A$301,_xlfn.XLOOKUP($C$1,[1]Mortalidad!$B$1:$P$1,[1]Mortalidad!$B$2:$P$301))</f>
        <v>50264</v>
      </c>
      <c r="K158" s="19" cm="1">
        <f t="array" ref="K158">_xlfn.XLOOKUP(transformación!$B149,'[1]Indice del consumidor'!$A$2:$A$301,_xlfn.XLOOKUP($C$1,'[1]Indice del consumidor'!$B$1:$P$1,'[1]Indice del consumidor'!$B$2:$P$301))</f>
        <v>-8.3000000000000007</v>
      </c>
      <c r="L158" s="34" t="s">
        <v>702</v>
      </c>
      <c r="M158" s="34" t="s">
        <v>702</v>
      </c>
      <c r="N158" s="34" t="s">
        <v>702</v>
      </c>
    </row>
    <row r="159" spans="1:14" x14ac:dyDescent="0.3">
      <c r="A159" s="2" t="str">
        <f>'Viajeros Hoteles y Apartamet'!A159</f>
        <v>2017</v>
      </c>
      <c r="B159" s="2" t="str">
        <f>'Viajeros Hoteles y Apartamet'!B159</f>
        <v>4</v>
      </c>
      <c r="C159" s="3">
        <f>'Viajeros Hoteles y Apartamet'!G159</f>
        <v>109583</v>
      </c>
      <c r="D159" s="3" cm="1">
        <f t="array" ref="D159">_xlfn.XLOOKUP(transformación!A150,'[1]Pib Pc'!$A$2:$A$81,_xlfn.XLOOKUP($C$1,'[1]Pib Pc'!B$1:P$1,'[1]Pib Pc'!$B$2:$P$81))</f>
        <v>8530</v>
      </c>
      <c r="E159" s="19" cm="1">
        <f t="array" ref="E159">_xlfn.XLOOKUP(transformación!B150,'[1]IPC Armonizado'!$A$2:$A$250,_xlfn.XLOOKUP($C$1,'[1]IPC Armonizado'!$B$1:$Q$1,'[1]IPC Armonizado'!$B$2:$Q$250))</f>
        <v>101.57</v>
      </c>
      <c r="F159" s="19" cm="1">
        <f t="array" ref="F159">_xlfn.XLOOKUP(transformación!A150,'[1]Desempleo armonizado'!$A$2:$A$101,_xlfn.XLOOKUP($C$1,'[1]Desempleo armonizado'!$B$1:$P$1,'[1]Desempleo armonizado'!$B$2:$P$101))</f>
        <v>9.1</v>
      </c>
      <c r="G159" s="26" cm="1">
        <f t="array" ref="G159">IFERROR(_xlfn.XLOOKUP(transformación!$B150,[1]Forwarkeys!$B$2:$B$1000,_xlfn.XLOOKUP($C$1,[1]Forwarkeys!$C$1:$BA$1,[1]Forwarkeys!$C$2:$BA$1000)),"-")</f>
        <v>57307</v>
      </c>
      <c r="H159" s="19">
        <f>España!E159</f>
        <v>102.21</v>
      </c>
      <c r="I159" s="3">
        <f>[1]Aeropuerto!$J152</f>
        <v>49900</v>
      </c>
      <c r="J159" s="3" cm="1">
        <f t="array" ref="J159">_xlfn.XLOOKUP(transformación!$B150,[1]Mortalidad!$A$2:$A$301,_xlfn.XLOOKUP($C$1,[1]Mortalidad!$B$1:$P$1,[1]Mortalidad!$B$2:$P$301))</f>
        <v>47033</v>
      </c>
      <c r="K159" s="19" cm="1">
        <f t="array" ref="K159">_xlfn.XLOOKUP(transformación!$B150,'[1]Indice del consumidor'!$A$2:$A$301,_xlfn.XLOOKUP($C$1,'[1]Indice del consumidor'!$B$1:$P$1,'[1]Indice del consumidor'!$B$2:$P$301))</f>
        <v>-7.2</v>
      </c>
      <c r="L159" s="34" t="s">
        <v>702</v>
      </c>
      <c r="M159" s="34" t="s">
        <v>702</v>
      </c>
      <c r="N159" s="34" t="s">
        <v>702</v>
      </c>
    </row>
    <row r="160" spans="1:14" x14ac:dyDescent="0.3">
      <c r="A160" s="2" t="str">
        <f>'Viajeros Hoteles y Apartamet'!A160</f>
        <v>2017</v>
      </c>
      <c r="B160" s="2" t="str">
        <f>'Viajeros Hoteles y Apartamet'!B160</f>
        <v>5</v>
      </c>
      <c r="C160" s="3">
        <f>'Viajeros Hoteles y Apartamet'!G160</f>
        <v>163680</v>
      </c>
      <c r="D160" s="3" cm="1">
        <f t="array" ref="D160">_xlfn.XLOOKUP(transformación!A151,'[1]Pib Pc'!$A$2:$A$81,_xlfn.XLOOKUP($C$1,'[1]Pib Pc'!B$1:P$1,'[1]Pib Pc'!$B$2:$P$81))</f>
        <v>8530</v>
      </c>
      <c r="E160" s="19" cm="1">
        <f t="array" ref="E160">_xlfn.XLOOKUP(transformación!B151,'[1]IPC Armonizado'!$A$2:$A$250,_xlfn.XLOOKUP($C$1,'[1]IPC Armonizado'!$B$1:$Q$1,'[1]IPC Armonizado'!$B$2:$Q$250))</f>
        <v>101.59</v>
      </c>
      <c r="F160" s="19" cm="1">
        <f t="array" ref="F160">_xlfn.XLOOKUP(transformación!A151,'[1]Desempleo armonizado'!$A$2:$A$101,_xlfn.XLOOKUP($C$1,'[1]Desempleo armonizado'!$B$1:$P$1,'[1]Desempleo armonizado'!$B$2:$P$101))</f>
        <v>9.1</v>
      </c>
      <c r="G160" s="26" cm="1">
        <f t="array" ref="G160">IFERROR(_xlfn.XLOOKUP(transformación!$B151,[1]Forwarkeys!$B$2:$B$1000,_xlfn.XLOOKUP($C$1,[1]Forwarkeys!$C$1:$BA$1,[1]Forwarkeys!$C$2:$BA$1000)),"-")</f>
        <v>62921</v>
      </c>
      <c r="H160" s="19">
        <f>España!E160</f>
        <v>102.16</v>
      </c>
      <c r="I160" s="3">
        <f>[1]Aeropuerto!$J153</f>
        <v>54679</v>
      </c>
      <c r="J160" s="3" cm="1">
        <f t="array" ref="J160">_xlfn.XLOOKUP(transformación!$B151,[1]Mortalidad!$A$2:$A$301,_xlfn.XLOOKUP($C$1,[1]Mortalidad!$B$1:$P$1,[1]Mortalidad!$B$2:$P$301))</f>
        <v>48403</v>
      </c>
      <c r="K160" s="19" cm="1">
        <f t="array" ref="K160">_xlfn.XLOOKUP(transformación!$B151,'[1]Indice del consumidor'!$A$2:$A$301,_xlfn.XLOOKUP($C$1,'[1]Indice del consumidor'!$B$1:$P$1,'[1]Indice del consumidor'!$B$2:$P$301))</f>
        <v>-5.3</v>
      </c>
      <c r="L160" s="34" t="s">
        <v>702</v>
      </c>
      <c r="M160" s="34" t="s">
        <v>702</v>
      </c>
      <c r="N160" s="34" t="s">
        <v>702</v>
      </c>
    </row>
    <row r="161" spans="1:14" x14ac:dyDescent="0.3">
      <c r="A161" s="2" t="str">
        <f>'Viajeros Hoteles y Apartamet'!A161</f>
        <v>2017</v>
      </c>
      <c r="B161" s="2" t="str">
        <f>'Viajeros Hoteles y Apartamet'!B161</f>
        <v>6</v>
      </c>
      <c r="C161" s="3">
        <f>'Viajeros Hoteles y Apartamet'!G161</f>
        <v>142822</v>
      </c>
      <c r="D161" s="3" cm="1">
        <f t="array" ref="D161">_xlfn.XLOOKUP(transformación!A152,'[1]Pib Pc'!$A$2:$A$81,_xlfn.XLOOKUP($C$1,'[1]Pib Pc'!B$1:P$1,'[1]Pib Pc'!$B$2:$P$81))</f>
        <v>8530</v>
      </c>
      <c r="E161" s="19" cm="1">
        <f t="array" ref="E161">_xlfn.XLOOKUP(transformación!B152,'[1]IPC Armonizado'!$A$2:$A$250,_xlfn.XLOOKUP($C$1,'[1]IPC Armonizado'!$B$1:$Q$1,'[1]IPC Armonizado'!$B$2:$Q$250))</f>
        <v>101.58</v>
      </c>
      <c r="F161" s="19" cm="1">
        <f t="array" ref="F161">_xlfn.XLOOKUP(transformación!A152,'[1]Desempleo armonizado'!$A$2:$A$101,_xlfn.XLOOKUP($C$1,'[1]Desempleo armonizado'!$B$1:$P$1,'[1]Desempleo armonizado'!$B$2:$P$101))</f>
        <v>9.1</v>
      </c>
      <c r="G161" s="26" cm="1">
        <f t="array" ref="G161">IFERROR(_xlfn.XLOOKUP(transformación!$B152,[1]Forwarkeys!$B$2:$B$1000,_xlfn.XLOOKUP($C$1,[1]Forwarkeys!$C$1:$BA$1,[1]Forwarkeys!$C$2:$BA$1000)),"-")</f>
        <v>62653</v>
      </c>
      <c r="H161" s="19">
        <f>España!E161</f>
        <v>102.22</v>
      </c>
      <c r="I161" s="3">
        <f>[1]Aeropuerto!$J154</f>
        <v>52797</v>
      </c>
      <c r="J161" s="3" cm="1">
        <f t="array" ref="J161">_xlfn.XLOOKUP(transformación!$B152,[1]Mortalidad!$A$2:$A$301,_xlfn.XLOOKUP($C$1,[1]Mortalidad!$B$1:$P$1,[1]Mortalidad!$B$2:$P$301))</f>
        <v>44399</v>
      </c>
      <c r="K161" s="19" cm="1">
        <f t="array" ref="K161">_xlfn.XLOOKUP(transformación!$B152,'[1]Indice del consumidor'!$A$2:$A$301,_xlfn.XLOOKUP($C$1,'[1]Indice del consumidor'!$B$1:$P$1,'[1]Indice del consumidor'!$B$2:$P$301))</f>
        <v>0</v>
      </c>
      <c r="L161" s="34" t="s">
        <v>702</v>
      </c>
      <c r="M161" s="34" t="s">
        <v>702</v>
      </c>
      <c r="N161" s="34" t="s">
        <v>702</v>
      </c>
    </row>
    <row r="162" spans="1:14" x14ac:dyDescent="0.3">
      <c r="A162" s="2" t="str">
        <f>'Viajeros Hoteles y Apartamet'!A162</f>
        <v>2017</v>
      </c>
      <c r="B162" s="2" t="str">
        <f>'Viajeros Hoteles y Apartamet'!B162</f>
        <v>7</v>
      </c>
      <c r="C162" s="3">
        <f>'Viajeros Hoteles y Apartamet'!G162</f>
        <v>190719</v>
      </c>
      <c r="D162" s="3" cm="1">
        <f t="array" ref="D162">_xlfn.XLOOKUP(transformación!A153,'[1]Pib Pc'!$A$2:$A$81,_xlfn.XLOOKUP($C$1,'[1]Pib Pc'!B$1:P$1,'[1]Pib Pc'!$B$2:$P$81))</f>
        <v>8410</v>
      </c>
      <c r="E162" s="19" cm="1">
        <f t="array" ref="E162">_xlfn.XLOOKUP(transformación!B153,'[1]IPC Armonizado'!$A$2:$A$250,_xlfn.XLOOKUP($C$1,'[1]IPC Armonizado'!$B$1:$Q$1,'[1]IPC Armonizado'!$B$2:$Q$250))</f>
        <v>101.17</v>
      </c>
      <c r="F162" s="19" cm="1">
        <f t="array" ref="F162">_xlfn.XLOOKUP(transformación!A153,'[1]Desempleo armonizado'!$A$2:$A$101,_xlfn.XLOOKUP($C$1,'[1]Desempleo armonizado'!$B$1:$P$1,'[1]Desempleo armonizado'!$B$2:$P$101))</f>
        <v>9.3000000000000007</v>
      </c>
      <c r="G162" s="26" cm="1">
        <f t="array" ref="G162">IFERROR(_xlfn.XLOOKUP(transformación!$B153,[1]Forwarkeys!$B$2:$B$1000,_xlfn.XLOOKUP($C$1,[1]Forwarkeys!$C$1:$BA$1,[1]Forwarkeys!$C$2:$BA$1000)),"-")</f>
        <v>71749</v>
      </c>
      <c r="H162" s="19">
        <f>España!E162</f>
        <v>100.98</v>
      </c>
      <c r="I162" s="3">
        <f>[1]Aeropuerto!$J155</f>
        <v>66540</v>
      </c>
      <c r="J162" s="3" cm="1">
        <f t="array" ref="J162">_xlfn.XLOOKUP(transformación!$B153,[1]Mortalidad!$A$2:$A$301,_xlfn.XLOOKUP($C$1,[1]Mortalidad!$B$1:$P$1,[1]Mortalidad!$B$2:$P$301))</f>
        <v>46362</v>
      </c>
      <c r="K162" s="19" cm="1">
        <f t="array" ref="K162">_xlfn.XLOOKUP(transformación!$B153,'[1]Indice del consumidor'!$A$2:$A$301,_xlfn.XLOOKUP($C$1,'[1]Indice del consumidor'!$B$1:$P$1,'[1]Indice del consumidor'!$B$2:$P$301))</f>
        <v>-3</v>
      </c>
      <c r="L162" s="34" t="s">
        <v>702</v>
      </c>
      <c r="M162" s="34" t="s">
        <v>702</v>
      </c>
      <c r="N162" s="34" t="s">
        <v>702</v>
      </c>
    </row>
    <row r="163" spans="1:14" x14ac:dyDescent="0.3">
      <c r="A163" s="2" t="str">
        <f>'Viajeros Hoteles y Apartamet'!A163</f>
        <v>2017</v>
      </c>
      <c r="B163" s="2" t="str">
        <f>'Viajeros Hoteles y Apartamet'!B163</f>
        <v>8</v>
      </c>
      <c r="C163" s="3">
        <f>'Viajeros Hoteles y Apartamet'!G163</f>
        <v>278555</v>
      </c>
      <c r="D163" s="3" cm="1">
        <f t="array" ref="D163">_xlfn.XLOOKUP(transformación!A154,'[1]Pib Pc'!$A$2:$A$81,_xlfn.XLOOKUP($C$1,'[1]Pib Pc'!B$1:P$1,'[1]Pib Pc'!$B$2:$P$81))</f>
        <v>8410</v>
      </c>
      <c r="E163" s="19" cm="1">
        <f t="array" ref="E163">_xlfn.XLOOKUP(transformación!B154,'[1]IPC Armonizado'!$A$2:$A$250,_xlfn.XLOOKUP($C$1,'[1]IPC Armonizado'!$B$1:$Q$1,'[1]IPC Armonizado'!$B$2:$Q$250))</f>
        <v>101.74</v>
      </c>
      <c r="F163" s="19" cm="1">
        <f t="array" ref="F163">_xlfn.XLOOKUP(transformación!A154,'[1]Desempleo armonizado'!$A$2:$A$101,_xlfn.XLOOKUP($C$1,'[1]Desempleo armonizado'!$B$1:$P$1,'[1]Desempleo armonizado'!$B$2:$P$101))</f>
        <v>9.3000000000000007</v>
      </c>
      <c r="G163" s="26" cm="1">
        <f t="array" ref="G163">IFERROR(_xlfn.XLOOKUP(transformación!$B154,[1]Forwarkeys!$B$2:$B$1000,_xlfn.XLOOKUP($C$1,[1]Forwarkeys!$C$1:$BA$1,[1]Forwarkeys!$C$2:$BA$1000)),"-")</f>
        <v>75011</v>
      </c>
      <c r="H163" s="19">
        <f>España!E163</f>
        <v>101.15</v>
      </c>
      <c r="I163" s="3">
        <f>[1]Aeropuerto!$J156</f>
        <v>64739</v>
      </c>
      <c r="J163" s="3" cm="1">
        <f t="array" ref="J163">_xlfn.XLOOKUP(transformación!$B154,[1]Mortalidad!$A$2:$A$301,_xlfn.XLOOKUP($C$1,[1]Mortalidad!$B$1:$P$1,[1]Mortalidad!$B$2:$P$301))</f>
        <v>46646</v>
      </c>
      <c r="K163" s="19" cm="1">
        <f t="array" ref="K163">_xlfn.XLOOKUP(transformación!$B154,'[1]Indice del consumidor'!$A$2:$A$301,_xlfn.XLOOKUP($C$1,'[1]Indice del consumidor'!$B$1:$P$1,'[1]Indice del consumidor'!$B$2:$P$301))</f>
        <v>-5.3</v>
      </c>
      <c r="L163" s="34" t="s">
        <v>702</v>
      </c>
      <c r="M163" s="34" t="s">
        <v>702</v>
      </c>
      <c r="N163" s="34" t="s">
        <v>702</v>
      </c>
    </row>
    <row r="164" spans="1:14" x14ac:dyDescent="0.3">
      <c r="A164" s="2" t="str">
        <f>'Viajeros Hoteles y Apartamet'!A164</f>
        <v>2017</v>
      </c>
      <c r="B164" s="2" t="str">
        <f>'Viajeros Hoteles y Apartamet'!B164</f>
        <v>9</v>
      </c>
      <c r="C164" s="3">
        <f>'Viajeros Hoteles y Apartamet'!G164</f>
        <v>158553</v>
      </c>
      <c r="D164" s="3" cm="1">
        <f t="array" ref="D164">_xlfn.XLOOKUP(transformación!A155,'[1]Pib Pc'!$A$2:$A$81,_xlfn.XLOOKUP($C$1,'[1]Pib Pc'!B$1:P$1,'[1]Pib Pc'!$B$2:$P$81))</f>
        <v>8410</v>
      </c>
      <c r="E164" s="19" cm="1">
        <f t="array" ref="E164">_xlfn.XLOOKUP(transformación!B155,'[1]IPC Armonizado'!$A$2:$A$250,_xlfn.XLOOKUP($C$1,'[1]IPC Armonizado'!$B$1:$Q$1,'[1]IPC Armonizado'!$B$2:$Q$250))</f>
        <v>101.58</v>
      </c>
      <c r="F164" s="19" cm="1">
        <f t="array" ref="F164">_xlfn.XLOOKUP(transformación!A155,'[1]Desempleo armonizado'!$A$2:$A$101,_xlfn.XLOOKUP($C$1,'[1]Desempleo armonizado'!$B$1:$P$1,'[1]Desempleo armonizado'!$B$2:$P$101))</f>
        <v>9.3000000000000007</v>
      </c>
      <c r="G164" s="26" cm="1">
        <f t="array" ref="G164">IFERROR(_xlfn.XLOOKUP(transformación!$B155,[1]Forwarkeys!$B$2:$B$1000,_xlfn.XLOOKUP($C$1,[1]Forwarkeys!$C$1:$BA$1,[1]Forwarkeys!$C$2:$BA$1000)),"-")</f>
        <v>66353</v>
      </c>
      <c r="H164" s="19">
        <f>España!E164</f>
        <v>101.77</v>
      </c>
      <c r="I164" s="3">
        <f>[1]Aeropuerto!$J157</f>
        <v>57060</v>
      </c>
      <c r="J164" s="3" cm="1">
        <f t="array" ref="J164">_xlfn.XLOOKUP(transformación!$B155,[1]Mortalidad!$A$2:$A$301,_xlfn.XLOOKUP($C$1,[1]Mortalidad!$B$1:$P$1,[1]Mortalidad!$B$2:$P$301))</f>
        <v>46163</v>
      </c>
      <c r="K164" s="19" cm="1">
        <f t="array" ref="K164">_xlfn.XLOOKUP(transformación!$B155,'[1]Indice del consumidor'!$A$2:$A$301,_xlfn.XLOOKUP($C$1,'[1]Indice del consumidor'!$B$1:$P$1,'[1]Indice del consumidor'!$B$2:$P$301))</f>
        <v>-7.2</v>
      </c>
      <c r="L164" s="34" t="s">
        <v>702</v>
      </c>
      <c r="M164" s="34" t="s">
        <v>702</v>
      </c>
      <c r="N164" s="34" t="s">
        <v>702</v>
      </c>
    </row>
    <row r="165" spans="1:14" x14ac:dyDescent="0.3">
      <c r="A165" s="2" t="str">
        <f>'Viajeros Hoteles y Apartamet'!A165</f>
        <v>2017</v>
      </c>
      <c r="B165" s="2" t="str">
        <f>'Viajeros Hoteles y Apartamet'!B165</f>
        <v>10</v>
      </c>
      <c r="C165" s="3">
        <f>'Viajeros Hoteles y Apartamet'!G165</f>
        <v>139641</v>
      </c>
      <c r="D165" s="3" cm="1">
        <f t="array" ref="D165">_xlfn.XLOOKUP(transformación!A156,'[1]Pib Pc'!$A$2:$A$81,_xlfn.XLOOKUP($C$1,'[1]Pib Pc'!B$1:P$1,'[1]Pib Pc'!$B$2:$P$81))</f>
        <v>8860</v>
      </c>
      <c r="E165" s="19" cm="1">
        <f t="array" ref="E165">_xlfn.XLOOKUP(transformación!B156,'[1]IPC Armonizado'!$A$2:$A$250,_xlfn.XLOOKUP($C$1,'[1]IPC Armonizado'!$B$1:$Q$1,'[1]IPC Armonizado'!$B$2:$Q$250))</f>
        <v>101.7</v>
      </c>
      <c r="F165" s="19" cm="1">
        <f t="array" ref="F165">_xlfn.XLOOKUP(transformación!A156,'[1]Desempleo armonizado'!$A$2:$A$101,_xlfn.XLOOKUP($C$1,'[1]Desempleo armonizado'!$B$1:$P$1,'[1]Desempleo armonizado'!$B$2:$P$101))</f>
        <v>9.3000000000000007</v>
      </c>
      <c r="G165" s="26" cm="1">
        <f t="array" ref="G165">IFERROR(_xlfn.XLOOKUP(transformación!$B156,[1]Forwarkeys!$B$2:$B$1000,_xlfn.XLOOKUP($C$1,[1]Forwarkeys!$C$1:$BA$1,[1]Forwarkeys!$C$2:$BA$1000)),"-")</f>
        <v>64745</v>
      </c>
      <c r="H165" s="19">
        <f>España!E165</f>
        <v>102.4</v>
      </c>
      <c r="I165" s="3">
        <f>[1]Aeropuerto!$J158</f>
        <v>53796</v>
      </c>
      <c r="J165" s="3" cm="1">
        <f t="array" ref="J165">_xlfn.XLOOKUP(transformación!$B156,[1]Mortalidad!$A$2:$A$301,_xlfn.XLOOKUP($C$1,[1]Mortalidad!$B$1:$P$1,[1]Mortalidad!$B$2:$P$301))</f>
        <v>49460</v>
      </c>
      <c r="K165" s="19" cm="1">
        <f t="array" ref="K165">_xlfn.XLOOKUP(transformación!$B156,'[1]Indice del consumidor'!$A$2:$A$301,_xlfn.XLOOKUP($C$1,'[1]Indice del consumidor'!$B$1:$P$1,'[1]Indice del consumidor'!$B$2:$P$301))</f>
        <v>-8.8000000000000007</v>
      </c>
      <c r="L165" s="34" t="s">
        <v>702</v>
      </c>
      <c r="M165" s="34" t="s">
        <v>702</v>
      </c>
      <c r="N165" s="34" t="s">
        <v>702</v>
      </c>
    </row>
    <row r="166" spans="1:14" x14ac:dyDescent="0.3">
      <c r="A166" s="2" t="str">
        <f>'Viajeros Hoteles y Apartamet'!A166</f>
        <v>2017</v>
      </c>
      <c r="B166" s="2" t="str">
        <f>'Viajeros Hoteles y Apartamet'!B166</f>
        <v>11</v>
      </c>
      <c r="C166" s="3">
        <f>'Viajeros Hoteles y Apartamet'!G166</f>
        <v>32777</v>
      </c>
      <c r="D166" s="3" cm="1">
        <f t="array" ref="D166">_xlfn.XLOOKUP(transformación!A157,'[1]Pib Pc'!$A$2:$A$81,_xlfn.XLOOKUP($C$1,'[1]Pib Pc'!B$1:P$1,'[1]Pib Pc'!$B$2:$P$81))</f>
        <v>8860</v>
      </c>
      <c r="E166" s="19" cm="1">
        <f t="array" ref="E166">_xlfn.XLOOKUP(transformación!B157,'[1]IPC Armonizado'!$A$2:$A$250,_xlfn.XLOOKUP($C$1,'[1]IPC Armonizado'!$B$1:$Q$1,'[1]IPC Armonizado'!$B$2:$Q$250))</f>
        <v>101.8</v>
      </c>
      <c r="F166" s="19" cm="1">
        <f t="array" ref="F166">_xlfn.XLOOKUP(transformación!A157,'[1]Desempleo armonizado'!$A$2:$A$101,_xlfn.XLOOKUP($C$1,'[1]Desempleo armonizado'!$B$1:$P$1,'[1]Desempleo armonizado'!$B$2:$P$101))</f>
        <v>9.3000000000000007</v>
      </c>
      <c r="G166" s="26" cm="1">
        <f t="array" ref="G166">IFERROR(_xlfn.XLOOKUP(transformación!$B157,[1]Forwarkeys!$B$2:$B$1000,_xlfn.XLOOKUP($C$1,[1]Forwarkeys!$C$1:$BA$1,[1]Forwarkeys!$C$2:$BA$1000)),"-")</f>
        <v>35228</v>
      </c>
      <c r="H166" s="19">
        <f>España!E166</f>
        <v>102.73</v>
      </c>
      <c r="I166" s="3">
        <f>[1]Aeropuerto!$J159</f>
        <v>23260</v>
      </c>
      <c r="J166" s="3" cm="1">
        <f t="array" ref="J166">_xlfn.XLOOKUP(transformación!$B157,[1]Mortalidad!$A$2:$A$301,_xlfn.XLOOKUP($C$1,[1]Mortalidad!$B$1:$P$1,[1]Mortalidad!$B$2:$P$301))</f>
        <v>50022</v>
      </c>
      <c r="K166" s="19" cm="1">
        <f t="array" ref="K166">_xlfn.XLOOKUP(transformación!$B157,'[1]Indice del consumidor'!$A$2:$A$301,_xlfn.XLOOKUP($C$1,'[1]Indice del consumidor'!$B$1:$P$1,'[1]Indice del consumidor'!$B$2:$P$301))</f>
        <v>-5.9</v>
      </c>
      <c r="L166" s="34" t="s">
        <v>702</v>
      </c>
      <c r="M166" s="34" t="s">
        <v>702</v>
      </c>
      <c r="N166" s="34" t="s">
        <v>702</v>
      </c>
    </row>
    <row r="167" spans="1:14" x14ac:dyDescent="0.3">
      <c r="A167" s="2" t="str">
        <f>'Viajeros Hoteles y Apartamet'!A167</f>
        <v>2017</v>
      </c>
      <c r="B167" s="2" t="str">
        <f>'Viajeros Hoteles y Apartamet'!B167</f>
        <v>12</v>
      </c>
      <c r="C167" s="3">
        <f>'Viajeros Hoteles y Apartamet'!G167</f>
        <v>27183</v>
      </c>
      <c r="D167" s="3" cm="1">
        <f t="array" ref="D167">_xlfn.XLOOKUP(transformación!A158,'[1]Pib Pc'!$A$2:$A$81,_xlfn.XLOOKUP($C$1,'[1]Pib Pc'!B$1:P$1,'[1]Pib Pc'!$B$2:$P$81))</f>
        <v>8860</v>
      </c>
      <c r="E167" s="19" cm="1">
        <f t="array" ref="E167">_xlfn.XLOOKUP(transformación!B158,'[1]IPC Armonizado'!$A$2:$A$250,_xlfn.XLOOKUP($C$1,'[1]IPC Armonizado'!$B$1:$Q$1,'[1]IPC Armonizado'!$B$2:$Q$250))</f>
        <v>102.16</v>
      </c>
      <c r="F167" s="19" cm="1">
        <f t="array" ref="F167">_xlfn.XLOOKUP(transformación!A158,'[1]Desempleo armonizado'!$A$2:$A$101,_xlfn.XLOOKUP($C$1,'[1]Desempleo armonizado'!$B$1:$P$1,'[1]Desempleo armonizado'!$B$2:$P$101))</f>
        <v>9.3000000000000007</v>
      </c>
      <c r="G167" s="26" cm="1">
        <f t="array" ref="G167">IFERROR(_xlfn.XLOOKUP(transformación!$B158,[1]Forwarkeys!$B$2:$B$1000,_xlfn.XLOOKUP($C$1,[1]Forwarkeys!$C$1:$BA$1,[1]Forwarkeys!$C$2:$BA$1000)),"-")</f>
        <v>35979</v>
      </c>
      <c r="H167" s="19">
        <f>España!E167</f>
        <v>102.74</v>
      </c>
      <c r="I167" s="3">
        <f>[1]Aeropuerto!$J160</f>
        <v>27807</v>
      </c>
      <c r="J167" s="3" cm="1">
        <f t="array" ref="J167">_xlfn.XLOOKUP(transformación!$B158,[1]Mortalidad!$A$2:$A$301,_xlfn.XLOOKUP($C$1,[1]Mortalidad!$B$1:$P$1,[1]Mortalidad!$B$2:$P$301))</f>
        <v>56945</v>
      </c>
      <c r="K167" s="19" cm="1">
        <f t="array" ref="K167">_xlfn.XLOOKUP(transformación!$B158,'[1]Indice del consumidor'!$A$2:$A$301,_xlfn.XLOOKUP($C$1,'[1]Indice del consumidor'!$B$1:$P$1,'[1]Indice del consumidor'!$B$2:$P$301))</f>
        <v>-4.9000000000000004</v>
      </c>
      <c r="L167" s="34" t="s">
        <v>702</v>
      </c>
      <c r="M167" s="34" t="s">
        <v>702</v>
      </c>
      <c r="N167" s="34" t="s">
        <v>702</v>
      </c>
    </row>
    <row r="168" spans="1:14" x14ac:dyDescent="0.3">
      <c r="A168" s="2" t="str">
        <f>'Viajeros Hoteles y Apartamet'!A168</f>
        <v>2018</v>
      </c>
      <c r="B168" s="2" t="str">
        <f>'Viajeros Hoteles y Apartamet'!B168</f>
        <v>1</v>
      </c>
      <c r="C168" s="3">
        <f>'Viajeros Hoteles y Apartamet'!G168</f>
        <v>29391</v>
      </c>
      <c r="D168" s="3" cm="1">
        <f t="array" ref="D168">_xlfn.XLOOKUP(transformación!A159,'[1]Pib Pc'!$A$2:$A$81,_xlfn.XLOOKUP($C$1,'[1]Pib Pc'!B$1:P$1,'[1]Pib Pc'!$B$2:$P$81))</f>
        <v>8630</v>
      </c>
      <c r="E168" s="19" cm="1">
        <f t="array" ref="E168">_xlfn.XLOOKUP(transformación!B159,'[1]IPC Armonizado'!$A$2:$A$250,_xlfn.XLOOKUP($C$1,'[1]IPC Armonizado'!$B$1:$Q$1,'[1]IPC Armonizado'!$B$2:$Q$250))</f>
        <v>102.06</v>
      </c>
      <c r="F168" s="19" cm="1">
        <f t="array" ref="F168">_xlfn.XLOOKUP(transformación!A159,'[1]Desempleo armonizado'!$A$2:$A$101,_xlfn.XLOOKUP($C$1,'[1]Desempleo armonizado'!$B$1:$P$1,'[1]Desempleo armonizado'!$B$2:$P$101))</f>
        <v>9.6</v>
      </c>
      <c r="G168" s="26" cm="1">
        <f t="array" ref="G168">IFERROR(_xlfn.XLOOKUP(transformación!$B159,[1]Forwarkeys!$B$2:$B$1000,_xlfn.XLOOKUP($C$1,[1]Forwarkeys!$C$1:$BA$1,[1]Forwarkeys!$C$2:$BA$1000)),"-")</f>
        <v>31917</v>
      </c>
      <c r="H168" s="19">
        <f>España!E168</f>
        <v>101.22</v>
      </c>
      <c r="I168" s="3">
        <f>[1]Aeropuerto!$J161</f>
        <v>23819</v>
      </c>
      <c r="J168" s="3" cm="1">
        <f t="array" ref="J168">_xlfn.XLOOKUP(transformación!$B159,[1]Mortalidad!$A$2:$A$301,_xlfn.XLOOKUP($C$1,[1]Mortalidad!$B$1:$P$1,[1]Mortalidad!$B$2:$P$301))</f>
        <v>59778</v>
      </c>
      <c r="K168" s="19" cm="1">
        <f t="array" ref="K168">_xlfn.XLOOKUP(transformación!$B159,'[1]Indice del consumidor'!$A$2:$A$301,_xlfn.XLOOKUP($C$1,'[1]Indice del consumidor'!$B$1:$P$1,'[1]Indice del consumidor'!$B$2:$P$301))</f>
        <v>-4.3</v>
      </c>
      <c r="L168" s="34" t="s">
        <v>702</v>
      </c>
      <c r="M168" s="34" t="s">
        <v>702</v>
      </c>
      <c r="N168" s="34" t="s">
        <v>702</v>
      </c>
    </row>
    <row r="169" spans="1:14" x14ac:dyDescent="0.3">
      <c r="A169" s="2" t="str">
        <f>'Viajeros Hoteles y Apartamet'!A169</f>
        <v>2018</v>
      </c>
      <c r="B169" s="2" t="str">
        <f>'Viajeros Hoteles y Apartamet'!B169</f>
        <v>2</v>
      </c>
      <c r="C169" s="3">
        <f>'Viajeros Hoteles y Apartamet'!G169</f>
        <v>34210</v>
      </c>
      <c r="D169" s="3" cm="1">
        <f t="array" ref="D169">_xlfn.XLOOKUP(transformación!A160,'[1]Pib Pc'!$A$2:$A$81,_xlfn.XLOOKUP($C$1,'[1]Pib Pc'!B$1:P$1,'[1]Pib Pc'!$B$2:$P$81))</f>
        <v>8630</v>
      </c>
      <c r="E169" s="19" cm="1">
        <f t="array" ref="E169">_xlfn.XLOOKUP(transformación!B160,'[1]IPC Armonizado'!$A$2:$A$250,_xlfn.XLOOKUP($C$1,'[1]IPC Armonizado'!$B$1:$Q$1,'[1]IPC Armonizado'!$B$2:$Q$250))</f>
        <v>102.05</v>
      </c>
      <c r="F169" s="19" cm="1">
        <f t="array" ref="F169">_xlfn.XLOOKUP(transformación!A160,'[1]Desempleo armonizado'!$A$2:$A$101,_xlfn.XLOOKUP($C$1,'[1]Desempleo armonizado'!$B$1:$P$1,'[1]Desempleo armonizado'!$B$2:$P$101))</f>
        <v>9.6</v>
      </c>
      <c r="G169" s="26" cm="1">
        <f t="array" ref="G169">IFERROR(_xlfn.XLOOKUP(transformación!$B160,[1]Forwarkeys!$B$2:$B$1000,_xlfn.XLOOKUP($C$1,[1]Forwarkeys!$C$1:$BA$1,[1]Forwarkeys!$C$2:$BA$1000)),"-")</f>
        <v>30812</v>
      </c>
      <c r="H169" s="19">
        <f>España!E169</f>
        <v>101.37</v>
      </c>
      <c r="I169" s="3">
        <f>[1]Aeropuerto!$J162</f>
        <v>25322</v>
      </c>
      <c r="J169" s="3" cm="1">
        <f t="array" ref="J169">_xlfn.XLOOKUP(transformación!$B160,[1]Mortalidad!$A$2:$A$301,_xlfn.XLOOKUP($C$1,[1]Mortalidad!$B$1:$P$1,[1]Mortalidad!$B$2:$P$301))</f>
        <v>52185</v>
      </c>
      <c r="K169" s="19" cm="1">
        <f t="array" ref="K169">_xlfn.XLOOKUP(transformación!$B160,'[1]Indice del consumidor'!$A$2:$A$301,_xlfn.XLOOKUP($C$1,'[1]Indice del consumidor'!$B$1:$P$1,'[1]Indice del consumidor'!$B$2:$P$301))</f>
        <v>-7.4</v>
      </c>
      <c r="L169" s="34" t="s">
        <v>702</v>
      </c>
      <c r="M169" s="34" t="s">
        <v>702</v>
      </c>
      <c r="N169" s="34" t="s">
        <v>702</v>
      </c>
    </row>
    <row r="170" spans="1:14" x14ac:dyDescent="0.3">
      <c r="A170" s="2" t="str">
        <f>'Viajeros Hoteles y Apartamet'!A170</f>
        <v>2018</v>
      </c>
      <c r="B170" s="2" t="str">
        <f>'Viajeros Hoteles y Apartamet'!B170</f>
        <v>3</v>
      </c>
      <c r="C170" s="3">
        <f>'Viajeros Hoteles y Apartamet'!G170</f>
        <v>39919</v>
      </c>
      <c r="D170" s="3" cm="1">
        <f t="array" ref="D170">_xlfn.XLOOKUP(transformación!A161,'[1]Pib Pc'!$A$2:$A$81,_xlfn.XLOOKUP($C$1,'[1]Pib Pc'!B$1:P$1,'[1]Pib Pc'!$B$2:$P$81))</f>
        <v>8630</v>
      </c>
      <c r="E170" s="19" cm="1">
        <f t="array" ref="E170">_xlfn.XLOOKUP(transformación!B161,'[1]IPC Armonizado'!$A$2:$A$250,_xlfn.XLOOKUP($C$1,'[1]IPC Armonizado'!$B$1:$Q$1,'[1]IPC Armonizado'!$B$2:$Q$250))</f>
        <v>103.22</v>
      </c>
      <c r="F170" s="19" cm="1">
        <f t="array" ref="F170">_xlfn.XLOOKUP(transformación!A161,'[1]Desempleo armonizado'!$A$2:$A$101,_xlfn.XLOOKUP($C$1,'[1]Desempleo armonizado'!$B$1:$P$1,'[1]Desempleo armonizado'!$B$2:$P$101))</f>
        <v>9.6</v>
      </c>
      <c r="G170" s="26" cm="1">
        <f t="array" ref="G170">IFERROR(_xlfn.XLOOKUP(transformación!$B161,[1]Forwarkeys!$B$2:$B$1000,_xlfn.XLOOKUP($C$1,[1]Forwarkeys!$C$1:$BA$1,[1]Forwarkeys!$C$2:$BA$1000)),"-")</f>
        <v>40870</v>
      </c>
      <c r="H170" s="19">
        <f>España!E170</f>
        <v>102.59</v>
      </c>
      <c r="I170" s="3">
        <f>[1]Aeropuerto!$J163</f>
        <v>33127</v>
      </c>
      <c r="J170" s="3" cm="1">
        <f t="array" ref="J170">_xlfn.XLOOKUP(transformación!$B161,[1]Mortalidad!$A$2:$A$301,_xlfn.XLOOKUP($C$1,[1]Mortalidad!$B$1:$P$1,[1]Mortalidad!$B$2:$P$301))</f>
        <v>60398</v>
      </c>
      <c r="K170" s="19" cm="1">
        <f t="array" ref="K170">_xlfn.XLOOKUP(transformación!$B161,'[1]Indice del consumidor'!$A$2:$A$301,_xlfn.XLOOKUP($C$1,'[1]Indice del consumidor'!$B$1:$P$1,'[1]Indice del consumidor'!$B$2:$P$301))</f>
        <v>-6.9</v>
      </c>
      <c r="L170" s="34" t="s">
        <v>702</v>
      </c>
      <c r="M170" s="34" t="s">
        <v>702</v>
      </c>
      <c r="N170" s="34" t="s">
        <v>702</v>
      </c>
    </row>
    <row r="171" spans="1:14" x14ac:dyDescent="0.3">
      <c r="A171" s="2" t="str">
        <f>'Viajeros Hoteles y Apartamet'!A171</f>
        <v>2018</v>
      </c>
      <c r="B171" s="2" t="str">
        <f>'Viajeros Hoteles y Apartamet'!B171</f>
        <v>4</v>
      </c>
      <c r="C171" s="3">
        <f>'Viajeros Hoteles y Apartamet'!G171</f>
        <v>129419</v>
      </c>
      <c r="D171" s="3" cm="1">
        <f t="array" ref="D171">_xlfn.XLOOKUP(transformación!A162,'[1]Pib Pc'!$A$2:$A$81,_xlfn.XLOOKUP($C$1,'[1]Pib Pc'!B$1:P$1,'[1]Pib Pc'!$B$2:$P$81))</f>
        <v>8710</v>
      </c>
      <c r="E171" s="19" cm="1">
        <f t="array" ref="E171">_xlfn.XLOOKUP(transformación!B162,'[1]IPC Armonizado'!$A$2:$A$250,_xlfn.XLOOKUP($C$1,'[1]IPC Armonizado'!$B$1:$Q$1,'[1]IPC Armonizado'!$B$2:$Q$250))</f>
        <v>103.43</v>
      </c>
      <c r="F171" s="19" cm="1">
        <f t="array" ref="F171">_xlfn.XLOOKUP(transformación!A162,'[1]Desempleo armonizado'!$A$2:$A$101,_xlfn.XLOOKUP($C$1,'[1]Desempleo armonizado'!$B$1:$P$1,'[1]Desempleo armonizado'!$B$2:$P$101))</f>
        <v>8.6999999999999993</v>
      </c>
      <c r="G171" s="26" cm="1">
        <f t="array" ref="G171">IFERROR(_xlfn.XLOOKUP(transformación!$B162,[1]Forwarkeys!$B$2:$B$1000,_xlfn.XLOOKUP($C$1,[1]Forwarkeys!$C$1:$BA$1,[1]Forwarkeys!$C$2:$BA$1000)),"-")</f>
        <v>62987</v>
      </c>
      <c r="H171" s="19">
        <f>España!E171</f>
        <v>103.36</v>
      </c>
      <c r="I171" s="3">
        <f>[1]Aeropuerto!$J164</f>
        <v>53450</v>
      </c>
      <c r="J171" s="3" cm="1">
        <f t="array" ref="J171">_xlfn.XLOOKUP(transformación!$B162,[1]Mortalidad!$A$2:$A$301,_xlfn.XLOOKUP($C$1,[1]Mortalidad!$B$1:$P$1,[1]Mortalidad!$B$2:$P$301))</f>
        <v>50427</v>
      </c>
      <c r="K171" s="19" cm="1">
        <f t="array" ref="K171">_xlfn.XLOOKUP(transformación!$B162,'[1]Indice del consumidor'!$A$2:$A$301,_xlfn.XLOOKUP($C$1,'[1]Indice del consumidor'!$B$1:$P$1,'[1]Indice del consumidor'!$B$2:$P$301))</f>
        <v>-7.8</v>
      </c>
      <c r="L171" s="34" t="s">
        <v>702</v>
      </c>
      <c r="M171" s="34" t="s">
        <v>702</v>
      </c>
      <c r="N171" s="34" t="s">
        <v>702</v>
      </c>
    </row>
    <row r="172" spans="1:14" x14ac:dyDescent="0.3">
      <c r="A172" s="2" t="str">
        <f>'Viajeros Hoteles y Apartamet'!A172</f>
        <v>2018</v>
      </c>
      <c r="B172" s="2" t="str">
        <f>'Viajeros Hoteles y Apartamet'!B172</f>
        <v>5</v>
      </c>
      <c r="C172" s="3">
        <f>'Viajeros Hoteles y Apartamet'!G172</f>
        <v>179244</v>
      </c>
      <c r="D172" s="3" cm="1">
        <f t="array" ref="D172">_xlfn.XLOOKUP(transformación!A163,'[1]Pib Pc'!$A$2:$A$81,_xlfn.XLOOKUP($C$1,'[1]Pib Pc'!B$1:P$1,'[1]Pib Pc'!$B$2:$P$81))</f>
        <v>8710</v>
      </c>
      <c r="E172" s="19" cm="1">
        <f t="array" ref="E172">_xlfn.XLOOKUP(transformación!B163,'[1]IPC Armonizado'!$A$2:$A$250,_xlfn.XLOOKUP($C$1,'[1]IPC Armonizado'!$B$1:$Q$1,'[1]IPC Armonizado'!$B$2:$Q$250))</f>
        <v>103.92</v>
      </c>
      <c r="F172" s="19" cm="1">
        <f t="array" ref="F172">_xlfn.XLOOKUP(transformación!A163,'[1]Desempleo armonizado'!$A$2:$A$101,_xlfn.XLOOKUP($C$1,'[1]Desempleo armonizado'!$B$1:$P$1,'[1]Desempleo armonizado'!$B$2:$P$101))</f>
        <v>8.6999999999999993</v>
      </c>
      <c r="G172" s="26" cm="1">
        <f t="array" ref="G172">IFERROR(_xlfn.XLOOKUP(transformación!$B163,[1]Forwarkeys!$B$2:$B$1000,_xlfn.XLOOKUP($C$1,[1]Forwarkeys!$C$1:$BA$1,[1]Forwarkeys!$C$2:$BA$1000)),"-")</f>
        <v>74656</v>
      </c>
      <c r="H172" s="19">
        <f>España!E172</f>
        <v>104.32</v>
      </c>
      <c r="I172" s="3">
        <f>[1]Aeropuerto!$J165</f>
        <v>61238</v>
      </c>
      <c r="J172" s="3" cm="1">
        <f t="array" ref="J172">_xlfn.XLOOKUP(transformación!$B163,[1]Mortalidad!$A$2:$A$301,_xlfn.XLOOKUP($C$1,[1]Mortalidad!$B$1:$P$1,[1]Mortalidad!$B$2:$P$301))</f>
        <v>47853</v>
      </c>
      <c r="K172" s="19" cm="1">
        <f t="array" ref="K172">_xlfn.XLOOKUP(transformación!$B163,'[1]Indice del consumidor'!$A$2:$A$301,_xlfn.XLOOKUP($C$1,'[1]Indice del consumidor'!$B$1:$P$1,'[1]Indice del consumidor'!$B$2:$P$301))</f>
        <v>-7.3</v>
      </c>
      <c r="L172" s="34" t="s">
        <v>702</v>
      </c>
      <c r="M172" s="34" t="s">
        <v>702</v>
      </c>
      <c r="N172" s="34" t="s">
        <v>702</v>
      </c>
    </row>
    <row r="173" spans="1:14" x14ac:dyDescent="0.3">
      <c r="A173" s="2" t="str">
        <f>'Viajeros Hoteles y Apartamet'!A173</f>
        <v>2018</v>
      </c>
      <c r="B173" s="2" t="str">
        <f>'Viajeros Hoteles y Apartamet'!B173</f>
        <v>6</v>
      </c>
      <c r="C173" s="3">
        <f>'Viajeros Hoteles y Apartamet'!G173</f>
        <v>153757</v>
      </c>
      <c r="D173" s="3" cm="1">
        <f t="array" ref="D173">_xlfn.XLOOKUP(transformación!A164,'[1]Pib Pc'!$A$2:$A$81,_xlfn.XLOOKUP($C$1,'[1]Pib Pc'!B$1:P$1,'[1]Pib Pc'!$B$2:$P$81))</f>
        <v>8710</v>
      </c>
      <c r="E173" s="19" cm="1">
        <f t="array" ref="E173">_xlfn.XLOOKUP(transformación!B164,'[1]IPC Armonizado'!$A$2:$A$250,_xlfn.XLOOKUP($C$1,'[1]IPC Armonizado'!$B$1:$Q$1,'[1]IPC Armonizado'!$B$2:$Q$250))</f>
        <v>103.93</v>
      </c>
      <c r="F173" s="19" cm="1">
        <f t="array" ref="F173">_xlfn.XLOOKUP(transformación!A164,'[1]Desempleo armonizado'!$A$2:$A$101,_xlfn.XLOOKUP($C$1,'[1]Desempleo armonizado'!$B$1:$P$1,'[1]Desempleo armonizado'!$B$2:$P$101))</f>
        <v>8.6999999999999993</v>
      </c>
      <c r="G173" s="26" cm="1">
        <f t="array" ref="G173">IFERROR(_xlfn.XLOOKUP(transformación!$B164,[1]Forwarkeys!$B$2:$B$1000,_xlfn.XLOOKUP($C$1,[1]Forwarkeys!$C$1:$BA$1,[1]Forwarkeys!$C$2:$BA$1000)),"-")</f>
        <v>73392</v>
      </c>
      <c r="H173" s="19">
        <f>España!E173</f>
        <v>104.56</v>
      </c>
      <c r="I173" s="3">
        <f>[1]Aeropuerto!$J166</f>
        <v>60572</v>
      </c>
      <c r="J173" s="3" cm="1">
        <f t="array" ref="J173">_xlfn.XLOOKUP(transformación!$B164,[1]Mortalidad!$A$2:$A$301,_xlfn.XLOOKUP($C$1,[1]Mortalidad!$B$1:$P$1,[1]Mortalidad!$B$2:$P$301))</f>
        <v>45037</v>
      </c>
      <c r="K173" s="19" cm="1">
        <f t="array" ref="K173">_xlfn.XLOOKUP(transformación!$B164,'[1]Indice del consumidor'!$A$2:$A$301,_xlfn.XLOOKUP($C$1,'[1]Indice del consumidor'!$B$1:$P$1,'[1]Indice del consumidor'!$B$2:$P$301))</f>
        <v>-8.5</v>
      </c>
      <c r="L173" s="34" t="s">
        <v>702</v>
      </c>
      <c r="M173" s="34" t="s">
        <v>702</v>
      </c>
      <c r="N173" s="34" t="s">
        <v>702</v>
      </c>
    </row>
    <row r="174" spans="1:14" x14ac:dyDescent="0.3">
      <c r="A174" s="2" t="str">
        <f>'Viajeros Hoteles y Apartamet'!A174</f>
        <v>2018</v>
      </c>
      <c r="B174" s="2" t="str">
        <f>'Viajeros Hoteles y Apartamet'!B174</f>
        <v>7</v>
      </c>
      <c r="C174" s="3">
        <f>'Viajeros Hoteles y Apartamet'!G174</f>
        <v>196334</v>
      </c>
      <c r="D174" s="3" cm="1">
        <f t="array" ref="D174">_xlfn.XLOOKUP(transformación!A165,'[1]Pib Pc'!$A$2:$A$81,_xlfn.XLOOKUP($C$1,'[1]Pib Pc'!B$1:P$1,'[1]Pib Pc'!$B$2:$P$81))</f>
        <v>8610</v>
      </c>
      <c r="E174" s="19" cm="1">
        <f t="array" ref="E174">_xlfn.XLOOKUP(transformación!B165,'[1]IPC Armonizado'!$A$2:$A$250,_xlfn.XLOOKUP($C$1,'[1]IPC Armonizado'!$B$1:$Q$1,'[1]IPC Armonizado'!$B$2:$Q$250))</f>
        <v>103.8</v>
      </c>
      <c r="F174" s="19" cm="1">
        <f t="array" ref="F174">_xlfn.XLOOKUP(transformación!A165,'[1]Desempleo armonizado'!$A$2:$A$101,_xlfn.XLOOKUP($C$1,'[1]Desempleo armonizado'!$B$1:$P$1,'[1]Desempleo armonizado'!$B$2:$P$101))</f>
        <v>8.8000000000000007</v>
      </c>
      <c r="G174" s="26" cm="1">
        <f t="array" ref="G174">IFERROR(_xlfn.XLOOKUP(transformación!$B165,[1]Forwarkeys!$B$2:$B$1000,_xlfn.XLOOKUP($C$1,[1]Forwarkeys!$C$1:$BA$1,[1]Forwarkeys!$C$2:$BA$1000)),"-")</f>
        <v>77731</v>
      </c>
      <c r="H174" s="19">
        <f>España!E174</f>
        <v>103.31</v>
      </c>
      <c r="I174" s="3">
        <f>[1]Aeropuerto!$J167</f>
        <v>71678</v>
      </c>
      <c r="J174" s="3" cm="1">
        <f t="array" ref="J174">_xlfn.XLOOKUP(transformación!$B165,[1]Mortalidad!$A$2:$A$301,_xlfn.XLOOKUP($C$1,[1]Mortalidad!$B$1:$P$1,[1]Mortalidad!$B$2:$P$301))</f>
        <v>48338</v>
      </c>
      <c r="K174" s="19" cm="1">
        <f t="array" ref="K174">_xlfn.XLOOKUP(transformación!$B165,'[1]Indice del consumidor'!$A$2:$A$301,_xlfn.XLOOKUP($C$1,'[1]Indice del consumidor'!$B$1:$P$1,'[1]Indice del consumidor'!$B$2:$P$301))</f>
        <v>-8.5</v>
      </c>
      <c r="L174" s="34" t="s">
        <v>702</v>
      </c>
      <c r="M174" s="34" t="s">
        <v>702</v>
      </c>
      <c r="N174" s="34" t="s">
        <v>702</v>
      </c>
    </row>
    <row r="175" spans="1:14" x14ac:dyDescent="0.3">
      <c r="A175" s="2" t="str">
        <f>'Viajeros Hoteles y Apartamet'!A175</f>
        <v>2018</v>
      </c>
      <c r="B175" s="2" t="str">
        <f>'Viajeros Hoteles y Apartamet'!B175</f>
        <v>8</v>
      </c>
      <c r="C175" s="3">
        <f>'Viajeros Hoteles y Apartamet'!G175</f>
        <v>278404</v>
      </c>
      <c r="D175" s="3" cm="1">
        <f t="array" ref="D175">_xlfn.XLOOKUP(transformación!A166,'[1]Pib Pc'!$A$2:$A$81,_xlfn.XLOOKUP($C$1,'[1]Pib Pc'!B$1:P$1,'[1]Pib Pc'!$B$2:$P$81))</f>
        <v>8610</v>
      </c>
      <c r="E175" s="19" cm="1">
        <f t="array" ref="E175">_xlfn.XLOOKUP(transformación!B166,'[1]IPC Armonizado'!$A$2:$A$250,_xlfn.XLOOKUP($C$1,'[1]IPC Armonizado'!$B$1:$Q$1,'[1]IPC Armonizado'!$B$2:$Q$250))</f>
        <v>104.35</v>
      </c>
      <c r="F175" s="19" cm="1">
        <f t="array" ref="F175">_xlfn.XLOOKUP(transformación!A166,'[1]Desempleo armonizado'!$A$2:$A$101,_xlfn.XLOOKUP($C$1,'[1]Desempleo armonizado'!$B$1:$P$1,'[1]Desempleo armonizado'!$B$2:$P$101))</f>
        <v>8.8000000000000007</v>
      </c>
      <c r="G175" s="26" cm="1">
        <f t="array" ref="G175">IFERROR(_xlfn.XLOOKUP(transformación!$B166,[1]Forwarkeys!$B$2:$B$1000,_xlfn.XLOOKUP($C$1,[1]Forwarkeys!$C$1:$BA$1,[1]Forwarkeys!$C$2:$BA$1000)),"-")</f>
        <v>84131</v>
      </c>
      <c r="H175" s="19">
        <f>España!E175</f>
        <v>103.41</v>
      </c>
      <c r="I175" s="3">
        <f>[1]Aeropuerto!$J168</f>
        <v>69866</v>
      </c>
      <c r="J175" s="3" cm="1">
        <f t="array" ref="J175">_xlfn.XLOOKUP(transformación!$B166,[1]Mortalidad!$A$2:$A$301,_xlfn.XLOOKUP($C$1,[1]Mortalidad!$B$1:$P$1,[1]Mortalidad!$B$2:$P$301))</f>
        <v>47189</v>
      </c>
      <c r="K175" s="19" cm="1">
        <f t="array" ref="K175">_xlfn.XLOOKUP(transformación!$B166,'[1]Indice del consumidor'!$A$2:$A$301,_xlfn.XLOOKUP($C$1,'[1]Indice del consumidor'!$B$1:$P$1,'[1]Indice del consumidor'!$B$2:$P$301))</f>
        <v>-9.8000000000000007</v>
      </c>
      <c r="L175" s="34" t="s">
        <v>702</v>
      </c>
      <c r="M175" s="34" t="s">
        <v>702</v>
      </c>
      <c r="N175" s="34" t="s">
        <v>702</v>
      </c>
    </row>
    <row r="176" spans="1:14" x14ac:dyDescent="0.3">
      <c r="A176" s="2" t="str">
        <f>'Viajeros Hoteles y Apartamet'!A176</f>
        <v>2018</v>
      </c>
      <c r="B176" s="2" t="str">
        <f>'Viajeros Hoteles y Apartamet'!B176</f>
        <v>9</v>
      </c>
      <c r="C176" s="3">
        <f>'Viajeros Hoteles y Apartamet'!G176</f>
        <v>173530</v>
      </c>
      <c r="D176" s="3" cm="1">
        <f t="array" ref="D176">_xlfn.XLOOKUP(transformación!A167,'[1]Pib Pc'!$A$2:$A$81,_xlfn.XLOOKUP($C$1,'[1]Pib Pc'!B$1:P$1,'[1]Pib Pc'!$B$2:$P$81))</f>
        <v>8610</v>
      </c>
      <c r="E176" s="19" cm="1">
        <f t="array" ref="E176">_xlfn.XLOOKUP(transformación!B167,'[1]IPC Armonizado'!$A$2:$A$250,_xlfn.XLOOKUP($C$1,'[1]IPC Armonizado'!$B$1:$Q$1,'[1]IPC Armonizado'!$B$2:$Q$250))</f>
        <v>104.12</v>
      </c>
      <c r="F176" s="19" cm="1">
        <f t="array" ref="F176">_xlfn.XLOOKUP(transformación!A167,'[1]Desempleo armonizado'!$A$2:$A$101,_xlfn.XLOOKUP($C$1,'[1]Desempleo armonizado'!$B$1:$P$1,'[1]Desempleo armonizado'!$B$2:$P$101))</f>
        <v>8.8000000000000007</v>
      </c>
      <c r="G176" s="26" cm="1">
        <f t="array" ref="G176">IFERROR(_xlfn.XLOOKUP(transformación!$B167,[1]Forwarkeys!$B$2:$B$1000,_xlfn.XLOOKUP($C$1,[1]Forwarkeys!$C$1:$BA$1,[1]Forwarkeys!$C$2:$BA$1000)),"-")</f>
        <v>76170</v>
      </c>
      <c r="H176" s="19">
        <f>España!E176</f>
        <v>104.06</v>
      </c>
      <c r="I176" s="3">
        <f>[1]Aeropuerto!$J169</f>
        <v>62864</v>
      </c>
      <c r="J176" s="3" cm="1">
        <f t="array" ref="J176">_xlfn.XLOOKUP(transformación!$B167,[1]Mortalidad!$A$2:$A$301,_xlfn.XLOOKUP($C$1,[1]Mortalidad!$B$1:$P$1,[1]Mortalidad!$B$2:$P$301))</f>
        <v>45807</v>
      </c>
      <c r="K176" s="19" cm="1">
        <f t="array" ref="K176">_xlfn.XLOOKUP(transformación!$B167,'[1]Indice del consumidor'!$A$2:$A$301,_xlfn.XLOOKUP($C$1,'[1]Indice del consumidor'!$B$1:$P$1,'[1]Indice del consumidor'!$B$2:$P$301))</f>
        <v>-13.8</v>
      </c>
      <c r="L176" s="34" t="s">
        <v>702</v>
      </c>
      <c r="M176" s="34" t="s">
        <v>702</v>
      </c>
      <c r="N176" s="34" t="s">
        <v>702</v>
      </c>
    </row>
    <row r="177" spans="1:14" x14ac:dyDescent="0.3">
      <c r="A177" s="2" t="str">
        <f>'Viajeros Hoteles y Apartamet'!A177</f>
        <v>2018</v>
      </c>
      <c r="B177" s="2" t="str">
        <f>'Viajeros Hoteles y Apartamet'!B177</f>
        <v>10</v>
      </c>
      <c r="C177" s="3">
        <f>'Viajeros Hoteles y Apartamet'!G177</f>
        <v>145145</v>
      </c>
      <c r="D177" s="3" cm="1">
        <f t="array" ref="D177">_xlfn.XLOOKUP(transformación!A168,'[1]Pib Pc'!$A$2:$A$81,_xlfn.XLOOKUP($C$1,'[1]Pib Pc'!B$1:P$1,'[1]Pib Pc'!$B$2:$P$81))</f>
        <v>9090</v>
      </c>
      <c r="E177" s="19" cm="1">
        <f t="array" ref="E177">_xlfn.XLOOKUP(transformación!B168,'[1]IPC Armonizado'!$A$2:$A$250,_xlfn.XLOOKUP($C$1,'[1]IPC Armonizado'!$B$1:$Q$1,'[1]IPC Armonizado'!$B$2:$Q$250))</f>
        <v>104.24</v>
      </c>
      <c r="F177" s="19" cm="1">
        <f t="array" ref="F177">_xlfn.XLOOKUP(transformación!A168,'[1]Desempleo armonizado'!$A$2:$A$101,_xlfn.XLOOKUP($C$1,'[1]Desempleo armonizado'!$B$1:$P$1,'[1]Desempleo armonizado'!$B$2:$P$101))</f>
        <v>9</v>
      </c>
      <c r="G177" s="26" cm="1">
        <f t="array" ref="G177">IFERROR(_xlfn.XLOOKUP(transformación!$B168,[1]Forwarkeys!$B$2:$B$1000,_xlfn.XLOOKUP($C$1,[1]Forwarkeys!$C$1:$BA$1,[1]Forwarkeys!$C$2:$BA$1000)),"-")</f>
        <v>72197</v>
      </c>
      <c r="H177" s="19">
        <f>España!E177</f>
        <v>104.77</v>
      </c>
      <c r="I177" s="3">
        <f>[1]Aeropuerto!$J170</f>
        <v>57520</v>
      </c>
      <c r="J177" s="3" cm="1">
        <f t="array" ref="J177">_xlfn.XLOOKUP(transformación!$B168,[1]Mortalidad!$A$2:$A$301,_xlfn.XLOOKUP($C$1,[1]Mortalidad!$B$1:$P$1,[1]Mortalidad!$B$2:$P$301))</f>
        <v>50001</v>
      </c>
      <c r="K177" s="19" cm="1">
        <f t="array" ref="K177">_xlfn.XLOOKUP(transformación!$B168,'[1]Indice del consumidor'!$A$2:$A$301,_xlfn.XLOOKUP($C$1,'[1]Indice del consumidor'!$B$1:$P$1,'[1]Indice del consumidor'!$B$2:$P$301))</f>
        <v>-12.7</v>
      </c>
      <c r="L177" s="34" t="s">
        <v>702</v>
      </c>
      <c r="M177" s="34" t="s">
        <v>702</v>
      </c>
      <c r="N177" s="34" t="s">
        <v>702</v>
      </c>
    </row>
    <row r="178" spans="1:14" x14ac:dyDescent="0.3">
      <c r="A178" s="2" t="str">
        <f>'Viajeros Hoteles y Apartamet'!A178</f>
        <v>2018</v>
      </c>
      <c r="B178" s="2" t="str">
        <f>'Viajeros Hoteles y Apartamet'!B178</f>
        <v>11</v>
      </c>
      <c r="C178" s="3">
        <f>'Viajeros Hoteles y Apartamet'!G178</f>
        <v>26387</v>
      </c>
      <c r="D178" s="3" cm="1">
        <f t="array" ref="D178">_xlfn.XLOOKUP(transformación!A169,'[1]Pib Pc'!$A$2:$A$81,_xlfn.XLOOKUP($C$1,'[1]Pib Pc'!B$1:P$1,'[1]Pib Pc'!$B$2:$P$81))</f>
        <v>9090</v>
      </c>
      <c r="E178" s="19" cm="1">
        <f t="array" ref="E178">_xlfn.XLOOKUP(transformación!B169,'[1]IPC Armonizado'!$A$2:$A$250,_xlfn.XLOOKUP($C$1,'[1]IPC Armonizado'!$B$1:$Q$1,'[1]IPC Armonizado'!$B$2:$Q$250))</f>
        <v>104</v>
      </c>
      <c r="F178" s="19" cm="1">
        <f t="array" ref="F178">_xlfn.XLOOKUP(transformación!A169,'[1]Desempleo armonizado'!$A$2:$A$101,_xlfn.XLOOKUP($C$1,'[1]Desempleo armonizado'!$B$1:$P$1,'[1]Desempleo armonizado'!$B$2:$P$101))</f>
        <v>9</v>
      </c>
      <c r="G178" s="26" cm="1">
        <f t="array" ref="G178">IFERROR(_xlfn.XLOOKUP(transformación!$B169,[1]Forwarkeys!$B$2:$B$1000,_xlfn.XLOOKUP($C$1,[1]Forwarkeys!$C$1:$BA$1,[1]Forwarkeys!$C$2:$BA$1000)),"-")</f>
        <v>36806</v>
      </c>
      <c r="H178" s="19">
        <f>España!E178</f>
        <v>104.52</v>
      </c>
      <c r="I178" s="3">
        <f>[1]Aeropuerto!$J171</f>
        <v>24864</v>
      </c>
      <c r="J178" s="3" cm="1">
        <f t="array" ref="J178">_xlfn.XLOOKUP(transformación!$B169,[1]Mortalidad!$A$2:$A$301,_xlfn.XLOOKUP($C$1,[1]Mortalidad!$B$1:$P$1,[1]Mortalidad!$B$2:$P$301))</f>
        <v>49744</v>
      </c>
      <c r="K178" s="19" cm="1">
        <f t="array" ref="K178">_xlfn.XLOOKUP(transformación!$B169,'[1]Indice del consumidor'!$A$2:$A$301,_xlfn.XLOOKUP($C$1,'[1]Indice del consumidor'!$B$1:$P$1,'[1]Indice del consumidor'!$B$2:$P$301))</f>
        <v>-15.3</v>
      </c>
      <c r="L178" s="34" t="s">
        <v>702</v>
      </c>
      <c r="M178" s="34" t="s">
        <v>702</v>
      </c>
      <c r="N178" s="34" t="s">
        <v>702</v>
      </c>
    </row>
    <row r="179" spans="1:14" x14ac:dyDescent="0.3">
      <c r="A179" s="2" t="str">
        <f>'Viajeros Hoteles y Apartamet'!A179</f>
        <v>2018</v>
      </c>
      <c r="B179" s="2" t="str">
        <f>'Viajeros Hoteles y Apartamet'!B179</f>
        <v>12</v>
      </c>
      <c r="C179" s="3">
        <f>'Viajeros Hoteles y Apartamet'!G179</f>
        <v>29607</v>
      </c>
      <c r="D179" s="3" cm="1">
        <f t="array" ref="D179">_xlfn.XLOOKUP(transformación!A170,'[1]Pib Pc'!$A$2:$A$81,_xlfn.XLOOKUP($C$1,'[1]Pib Pc'!B$1:P$1,'[1]Pib Pc'!$B$2:$P$81))</f>
        <v>9090</v>
      </c>
      <c r="E179" s="19" cm="1">
        <f t="array" ref="E179">_xlfn.XLOOKUP(transformación!B170,'[1]IPC Armonizado'!$A$2:$A$250,_xlfn.XLOOKUP($C$1,'[1]IPC Armonizado'!$B$1:$Q$1,'[1]IPC Armonizado'!$B$2:$Q$250))</f>
        <v>104.1</v>
      </c>
      <c r="F179" s="19" cm="1">
        <f t="array" ref="F179">_xlfn.XLOOKUP(transformación!A170,'[1]Desempleo armonizado'!$A$2:$A$101,_xlfn.XLOOKUP($C$1,'[1]Desempleo armonizado'!$B$1:$P$1,'[1]Desempleo armonizado'!$B$2:$P$101))</f>
        <v>9</v>
      </c>
      <c r="G179" s="26" cm="1">
        <f t="array" ref="G179">IFERROR(_xlfn.XLOOKUP(transformación!$B170,[1]Forwarkeys!$B$2:$B$1000,_xlfn.XLOOKUP($C$1,[1]Forwarkeys!$C$1:$BA$1,[1]Forwarkeys!$C$2:$BA$1000)),"-")</f>
        <v>38333</v>
      </c>
      <c r="H179" s="19">
        <f>España!E179</f>
        <v>104</v>
      </c>
      <c r="I179" s="3">
        <f>[1]Aeropuerto!$J172</f>
        <v>29172</v>
      </c>
      <c r="J179" s="3" cm="1">
        <f t="array" ref="J179">_xlfn.XLOOKUP(transformación!$B170,[1]Mortalidad!$A$2:$A$301,_xlfn.XLOOKUP($C$1,[1]Mortalidad!$B$1:$P$1,[1]Mortalidad!$B$2:$P$301))</f>
        <v>52990</v>
      </c>
      <c r="K179" s="19" cm="1">
        <f t="array" ref="K179">_xlfn.XLOOKUP(transformación!$B170,'[1]Indice del consumidor'!$A$2:$A$301,_xlfn.XLOOKUP($C$1,'[1]Indice del consumidor'!$B$1:$P$1,'[1]Indice del consumidor'!$B$2:$P$301))</f>
        <v>-18.7</v>
      </c>
      <c r="L179" s="34" t="s">
        <v>702</v>
      </c>
      <c r="M179" s="34" t="s">
        <v>702</v>
      </c>
      <c r="N179" s="34" t="s">
        <v>702</v>
      </c>
    </row>
    <row r="180" spans="1:14" x14ac:dyDescent="0.3">
      <c r="A180" s="2" t="str">
        <f>'Viajeros Hoteles y Apartamet'!A180</f>
        <v>2019</v>
      </c>
      <c r="B180" s="2" t="str">
        <f>'Viajeros Hoteles y Apartamet'!B180</f>
        <v>1</v>
      </c>
      <c r="C180" s="3">
        <f>'Viajeros Hoteles y Apartamet'!G180</f>
        <v>30738</v>
      </c>
      <c r="D180" s="3" cm="1">
        <f t="array" ref="D180">_xlfn.XLOOKUP(transformación!A171,'[1]Pib Pc'!$A$2:$A$81,_xlfn.XLOOKUP($C$1,'[1]Pib Pc'!B$1:P$1,'[1]Pib Pc'!$B$2:$P$81))</f>
        <v>8840</v>
      </c>
      <c r="E180" s="19" cm="1">
        <f t="array" ref="E180">_xlfn.XLOOKUP(transformación!B171,'[1]IPC Armonizado'!$A$2:$A$250,_xlfn.XLOOKUP($C$1,'[1]IPC Armonizado'!$B$1:$Q$1,'[1]IPC Armonizado'!$B$2:$Q$250))</f>
        <v>103.52</v>
      </c>
      <c r="F180" s="19" cm="1">
        <f t="array" ref="F180">_xlfn.XLOOKUP(transformación!A171,'[1]Desempleo armonizado'!$A$2:$A$101,_xlfn.XLOOKUP($C$1,'[1]Desempleo armonizado'!$B$1:$P$1,'[1]Desempleo armonizado'!$B$2:$P$101))</f>
        <v>9</v>
      </c>
      <c r="G180" s="26" cm="1">
        <f t="array" ref="G180">IFERROR(_xlfn.XLOOKUP(transformación!$B171,[1]Forwarkeys!$B$2:$B$1000,_xlfn.XLOOKUP($C$1,[1]Forwarkeys!$C$1:$BA$1,[1]Forwarkeys!$C$2:$BA$1000)),"-")</f>
        <v>34197</v>
      </c>
      <c r="H180" s="19">
        <f>España!E180</f>
        <v>102.26</v>
      </c>
      <c r="I180" s="3">
        <f>[1]Aeropuerto!$J173</f>
        <v>25081</v>
      </c>
      <c r="J180" s="3" cm="1">
        <f t="array" ref="J180">_xlfn.XLOOKUP(transformación!$B171,[1]Mortalidad!$A$2:$A$301,_xlfn.XLOOKUP($C$1,[1]Mortalidad!$B$1:$P$1,[1]Mortalidad!$B$2:$P$301))</f>
        <v>60421</v>
      </c>
      <c r="K180" s="19" cm="1">
        <f t="array" ref="K180">_xlfn.XLOOKUP(transformación!$B171,'[1]Indice del consumidor'!$A$2:$A$301,_xlfn.XLOOKUP($C$1,'[1]Indice del consumidor'!$B$1:$P$1,'[1]Indice del consumidor'!$B$2:$P$301))</f>
        <v>-12.2</v>
      </c>
      <c r="L180" s="3" cm="1">
        <f t="array" ref="L180">_xlfn.XLOOKUP(transformación!B171,'[1]Total Búsquedas'!$A$5:$A$101,_xlfn.XLOOKUP($C$1,'[1]Total Búsquedas'!$B$2:$Q$2,'[1]Total Búsquedas'!$B$5:$Q$101))</f>
        <v>448329</v>
      </c>
      <c r="M180" s="3" cm="1">
        <f t="array" ref="M180">_xlfn.XLOOKUP(transformación!B171,'[1]Búsquedas a tres meses'!$A$5:$A$101,_xlfn.XLOOKUP($C$1,'[1]Búsquedas a tres meses'!$B$2:$Q$2,'[1]Búsquedas a tres meses'!$B$5:$Q$101))</f>
        <v>271023</v>
      </c>
      <c r="N180" s="3" cm="1">
        <f t="array" ref="N180">_xlfn.XLOOKUP(transformación!B171,'[1]Búsquedas a 6 meses'!$A$5:$A$101,_xlfn.XLOOKUP($C$1,'[1]Búsquedas a 6 meses'!$B$2:$Q$2,'[1]Búsquedas a 6 meses'!$B$5:$Q$101))</f>
        <v>388208</v>
      </c>
    </row>
    <row r="181" spans="1:14" x14ac:dyDescent="0.3">
      <c r="A181" s="2" t="str">
        <f>'Viajeros Hoteles y Apartamet'!A181</f>
        <v>2019</v>
      </c>
      <c r="B181" s="2" t="str">
        <f>'Viajeros Hoteles y Apartamet'!B181</f>
        <v>2</v>
      </c>
      <c r="C181" s="3">
        <f>'Viajeros Hoteles y Apartamet'!G181</f>
        <v>37337</v>
      </c>
      <c r="D181" s="3" cm="1">
        <f t="array" ref="D181">_xlfn.XLOOKUP(transformación!A172,'[1]Pib Pc'!$A$2:$A$81,_xlfn.XLOOKUP($C$1,'[1]Pib Pc'!B$1:P$1,'[1]Pib Pc'!$B$2:$P$81))</f>
        <v>8840</v>
      </c>
      <c r="E181" s="19" cm="1">
        <f t="array" ref="E181">_xlfn.XLOOKUP(transformación!B172,'[1]IPC Armonizado'!$A$2:$A$250,_xlfn.XLOOKUP($C$1,'[1]IPC Armonizado'!$B$1:$Q$1,'[1]IPC Armonizado'!$B$2:$Q$250))</f>
        <v>103.64</v>
      </c>
      <c r="F181" s="19" cm="1">
        <f t="array" ref="F181">_xlfn.XLOOKUP(transformación!A172,'[1]Desempleo armonizado'!$A$2:$A$101,_xlfn.XLOOKUP($C$1,'[1]Desempleo armonizado'!$B$1:$P$1,'[1]Desempleo armonizado'!$B$2:$P$101))</f>
        <v>9</v>
      </c>
      <c r="G181" s="26" cm="1">
        <f t="array" ref="G181">IFERROR(_xlfn.XLOOKUP(transformación!$B172,[1]Forwarkeys!$B$2:$B$1000,_xlfn.XLOOKUP($C$1,[1]Forwarkeys!$C$1:$BA$1,[1]Forwarkeys!$C$2:$BA$1000)),"-")</f>
        <v>32603</v>
      </c>
      <c r="H181" s="19">
        <f>España!E181</f>
        <v>102.47</v>
      </c>
      <c r="I181" s="3">
        <f>[1]Aeropuerto!$J174</f>
        <v>26786</v>
      </c>
      <c r="J181" s="3" cm="1">
        <f t="array" ref="J181">_xlfn.XLOOKUP(transformación!$B172,[1]Mortalidad!$A$2:$A$301,_xlfn.XLOOKUP($C$1,[1]Mortalidad!$B$1:$P$1,[1]Mortalidad!$B$2:$P$301))</f>
        <v>55847</v>
      </c>
      <c r="K181" s="19" cm="1">
        <f t="array" ref="K181">_xlfn.XLOOKUP(transformación!$B172,'[1]Indice del consumidor'!$A$2:$A$301,_xlfn.XLOOKUP($C$1,'[1]Indice del consumidor'!$B$1:$P$1,'[1]Indice del consumidor'!$B$2:$P$301))</f>
        <v>-10.9</v>
      </c>
      <c r="L181" s="3" cm="1">
        <f t="array" ref="L181">_xlfn.XLOOKUP(transformación!B172,'[1]Total Búsquedas'!$A$5:$A$101,_xlfn.XLOOKUP($C$1,'[1]Total Búsquedas'!$B$2:$Q$2,'[1]Total Búsquedas'!$B$5:$Q$101))</f>
        <v>317218</v>
      </c>
      <c r="M181" s="3" cm="1">
        <f t="array" ref="M181">_xlfn.XLOOKUP(transformación!B172,'[1]Búsquedas a tres meses'!$A$5:$A$101,_xlfn.XLOOKUP($C$1,'[1]Búsquedas a tres meses'!$B$2:$Q$2,'[1]Búsquedas a tres meses'!$B$5:$Q$101))</f>
        <v>201188</v>
      </c>
      <c r="N181" s="3" cm="1">
        <f t="array" ref="N181">_xlfn.XLOOKUP(transformación!B172,'[1]Búsquedas a 6 meses'!$A$5:$A$101,_xlfn.XLOOKUP($C$1,'[1]Búsquedas a 6 meses'!$B$2:$Q$2,'[1]Búsquedas a 6 meses'!$B$5:$Q$101))</f>
        <v>295381</v>
      </c>
    </row>
    <row r="182" spans="1:14" x14ac:dyDescent="0.3">
      <c r="A182" s="2" t="str">
        <f>'Viajeros Hoteles y Apartamet'!A182</f>
        <v>2019</v>
      </c>
      <c r="B182" s="2" t="str">
        <f>'Viajeros Hoteles y Apartamet'!B182</f>
        <v>3</v>
      </c>
      <c r="C182" s="3">
        <f>'Viajeros Hoteles y Apartamet'!G182</f>
        <v>43742</v>
      </c>
      <c r="D182" s="3" cm="1">
        <f t="array" ref="D182">_xlfn.XLOOKUP(transformación!A173,'[1]Pib Pc'!$A$2:$A$81,_xlfn.XLOOKUP($C$1,'[1]Pib Pc'!B$1:P$1,'[1]Pib Pc'!$B$2:$P$81))</f>
        <v>8840</v>
      </c>
      <c r="E182" s="19" cm="1">
        <f t="array" ref="E182">_xlfn.XLOOKUP(transformación!B173,'[1]IPC Armonizado'!$A$2:$A$250,_xlfn.XLOOKUP($C$1,'[1]IPC Armonizado'!$B$1:$Q$1,'[1]IPC Armonizado'!$B$2:$Q$250))</f>
        <v>104.55</v>
      </c>
      <c r="F182" s="19" cm="1">
        <f t="array" ref="F182">_xlfn.XLOOKUP(transformación!A173,'[1]Desempleo armonizado'!$A$2:$A$101,_xlfn.XLOOKUP($C$1,'[1]Desempleo armonizado'!$B$1:$P$1,'[1]Desempleo armonizado'!$B$2:$P$101))</f>
        <v>9</v>
      </c>
      <c r="G182" s="26" cm="1">
        <f t="array" ref="G182">IFERROR(_xlfn.XLOOKUP(transformación!$B173,[1]Forwarkeys!$B$2:$B$1000,_xlfn.XLOOKUP($C$1,[1]Forwarkeys!$C$1:$BA$1,[1]Forwarkeys!$C$2:$BA$1000)),"-")</f>
        <v>38909</v>
      </c>
      <c r="H182" s="19">
        <f>España!E182</f>
        <v>103.9</v>
      </c>
      <c r="I182" s="3">
        <f>[1]Aeropuerto!$J175</f>
        <v>32682</v>
      </c>
      <c r="J182" s="3" cm="1">
        <f t="array" ref="J182">_xlfn.XLOOKUP(transformación!$B173,[1]Mortalidad!$A$2:$A$301,_xlfn.XLOOKUP($C$1,[1]Mortalidad!$B$1:$P$1,[1]Mortalidad!$B$2:$P$301))</f>
        <v>53644</v>
      </c>
      <c r="K182" s="19" cm="1">
        <f t="array" ref="K182">_xlfn.XLOOKUP(transformación!$B173,'[1]Indice del consumidor'!$A$2:$A$301,_xlfn.XLOOKUP($C$1,'[1]Indice del consumidor'!$B$1:$P$1,'[1]Indice del consumidor'!$B$2:$P$301))</f>
        <v>-10</v>
      </c>
      <c r="L182" s="3" cm="1">
        <f t="array" ref="L182">_xlfn.XLOOKUP(transformación!B173,'[1]Total Búsquedas'!$A$5:$A$101,_xlfn.XLOOKUP($C$1,'[1]Total Búsquedas'!$B$2:$Q$2,'[1]Total Búsquedas'!$B$5:$Q$101))</f>
        <v>396565</v>
      </c>
      <c r="M182" s="3" cm="1">
        <f t="array" ref="M182">_xlfn.XLOOKUP(transformación!B173,'[1]Búsquedas a tres meses'!$A$5:$A$101,_xlfn.XLOOKUP($C$1,'[1]Búsquedas a tres meses'!$B$2:$Q$2,'[1]Búsquedas a tres meses'!$B$5:$Q$101))</f>
        <v>263866</v>
      </c>
      <c r="N182" s="3" cm="1">
        <f t="array" ref="N182">_xlfn.XLOOKUP(transformación!B173,'[1]Búsquedas a 6 meses'!$A$5:$A$101,_xlfn.XLOOKUP($C$1,'[1]Búsquedas a 6 meses'!$B$2:$Q$2,'[1]Búsquedas a 6 meses'!$B$5:$Q$101))</f>
        <v>379500</v>
      </c>
    </row>
    <row r="183" spans="1:14" x14ac:dyDescent="0.3">
      <c r="A183" s="2" t="str">
        <f>'Viajeros Hoteles y Apartamet'!A183</f>
        <v>2019</v>
      </c>
      <c r="B183" s="2" t="str">
        <f>'Viajeros Hoteles y Apartamet'!B183</f>
        <v>4</v>
      </c>
      <c r="C183" s="3">
        <f>'Viajeros Hoteles y Apartamet'!G183</f>
        <v>106345</v>
      </c>
      <c r="D183" s="3" cm="1">
        <f t="array" ref="D183">_xlfn.XLOOKUP(transformación!A174,'[1]Pib Pc'!$A$2:$A$81,_xlfn.XLOOKUP($C$1,'[1]Pib Pc'!B$1:P$1,'[1]Pib Pc'!$B$2:$P$81))</f>
        <v>8980</v>
      </c>
      <c r="E183" s="19" cm="1">
        <f t="array" ref="E183">_xlfn.XLOOKUP(transformación!B174,'[1]IPC Armonizado'!$A$2:$A$250,_xlfn.XLOOKUP($C$1,'[1]IPC Armonizado'!$B$1:$Q$1,'[1]IPC Armonizado'!$B$2:$Q$250))</f>
        <v>104.93</v>
      </c>
      <c r="F183" s="19" cm="1">
        <f t="array" ref="F183">_xlfn.XLOOKUP(transformación!A174,'[1]Desempleo armonizado'!$A$2:$A$101,_xlfn.XLOOKUP($C$1,'[1]Desempleo armonizado'!$B$1:$P$1,'[1]Desempleo armonizado'!$B$2:$P$101))</f>
        <v>8.1</v>
      </c>
      <c r="G183" s="26" cm="1">
        <f t="array" ref="G183">IFERROR(_xlfn.XLOOKUP(transformación!$B174,[1]Forwarkeys!$B$2:$B$1000,_xlfn.XLOOKUP($C$1,[1]Forwarkeys!$C$1:$BA$1,[1]Forwarkeys!$C$2:$BA$1000)),"-")</f>
        <v>70245</v>
      </c>
      <c r="H183" s="19">
        <f>España!E183</f>
        <v>105.06</v>
      </c>
      <c r="I183" s="3">
        <f>[1]Aeropuerto!$J176</f>
        <v>62874</v>
      </c>
      <c r="J183" s="3" cm="1">
        <f t="array" ref="J183">_xlfn.XLOOKUP(transformación!$B174,[1]Mortalidad!$A$2:$A$301,_xlfn.XLOOKUP($C$1,[1]Mortalidad!$B$1:$P$1,[1]Mortalidad!$B$2:$P$301))</f>
        <v>49176</v>
      </c>
      <c r="K183" s="19" cm="1">
        <f t="array" ref="K183">_xlfn.XLOOKUP(transformación!$B174,'[1]Indice del consumidor'!$A$2:$A$301,_xlfn.XLOOKUP($C$1,'[1]Indice del consumidor'!$B$1:$P$1,'[1]Indice del consumidor'!$B$2:$P$301))</f>
        <v>-10.1</v>
      </c>
      <c r="L183" s="3" cm="1">
        <f t="array" ref="L183">_xlfn.XLOOKUP(transformación!B174,'[1]Total Búsquedas'!$A$5:$A$101,_xlfn.XLOOKUP($C$1,'[1]Total Búsquedas'!$B$2:$Q$2,'[1]Total Búsquedas'!$B$5:$Q$101))</f>
        <v>351011</v>
      </c>
      <c r="M183" s="3" cm="1">
        <f t="array" ref="M183">_xlfn.XLOOKUP(transformación!B174,'[1]Búsquedas a tres meses'!$A$5:$A$101,_xlfn.XLOOKUP($C$1,'[1]Búsquedas a tres meses'!$B$2:$Q$2,'[1]Búsquedas a tres meses'!$B$5:$Q$101))</f>
        <v>252702</v>
      </c>
      <c r="N183" s="3" cm="1">
        <f t="array" ref="N183">_xlfn.XLOOKUP(transformación!B174,'[1]Búsquedas a 6 meses'!$A$5:$A$101,_xlfn.XLOOKUP($C$1,'[1]Búsquedas a 6 meses'!$B$2:$Q$2,'[1]Búsquedas a 6 meses'!$B$5:$Q$101))</f>
        <v>343448</v>
      </c>
    </row>
    <row r="184" spans="1:14" x14ac:dyDescent="0.3">
      <c r="A184" s="2" t="str">
        <f>'Viajeros Hoteles y Apartamet'!A184</f>
        <v>2019</v>
      </c>
      <c r="B184" s="2" t="str">
        <f>'Viajeros Hoteles y Apartamet'!B184</f>
        <v>5</v>
      </c>
      <c r="C184" s="3">
        <f>'Viajeros Hoteles y Apartamet'!G184</f>
        <v>126495</v>
      </c>
      <c r="D184" s="3" cm="1">
        <f t="array" ref="D184">_xlfn.XLOOKUP(transformación!A175,'[1]Pib Pc'!$A$2:$A$81,_xlfn.XLOOKUP($C$1,'[1]Pib Pc'!B$1:P$1,'[1]Pib Pc'!$B$2:$P$81))</f>
        <v>8980</v>
      </c>
      <c r="E184" s="19" cm="1">
        <f t="array" ref="E184">_xlfn.XLOOKUP(transformación!B175,'[1]IPC Armonizado'!$A$2:$A$250,_xlfn.XLOOKUP($C$1,'[1]IPC Armonizado'!$B$1:$Q$1,'[1]IPC Armonizado'!$B$2:$Q$250))</f>
        <v>105.06</v>
      </c>
      <c r="F184" s="19" cm="1">
        <f t="array" ref="F184">_xlfn.XLOOKUP(transformación!A175,'[1]Desempleo armonizado'!$A$2:$A$101,_xlfn.XLOOKUP($C$1,'[1]Desempleo armonizado'!$B$1:$P$1,'[1]Desempleo armonizado'!$B$2:$P$101))</f>
        <v>8.1</v>
      </c>
      <c r="G184" s="26" cm="1">
        <f t="array" ref="G184">IFERROR(_xlfn.XLOOKUP(transformación!$B175,[1]Forwarkeys!$B$2:$B$1000,_xlfn.XLOOKUP($C$1,[1]Forwarkeys!$C$1:$BA$1,[1]Forwarkeys!$C$2:$BA$1000)),"-")</f>
        <v>75960</v>
      </c>
      <c r="H184" s="19">
        <f>España!E184</f>
        <v>105.31</v>
      </c>
      <c r="I184" s="3">
        <f>[1]Aeropuerto!$J177</f>
        <v>62417</v>
      </c>
      <c r="J184" s="3" cm="1">
        <f t="array" ref="J184">_xlfn.XLOOKUP(transformación!$B175,[1]Mortalidad!$A$2:$A$301,_xlfn.XLOOKUP($C$1,[1]Mortalidad!$B$1:$P$1,[1]Mortalidad!$B$2:$P$301))</f>
        <v>49117</v>
      </c>
      <c r="K184" s="19" cm="1">
        <f t="array" ref="K184">_xlfn.XLOOKUP(transformación!$B175,'[1]Indice del consumidor'!$A$2:$A$301,_xlfn.XLOOKUP($C$1,'[1]Indice del consumidor'!$B$1:$P$1,'[1]Indice del consumidor'!$B$2:$P$301))</f>
        <v>-6.8</v>
      </c>
      <c r="L184" s="3" cm="1">
        <f t="array" ref="L184">_xlfn.XLOOKUP(transformación!B175,'[1]Total Búsquedas'!$A$5:$A$101,_xlfn.XLOOKUP($C$1,'[1]Total Búsquedas'!$B$2:$Q$2,'[1]Total Búsquedas'!$B$5:$Q$101))</f>
        <v>366209</v>
      </c>
      <c r="M184" s="3" cm="1">
        <f t="array" ref="M184">_xlfn.XLOOKUP(transformación!B175,'[1]Búsquedas a tres meses'!$A$5:$A$101,_xlfn.XLOOKUP($C$1,'[1]Búsquedas a tres meses'!$B$2:$Q$2,'[1]Búsquedas a tres meses'!$B$5:$Q$101))</f>
        <v>302971</v>
      </c>
      <c r="N184" s="3" cm="1">
        <f t="array" ref="N184">_xlfn.XLOOKUP(transformación!B175,'[1]Búsquedas a 6 meses'!$A$5:$A$101,_xlfn.XLOOKUP($C$1,'[1]Búsquedas a 6 meses'!$B$2:$Q$2,'[1]Búsquedas a 6 meses'!$B$5:$Q$101))</f>
        <v>357641</v>
      </c>
    </row>
    <row r="185" spans="1:14" x14ac:dyDescent="0.3">
      <c r="A185" s="2" t="str">
        <f>'Viajeros Hoteles y Apartamet'!A185</f>
        <v>2019</v>
      </c>
      <c r="B185" s="2" t="str">
        <f>'Viajeros Hoteles y Apartamet'!B185</f>
        <v>6</v>
      </c>
      <c r="C185" s="3">
        <f>'Viajeros Hoteles y Apartamet'!G185</f>
        <v>119421</v>
      </c>
      <c r="D185" s="3" cm="1">
        <f t="array" ref="D185">_xlfn.XLOOKUP(transformación!A176,'[1]Pib Pc'!$A$2:$A$81,_xlfn.XLOOKUP($C$1,'[1]Pib Pc'!B$1:P$1,'[1]Pib Pc'!$B$2:$P$81))</f>
        <v>8980</v>
      </c>
      <c r="E185" s="19" cm="1">
        <f t="array" ref="E185">_xlfn.XLOOKUP(transformación!B176,'[1]IPC Armonizado'!$A$2:$A$250,_xlfn.XLOOKUP($C$1,'[1]IPC Armonizado'!$B$1:$Q$1,'[1]IPC Armonizado'!$B$2:$Q$250))</f>
        <v>105.35</v>
      </c>
      <c r="F185" s="19" cm="1">
        <f t="array" ref="F185">_xlfn.XLOOKUP(transformación!A176,'[1]Desempleo armonizado'!$A$2:$A$101,_xlfn.XLOOKUP($C$1,'[1]Desempleo armonizado'!$B$1:$P$1,'[1]Desempleo armonizado'!$B$2:$P$101))</f>
        <v>8.1</v>
      </c>
      <c r="G185" s="26" cm="1">
        <f t="array" ref="G185">IFERROR(_xlfn.XLOOKUP(transformación!$B176,[1]Forwarkeys!$B$2:$B$1000,_xlfn.XLOOKUP($C$1,[1]Forwarkeys!$C$1:$BA$1,[1]Forwarkeys!$C$2:$BA$1000)),"-")</f>
        <v>78838</v>
      </c>
      <c r="H185" s="19">
        <f>España!E185</f>
        <v>105.18</v>
      </c>
      <c r="I185" s="3">
        <f>[1]Aeropuerto!$J178</f>
        <v>65839</v>
      </c>
      <c r="J185" s="3" cm="1">
        <f t="array" ref="J185">_xlfn.XLOOKUP(transformación!$B176,[1]Mortalidad!$A$2:$A$301,_xlfn.XLOOKUP($C$1,[1]Mortalidad!$B$1:$P$1,[1]Mortalidad!$B$2:$P$301))</f>
        <v>46481</v>
      </c>
      <c r="K185" s="19" cm="1">
        <f t="array" ref="K185">_xlfn.XLOOKUP(transformación!$B176,'[1]Indice del consumidor'!$A$2:$A$301,_xlfn.XLOOKUP($C$1,'[1]Indice del consumidor'!$B$1:$P$1,'[1]Indice del consumidor'!$B$2:$P$301))</f>
        <v>-6.2</v>
      </c>
      <c r="L185" s="3" cm="1">
        <f t="array" ref="L185">_xlfn.XLOOKUP(transformación!B176,'[1]Total Búsquedas'!$A$5:$A$101,_xlfn.XLOOKUP($C$1,'[1]Total Búsquedas'!$B$2:$Q$2,'[1]Total Búsquedas'!$B$5:$Q$101))</f>
        <v>347648</v>
      </c>
      <c r="M185" s="3" cm="1">
        <f t="array" ref="M185">_xlfn.XLOOKUP(transformación!B176,'[1]Búsquedas a tres meses'!$A$5:$A$101,_xlfn.XLOOKUP($C$1,'[1]Búsquedas a tres meses'!$B$2:$Q$2,'[1]Búsquedas a tres meses'!$B$5:$Q$101))</f>
        <v>305092</v>
      </c>
      <c r="N185" s="3" cm="1">
        <f t="array" ref="N185">_xlfn.XLOOKUP(transformación!B176,'[1]Búsquedas a 6 meses'!$A$5:$A$101,_xlfn.XLOOKUP($C$1,'[1]Búsquedas a 6 meses'!$B$2:$Q$2,'[1]Búsquedas a 6 meses'!$B$5:$Q$101))</f>
        <v>339769</v>
      </c>
    </row>
    <row r="186" spans="1:14" x14ac:dyDescent="0.3">
      <c r="A186" s="2" t="str">
        <f>'Viajeros Hoteles y Apartamet'!A186</f>
        <v>2019</v>
      </c>
      <c r="B186" s="2" t="str">
        <f>'Viajeros Hoteles y Apartamet'!B186</f>
        <v>7</v>
      </c>
      <c r="C186" s="3">
        <f>'Viajeros Hoteles y Apartamet'!G186</f>
        <v>168626</v>
      </c>
      <c r="D186" s="3" cm="1">
        <f t="array" ref="D186">_xlfn.XLOOKUP(transformación!A177,'[1]Pib Pc'!$A$2:$A$81,_xlfn.XLOOKUP($C$1,'[1]Pib Pc'!B$1:P$1,'[1]Pib Pc'!$B$2:$P$81))</f>
        <v>8890</v>
      </c>
      <c r="E186" s="19" cm="1">
        <f t="array" ref="E186">_xlfn.XLOOKUP(transformación!B177,'[1]IPC Armonizado'!$A$2:$A$250,_xlfn.XLOOKUP($C$1,'[1]IPC Armonizado'!$B$1:$Q$1,'[1]IPC Armonizado'!$B$2:$Q$250))</f>
        <v>105.11</v>
      </c>
      <c r="F186" s="19" cm="1">
        <f t="array" ref="F186">_xlfn.XLOOKUP(transformación!A177,'[1]Desempleo armonizado'!$A$2:$A$101,_xlfn.XLOOKUP($C$1,'[1]Desempleo armonizado'!$B$1:$P$1,'[1]Desempleo armonizado'!$B$2:$P$101))</f>
        <v>8.3000000000000007</v>
      </c>
      <c r="G186" s="26" cm="1">
        <f t="array" ref="G186">IFERROR(_xlfn.XLOOKUP(transformación!$B177,[1]Forwarkeys!$B$2:$B$1000,_xlfn.XLOOKUP($C$1,[1]Forwarkeys!$C$1:$BA$1,[1]Forwarkeys!$C$2:$BA$1000)),"-")</f>
        <v>82816</v>
      </c>
      <c r="H186" s="19">
        <f>España!E186</f>
        <v>103.98</v>
      </c>
      <c r="I186" s="3">
        <f>[1]Aeropuerto!$J179</f>
        <v>75797</v>
      </c>
      <c r="J186" s="3" cm="1">
        <f t="array" ref="J186">_xlfn.XLOOKUP(transformación!$B177,[1]Mortalidad!$A$2:$A$301,_xlfn.XLOOKUP($C$1,[1]Mortalidad!$B$1:$P$1,[1]Mortalidad!$B$2:$P$301))</f>
        <v>48132</v>
      </c>
      <c r="K186" s="19" cm="1">
        <f t="array" ref="K186">_xlfn.XLOOKUP(transformación!$B177,'[1]Indice del consumidor'!$A$2:$A$301,_xlfn.XLOOKUP($C$1,'[1]Indice del consumidor'!$B$1:$P$1,'[1]Indice del consumidor'!$B$2:$P$301))</f>
        <v>-5.3</v>
      </c>
      <c r="L186" s="3" cm="1">
        <f t="array" ref="L186">_xlfn.XLOOKUP(transformación!B177,'[1]Total Búsquedas'!$A$5:$A$101,_xlfn.XLOOKUP($C$1,'[1]Total Búsquedas'!$B$2:$Q$2,'[1]Total Búsquedas'!$B$5:$Q$101))</f>
        <v>395652</v>
      </c>
      <c r="M186" s="3" cm="1">
        <f t="array" ref="M186">_xlfn.XLOOKUP(transformación!B177,'[1]Búsquedas a tres meses'!$A$5:$A$101,_xlfn.XLOOKUP($C$1,'[1]Búsquedas a tres meses'!$B$2:$Q$2,'[1]Búsquedas a tres meses'!$B$5:$Q$101))</f>
        <v>359747</v>
      </c>
      <c r="N186" s="3" cm="1">
        <f t="array" ref="N186">_xlfn.XLOOKUP(transformación!B177,'[1]Búsquedas a 6 meses'!$A$5:$A$101,_xlfn.XLOOKUP($C$1,'[1]Búsquedas a 6 meses'!$B$2:$Q$2,'[1]Búsquedas a 6 meses'!$B$5:$Q$101))</f>
        <v>382599</v>
      </c>
    </row>
    <row r="187" spans="1:14" x14ac:dyDescent="0.3">
      <c r="A187" s="2" t="str">
        <f>'Viajeros Hoteles y Apartamet'!A187</f>
        <v>2019</v>
      </c>
      <c r="B187" s="2" t="str">
        <f>'Viajeros Hoteles y Apartamet'!B187</f>
        <v>8</v>
      </c>
      <c r="C187" s="3">
        <f>'Viajeros Hoteles y Apartamet'!G187</f>
        <v>259709</v>
      </c>
      <c r="D187" s="3" cm="1">
        <f t="array" ref="D187">_xlfn.XLOOKUP(transformación!A178,'[1]Pib Pc'!$A$2:$A$81,_xlfn.XLOOKUP($C$1,'[1]Pib Pc'!B$1:P$1,'[1]Pib Pc'!$B$2:$P$81))</f>
        <v>8890</v>
      </c>
      <c r="E187" s="19" cm="1">
        <f t="array" ref="E187">_xlfn.XLOOKUP(transformación!B178,'[1]IPC Armonizado'!$A$2:$A$250,_xlfn.XLOOKUP($C$1,'[1]IPC Armonizado'!$B$1:$Q$1,'[1]IPC Armonizado'!$B$2:$Q$250))</f>
        <v>105.67</v>
      </c>
      <c r="F187" s="19" cm="1">
        <f t="array" ref="F187">_xlfn.XLOOKUP(transformación!A178,'[1]Desempleo armonizado'!$A$2:$A$101,_xlfn.XLOOKUP($C$1,'[1]Desempleo armonizado'!$B$1:$P$1,'[1]Desempleo armonizado'!$B$2:$P$101))</f>
        <v>8.3000000000000007</v>
      </c>
      <c r="G187" s="26" cm="1">
        <f t="array" ref="G187">IFERROR(_xlfn.XLOOKUP(transformación!$B178,[1]Forwarkeys!$B$2:$B$1000,_xlfn.XLOOKUP($C$1,[1]Forwarkeys!$C$1:$BA$1,[1]Forwarkeys!$C$2:$BA$1000)),"-")</f>
        <v>86460</v>
      </c>
      <c r="H187" s="19">
        <f>España!E187</f>
        <v>103.87</v>
      </c>
      <c r="I187" s="3">
        <f>[1]Aeropuerto!$J180</f>
        <v>72743</v>
      </c>
      <c r="J187" s="3" cm="1">
        <f t="array" ref="J187">_xlfn.XLOOKUP(transformación!$B178,[1]Mortalidad!$A$2:$A$301,_xlfn.XLOOKUP($C$1,[1]Mortalidad!$B$1:$P$1,[1]Mortalidad!$B$2:$P$301))</f>
        <v>47067</v>
      </c>
      <c r="K187" s="19" cm="1">
        <f t="array" ref="K187">_xlfn.XLOOKUP(transformación!$B178,'[1]Indice del consumidor'!$A$2:$A$301,_xlfn.XLOOKUP($C$1,'[1]Indice del consumidor'!$B$1:$P$1,'[1]Indice del consumidor'!$B$2:$P$301))</f>
        <v>-6.9</v>
      </c>
      <c r="L187" s="3" cm="1">
        <f t="array" ref="L187">_xlfn.XLOOKUP(transformación!B178,'[1]Total Búsquedas'!$A$5:$A$101,_xlfn.XLOOKUP($C$1,'[1]Total Búsquedas'!$B$2:$Q$2,'[1]Total Búsquedas'!$B$5:$Q$101))</f>
        <v>399252</v>
      </c>
      <c r="M187" s="3" cm="1">
        <f t="array" ref="M187">_xlfn.XLOOKUP(transformación!B178,'[1]Búsquedas a tres meses'!$A$5:$A$101,_xlfn.XLOOKUP($C$1,'[1]Búsquedas a tres meses'!$B$2:$Q$2,'[1]Búsquedas a tres meses'!$B$5:$Q$101))</f>
        <v>347821</v>
      </c>
      <c r="N187" s="3" cm="1">
        <f t="array" ref="N187">_xlfn.XLOOKUP(transformación!B178,'[1]Búsquedas a 6 meses'!$A$5:$A$101,_xlfn.XLOOKUP($C$1,'[1]Búsquedas a 6 meses'!$B$2:$Q$2,'[1]Búsquedas a 6 meses'!$B$5:$Q$101))</f>
        <v>377025</v>
      </c>
    </row>
    <row r="188" spans="1:14" x14ac:dyDescent="0.3">
      <c r="A188" s="2" t="str">
        <f>'Viajeros Hoteles y Apartamet'!A188</f>
        <v>2019</v>
      </c>
      <c r="B188" s="2" t="str">
        <f>'Viajeros Hoteles y Apartamet'!B188</f>
        <v>9</v>
      </c>
      <c r="C188" s="3">
        <f>'Viajeros Hoteles y Apartamet'!G188</f>
        <v>128632</v>
      </c>
      <c r="D188" s="3" cm="1">
        <f t="array" ref="D188">_xlfn.XLOOKUP(transformación!A179,'[1]Pib Pc'!$A$2:$A$81,_xlfn.XLOOKUP($C$1,'[1]Pib Pc'!B$1:P$1,'[1]Pib Pc'!$B$2:$P$81))</f>
        <v>8890</v>
      </c>
      <c r="E188" s="19" cm="1">
        <f t="array" ref="E188">_xlfn.XLOOKUP(transformación!B179,'[1]IPC Armonizado'!$A$2:$A$250,_xlfn.XLOOKUP($C$1,'[1]IPC Armonizado'!$B$1:$Q$1,'[1]IPC Armonizado'!$B$2:$Q$250))</f>
        <v>105.28</v>
      </c>
      <c r="F188" s="19" cm="1">
        <f t="array" ref="F188">_xlfn.XLOOKUP(transformación!A179,'[1]Desempleo armonizado'!$A$2:$A$101,_xlfn.XLOOKUP($C$1,'[1]Desempleo armonizado'!$B$1:$P$1,'[1]Desempleo armonizado'!$B$2:$P$101))</f>
        <v>8.3000000000000007</v>
      </c>
      <c r="G188" s="26" cm="1">
        <f t="array" ref="G188">IFERROR(_xlfn.XLOOKUP(transformación!$B179,[1]Forwarkeys!$B$2:$B$1000,_xlfn.XLOOKUP($C$1,[1]Forwarkeys!$C$1:$BA$1,[1]Forwarkeys!$C$2:$BA$1000)),"-")</f>
        <v>77479</v>
      </c>
      <c r="H188" s="19">
        <f>España!E188</f>
        <v>104.28</v>
      </c>
      <c r="I188" s="3">
        <f>[1]Aeropuerto!$J181</f>
        <v>64784</v>
      </c>
      <c r="J188" s="3" cm="1">
        <f t="array" ref="J188">_xlfn.XLOOKUP(transformación!$B179,[1]Mortalidad!$A$2:$A$301,_xlfn.XLOOKUP($C$1,[1]Mortalidad!$B$1:$P$1,[1]Mortalidad!$B$2:$P$301))</f>
        <v>46189</v>
      </c>
      <c r="K188" s="19" cm="1">
        <f t="array" ref="K188">_xlfn.XLOOKUP(transformación!$B179,'[1]Indice del consumidor'!$A$2:$A$301,_xlfn.XLOOKUP($C$1,'[1]Indice del consumidor'!$B$1:$P$1,'[1]Indice del consumidor'!$B$2:$P$301))</f>
        <v>-6.1</v>
      </c>
      <c r="L188" s="3" cm="1">
        <f t="array" ref="L188">_xlfn.XLOOKUP(transformación!B179,'[1]Total Búsquedas'!$A$5:$A$101,_xlfn.XLOOKUP($C$1,'[1]Total Búsquedas'!$B$2:$Q$2,'[1]Total Búsquedas'!$B$5:$Q$101))</f>
        <v>271533</v>
      </c>
      <c r="M188" s="3" cm="1">
        <f t="array" ref="M188">_xlfn.XLOOKUP(transformación!B179,'[1]Búsquedas a tres meses'!$A$5:$A$101,_xlfn.XLOOKUP($C$1,'[1]Búsquedas a tres meses'!$B$2:$Q$2,'[1]Búsquedas a tres meses'!$B$5:$Q$101))</f>
        <v>224603</v>
      </c>
      <c r="N188" s="3" cm="1">
        <f t="array" ref="N188">_xlfn.XLOOKUP(transformación!B179,'[1]Búsquedas a 6 meses'!$A$5:$A$101,_xlfn.XLOOKUP($C$1,'[1]Búsquedas a 6 meses'!$B$2:$Q$2,'[1]Búsquedas a 6 meses'!$B$5:$Q$101))</f>
        <v>243349</v>
      </c>
    </row>
    <row r="189" spans="1:14" x14ac:dyDescent="0.3">
      <c r="A189" s="2" t="str">
        <f>'Viajeros Hoteles y Apartamet'!A189</f>
        <v>2019</v>
      </c>
      <c r="B189" s="2" t="str">
        <f>'Viajeros Hoteles y Apartamet'!B189</f>
        <v>10</v>
      </c>
      <c r="C189" s="3">
        <f>'Viajeros Hoteles y Apartamet'!G189</f>
        <v>118566</v>
      </c>
      <c r="D189" s="3" cm="1">
        <f t="array" ref="D189">_xlfn.XLOOKUP(transformación!A180,'[1]Pib Pc'!$A$2:$A$81,_xlfn.XLOOKUP($C$1,'[1]Pib Pc'!B$1:P$1,'[1]Pib Pc'!$B$2:$P$81))</f>
        <v>9250</v>
      </c>
      <c r="E189" s="19" cm="1">
        <f t="array" ref="E189">_xlfn.XLOOKUP(transformación!B180,'[1]IPC Armonizado'!$A$2:$A$250,_xlfn.XLOOKUP($C$1,'[1]IPC Armonizado'!$B$1:$Q$1,'[1]IPC Armonizado'!$B$2:$Q$250))</f>
        <v>105.2</v>
      </c>
      <c r="F189" s="19" cm="1">
        <f t="array" ref="F189">_xlfn.XLOOKUP(transformación!A180,'[1]Desempleo armonizado'!$A$2:$A$101,_xlfn.XLOOKUP($C$1,'[1]Desempleo armonizado'!$B$1:$P$1,'[1]Desempleo armonizado'!$B$2:$P$101))</f>
        <v>8.4</v>
      </c>
      <c r="G189" s="26" cm="1">
        <f t="array" ref="G189">IFERROR(_xlfn.XLOOKUP(transformación!$B180,[1]Forwarkeys!$B$2:$B$1000,_xlfn.XLOOKUP($C$1,[1]Forwarkeys!$C$1:$BA$1,[1]Forwarkeys!$C$2:$BA$1000)),"-")</f>
        <v>70675</v>
      </c>
      <c r="H189" s="19">
        <f>España!E189</f>
        <v>104.97</v>
      </c>
      <c r="I189" s="3">
        <f>[1]Aeropuerto!$J182</f>
        <v>58575</v>
      </c>
      <c r="J189" s="3" cm="1">
        <f t="array" ref="J189">_xlfn.XLOOKUP(transformación!$B180,[1]Mortalidad!$A$2:$A$301,_xlfn.XLOOKUP($C$1,[1]Mortalidad!$B$1:$P$1,[1]Mortalidad!$B$2:$P$301))</f>
        <v>50422</v>
      </c>
      <c r="K189" s="19" cm="1">
        <f t="array" ref="K189">_xlfn.XLOOKUP(transformación!$B180,'[1]Indice del consumidor'!$A$2:$A$301,_xlfn.XLOOKUP($C$1,'[1]Indice del consumidor'!$B$1:$P$1,'[1]Indice del consumidor'!$B$2:$P$301))</f>
        <v>-8</v>
      </c>
      <c r="L189" s="3" cm="1">
        <f t="array" ref="L189">_xlfn.XLOOKUP(transformación!B180,'[1]Total Búsquedas'!$A$5:$A$101,_xlfn.XLOOKUP($C$1,'[1]Total Búsquedas'!$B$2:$Q$2,'[1]Total Búsquedas'!$B$5:$Q$101))</f>
        <v>219158</v>
      </c>
      <c r="M189" s="3" cm="1">
        <f t="array" ref="M189">_xlfn.XLOOKUP(transformación!B180,'[1]Búsquedas a tres meses'!$A$5:$A$101,_xlfn.XLOOKUP($C$1,'[1]Búsquedas a tres meses'!$B$2:$Q$2,'[1]Búsquedas a tres meses'!$B$5:$Q$101))</f>
        <v>157799</v>
      </c>
      <c r="N189" s="3" cm="1">
        <f t="array" ref="N189">_xlfn.XLOOKUP(transformación!B180,'[1]Búsquedas a 6 meses'!$A$5:$A$101,_xlfn.XLOOKUP($C$1,'[1]Búsquedas a 6 meses'!$B$2:$Q$2,'[1]Búsquedas a 6 meses'!$B$5:$Q$101))</f>
        <v>191450</v>
      </c>
    </row>
    <row r="190" spans="1:14" x14ac:dyDescent="0.3">
      <c r="A190" s="2" t="str">
        <f>'Viajeros Hoteles y Apartamet'!A190</f>
        <v>2019</v>
      </c>
      <c r="B190" s="2" t="str">
        <f>'Viajeros Hoteles y Apartamet'!B190</f>
        <v>11</v>
      </c>
      <c r="C190" s="3">
        <f>'Viajeros Hoteles y Apartamet'!G190</f>
        <v>31043</v>
      </c>
      <c r="D190" s="3" cm="1">
        <f t="array" ref="D190">_xlfn.XLOOKUP(transformación!A181,'[1]Pib Pc'!$A$2:$A$81,_xlfn.XLOOKUP($C$1,'[1]Pib Pc'!B$1:P$1,'[1]Pib Pc'!$B$2:$P$81))</f>
        <v>9250</v>
      </c>
      <c r="E190" s="19" cm="1">
        <f t="array" ref="E190">_xlfn.XLOOKUP(transformación!B181,'[1]IPC Armonizado'!$A$2:$A$250,_xlfn.XLOOKUP($C$1,'[1]IPC Armonizado'!$B$1:$Q$1,'[1]IPC Armonizado'!$B$2:$Q$250))</f>
        <v>105.27</v>
      </c>
      <c r="F190" s="19" cm="1">
        <f t="array" ref="F190">_xlfn.XLOOKUP(transformación!A181,'[1]Desempleo armonizado'!$A$2:$A$101,_xlfn.XLOOKUP($C$1,'[1]Desempleo armonizado'!$B$1:$P$1,'[1]Desempleo armonizado'!$B$2:$P$101))</f>
        <v>8.4</v>
      </c>
      <c r="G190" s="26" cm="1">
        <f t="array" ref="G190">IFERROR(_xlfn.XLOOKUP(transformación!$B181,[1]Forwarkeys!$B$2:$B$1000,_xlfn.XLOOKUP($C$1,[1]Forwarkeys!$C$1:$BA$1,[1]Forwarkeys!$C$2:$BA$1000)),"-")</f>
        <v>33828</v>
      </c>
      <c r="H190" s="19">
        <f>España!E190</f>
        <v>105.01</v>
      </c>
      <c r="I190" s="3">
        <f>[1]Aeropuerto!$J183</f>
        <v>24298</v>
      </c>
      <c r="J190" s="3" cm="1">
        <f t="array" ref="J190">_xlfn.XLOOKUP(transformación!$B181,[1]Mortalidad!$A$2:$A$301,_xlfn.XLOOKUP($C$1,[1]Mortalidad!$B$1:$P$1,[1]Mortalidad!$B$2:$P$301))</f>
        <v>51916</v>
      </c>
      <c r="K190" s="19" cm="1">
        <f t="array" ref="K190">_xlfn.XLOOKUP(transformación!$B181,'[1]Indice del consumidor'!$A$2:$A$301,_xlfn.XLOOKUP($C$1,'[1]Indice del consumidor'!$B$1:$P$1,'[1]Indice del consumidor'!$B$2:$P$301))</f>
        <v>-7.5</v>
      </c>
      <c r="L190" s="3" cm="1">
        <f t="array" ref="L190">_xlfn.XLOOKUP(transformación!B181,'[1]Total Búsquedas'!$A$5:$A$101,_xlfn.XLOOKUP($C$1,'[1]Total Búsquedas'!$B$2:$Q$2,'[1]Total Búsquedas'!$B$5:$Q$101))</f>
        <v>186230</v>
      </c>
      <c r="M190" s="3" cm="1">
        <f t="array" ref="M190">_xlfn.XLOOKUP(transformación!B181,'[1]Búsquedas a tres meses'!$A$5:$A$101,_xlfn.XLOOKUP($C$1,'[1]Búsquedas a tres meses'!$B$2:$Q$2,'[1]Búsquedas a tres meses'!$B$5:$Q$101))</f>
        <v>114805</v>
      </c>
      <c r="N190" s="3" cm="1">
        <f t="array" ref="N190">_xlfn.XLOOKUP(transformación!B181,'[1]Búsquedas a 6 meses'!$A$5:$A$101,_xlfn.XLOOKUP($C$1,'[1]Búsquedas a 6 meses'!$B$2:$Q$2,'[1]Búsquedas a 6 meses'!$B$5:$Q$101))</f>
        <v>159667</v>
      </c>
    </row>
    <row r="191" spans="1:14" x14ac:dyDescent="0.3">
      <c r="A191" s="2" t="str">
        <f>'Viajeros Hoteles y Apartamet'!A191</f>
        <v>2019</v>
      </c>
      <c r="B191" s="2" t="str">
        <f>'Viajeros Hoteles y Apartamet'!B191</f>
        <v>12</v>
      </c>
      <c r="C191" s="3">
        <f>'Viajeros Hoteles y Apartamet'!G191</f>
        <v>33877</v>
      </c>
      <c r="D191" s="3" cm="1">
        <f t="array" ref="D191">_xlfn.XLOOKUP(transformación!A182,'[1]Pib Pc'!$A$2:$A$81,_xlfn.XLOOKUP($C$1,'[1]Pib Pc'!B$1:P$1,'[1]Pib Pc'!$B$2:$P$81))</f>
        <v>9250</v>
      </c>
      <c r="E191" s="19" cm="1">
        <f t="array" ref="E191">_xlfn.XLOOKUP(transformación!B182,'[1]IPC Armonizado'!$A$2:$A$250,_xlfn.XLOOKUP($C$1,'[1]IPC Armonizado'!$B$1:$Q$1,'[1]IPC Armonizado'!$B$2:$Q$250))</f>
        <v>105.78</v>
      </c>
      <c r="F191" s="19" cm="1">
        <f t="array" ref="F191">_xlfn.XLOOKUP(transformación!A182,'[1]Desempleo armonizado'!$A$2:$A$101,_xlfn.XLOOKUP($C$1,'[1]Desempleo armonizado'!$B$1:$P$1,'[1]Desempleo armonizado'!$B$2:$P$101))</f>
        <v>8.4</v>
      </c>
      <c r="G191" s="26" cm="1">
        <f t="array" ref="G191">IFERROR(_xlfn.XLOOKUP(transformación!$B182,[1]Forwarkeys!$B$2:$B$1000,_xlfn.XLOOKUP($C$1,[1]Forwarkeys!$C$1:$BA$1,[1]Forwarkeys!$C$2:$BA$1000)),"-")</f>
        <v>39282</v>
      </c>
      <c r="H191" s="19">
        <f>España!E191</f>
        <v>104.88</v>
      </c>
      <c r="I191" s="3">
        <f>[1]Aeropuerto!$J184</f>
        <v>30876</v>
      </c>
      <c r="J191" s="3" cm="1">
        <f t="array" ref="J191">_xlfn.XLOOKUP(transformación!$B182,[1]Mortalidad!$A$2:$A$301,_xlfn.XLOOKUP($C$1,[1]Mortalidad!$B$1:$P$1,[1]Mortalidad!$B$2:$P$301))</f>
        <v>54976</v>
      </c>
      <c r="K191" s="19" cm="1">
        <f t="array" ref="K191">_xlfn.XLOOKUP(transformación!$B182,'[1]Indice del consumidor'!$A$2:$A$301,_xlfn.XLOOKUP($C$1,'[1]Indice del consumidor'!$B$1:$P$1,'[1]Indice del consumidor'!$B$2:$P$301))</f>
        <v>-11.4</v>
      </c>
      <c r="L191" s="3" cm="1">
        <f t="array" ref="L191">_xlfn.XLOOKUP(transformación!B182,'[1]Total Búsquedas'!$A$5:$A$101,_xlfn.XLOOKUP($C$1,'[1]Total Búsquedas'!$B$2:$Q$2,'[1]Total Búsquedas'!$B$5:$Q$101))</f>
        <v>242880</v>
      </c>
      <c r="M191" s="3" cm="1">
        <f t="array" ref="M191">_xlfn.XLOOKUP(transformación!B182,'[1]Búsquedas a tres meses'!$A$5:$A$101,_xlfn.XLOOKUP($C$1,'[1]Búsquedas a tres meses'!$B$2:$Q$2,'[1]Búsquedas a tres meses'!$B$5:$Q$101))</f>
        <v>145863</v>
      </c>
      <c r="N191" s="3" cm="1">
        <f t="array" ref="N191">_xlfn.XLOOKUP(transformación!B182,'[1]Búsquedas a 6 meses'!$A$5:$A$101,_xlfn.XLOOKUP($C$1,'[1]Búsquedas a 6 meses'!$B$2:$Q$2,'[1]Búsquedas a 6 meses'!$B$5:$Q$101))</f>
        <v>209402</v>
      </c>
    </row>
    <row r="192" spans="1:14" x14ac:dyDescent="0.3">
      <c r="A192" s="2" t="str">
        <f>'Viajeros Hoteles y Apartamet'!A192</f>
        <v>2020</v>
      </c>
      <c r="B192" s="2" t="str">
        <f>'Viajeros Hoteles y Apartamet'!B192</f>
        <v>1</v>
      </c>
      <c r="C192" s="3">
        <f>'Viajeros Hoteles y Apartamet'!G192</f>
        <v>26550</v>
      </c>
      <c r="D192" s="3" cm="1">
        <f t="array" ref="D192">_xlfn.XLOOKUP(transformación!A183,'[1]Pib Pc'!$A$2:$A$81,_xlfn.XLOOKUP($C$1,'[1]Pib Pc'!B$1:P$1,'[1]Pib Pc'!$B$2:$P$81))</f>
        <v>8550</v>
      </c>
      <c r="E192" s="19" cm="1">
        <f t="array" ref="E192">_xlfn.XLOOKUP(transformación!B183,'[1]IPC Armonizado'!$A$2:$A$250,_xlfn.XLOOKUP($C$1,'[1]IPC Armonizado'!$B$1:$Q$1,'[1]IPC Armonizado'!$B$2:$Q$250))</f>
        <v>105.24</v>
      </c>
      <c r="F192" s="19" cm="1">
        <f t="array" ref="F192">_xlfn.XLOOKUP(transformación!A183,'[1]Desempleo armonizado'!$A$2:$A$101,_xlfn.XLOOKUP($C$1,'[1]Desempleo armonizado'!$B$1:$P$1,'[1]Desempleo armonizado'!$B$2:$P$101))</f>
        <v>8.1</v>
      </c>
      <c r="G192" s="26" cm="1">
        <f t="array" ref="G192">IFERROR(_xlfn.XLOOKUP(transformación!$B183,[1]Forwarkeys!$B$2:$B$1000,_xlfn.XLOOKUP($C$1,[1]Forwarkeys!$C$1:$BA$1,[1]Forwarkeys!$C$2:$BA$1000)),"-")</f>
        <v>33848</v>
      </c>
      <c r="H192" s="19">
        <f>España!E192</f>
        <v>103.42</v>
      </c>
      <c r="I192" s="3">
        <f>[1]Aeropuerto!$J185</f>
        <v>25619</v>
      </c>
      <c r="J192" s="3" cm="1">
        <f t="array" ref="J192">_xlfn.XLOOKUP(transformación!$B183,[1]Mortalidad!$A$2:$A$301,_xlfn.XLOOKUP($C$1,[1]Mortalidad!$B$1:$P$1,[1]Mortalidad!$B$2:$P$301))</f>
        <v>57370</v>
      </c>
      <c r="K192" s="19" cm="1">
        <f t="array" ref="K192">_xlfn.XLOOKUP(transformación!$B183,'[1]Indice del consumidor'!$A$2:$A$301,_xlfn.XLOOKUP($C$1,'[1]Indice del consumidor'!$B$1:$P$1,'[1]Indice del consumidor'!$B$2:$P$301))</f>
        <v>-9</v>
      </c>
      <c r="L192" s="3" cm="1">
        <f t="array" ref="L192">_xlfn.XLOOKUP(transformación!B183,'[1]Total Búsquedas'!$A$5:$A$101,_xlfn.XLOOKUP($C$1,'[1]Total Búsquedas'!$B$2:$Q$2,'[1]Total Búsquedas'!$B$5:$Q$101))</f>
        <v>308660</v>
      </c>
      <c r="M192" s="3" cm="1">
        <f t="array" ref="M192">_xlfn.XLOOKUP(transformación!B183,'[1]Búsquedas a tres meses'!$A$5:$A$101,_xlfn.XLOOKUP($C$1,'[1]Búsquedas a tres meses'!$B$2:$Q$2,'[1]Búsquedas a tres meses'!$B$5:$Q$101))</f>
        <v>186355</v>
      </c>
      <c r="N192" s="3" cm="1">
        <f t="array" ref="N192">_xlfn.XLOOKUP(transformación!B183,'[1]Búsquedas a 6 meses'!$A$5:$A$101,_xlfn.XLOOKUP($C$1,'[1]Búsquedas a 6 meses'!$B$2:$Q$2,'[1]Búsquedas a 6 meses'!$B$5:$Q$101))</f>
        <v>268681</v>
      </c>
    </row>
    <row r="193" spans="1:14" x14ac:dyDescent="0.3">
      <c r="A193" s="2" t="str">
        <f>'Viajeros Hoteles y Apartamet'!A193</f>
        <v>2020</v>
      </c>
      <c r="B193" s="2" t="str">
        <f>'Viajeros Hoteles y Apartamet'!B193</f>
        <v>2</v>
      </c>
      <c r="C193" s="3">
        <f>'Viajeros Hoteles y Apartamet'!G193</f>
        <v>35922</v>
      </c>
      <c r="D193" s="3" cm="1">
        <f t="array" ref="D193">_xlfn.XLOOKUP(transformación!A184,'[1]Pib Pc'!$A$2:$A$81,_xlfn.XLOOKUP($C$1,'[1]Pib Pc'!B$1:P$1,'[1]Pib Pc'!$B$2:$P$81))</f>
        <v>8550</v>
      </c>
      <c r="E193" s="19" cm="1">
        <f t="array" ref="E193">_xlfn.XLOOKUP(transformación!B184,'[1]IPC Armonizado'!$A$2:$A$250,_xlfn.XLOOKUP($C$1,'[1]IPC Armonizado'!$B$1:$Q$1,'[1]IPC Armonizado'!$B$2:$Q$250))</f>
        <v>105.27</v>
      </c>
      <c r="F193" s="19" cm="1">
        <f t="array" ref="F193">_xlfn.XLOOKUP(transformación!A184,'[1]Desempleo armonizado'!$A$2:$A$101,_xlfn.XLOOKUP($C$1,'[1]Desempleo armonizado'!$B$1:$P$1,'[1]Desempleo armonizado'!$B$2:$P$101))</f>
        <v>8.1</v>
      </c>
      <c r="G193" s="26" cm="1">
        <f t="array" ref="G193">IFERROR(_xlfn.XLOOKUP(transformación!$B184,[1]Forwarkeys!$B$2:$B$1000,_xlfn.XLOOKUP($C$1,[1]Forwarkeys!$C$1:$BA$1,[1]Forwarkeys!$C$2:$BA$1000)),"-")</f>
        <v>36057</v>
      </c>
      <c r="H193" s="19">
        <f>España!E193</f>
        <v>103.36</v>
      </c>
      <c r="I193" s="3">
        <f>[1]Aeropuerto!$J186</f>
        <v>29414</v>
      </c>
      <c r="J193" s="3" cm="1">
        <f t="array" ref="J193">_xlfn.XLOOKUP(transformación!$B184,[1]Mortalidad!$A$2:$A$301,_xlfn.XLOOKUP($C$1,[1]Mortalidad!$B$1:$P$1,[1]Mortalidad!$B$2:$P$301))</f>
        <v>51428</v>
      </c>
      <c r="K193" s="19" cm="1">
        <f t="array" ref="K193">_xlfn.XLOOKUP(transformación!$B184,'[1]Indice del consumidor'!$A$2:$A$301,_xlfn.XLOOKUP($C$1,'[1]Indice del consumidor'!$B$1:$P$1,'[1]Indice del consumidor'!$B$2:$P$301))</f>
        <v>-7.9</v>
      </c>
      <c r="L193" s="3" cm="1">
        <f t="array" ref="L193">_xlfn.XLOOKUP(transformación!B184,'[1]Total Búsquedas'!$A$5:$A$101,_xlfn.XLOOKUP($C$1,'[1]Total Búsquedas'!$B$2:$Q$2,'[1]Total Búsquedas'!$B$5:$Q$101))</f>
        <v>271407</v>
      </c>
      <c r="M193" s="3" cm="1">
        <f t="array" ref="M193">_xlfn.XLOOKUP(transformación!B184,'[1]Búsquedas a tres meses'!$A$5:$A$101,_xlfn.XLOOKUP($C$1,'[1]Búsquedas a tres meses'!$B$2:$Q$2,'[1]Búsquedas a tres meses'!$B$5:$Q$101))</f>
        <v>172691</v>
      </c>
      <c r="N193" s="3" cm="1">
        <f t="array" ref="N193">_xlfn.XLOOKUP(transformación!B184,'[1]Búsquedas a 6 meses'!$A$5:$A$101,_xlfn.XLOOKUP($C$1,'[1]Búsquedas a 6 meses'!$B$2:$Q$2,'[1]Búsquedas a 6 meses'!$B$5:$Q$101))</f>
        <v>252084</v>
      </c>
    </row>
    <row r="194" spans="1:14" x14ac:dyDescent="0.3">
      <c r="A194" s="2" t="str">
        <f>'Viajeros Hoteles y Apartamet'!A194</f>
        <v>2020</v>
      </c>
      <c r="B194" s="2" t="str">
        <f>'Viajeros Hoteles y Apartamet'!B194</f>
        <v>3</v>
      </c>
      <c r="C194" s="3">
        <f>'Viajeros Hoteles y Apartamet'!G194</f>
        <v>0</v>
      </c>
      <c r="D194" s="3" cm="1">
        <f t="array" ref="D194">_xlfn.XLOOKUP(transformación!A185,'[1]Pib Pc'!$A$2:$A$81,_xlfn.XLOOKUP($C$1,'[1]Pib Pc'!B$1:P$1,'[1]Pib Pc'!$B$2:$P$81))</f>
        <v>8550</v>
      </c>
      <c r="E194" s="19" cm="1">
        <f t="array" ref="E194">_xlfn.XLOOKUP(transformación!B185,'[1]IPC Armonizado'!$A$2:$A$250,_xlfn.XLOOKUP($C$1,'[1]IPC Armonizado'!$B$1:$Q$1,'[1]IPC Armonizado'!$B$2:$Q$250))</f>
        <v>105.34</v>
      </c>
      <c r="F194" s="19" cm="1">
        <f t="array" ref="F194">_xlfn.XLOOKUP(transformación!A185,'[1]Desempleo armonizado'!$A$2:$A$101,_xlfn.XLOOKUP($C$1,'[1]Desempleo armonizado'!$B$1:$P$1,'[1]Desempleo armonizado'!$B$2:$P$101))</f>
        <v>8.1</v>
      </c>
      <c r="G194" s="26" cm="1">
        <f t="array" ref="G194">IFERROR(_xlfn.XLOOKUP(transformación!$B185,[1]Forwarkeys!$B$2:$B$1000,_xlfn.XLOOKUP($C$1,[1]Forwarkeys!$C$1:$BA$1,[1]Forwarkeys!$C$2:$BA$1000)),"-")</f>
        <v>26548</v>
      </c>
      <c r="H194" s="19">
        <f>España!E194</f>
        <v>103.98</v>
      </c>
      <c r="I194" s="3">
        <f>[1]Aeropuerto!$J187</f>
        <v>13405</v>
      </c>
      <c r="J194" s="3" cm="1">
        <f t="array" ref="J194">_xlfn.XLOOKUP(transformación!$B185,[1]Mortalidad!$A$2:$A$301,_xlfn.XLOOKUP($C$1,[1]Mortalidad!$B$1:$P$1,[1]Mortalidad!$B$2:$P$301))</f>
        <v>63137</v>
      </c>
      <c r="K194" s="19" cm="1">
        <f t="array" ref="K194">_xlfn.XLOOKUP(transformación!$B185,'[1]Indice del consumidor'!$A$2:$A$301,_xlfn.XLOOKUP($C$1,'[1]Indice del consumidor'!$B$1:$P$1,'[1]Indice del consumidor'!$B$2:$P$301))</f>
        <v>-12.6</v>
      </c>
      <c r="L194" s="3" cm="1">
        <f t="array" ref="L194">_xlfn.XLOOKUP(transformación!B185,'[1]Total Búsquedas'!$A$5:$A$101,_xlfn.XLOOKUP($C$1,'[1]Total Búsquedas'!$B$2:$Q$2,'[1]Total Búsquedas'!$B$5:$Q$101))</f>
        <v>130638</v>
      </c>
      <c r="M194" s="3" cm="1">
        <f t="array" ref="M194">_xlfn.XLOOKUP(transformación!B185,'[1]Búsquedas a tres meses'!$A$5:$A$101,_xlfn.XLOOKUP($C$1,'[1]Búsquedas a tres meses'!$B$2:$Q$2,'[1]Búsquedas a tres meses'!$B$5:$Q$101))</f>
        <v>89844</v>
      </c>
      <c r="N194" s="3" cm="1">
        <f t="array" ref="N194">_xlfn.XLOOKUP(transformación!B185,'[1]Búsquedas a 6 meses'!$A$5:$A$101,_xlfn.XLOOKUP($C$1,'[1]Búsquedas a 6 meses'!$B$2:$Q$2,'[1]Búsquedas a 6 meses'!$B$5:$Q$101))</f>
        <v>124085</v>
      </c>
    </row>
    <row r="195" spans="1:14" x14ac:dyDescent="0.3">
      <c r="A195" s="2" t="str">
        <f>'Viajeros Hoteles y Apartamet'!A195</f>
        <v>2020</v>
      </c>
      <c r="B195" s="2" t="str">
        <f>'Viajeros Hoteles y Apartamet'!B195</f>
        <v>4</v>
      </c>
      <c r="C195" s="3">
        <f>'Viajeros Hoteles y Apartamet'!G195</f>
        <v>0</v>
      </c>
      <c r="D195" s="3" cm="1">
        <f t="array" ref="D195">_xlfn.XLOOKUP(transformación!A186,'[1]Pib Pc'!$A$2:$A$81,_xlfn.XLOOKUP($C$1,'[1]Pib Pc'!B$1:P$1,'[1]Pib Pc'!$B$2:$P$81))</f>
        <v>7750</v>
      </c>
      <c r="E195" s="19" cm="1">
        <f t="array" ref="E195">_xlfn.XLOOKUP(transformación!B186,'[1]IPC Armonizado'!$A$2:$A$250,_xlfn.XLOOKUP($C$1,'[1]IPC Armonizado'!$B$1:$Q$1,'[1]IPC Armonizado'!$B$2:$Q$250))</f>
        <v>105.32</v>
      </c>
      <c r="F195" s="19" cm="1">
        <f t="array" ref="F195">_xlfn.XLOOKUP(transformación!A186,'[1]Desempleo armonizado'!$A$2:$A$101,_xlfn.XLOOKUP($C$1,'[1]Desempleo armonizado'!$B$1:$P$1,'[1]Desempleo armonizado'!$B$2:$P$101))</f>
        <v>6.8</v>
      </c>
      <c r="G195" s="26" cm="1">
        <f t="array" ref="G195">IFERROR(_xlfn.XLOOKUP(transformación!$B186,[1]Forwarkeys!$B$2:$B$1000,_xlfn.XLOOKUP($C$1,[1]Forwarkeys!$C$1:$BA$1,[1]Forwarkeys!$C$2:$BA$1000)),"-")</f>
        <v>3814</v>
      </c>
      <c r="H195" s="19">
        <f>España!E195</f>
        <v>104.35</v>
      </c>
      <c r="I195" s="3">
        <f>[1]Aeropuerto!$J188</f>
        <v>2</v>
      </c>
      <c r="J195" s="3" cm="1">
        <f t="array" ref="J195">_xlfn.XLOOKUP(transformación!$B186,[1]Mortalidad!$A$2:$A$301,_xlfn.XLOOKUP($C$1,[1]Mortalidad!$B$1:$P$1,[1]Mortalidad!$B$2:$P$301))</f>
        <v>66955</v>
      </c>
      <c r="K195" s="19" cm="1">
        <f t="array" ref="K195">_xlfn.XLOOKUP(transformación!$B186,'[1]Indice del consumidor'!$A$2:$A$301,_xlfn.XLOOKUP($C$1,'[1]Indice del consumidor'!$B$1:$P$1,'[1]Indice del consumidor'!$B$2:$P$301))</f>
        <v>-21.6</v>
      </c>
      <c r="L195" s="3" cm="1">
        <f t="array" ref="L195">_xlfn.XLOOKUP(transformación!B186,'[1]Total Búsquedas'!$A$5:$A$101,_xlfn.XLOOKUP($C$1,'[1]Total Búsquedas'!$B$2:$Q$2,'[1]Total Búsquedas'!$B$5:$Q$101))</f>
        <v>33644</v>
      </c>
      <c r="M195" s="3" cm="1">
        <f t="array" ref="M195">_xlfn.XLOOKUP(transformación!B186,'[1]Búsquedas a tres meses'!$A$5:$A$101,_xlfn.XLOOKUP($C$1,'[1]Búsquedas a tres meses'!$B$2:$Q$2,'[1]Búsquedas a tres meses'!$B$5:$Q$101))</f>
        <v>25684</v>
      </c>
      <c r="N195" s="3" cm="1">
        <f t="array" ref="N195">_xlfn.XLOOKUP(transformación!B186,'[1]Búsquedas a 6 meses'!$A$5:$A$101,_xlfn.XLOOKUP($C$1,'[1]Búsquedas a 6 meses'!$B$2:$Q$2,'[1]Búsquedas a 6 meses'!$B$5:$Q$101))</f>
        <v>32368</v>
      </c>
    </row>
    <row r="196" spans="1:14" x14ac:dyDescent="0.3">
      <c r="A196" s="2" t="str">
        <f>'Viajeros Hoteles y Apartamet'!A196</f>
        <v>2020</v>
      </c>
      <c r="B196" s="2" t="str">
        <f>'Viajeros Hoteles y Apartamet'!B196</f>
        <v>5</v>
      </c>
      <c r="C196" s="3">
        <f>'Viajeros Hoteles y Apartamet'!G196</f>
        <v>0</v>
      </c>
      <c r="D196" s="3" cm="1">
        <f t="array" ref="D196">_xlfn.XLOOKUP(transformación!A187,'[1]Pib Pc'!$A$2:$A$81,_xlfn.XLOOKUP($C$1,'[1]Pib Pc'!B$1:P$1,'[1]Pib Pc'!$B$2:$P$81))</f>
        <v>7750</v>
      </c>
      <c r="E196" s="19" cm="1">
        <f t="array" ref="E196">_xlfn.XLOOKUP(transformación!B187,'[1]IPC Armonizado'!$A$2:$A$250,_xlfn.XLOOKUP($C$1,'[1]IPC Armonizado'!$B$1:$Q$1,'[1]IPC Armonizado'!$B$2:$Q$250))</f>
        <v>105.49</v>
      </c>
      <c r="F196" s="19" cm="1">
        <f t="array" ref="F196">_xlfn.XLOOKUP(transformación!A187,'[1]Desempleo armonizado'!$A$2:$A$101,_xlfn.XLOOKUP($C$1,'[1]Desempleo armonizado'!$B$1:$P$1,'[1]Desempleo armonizado'!$B$2:$P$101))</f>
        <v>6.8</v>
      </c>
      <c r="G196" s="26" cm="1">
        <f t="array" ref="G196">IFERROR(_xlfn.XLOOKUP(transformación!$B187,[1]Forwarkeys!$B$2:$B$1000,_xlfn.XLOOKUP($C$1,[1]Forwarkeys!$C$1:$BA$1,[1]Forwarkeys!$C$2:$BA$1000)),"-")</f>
        <v>1512</v>
      </c>
      <c r="H196" s="19">
        <f>España!E196</f>
        <v>104.41</v>
      </c>
      <c r="I196" s="3">
        <f>[1]Aeropuerto!$J189</f>
        <v>2</v>
      </c>
      <c r="J196" s="3" cm="1">
        <f t="array" ref="J196">_xlfn.XLOOKUP(transformación!$B187,[1]Mortalidad!$A$2:$A$301,_xlfn.XLOOKUP($C$1,[1]Mortalidad!$B$1:$P$1,[1]Mortalidad!$B$2:$P$301))</f>
        <v>49150</v>
      </c>
      <c r="K196" s="19" cm="1">
        <f t="array" ref="K196">_xlfn.XLOOKUP(transformación!$B187,'[1]Indice del consumidor'!$A$2:$A$301,_xlfn.XLOOKUP($C$1,'[1]Indice del consumidor'!$B$1:$P$1,'[1]Indice del consumidor'!$B$2:$P$301))</f>
        <v>-16.3</v>
      </c>
      <c r="L196" s="3" cm="1">
        <f t="array" ref="L196">_xlfn.XLOOKUP(transformación!B187,'[1]Total Búsquedas'!$A$5:$A$101,_xlfn.XLOOKUP($C$1,'[1]Total Búsquedas'!$B$2:$Q$2,'[1]Total Búsquedas'!$B$5:$Q$101))</f>
        <v>36523</v>
      </c>
      <c r="M196" s="3" cm="1">
        <f t="array" ref="M196">_xlfn.XLOOKUP(transformación!B187,'[1]Búsquedas a tres meses'!$A$5:$A$101,_xlfn.XLOOKUP($C$1,'[1]Búsquedas a tres meses'!$B$2:$Q$2,'[1]Búsquedas a tres meses'!$B$5:$Q$101))</f>
        <v>30178</v>
      </c>
      <c r="N196" s="3" cm="1">
        <f t="array" ref="N196">_xlfn.XLOOKUP(transformación!B187,'[1]Búsquedas a 6 meses'!$A$5:$A$101,_xlfn.XLOOKUP($C$1,'[1]Búsquedas a 6 meses'!$B$2:$Q$2,'[1]Búsquedas a 6 meses'!$B$5:$Q$101))</f>
        <v>34987</v>
      </c>
    </row>
    <row r="197" spans="1:14" x14ac:dyDescent="0.3">
      <c r="A197" s="2" t="str">
        <f>'Viajeros Hoteles y Apartamet'!A197</f>
        <v>2020</v>
      </c>
      <c r="B197" s="2" t="str">
        <f>'Viajeros Hoteles y Apartamet'!B197</f>
        <v>6</v>
      </c>
      <c r="C197" s="3">
        <f>'Viajeros Hoteles y Apartamet'!G197</f>
        <v>0</v>
      </c>
      <c r="D197" s="3" cm="1">
        <f t="array" ref="D197">_xlfn.XLOOKUP(transformación!A188,'[1]Pib Pc'!$A$2:$A$81,_xlfn.XLOOKUP($C$1,'[1]Pib Pc'!B$1:P$1,'[1]Pib Pc'!$B$2:$P$81))</f>
        <v>7750</v>
      </c>
      <c r="E197" s="19" cm="1">
        <f t="array" ref="E197">_xlfn.XLOOKUP(transformación!B188,'[1]IPC Armonizado'!$A$2:$A$250,_xlfn.XLOOKUP($C$1,'[1]IPC Armonizado'!$B$1:$Q$1,'[1]IPC Armonizado'!$B$2:$Q$250))</f>
        <v>105.58</v>
      </c>
      <c r="F197" s="19" cm="1">
        <f t="array" ref="F197">_xlfn.XLOOKUP(transformación!A188,'[1]Desempleo armonizado'!$A$2:$A$101,_xlfn.XLOOKUP($C$1,'[1]Desempleo armonizado'!$B$1:$P$1,'[1]Desempleo armonizado'!$B$2:$P$101))</f>
        <v>6.8</v>
      </c>
      <c r="G197" s="26" cm="1">
        <f t="array" ref="G197">IFERROR(_xlfn.XLOOKUP(transformación!$B188,[1]Forwarkeys!$B$2:$B$1000,_xlfn.XLOOKUP($C$1,[1]Forwarkeys!$C$1:$BA$1,[1]Forwarkeys!$C$2:$BA$1000)),"-")</f>
        <v>1134</v>
      </c>
      <c r="H197" s="19">
        <f>España!E197</f>
        <v>104.87</v>
      </c>
      <c r="I197" s="3">
        <f>[1]Aeropuerto!$J190</f>
        <v>967</v>
      </c>
      <c r="J197" s="3" cm="1">
        <f t="array" ref="J197">_xlfn.XLOOKUP(transformación!$B188,[1]Mortalidad!$A$2:$A$301,_xlfn.XLOOKUP($C$1,[1]Mortalidad!$B$1:$P$1,[1]Mortalidad!$B$2:$P$301))</f>
        <v>46304</v>
      </c>
      <c r="K197" s="19" cm="1">
        <f t="array" ref="K197">_xlfn.XLOOKUP(transformación!$B188,'[1]Indice del consumidor'!$A$2:$A$301,_xlfn.XLOOKUP($C$1,'[1]Indice del consumidor'!$B$1:$P$1,'[1]Indice del consumidor'!$B$2:$P$301))</f>
        <v>-10.3</v>
      </c>
      <c r="L197" s="3" cm="1">
        <f t="array" ref="L197">_xlfn.XLOOKUP(transformación!B188,'[1]Total Búsquedas'!$A$5:$A$101,_xlfn.XLOOKUP($C$1,'[1]Total Búsquedas'!$B$2:$Q$2,'[1]Total Búsquedas'!$B$5:$Q$101))</f>
        <v>101648</v>
      </c>
      <c r="M197" s="3" cm="1">
        <f t="array" ref="M197">_xlfn.XLOOKUP(transformación!B188,'[1]Búsquedas a tres meses'!$A$5:$A$101,_xlfn.XLOOKUP($C$1,'[1]Búsquedas a tres meses'!$B$2:$Q$2,'[1]Búsquedas a tres meses'!$B$5:$Q$101))</f>
        <v>86305</v>
      </c>
      <c r="N197" s="3" cm="1">
        <f t="array" ref="N197">_xlfn.XLOOKUP(transformación!B188,'[1]Búsquedas a 6 meses'!$A$5:$A$101,_xlfn.XLOOKUP($C$1,'[1]Búsquedas a 6 meses'!$B$2:$Q$2,'[1]Búsquedas a 6 meses'!$B$5:$Q$101))</f>
        <v>95553</v>
      </c>
    </row>
    <row r="198" spans="1:14" x14ac:dyDescent="0.3">
      <c r="A198" s="2" t="str">
        <f>'Viajeros Hoteles y Apartamet'!A198</f>
        <v>2020</v>
      </c>
      <c r="B198" s="2" t="str">
        <f>'Viajeros Hoteles y Apartamet'!B198</f>
        <v>7</v>
      </c>
      <c r="C198" s="3">
        <f>'Viajeros Hoteles y Apartamet'!G198</f>
        <v>55297</v>
      </c>
      <c r="D198" s="3" cm="1">
        <f t="array" ref="D198">_xlfn.XLOOKUP(transformación!A189,'[1]Pib Pc'!$A$2:$A$81,_xlfn.XLOOKUP($C$1,'[1]Pib Pc'!B$1:P$1,'[1]Pib Pc'!$B$2:$P$81))</f>
        <v>8650</v>
      </c>
      <c r="E198" s="19" cm="1">
        <f t="array" ref="E198">_xlfn.XLOOKUP(transformación!B189,'[1]IPC Armonizado'!$A$2:$A$250,_xlfn.XLOOKUP($C$1,'[1]IPC Armonizado'!$B$1:$Q$1,'[1]IPC Armonizado'!$B$2:$Q$250))</f>
        <v>106.01</v>
      </c>
      <c r="F198" s="19" cm="1">
        <f t="array" ref="F198">_xlfn.XLOOKUP(transformación!A189,'[1]Desempleo armonizado'!$A$2:$A$101,_xlfn.XLOOKUP($C$1,'[1]Desempleo armonizado'!$B$1:$P$1,'[1]Desempleo armonizado'!$B$2:$P$101))</f>
        <v>8.9</v>
      </c>
      <c r="G198" s="26" cm="1">
        <f t="array" ref="G198">IFERROR(_xlfn.XLOOKUP(transformación!$B189,[1]Forwarkeys!$B$2:$B$1000,_xlfn.XLOOKUP($C$1,[1]Forwarkeys!$C$1:$BA$1,[1]Forwarkeys!$C$2:$BA$1000)),"-")</f>
        <v>31000</v>
      </c>
      <c r="H198" s="19">
        <f>España!E198</f>
        <v>103.23</v>
      </c>
      <c r="I198" s="3">
        <f>[1]Aeropuerto!$J191</f>
        <v>24066</v>
      </c>
      <c r="J198" s="3" cm="1">
        <f t="array" ref="J198">_xlfn.XLOOKUP(transformación!$B189,[1]Mortalidad!$A$2:$A$301,_xlfn.XLOOKUP($C$1,[1]Mortalidad!$B$1:$P$1,[1]Mortalidad!$B$2:$P$301))</f>
        <v>47234</v>
      </c>
      <c r="K198" s="19" cm="1">
        <f t="array" ref="K198">_xlfn.XLOOKUP(transformación!$B189,'[1]Indice del consumidor'!$A$2:$A$301,_xlfn.XLOOKUP($C$1,'[1]Indice del consumidor'!$B$1:$P$1,'[1]Indice del consumidor'!$B$2:$P$301))</f>
        <v>-10.5</v>
      </c>
      <c r="L198" s="3" cm="1">
        <f t="array" ref="L198">_xlfn.XLOOKUP(transformación!B189,'[1]Total Búsquedas'!$A$5:$A$101,_xlfn.XLOOKUP($C$1,'[1]Total Búsquedas'!$B$2:$Q$2,'[1]Total Búsquedas'!$B$5:$Q$101))</f>
        <v>102359</v>
      </c>
      <c r="M198" s="3" cm="1">
        <f t="array" ref="M198">_xlfn.XLOOKUP(transformación!B189,'[1]Búsquedas a tres meses'!$A$5:$A$101,_xlfn.XLOOKUP($C$1,'[1]Búsquedas a tres meses'!$B$2:$Q$2,'[1]Búsquedas a tres meses'!$B$5:$Q$101))</f>
        <v>95572</v>
      </c>
      <c r="N198" s="3" cm="1">
        <f t="array" ref="N198">_xlfn.XLOOKUP(transformación!B189,'[1]Búsquedas a 6 meses'!$A$5:$A$101,_xlfn.XLOOKUP($C$1,'[1]Búsquedas a 6 meses'!$B$2:$Q$2,'[1]Búsquedas a 6 meses'!$B$5:$Q$101))</f>
        <v>99674</v>
      </c>
    </row>
    <row r="199" spans="1:14" x14ac:dyDescent="0.3">
      <c r="A199" s="2" t="str">
        <f>'Viajeros Hoteles y Apartamet'!A199</f>
        <v>2020</v>
      </c>
      <c r="B199" s="2" t="str">
        <f>'Viajeros Hoteles y Apartamet'!B199</f>
        <v>8</v>
      </c>
      <c r="C199" s="3">
        <f>'Viajeros Hoteles y Apartamet'!G199</f>
        <v>133262</v>
      </c>
      <c r="D199" s="3" cm="1">
        <f t="array" ref="D199">_xlfn.XLOOKUP(transformación!A190,'[1]Pib Pc'!$A$2:$A$81,_xlfn.XLOOKUP($C$1,'[1]Pib Pc'!B$1:P$1,'[1]Pib Pc'!$B$2:$P$81))</f>
        <v>8650</v>
      </c>
      <c r="E199" s="19" cm="1">
        <f t="array" ref="E199">_xlfn.XLOOKUP(transformación!B190,'[1]IPC Armonizado'!$A$2:$A$250,_xlfn.XLOOKUP($C$1,'[1]IPC Armonizado'!$B$1:$Q$1,'[1]IPC Armonizado'!$B$2:$Q$250))</f>
        <v>105.89</v>
      </c>
      <c r="F199" s="19" cm="1">
        <f t="array" ref="F199">_xlfn.XLOOKUP(transformación!A190,'[1]Desempleo armonizado'!$A$2:$A$101,_xlfn.XLOOKUP($C$1,'[1]Desempleo armonizado'!$B$1:$P$1,'[1]Desempleo armonizado'!$B$2:$P$101))</f>
        <v>8.9</v>
      </c>
      <c r="G199" s="26" cm="1">
        <f t="array" ref="G199">IFERROR(_xlfn.XLOOKUP(transformación!$B190,[1]Forwarkeys!$B$2:$B$1000,_xlfn.XLOOKUP($C$1,[1]Forwarkeys!$C$1:$BA$1,[1]Forwarkeys!$C$2:$BA$1000)),"-")</f>
        <v>51025</v>
      </c>
      <c r="H199" s="19">
        <f>España!E199</f>
        <v>103.23</v>
      </c>
      <c r="I199" s="3">
        <f>[1]Aeropuerto!$J192</f>
        <v>31930</v>
      </c>
      <c r="J199" s="3" cm="1">
        <f t="array" ref="J199">_xlfn.XLOOKUP(transformación!$B190,[1]Mortalidad!$A$2:$A$301,_xlfn.XLOOKUP($C$1,[1]Mortalidad!$B$1:$P$1,[1]Mortalidad!$B$2:$P$301))</f>
        <v>49334</v>
      </c>
      <c r="K199" s="19" cm="1">
        <f t="array" ref="K199">_xlfn.XLOOKUP(transformación!$B190,'[1]Indice del consumidor'!$A$2:$A$301,_xlfn.XLOOKUP($C$1,'[1]Indice del consumidor'!$B$1:$P$1,'[1]Indice del consumidor'!$B$2:$P$301))</f>
        <v>-11.6</v>
      </c>
      <c r="L199" s="3" cm="1">
        <f t="array" ref="L199">_xlfn.XLOOKUP(transformación!B190,'[1]Total Búsquedas'!$A$5:$A$101,_xlfn.XLOOKUP($C$1,'[1]Total Búsquedas'!$B$2:$Q$2,'[1]Total Búsquedas'!$B$5:$Q$101))</f>
        <v>112424</v>
      </c>
      <c r="M199" s="3" cm="1">
        <f t="array" ref="M199">_xlfn.XLOOKUP(transformación!B190,'[1]Búsquedas a tres meses'!$A$5:$A$101,_xlfn.XLOOKUP($C$1,'[1]Búsquedas a tres meses'!$B$2:$Q$2,'[1]Búsquedas a tres meses'!$B$5:$Q$101))</f>
        <v>101082</v>
      </c>
      <c r="N199" s="3" cm="1">
        <f t="array" ref="N199">_xlfn.XLOOKUP(transformación!B190,'[1]Búsquedas a 6 meses'!$A$5:$A$101,_xlfn.XLOOKUP($C$1,'[1]Búsquedas a 6 meses'!$B$2:$Q$2,'[1]Búsquedas a 6 meses'!$B$5:$Q$101))</f>
        <v>106815</v>
      </c>
    </row>
    <row r="200" spans="1:14" x14ac:dyDescent="0.3">
      <c r="A200" s="2" t="str">
        <f>'Viajeros Hoteles y Apartamet'!A200</f>
        <v>2020</v>
      </c>
      <c r="B200" s="2" t="str">
        <f>'Viajeros Hoteles y Apartamet'!B200</f>
        <v>9</v>
      </c>
      <c r="C200" s="3">
        <f>'Viajeros Hoteles y Apartamet'!G200</f>
        <v>50683</v>
      </c>
      <c r="D200" s="3" cm="1">
        <f t="array" ref="D200">_xlfn.XLOOKUP(transformación!A191,'[1]Pib Pc'!$A$2:$A$81,_xlfn.XLOOKUP($C$1,'[1]Pib Pc'!B$1:P$1,'[1]Pib Pc'!$B$2:$P$81))</f>
        <v>8650</v>
      </c>
      <c r="E200" s="19" cm="1">
        <f t="array" ref="E200">_xlfn.XLOOKUP(transformación!B191,'[1]IPC Armonizado'!$A$2:$A$250,_xlfn.XLOOKUP($C$1,'[1]IPC Armonizado'!$B$1:$Q$1,'[1]IPC Armonizado'!$B$2:$Q$250))</f>
        <v>105.3</v>
      </c>
      <c r="F200" s="19" cm="1">
        <f t="array" ref="F200">_xlfn.XLOOKUP(transformación!A191,'[1]Desempleo armonizado'!$A$2:$A$101,_xlfn.XLOOKUP($C$1,'[1]Desempleo armonizado'!$B$1:$P$1,'[1]Desempleo armonizado'!$B$2:$P$101))</f>
        <v>8.9</v>
      </c>
      <c r="G200" s="26" cm="1">
        <f t="array" ref="G200">IFERROR(_xlfn.XLOOKUP(transformación!$B191,[1]Forwarkeys!$B$2:$B$1000,_xlfn.XLOOKUP($C$1,[1]Forwarkeys!$C$1:$BA$1,[1]Forwarkeys!$C$2:$BA$1000)),"-")</f>
        <v>30665</v>
      </c>
      <c r="H200" s="19">
        <f>España!E200</f>
        <v>103.69</v>
      </c>
      <c r="I200" s="3">
        <f>[1]Aeropuerto!$J193</f>
        <v>17744</v>
      </c>
      <c r="J200" s="3" cm="1">
        <f t="array" ref="J200">_xlfn.XLOOKUP(transformación!$B191,[1]Mortalidad!$A$2:$A$301,_xlfn.XLOOKUP($C$1,[1]Mortalidad!$B$1:$P$1,[1]Mortalidad!$B$2:$P$301))</f>
        <v>49392</v>
      </c>
      <c r="K200" s="19" cm="1">
        <f t="array" ref="K200">_xlfn.XLOOKUP(transformación!$B191,'[1]Indice del consumidor'!$A$2:$A$301,_xlfn.XLOOKUP($C$1,'[1]Indice del consumidor'!$B$1:$P$1,'[1]Indice del consumidor'!$B$2:$P$301))</f>
        <v>-10.9</v>
      </c>
      <c r="L200" s="3" cm="1">
        <f t="array" ref="L200">_xlfn.XLOOKUP(transformación!B191,'[1]Total Búsquedas'!$A$5:$A$101,_xlfn.XLOOKUP($C$1,'[1]Total Búsquedas'!$B$2:$Q$2,'[1]Total Búsquedas'!$B$5:$Q$101))</f>
        <v>97023</v>
      </c>
      <c r="M200" s="3" cm="1">
        <f t="array" ref="M200">_xlfn.XLOOKUP(transformación!B191,'[1]Búsquedas a tres meses'!$A$5:$A$101,_xlfn.XLOOKUP($C$1,'[1]Búsquedas a tres meses'!$B$2:$Q$2,'[1]Búsquedas a tres meses'!$B$5:$Q$101))</f>
        <v>85541</v>
      </c>
      <c r="N200" s="3" cm="1">
        <f t="array" ref="N200">_xlfn.XLOOKUP(transformación!B191,'[1]Búsquedas a 6 meses'!$A$5:$A$101,_xlfn.XLOOKUP($C$1,'[1]Búsquedas a 6 meses'!$B$2:$Q$2,'[1]Búsquedas a 6 meses'!$B$5:$Q$101))</f>
        <v>90320</v>
      </c>
    </row>
    <row r="201" spans="1:14" x14ac:dyDescent="0.3">
      <c r="A201" s="2" t="str">
        <f>'Viajeros Hoteles y Apartamet'!A201</f>
        <v>2020</v>
      </c>
      <c r="B201" s="2" t="str">
        <f>'Viajeros Hoteles y Apartamet'!B201</f>
        <v>10</v>
      </c>
      <c r="C201" s="3">
        <f>'Viajeros Hoteles y Apartamet'!G201</f>
        <v>31437</v>
      </c>
      <c r="D201" s="3" cm="1">
        <f t="array" ref="D201">_xlfn.XLOOKUP(transformación!A192,'[1]Pib Pc'!$A$2:$A$81,_xlfn.XLOOKUP($C$1,'[1]Pib Pc'!B$1:P$1,'[1]Pib Pc'!$B$2:$P$81))</f>
        <v>9130</v>
      </c>
      <c r="E201" s="19" cm="1">
        <f t="array" ref="E201">_xlfn.XLOOKUP(transformación!B192,'[1]IPC Armonizado'!$A$2:$A$250,_xlfn.XLOOKUP($C$1,'[1]IPC Armonizado'!$B$1:$Q$1,'[1]IPC Armonizado'!$B$2:$Q$250))</f>
        <v>105.27</v>
      </c>
      <c r="F201" s="19" cm="1">
        <f t="array" ref="F201">_xlfn.XLOOKUP(transformación!A192,'[1]Desempleo armonizado'!$A$2:$A$101,_xlfn.XLOOKUP($C$1,'[1]Desempleo armonizado'!$B$1:$P$1,'[1]Desempleo armonizado'!$B$2:$P$101))</f>
        <v>8.3000000000000007</v>
      </c>
      <c r="G201" s="26" cm="1">
        <f t="array" ref="G201">IFERROR(_xlfn.XLOOKUP(transformación!$B192,[1]Forwarkeys!$B$2:$B$1000,_xlfn.XLOOKUP($C$1,[1]Forwarkeys!$C$1:$BA$1,[1]Forwarkeys!$C$2:$BA$1000)),"-")</f>
        <v>27176</v>
      </c>
      <c r="H201" s="19">
        <f>España!E201</f>
        <v>104.01</v>
      </c>
      <c r="I201" s="3">
        <f>[1]Aeropuerto!$J194</f>
        <v>17655</v>
      </c>
      <c r="J201" s="3" cm="1">
        <f t="array" ref="J201">_xlfn.XLOOKUP(transformación!$B192,[1]Mortalidad!$A$2:$A$301,_xlfn.XLOOKUP($C$1,[1]Mortalidad!$B$1:$P$1,[1]Mortalidad!$B$2:$P$301))</f>
        <v>58210</v>
      </c>
      <c r="K201" s="19" cm="1">
        <f t="array" ref="K201">_xlfn.XLOOKUP(transformación!$B192,'[1]Indice del consumidor'!$A$2:$A$301,_xlfn.XLOOKUP($C$1,'[1]Indice del consumidor'!$B$1:$P$1,'[1]Indice del consumidor'!$B$2:$P$301))</f>
        <v>-14.8</v>
      </c>
      <c r="L201" s="3" cm="1">
        <f t="array" ref="L201">_xlfn.XLOOKUP(transformación!B192,'[1]Total Búsquedas'!$A$5:$A$101,_xlfn.XLOOKUP($C$1,'[1]Total Búsquedas'!$B$2:$Q$2,'[1]Total Búsquedas'!$B$5:$Q$101))</f>
        <v>95551</v>
      </c>
      <c r="M201" s="3" cm="1">
        <f t="array" ref="M201">_xlfn.XLOOKUP(transformación!B192,'[1]Búsquedas a tres meses'!$A$5:$A$101,_xlfn.XLOOKUP($C$1,'[1]Búsquedas a tres meses'!$B$2:$Q$2,'[1]Búsquedas a tres meses'!$B$5:$Q$101))</f>
        <v>78843</v>
      </c>
      <c r="N201" s="3" cm="1">
        <f t="array" ref="N201">_xlfn.XLOOKUP(transformación!B192,'[1]Búsquedas a 6 meses'!$A$5:$A$101,_xlfn.XLOOKUP($C$1,'[1]Búsquedas a 6 meses'!$B$2:$Q$2,'[1]Búsquedas a 6 meses'!$B$5:$Q$101))</f>
        <v>87537</v>
      </c>
    </row>
    <row r="202" spans="1:14" x14ac:dyDescent="0.3">
      <c r="A202" s="2" t="str">
        <f>'Viajeros Hoteles y Apartamet'!A202</f>
        <v>2020</v>
      </c>
      <c r="B202" s="2" t="str">
        <f>'Viajeros Hoteles y Apartamet'!B202</f>
        <v>11</v>
      </c>
      <c r="C202" s="3">
        <f>'Viajeros Hoteles y Apartamet'!G202</f>
        <v>5110</v>
      </c>
      <c r="D202" s="3" cm="1">
        <f t="array" ref="D202">_xlfn.XLOOKUP(transformación!A193,'[1]Pib Pc'!$A$2:$A$81,_xlfn.XLOOKUP($C$1,'[1]Pib Pc'!B$1:P$1,'[1]Pib Pc'!$B$2:$P$81))</f>
        <v>9130</v>
      </c>
      <c r="E202" s="19" cm="1">
        <f t="array" ref="E202">_xlfn.XLOOKUP(transformación!B193,'[1]IPC Armonizado'!$A$2:$A$250,_xlfn.XLOOKUP($C$1,'[1]IPC Armonizado'!$B$1:$Q$1,'[1]IPC Armonizado'!$B$2:$Q$250))</f>
        <v>105.5</v>
      </c>
      <c r="F202" s="19" cm="1">
        <f t="array" ref="F202">_xlfn.XLOOKUP(transformación!A193,'[1]Desempleo armonizado'!$A$2:$A$101,_xlfn.XLOOKUP($C$1,'[1]Desempleo armonizado'!$B$1:$P$1,'[1]Desempleo armonizado'!$B$2:$P$101))</f>
        <v>8.3000000000000007</v>
      </c>
      <c r="G202" s="26" cm="1">
        <f t="array" ref="G202">IFERROR(_xlfn.XLOOKUP(transformación!$B193,[1]Forwarkeys!$B$2:$B$1000,_xlfn.XLOOKUP($C$1,[1]Forwarkeys!$C$1:$BA$1,[1]Forwarkeys!$C$2:$BA$1000)),"-")</f>
        <v>10584</v>
      </c>
      <c r="H202" s="19">
        <f>España!E202</f>
        <v>104.12</v>
      </c>
      <c r="I202" s="3">
        <f>[1]Aeropuerto!$J195</f>
        <v>3735</v>
      </c>
      <c r="J202" s="3" cm="1">
        <f t="array" ref="J202">_xlfn.XLOOKUP(transformación!$B193,[1]Mortalidad!$A$2:$A$301,_xlfn.XLOOKUP($C$1,[1]Mortalidad!$B$1:$P$1,[1]Mortalidad!$B$2:$P$301))</f>
        <v>66246</v>
      </c>
      <c r="K202" s="19" cm="1">
        <f t="array" ref="K202">_xlfn.XLOOKUP(transformación!$B193,'[1]Indice del consumidor'!$A$2:$A$301,_xlfn.XLOOKUP($C$1,'[1]Indice del consumidor'!$B$1:$P$1,'[1]Indice del consumidor'!$B$2:$P$301))</f>
        <v>-19.7</v>
      </c>
      <c r="L202" s="3" cm="1">
        <f t="array" ref="L202">_xlfn.XLOOKUP(transformación!B193,'[1]Total Búsquedas'!$A$5:$A$101,_xlfn.XLOOKUP($C$1,'[1]Total Búsquedas'!$B$2:$Q$2,'[1]Total Búsquedas'!$B$5:$Q$101))</f>
        <v>55252</v>
      </c>
      <c r="M202" s="3" cm="1">
        <f t="array" ref="M202">_xlfn.XLOOKUP(transformación!B193,'[1]Búsquedas a tres meses'!$A$5:$A$101,_xlfn.XLOOKUP($C$1,'[1]Búsquedas a tres meses'!$B$2:$Q$2,'[1]Búsquedas a tres meses'!$B$5:$Q$101))</f>
        <v>44456</v>
      </c>
      <c r="N202" s="3" cm="1">
        <f t="array" ref="N202">_xlfn.XLOOKUP(transformación!B193,'[1]Búsquedas a 6 meses'!$A$5:$A$101,_xlfn.XLOOKUP($C$1,'[1]Búsquedas a 6 meses'!$B$2:$Q$2,'[1]Búsquedas a 6 meses'!$B$5:$Q$101))</f>
        <v>50380</v>
      </c>
    </row>
    <row r="203" spans="1:14" x14ac:dyDescent="0.3">
      <c r="A203" s="2" t="str">
        <f>'Viajeros Hoteles y Apartamet'!A203</f>
        <v>2020</v>
      </c>
      <c r="B203" s="2" t="str">
        <f>'Viajeros Hoteles y Apartamet'!B203</f>
        <v>12</v>
      </c>
      <c r="C203" s="3">
        <f>'Viajeros Hoteles y Apartamet'!G203</f>
        <v>7642</v>
      </c>
      <c r="D203" s="3" cm="1">
        <f t="array" ref="D203">_xlfn.XLOOKUP(transformación!A194,'[1]Pib Pc'!$A$2:$A$81,_xlfn.XLOOKUP($C$1,'[1]Pib Pc'!B$1:P$1,'[1]Pib Pc'!$B$2:$P$81))</f>
        <v>9130</v>
      </c>
      <c r="E203" s="19" cm="1">
        <f t="array" ref="E203">_xlfn.XLOOKUP(transformación!B194,'[1]IPC Armonizado'!$A$2:$A$250,_xlfn.XLOOKUP($C$1,'[1]IPC Armonizado'!$B$1:$Q$1,'[1]IPC Armonizado'!$B$2:$Q$250))</f>
        <v>105.75</v>
      </c>
      <c r="F203" s="19" cm="1">
        <f t="array" ref="F203">_xlfn.XLOOKUP(transformación!A194,'[1]Desempleo armonizado'!$A$2:$A$101,_xlfn.XLOOKUP($C$1,'[1]Desempleo armonizado'!$B$1:$P$1,'[1]Desempleo armonizado'!$B$2:$P$101))</f>
        <v>8.3000000000000007</v>
      </c>
      <c r="G203" s="26" cm="1">
        <f t="array" ref="G203">IFERROR(_xlfn.XLOOKUP(transformación!$B194,[1]Forwarkeys!$B$2:$B$1000,_xlfn.XLOOKUP($C$1,[1]Forwarkeys!$C$1:$BA$1,[1]Forwarkeys!$C$2:$BA$1000)),"-")</f>
        <v>12882</v>
      </c>
      <c r="H203" s="19">
        <f>España!E203</f>
        <v>104.28</v>
      </c>
      <c r="I203" s="3">
        <f>[1]Aeropuerto!$J196</f>
        <v>8013</v>
      </c>
      <c r="J203" s="3" cm="1">
        <f t="array" ref="J203">_xlfn.XLOOKUP(transformación!$B194,[1]Mortalidad!$A$2:$A$301,_xlfn.XLOOKUP($C$1,[1]Mortalidad!$B$1:$P$1,[1]Mortalidad!$B$2:$P$301))</f>
        <v>64304</v>
      </c>
      <c r="K203" s="19" cm="1">
        <f t="array" ref="K203">_xlfn.XLOOKUP(transformación!$B194,'[1]Indice del consumidor'!$A$2:$A$301,_xlfn.XLOOKUP($C$1,'[1]Indice del consumidor'!$B$1:$P$1,'[1]Indice del consumidor'!$B$2:$P$301))</f>
        <v>-12.7</v>
      </c>
      <c r="L203" s="3" cm="1">
        <f t="array" ref="L203">_xlfn.XLOOKUP(transformación!B194,'[1]Total Búsquedas'!$A$5:$A$101,_xlfn.XLOOKUP($C$1,'[1]Total Búsquedas'!$B$2:$Q$2,'[1]Total Búsquedas'!$B$5:$Q$101))</f>
        <v>78519</v>
      </c>
      <c r="M203" s="3" cm="1">
        <f t="array" ref="M203">_xlfn.XLOOKUP(transformación!B194,'[1]Búsquedas a tres meses'!$A$5:$A$101,_xlfn.XLOOKUP($C$1,'[1]Búsquedas a tres meses'!$B$2:$Q$2,'[1]Búsquedas a tres meses'!$B$5:$Q$101))</f>
        <v>57578</v>
      </c>
      <c r="N203" s="3" cm="1">
        <f t="array" ref="N203">_xlfn.XLOOKUP(transformación!B194,'[1]Búsquedas a 6 meses'!$A$5:$A$101,_xlfn.XLOOKUP($C$1,'[1]Búsquedas a 6 meses'!$B$2:$Q$2,'[1]Búsquedas a 6 meses'!$B$5:$Q$101))</f>
        <v>70034</v>
      </c>
    </row>
    <row r="204" spans="1:14" x14ac:dyDescent="0.3">
      <c r="A204" s="2" t="str">
        <f>'Viajeros Hoteles y Apartamet'!A204</f>
        <v>2021</v>
      </c>
      <c r="B204" s="2" t="str">
        <f>'Viajeros Hoteles y Apartamet'!B204</f>
        <v>1</v>
      </c>
      <c r="C204" s="3">
        <f>'Viajeros Hoteles y Apartamet'!G204</f>
        <v>6620</v>
      </c>
      <c r="D204" s="3" cm="1">
        <f t="array" ref="D204">_xlfn.XLOOKUP(transformación!A195,'[1]Pib Pc'!$A$2:$A$81,_xlfn.XLOOKUP($C$1,'[1]Pib Pc'!B$1:P$1,'[1]Pib Pc'!$B$2:$P$81))</f>
        <v>8860</v>
      </c>
      <c r="E204" s="19" cm="1">
        <f t="array" ref="E204">_xlfn.XLOOKUP(transformación!B195,'[1]IPC Armonizado'!$A$2:$A$250,_xlfn.XLOOKUP($C$1,'[1]IPC Armonizado'!$B$1:$Q$1,'[1]IPC Armonizado'!$B$2:$Q$250))</f>
        <v>106.03</v>
      </c>
      <c r="F204" s="19" cm="1">
        <f t="array" ref="F204">_xlfn.XLOOKUP(transformación!A195,'[1]Desempleo armonizado'!$A$2:$A$101,_xlfn.XLOOKUP($C$1,'[1]Desempleo armonizado'!$B$1:$P$1,'[1]Desempleo armonizado'!$B$2:$P$101))</f>
        <v>8.3000000000000007</v>
      </c>
      <c r="G204" s="26" cm="1">
        <f t="array" ref="G204">IFERROR(_xlfn.XLOOKUP(transformación!$B195,[1]Forwarkeys!$B$2:$B$1000,_xlfn.XLOOKUP($C$1,[1]Forwarkeys!$C$1:$BA$1,[1]Forwarkeys!$C$2:$BA$1000)),"-")</f>
        <v>9083</v>
      </c>
      <c r="H204" s="19">
        <f>España!E204</f>
        <v>103.87</v>
      </c>
      <c r="I204" s="3">
        <f>[1]Aeropuerto!$J197</f>
        <v>4595</v>
      </c>
      <c r="J204" s="3" cm="1">
        <f t="array" ref="J204">_xlfn.XLOOKUP(transformación!$B195,[1]Mortalidad!$A$2:$A$301,_xlfn.XLOOKUP($C$1,[1]Mortalidad!$B$1:$P$1,[1]Mortalidad!$B$2:$P$301))</f>
        <v>66794</v>
      </c>
      <c r="K204" s="19" cm="1">
        <f t="array" ref="K204">_xlfn.XLOOKUP(transformación!$B195,'[1]Indice del consumidor'!$A$2:$A$301,_xlfn.XLOOKUP($C$1,'[1]Indice del consumidor'!$B$1:$P$1,'[1]Indice del consumidor'!$B$2:$P$301))</f>
        <v>-13.7</v>
      </c>
      <c r="L204" s="3" cm="1">
        <f t="array" ref="L204">_xlfn.XLOOKUP(transformación!B195,'[1]Total Búsquedas'!$A$5:$A$101,_xlfn.XLOOKUP($C$1,'[1]Total Búsquedas'!$B$2:$Q$2,'[1]Total Búsquedas'!$B$5:$Q$101))</f>
        <v>88569</v>
      </c>
      <c r="M204" s="3" cm="1">
        <f t="array" ref="M204">_xlfn.XLOOKUP(transformación!B195,'[1]Búsquedas a tres meses'!$A$5:$A$101,_xlfn.XLOOKUP($C$1,'[1]Búsquedas a tres meses'!$B$2:$Q$2,'[1]Búsquedas a tres meses'!$B$5:$Q$101))</f>
        <v>59171</v>
      </c>
      <c r="N204" s="3" cm="1">
        <f t="array" ref="N204">_xlfn.XLOOKUP(transformación!B195,'[1]Búsquedas a 6 meses'!$A$5:$A$101,_xlfn.XLOOKUP($C$1,'[1]Búsquedas a 6 meses'!$B$2:$Q$2,'[1]Búsquedas a 6 meses'!$B$5:$Q$101))</f>
        <v>78090</v>
      </c>
    </row>
    <row r="205" spans="1:14" x14ac:dyDescent="0.3">
      <c r="A205" s="2" t="str">
        <f>'Viajeros Hoteles y Apartamet'!A205</f>
        <v>2021</v>
      </c>
      <c r="B205" s="2" t="str">
        <f>'Viajeros Hoteles y Apartamet'!B205</f>
        <v>2</v>
      </c>
      <c r="C205" s="3">
        <f>'Viajeros Hoteles y Apartamet'!G205</f>
        <v>6407</v>
      </c>
      <c r="D205" s="3" cm="1">
        <f t="array" ref="D205">_xlfn.XLOOKUP(transformación!A196,'[1]Pib Pc'!$A$2:$A$81,_xlfn.XLOOKUP($C$1,'[1]Pib Pc'!B$1:P$1,'[1]Pib Pc'!$B$2:$P$81))</f>
        <v>8860</v>
      </c>
      <c r="E205" s="19" cm="1">
        <f t="array" ref="E205">_xlfn.XLOOKUP(transformación!B196,'[1]IPC Armonizado'!$A$2:$A$250,_xlfn.XLOOKUP($C$1,'[1]IPC Armonizado'!$B$1:$Q$1,'[1]IPC Armonizado'!$B$2:$Q$250))</f>
        <v>106.07</v>
      </c>
      <c r="F205" s="19" cm="1">
        <f t="array" ref="F205">_xlfn.XLOOKUP(transformación!A196,'[1]Desempleo armonizado'!$A$2:$A$101,_xlfn.XLOOKUP($C$1,'[1]Desempleo armonizado'!$B$1:$P$1,'[1]Desempleo armonizado'!$B$2:$P$101))</f>
        <v>8.3000000000000007</v>
      </c>
      <c r="G205" s="26" cm="1">
        <f t="array" ref="G205">IFERROR(_xlfn.XLOOKUP(transformación!$B196,[1]Forwarkeys!$B$2:$B$1000,_xlfn.XLOOKUP($C$1,[1]Forwarkeys!$C$1:$BA$1,[1]Forwarkeys!$C$2:$BA$1000)),"-")</f>
        <v>6451</v>
      </c>
      <c r="H205" s="19">
        <f>España!E205</f>
        <v>103.27</v>
      </c>
      <c r="I205" s="3">
        <f>[1]Aeropuerto!$J198</f>
        <v>4227</v>
      </c>
      <c r="J205" s="3" cm="1">
        <f t="array" ref="J205">_xlfn.XLOOKUP(transformación!$B196,[1]Mortalidad!$A$2:$A$301,_xlfn.XLOOKUP($C$1,[1]Mortalidad!$B$1:$P$1,[1]Mortalidad!$B$2:$P$301))</f>
        <v>57270</v>
      </c>
      <c r="K205" s="19" cm="1">
        <f t="array" ref="K205">_xlfn.XLOOKUP(transformación!$B196,'[1]Indice del consumidor'!$A$2:$A$301,_xlfn.XLOOKUP($C$1,'[1]Indice del consumidor'!$B$1:$P$1,'[1]Indice del consumidor'!$B$2:$P$301))</f>
        <v>-14.6</v>
      </c>
      <c r="L205" s="3" cm="1">
        <f t="array" ref="L205">_xlfn.XLOOKUP(transformación!B196,'[1]Total Búsquedas'!$A$5:$A$101,_xlfn.XLOOKUP($C$1,'[1]Total Búsquedas'!$B$2:$Q$2,'[1]Total Búsquedas'!$B$5:$Q$101))</f>
        <v>79233</v>
      </c>
      <c r="M205" s="3" cm="1">
        <f t="array" ref="M205">_xlfn.XLOOKUP(transformación!B196,'[1]Búsquedas a tres meses'!$A$5:$A$101,_xlfn.XLOOKUP($C$1,'[1]Búsquedas a tres meses'!$B$2:$Q$2,'[1]Búsquedas a tres meses'!$B$5:$Q$101))</f>
        <v>55439</v>
      </c>
      <c r="N205" s="3" cm="1">
        <f t="array" ref="N205">_xlfn.XLOOKUP(transformación!B196,'[1]Búsquedas a 6 meses'!$A$5:$A$101,_xlfn.XLOOKUP($C$1,'[1]Búsquedas a 6 meses'!$B$2:$Q$2,'[1]Búsquedas a 6 meses'!$B$5:$Q$101))</f>
        <v>74268</v>
      </c>
    </row>
    <row r="206" spans="1:14" x14ac:dyDescent="0.3">
      <c r="A206" s="2" t="str">
        <f>'Viajeros Hoteles y Apartamet'!A206</f>
        <v>2021</v>
      </c>
      <c r="B206" s="2" t="str">
        <f>'Viajeros Hoteles y Apartamet'!B206</f>
        <v>3</v>
      </c>
      <c r="C206" s="3">
        <f>'Viajeros Hoteles y Apartamet'!G206</f>
        <v>8691</v>
      </c>
      <c r="D206" s="3" cm="1">
        <f t="array" ref="D206">_xlfn.XLOOKUP(transformación!A197,'[1]Pib Pc'!$A$2:$A$81,_xlfn.XLOOKUP($C$1,'[1]Pib Pc'!B$1:P$1,'[1]Pib Pc'!$B$2:$P$81))</f>
        <v>8860</v>
      </c>
      <c r="E206" s="19" cm="1">
        <f t="array" ref="E206">_xlfn.XLOOKUP(transformación!B197,'[1]IPC Armonizado'!$A$2:$A$250,_xlfn.XLOOKUP($C$1,'[1]IPC Armonizado'!$B$1:$Q$1,'[1]IPC Armonizado'!$B$2:$Q$250))</f>
        <v>106.8</v>
      </c>
      <c r="F206" s="19" cm="1">
        <f t="array" ref="F206">_xlfn.XLOOKUP(transformación!A197,'[1]Desempleo armonizado'!$A$2:$A$101,_xlfn.XLOOKUP($C$1,'[1]Desempleo armonizado'!$B$1:$P$1,'[1]Desempleo armonizado'!$B$2:$P$101))</f>
        <v>8.3000000000000007</v>
      </c>
      <c r="G206" s="26" cm="1">
        <f t="array" ref="G206">IFERROR(_xlfn.XLOOKUP(transformación!$B197,[1]Forwarkeys!$B$2:$B$1000,_xlfn.XLOOKUP($C$1,[1]Forwarkeys!$C$1:$BA$1,[1]Forwarkeys!$C$2:$BA$1000)),"-")</f>
        <v>7493</v>
      </c>
      <c r="H206" s="19">
        <f>España!E206</f>
        <v>105.22</v>
      </c>
      <c r="I206" s="3">
        <f>[1]Aeropuerto!$J199</f>
        <v>5687</v>
      </c>
      <c r="J206" s="3" cm="1">
        <f t="array" ref="J206">_xlfn.XLOOKUP(transformación!$B197,[1]Mortalidad!$A$2:$A$301,_xlfn.XLOOKUP($C$1,[1]Mortalidad!$B$1:$P$1,[1]Mortalidad!$B$2:$P$301))</f>
        <v>58669</v>
      </c>
      <c r="K206" s="19" cm="1">
        <f t="array" ref="K206">_xlfn.XLOOKUP(transformación!$B197,'[1]Indice del consumidor'!$A$2:$A$301,_xlfn.XLOOKUP($C$1,'[1]Indice del consumidor'!$B$1:$P$1,'[1]Indice del consumidor'!$B$2:$P$301))</f>
        <v>-9.8000000000000007</v>
      </c>
      <c r="L206" s="3" cm="1">
        <f t="array" ref="L206">_xlfn.XLOOKUP(transformación!B197,'[1]Total Búsquedas'!$A$5:$A$101,_xlfn.XLOOKUP($C$1,'[1]Total Búsquedas'!$B$2:$Q$2,'[1]Total Búsquedas'!$B$5:$Q$101))</f>
        <v>117013</v>
      </c>
      <c r="M206" s="3" cm="1">
        <f t="array" ref="M206">_xlfn.XLOOKUP(transformación!B197,'[1]Búsquedas a tres meses'!$A$5:$A$101,_xlfn.XLOOKUP($C$1,'[1]Búsquedas a tres meses'!$B$2:$Q$2,'[1]Búsquedas a tres meses'!$B$5:$Q$101))</f>
        <v>87254</v>
      </c>
      <c r="N206" s="3" cm="1">
        <f t="array" ref="N206">_xlfn.XLOOKUP(transformación!B197,'[1]Búsquedas a 6 meses'!$A$5:$A$101,_xlfn.XLOOKUP($C$1,'[1]Búsquedas a 6 meses'!$B$2:$Q$2,'[1]Búsquedas a 6 meses'!$B$5:$Q$101))</f>
        <v>112958</v>
      </c>
    </row>
    <row r="207" spans="1:14" x14ac:dyDescent="0.3">
      <c r="A207" s="2" t="str">
        <f>'Viajeros Hoteles y Apartamet'!A207</f>
        <v>2021</v>
      </c>
      <c r="B207" s="2" t="str">
        <f>'Viajeros Hoteles y Apartamet'!B207</f>
        <v>4</v>
      </c>
      <c r="C207" s="3">
        <f>'Viajeros Hoteles y Apartamet'!G207</f>
        <v>15288</v>
      </c>
      <c r="D207" s="3" cm="1">
        <f t="array" ref="D207">_xlfn.XLOOKUP(transformación!A198,'[1]Pib Pc'!$A$2:$A$81,_xlfn.XLOOKUP($C$1,'[1]Pib Pc'!B$1:P$1,'[1]Pib Pc'!$B$2:$P$81))</f>
        <v>9060</v>
      </c>
      <c r="E207" s="19" cm="1">
        <f t="array" ref="E207">_xlfn.XLOOKUP(transformación!B198,'[1]IPC Armonizado'!$A$2:$A$250,_xlfn.XLOOKUP($C$1,'[1]IPC Armonizado'!$B$1:$Q$1,'[1]IPC Armonizado'!$B$2:$Q$250))</f>
        <v>107.02</v>
      </c>
      <c r="F207" s="19" cm="1">
        <f t="array" ref="F207">_xlfn.XLOOKUP(transformación!A198,'[1]Desempleo armonizado'!$A$2:$A$101,_xlfn.XLOOKUP($C$1,'[1]Desempleo armonizado'!$B$1:$P$1,'[1]Desempleo armonizado'!$B$2:$P$101))</f>
        <v>7.6</v>
      </c>
      <c r="G207" s="26" cm="1">
        <f t="array" ref="G207">IFERROR(_xlfn.XLOOKUP(transformación!$B198,[1]Forwarkeys!$B$2:$B$1000,_xlfn.XLOOKUP($C$1,[1]Forwarkeys!$C$1:$BA$1,[1]Forwarkeys!$C$2:$BA$1000)),"-")</f>
        <v>15514</v>
      </c>
      <c r="H207" s="19">
        <f>España!E207</f>
        <v>106.39</v>
      </c>
      <c r="I207" s="3">
        <f>[1]Aeropuerto!$J200</f>
        <v>9658</v>
      </c>
      <c r="J207" s="3" cm="1">
        <f t="array" ref="J207">_xlfn.XLOOKUP(transformación!$B198,[1]Mortalidad!$A$2:$A$301,_xlfn.XLOOKUP($C$1,[1]Mortalidad!$B$1:$P$1,[1]Mortalidad!$B$2:$P$301))</f>
        <v>57399</v>
      </c>
      <c r="K207" s="19" cm="1">
        <f t="array" ref="K207">_xlfn.XLOOKUP(transformación!$B198,'[1]Indice del consumidor'!$A$2:$A$301,_xlfn.XLOOKUP($C$1,'[1]Indice del consumidor'!$B$1:$P$1,'[1]Indice del consumidor'!$B$2:$P$301))</f>
        <v>-9.6</v>
      </c>
      <c r="L207" s="3" cm="1">
        <f t="array" ref="L207">_xlfn.XLOOKUP(transformación!B198,'[1]Total Búsquedas'!$A$5:$A$101,_xlfn.XLOOKUP($C$1,'[1]Total Búsquedas'!$B$2:$Q$2,'[1]Total Búsquedas'!$B$5:$Q$101))</f>
        <v>122787</v>
      </c>
      <c r="M207" s="3" cm="1">
        <f t="array" ref="M207">_xlfn.XLOOKUP(transformación!B198,'[1]Búsquedas a tres meses'!$A$5:$A$101,_xlfn.XLOOKUP($C$1,'[1]Búsquedas a tres meses'!$B$2:$Q$2,'[1]Búsquedas a tres meses'!$B$5:$Q$101))</f>
        <v>96585</v>
      </c>
      <c r="N207" s="3" cm="1">
        <f t="array" ref="N207">_xlfn.XLOOKUP(transformación!B198,'[1]Búsquedas a 6 meses'!$A$5:$A$101,_xlfn.XLOOKUP($C$1,'[1]Búsquedas a 6 meses'!$B$2:$Q$2,'[1]Búsquedas a 6 meses'!$B$5:$Q$101))</f>
        <v>120437</v>
      </c>
    </row>
    <row r="208" spans="1:14" x14ac:dyDescent="0.3">
      <c r="A208" s="2" t="str">
        <f>'Viajeros Hoteles y Apartamet'!A208</f>
        <v>2021</v>
      </c>
      <c r="B208" s="2" t="str">
        <f>'Viajeros Hoteles y Apartamet'!B208</f>
        <v>5</v>
      </c>
      <c r="C208" s="3">
        <f>'Viajeros Hoteles y Apartamet'!G208</f>
        <v>45712</v>
      </c>
      <c r="D208" s="3" cm="1">
        <f t="array" ref="D208">_xlfn.XLOOKUP(transformación!A199,'[1]Pib Pc'!$A$2:$A$81,_xlfn.XLOOKUP($C$1,'[1]Pib Pc'!B$1:P$1,'[1]Pib Pc'!$B$2:$P$81))</f>
        <v>9060</v>
      </c>
      <c r="E208" s="19" cm="1">
        <f t="array" ref="E208">_xlfn.XLOOKUP(transformación!B199,'[1]IPC Armonizado'!$A$2:$A$250,_xlfn.XLOOKUP($C$1,'[1]IPC Armonizado'!$B$1:$Q$1,'[1]IPC Armonizado'!$B$2:$Q$250))</f>
        <v>107.38</v>
      </c>
      <c r="F208" s="19" cm="1">
        <f t="array" ref="F208">_xlfn.XLOOKUP(transformación!A199,'[1]Desempleo armonizado'!$A$2:$A$101,_xlfn.XLOOKUP($C$1,'[1]Desempleo armonizado'!$B$1:$P$1,'[1]Desempleo armonizado'!$B$2:$P$101))</f>
        <v>7.6</v>
      </c>
      <c r="G208" s="26" cm="1">
        <f t="array" ref="G208">IFERROR(_xlfn.XLOOKUP(transformación!$B199,[1]Forwarkeys!$B$2:$B$1000,_xlfn.XLOOKUP($C$1,[1]Forwarkeys!$C$1:$BA$1,[1]Forwarkeys!$C$2:$BA$1000)),"-")</f>
        <v>27495</v>
      </c>
      <c r="H208" s="19">
        <f>España!E208</f>
        <v>106.95</v>
      </c>
      <c r="I208" s="3">
        <f>[1]Aeropuerto!$J201</f>
        <v>21307</v>
      </c>
      <c r="J208" s="3" cm="1">
        <f t="array" ref="J208">_xlfn.XLOOKUP(transformación!$B199,[1]Mortalidad!$A$2:$A$301,_xlfn.XLOOKUP($C$1,[1]Mortalidad!$B$1:$P$1,[1]Mortalidad!$B$2:$P$301))</f>
        <v>52622</v>
      </c>
      <c r="K208" s="19" cm="1">
        <f t="array" ref="K208">_xlfn.XLOOKUP(transformación!$B199,'[1]Indice del consumidor'!$A$2:$A$301,_xlfn.XLOOKUP($C$1,'[1]Indice del consumidor'!$B$1:$P$1,'[1]Indice del consumidor'!$B$2:$P$301))</f>
        <v>-3.9</v>
      </c>
      <c r="L208" s="3" cm="1">
        <f t="array" ref="L208">_xlfn.XLOOKUP(transformación!B199,'[1]Total Búsquedas'!$A$5:$A$101,_xlfn.XLOOKUP($C$1,'[1]Total Búsquedas'!$B$2:$Q$2,'[1]Total Búsquedas'!$B$5:$Q$101))</f>
        <v>253510</v>
      </c>
      <c r="M208" s="3" cm="1">
        <f t="array" ref="M208">_xlfn.XLOOKUP(transformación!B199,'[1]Búsquedas a tres meses'!$A$5:$A$101,_xlfn.XLOOKUP($C$1,'[1]Búsquedas a tres meses'!$B$2:$Q$2,'[1]Búsquedas a tres meses'!$B$5:$Q$101))</f>
        <v>226440</v>
      </c>
      <c r="N208" s="3" cm="1">
        <f t="array" ref="N208">_xlfn.XLOOKUP(transformación!B199,'[1]Búsquedas a 6 meses'!$A$5:$A$101,_xlfn.XLOOKUP($C$1,'[1]Búsquedas a 6 meses'!$B$2:$Q$2,'[1]Búsquedas a 6 meses'!$B$5:$Q$101))</f>
        <v>249598</v>
      </c>
    </row>
    <row r="209" spans="1:14" x14ac:dyDescent="0.3">
      <c r="A209" s="2" t="str">
        <f>'Viajeros Hoteles y Apartamet'!A209</f>
        <v>2021</v>
      </c>
      <c r="B209" s="2" t="str">
        <f>'Viajeros Hoteles y Apartamet'!B209</f>
        <v>6</v>
      </c>
      <c r="C209" s="3">
        <f>'Viajeros Hoteles y Apartamet'!G209</f>
        <v>69046</v>
      </c>
      <c r="D209" s="3" cm="1">
        <f t="array" ref="D209">_xlfn.XLOOKUP(transformación!A200,'[1]Pib Pc'!$A$2:$A$81,_xlfn.XLOOKUP($C$1,'[1]Pib Pc'!B$1:P$1,'[1]Pib Pc'!$B$2:$P$81))</f>
        <v>9060</v>
      </c>
      <c r="E209" s="19" cm="1">
        <f t="array" ref="E209">_xlfn.XLOOKUP(transformación!B200,'[1]IPC Armonizado'!$A$2:$A$250,_xlfn.XLOOKUP($C$1,'[1]IPC Armonizado'!$B$1:$Q$1,'[1]IPC Armonizado'!$B$2:$Q$250))</f>
        <v>107.57</v>
      </c>
      <c r="F209" s="19" cm="1">
        <f t="array" ref="F209">_xlfn.XLOOKUP(transformación!A200,'[1]Desempleo armonizado'!$A$2:$A$101,_xlfn.XLOOKUP($C$1,'[1]Desempleo armonizado'!$B$1:$P$1,'[1]Desempleo armonizado'!$B$2:$P$101))</f>
        <v>7.6</v>
      </c>
      <c r="G209" s="26" cm="1">
        <f t="array" ref="G209">IFERROR(_xlfn.XLOOKUP(transformación!$B200,[1]Forwarkeys!$B$2:$B$1000,_xlfn.XLOOKUP($C$1,[1]Forwarkeys!$C$1:$BA$1,[1]Forwarkeys!$C$2:$BA$1000)),"-")</f>
        <v>34839</v>
      </c>
      <c r="H209" s="19">
        <f>España!E209</f>
        <v>107.46</v>
      </c>
      <c r="I209" s="3">
        <f>[1]Aeropuerto!$J202</f>
        <v>25853</v>
      </c>
      <c r="J209" s="3" cm="1">
        <f t="array" ref="J209">_xlfn.XLOOKUP(transformación!$B200,[1]Mortalidad!$A$2:$A$301,_xlfn.XLOOKUP($C$1,[1]Mortalidad!$B$1:$P$1,[1]Mortalidad!$B$2:$P$301))</f>
        <v>46242</v>
      </c>
      <c r="K209" s="19" cm="1">
        <f t="array" ref="K209">_xlfn.XLOOKUP(transformación!$B200,'[1]Indice del consumidor'!$A$2:$A$301,_xlfn.XLOOKUP($C$1,'[1]Indice del consumidor'!$B$1:$P$1,'[1]Indice del consumidor'!$B$2:$P$301))</f>
        <v>1.9</v>
      </c>
      <c r="L209" s="3" cm="1">
        <f t="array" ref="L209">_xlfn.XLOOKUP(transformación!B200,'[1]Total Búsquedas'!$A$5:$A$101,_xlfn.XLOOKUP($C$1,'[1]Total Búsquedas'!$B$2:$Q$2,'[1]Total Búsquedas'!$B$5:$Q$101))</f>
        <v>386182</v>
      </c>
      <c r="M209" s="3" cm="1">
        <f t="array" ref="M209">_xlfn.XLOOKUP(transformación!B200,'[1]Búsquedas a tres meses'!$A$5:$A$101,_xlfn.XLOOKUP($C$1,'[1]Búsquedas a tres meses'!$B$2:$Q$2,'[1]Búsquedas a tres meses'!$B$5:$Q$101))</f>
        <v>358117</v>
      </c>
      <c r="N209" s="3" cm="1">
        <f t="array" ref="N209">_xlfn.XLOOKUP(transformación!B200,'[1]Búsquedas a 6 meses'!$A$5:$A$101,_xlfn.XLOOKUP($C$1,'[1]Búsquedas a 6 meses'!$B$2:$Q$2,'[1]Búsquedas a 6 meses'!$B$5:$Q$101))</f>
        <v>381070</v>
      </c>
    </row>
    <row r="210" spans="1:14" x14ac:dyDescent="0.3">
      <c r="A210" s="2" t="str">
        <f>'Viajeros Hoteles y Apartamet'!A210</f>
        <v>2021</v>
      </c>
      <c r="B210" s="2" t="str">
        <f>'Viajeros Hoteles y Apartamet'!B210</f>
        <v>7</v>
      </c>
      <c r="C210" s="3">
        <f>'Viajeros Hoteles y Apartamet'!G210</f>
        <v>148335</v>
      </c>
      <c r="D210" s="3" cm="1">
        <f t="array" ref="D210">_xlfn.XLOOKUP(transformación!A201,'[1]Pib Pc'!$A$2:$A$81,_xlfn.XLOOKUP($C$1,'[1]Pib Pc'!B$1:P$1,'[1]Pib Pc'!$B$2:$P$81))</f>
        <v>9150</v>
      </c>
      <c r="E210" s="19" cm="1">
        <f t="array" ref="E210">_xlfn.XLOOKUP(transformación!B201,'[1]IPC Armonizado'!$A$2:$A$250,_xlfn.XLOOKUP($C$1,'[1]IPC Armonizado'!$B$1:$Q$1,'[1]IPC Armonizado'!$B$2:$Q$250))</f>
        <v>107.64</v>
      </c>
      <c r="F210" s="19" cm="1">
        <f t="array" ref="F210">_xlfn.XLOOKUP(transformación!A201,'[1]Desempleo armonizado'!$A$2:$A$101,_xlfn.XLOOKUP($C$1,'[1]Desempleo armonizado'!$B$1:$P$1,'[1]Desempleo armonizado'!$B$2:$P$101))</f>
        <v>7.9</v>
      </c>
      <c r="G210" s="26" cm="1">
        <f t="array" ref="G210">IFERROR(_xlfn.XLOOKUP(transformación!$B201,[1]Forwarkeys!$B$2:$B$1000,_xlfn.XLOOKUP($C$1,[1]Forwarkeys!$C$1:$BA$1,[1]Forwarkeys!$C$2:$BA$1000)),"-")</f>
        <v>58682</v>
      </c>
      <c r="H210" s="19">
        <f>España!E210</f>
        <v>106.18</v>
      </c>
      <c r="I210" s="3">
        <f>[1]Aeropuerto!$J203</f>
        <v>48140</v>
      </c>
      <c r="J210" s="3" cm="1">
        <f t="array" ref="J210">_xlfn.XLOOKUP(transformación!$B201,[1]Mortalidad!$A$2:$A$301,_xlfn.XLOOKUP($C$1,[1]Mortalidad!$B$1:$P$1,[1]Mortalidad!$B$2:$P$301))</f>
        <v>48770</v>
      </c>
      <c r="K210" s="19" cm="1">
        <f t="array" ref="K210">_xlfn.XLOOKUP(transformación!$B201,'[1]Indice del consumidor'!$A$2:$A$301,_xlfn.XLOOKUP($C$1,'[1]Indice del consumidor'!$B$1:$P$1,'[1]Indice del consumidor'!$B$2:$P$301))</f>
        <v>-1.8</v>
      </c>
      <c r="L210" s="3" cm="1">
        <f t="array" ref="L210">_xlfn.XLOOKUP(transformación!B201,'[1]Total Búsquedas'!$A$5:$A$101,_xlfn.XLOOKUP($C$1,'[1]Total Búsquedas'!$B$2:$Q$2,'[1]Total Búsquedas'!$B$5:$Q$101))</f>
        <v>407285</v>
      </c>
      <c r="M210" s="3" cm="1">
        <f t="array" ref="M210">_xlfn.XLOOKUP(transformación!B201,'[1]Búsquedas a tres meses'!$A$5:$A$101,_xlfn.XLOOKUP($C$1,'[1]Búsquedas a tres meses'!$B$2:$Q$2,'[1]Búsquedas a tres meses'!$B$5:$Q$101))</f>
        <v>388822</v>
      </c>
      <c r="N210" s="3" cm="1">
        <f t="array" ref="N210">_xlfn.XLOOKUP(transformación!B201,'[1]Búsquedas a 6 meses'!$A$5:$A$101,_xlfn.XLOOKUP($C$1,'[1]Búsquedas a 6 meses'!$B$2:$Q$2,'[1]Búsquedas a 6 meses'!$B$5:$Q$101))</f>
        <v>399946</v>
      </c>
    </row>
    <row r="211" spans="1:14" x14ac:dyDescent="0.3">
      <c r="A211" s="2" t="str">
        <f>'Viajeros Hoteles y Apartamet'!A211</f>
        <v>2021</v>
      </c>
      <c r="B211" s="2" t="str">
        <f>'Viajeros Hoteles y Apartamet'!B211</f>
        <v>8</v>
      </c>
      <c r="C211" s="3">
        <f>'Viajeros Hoteles y Apartamet'!G211</f>
        <v>251700</v>
      </c>
      <c r="D211" s="3" cm="1">
        <f t="array" ref="D211">_xlfn.XLOOKUP(transformación!A202,'[1]Pib Pc'!$A$2:$A$81,_xlfn.XLOOKUP($C$1,'[1]Pib Pc'!B$1:P$1,'[1]Pib Pc'!$B$2:$P$81))</f>
        <v>9150</v>
      </c>
      <c r="E211" s="19" cm="1">
        <f t="array" ref="E211">_xlfn.XLOOKUP(transformación!B202,'[1]IPC Armonizado'!$A$2:$A$250,_xlfn.XLOOKUP($C$1,'[1]IPC Armonizado'!$B$1:$Q$1,'[1]IPC Armonizado'!$B$2:$Q$250))</f>
        <v>108.38</v>
      </c>
      <c r="F211" s="19" cm="1">
        <f t="array" ref="F211">_xlfn.XLOOKUP(transformación!A202,'[1]Desempleo armonizado'!$A$2:$A$101,_xlfn.XLOOKUP($C$1,'[1]Desempleo armonizado'!$B$1:$P$1,'[1]Desempleo armonizado'!$B$2:$P$101))</f>
        <v>7.9</v>
      </c>
      <c r="G211" s="26" cm="1">
        <f t="array" ref="G211">IFERROR(_xlfn.XLOOKUP(transformación!$B202,[1]Forwarkeys!$B$2:$B$1000,_xlfn.XLOOKUP($C$1,[1]Forwarkeys!$C$1:$BA$1,[1]Forwarkeys!$C$2:$BA$1000)),"-")</f>
        <v>65768</v>
      </c>
      <c r="H211" s="19">
        <f>España!E211</f>
        <v>106.65</v>
      </c>
      <c r="I211" s="3">
        <f>[1]Aeropuerto!$J204</f>
        <v>49882</v>
      </c>
      <c r="J211" s="3" cm="1">
        <f t="array" ref="J211">_xlfn.XLOOKUP(transformación!$B202,[1]Mortalidad!$A$2:$A$301,_xlfn.XLOOKUP($C$1,[1]Mortalidad!$B$1:$P$1,[1]Mortalidad!$B$2:$P$301))</f>
        <v>51674</v>
      </c>
      <c r="K211" s="19" cm="1">
        <f t="array" ref="K211">_xlfn.XLOOKUP(transformación!$B202,'[1]Indice del consumidor'!$A$2:$A$301,_xlfn.XLOOKUP($C$1,'[1]Indice del consumidor'!$B$1:$P$1,'[1]Indice del consumidor'!$B$2:$P$301))</f>
        <v>-5.9</v>
      </c>
      <c r="L211" s="3" cm="1">
        <f t="array" ref="L211">_xlfn.XLOOKUP(transformación!B202,'[1]Total Búsquedas'!$A$5:$A$101,_xlfn.XLOOKUP($C$1,'[1]Total Búsquedas'!$B$2:$Q$2,'[1]Total Búsquedas'!$B$5:$Q$101))</f>
        <v>490515</v>
      </c>
      <c r="M211" s="3" cm="1">
        <f t="array" ref="M211">_xlfn.XLOOKUP(transformación!B202,'[1]Búsquedas a tres meses'!$A$5:$A$101,_xlfn.XLOOKUP($C$1,'[1]Búsquedas a tres meses'!$B$2:$Q$2,'[1]Búsquedas a tres meses'!$B$5:$Q$101))</f>
        <v>450555</v>
      </c>
      <c r="N211" s="3" cm="1">
        <f t="array" ref="N211">_xlfn.XLOOKUP(transformación!B202,'[1]Búsquedas a 6 meses'!$A$5:$A$101,_xlfn.XLOOKUP($C$1,'[1]Búsquedas a 6 meses'!$B$2:$Q$2,'[1]Búsquedas a 6 meses'!$B$5:$Q$101))</f>
        <v>472633</v>
      </c>
    </row>
    <row r="212" spans="1:14" x14ac:dyDescent="0.3">
      <c r="A212" s="2" t="str">
        <f>'Viajeros Hoteles y Apartamet'!A212</f>
        <v>2021</v>
      </c>
      <c r="B212" s="2" t="str">
        <f>'Viajeros Hoteles y Apartamet'!B212</f>
        <v>9</v>
      </c>
      <c r="C212" s="3">
        <f>'Viajeros Hoteles y Apartamet'!G212</f>
        <v>130202</v>
      </c>
      <c r="D212" s="3" cm="1">
        <f t="array" ref="D212">_xlfn.XLOOKUP(transformación!A203,'[1]Pib Pc'!$A$2:$A$81,_xlfn.XLOOKUP($C$1,'[1]Pib Pc'!B$1:P$1,'[1]Pib Pc'!$B$2:$P$81))</f>
        <v>9150</v>
      </c>
      <c r="E212" s="19" cm="1">
        <f t="array" ref="E212">_xlfn.XLOOKUP(transformación!B203,'[1]IPC Armonizado'!$A$2:$A$250,_xlfn.XLOOKUP($C$1,'[1]IPC Armonizado'!$B$1:$Q$1,'[1]IPC Armonizado'!$B$2:$Q$250))</f>
        <v>108.16</v>
      </c>
      <c r="F212" s="19" cm="1">
        <f t="array" ref="F212">_xlfn.XLOOKUP(transformación!A203,'[1]Desempleo armonizado'!$A$2:$A$101,_xlfn.XLOOKUP($C$1,'[1]Desempleo armonizado'!$B$1:$P$1,'[1]Desempleo armonizado'!$B$2:$P$101))</f>
        <v>7.9</v>
      </c>
      <c r="G212" s="26" cm="1">
        <f t="array" ref="G212">IFERROR(_xlfn.XLOOKUP(transformación!$B203,[1]Forwarkeys!$B$2:$B$1000,_xlfn.XLOOKUP($C$1,[1]Forwarkeys!$C$1:$BA$1,[1]Forwarkeys!$C$2:$BA$1000)),"-")</f>
        <v>46573</v>
      </c>
      <c r="H212" s="19">
        <f>España!E212</f>
        <v>107.87</v>
      </c>
      <c r="I212" s="3">
        <f>[1]Aeropuerto!$J205</f>
        <v>36094</v>
      </c>
      <c r="J212" s="3" cm="1">
        <f t="array" ref="J212">_xlfn.XLOOKUP(transformación!$B203,[1]Mortalidad!$A$2:$A$301,_xlfn.XLOOKUP($C$1,[1]Mortalidad!$B$1:$P$1,[1]Mortalidad!$B$2:$P$301))</f>
        <v>50091</v>
      </c>
      <c r="K212" s="19" cm="1">
        <f t="array" ref="K212">_xlfn.XLOOKUP(transformación!$B203,'[1]Indice del consumidor'!$A$2:$A$301,_xlfn.XLOOKUP($C$1,'[1]Indice del consumidor'!$B$1:$P$1,'[1]Indice del consumidor'!$B$2:$P$301))</f>
        <v>-2.8</v>
      </c>
      <c r="L212" s="3" cm="1">
        <f t="array" ref="L212">_xlfn.XLOOKUP(transformación!B203,'[1]Total Búsquedas'!$A$5:$A$101,_xlfn.XLOOKUP($C$1,'[1]Total Búsquedas'!$B$2:$Q$2,'[1]Total Búsquedas'!$B$5:$Q$101))</f>
        <v>532856</v>
      </c>
      <c r="M212" s="3" cm="1">
        <f t="array" ref="M212">_xlfn.XLOOKUP(transformación!B203,'[1]Búsquedas a tres meses'!$A$5:$A$101,_xlfn.XLOOKUP($C$1,'[1]Búsquedas a tres meses'!$B$2:$Q$2,'[1]Búsquedas a tres meses'!$B$5:$Q$101))</f>
        <v>482852</v>
      </c>
      <c r="N212" s="3" cm="1">
        <f t="array" ref="N212">_xlfn.XLOOKUP(transformación!B203,'[1]Búsquedas a 6 meses'!$A$5:$A$101,_xlfn.XLOOKUP($C$1,'[1]Búsquedas a 6 meses'!$B$2:$Q$2,'[1]Búsquedas a 6 meses'!$B$5:$Q$101))</f>
        <v>502950</v>
      </c>
    </row>
    <row r="213" spans="1:14" x14ac:dyDescent="0.3">
      <c r="A213" s="2" t="str">
        <f>'Viajeros Hoteles y Apartamet'!A213</f>
        <v>2021</v>
      </c>
      <c r="B213" s="2" t="str">
        <f>'Viajeros Hoteles y Apartamet'!B213</f>
        <v>10</v>
      </c>
      <c r="C213" s="3">
        <f>'Viajeros Hoteles y Apartamet'!G213</f>
        <v>112798</v>
      </c>
      <c r="D213" s="3" cm="1">
        <f t="array" ref="D213">_xlfn.XLOOKUP(transformación!A204,'[1]Pib Pc'!$A$2:$A$81,_xlfn.XLOOKUP($C$1,'[1]Pib Pc'!B$1:P$1,'[1]Pib Pc'!$B$2:$P$81))</f>
        <v>9600</v>
      </c>
      <c r="E213" s="19" cm="1">
        <f t="array" ref="E213">_xlfn.XLOOKUP(transformación!B204,'[1]IPC Armonizado'!$A$2:$A$250,_xlfn.XLOOKUP($C$1,'[1]IPC Armonizado'!$B$1:$Q$1,'[1]IPC Armonizado'!$B$2:$Q$250))</f>
        <v>108.64</v>
      </c>
      <c r="F213" s="19" cm="1">
        <f t="array" ref="F213">_xlfn.XLOOKUP(transformación!A204,'[1]Desempleo armonizado'!$A$2:$A$101,_xlfn.XLOOKUP($C$1,'[1]Desempleo armonizado'!$B$1:$P$1,'[1]Desempleo armonizado'!$B$2:$P$101))</f>
        <v>7.6</v>
      </c>
      <c r="G213" s="26" cm="1">
        <f t="array" ref="G213">IFERROR(_xlfn.XLOOKUP(transformación!$B204,[1]Forwarkeys!$B$2:$B$1000,_xlfn.XLOOKUP($C$1,[1]Forwarkeys!$C$1:$BA$1,[1]Forwarkeys!$C$2:$BA$1000)),"-")</f>
        <v>47585</v>
      </c>
      <c r="H213" s="19">
        <f>España!E213</f>
        <v>109.6</v>
      </c>
      <c r="I213" s="3">
        <f>[1]Aeropuerto!$J206</f>
        <v>39580</v>
      </c>
      <c r="J213" s="3" cm="1">
        <f t="array" ref="J213">_xlfn.XLOOKUP(transformación!$B204,[1]Mortalidad!$A$2:$A$301,_xlfn.XLOOKUP($C$1,[1]Mortalidad!$B$1:$P$1,[1]Mortalidad!$B$2:$P$301))</f>
        <v>54075</v>
      </c>
      <c r="K213" s="19" cm="1">
        <f t="array" ref="K213">_xlfn.XLOOKUP(transformación!$B204,'[1]Indice del consumidor'!$A$2:$A$301,_xlfn.XLOOKUP($C$1,'[1]Indice del consumidor'!$B$1:$P$1,'[1]Indice del consumidor'!$B$2:$P$301))</f>
        <v>-7.7</v>
      </c>
      <c r="L213" s="3" cm="1">
        <f t="array" ref="L213">_xlfn.XLOOKUP(transformación!B204,'[1]Total Búsquedas'!$A$5:$A$101,_xlfn.XLOOKUP($C$1,'[1]Total Búsquedas'!$B$2:$Q$2,'[1]Total Búsquedas'!$B$5:$Q$101))</f>
        <v>528222</v>
      </c>
      <c r="M213" s="3" cm="1">
        <f t="array" ref="M213">_xlfn.XLOOKUP(transformación!B204,'[1]Búsquedas a tres meses'!$A$5:$A$101,_xlfn.XLOOKUP($C$1,'[1]Búsquedas a tres meses'!$B$2:$Q$2,'[1]Búsquedas a tres meses'!$B$5:$Q$101))</f>
        <v>451944</v>
      </c>
      <c r="N213" s="3" cm="1">
        <f t="array" ref="N213">_xlfn.XLOOKUP(transformación!B204,'[1]Búsquedas a 6 meses'!$A$5:$A$101,_xlfn.XLOOKUP($C$1,'[1]Búsquedas a 6 meses'!$B$2:$Q$2,'[1]Búsquedas a 6 meses'!$B$5:$Q$101))</f>
        <v>493721</v>
      </c>
    </row>
    <row r="214" spans="1:14" x14ac:dyDescent="0.3">
      <c r="A214" s="2" t="str">
        <f>'Viajeros Hoteles y Apartamet'!A214</f>
        <v>2021</v>
      </c>
      <c r="B214" s="2" t="str">
        <f>'Viajeros Hoteles y Apartamet'!B214</f>
        <v>11</v>
      </c>
      <c r="C214" s="3">
        <f>'Viajeros Hoteles y Apartamet'!G214</f>
        <v>44027</v>
      </c>
      <c r="D214" s="3" cm="1">
        <f t="array" ref="D214">_xlfn.XLOOKUP(transformación!A205,'[1]Pib Pc'!$A$2:$A$81,_xlfn.XLOOKUP($C$1,'[1]Pib Pc'!B$1:P$1,'[1]Pib Pc'!$B$2:$P$81))</f>
        <v>9600</v>
      </c>
      <c r="E214" s="19" cm="1">
        <f t="array" ref="E214">_xlfn.XLOOKUP(transformación!B205,'[1]IPC Armonizado'!$A$2:$A$250,_xlfn.XLOOKUP($C$1,'[1]IPC Armonizado'!$B$1:$Q$1,'[1]IPC Armonizado'!$B$2:$Q$250))</f>
        <v>109.09</v>
      </c>
      <c r="F214" s="19" cm="1">
        <f t="array" ref="F214">_xlfn.XLOOKUP(transformación!A205,'[1]Desempleo armonizado'!$A$2:$A$101,_xlfn.XLOOKUP($C$1,'[1]Desempleo armonizado'!$B$1:$P$1,'[1]Desempleo armonizado'!$B$2:$P$101))</f>
        <v>7.6</v>
      </c>
      <c r="G214" s="26" cm="1">
        <f t="array" ref="G214">IFERROR(_xlfn.XLOOKUP(transformación!$B205,[1]Forwarkeys!$B$2:$B$1000,_xlfn.XLOOKUP($C$1,[1]Forwarkeys!$C$1:$BA$1,[1]Forwarkeys!$C$2:$BA$1000)),"-")</f>
        <v>31611</v>
      </c>
      <c r="H214" s="19">
        <f>España!E214</f>
        <v>109.87</v>
      </c>
      <c r="I214" s="3">
        <f>[1]Aeropuerto!$J207</f>
        <v>21360</v>
      </c>
      <c r="J214" s="3" cm="1">
        <f t="array" ref="J214">_xlfn.XLOOKUP(transformación!$B205,[1]Mortalidad!$A$2:$A$301,_xlfn.XLOOKUP($C$1,[1]Mortalidad!$B$1:$P$1,[1]Mortalidad!$B$2:$P$301))</f>
        <v>53928</v>
      </c>
      <c r="K214" s="19" cm="1">
        <f t="array" ref="K214">_xlfn.XLOOKUP(transformación!$B205,'[1]Indice del consumidor'!$A$2:$A$301,_xlfn.XLOOKUP($C$1,'[1]Indice del consumidor'!$B$1:$P$1,'[1]Indice del consumidor'!$B$2:$P$301))</f>
        <v>-8.6</v>
      </c>
      <c r="L214" s="3" cm="1">
        <f t="array" ref="L214">_xlfn.XLOOKUP(transformación!B205,'[1]Total Búsquedas'!$A$5:$A$101,_xlfn.XLOOKUP($C$1,'[1]Total Búsquedas'!$B$2:$Q$2,'[1]Total Búsquedas'!$B$5:$Q$101))</f>
        <v>454516</v>
      </c>
      <c r="M214" s="3" cm="1">
        <f t="array" ref="M214">_xlfn.XLOOKUP(transformación!B205,'[1]Búsquedas a tres meses'!$A$5:$A$101,_xlfn.XLOOKUP($C$1,'[1]Búsquedas a tres meses'!$B$2:$Q$2,'[1]Búsquedas a tres meses'!$B$5:$Q$101))</f>
        <v>361811</v>
      </c>
      <c r="N214" s="3" cm="1">
        <f t="array" ref="N214">_xlfn.XLOOKUP(transformación!B205,'[1]Búsquedas a 6 meses'!$A$5:$A$101,_xlfn.XLOOKUP($C$1,'[1]Búsquedas a 6 meses'!$B$2:$Q$2,'[1]Búsquedas a 6 meses'!$B$5:$Q$101))</f>
        <v>419790</v>
      </c>
    </row>
    <row r="215" spans="1:14" x14ac:dyDescent="0.3">
      <c r="A215" s="2" t="str">
        <f>'Viajeros Hoteles y Apartamet'!A215</f>
        <v>2021</v>
      </c>
      <c r="B215" s="2" t="str">
        <f>'Viajeros Hoteles y Apartamet'!B215</f>
        <v>12</v>
      </c>
      <c r="C215" s="3">
        <f>'Viajeros Hoteles y Apartamet'!G215</f>
        <v>29875</v>
      </c>
      <c r="D215" s="3" cm="1">
        <f t="array" ref="D215">_xlfn.XLOOKUP(transformación!A206,'[1]Pib Pc'!$A$2:$A$81,_xlfn.XLOOKUP($C$1,'[1]Pib Pc'!B$1:P$1,'[1]Pib Pc'!$B$2:$P$81))</f>
        <v>9600</v>
      </c>
      <c r="E215" s="19" cm="1">
        <f t="array" ref="E215">_xlfn.XLOOKUP(transformación!B206,'[1]IPC Armonizado'!$A$2:$A$250,_xlfn.XLOOKUP($C$1,'[1]IPC Armonizado'!$B$1:$Q$1,'[1]IPC Armonizado'!$B$2:$Q$250))</f>
        <v>109.34</v>
      </c>
      <c r="F215" s="19" cm="1">
        <f t="array" ref="F215">_xlfn.XLOOKUP(transformación!A206,'[1]Desempleo armonizado'!$A$2:$A$101,_xlfn.XLOOKUP($C$1,'[1]Desempleo armonizado'!$B$1:$P$1,'[1]Desempleo armonizado'!$B$2:$P$101))</f>
        <v>7.6</v>
      </c>
      <c r="G215" s="26" cm="1">
        <f t="array" ref="G215">IFERROR(_xlfn.XLOOKUP(transformación!$B206,[1]Forwarkeys!$B$2:$B$1000,_xlfn.XLOOKUP($C$1,[1]Forwarkeys!$C$1:$BA$1,[1]Forwarkeys!$C$2:$BA$1000)),"-")</f>
        <v>36423</v>
      </c>
      <c r="H215" s="19">
        <f>España!E215</f>
        <v>111.13</v>
      </c>
      <c r="I215" s="3">
        <f>[1]Aeropuerto!$J208</f>
        <v>25397</v>
      </c>
      <c r="J215" s="3" cm="1">
        <f t="array" ref="J215">_xlfn.XLOOKUP(transformación!$B206,[1]Mortalidad!$A$2:$A$301,_xlfn.XLOOKUP($C$1,[1]Mortalidad!$B$1:$P$1,[1]Mortalidad!$B$2:$P$301))</f>
        <v>64245</v>
      </c>
      <c r="K215" s="19" cm="1">
        <f t="array" ref="K215">_xlfn.XLOOKUP(transformación!$B206,'[1]Indice del consumidor'!$A$2:$A$301,_xlfn.XLOOKUP($C$1,'[1]Indice del consumidor'!$B$1:$P$1,'[1]Indice del consumidor'!$B$2:$P$301))</f>
        <v>-10.4</v>
      </c>
      <c r="L215" s="3" cm="1">
        <f t="array" ref="L215">_xlfn.XLOOKUP(transformación!B206,'[1]Total Búsquedas'!$A$5:$A$101,_xlfn.XLOOKUP($C$1,'[1]Total Búsquedas'!$B$2:$Q$2,'[1]Total Búsquedas'!$B$5:$Q$101))</f>
        <v>322502</v>
      </c>
      <c r="M215" s="3" cm="1">
        <f t="array" ref="M215">_xlfn.XLOOKUP(transformación!B206,'[1]Búsquedas a tres meses'!$A$5:$A$101,_xlfn.XLOOKUP($C$1,'[1]Búsquedas a tres meses'!$B$2:$Q$2,'[1]Búsquedas a tres meses'!$B$5:$Q$101))</f>
        <v>257640</v>
      </c>
      <c r="N215" s="3" cm="1">
        <f t="array" ref="N215">_xlfn.XLOOKUP(transformación!B206,'[1]Búsquedas a 6 meses'!$A$5:$A$101,_xlfn.XLOOKUP($C$1,'[1]Búsquedas a 6 meses'!$B$2:$Q$2,'[1]Búsquedas a 6 meses'!$B$5:$Q$101))</f>
        <v>298119</v>
      </c>
    </row>
    <row r="216" spans="1:14" x14ac:dyDescent="0.3">
      <c r="A216" s="2" t="str">
        <f>'Viajeros Hoteles y Apartamet'!A216</f>
        <v>2022</v>
      </c>
      <c r="B216" s="2" t="str">
        <f>'Viajeros Hoteles y Apartamet'!B216</f>
        <v>1</v>
      </c>
      <c r="C216" s="3">
        <f>'Viajeros Hoteles y Apartamet'!G216</f>
        <v>26503</v>
      </c>
      <c r="D216" s="3" cm="1">
        <f t="array" ref="D216">_xlfn.XLOOKUP(transformación!A207,'[1]Pib Pc'!$A$2:$A$81,_xlfn.XLOOKUP($C$1,'[1]Pib Pc'!B$1:P$1,'[1]Pib Pc'!$B$2:$P$81))</f>
        <v>9330</v>
      </c>
      <c r="E216" s="19" cm="1">
        <f t="array" ref="E216">_xlfn.XLOOKUP(transformación!B207,'[1]IPC Armonizado'!$A$2:$A$250,_xlfn.XLOOKUP($C$1,'[1]IPC Armonizado'!$B$1:$Q$1,'[1]IPC Armonizado'!$B$2:$Q$250))</f>
        <v>109.51</v>
      </c>
      <c r="F216" s="19" cm="1">
        <f t="array" ref="F216">_xlfn.XLOOKUP(transformación!A207,'[1]Desempleo armonizado'!$A$2:$A$101,_xlfn.XLOOKUP($C$1,'[1]Desempleo armonizado'!$B$1:$P$1,'[1]Desempleo armonizado'!$B$2:$P$101))</f>
        <v>7.5</v>
      </c>
      <c r="G216" s="26" cm="1">
        <f t="array" ref="G216">IFERROR(_xlfn.XLOOKUP(transformación!$B207,[1]Forwarkeys!$B$2:$B$1000,_xlfn.XLOOKUP($C$1,[1]Forwarkeys!$C$1:$BA$1,[1]Forwarkeys!$C$2:$BA$1000)),"-")</f>
        <v>27532</v>
      </c>
      <c r="H216" s="19">
        <f>España!E216</f>
        <v>110.26</v>
      </c>
      <c r="I216" s="3">
        <f>[1]Aeropuerto!$J209</f>
        <v>17300</v>
      </c>
      <c r="J216" s="3" cm="1">
        <f t="array" ref="J216">_xlfn.XLOOKUP(transformación!$B207,[1]Mortalidad!$A$2:$A$301,_xlfn.XLOOKUP($C$1,[1]Mortalidad!$B$1:$P$1,[1]Mortalidad!$B$2:$P$301))</f>
        <v>66800</v>
      </c>
      <c r="K216" s="19" cm="1">
        <f t="array" ref="K216">_xlfn.XLOOKUP(transformación!$B207,'[1]Indice del consumidor'!$A$2:$A$301,_xlfn.XLOOKUP($C$1,'[1]Indice del consumidor'!$B$1:$P$1,'[1]Indice del consumidor'!$B$2:$P$301))</f>
        <v>-9.5</v>
      </c>
      <c r="L216" s="3" cm="1">
        <f t="array" ref="L216">_xlfn.XLOOKUP(transformación!B207,'[1]Total Búsquedas'!$A$5:$A$101,_xlfn.XLOOKUP($C$1,'[1]Total Búsquedas'!$B$2:$Q$2,'[1]Total Búsquedas'!$B$5:$Q$101))</f>
        <v>474834</v>
      </c>
      <c r="M216" s="3" cm="1">
        <f t="array" ref="M216">_xlfn.XLOOKUP(transformación!B207,'[1]Búsquedas a tres meses'!$A$5:$A$101,_xlfn.XLOOKUP($C$1,'[1]Búsquedas a tres meses'!$B$2:$Q$2,'[1]Búsquedas a tres meses'!$B$5:$Q$101))</f>
        <v>332787</v>
      </c>
      <c r="N216" s="3" cm="1">
        <f t="array" ref="N216">_xlfn.XLOOKUP(transformación!B207,'[1]Búsquedas a 6 meses'!$A$5:$A$101,_xlfn.XLOOKUP($C$1,'[1]Búsquedas a 6 meses'!$B$2:$Q$2,'[1]Búsquedas a 6 meses'!$B$5:$Q$101))</f>
        <v>426828</v>
      </c>
    </row>
    <row r="217" spans="1:14" x14ac:dyDescent="0.3">
      <c r="A217" s="2" t="str">
        <f>'Viajeros Hoteles y Apartamet'!A217</f>
        <v>2022</v>
      </c>
      <c r="B217" s="2" t="str">
        <f>'Viajeros Hoteles y Apartamet'!B217</f>
        <v>2</v>
      </c>
      <c r="C217" s="3">
        <f>'Viajeros Hoteles y Apartamet'!G217</f>
        <v>34327</v>
      </c>
      <c r="D217" s="3" cm="1">
        <f t="array" ref="D217">_xlfn.XLOOKUP(transformación!A208,'[1]Pib Pc'!$A$2:$A$81,_xlfn.XLOOKUP($C$1,'[1]Pib Pc'!B$1:P$1,'[1]Pib Pc'!$B$2:$P$81))</f>
        <v>9330</v>
      </c>
      <c r="E217" s="19" cm="1">
        <f t="array" ref="E217">_xlfn.XLOOKUP(transformación!B208,'[1]IPC Armonizado'!$A$2:$A$250,_xlfn.XLOOKUP($C$1,'[1]IPC Armonizado'!$B$1:$Q$1,'[1]IPC Armonizado'!$B$2:$Q$250))</f>
        <v>110.49</v>
      </c>
      <c r="F217" s="19" cm="1">
        <f t="array" ref="F217">_xlfn.XLOOKUP(transformación!A208,'[1]Desempleo armonizado'!$A$2:$A$101,_xlfn.XLOOKUP($C$1,'[1]Desempleo armonizado'!$B$1:$P$1,'[1]Desempleo armonizado'!$B$2:$P$101))</f>
        <v>7.5</v>
      </c>
      <c r="G217" s="26" cm="1">
        <f t="array" ref="G217">IFERROR(_xlfn.XLOOKUP(transformación!$B208,[1]Forwarkeys!$B$2:$B$1000,_xlfn.XLOOKUP($C$1,[1]Forwarkeys!$C$1:$BA$1,[1]Forwarkeys!$C$2:$BA$1000)),"-")</f>
        <v>24153</v>
      </c>
      <c r="H217" s="19">
        <f>España!E217</f>
        <v>111.15</v>
      </c>
      <c r="I217" s="3">
        <f>[1]Aeropuerto!$J210</f>
        <v>19402</v>
      </c>
      <c r="J217" s="3" cm="1">
        <f t="array" ref="J217">_xlfn.XLOOKUP(transformación!$B208,[1]Mortalidad!$A$2:$A$301,_xlfn.XLOOKUP($C$1,[1]Mortalidad!$B$1:$P$1,[1]Mortalidad!$B$2:$P$301))</f>
        <v>57100</v>
      </c>
      <c r="K217" s="19" cm="1">
        <f t="array" ref="K217">_xlfn.XLOOKUP(transformación!$B208,'[1]Indice del consumidor'!$A$2:$A$301,_xlfn.XLOOKUP($C$1,'[1]Indice del consumidor'!$B$1:$P$1,'[1]Indice del consumidor'!$B$2:$P$301))</f>
        <v>-8.8000000000000007</v>
      </c>
      <c r="L217" s="3" cm="1">
        <f t="array" ref="L217">_xlfn.XLOOKUP(transformación!B208,'[1]Total Búsquedas'!$A$5:$A$101,_xlfn.XLOOKUP($C$1,'[1]Total Búsquedas'!$B$2:$Q$2,'[1]Total Búsquedas'!$B$5:$Q$101))</f>
        <v>682976</v>
      </c>
      <c r="M217" s="3" cm="1">
        <f t="array" ref="M217">_xlfn.XLOOKUP(transformación!B208,'[1]Búsquedas a tres meses'!$A$5:$A$101,_xlfn.XLOOKUP($C$1,'[1]Búsquedas a tres meses'!$B$2:$Q$2,'[1]Búsquedas a tres meses'!$B$5:$Q$101))</f>
        <v>473779</v>
      </c>
      <c r="N217" s="3" cm="1">
        <f t="array" ref="N217">_xlfn.XLOOKUP(transformación!B208,'[1]Búsquedas a 6 meses'!$A$5:$A$101,_xlfn.XLOOKUP($C$1,'[1]Búsquedas a 6 meses'!$B$2:$Q$2,'[1]Búsquedas a 6 meses'!$B$5:$Q$101))</f>
        <v>648552</v>
      </c>
    </row>
    <row r="218" spans="1:14" x14ac:dyDescent="0.3">
      <c r="A218" s="2" t="str">
        <f>'Viajeros Hoteles y Apartamet'!A218</f>
        <v>2022</v>
      </c>
      <c r="B218" s="2" t="str">
        <f>'Viajeros Hoteles y Apartamet'!B218</f>
        <v>3</v>
      </c>
      <c r="C218" s="3">
        <f>'Viajeros Hoteles y Apartamet'!G218</f>
        <v>39433</v>
      </c>
      <c r="D218" s="3" cm="1">
        <f t="array" ref="D218">_xlfn.XLOOKUP(transformación!A209,'[1]Pib Pc'!$A$2:$A$81,_xlfn.XLOOKUP($C$1,'[1]Pib Pc'!B$1:P$1,'[1]Pib Pc'!$B$2:$P$81))</f>
        <v>9330</v>
      </c>
      <c r="E218" s="19" cm="1">
        <f t="array" ref="E218">_xlfn.XLOOKUP(transformación!B209,'[1]IPC Armonizado'!$A$2:$A$250,_xlfn.XLOOKUP($C$1,'[1]IPC Armonizado'!$B$1:$Q$1,'[1]IPC Armonizado'!$B$2:$Q$250))</f>
        <v>112.26</v>
      </c>
      <c r="F218" s="19" cm="1">
        <f t="array" ref="F218">_xlfn.XLOOKUP(transformación!A209,'[1]Desempleo armonizado'!$A$2:$A$101,_xlfn.XLOOKUP($C$1,'[1]Desempleo armonizado'!$B$1:$P$1,'[1]Desempleo armonizado'!$B$2:$P$101))</f>
        <v>7.5</v>
      </c>
      <c r="G218" s="26" cm="1">
        <f t="array" ref="G218">IFERROR(_xlfn.XLOOKUP(transformación!$B209,[1]Forwarkeys!$B$2:$B$1000,_xlfn.XLOOKUP($C$1,[1]Forwarkeys!$C$1:$BA$1,[1]Forwarkeys!$C$2:$BA$1000)),"-")</f>
        <v>33488</v>
      </c>
      <c r="H218" s="19">
        <f>España!E218</f>
        <v>115.51</v>
      </c>
      <c r="I218" s="3">
        <f>[1]Aeropuerto!$J211</f>
        <v>25595</v>
      </c>
      <c r="J218" s="3" cm="1">
        <f t="array" ref="J218">_xlfn.XLOOKUP(transformación!$B209,[1]Mortalidad!$A$2:$A$301,_xlfn.XLOOKUP($C$1,[1]Mortalidad!$B$1:$P$1,[1]Mortalidad!$B$2:$P$301))</f>
        <v>57400</v>
      </c>
      <c r="K218" s="19" cm="1">
        <f t="array" ref="K218">_xlfn.XLOOKUP(transformación!$B209,'[1]Indice del consumidor'!$A$2:$A$301,_xlfn.XLOOKUP($C$1,'[1]Indice del consumidor'!$B$1:$P$1,'[1]Indice del consumidor'!$B$2:$P$301))</f>
        <v>-21.3</v>
      </c>
      <c r="L218" s="3" cm="1">
        <f t="array" ref="L218">_xlfn.XLOOKUP(transformación!B209,'[1]Total Búsquedas'!$A$5:$A$101,_xlfn.XLOOKUP($C$1,'[1]Total Búsquedas'!$B$2:$Q$2,'[1]Total Búsquedas'!$B$5:$Q$101))</f>
        <v>788488</v>
      </c>
      <c r="M218" s="3" cm="1">
        <f t="array" ref="M218">_xlfn.XLOOKUP(transformación!B209,'[1]Búsquedas a tres meses'!$A$5:$A$101,_xlfn.XLOOKUP($C$1,'[1]Búsquedas a tres meses'!$B$2:$Q$2,'[1]Búsquedas a tres meses'!$B$5:$Q$101))</f>
        <v>546485</v>
      </c>
      <c r="N218" s="3" cm="1">
        <f t="array" ref="N218">_xlfn.XLOOKUP(transformación!B209,'[1]Búsquedas a 6 meses'!$A$5:$A$101,_xlfn.XLOOKUP($C$1,'[1]Búsquedas a 6 meses'!$B$2:$Q$2,'[1]Búsquedas a 6 meses'!$B$5:$Q$101))</f>
        <v>762650</v>
      </c>
    </row>
    <row r="219" spans="1:14" x14ac:dyDescent="0.3">
      <c r="A219" s="2" t="str">
        <f>'Viajeros Hoteles y Apartamet'!A219</f>
        <v>2022</v>
      </c>
      <c r="B219" s="2" t="str">
        <f>'Viajeros Hoteles y Apartamet'!B219</f>
        <v>4</v>
      </c>
      <c r="C219" s="3">
        <f>'Viajeros Hoteles y Apartamet'!G219</f>
        <v>110515</v>
      </c>
      <c r="D219" s="3" cm="1">
        <f t="array" ref="D219">_xlfn.XLOOKUP(transformación!A210,'[1]Pib Pc'!$A$2:$A$81,_xlfn.XLOOKUP($C$1,'[1]Pib Pc'!B$1:P$1,'[1]Pib Pc'!$B$2:$P$81))</f>
        <v>9600</v>
      </c>
      <c r="E219" s="19" cm="1">
        <f t="array" ref="E219">_xlfn.XLOOKUP(transformación!B210,'[1]IPC Armonizado'!$A$2:$A$250,_xlfn.XLOOKUP($C$1,'[1]IPC Armonizado'!$B$1:$Q$1,'[1]IPC Armonizado'!$B$2:$Q$250))</f>
        <v>112.78</v>
      </c>
      <c r="F219" s="19" cm="1">
        <f t="array" ref="F219">_xlfn.XLOOKUP(transformación!A210,'[1]Desempleo armonizado'!$A$2:$A$101,_xlfn.XLOOKUP($C$1,'[1]Desempleo armonizado'!$B$1:$P$1,'[1]Desempleo armonizado'!$B$2:$P$101))</f>
        <v>7.1</v>
      </c>
      <c r="G219" s="26" cm="1">
        <f t="array" ref="G219">IFERROR(_xlfn.XLOOKUP(transformación!$B210,[1]Forwarkeys!$B$2:$B$1000,_xlfn.XLOOKUP($C$1,[1]Forwarkeys!$C$1:$BA$1,[1]Forwarkeys!$C$2:$BA$1000)),"-")</f>
        <v>59021</v>
      </c>
      <c r="H219" s="19">
        <f>España!E219</f>
        <v>115.21</v>
      </c>
      <c r="I219" s="3">
        <f>[1]Aeropuerto!$J212</f>
        <v>50176</v>
      </c>
      <c r="J219" s="3" cm="1">
        <f t="array" ref="J219">_xlfn.XLOOKUP(transformación!$B210,[1]Mortalidad!$A$2:$A$301,_xlfn.XLOOKUP($C$1,[1]Mortalidad!$B$1:$P$1,[1]Mortalidad!$B$2:$P$301))</f>
        <v>56200</v>
      </c>
      <c r="K219" s="19" cm="1">
        <f t="array" ref="K219">_xlfn.XLOOKUP(transformación!$B210,'[1]Indice del consumidor'!$A$2:$A$301,_xlfn.XLOOKUP($C$1,'[1]Indice del consumidor'!$B$1:$P$1,'[1]Indice del consumidor'!$B$2:$P$301))</f>
        <v>-19.100000000000001</v>
      </c>
      <c r="L219" s="3" cm="1">
        <f t="array" ref="L219">_xlfn.XLOOKUP(transformación!B210,'[1]Total Búsquedas'!$A$5:$A$101,_xlfn.XLOOKUP($C$1,'[1]Total Búsquedas'!$B$2:$Q$2,'[1]Total Búsquedas'!$B$5:$Q$101))</f>
        <v>782600</v>
      </c>
      <c r="M219" s="3" cm="1">
        <f t="array" ref="M219">_xlfn.XLOOKUP(transformación!B210,'[1]Búsquedas a tres meses'!$A$5:$A$101,_xlfn.XLOOKUP($C$1,'[1]Búsquedas a tres meses'!$B$2:$Q$2,'[1]Búsquedas a tres meses'!$B$5:$Q$101))</f>
        <v>597700</v>
      </c>
      <c r="N219" s="3" cm="1">
        <f t="array" ref="N219">_xlfn.XLOOKUP(transformación!B210,'[1]Búsquedas a 6 meses'!$A$5:$A$101,_xlfn.XLOOKUP($C$1,'[1]Búsquedas a 6 meses'!$B$2:$Q$2,'[1]Búsquedas a 6 meses'!$B$5:$Q$101))</f>
        <v>768515</v>
      </c>
    </row>
    <row r="220" spans="1:14" x14ac:dyDescent="0.3">
      <c r="A220" s="2" t="str">
        <f>'Viajeros Hoteles y Apartamet'!A220</f>
        <v>2022</v>
      </c>
      <c r="B220" s="2" t="str">
        <f>'Viajeros Hoteles y Apartamet'!B220</f>
        <v>5</v>
      </c>
      <c r="C220" s="3">
        <f>'Viajeros Hoteles y Apartamet'!G220</f>
        <v>145302</v>
      </c>
      <c r="D220" s="3" cm="1">
        <f t="array" ref="D220">_xlfn.XLOOKUP(transformación!A211,'[1]Pib Pc'!$A$2:$A$81,_xlfn.XLOOKUP($C$1,'[1]Pib Pc'!B$1:P$1,'[1]Pib Pc'!$B$2:$P$81))</f>
        <v>9600</v>
      </c>
      <c r="E220" s="19" cm="1">
        <f t="array" ref="E220">_xlfn.XLOOKUP(transformación!B211,'[1]IPC Armonizado'!$A$2:$A$250,_xlfn.XLOOKUP($C$1,'[1]IPC Armonizado'!$B$1:$Q$1,'[1]IPC Armonizado'!$B$2:$Q$250))</f>
        <v>113.63</v>
      </c>
      <c r="F220" s="19" cm="1">
        <f t="array" ref="F220">_xlfn.XLOOKUP(transformación!A211,'[1]Desempleo armonizado'!$A$2:$A$101,_xlfn.XLOOKUP($C$1,'[1]Desempleo armonizado'!$B$1:$P$1,'[1]Desempleo armonizado'!$B$2:$P$101))</f>
        <v>7.1</v>
      </c>
      <c r="G220" s="26" cm="1">
        <f t="array" ref="G220">IFERROR(_xlfn.XLOOKUP(transformación!$B211,[1]Forwarkeys!$B$2:$B$1000,_xlfn.XLOOKUP($C$1,[1]Forwarkeys!$C$1:$BA$1,[1]Forwarkeys!$C$2:$BA$1000)),"-")</f>
        <v>68113</v>
      </c>
      <c r="H220" s="19">
        <f>España!E220</f>
        <v>116.03</v>
      </c>
      <c r="I220" s="3">
        <f>[1]Aeropuerto!$J213</f>
        <v>56532</v>
      </c>
      <c r="J220" s="3" cm="1">
        <f t="array" ref="J220">_xlfn.XLOOKUP(transformación!$B211,[1]Mortalidad!$A$2:$A$301,_xlfn.XLOOKUP($C$1,[1]Mortalidad!$B$1:$P$1,[1]Mortalidad!$B$2:$P$301))</f>
        <v>51300</v>
      </c>
      <c r="K220" s="19" cm="1">
        <f t="array" ref="K220">_xlfn.XLOOKUP(transformación!$B211,'[1]Indice del consumidor'!$A$2:$A$301,_xlfn.XLOOKUP($C$1,'[1]Indice del consumidor'!$B$1:$P$1,'[1]Indice del consumidor'!$B$2:$P$301))</f>
        <v>-17.5</v>
      </c>
      <c r="L220" s="3" cm="1">
        <f t="array" ref="L220">_xlfn.XLOOKUP(transformación!B211,'[1]Total Búsquedas'!$A$5:$A$101,_xlfn.XLOOKUP($C$1,'[1]Total Búsquedas'!$B$2:$Q$2,'[1]Total Búsquedas'!$B$5:$Q$101))</f>
        <v>869623</v>
      </c>
      <c r="M220" s="3" cm="1">
        <f t="array" ref="M220">_xlfn.XLOOKUP(transformación!B211,'[1]Búsquedas a tres meses'!$A$5:$A$101,_xlfn.XLOOKUP($C$1,'[1]Búsquedas a tres meses'!$B$2:$Q$2,'[1]Búsquedas a tres meses'!$B$5:$Q$101))</f>
        <v>741357</v>
      </c>
      <c r="N220" s="3" cm="1">
        <f t="array" ref="N220">_xlfn.XLOOKUP(transformación!B211,'[1]Búsquedas a 6 meses'!$A$5:$A$101,_xlfn.XLOOKUP($C$1,'[1]Búsquedas a 6 meses'!$B$2:$Q$2,'[1]Búsquedas a 6 meses'!$B$5:$Q$101))</f>
        <v>852156</v>
      </c>
    </row>
    <row r="221" spans="1:14" x14ac:dyDescent="0.3">
      <c r="A221" s="2" t="str">
        <f>'Viajeros Hoteles y Apartamet'!A221</f>
        <v>2022</v>
      </c>
      <c r="B221" s="2" t="str">
        <f>'Viajeros Hoteles y Apartamet'!B221</f>
        <v>6</v>
      </c>
      <c r="C221" s="3">
        <f>'Viajeros Hoteles y Apartamet'!G221</f>
        <v>123945</v>
      </c>
      <c r="D221" s="3" cm="1">
        <f t="array" ref="D221">_xlfn.XLOOKUP(transformación!A212,'[1]Pib Pc'!$A$2:$A$81,_xlfn.XLOOKUP($C$1,'[1]Pib Pc'!B$1:P$1,'[1]Pib Pc'!$B$2:$P$81))</f>
        <v>9600</v>
      </c>
      <c r="E221" s="19" cm="1">
        <f t="array" ref="E221">_xlfn.XLOOKUP(transformación!B212,'[1]IPC Armonizado'!$A$2:$A$250,_xlfn.XLOOKUP($C$1,'[1]IPC Armonizado'!$B$1:$Q$1,'[1]IPC Armonizado'!$B$2:$Q$250))</f>
        <v>114.6</v>
      </c>
      <c r="F221" s="19" cm="1">
        <f t="array" ref="F221">_xlfn.XLOOKUP(transformación!A212,'[1]Desempleo armonizado'!$A$2:$A$101,_xlfn.XLOOKUP($C$1,'[1]Desempleo armonizado'!$B$1:$P$1,'[1]Desempleo armonizado'!$B$2:$P$101))</f>
        <v>7.1</v>
      </c>
      <c r="G221" s="26" cm="1">
        <f t="array" ref="G221">IFERROR(_xlfn.XLOOKUP(transformación!$B212,[1]Forwarkeys!$B$2:$B$1000,_xlfn.XLOOKUP($C$1,[1]Forwarkeys!$C$1:$BA$1,[1]Forwarkeys!$C$2:$BA$1000)),"-")</f>
        <v>66115</v>
      </c>
      <c r="H221" s="19">
        <f>España!E221</f>
        <v>118.22</v>
      </c>
      <c r="I221" s="3">
        <f>[1]Aeropuerto!$J214</f>
        <v>56440</v>
      </c>
      <c r="J221" s="3" cm="1">
        <f t="array" ref="J221">_xlfn.XLOOKUP(transformación!$B212,[1]Mortalidad!$A$2:$A$301,_xlfn.XLOOKUP($C$1,[1]Mortalidad!$B$1:$P$1,[1]Mortalidad!$B$2:$P$301))</f>
        <v>48400</v>
      </c>
      <c r="K221" s="19" cm="1">
        <f t="array" ref="K221">_xlfn.XLOOKUP(transformación!$B212,'[1]Indice del consumidor'!$A$2:$A$301,_xlfn.XLOOKUP($C$1,'[1]Indice del consumidor'!$B$1:$P$1,'[1]Indice del consumidor'!$B$2:$P$301))</f>
        <v>-19.2</v>
      </c>
      <c r="L221" s="3" cm="1">
        <f t="array" ref="L221">_xlfn.XLOOKUP(transformación!B212,'[1]Total Búsquedas'!$A$5:$A$101,_xlfn.XLOOKUP($C$1,'[1]Total Búsquedas'!$B$2:$Q$2,'[1]Total Búsquedas'!$B$5:$Q$101))</f>
        <v>696668</v>
      </c>
      <c r="M221" s="3" cm="1">
        <f t="array" ref="M221">_xlfn.XLOOKUP(transformación!B212,'[1]Búsquedas a tres meses'!$A$5:$A$101,_xlfn.XLOOKUP($C$1,'[1]Búsquedas a tres meses'!$B$2:$Q$2,'[1]Búsquedas a tres meses'!$B$5:$Q$101))</f>
        <v>609280</v>
      </c>
      <c r="N221" s="3" cm="1">
        <f t="array" ref="N221">_xlfn.XLOOKUP(transformación!B212,'[1]Búsquedas a 6 meses'!$A$5:$A$101,_xlfn.XLOOKUP($C$1,'[1]Búsquedas a 6 meses'!$B$2:$Q$2,'[1]Búsquedas a 6 meses'!$B$5:$Q$101))</f>
        <v>679944</v>
      </c>
    </row>
    <row r="222" spans="1:14" x14ac:dyDescent="0.3">
      <c r="A222" s="2" t="str">
        <f>'Viajeros Hoteles y Apartamet'!A222</f>
        <v>2022</v>
      </c>
      <c r="B222" s="2" t="str">
        <f>'Viajeros Hoteles y Apartamet'!B222</f>
        <v>7</v>
      </c>
      <c r="C222" s="3">
        <f>'Viajeros Hoteles y Apartamet'!G222</f>
        <v>174601</v>
      </c>
      <c r="D222" s="3" cm="1">
        <f t="array" ref="D222">_xlfn.XLOOKUP(transformación!A213,'[1]Pib Pc'!$A$2:$A$81,_xlfn.XLOOKUP($C$1,'[1]Pib Pc'!B$1:P$1,'[1]Pib Pc'!$B$2:$P$81))</f>
        <v>9560</v>
      </c>
      <c r="E222" s="19" cm="1">
        <f t="array" ref="E222">_xlfn.XLOOKUP(transformación!B213,'[1]IPC Armonizado'!$A$2:$A$250,_xlfn.XLOOKUP($C$1,'[1]IPC Armonizado'!$B$1:$Q$1,'[1]IPC Armonizado'!$B$2:$Q$250))</f>
        <v>114.94</v>
      </c>
      <c r="F222" s="19" cm="1">
        <f t="array" ref="F222">_xlfn.XLOOKUP(transformación!A213,'[1]Desempleo armonizado'!$A$2:$A$101,_xlfn.XLOOKUP($C$1,'[1]Desempleo armonizado'!$B$1:$P$1,'[1]Desempleo armonizado'!$B$2:$P$101))</f>
        <v>7.3</v>
      </c>
      <c r="G222" s="26" cm="1">
        <f t="array" ref="G222">IFERROR(_xlfn.XLOOKUP(transformación!$B213,[1]Forwarkeys!$B$2:$B$1000,_xlfn.XLOOKUP($C$1,[1]Forwarkeys!$C$1:$BA$1,[1]Forwarkeys!$C$2:$BA$1000)),"-")</f>
        <v>68283</v>
      </c>
      <c r="H222" s="19">
        <f>España!E222</f>
        <v>117.54</v>
      </c>
      <c r="I222" s="3">
        <f>[1]Aeropuerto!$J215</f>
        <v>62760</v>
      </c>
      <c r="J222" s="3" cm="1">
        <f t="array" ref="J222">_xlfn.XLOOKUP(transformación!$B213,[1]Mortalidad!$A$2:$A$301,_xlfn.XLOOKUP($C$1,[1]Mortalidad!$B$1:$P$1,[1]Mortalidad!$B$2:$P$301))</f>
        <v>54700</v>
      </c>
      <c r="K222" s="19" cm="1">
        <f t="array" ref="K222">_xlfn.XLOOKUP(transformación!$B213,'[1]Indice del consumidor'!$A$2:$A$301,_xlfn.XLOOKUP($C$1,'[1]Indice del consumidor'!$B$1:$P$1,'[1]Indice del consumidor'!$B$2:$P$301))</f>
        <v>-20.5</v>
      </c>
      <c r="L222" s="3" cm="1">
        <f t="array" ref="L222">_xlfn.XLOOKUP(transformación!B213,'[1]Total Búsquedas'!$A$5:$A$101,_xlfn.XLOOKUP($C$1,'[1]Total Búsquedas'!$B$2:$Q$2,'[1]Total Búsquedas'!$B$5:$Q$101))</f>
        <v>612532</v>
      </c>
      <c r="M222" s="3" cm="1">
        <f t="array" ref="M222">_xlfn.XLOOKUP(transformación!B213,'[1]Búsquedas a tres meses'!$A$5:$A$101,_xlfn.XLOOKUP($C$1,'[1]Búsquedas a tres meses'!$B$2:$Q$2,'[1]Búsquedas a tres meses'!$B$5:$Q$101))</f>
        <v>552564</v>
      </c>
      <c r="N222" s="3" cm="1">
        <f t="array" ref="N222">_xlfn.XLOOKUP(transformación!B213,'[1]Búsquedas a 6 meses'!$A$5:$A$101,_xlfn.XLOOKUP($C$1,'[1]Búsquedas a 6 meses'!$B$2:$Q$2,'[1]Búsquedas a 6 meses'!$B$5:$Q$101))</f>
        <v>592489</v>
      </c>
    </row>
    <row r="223" spans="1:14" x14ac:dyDescent="0.3">
      <c r="A223" s="2">
        <v>2022</v>
      </c>
      <c r="B223" s="2">
        <v>8</v>
      </c>
      <c r="C223" s="3">
        <f>'Viajeros Hoteles y Apartamet'!G223</f>
        <v>240198</v>
      </c>
      <c r="D223" s="3" cm="1">
        <f t="array" ref="D223">_xlfn.XLOOKUP(transformación!A214,'[1]Pib Pc'!$A$2:$A$81,_xlfn.XLOOKUP($C$1,'[1]Pib Pc'!B$1:P$1,'[1]Pib Pc'!$B$2:$P$81))</f>
        <v>9560</v>
      </c>
      <c r="E223" s="19" cm="1">
        <f t="array" ref="E223">_xlfn.XLOOKUP(transformación!B214,'[1]IPC Armonizado'!$A$2:$A$250,_xlfn.XLOOKUP($C$1,'[1]IPC Armonizado'!$B$1:$Q$1,'[1]IPC Armonizado'!$B$2:$Q$250))</f>
        <v>115.49</v>
      </c>
      <c r="F223" s="19" cm="1">
        <f t="array" ref="F223">_xlfn.XLOOKUP(transformación!A214,'[1]Desempleo armonizado'!$A$2:$A$101,_xlfn.XLOOKUP($C$1,'[1]Desempleo armonizado'!$B$1:$P$1,'[1]Desempleo armonizado'!$B$2:$P$101))</f>
        <v>7.3</v>
      </c>
      <c r="G223" s="26" cm="1">
        <f t="array" ref="G223">IFERROR(_xlfn.XLOOKUP(transformación!$B214,[1]Forwarkeys!$B$2:$B$1000,_xlfn.XLOOKUP($C$1,[1]Forwarkeys!$C$1:$BA$1,[1]Forwarkeys!$C$2:$BA$1000)),"-")</f>
        <v>74248</v>
      </c>
      <c r="H223" s="19">
        <f>España!E223</f>
        <v>117.84</v>
      </c>
      <c r="I223" s="3">
        <f>[1]Aeropuerto!$J216</f>
        <v>62333</v>
      </c>
      <c r="J223" s="3" cm="1">
        <f t="array" ref="J223">_xlfn.XLOOKUP(transformación!$B214,[1]Mortalidad!$A$2:$A$301,_xlfn.XLOOKUP($C$1,[1]Mortalidad!$B$1:$P$1,[1]Mortalidad!$B$2:$P$301))</f>
        <v>52800</v>
      </c>
      <c r="K223" s="19" cm="1">
        <f t="array" ref="K223">_xlfn.XLOOKUP(transformación!$B214,'[1]Indice del consumidor'!$A$2:$A$301,_xlfn.XLOOKUP($C$1,'[1]Indice del consumidor'!$B$1:$P$1,'[1]Indice del consumidor'!$B$2:$P$301))</f>
        <v>-18.2</v>
      </c>
      <c r="L223" s="3" cm="1">
        <f t="array" ref="L223">_xlfn.XLOOKUP(transformación!B214,'[1]Total Búsquedas'!$A$5:$A$101,_xlfn.XLOOKUP($C$1,'[1]Total Búsquedas'!$B$2:$Q$2,'[1]Total Búsquedas'!$B$5:$Q$101))</f>
        <v>594010</v>
      </c>
      <c r="M223" s="3" cm="1">
        <f t="array" ref="M223">_xlfn.XLOOKUP(transformación!B214,'[1]Búsquedas a tres meses'!$A$5:$A$101,_xlfn.XLOOKUP($C$1,'[1]Búsquedas a tres meses'!$B$2:$Q$2,'[1]Búsquedas a tres meses'!$B$5:$Q$101))</f>
        <v>508435</v>
      </c>
      <c r="N223" s="3" cm="1">
        <f t="array" ref="N223">_xlfn.XLOOKUP(transformación!B214,'[1]Búsquedas a 6 meses'!$A$5:$A$101,_xlfn.XLOOKUP($C$1,'[1]Búsquedas a 6 meses'!$B$2:$Q$2,'[1]Búsquedas a 6 meses'!$B$5:$Q$101))</f>
        <v>556303</v>
      </c>
    </row>
    <row r="224" spans="1:14" x14ac:dyDescent="0.3">
      <c r="A224" s="2">
        <v>2022</v>
      </c>
      <c r="B224" s="2">
        <v>9</v>
      </c>
      <c r="C224" s="3">
        <f>'Viajeros Hoteles y Apartamet'!G224</f>
        <v>133649</v>
      </c>
      <c r="D224" s="3" cm="1">
        <f t="array" ref="D224">_xlfn.XLOOKUP(transformación!A215,'[1]Pib Pc'!$A$2:$A$81,_xlfn.XLOOKUP($C$1,'[1]Pib Pc'!B$1:P$1,'[1]Pib Pc'!$B$2:$P$81))</f>
        <v>9560</v>
      </c>
      <c r="E224" s="19" cm="1">
        <f t="array" ref="E224">_xlfn.XLOOKUP(transformación!B215,'[1]IPC Armonizado'!$A$2:$A$250,_xlfn.XLOOKUP($C$1,'[1]IPC Armonizado'!$B$1:$Q$1,'[1]IPC Armonizado'!$B$2:$Q$250))</f>
        <v>114.9</v>
      </c>
      <c r="F224" s="19" cm="1">
        <f t="array" ref="F224">_xlfn.XLOOKUP(transformación!A215,'[1]Desempleo armonizado'!$A$2:$A$101,_xlfn.XLOOKUP($C$1,'[1]Desempleo armonizado'!$B$1:$P$1,'[1]Desempleo armonizado'!$B$2:$P$101))</f>
        <v>7.3</v>
      </c>
      <c r="G224" s="26" cm="1">
        <f t="array" ref="G224">IFERROR(_xlfn.XLOOKUP(transformación!$B215,[1]Forwarkeys!$B$2:$B$1000,_xlfn.XLOOKUP($C$1,[1]Forwarkeys!$C$1:$BA$1,[1]Forwarkeys!$C$2:$BA$1000)),"-")</f>
        <v>61662</v>
      </c>
      <c r="H224" s="19">
        <f>España!E224</f>
        <v>117.55</v>
      </c>
      <c r="I224" s="3">
        <f>[1]Aeropuerto!$J217</f>
        <v>53182</v>
      </c>
      <c r="J224" s="3" cm="1">
        <f t="array" ref="J224">_xlfn.XLOOKUP(transformación!$B215,[1]Mortalidad!$A$2:$A$301,_xlfn.XLOOKUP($C$1,[1]Mortalidad!$B$1:$P$1,[1]Mortalidad!$B$2:$P$301))</f>
        <v>49500</v>
      </c>
      <c r="K224" s="19" cm="1">
        <f t="array" ref="K224">_xlfn.XLOOKUP(transformación!$B215,'[1]Indice del consumidor'!$A$2:$A$301,_xlfn.XLOOKUP($C$1,'[1]Indice del consumidor'!$B$1:$P$1,'[1]Indice del consumidor'!$B$2:$P$301))</f>
        <v>-22.3</v>
      </c>
      <c r="L224" s="3" cm="1">
        <f t="array" ref="L224">_xlfn.XLOOKUP(transformación!B215,'[1]Total Búsquedas'!$A$5:$A$101,_xlfn.XLOOKUP($C$1,'[1]Total Búsquedas'!$B$2:$Q$2,'[1]Total Búsquedas'!$B$5:$Q$101))</f>
        <v>442092</v>
      </c>
      <c r="M224" s="3" cm="1">
        <f t="array" ref="M224">_xlfn.XLOOKUP(transformación!B215,'[1]Búsquedas a tres meses'!$A$5:$A$101,_xlfn.XLOOKUP($C$1,'[1]Búsquedas a tres meses'!$B$2:$Q$2,'[1]Búsquedas a tres meses'!$B$5:$Q$101))</f>
        <v>374089</v>
      </c>
      <c r="N224" s="3" cm="1">
        <f t="array" ref="N224">_xlfn.XLOOKUP(transformación!B215,'[1]Búsquedas a 6 meses'!$A$5:$A$101,_xlfn.XLOOKUP($C$1,'[1]Búsquedas a 6 meses'!$B$2:$Q$2,'[1]Búsquedas a 6 meses'!$B$5:$Q$101))</f>
        <v>404931</v>
      </c>
    </row>
    <row r="225" spans="1:14" x14ac:dyDescent="0.3">
      <c r="A225" s="2">
        <v>2022</v>
      </c>
      <c r="B225" s="2">
        <v>10</v>
      </c>
      <c r="C225" s="3">
        <f>'Viajeros Hoteles y Apartamet'!G225</f>
        <v>112592</v>
      </c>
      <c r="D225" s="3" cm="1">
        <f t="array" ref="D225">_xlfn.XLOOKUP(transformación!A216,'[1]Pib Pc'!$A$2:$A$81,_xlfn.XLOOKUP($C$1,'[1]Pib Pc'!B$1:P$1,'[1]Pib Pc'!$B$2:$P$81))</f>
        <v>10060</v>
      </c>
      <c r="E225" s="19" cm="1">
        <f t="array" ref="E225">_xlfn.XLOOKUP(transformación!B216,'[1]IPC Armonizado'!$A$2:$A$250,_xlfn.XLOOKUP($C$1,'[1]IPC Armonizado'!$B$1:$Q$1,'[1]IPC Armonizado'!$B$2:$Q$250))</f>
        <v>116.32</v>
      </c>
      <c r="F225" s="19" cm="1">
        <f t="array" ref="F225">_xlfn.XLOOKUP(transformación!A216,'[1]Desempleo armonizado'!$A$2:$A$101,_xlfn.XLOOKUP($C$1,'[1]Desempleo armonizado'!$B$1:$P$1,'[1]Desempleo armonizado'!$B$2:$P$101))</f>
        <v>7.3</v>
      </c>
      <c r="G225" s="26" cm="1">
        <f t="array" ref="G225">IFERROR(_xlfn.XLOOKUP(transformación!$B216,[1]Forwarkeys!$B$2:$B$1000,_xlfn.XLOOKUP($C$1,[1]Forwarkeys!$C$1:$BA$1,[1]Forwarkeys!$C$2:$BA$1000)),"-")</f>
        <v>64941</v>
      </c>
      <c r="H225" s="19">
        <f>España!E225</f>
        <v>117.61</v>
      </c>
      <c r="I225" s="3">
        <f>[1]Aeropuerto!$J218</f>
        <v>56909</v>
      </c>
      <c r="J225" s="3" cm="1">
        <f t="array" ref="J225">_xlfn.XLOOKUP(transformación!$B216,[1]Mortalidad!$A$2:$A$301,_xlfn.XLOOKUP($C$1,[1]Mortalidad!$B$1:$P$1,[1]Mortalidad!$B$2:$P$301))</f>
        <v>54800</v>
      </c>
      <c r="K225" s="19" cm="1">
        <f t="array" ref="K225">_xlfn.XLOOKUP(transformación!$B216,'[1]Indice del consumidor'!$A$2:$A$301,_xlfn.XLOOKUP($C$1,'[1]Indice del consumidor'!$B$1:$P$1,'[1]Indice del consumidor'!$B$2:$P$301))</f>
        <v>-22.3</v>
      </c>
      <c r="L225" s="3" cm="1">
        <f t="array" ref="L225">_xlfn.XLOOKUP(transformación!B216,'[1]Total Búsquedas'!$A$5:$A$101,_xlfn.XLOOKUP($C$1,'[1]Total Búsquedas'!$B$2:$Q$2,'[1]Total Búsquedas'!$B$5:$Q$101))</f>
        <v>434527</v>
      </c>
      <c r="M225" s="3" cm="1">
        <f t="array" ref="M225">_xlfn.XLOOKUP(transformación!B216,'[1]Búsquedas a tres meses'!$A$5:$A$101,_xlfn.XLOOKUP($C$1,'[1]Búsquedas a tres meses'!$B$2:$Q$2,'[1]Búsquedas a tres meses'!$B$5:$Q$101))</f>
        <v>331057</v>
      </c>
      <c r="N225" s="3" cm="1">
        <f t="array" ref="N225">_xlfn.XLOOKUP(transformación!B216,'[1]Búsquedas a 6 meses'!$A$5:$A$101,_xlfn.XLOOKUP($C$1,'[1]Búsquedas a 6 meses'!$B$2:$Q$2,'[1]Búsquedas a 6 meses'!$B$5:$Q$101))</f>
        <v>388177</v>
      </c>
    </row>
    <row r="226" spans="1:14" x14ac:dyDescent="0.3">
      <c r="A226" s="2">
        <v>2022</v>
      </c>
      <c r="B226" s="2">
        <v>11</v>
      </c>
      <c r="C226" s="3">
        <f>'Viajeros Hoteles y Apartamet'!G226</f>
        <v>31199</v>
      </c>
      <c r="D226" s="3" cm="1">
        <f t="array" ref="D226">_xlfn.XLOOKUP(transformación!A217,'[1]Pib Pc'!$A$2:$A$81,_xlfn.XLOOKUP($C$1,'[1]Pib Pc'!B$1:P$1,'[1]Pib Pc'!$B$2:$P$81))</f>
        <v>10060</v>
      </c>
      <c r="E226" s="19" cm="1">
        <f t="array" ref="E226">_xlfn.XLOOKUP(transformación!B217,'[1]IPC Armonizado'!$A$2:$A$250,_xlfn.XLOOKUP($C$1,'[1]IPC Armonizado'!$B$1:$Q$1,'[1]IPC Armonizado'!$B$2:$Q$250))</f>
        <v>116.81</v>
      </c>
      <c r="F226" s="19" cm="1">
        <f t="array" ref="F226">_xlfn.XLOOKUP(transformación!A217,'[1]Desempleo armonizado'!$A$2:$A$101,_xlfn.XLOOKUP($C$1,'[1]Desempleo armonizado'!$B$1:$P$1,'[1]Desempleo armonizado'!$B$2:$P$101))</f>
        <v>7.3</v>
      </c>
      <c r="G226" s="26" cm="1">
        <f t="array" ref="G226">IFERROR(_xlfn.XLOOKUP(transformación!$B217,[1]Forwarkeys!$B$2:$B$1000,_xlfn.XLOOKUP($C$1,[1]Forwarkeys!$C$1:$BA$1,[1]Forwarkeys!$C$2:$BA$1000)),"-")</f>
        <v>37994</v>
      </c>
      <c r="H226" s="19">
        <f>España!E226</f>
        <v>117.22</v>
      </c>
      <c r="I226" s="3">
        <f>[1]Aeropuerto!$J219</f>
        <v>26476</v>
      </c>
      <c r="J226" s="3" t="str" cm="1">
        <f t="array" ref="J226">_xlfn.XLOOKUP(transformación!$B217,[1]Mortalidad!$A$2:$A$301,_xlfn.XLOOKUP($C$1,[1]Mortalidad!$B$1:$P$1,[1]Mortalidad!$B$2:$P$301))</f>
        <v>:</v>
      </c>
      <c r="K226" s="19" cm="1">
        <f t="array" ref="K226">_xlfn.XLOOKUP(transformación!$B217,'[1]Indice del consumidor'!$A$2:$A$301,_xlfn.XLOOKUP($C$1,'[1]Indice del consumidor'!$B$1:$P$1,'[1]Indice del consumidor'!$B$2:$P$301))</f>
        <v>-20.399999999999999</v>
      </c>
      <c r="L226" s="3" cm="1">
        <f t="array" ref="L226">_xlfn.XLOOKUP(transformación!B217,'[1]Total Búsquedas'!$A$5:$A$101,_xlfn.XLOOKUP($C$1,'[1]Total Búsquedas'!$B$2:$Q$2,'[1]Total Búsquedas'!$B$5:$Q$101))</f>
        <v>463505</v>
      </c>
      <c r="M226" s="3" cm="1">
        <f t="array" ref="M226">_xlfn.XLOOKUP(transformación!B217,'[1]Búsquedas a tres meses'!$A$5:$A$101,_xlfn.XLOOKUP($C$1,'[1]Búsquedas a tres meses'!$B$2:$Q$2,'[1]Búsquedas a tres meses'!$B$5:$Q$101))</f>
        <v>300488</v>
      </c>
      <c r="N226" s="3" cm="1">
        <f t="array" ref="N226">_xlfn.XLOOKUP(transformación!B217,'[1]Búsquedas a 6 meses'!$A$5:$A$101,_xlfn.XLOOKUP($C$1,'[1]Búsquedas a 6 meses'!$B$2:$Q$2,'[1]Búsquedas a 6 meses'!$B$5:$Q$101))</f>
        <v>399404</v>
      </c>
    </row>
    <row r="227" spans="1:14" x14ac:dyDescent="0.3">
      <c r="A227" s="2">
        <v>2022</v>
      </c>
      <c r="B227" s="2">
        <v>12</v>
      </c>
      <c r="C227" s="3">
        <f>'Viajeros Hoteles y Apartamet'!G227</f>
        <v>30837</v>
      </c>
      <c r="D227" s="3" cm="1">
        <f t="array" ref="D227">_xlfn.XLOOKUP(transformación!A218,'[1]Pib Pc'!$A$2:$A$81,_xlfn.XLOOKUP($C$1,'[1]Pib Pc'!B$1:P$1,'[1]Pib Pc'!$B$2:$P$81))</f>
        <v>10060</v>
      </c>
      <c r="E227" s="19" cm="1">
        <f t="array" ref="E227">_xlfn.XLOOKUP(transformación!B218,'[1]IPC Armonizado'!$A$2:$A$250,_xlfn.XLOOKUP($C$1,'[1]IPC Armonizado'!$B$1:$Q$1,'[1]IPC Armonizado'!$B$2:$Q$250))</f>
        <v>116.7</v>
      </c>
      <c r="F227" s="19" cm="1">
        <f t="array" ref="F227">_xlfn.XLOOKUP(transformación!A218,'[1]Desempleo armonizado'!$A$2:$A$101,_xlfn.XLOOKUP($C$1,'[1]Desempleo armonizado'!$B$1:$P$1,'[1]Desempleo armonizado'!$B$2:$P$101))</f>
        <v>7.3</v>
      </c>
      <c r="G227" s="26" cm="1">
        <f t="array" ref="G227">IFERROR(_xlfn.XLOOKUP(transformación!$B218,[1]Forwarkeys!$B$2:$B$1000,_xlfn.XLOOKUP($C$1,[1]Forwarkeys!$C$1:$BA$1,[1]Forwarkeys!$C$2:$BA$1000)),"-")</f>
        <v>42195</v>
      </c>
      <c r="H227" s="19">
        <f>España!E227</f>
        <v>117.22</v>
      </c>
      <c r="I227" s="3">
        <f>[1]Aeropuerto!$J220</f>
        <v>33175</v>
      </c>
      <c r="J227" s="3" t="str" cm="1">
        <f t="array" ref="J227">_xlfn.XLOOKUP(transformación!$B218,[1]Mortalidad!$A$2:$A$301,_xlfn.XLOOKUP($C$1,[1]Mortalidad!$B$1:$P$1,[1]Mortalidad!$B$2:$P$301))</f>
        <v>:</v>
      </c>
      <c r="K227" s="19" cm="1">
        <f t="array" ref="K227">_xlfn.XLOOKUP(transformación!$B218,'[1]Indice del consumidor'!$A$2:$A$301,_xlfn.XLOOKUP($C$1,'[1]Indice del consumidor'!$B$1:$P$1,'[1]Indice del consumidor'!$B$2:$P$301))</f>
        <v>-22.5</v>
      </c>
      <c r="L227" s="3" cm="1">
        <f t="array" ref="L227">_xlfn.XLOOKUP(transformación!B218,'[1]Total Búsquedas'!$A$5:$A$101,_xlfn.XLOOKUP($C$1,'[1]Total Búsquedas'!$B$2:$Q$2,'[1]Total Búsquedas'!$B$5:$Q$101))</f>
        <v>450373</v>
      </c>
      <c r="M227" s="3" cm="1">
        <f t="array" ref="M227">_xlfn.XLOOKUP(transformación!B218,'[1]Búsquedas a tres meses'!$A$5:$A$101,_xlfn.XLOOKUP($C$1,'[1]Búsquedas a tres meses'!$B$2:$Q$2,'[1]Búsquedas a tres meses'!$B$5:$Q$101))</f>
        <v>286854</v>
      </c>
      <c r="N227" s="3" cm="1">
        <f t="array" ref="N227">_xlfn.XLOOKUP(transformación!B218,'[1]Búsquedas a 6 meses'!$A$5:$A$101,_xlfn.XLOOKUP($C$1,'[1]Búsquedas a 6 meses'!$B$2:$Q$2,'[1]Búsquedas a 6 meses'!$B$5:$Q$101))</f>
        <v>389239</v>
      </c>
    </row>
    <row r="228" spans="1:14" x14ac:dyDescent="0.3">
      <c r="A228" s="2">
        <v>2023</v>
      </c>
      <c r="B228" s="2">
        <v>1</v>
      </c>
      <c r="C228" s="3">
        <f>'Viajeros Hoteles y Apartamet'!G228</f>
        <v>25581</v>
      </c>
      <c r="D228" s="3" cm="1">
        <f t="array" ref="D228">_xlfn.XLOOKUP(transformación!A219,'[1]Pib Pc'!$A$2:$A$81,_xlfn.XLOOKUP($C$1,'[1]Pib Pc'!B$1:P$1,'[1]Pib Pc'!$B$2:$P$81))</f>
        <v>9930</v>
      </c>
      <c r="E228" s="19" cm="1">
        <f t="array" ref="E228">_xlfn.XLOOKUP(transformación!B219,'[1]IPC Armonizado'!$A$2:$A$250,_xlfn.XLOOKUP($C$1,'[1]IPC Armonizado'!$B$1:$Q$1,'[1]IPC Armonizado'!$B$2:$Q$250))</f>
        <v>117.22</v>
      </c>
      <c r="F228" s="19" cm="1">
        <f t="array" ref="F228">_xlfn.XLOOKUP(transformación!A219,'[1]Desempleo armonizado'!$A$2:$A$101,_xlfn.XLOOKUP($C$1,'[1]Desempleo armonizado'!$B$1:$P$1,'[1]Desempleo armonizado'!$B$2:$P$101))</f>
        <v>7.2</v>
      </c>
      <c r="G228" s="26" cm="1">
        <f t="array" ref="G228">IFERROR(_xlfn.XLOOKUP(transformación!$B219,[1]Forwarkeys!$B$2:$B$1000,_xlfn.XLOOKUP($C$1,[1]Forwarkeys!$C$1:$BA$1,[1]Forwarkeys!$C$2:$BA$1000)),"-")</f>
        <v>32358</v>
      </c>
      <c r="H228" s="19">
        <f>España!E228</f>
        <v>116.72</v>
      </c>
      <c r="I228" s="3">
        <f>[1]Aeropuerto!$J221</f>
        <v>25511</v>
      </c>
      <c r="J228" s="3" cm="1">
        <f t="array" ref="J228">_xlfn.XLOOKUP(transformación!$B219,[1]Mortalidad!$A$2:$A$301,_xlfn.XLOOKUP($C$1,[1]Mortalidad!$B$1:$P$1,[1]Mortalidad!$B$2:$P$301))</f>
        <v>0</v>
      </c>
      <c r="K228" s="19" cm="1">
        <f t="array" ref="K228">_xlfn.XLOOKUP(transformación!$B219,'[1]Indice del consumidor'!$A$2:$A$301,_xlfn.XLOOKUP($C$1,'[1]Indice del consumidor'!$B$1:$P$1,'[1]Indice del consumidor'!$B$2:$P$301))</f>
        <v>-20.7</v>
      </c>
      <c r="L228" s="3" cm="1">
        <f t="array" ref="L228">_xlfn.XLOOKUP(transformación!B219,'[1]Total Búsquedas'!$A$5:$A$101,_xlfn.XLOOKUP($C$1,'[1]Total Búsquedas'!$B$2:$Q$2,'[1]Total Búsquedas'!$B$5:$Q$101))</f>
        <v>623060</v>
      </c>
      <c r="M228" s="3" cm="1">
        <f t="array" ref="M228">_xlfn.XLOOKUP(transformación!B219,'[1]Búsquedas a tres meses'!$A$5:$A$101,_xlfn.XLOOKUP($C$1,'[1]Búsquedas a tres meses'!$B$2:$Q$2,'[1]Búsquedas a tres meses'!$B$5:$Q$101))</f>
        <v>372369</v>
      </c>
      <c r="N228" s="3" cm="1">
        <f t="array" ref="N228">_xlfn.XLOOKUP(transformación!B219,'[1]Búsquedas a 6 meses'!$A$5:$A$101,_xlfn.XLOOKUP($C$1,'[1]Búsquedas a 6 meses'!$B$2:$Q$2,'[1]Búsquedas a 6 meses'!$B$5:$Q$101))</f>
        <v>534004</v>
      </c>
    </row>
    <row r="229" spans="1:14" x14ac:dyDescent="0.3">
      <c r="A229" s="2">
        <v>2023</v>
      </c>
      <c r="B229" s="2">
        <v>2</v>
      </c>
      <c r="C229" s="3">
        <f>'Viajeros Hoteles y Apartamet'!G229</f>
        <v>39279</v>
      </c>
      <c r="D229" s="3" cm="1">
        <f t="array" ref="D229">_xlfn.XLOOKUP(transformación!A220,'[1]Pib Pc'!$A$2:$A$81,_xlfn.XLOOKUP($C$1,'[1]Pib Pc'!B$1:P$1,'[1]Pib Pc'!$B$2:$P$81))</f>
        <v>9930</v>
      </c>
      <c r="E229" s="19" cm="1">
        <f t="array" ref="E229">_xlfn.XLOOKUP(transformación!B220,'[1]IPC Armonizado'!$A$2:$A$250,_xlfn.XLOOKUP($C$1,'[1]IPC Armonizado'!$B$1:$Q$1,'[1]IPC Armonizado'!$B$2:$Q$250))</f>
        <v>118.55</v>
      </c>
      <c r="F229" s="19" cm="1">
        <f t="array" ref="F229">_xlfn.XLOOKUP(transformación!A220,'[1]Desempleo armonizado'!$A$2:$A$101,_xlfn.XLOOKUP($C$1,'[1]Desempleo armonizado'!$B$1:$P$1,'[1]Desempleo armonizado'!$B$2:$P$101))</f>
        <v>7.2</v>
      </c>
      <c r="G229" s="26" cm="1">
        <f t="array" ref="G229">IFERROR(_xlfn.XLOOKUP(transformación!$B220,[1]Forwarkeys!$B$2:$B$1000,_xlfn.XLOOKUP($C$1,[1]Forwarkeys!$C$1:$BA$1,[1]Forwarkeys!$C$2:$BA$1000)),"-")</f>
        <v>31736</v>
      </c>
      <c r="H229" s="19">
        <f>España!E229</f>
        <v>117.82</v>
      </c>
      <c r="I229" s="3">
        <f>[1]Aeropuerto!$J222</f>
        <v>26116</v>
      </c>
      <c r="J229" s="3" cm="1">
        <f t="array" ref="J229">_xlfn.XLOOKUP(transformación!$B220,[1]Mortalidad!$A$2:$A$301,_xlfn.XLOOKUP($C$1,[1]Mortalidad!$B$1:$P$1,[1]Mortalidad!$B$2:$P$301))</f>
        <v>0</v>
      </c>
      <c r="K229" s="19" cm="1">
        <f t="array" ref="K229">_xlfn.XLOOKUP(transformación!$B220,'[1]Indice del consumidor'!$A$2:$A$301,_xlfn.XLOOKUP($C$1,'[1]Indice del consumidor'!$B$1:$P$1,'[1]Indice del consumidor'!$B$2:$P$301))</f>
        <v>-21.8</v>
      </c>
      <c r="L229" s="3" cm="1">
        <f t="array" ref="L229">_xlfn.XLOOKUP(transformación!B220,'[1]Total Búsquedas'!$A$5:$A$101,_xlfn.XLOOKUP($C$1,'[1]Total Búsquedas'!$B$2:$Q$2,'[1]Total Búsquedas'!$B$5:$Q$101))</f>
        <v>539119</v>
      </c>
      <c r="M229" s="3" cm="1">
        <f t="array" ref="M229">_xlfn.XLOOKUP(transformación!B220,'[1]Búsquedas a tres meses'!$A$5:$A$101,_xlfn.XLOOKUP($C$1,'[1]Búsquedas a tres meses'!$B$2:$Q$2,'[1]Búsquedas a tres meses'!$B$5:$Q$101))</f>
        <v>328535</v>
      </c>
      <c r="N229" s="3" cm="1">
        <f t="array" ref="N229">_xlfn.XLOOKUP(transformación!B220,'[1]Búsquedas a 6 meses'!$A$5:$A$101,_xlfn.XLOOKUP($C$1,'[1]Búsquedas a 6 meses'!$B$2:$Q$2,'[1]Búsquedas a 6 meses'!$B$5:$Q$101))</f>
        <v>491867</v>
      </c>
    </row>
    <row r="230" spans="1:14" x14ac:dyDescent="0.3">
      <c r="A230" s="2">
        <v>2023</v>
      </c>
      <c r="B230" s="2">
        <v>3</v>
      </c>
      <c r="C230" s="3">
        <f>'Viajeros Hoteles y Apartamet'!G230</f>
        <v>42186</v>
      </c>
      <c r="D230" s="3" cm="1">
        <f t="array" ref="D230">_xlfn.XLOOKUP(transformación!A221,'[1]Pib Pc'!$A$2:$A$81,_xlfn.XLOOKUP($C$1,'[1]Pib Pc'!B$1:P$1,'[1]Pib Pc'!$B$2:$P$81))</f>
        <v>9930</v>
      </c>
      <c r="E230" s="19" cm="1">
        <f t="array" ref="E230">_xlfn.XLOOKUP(transformación!B221,'[1]IPC Armonizado'!$A$2:$A$250,_xlfn.XLOOKUP($C$1,'[1]IPC Armonizado'!$B$1:$Q$1,'[1]IPC Armonizado'!$B$2:$Q$250))</f>
        <v>119.76</v>
      </c>
      <c r="F230" s="19" cm="1">
        <f t="array" ref="F230">_xlfn.XLOOKUP(transformación!A221,'[1]Desempleo armonizado'!$A$2:$A$101,_xlfn.XLOOKUP($C$1,'[1]Desempleo armonizado'!$B$1:$P$1,'[1]Desempleo armonizado'!$B$2:$P$101))</f>
        <v>7.2</v>
      </c>
      <c r="G230" s="26" cm="1">
        <f t="array" ref="G230">IFERROR(_xlfn.XLOOKUP(transformación!$B221,[1]Forwarkeys!$B$2:$B$1000,_xlfn.XLOOKUP($C$1,[1]Forwarkeys!$C$1:$BA$1,[1]Forwarkeys!$C$2:$BA$1000)),"-")</f>
        <v>44183</v>
      </c>
      <c r="H230" s="19">
        <f>España!E230</f>
        <v>119.06</v>
      </c>
      <c r="I230" s="3">
        <f>[1]Aeropuerto!$J223</f>
        <v>35200</v>
      </c>
      <c r="J230" s="3" cm="1">
        <f t="array" ref="J230">_xlfn.XLOOKUP(transformación!$B221,[1]Mortalidad!$A$2:$A$301,_xlfn.XLOOKUP($C$1,[1]Mortalidad!$B$1:$P$1,[1]Mortalidad!$B$2:$P$301))</f>
        <v>0</v>
      </c>
      <c r="K230" s="19" cm="1">
        <f t="array" ref="K230">_xlfn.XLOOKUP(transformación!$B221,'[1]Indice del consumidor'!$A$2:$A$301,_xlfn.XLOOKUP($C$1,'[1]Indice del consumidor'!$B$1:$P$1,'[1]Indice del consumidor'!$B$2:$P$301))</f>
        <v>-20.7</v>
      </c>
      <c r="L230" s="3" cm="1">
        <f t="array" ref="L230">_xlfn.XLOOKUP(transformación!B221,'[1]Total Búsquedas'!$A$5:$A$101,_xlfn.XLOOKUP($C$1,'[1]Total Búsquedas'!$B$2:$Q$2,'[1]Total Búsquedas'!$B$5:$Q$101))</f>
        <v>652463</v>
      </c>
      <c r="M230" s="3" cm="1">
        <f t="array" ref="M230">_xlfn.XLOOKUP(transformación!B221,'[1]Búsquedas a tres meses'!$A$5:$A$101,_xlfn.XLOOKUP($C$1,'[1]Búsquedas a tres meses'!$B$2:$Q$2,'[1]Búsquedas a tres meses'!$B$5:$Q$101))</f>
        <v>411964</v>
      </c>
      <c r="N230" s="3" cm="1">
        <f t="array" ref="N230">_xlfn.XLOOKUP(transformación!B221,'[1]Búsquedas a 6 meses'!$A$5:$A$101,_xlfn.XLOOKUP($C$1,'[1]Búsquedas a 6 meses'!$B$2:$Q$2,'[1]Búsquedas a 6 meses'!$B$5:$Q$101))</f>
        <v>610370</v>
      </c>
    </row>
    <row r="231" spans="1:14" x14ac:dyDescent="0.3">
      <c r="A231" s="2">
        <v>2023</v>
      </c>
      <c r="B231" s="2">
        <v>4</v>
      </c>
      <c r="C231" s="3">
        <f>'Viajeros Hoteles y Apartamet'!G231</f>
        <v>136525</v>
      </c>
      <c r="D231" s="3" cm="1">
        <f t="array" ref="D231">_xlfn.XLOOKUP(transformación!A222,'[1]Pib Pc'!$A$2:$A$81,_xlfn.XLOOKUP($C$1,'[1]Pib Pc'!B$1:P$1,'[1]Pib Pc'!$B$2:$P$81))</f>
        <v>10190</v>
      </c>
      <c r="E231" s="19" cm="1">
        <f t="array" ref="E231">_xlfn.XLOOKUP(transformación!B222,'[1]IPC Armonizado'!$A$2:$A$250,_xlfn.XLOOKUP($C$1,'[1]IPC Armonizado'!$B$1:$Q$1,'[1]IPC Armonizado'!$B$2:$Q$250))</f>
        <v>120.55</v>
      </c>
      <c r="F231" s="19" cm="1">
        <f t="array" ref="F231">_xlfn.XLOOKUP(transformación!A222,'[1]Desempleo armonizado'!$A$2:$A$101,_xlfn.XLOOKUP($C$1,'[1]Desempleo armonizado'!$B$1:$P$1,'[1]Desempleo armonizado'!$B$2:$P$101))</f>
        <v>6.9</v>
      </c>
      <c r="G231" s="26" cm="1">
        <f t="array" ref="G231">IFERROR(_xlfn.XLOOKUP(transformación!$B222,[1]Forwarkeys!$B$2:$B$1000,_xlfn.XLOOKUP($C$1,[1]Forwarkeys!$C$1:$BA$1,[1]Forwarkeys!$C$2:$BA$1000)),"-")</f>
        <v>75006</v>
      </c>
      <c r="H231" s="19">
        <f>España!E231</f>
        <v>119.61</v>
      </c>
      <c r="I231" s="3">
        <f>[1]Aeropuerto!$J224</f>
        <v>62715</v>
      </c>
      <c r="J231" s="3" cm="1">
        <f t="array" ref="J231">_xlfn.XLOOKUP(transformación!$B222,[1]Mortalidad!$A$2:$A$301,_xlfn.XLOOKUP($C$1,[1]Mortalidad!$B$1:$P$1,[1]Mortalidad!$B$2:$P$301))</f>
        <v>0</v>
      </c>
      <c r="K231" s="19" cm="1">
        <f t="array" ref="K231">_xlfn.XLOOKUP(transformación!$B222,'[1]Indice del consumidor'!$A$2:$A$301,_xlfn.XLOOKUP($C$1,'[1]Indice del consumidor'!$B$1:$P$1,'[1]Indice del consumidor'!$B$2:$P$301))</f>
        <v>-18.8</v>
      </c>
      <c r="L231" s="3" cm="1">
        <f t="array" ref="L231">_xlfn.XLOOKUP(transformación!B222,'[1]Total Búsquedas'!$A$5:$A$101,_xlfn.XLOOKUP($C$1,'[1]Total Búsquedas'!$B$2:$Q$2,'[1]Total Búsquedas'!$B$5:$Q$101))</f>
        <v>573991</v>
      </c>
      <c r="M231" s="3" cm="1">
        <f t="array" ref="M231">_xlfn.XLOOKUP(transformación!B222,'[1]Búsquedas a tres meses'!$A$5:$A$101,_xlfn.XLOOKUP($C$1,'[1]Búsquedas a tres meses'!$B$2:$Q$2,'[1]Búsquedas a tres meses'!$B$5:$Q$101))</f>
        <v>414859</v>
      </c>
      <c r="N231" s="3" cm="1">
        <f t="array" ref="N231">_xlfn.XLOOKUP(transformación!B222,'[1]Búsquedas a 6 meses'!$A$5:$A$101,_xlfn.XLOOKUP($C$1,'[1]Búsquedas a 6 meses'!$B$2:$Q$2,'[1]Búsquedas a 6 meses'!$B$5:$Q$101))</f>
        <v>559392</v>
      </c>
    </row>
    <row r="232" spans="1:14" x14ac:dyDescent="0.3">
      <c r="A232" s="2">
        <v>2023</v>
      </c>
      <c r="B232" s="2">
        <v>5</v>
      </c>
      <c r="C232" s="3">
        <f>'Viajeros Hoteles y Apartamet'!G232</f>
        <v>163277</v>
      </c>
      <c r="D232" s="3" cm="1">
        <f t="array" ref="D232">_xlfn.XLOOKUP(transformación!A223,'[1]Pib Pc'!$A$2:$A$81,_xlfn.XLOOKUP($C$1,'[1]Pib Pc'!B$1:P$1,'[1]Pib Pc'!$B$2:$P$81))</f>
        <v>10190</v>
      </c>
      <c r="E232" s="19" cm="1">
        <f t="array" ref="E232">_xlfn.XLOOKUP(transformación!B223,'[1]IPC Armonizado'!$A$2:$A$250,_xlfn.XLOOKUP($C$1,'[1]IPC Armonizado'!$B$1:$Q$1,'[1]IPC Armonizado'!$B$2:$Q$250))</f>
        <v>120.46</v>
      </c>
      <c r="F232" s="19" cm="1">
        <f t="array" ref="F232">_xlfn.XLOOKUP(transformación!A223,'[1]Desempleo armonizado'!$A$2:$A$101,_xlfn.XLOOKUP($C$1,'[1]Desempleo armonizado'!$B$1:$P$1,'[1]Desempleo armonizado'!$B$2:$P$101))</f>
        <v>6.9</v>
      </c>
      <c r="G232" s="26" cm="1">
        <f t="array" ref="G232">IFERROR(_xlfn.XLOOKUP(transformación!$B223,[1]Forwarkeys!$B$2:$B$1000,_xlfn.XLOOKUP($C$1,[1]Forwarkeys!$C$1:$BA$1,[1]Forwarkeys!$C$2:$BA$1000)),"-")</f>
        <v>83852</v>
      </c>
      <c r="H232" s="19">
        <f>España!E232</f>
        <v>119.44</v>
      </c>
      <c r="I232" s="3">
        <f>[1]Aeropuerto!$J225</f>
        <v>67442</v>
      </c>
      <c r="J232" s="3" cm="1">
        <f t="array" ref="J232">_xlfn.XLOOKUP(transformación!$B223,[1]Mortalidad!$A$2:$A$301,_xlfn.XLOOKUP($C$1,[1]Mortalidad!$B$1:$P$1,[1]Mortalidad!$B$2:$P$301))</f>
        <v>0</v>
      </c>
      <c r="K232" s="19" cm="1">
        <f t="array" ref="K232">_xlfn.XLOOKUP(transformación!$B223,'[1]Indice del consumidor'!$A$2:$A$301,_xlfn.XLOOKUP($C$1,'[1]Indice del consumidor'!$B$1:$P$1,'[1]Indice del consumidor'!$B$2:$P$301))</f>
        <v>-15.6</v>
      </c>
      <c r="L232" s="3" cm="1">
        <f t="array" ref="L232">_xlfn.XLOOKUP(transformación!B223,'[1]Total Búsquedas'!$A$5:$A$101,_xlfn.XLOOKUP($C$1,'[1]Total Búsquedas'!$B$2:$Q$2,'[1]Total Búsquedas'!$B$5:$Q$101))</f>
        <v>570768</v>
      </c>
      <c r="M232" s="3" cm="1">
        <f t="array" ref="M232">_xlfn.XLOOKUP(transformación!B223,'[1]Búsquedas a tres meses'!$A$5:$A$101,_xlfn.XLOOKUP($C$1,'[1]Búsquedas a tres meses'!$B$2:$Q$2,'[1]Búsquedas a tres meses'!$B$5:$Q$101))</f>
        <v>470630</v>
      </c>
      <c r="N232" s="3" cm="1">
        <f t="array" ref="N232">_xlfn.XLOOKUP(transformación!B223,'[1]Búsquedas a 6 meses'!$A$5:$A$101,_xlfn.XLOOKUP($C$1,'[1]Búsquedas a 6 meses'!$B$2:$Q$2,'[1]Búsquedas a 6 meses'!$B$5:$Q$101))</f>
        <v>561238</v>
      </c>
    </row>
    <row r="233" spans="1:14" x14ac:dyDescent="0.3">
      <c r="A233" s="2">
        <v>2023</v>
      </c>
      <c r="B233" s="2">
        <v>6</v>
      </c>
      <c r="C233" s="3">
        <f>'Viajeros Hoteles y Apartamet'!G233</f>
        <v>125642</v>
      </c>
      <c r="D233" s="3" cm="1">
        <f t="array" ref="D233">_xlfn.XLOOKUP(transformación!A224,'[1]Pib Pc'!$A$2:$A$81,_xlfn.XLOOKUP($C$1,'[1]Pib Pc'!B$1:P$1,'[1]Pib Pc'!$B$2:$P$81))</f>
        <v>10190</v>
      </c>
      <c r="E233" s="19" cm="1">
        <f t="array" ref="E233">_xlfn.XLOOKUP(transformación!B224,'[1]IPC Armonizado'!$A$2:$A$250,_xlfn.XLOOKUP($C$1,'[1]IPC Armonizado'!$B$1:$Q$1,'[1]IPC Armonizado'!$B$2:$Q$250))</f>
        <v>120.71</v>
      </c>
      <c r="F233" s="19" cm="1">
        <f t="array" ref="F233">_xlfn.XLOOKUP(transformación!A224,'[1]Desempleo armonizado'!$A$2:$A$101,_xlfn.XLOOKUP($C$1,'[1]Desempleo armonizado'!$B$1:$P$1,'[1]Desempleo armonizado'!$B$2:$P$101))</f>
        <v>6.9</v>
      </c>
      <c r="G233" s="26" cm="1">
        <f t="array" ref="G233">IFERROR(_xlfn.XLOOKUP(transformación!$B224,[1]Forwarkeys!$B$2:$B$1000,_xlfn.XLOOKUP($C$1,[1]Forwarkeys!$C$1:$BA$1,[1]Forwarkeys!$C$2:$BA$1000)),"-")</f>
        <v>75054</v>
      </c>
      <c r="H233" s="19">
        <f>España!E233</f>
        <v>120.13</v>
      </c>
      <c r="I233" s="3">
        <f>[1]Aeropuerto!$J226</f>
        <v>64038</v>
      </c>
      <c r="J233" s="3" cm="1">
        <f t="array" ref="J233">_xlfn.XLOOKUP(transformación!$B224,[1]Mortalidad!$A$2:$A$301,_xlfn.XLOOKUP($C$1,[1]Mortalidad!$B$1:$P$1,[1]Mortalidad!$B$2:$P$301))</f>
        <v>0</v>
      </c>
      <c r="K233" s="19" cm="1">
        <f t="array" ref="K233">_xlfn.XLOOKUP(transformación!$B224,'[1]Indice del consumidor'!$A$2:$A$301,_xlfn.XLOOKUP($C$1,'[1]Indice del consumidor'!$B$1:$P$1,'[1]Indice del consumidor'!$B$2:$P$301))</f>
        <v>-12.7</v>
      </c>
      <c r="L233" s="3" cm="1">
        <f t="array" ref="L233">_xlfn.XLOOKUP(transformación!B224,'[1]Total Búsquedas'!$A$5:$A$101,_xlfn.XLOOKUP($C$1,'[1]Total Búsquedas'!$B$2:$Q$2,'[1]Total Búsquedas'!$B$5:$Q$101))</f>
        <v>522086</v>
      </c>
      <c r="M233" s="3" cm="1">
        <f t="array" ref="M233">_xlfn.XLOOKUP(transformación!B224,'[1]Búsquedas a tres meses'!$A$5:$A$101,_xlfn.XLOOKUP($C$1,'[1]Búsquedas a tres meses'!$B$2:$Q$2,'[1]Búsquedas a tres meses'!$B$5:$Q$101))</f>
        <v>460355</v>
      </c>
      <c r="N233" s="3" cm="1">
        <f t="array" ref="N233">_xlfn.XLOOKUP(transformación!B224,'[1]Búsquedas a 6 meses'!$A$5:$A$101,_xlfn.XLOOKUP($C$1,'[1]Búsquedas a 6 meses'!$B$2:$Q$2,'[1]Búsquedas a 6 meses'!$B$5:$Q$101))</f>
        <v>522086</v>
      </c>
    </row>
    <row r="234" spans="1:14" x14ac:dyDescent="0.3">
      <c r="A234" s="2">
        <v>2023</v>
      </c>
      <c r="B234" s="2">
        <v>7</v>
      </c>
      <c r="C234" s="3">
        <f>'Viajeros Hoteles y Apartamet'!G234</f>
        <v>177577</v>
      </c>
      <c r="D234" s="3" cm="1">
        <f t="array" ref="D234">_xlfn.XLOOKUP(transformación!A225,'[1]Pib Pc'!$A$2:$A$81,_xlfn.XLOOKUP($C$1,'[1]Pib Pc'!B$1:P$1,'[1]Pib Pc'!$B$2:$P$81))</f>
        <v>10040</v>
      </c>
      <c r="E234" s="19" cm="1">
        <f t="array" ref="E234">_xlfn.XLOOKUP(transformación!B225,'[1]IPC Armonizado'!$A$2:$A$250,_xlfn.XLOOKUP($C$1,'[1]IPC Armonizado'!$B$1:$Q$1,'[1]IPC Armonizado'!$B$2:$Q$250))</f>
        <v>120.77</v>
      </c>
      <c r="F234" s="19" cm="1">
        <f t="array" ref="F234">_xlfn.XLOOKUP(transformación!A225,'[1]Desempleo armonizado'!$A$2:$A$101,_xlfn.XLOOKUP($C$1,'[1]Desempleo armonizado'!$B$1:$P$1,'[1]Desempleo armonizado'!$B$2:$P$101))</f>
        <v>7.5</v>
      </c>
      <c r="G234" s="26" cm="1">
        <f t="array" ref="G234">IFERROR(_xlfn.XLOOKUP(transformación!$B225,[1]Forwarkeys!$B$2:$B$1000,_xlfn.XLOOKUP($C$1,[1]Forwarkeys!$C$1:$BA$1,[1]Forwarkeys!$C$2:$BA$1000)),"-")</f>
        <v>84502</v>
      </c>
      <c r="H234" s="19">
        <f>España!E234</f>
        <v>120.03</v>
      </c>
      <c r="I234" s="3">
        <f>[1]Aeropuerto!$J227</f>
        <v>77462</v>
      </c>
      <c r="J234" s="3" cm="1">
        <f t="array" ref="J234">_xlfn.XLOOKUP(transformación!$B225,[1]Mortalidad!$A$2:$A$301,_xlfn.XLOOKUP($C$1,[1]Mortalidad!$B$1:$P$1,[1]Mortalidad!$B$2:$P$301))</f>
        <v>0</v>
      </c>
      <c r="K234" s="19" cm="1">
        <f t="array" ref="K234">_xlfn.XLOOKUP(transformación!$B225,'[1]Indice del consumidor'!$A$2:$A$301,_xlfn.XLOOKUP($C$1,'[1]Indice del consumidor'!$B$1:$P$1,'[1]Indice del consumidor'!$B$2:$P$301))</f>
        <v>-12.8</v>
      </c>
      <c r="L234" s="3" cm="1">
        <f t="array" ref="L234">_xlfn.XLOOKUP(transformación!B225,'[1]Total Búsquedas'!$A$5:$A$101,_xlfn.XLOOKUP($C$1,'[1]Total Búsquedas'!$B$2:$Q$2,'[1]Total Búsquedas'!$B$5:$Q$101))</f>
        <v>502630</v>
      </c>
      <c r="M234" s="3" cm="1">
        <f t="array" ref="M234">_xlfn.XLOOKUP(transformación!B225,'[1]Búsquedas a tres meses'!$A$5:$A$101,_xlfn.XLOOKUP($C$1,'[1]Búsquedas a tres meses'!$B$2:$Q$2,'[1]Búsquedas a tres meses'!$B$5:$Q$101))</f>
        <v>468370</v>
      </c>
      <c r="N234" s="3" cm="1">
        <f t="array" ref="N234">_xlfn.XLOOKUP(transformación!B225,'[1]Búsquedas a 6 meses'!$A$5:$A$101,_xlfn.XLOOKUP($C$1,'[1]Búsquedas a 6 meses'!$B$2:$Q$2,'[1]Búsquedas a 6 meses'!$B$5:$Q$101))</f>
        <v>508202</v>
      </c>
    </row>
    <row r="235" spans="1:14" x14ac:dyDescent="0.3">
      <c r="A235" s="2">
        <v>2023</v>
      </c>
      <c r="B235" s="2">
        <v>8</v>
      </c>
      <c r="G235" s="26" cm="1">
        <f t="array" ref="G235">IFERROR(_xlfn.XLOOKUP(transformación!$B226,[1]Forwarkeys!$B$2:$B$1000,_xlfn.XLOOKUP($C$1,[1]Forwarkeys!$C$1:$BA$1,[1]Forwarkeys!$C$2:$BA$1000)),"-")</f>
        <v>88400</v>
      </c>
      <c r="I235" s="3">
        <f>[1]Aeropuerto!$J228</f>
        <v>73823</v>
      </c>
      <c r="J235" s="3" t="e" cm="1">
        <f t="array" ref="J235">_xlfn.XLOOKUP(transformación!$B226,[1]Mortalidad!$A$2:$A$301,_xlfn.XLOOKUP($C$1,[1]Mortalidad!$B$1:$P$1,[1]Mortalidad!$B$2:$P$301))</f>
        <v>#N/A</v>
      </c>
      <c r="K235" s="19" cm="1">
        <f t="array" ref="K235">_xlfn.XLOOKUP(transformación!$B226,'[1]Indice del consumidor'!$A$2:$A$301,_xlfn.XLOOKUP($C$1,'[1]Indice del consumidor'!$B$1:$P$1,'[1]Indice del consumidor'!$B$2:$P$301))</f>
        <v>-14.2</v>
      </c>
      <c r="L235" s="3" cm="1">
        <f t="array" ref="L235">_xlfn.XLOOKUP(transformación!B226,'[1]Total Búsquedas'!$A$5:$A$101,_xlfn.XLOOKUP($C$1,'[1]Total Búsquedas'!$B$2:$Q$2,'[1]Total Búsquedas'!$B$5:$Q$101))</f>
        <v>459721</v>
      </c>
      <c r="M235" s="3" cm="1">
        <f t="array" ref="M235">_xlfn.XLOOKUP(transformación!B226,'[1]Búsquedas a tres meses'!$A$5:$A$101,_xlfn.XLOOKUP($C$1,'[1]Búsquedas a tres meses'!$B$2:$Q$2,'[1]Búsquedas a tres meses'!$B$5:$Q$101))</f>
        <v>432792</v>
      </c>
      <c r="N235" s="3" cm="1">
        <f t="array" ref="N235">_xlfn.XLOOKUP(transformación!B226,'[1]Búsquedas a 6 meses'!$A$5:$A$101,_xlfn.XLOOKUP($C$1,'[1]Búsquedas a 6 meses'!$B$2:$Q$2,'[1]Búsquedas a 6 meses'!$B$5:$Q$101))</f>
        <v>476781</v>
      </c>
    </row>
    <row r="236" spans="1:14" x14ac:dyDescent="0.3">
      <c r="A236" s="2">
        <v>2023</v>
      </c>
      <c r="B236" s="2">
        <v>9</v>
      </c>
      <c r="G236" s="26" cm="1">
        <f t="array" ref="G236">IFERROR(_xlfn.XLOOKUP(transformación!$B227,[1]Forwarkeys!$B$2:$B$1000,_xlfn.XLOOKUP($C$1,[1]Forwarkeys!$C$1:$BA$1,[1]Forwarkeys!$C$2:$BA$1000)),"-")</f>
        <v>79783</v>
      </c>
      <c r="I236" s="3">
        <f>[1]Aeropuerto!$J229</f>
        <v>66181</v>
      </c>
      <c r="J236" s="3" t="e" cm="1">
        <f t="array" ref="J236">_xlfn.XLOOKUP(transformación!$B227,[1]Mortalidad!$A$2:$A$301,_xlfn.XLOOKUP($C$1,[1]Mortalidad!$B$1:$P$1,[1]Mortalidad!$B$2:$P$301))</f>
        <v>#N/A</v>
      </c>
      <c r="K236" s="19" cm="1">
        <f t="array" ref="K236">_xlfn.XLOOKUP(transformación!$B227,'[1]Indice del consumidor'!$A$2:$A$301,_xlfn.XLOOKUP($C$1,'[1]Indice del consumidor'!$B$1:$P$1,'[1]Indice del consumidor'!$B$2:$P$301))</f>
        <v>-15.8</v>
      </c>
      <c r="L236" s="3" cm="1">
        <f t="array" ref="L236">_xlfn.XLOOKUP(transformación!B227,'[1]Total Búsquedas'!$A$5:$A$101,_xlfn.XLOOKUP($C$1,'[1]Total Búsquedas'!$B$2:$Q$2,'[1]Total Búsquedas'!$B$5:$Q$101))</f>
        <v>398132</v>
      </c>
      <c r="M236" s="3" cm="1">
        <f t="array" ref="M236">_xlfn.XLOOKUP(transformación!B227,'[1]Búsquedas a tres meses'!$A$5:$A$101,_xlfn.XLOOKUP($C$1,'[1]Búsquedas a tres meses'!$B$2:$Q$2,'[1]Búsquedas a tres meses'!$B$5:$Q$101))</f>
        <v>398132</v>
      </c>
      <c r="N236" s="3" cm="1">
        <f t="array" ref="N236">_xlfn.XLOOKUP(transformación!B227,'[1]Búsquedas a 6 meses'!$A$5:$A$101,_xlfn.XLOOKUP($C$1,'[1]Búsquedas a 6 meses'!$B$2:$Q$2,'[1]Búsquedas a 6 meses'!$B$5:$Q$101))</f>
        <v>435833</v>
      </c>
    </row>
    <row r="237" spans="1:14" x14ac:dyDescent="0.3">
      <c r="A237" s="2">
        <v>2023</v>
      </c>
      <c r="B237" s="2">
        <v>10</v>
      </c>
      <c r="I237" s="3">
        <f>[1]Aeropuerto!$J230</f>
        <v>64978</v>
      </c>
      <c r="J237" s="3" t="e" cm="1">
        <f t="array" ref="J237">_xlfn.XLOOKUP(transformación!$B228,[1]Mortalidad!$A$2:$A$301,_xlfn.XLOOKUP($C$1,[1]Mortalidad!$B$1:$P$1,[1]Mortalidad!$B$2:$P$301))</f>
        <v>#N/A</v>
      </c>
      <c r="K237" s="19" cm="1">
        <f t="array" ref="K237">_xlfn.XLOOKUP(transformación!$B228,'[1]Indice del consumidor'!$A$2:$A$301,_xlfn.XLOOKUP($C$1,'[1]Indice del consumidor'!$B$1:$P$1,'[1]Indice del consumidor'!$B$2:$P$301))</f>
        <v>-18.2</v>
      </c>
      <c r="L237" s="3" cm="1">
        <f t="array" ref="L237">_xlfn.XLOOKUP(transformación!B228,'[1]Total Búsquedas'!$A$5:$A$101,_xlfn.XLOOKUP($C$1,'[1]Total Búsquedas'!$B$2:$Q$2,'[1]Total Búsquedas'!$B$5:$Q$101))</f>
        <v>373110</v>
      </c>
      <c r="M237" s="3" cm="1">
        <f t="array" ref="M237">_xlfn.XLOOKUP(transformación!B228,'[1]Búsquedas a tres meses'!$A$5:$A$101,_xlfn.XLOOKUP($C$1,'[1]Búsquedas a tres meses'!$B$2:$Q$2,'[1]Búsquedas a tres meses'!$B$5:$Q$101))</f>
        <v>402352</v>
      </c>
      <c r="N237" s="3" cm="1">
        <f t="array" ref="N237">_xlfn.XLOOKUP(transformación!B228,'[1]Búsquedas a 6 meses'!$A$5:$A$101,_xlfn.XLOOKUP($C$1,'[1]Búsquedas a 6 meses'!$B$2:$Q$2,'[1]Búsquedas a 6 meses'!$B$5:$Q$101))</f>
        <v>480222</v>
      </c>
    </row>
    <row r="238" spans="1:14" x14ac:dyDescent="0.3">
      <c r="A238" s="2">
        <v>2023</v>
      </c>
      <c r="B238" s="2">
        <v>11</v>
      </c>
      <c r="I238" s="3">
        <f>[1]Aeropuerto!$J231</f>
        <v>30989</v>
      </c>
      <c r="J238" s="3" t="e" cm="1">
        <f t="array" ref="J238">_xlfn.XLOOKUP(transformación!$B229,[1]Mortalidad!$A$2:$A$301,_xlfn.XLOOKUP($C$1,[1]Mortalidad!$B$1:$P$1,[1]Mortalidad!$B$2:$P$301))</f>
        <v>#N/A</v>
      </c>
      <c r="K238" s="19" cm="1">
        <f t="array" ref="K238">_xlfn.XLOOKUP(transformación!$B229,'[1]Indice del consumidor'!$A$2:$A$301,_xlfn.XLOOKUP($C$1,'[1]Indice del consumidor'!$B$1:$P$1,'[1]Indice del consumidor'!$B$2:$P$301))</f>
        <v>-15.2</v>
      </c>
      <c r="L238" s="3" cm="1">
        <f t="array" ref="L238">_xlfn.XLOOKUP(transformación!B229,'[1]Total Búsquedas'!$A$5:$A$101,_xlfn.XLOOKUP($C$1,'[1]Total Búsquedas'!$B$2:$Q$2,'[1]Total Búsquedas'!$B$5:$Q$101))</f>
        <v>234836</v>
      </c>
      <c r="M238" s="3" cm="1">
        <f t="array" ref="M238">_xlfn.XLOOKUP(transformación!B229,'[1]Búsquedas a tres meses'!$A$5:$A$101,_xlfn.XLOOKUP($C$1,'[1]Búsquedas a tres meses'!$B$2:$Q$2,'[1]Búsquedas a tres meses'!$B$5:$Q$101))</f>
        <v>318000</v>
      </c>
      <c r="N238" s="3" cm="1">
        <f t="array" ref="N238">_xlfn.XLOOKUP(transformación!B229,'[1]Búsquedas a 6 meses'!$A$5:$A$101,_xlfn.XLOOKUP($C$1,'[1]Búsquedas a 6 meses'!$B$2:$Q$2,'[1]Búsquedas a 6 meses'!$B$5:$Q$101))</f>
        <v>417025</v>
      </c>
    </row>
    <row r="239" spans="1:14" x14ac:dyDescent="0.3">
      <c r="A239" s="2">
        <v>2023</v>
      </c>
      <c r="B239" s="2">
        <v>12</v>
      </c>
      <c r="I239" s="3">
        <f>[1]Aeropuerto!$J232</f>
        <v>41366</v>
      </c>
      <c r="J239" s="3" t="e" cm="1">
        <f t="array" ref="J239">_xlfn.XLOOKUP(transformación!$B230,[1]Mortalidad!$A$2:$A$301,_xlfn.XLOOKUP($C$1,[1]Mortalidad!$B$1:$P$1,[1]Mortalidad!$B$2:$P$301))</f>
        <v>#N/A</v>
      </c>
      <c r="K239" s="19" cm="1">
        <f t="array" ref="K239">_xlfn.XLOOKUP(transformación!$B230,'[1]Indice del consumidor'!$A$2:$A$301,_xlfn.XLOOKUP($C$1,'[1]Indice del consumidor'!$B$1:$P$1,'[1]Indice del consumidor'!$B$2:$P$301))</f>
        <v>-15.3</v>
      </c>
      <c r="L239" s="3" cm="1">
        <f t="array" ref="L239">_xlfn.XLOOKUP(transformación!B230,'[1]Total Búsquedas'!$A$5:$A$101,_xlfn.XLOOKUP($C$1,'[1]Total Búsquedas'!$B$2:$Q$2,'[1]Total Búsquedas'!$B$5:$Q$101))</f>
        <v>106752</v>
      </c>
      <c r="M239" s="3" cm="1">
        <f t="array" ref="M239">_xlfn.XLOOKUP(transformación!B230,'[1]Búsquedas a tres meses'!$A$5:$A$101,_xlfn.XLOOKUP($C$1,'[1]Búsquedas a tres meses'!$B$2:$Q$2,'[1]Búsquedas a tres meses'!$B$5:$Q$101))</f>
        <v>303186</v>
      </c>
      <c r="N239" s="3" cm="1">
        <f t="array" ref="N239">_xlfn.XLOOKUP(transformación!B230,'[1]Búsquedas a 6 meses'!$A$5:$A$101,_xlfn.XLOOKUP($C$1,'[1]Búsquedas a 6 meses'!$B$2:$Q$2,'[1]Búsquedas a 6 meses'!$B$5:$Q$101))</f>
        <v>408637</v>
      </c>
    </row>
  </sheetData>
  <mergeCells count="10">
    <mergeCell ref="A1:B1"/>
    <mergeCell ref="C1:D1"/>
    <mergeCell ref="A9:B9"/>
    <mergeCell ref="C9:M9"/>
    <mergeCell ref="A3:B3"/>
    <mergeCell ref="C3:G3"/>
    <mergeCell ref="A5:B5"/>
    <mergeCell ref="C5:D5"/>
    <mergeCell ref="A7:B7"/>
    <mergeCell ref="C7:D7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50EC3F-131D-48B5-8DBF-09ADB0DC1D95}">
  <dimension ref="A1:N251"/>
  <sheetViews>
    <sheetView showGridLines="0" topLeftCell="A223" workbookViewId="0">
      <selection activeCell="G240" sqref="G240:G245"/>
    </sheetView>
  </sheetViews>
  <sheetFormatPr baseColWidth="10" defaultRowHeight="15.05" x14ac:dyDescent="0.3"/>
  <cols>
    <col min="2" max="2" width="8.5546875" customWidth="1"/>
    <col min="9" max="9" width="16.44140625" customWidth="1"/>
  </cols>
  <sheetData>
    <row r="1" spans="1:14" x14ac:dyDescent="0.3">
      <c r="A1" s="47" t="s">
        <v>119</v>
      </c>
      <c r="B1" s="47"/>
      <c r="C1" s="48" t="s">
        <v>338</v>
      </c>
      <c r="D1" s="48"/>
      <c r="E1" s="6" t="s">
        <v>346</v>
      </c>
      <c r="F1" s="6" t="s">
        <v>672</v>
      </c>
      <c r="G1" s="6"/>
      <c r="H1" s="6"/>
      <c r="I1" s="6"/>
      <c r="J1" s="4"/>
      <c r="K1" s="4"/>
      <c r="L1" s="4"/>
    </row>
    <row r="2" spans="1:14" ht="8.9499999999999993" customHeight="1" x14ac:dyDescent="0.3">
      <c r="A2" s="5"/>
      <c r="B2" s="5"/>
      <c r="C2" s="6"/>
      <c r="D2" s="6"/>
      <c r="E2" s="6"/>
      <c r="F2" s="6"/>
    </row>
    <row r="3" spans="1:14" ht="21.95" customHeight="1" x14ac:dyDescent="0.3">
      <c r="A3" s="49" t="s">
        <v>4</v>
      </c>
      <c r="B3" s="49"/>
      <c r="C3" s="50" t="s">
        <v>735</v>
      </c>
      <c r="D3" s="50"/>
      <c r="E3" s="50"/>
      <c r="F3" s="50"/>
      <c r="G3" s="50"/>
    </row>
    <row r="4" spans="1:14" ht="8.9499999999999993" customHeight="1" x14ac:dyDescent="0.3">
      <c r="A4" s="5"/>
      <c r="B4" s="5"/>
      <c r="C4" s="6"/>
      <c r="D4" s="6"/>
      <c r="E4" s="6"/>
      <c r="F4" s="6"/>
    </row>
    <row r="5" spans="1:14" ht="16" customHeight="1" x14ac:dyDescent="0.3">
      <c r="A5" s="47" t="s">
        <v>5</v>
      </c>
      <c r="B5" s="47"/>
      <c r="C5" s="48" t="s">
        <v>8</v>
      </c>
      <c r="D5" s="48"/>
      <c r="E5" s="4"/>
      <c r="F5" s="4"/>
    </row>
    <row r="6" spans="1:14" ht="8.9499999999999993" customHeight="1" x14ac:dyDescent="0.3">
      <c r="A6" s="5"/>
      <c r="B6" s="5"/>
      <c r="C6" s="6"/>
      <c r="D6" s="6"/>
      <c r="E6" s="6"/>
      <c r="F6" s="6"/>
    </row>
    <row r="7" spans="1:14" ht="16" customHeight="1" x14ac:dyDescent="0.3">
      <c r="A7" s="47" t="s">
        <v>6</v>
      </c>
      <c r="B7" s="47"/>
      <c r="C7" s="48" t="s">
        <v>7</v>
      </c>
      <c r="D7" s="48"/>
      <c r="E7" s="4"/>
      <c r="F7" s="4"/>
    </row>
    <row r="8" spans="1:14" ht="8.9499999999999993" customHeight="1" x14ac:dyDescent="0.3">
      <c r="A8" s="5"/>
      <c r="B8" s="5"/>
      <c r="C8" s="6"/>
      <c r="D8" s="6"/>
      <c r="E8" s="6"/>
      <c r="F8" s="6"/>
    </row>
    <row r="9" spans="1:14" ht="16" customHeight="1" x14ac:dyDescent="0.3">
      <c r="A9" s="47" t="s">
        <v>9</v>
      </c>
      <c r="B9" s="47"/>
      <c r="C9" s="48" t="s">
        <v>46</v>
      </c>
      <c r="D9" s="48"/>
      <c r="E9" s="48"/>
      <c r="F9" s="48"/>
      <c r="G9" s="48"/>
      <c r="H9" s="48"/>
      <c r="I9" s="48"/>
      <c r="J9" s="48"/>
      <c r="K9" s="48"/>
      <c r="L9" s="48"/>
      <c r="M9" s="48"/>
    </row>
    <row r="10" spans="1:14" x14ac:dyDescent="0.3">
      <c r="C10" s="30" t="s">
        <v>677</v>
      </c>
    </row>
    <row r="11" spans="1:14" ht="30.7" customHeight="1" x14ac:dyDescent="0.3">
      <c r="A11" s="7" t="s">
        <v>2</v>
      </c>
      <c r="B11" s="7" t="s">
        <v>3</v>
      </c>
      <c r="C11" s="8" t="str">
        <f>'Viajeros Hoteles y Apartamet'!H11</f>
        <v>Alemania</v>
      </c>
      <c r="D11" s="18" t="s">
        <v>43</v>
      </c>
      <c r="E11" s="18" t="s">
        <v>44</v>
      </c>
      <c r="F11" s="18" t="s">
        <v>45</v>
      </c>
      <c r="G11" s="27" t="s">
        <v>654</v>
      </c>
      <c r="H11" s="18" t="s">
        <v>681</v>
      </c>
      <c r="I11" s="18" t="str">
        <f>+CONCATENATE("Llegadas a AGP ",[1]Aeropuerto!$C$4)</f>
        <v>Llegadas a AGP Alemania</v>
      </c>
      <c r="J11" s="18" t="s">
        <v>697</v>
      </c>
      <c r="K11" s="18" t="s">
        <v>698</v>
      </c>
      <c r="L11" s="18" t="s">
        <v>699</v>
      </c>
      <c r="M11" s="18" t="s">
        <v>700</v>
      </c>
      <c r="N11" s="18" t="s">
        <v>701</v>
      </c>
    </row>
    <row r="12" spans="1:14" x14ac:dyDescent="0.3">
      <c r="A12" s="2" t="str">
        <f>'Viajeros Hoteles y Apartamet'!A12</f>
        <v>2005</v>
      </c>
      <c r="B12" s="2" t="str">
        <f>'Viajeros Hoteles y Apartamet'!B12</f>
        <v>1</v>
      </c>
      <c r="C12" s="3">
        <f>'Viajeros Hoteles y Apartamet'!H12</f>
        <v>76517</v>
      </c>
      <c r="D12" s="3" cm="1">
        <f t="array" ref="D12">_xlfn.XLOOKUP(transformación!A3,'[1]Pib Pc'!$A$2:$A$81,_xlfn.XLOOKUP($C$1,'[1]Pib Pc'!B$1:P$1,'[1]Pib Pc'!$B$2:$P$81))</f>
        <v>6770</v>
      </c>
      <c r="E12" s="19" cm="1">
        <f t="array" ref="E12">_xlfn.XLOOKUP(transformación!B3,'[1]IPC Armonizado'!$A$2:$A$250,_xlfn.XLOOKUP($C$1,'[1]IPC Armonizado'!$B$1:$Q$1,'[1]IPC Armonizado'!$B$2:$Q$250))</f>
        <v>84.3</v>
      </c>
      <c r="F12" s="19" cm="1">
        <f t="array" ref="F12">_xlfn.XLOOKUP(transformación!A3,'[1]Desempleo armonizado'!$A$2:$A$101,_xlfn.XLOOKUP($C$1,'[1]Desempleo armonizado'!$B$1:$P$1,'[1]Desempleo armonizado'!$B$2:$P$101))</f>
        <v>11.5</v>
      </c>
      <c r="G12" s="26" t="str" cm="1">
        <f t="array" ref="G12">IFERROR(_xlfn.XLOOKUP(transformación!$B3,[1]Forwarkeys!$B$2:$B$1000,_xlfn.XLOOKUP($F$1,[1]Forwarkeys!$C$1:$BA$1,[1]Forwarkeys!$C$2:$BA$1000)),"-")</f>
        <v>-</v>
      </c>
      <c r="H12" s="19">
        <f>España!E12</f>
        <v>81.16</v>
      </c>
      <c r="I12" s="3">
        <f>[1]Aeropuerto!$C5</f>
        <v>23662</v>
      </c>
      <c r="J12" s="3" cm="1">
        <f t="array" ref="J12">_xlfn.XLOOKUP(transformación!$B3,[1]Mortalidad!$A$2:$A$301,_xlfn.XLOOKUP($C$1,[1]Mortalidad!$B$1:$P$1,[1]Mortalidad!$B$2:$P$301))</f>
        <v>73561</v>
      </c>
      <c r="K12" s="19" cm="1">
        <f t="array" ref="K12">_xlfn.XLOOKUP(transformación!$B3,'[1]Indice del consumidor'!$A$2:$A$301,_xlfn.XLOOKUP($C$1,'[1]Indice del consumidor'!$B$1:$P$1,'[1]Indice del consumidor'!$B$2:$P$301))</f>
        <v>-13.7</v>
      </c>
      <c r="L12" s="34" t="s">
        <v>702</v>
      </c>
      <c r="M12" s="34" t="s">
        <v>702</v>
      </c>
      <c r="N12" s="34" t="s">
        <v>702</v>
      </c>
    </row>
    <row r="13" spans="1:14" x14ac:dyDescent="0.3">
      <c r="A13" s="2" t="str">
        <f>'Viajeros Hoteles y Apartamet'!A13</f>
        <v>2005</v>
      </c>
      <c r="B13" s="2" t="str">
        <f>'Viajeros Hoteles y Apartamet'!B13</f>
        <v>2</v>
      </c>
      <c r="C13" s="3">
        <f>'Viajeros Hoteles y Apartamet'!H13</f>
        <v>89108</v>
      </c>
      <c r="D13" s="3" cm="1">
        <f t="array" ref="D13">_xlfn.XLOOKUP(transformación!A4,'[1]Pib Pc'!$A$2:$A$81,_xlfn.XLOOKUP($C$1,'[1]Pib Pc'!B$1:P$1,'[1]Pib Pc'!$B$2:$P$81))</f>
        <v>6770</v>
      </c>
      <c r="E13" s="19" cm="1">
        <f t="array" ref="E13">_xlfn.XLOOKUP(transformación!B4,'[1]IPC Armonizado'!$A$2:$A$250,_xlfn.XLOOKUP($C$1,'[1]IPC Armonizado'!$B$1:$Q$1,'[1]IPC Armonizado'!$B$2:$Q$250))</f>
        <v>84.6</v>
      </c>
      <c r="F13" s="19" cm="1">
        <f t="array" ref="F13">_xlfn.XLOOKUP(transformación!A4,'[1]Desempleo armonizado'!$A$2:$A$101,_xlfn.XLOOKUP($C$1,'[1]Desempleo armonizado'!$B$1:$P$1,'[1]Desempleo armonizado'!$B$2:$P$101))</f>
        <v>11.5</v>
      </c>
      <c r="G13" s="26" t="str" cm="1">
        <f t="array" ref="G13">IFERROR(_xlfn.XLOOKUP(transformación!$B4,[1]Forwarkeys!$B$2:$B$1000,_xlfn.XLOOKUP($F$1,[1]Forwarkeys!$C$1:$BA$1,[1]Forwarkeys!$C$2:$BA$1000)),"-")</f>
        <v>-</v>
      </c>
      <c r="H13" s="19">
        <f>España!E13</f>
        <v>81.349999999999994</v>
      </c>
      <c r="I13" s="3">
        <f>[1]Aeropuerto!$C6</f>
        <v>26658</v>
      </c>
      <c r="J13" s="3" cm="1">
        <f t="array" ref="J13">_xlfn.XLOOKUP(transformación!$B4,[1]Mortalidad!$A$2:$A$301,_xlfn.XLOOKUP($C$1,[1]Mortalidad!$B$1:$P$1,[1]Mortalidad!$B$2:$P$301))</f>
        <v>72275</v>
      </c>
      <c r="K13" s="19" cm="1">
        <f t="array" ref="K13">_xlfn.XLOOKUP(transformación!$B4,'[1]Indice del consumidor'!$A$2:$A$301,_xlfn.XLOOKUP($C$1,'[1]Indice del consumidor'!$B$1:$P$1,'[1]Indice del consumidor'!$B$2:$P$301))</f>
        <v>-14.5</v>
      </c>
      <c r="L13" s="34" t="s">
        <v>702</v>
      </c>
      <c r="M13" s="34" t="s">
        <v>702</v>
      </c>
      <c r="N13" s="34" t="s">
        <v>702</v>
      </c>
    </row>
    <row r="14" spans="1:14" x14ac:dyDescent="0.3">
      <c r="A14" s="2" t="str">
        <f>'Viajeros Hoteles y Apartamet'!A14</f>
        <v>2005</v>
      </c>
      <c r="B14" s="2" t="str">
        <f>'Viajeros Hoteles y Apartamet'!B14</f>
        <v>3</v>
      </c>
      <c r="C14" s="3">
        <f>'Viajeros Hoteles y Apartamet'!H14</f>
        <v>113595</v>
      </c>
      <c r="D14" s="3" cm="1">
        <f t="array" ref="D14">_xlfn.XLOOKUP(transformación!A5,'[1]Pib Pc'!$A$2:$A$81,_xlfn.XLOOKUP($C$1,'[1]Pib Pc'!B$1:P$1,'[1]Pib Pc'!$B$2:$P$81))</f>
        <v>6770</v>
      </c>
      <c r="E14" s="19" cm="1">
        <f t="array" ref="E14">_xlfn.XLOOKUP(transformación!B5,'[1]IPC Armonizado'!$A$2:$A$250,_xlfn.XLOOKUP($C$1,'[1]IPC Armonizado'!$B$1:$Q$1,'[1]IPC Armonizado'!$B$2:$Q$250))</f>
        <v>84.9</v>
      </c>
      <c r="F14" s="19" cm="1">
        <f t="array" ref="F14">_xlfn.XLOOKUP(transformación!A5,'[1]Desempleo armonizado'!$A$2:$A$101,_xlfn.XLOOKUP($C$1,'[1]Desempleo armonizado'!$B$1:$P$1,'[1]Desempleo armonizado'!$B$2:$P$101))</f>
        <v>11.5</v>
      </c>
      <c r="G14" s="26" t="str" cm="1">
        <f t="array" ref="G14">IFERROR(_xlfn.XLOOKUP(transformación!$B5,[1]Forwarkeys!$B$2:$B$1000,_xlfn.XLOOKUP($F$1,[1]Forwarkeys!$C$1:$BA$1,[1]Forwarkeys!$C$2:$BA$1000)),"-")</f>
        <v>-</v>
      </c>
      <c r="H14" s="19">
        <f>España!E14</f>
        <v>82.07</v>
      </c>
      <c r="I14" s="3">
        <f>[1]Aeropuerto!$C7</f>
        <v>43621</v>
      </c>
      <c r="J14" s="3" cm="1">
        <f t="array" ref="J14">_xlfn.XLOOKUP(transformación!$B5,[1]Mortalidad!$A$2:$A$301,_xlfn.XLOOKUP($C$1,[1]Mortalidad!$B$1:$P$1,[1]Mortalidad!$B$2:$P$301))</f>
        <v>83271</v>
      </c>
      <c r="K14" s="19" cm="1">
        <f t="array" ref="K14">_xlfn.XLOOKUP(transformación!$B5,'[1]Indice del consumidor'!$A$2:$A$301,_xlfn.XLOOKUP($C$1,'[1]Indice del consumidor'!$B$1:$P$1,'[1]Indice del consumidor'!$B$2:$P$301))</f>
        <v>-15.2</v>
      </c>
      <c r="L14" s="34" t="s">
        <v>702</v>
      </c>
      <c r="M14" s="34" t="s">
        <v>702</v>
      </c>
      <c r="N14" s="34" t="s">
        <v>702</v>
      </c>
    </row>
    <row r="15" spans="1:14" x14ac:dyDescent="0.3">
      <c r="A15" s="2" t="str">
        <f>'Viajeros Hoteles y Apartamet'!A15</f>
        <v>2005</v>
      </c>
      <c r="B15" s="2" t="str">
        <f>'Viajeros Hoteles y Apartamet'!B15</f>
        <v>4</v>
      </c>
      <c r="C15" s="3">
        <f>'Viajeros Hoteles y Apartamet'!H15</f>
        <v>135801</v>
      </c>
      <c r="D15" s="3" cm="1">
        <f t="array" ref="D15">_xlfn.XLOOKUP(transformación!A6,'[1]Pib Pc'!$A$2:$A$81,_xlfn.XLOOKUP($C$1,'[1]Pib Pc'!B$1:P$1,'[1]Pib Pc'!$B$2:$P$81))</f>
        <v>6980</v>
      </c>
      <c r="E15" s="19" cm="1">
        <f t="array" ref="E15">_xlfn.XLOOKUP(transformación!B6,'[1]IPC Armonizado'!$A$2:$A$250,_xlfn.XLOOKUP($C$1,'[1]IPC Armonizado'!$B$1:$Q$1,'[1]IPC Armonizado'!$B$2:$Q$250))</f>
        <v>84.9</v>
      </c>
      <c r="F15" s="19" cm="1">
        <f t="array" ref="F15">_xlfn.XLOOKUP(transformación!A6,'[1]Desempleo armonizado'!$A$2:$A$101,_xlfn.XLOOKUP($C$1,'[1]Desempleo armonizado'!$B$1:$P$1,'[1]Desempleo armonizado'!$B$2:$P$101))</f>
        <v>11.3</v>
      </c>
      <c r="G15" s="26" t="str" cm="1">
        <f t="array" ref="G15">IFERROR(_xlfn.XLOOKUP(transformación!$B6,[1]Forwarkeys!$B$2:$B$1000,_xlfn.XLOOKUP($F$1,[1]Forwarkeys!$C$1:$BA$1,[1]Forwarkeys!$C$2:$BA$1000)),"-")</f>
        <v>-</v>
      </c>
      <c r="H15" s="19">
        <f>España!E15</f>
        <v>83.24</v>
      </c>
      <c r="I15" s="3">
        <f>[1]Aeropuerto!$C8</f>
        <v>47549</v>
      </c>
      <c r="J15" s="3" cm="1">
        <f t="array" ref="J15">_xlfn.XLOOKUP(transformación!$B6,[1]Mortalidad!$A$2:$A$301,_xlfn.XLOOKUP($C$1,[1]Mortalidad!$B$1:$P$1,[1]Mortalidad!$B$2:$P$301))</f>
        <v>68245</v>
      </c>
      <c r="K15" s="19" cm="1">
        <f t="array" ref="K15">_xlfn.XLOOKUP(transformación!$B6,'[1]Indice del consumidor'!$A$2:$A$301,_xlfn.XLOOKUP($C$1,'[1]Indice del consumidor'!$B$1:$P$1,'[1]Indice del consumidor'!$B$2:$P$301))</f>
        <v>-15.4</v>
      </c>
      <c r="L15" s="34" t="s">
        <v>702</v>
      </c>
      <c r="M15" s="34" t="s">
        <v>702</v>
      </c>
      <c r="N15" s="34" t="s">
        <v>702</v>
      </c>
    </row>
    <row r="16" spans="1:14" x14ac:dyDescent="0.3">
      <c r="A16" s="2" t="str">
        <f>'Viajeros Hoteles y Apartamet'!A16</f>
        <v>2005</v>
      </c>
      <c r="B16" s="2" t="str">
        <f>'Viajeros Hoteles y Apartamet'!B16</f>
        <v>5</v>
      </c>
      <c r="C16" s="3">
        <f>'Viajeros Hoteles y Apartamet'!H16</f>
        <v>181280</v>
      </c>
      <c r="D16" s="3" cm="1">
        <f t="array" ref="D16">_xlfn.XLOOKUP(transformación!A7,'[1]Pib Pc'!$A$2:$A$81,_xlfn.XLOOKUP($C$1,'[1]Pib Pc'!B$1:P$1,'[1]Pib Pc'!$B$2:$P$81))</f>
        <v>6980</v>
      </c>
      <c r="E16" s="19" cm="1">
        <f t="array" ref="E16">_xlfn.XLOOKUP(transformación!B7,'[1]IPC Armonizado'!$A$2:$A$250,_xlfn.XLOOKUP($C$1,'[1]IPC Armonizado'!$B$1:$Q$1,'[1]IPC Armonizado'!$B$2:$Q$250))</f>
        <v>85.2</v>
      </c>
      <c r="F16" s="19" cm="1">
        <f t="array" ref="F16">_xlfn.XLOOKUP(transformación!A7,'[1]Desempleo armonizado'!$A$2:$A$101,_xlfn.XLOOKUP($C$1,'[1]Desempleo armonizado'!$B$1:$P$1,'[1]Desempleo armonizado'!$B$2:$P$101))</f>
        <v>11.3</v>
      </c>
      <c r="G16" s="26" t="str" cm="1">
        <f t="array" ref="G16">IFERROR(_xlfn.XLOOKUP(transformación!$B7,[1]Forwarkeys!$B$2:$B$1000,_xlfn.XLOOKUP($F$1,[1]Forwarkeys!$C$1:$BA$1,[1]Forwarkeys!$C$2:$BA$1000)),"-")</f>
        <v>-</v>
      </c>
      <c r="H16" s="19">
        <f>España!E16</f>
        <v>83.37</v>
      </c>
      <c r="I16" s="3">
        <f>[1]Aeropuerto!$C9</f>
        <v>64567</v>
      </c>
      <c r="J16" s="3" cm="1">
        <f t="array" ref="J16">_xlfn.XLOOKUP(transformación!$B7,[1]Mortalidad!$A$2:$A$301,_xlfn.XLOOKUP($C$1,[1]Mortalidad!$B$1:$P$1,[1]Mortalidad!$B$2:$P$301))</f>
        <v>69328</v>
      </c>
      <c r="K16" s="19" cm="1">
        <f t="array" ref="K16">_xlfn.XLOOKUP(transformación!$B7,'[1]Indice del consumidor'!$A$2:$A$301,_xlfn.XLOOKUP($C$1,'[1]Indice del consumidor'!$B$1:$P$1,'[1]Indice del consumidor'!$B$2:$P$301))</f>
        <v>-14.7</v>
      </c>
      <c r="L16" s="34" t="s">
        <v>702</v>
      </c>
      <c r="M16" s="34" t="s">
        <v>702</v>
      </c>
      <c r="N16" s="34" t="s">
        <v>702</v>
      </c>
    </row>
    <row r="17" spans="1:14" x14ac:dyDescent="0.3">
      <c r="A17" s="2" t="str">
        <f>'Viajeros Hoteles y Apartamet'!A17</f>
        <v>2005</v>
      </c>
      <c r="B17" s="2" t="str">
        <f>'Viajeros Hoteles y Apartamet'!B17</f>
        <v>6</v>
      </c>
      <c r="C17" s="3">
        <f>'Viajeros Hoteles y Apartamet'!H17</f>
        <v>167303</v>
      </c>
      <c r="D17" s="3" cm="1">
        <f t="array" ref="D17">_xlfn.XLOOKUP(transformación!A8,'[1]Pib Pc'!$A$2:$A$81,_xlfn.XLOOKUP($C$1,'[1]Pib Pc'!B$1:P$1,'[1]Pib Pc'!$B$2:$P$81))</f>
        <v>6980</v>
      </c>
      <c r="E17" s="19" cm="1">
        <f t="array" ref="E17">_xlfn.XLOOKUP(transformación!B8,'[1]IPC Armonizado'!$A$2:$A$250,_xlfn.XLOOKUP($C$1,'[1]IPC Armonizado'!$B$1:$Q$1,'[1]IPC Armonizado'!$B$2:$Q$250))</f>
        <v>85.3</v>
      </c>
      <c r="F17" s="19" cm="1">
        <f t="array" ref="F17">_xlfn.XLOOKUP(transformación!A8,'[1]Desempleo armonizado'!$A$2:$A$101,_xlfn.XLOOKUP($C$1,'[1]Desempleo armonizado'!$B$1:$P$1,'[1]Desempleo armonizado'!$B$2:$P$101))</f>
        <v>11.3</v>
      </c>
      <c r="G17" s="26" t="str" cm="1">
        <f t="array" ref="G17">IFERROR(_xlfn.XLOOKUP(transformación!$B8,[1]Forwarkeys!$B$2:$B$1000,_xlfn.XLOOKUP($F$1,[1]Forwarkeys!$C$1:$BA$1,[1]Forwarkeys!$C$2:$BA$1000)),"-")</f>
        <v>-</v>
      </c>
      <c r="H17" s="19">
        <f>España!E17</f>
        <v>83.63</v>
      </c>
      <c r="I17" s="3">
        <f>[1]Aeropuerto!$C10</f>
        <v>57520</v>
      </c>
      <c r="J17" s="3" cm="1">
        <f t="array" ref="J17">_xlfn.XLOOKUP(transformación!$B8,[1]Mortalidad!$A$2:$A$301,_xlfn.XLOOKUP($C$1,[1]Mortalidad!$B$1:$P$1,[1]Mortalidad!$B$2:$P$301))</f>
        <v>64485</v>
      </c>
      <c r="K17" s="19" cm="1">
        <f t="array" ref="K17">_xlfn.XLOOKUP(transformación!$B8,'[1]Indice del consumidor'!$A$2:$A$301,_xlfn.XLOOKUP($C$1,'[1]Indice del consumidor'!$B$1:$P$1,'[1]Indice del consumidor'!$B$2:$P$301))</f>
        <v>-15.2</v>
      </c>
      <c r="L17" s="34" t="s">
        <v>702</v>
      </c>
      <c r="M17" s="34" t="s">
        <v>702</v>
      </c>
      <c r="N17" s="34" t="s">
        <v>702</v>
      </c>
    </row>
    <row r="18" spans="1:14" x14ac:dyDescent="0.3">
      <c r="A18" s="2" t="str">
        <f>'Viajeros Hoteles y Apartamet'!A18</f>
        <v>2005</v>
      </c>
      <c r="B18" s="2" t="str">
        <f>'Viajeros Hoteles y Apartamet'!B18</f>
        <v>7</v>
      </c>
      <c r="C18" s="3">
        <f>'Viajeros Hoteles y Apartamet'!H18</f>
        <v>155166</v>
      </c>
      <c r="D18" s="3" cm="1">
        <f t="array" ref="D18">_xlfn.XLOOKUP(transformación!A9,'[1]Pib Pc'!$A$2:$A$81,_xlfn.XLOOKUP($C$1,'[1]Pib Pc'!B$1:P$1,'[1]Pib Pc'!$B$2:$P$81))</f>
        <v>7110</v>
      </c>
      <c r="E18" s="19" cm="1">
        <f t="array" ref="E18">_xlfn.XLOOKUP(transformación!B9,'[1]IPC Armonizado'!$A$2:$A$250,_xlfn.XLOOKUP($C$1,'[1]IPC Armonizado'!$B$1:$Q$1,'[1]IPC Armonizado'!$B$2:$Q$250))</f>
        <v>85.7</v>
      </c>
      <c r="F18" s="19" cm="1">
        <f t="array" ref="F18">_xlfn.XLOOKUP(transformación!A9,'[1]Desempleo armonizado'!$A$2:$A$101,_xlfn.XLOOKUP($C$1,'[1]Desempleo armonizado'!$B$1:$P$1,'[1]Desempleo armonizado'!$B$2:$P$101))</f>
        <v>11.1</v>
      </c>
      <c r="G18" s="26" t="str" cm="1">
        <f t="array" ref="G18">IFERROR(_xlfn.XLOOKUP(transformación!$B9,[1]Forwarkeys!$B$2:$B$1000,_xlfn.XLOOKUP($F$1,[1]Forwarkeys!$C$1:$BA$1,[1]Forwarkeys!$C$2:$BA$1000)),"-")</f>
        <v>-</v>
      </c>
      <c r="H18" s="19">
        <f>España!E18</f>
        <v>83.11</v>
      </c>
      <c r="I18" s="3">
        <f>[1]Aeropuerto!$C11</f>
        <v>74456</v>
      </c>
      <c r="J18" s="3" cm="1">
        <f t="array" ref="J18">_xlfn.XLOOKUP(transformación!$B9,[1]Mortalidad!$A$2:$A$301,_xlfn.XLOOKUP($C$1,[1]Mortalidad!$B$1:$P$1,[1]Mortalidad!$B$2:$P$301))</f>
        <v>64725</v>
      </c>
      <c r="K18" s="19" cm="1">
        <f t="array" ref="K18">_xlfn.XLOOKUP(transformación!$B9,'[1]Indice del consumidor'!$A$2:$A$301,_xlfn.XLOOKUP($C$1,'[1]Indice del consumidor'!$B$1:$P$1,'[1]Indice del consumidor'!$B$2:$P$301))</f>
        <v>-16</v>
      </c>
      <c r="L18" s="34" t="s">
        <v>702</v>
      </c>
      <c r="M18" s="34" t="s">
        <v>702</v>
      </c>
      <c r="N18" s="34" t="s">
        <v>702</v>
      </c>
    </row>
    <row r="19" spans="1:14" x14ac:dyDescent="0.3">
      <c r="A19" s="2" t="str">
        <f>'Viajeros Hoteles y Apartamet'!A19</f>
        <v>2005</v>
      </c>
      <c r="B19" s="2" t="str">
        <f>'Viajeros Hoteles y Apartamet'!B19</f>
        <v>8</v>
      </c>
      <c r="C19" s="3">
        <f>'Viajeros Hoteles y Apartamet'!H19</f>
        <v>173698</v>
      </c>
      <c r="D19" s="3" cm="1">
        <f t="array" ref="D19">_xlfn.XLOOKUP(transformación!A10,'[1]Pib Pc'!$A$2:$A$81,_xlfn.XLOOKUP($C$1,'[1]Pib Pc'!B$1:P$1,'[1]Pib Pc'!$B$2:$P$81))</f>
        <v>7110</v>
      </c>
      <c r="E19" s="19" cm="1">
        <f t="array" ref="E19">_xlfn.XLOOKUP(transformación!B10,'[1]IPC Armonizado'!$A$2:$A$250,_xlfn.XLOOKUP($C$1,'[1]IPC Armonizado'!$B$1:$Q$1,'[1]IPC Armonizado'!$B$2:$Q$250))</f>
        <v>85.9</v>
      </c>
      <c r="F19" s="19" cm="1">
        <f t="array" ref="F19">_xlfn.XLOOKUP(transformación!A10,'[1]Desempleo armonizado'!$A$2:$A$101,_xlfn.XLOOKUP($C$1,'[1]Desempleo armonizado'!$B$1:$P$1,'[1]Desempleo armonizado'!$B$2:$P$101))</f>
        <v>11.1</v>
      </c>
      <c r="G19" s="26" t="str" cm="1">
        <f t="array" ref="G19">IFERROR(_xlfn.XLOOKUP(transformación!$B10,[1]Forwarkeys!$B$2:$B$1000,_xlfn.XLOOKUP($F$1,[1]Forwarkeys!$C$1:$BA$1,[1]Forwarkeys!$C$2:$BA$1000)),"-")</f>
        <v>-</v>
      </c>
      <c r="H19" s="19">
        <f>España!E19</f>
        <v>83.5</v>
      </c>
      <c r="I19" s="3">
        <f>[1]Aeropuerto!$C12</f>
        <v>66818</v>
      </c>
      <c r="J19" s="3" cm="1">
        <f t="array" ref="J19">_xlfn.XLOOKUP(transformación!$B10,[1]Mortalidad!$A$2:$A$301,_xlfn.XLOOKUP($C$1,[1]Mortalidad!$B$1:$P$1,[1]Mortalidad!$B$2:$P$301))</f>
        <v>64075</v>
      </c>
      <c r="K19" s="19" cm="1">
        <f t="array" ref="K19">_xlfn.XLOOKUP(transformación!$B10,'[1]Indice del consumidor'!$A$2:$A$301,_xlfn.XLOOKUP($C$1,'[1]Indice del consumidor'!$B$1:$P$1,'[1]Indice del consumidor'!$B$2:$P$301))</f>
        <v>-14.3</v>
      </c>
      <c r="L19" s="34" t="s">
        <v>702</v>
      </c>
      <c r="M19" s="34" t="s">
        <v>702</v>
      </c>
      <c r="N19" s="34" t="s">
        <v>702</v>
      </c>
    </row>
    <row r="20" spans="1:14" x14ac:dyDescent="0.3">
      <c r="A20" s="2" t="str">
        <f>'Viajeros Hoteles y Apartamet'!A20</f>
        <v>2005</v>
      </c>
      <c r="B20" s="2" t="str">
        <f>'Viajeros Hoteles y Apartamet'!B20</f>
        <v>9</v>
      </c>
      <c r="C20" s="3">
        <f>'Viajeros Hoteles y Apartamet'!H20</f>
        <v>208641</v>
      </c>
      <c r="D20" s="3" cm="1">
        <f t="array" ref="D20">_xlfn.XLOOKUP(transformación!A11,'[1]Pib Pc'!$A$2:$A$81,_xlfn.XLOOKUP($C$1,'[1]Pib Pc'!B$1:P$1,'[1]Pib Pc'!$B$2:$P$81))</f>
        <v>7110</v>
      </c>
      <c r="E20" s="19" cm="1">
        <f t="array" ref="E20">_xlfn.XLOOKUP(transformación!B11,'[1]IPC Armonizado'!$A$2:$A$250,_xlfn.XLOOKUP($C$1,'[1]IPC Armonizado'!$B$1:$Q$1,'[1]IPC Armonizado'!$B$2:$Q$250))</f>
        <v>86.2</v>
      </c>
      <c r="F20" s="19" cm="1">
        <f t="array" ref="F20">_xlfn.XLOOKUP(transformación!A11,'[1]Desempleo armonizado'!$A$2:$A$101,_xlfn.XLOOKUP($C$1,'[1]Desempleo armonizado'!$B$1:$P$1,'[1]Desempleo armonizado'!$B$2:$P$101))</f>
        <v>11.1</v>
      </c>
      <c r="G20" s="26" t="str" cm="1">
        <f t="array" ref="G20">IFERROR(_xlfn.XLOOKUP(transformación!$B11,[1]Forwarkeys!$B$2:$B$1000,_xlfn.XLOOKUP($F$1,[1]Forwarkeys!$C$1:$BA$1,[1]Forwarkeys!$C$2:$BA$1000)),"-")</f>
        <v>-</v>
      </c>
      <c r="H20" s="19">
        <f>España!E20</f>
        <v>84.02</v>
      </c>
      <c r="I20" s="3">
        <f>[1]Aeropuerto!$C13</f>
        <v>70924</v>
      </c>
      <c r="J20" s="3" cm="1">
        <f t="array" ref="J20">_xlfn.XLOOKUP(transformación!$B11,[1]Mortalidad!$A$2:$A$301,_xlfn.XLOOKUP($C$1,[1]Mortalidad!$B$1:$P$1,[1]Mortalidad!$B$2:$P$301))</f>
        <v>62261</v>
      </c>
      <c r="K20" s="19" cm="1">
        <f t="array" ref="K20">_xlfn.XLOOKUP(transformación!$B11,'[1]Indice del consumidor'!$A$2:$A$301,_xlfn.XLOOKUP($C$1,'[1]Indice del consumidor'!$B$1:$P$1,'[1]Indice del consumidor'!$B$2:$P$301))</f>
        <v>-13.9</v>
      </c>
      <c r="L20" s="34" t="s">
        <v>702</v>
      </c>
      <c r="M20" s="34" t="s">
        <v>702</v>
      </c>
      <c r="N20" s="34" t="s">
        <v>702</v>
      </c>
    </row>
    <row r="21" spans="1:14" x14ac:dyDescent="0.3">
      <c r="A21" s="2" t="str">
        <f>'Viajeros Hoteles y Apartamet'!A21</f>
        <v>2005</v>
      </c>
      <c r="B21" s="2" t="str">
        <f>'Viajeros Hoteles y Apartamet'!B21</f>
        <v>10</v>
      </c>
      <c r="C21" s="3">
        <f>'Viajeros Hoteles y Apartamet'!H21</f>
        <v>212291</v>
      </c>
      <c r="D21" s="3" cm="1">
        <f t="array" ref="D21">_xlfn.XLOOKUP(transformación!A12,'[1]Pib Pc'!$A$2:$A$81,_xlfn.XLOOKUP($C$1,'[1]Pib Pc'!B$1:P$1,'[1]Pib Pc'!$B$2:$P$81))</f>
        <v>7270</v>
      </c>
      <c r="E21" s="19" cm="1">
        <f t="array" ref="E21">_xlfn.XLOOKUP(transformación!B12,'[1]IPC Armonizado'!$A$2:$A$250,_xlfn.XLOOKUP($C$1,'[1]IPC Armonizado'!$B$1:$Q$1,'[1]IPC Armonizado'!$B$2:$Q$250))</f>
        <v>86.2</v>
      </c>
      <c r="F21" s="19" cm="1">
        <f t="array" ref="F21">_xlfn.XLOOKUP(transformación!A12,'[1]Desempleo armonizado'!$A$2:$A$101,_xlfn.XLOOKUP($C$1,'[1]Desempleo armonizado'!$B$1:$P$1,'[1]Desempleo armonizado'!$B$2:$P$101))</f>
        <v>10.8</v>
      </c>
      <c r="G21" s="26" t="str" cm="1">
        <f t="array" ref="G21">IFERROR(_xlfn.XLOOKUP(transformación!$B12,[1]Forwarkeys!$B$2:$B$1000,_xlfn.XLOOKUP($F$1,[1]Forwarkeys!$C$1:$BA$1,[1]Forwarkeys!$C$2:$BA$1000)),"-")</f>
        <v>-</v>
      </c>
      <c r="H21" s="19">
        <f>España!E21</f>
        <v>84.67</v>
      </c>
      <c r="I21" s="3">
        <f>[1]Aeropuerto!$C14</f>
        <v>65441</v>
      </c>
      <c r="J21" s="3" cm="1">
        <f t="array" ref="J21">_xlfn.XLOOKUP(transformación!$B12,[1]Mortalidad!$A$2:$A$301,_xlfn.XLOOKUP($C$1,[1]Mortalidad!$B$1:$P$1,[1]Mortalidad!$B$2:$P$301))</f>
        <v>67033</v>
      </c>
      <c r="K21" s="19" cm="1">
        <f t="array" ref="K21">_xlfn.XLOOKUP(transformación!$B12,'[1]Indice del consumidor'!$A$2:$A$301,_xlfn.XLOOKUP($C$1,'[1]Indice del consumidor'!$B$1:$P$1,'[1]Indice del consumidor'!$B$2:$P$301))</f>
        <v>-12.7</v>
      </c>
      <c r="L21" s="34" t="s">
        <v>702</v>
      </c>
      <c r="M21" s="34" t="s">
        <v>702</v>
      </c>
      <c r="N21" s="34" t="s">
        <v>702</v>
      </c>
    </row>
    <row r="22" spans="1:14" x14ac:dyDescent="0.3">
      <c r="A22" s="2" t="str">
        <f>'Viajeros Hoteles y Apartamet'!A22</f>
        <v>2005</v>
      </c>
      <c r="B22" s="2" t="str">
        <f>'Viajeros Hoteles y Apartamet'!B22</f>
        <v>11</v>
      </c>
      <c r="C22" s="3">
        <f>'Viajeros Hoteles y Apartamet'!H22</f>
        <v>102993</v>
      </c>
      <c r="D22" s="3" cm="1">
        <f t="array" ref="D22">_xlfn.XLOOKUP(transformación!A13,'[1]Pib Pc'!$A$2:$A$81,_xlfn.XLOOKUP($C$1,'[1]Pib Pc'!B$1:P$1,'[1]Pib Pc'!$B$2:$P$81))</f>
        <v>7270</v>
      </c>
      <c r="E22" s="19" cm="1">
        <f t="array" ref="E22">_xlfn.XLOOKUP(transformación!B13,'[1]IPC Armonizado'!$A$2:$A$250,_xlfn.XLOOKUP($C$1,'[1]IPC Armonizado'!$B$1:$Q$1,'[1]IPC Armonizado'!$B$2:$Q$250))</f>
        <v>85.7</v>
      </c>
      <c r="F22" s="19" cm="1">
        <f t="array" ref="F22">_xlfn.XLOOKUP(transformación!A13,'[1]Desempleo armonizado'!$A$2:$A$101,_xlfn.XLOOKUP($C$1,'[1]Desempleo armonizado'!$B$1:$P$1,'[1]Desempleo armonizado'!$B$2:$P$101))</f>
        <v>10.8</v>
      </c>
      <c r="G22" s="26" t="str" cm="1">
        <f t="array" ref="G22">IFERROR(_xlfn.XLOOKUP(transformación!$B13,[1]Forwarkeys!$B$2:$B$1000,_xlfn.XLOOKUP($F$1,[1]Forwarkeys!$C$1:$BA$1,[1]Forwarkeys!$C$2:$BA$1000)),"-")</f>
        <v>-</v>
      </c>
      <c r="H22" s="19">
        <f>España!E22</f>
        <v>84.8</v>
      </c>
      <c r="I22" s="3">
        <f>[1]Aeropuerto!$C15</f>
        <v>28537</v>
      </c>
      <c r="J22" s="3" cm="1">
        <f t="array" ref="J22">_xlfn.XLOOKUP(transformación!$B13,[1]Mortalidad!$A$2:$A$301,_xlfn.XLOOKUP($C$1,[1]Mortalidad!$B$1:$P$1,[1]Mortalidad!$B$2:$P$301))</f>
        <v>67339</v>
      </c>
      <c r="K22" s="19" cm="1">
        <f t="array" ref="K22">_xlfn.XLOOKUP(transformación!$B13,'[1]Indice del consumidor'!$A$2:$A$301,_xlfn.XLOOKUP($C$1,'[1]Indice del consumidor'!$B$1:$P$1,'[1]Indice del consumidor'!$B$2:$P$301))</f>
        <v>-13.1</v>
      </c>
      <c r="L22" s="34" t="s">
        <v>702</v>
      </c>
      <c r="M22" s="34" t="s">
        <v>702</v>
      </c>
      <c r="N22" s="34" t="s">
        <v>702</v>
      </c>
    </row>
    <row r="23" spans="1:14" x14ac:dyDescent="0.3">
      <c r="A23" s="2" t="str">
        <f>'Viajeros Hoteles y Apartamet'!A23</f>
        <v>2005</v>
      </c>
      <c r="B23" s="2" t="str">
        <f>'Viajeros Hoteles y Apartamet'!B23</f>
        <v>12</v>
      </c>
      <c r="C23" s="3">
        <f>'Viajeros Hoteles y Apartamet'!H23</f>
        <v>69657</v>
      </c>
      <c r="D23" s="3" cm="1">
        <f t="array" ref="D23">_xlfn.XLOOKUP(transformación!A14,'[1]Pib Pc'!$A$2:$A$81,_xlfn.XLOOKUP($C$1,'[1]Pib Pc'!B$1:P$1,'[1]Pib Pc'!$B$2:$P$81))</f>
        <v>7270</v>
      </c>
      <c r="E23" s="19" cm="1">
        <f t="array" ref="E23">_xlfn.XLOOKUP(transformación!B14,'[1]IPC Armonizado'!$A$2:$A$250,_xlfn.XLOOKUP($C$1,'[1]IPC Armonizado'!$B$1:$Q$1,'[1]IPC Armonizado'!$B$2:$Q$250))</f>
        <v>86.6</v>
      </c>
      <c r="F23" s="19" cm="1">
        <f t="array" ref="F23">_xlfn.XLOOKUP(transformación!A14,'[1]Desempleo armonizado'!$A$2:$A$101,_xlfn.XLOOKUP($C$1,'[1]Desempleo armonizado'!$B$1:$P$1,'[1]Desempleo armonizado'!$B$2:$P$101))</f>
        <v>10.8</v>
      </c>
      <c r="G23" s="26" t="str" cm="1">
        <f t="array" ref="G23">IFERROR(_xlfn.XLOOKUP(transformación!$B14,[1]Forwarkeys!$B$2:$B$1000,_xlfn.XLOOKUP($F$1,[1]Forwarkeys!$C$1:$BA$1,[1]Forwarkeys!$C$2:$BA$1000)),"-")</f>
        <v>-</v>
      </c>
      <c r="H23" s="19">
        <f>España!E23</f>
        <v>84.99</v>
      </c>
      <c r="I23" s="3">
        <f>[1]Aeropuerto!$C16</f>
        <v>24653</v>
      </c>
      <c r="J23" s="3" cm="1">
        <f t="array" ref="J23">_xlfn.XLOOKUP(transformación!$B14,[1]Mortalidad!$A$2:$A$301,_xlfn.XLOOKUP($C$1,[1]Mortalidad!$B$1:$P$1,[1]Mortalidad!$B$2:$P$301))</f>
        <v>73629</v>
      </c>
      <c r="K23" s="19" cm="1">
        <f t="array" ref="K23">_xlfn.XLOOKUP(transformación!$B14,'[1]Indice del consumidor'!$A$2:$A$301,_xlfn.XLOOKUP($C$1,'[1]Indice del consumidor'!$B$1:$P$1,'[1]Indice del consumidor'!$B$2:$P$301))</f>
        <v>-11.7</v>
      </c>
      <c r="L23" s="34" t="s">
        <v>702</v>
      </c>
      <c r="M23" s="34" t="s">
        <v>702</v>
      </c>
      <c r="N23" s="34" t="s">
        <v>702</v>
      </c>
    </row>
    <row r="24" spans="1:14" x14ac:dyDescent="0.3">
      <c r="A24" s="2" t="str">
        <f>'Viajeros Hoteles y Apartamet'!A24</f>
        <v>2006</v>
      </c>
      <c r="B24" s="2" t="str">
        <f>'Viajeros Hoteles y Apartamet'!B24</f>
        <v>1</v>
      </c>
      <c r="C24" s="3">
        <f>'Viajeros Hoteles y Apartamet'!H24</f>
        <v>88568</v>
      </c>
      <c r="D24" s="3" cm="1">
        <f t="array" ref="D24">_xlfn.XLOOKUP(transformación!A15,'[1]Pib Pc'!$A$2:$A$81,_xlfn.XLOOKUP($C$1,'[1]Pib Pc'!B$1:P$1,'[1]Pib Pc'!$B$2:$P$81))</f>
        <v>7080</v>
      </c>
      <c r="E24" s="19" cm="1">
        <f t="array" ref="E24">_xlfn.XLOOKUP(transformación!B15,'[1]IPC Armonizado'!$A$2:$A$250,_xlfn.XLOOKUP($C$1,'[1]IPC Armonizado'!$B$1:$Q$1,'[1]IPC Armonizado'!$B$2:$Q$250))</f>
        <v>86.1</v>
      </c>
      <c r="F24" s="19" cm="1">
        <f t="array" ref="F24">_xlfn.XLOOKUP(transformación!A15,'[1]Desempleo armonizado'!$A$2:$A$101,_xlfn.XLOOKUP($C$1,'[1]Desempleo armonizado'!$B$1:$P$1,'[1]Desempleo armonizado'!$B$2:$P$101))</f>
        <v>11.3</v>
      </c>
      <c r="G24" s="26" t="str" cm="1">
        <f t="array" ref="G24">IFERROR(_xlfn.XLOOKUP(transformación!$B15,[1]Forwarkeys!$B$2:$B$1000,_xlfn.XLOOKUP($F$1,[1]Forwarkeys!$C$1:$BA$1,[1]Forwarkeys!$C$2:$BA$1000)),"-")</f>
        <v>-</v>
      </c>
      <c r="H24" s="19">
        <f>España!E24</f>
        <v>84.6</v>
      </c>
      <c r="I24" s="3">
        <f>[1]Aeropuerto!$C17</f>
        <v>25446</v>
      </c>
      <c r="J24" s="3" cm="1">
        <f t="array" ref="J24">_xlfn.XLOOKUP(transformación!$B15,[1]Mortalidad!$A$2:$A$301,_xlfn.XLOOKUP($C$1,[1]Mortalidad!$B$1:$P$1,[1]Mortalidad!$B$2:$P$301))</f>
        <v>74230</v>
      </c>
      <c r="K24" s="19" cm="1">
        <f t="array" ref="K24">_xlfn.XLOOKUP(transformación!$B15,'[1]Indice del consumidor'!$A$2:$A$301,_xlfn.XLOOKUP($C$1,'[1]Indice del consumidor'!$B$1:$P$1,'[1]Indice del consumidor'!$B$2:$P$301))</f>
        <v>-7.4</v>
      </c>
      <c r="L24" s="34" t="s">
        <v>702</v>
      </c>
      <c r="M24" s="34" t="s">
        <v>702</v>
      </c>
      <c r="N24" s="34" t="s">
        <v>702</v>
      </c>
    </row>
    <row r="25" spans="1:14" x14ac:dyDescent="0.3">
      <c r="A25" s="2" t="str">
        <f>'Viajeros Hoteles y Apartamet'!A25</f>
        <v>2006</v>
      </c>
      <c r="B25" s="2" t="str">
        <f>'Viajeros Hoteles y Apartamet'!B25</f>
        <v>2</v>
      </c>
      <c r="C25" s="3">
        <f>'Viajeros Hoteles y Apartamet'!H25</f>
        <v>104246</v>
      </c>
      <c r="D25" s="3" cm="1">
        <f t="array" ref="D25">_xlfn.XLOOKUP(transformación!A16,'[1]Pib Pc'!$A$2:$A$81,_xlfn.XLOOKUP($C$1,'[1]Pib Pc'!B$1:P$1,'[1]Pib Pc'!$B$2:$P$81))</f>
        <v>7080</v>
      </c>
      <c r="E25" s="19" cm="1">
        <f t="array" ref="E25">_xlfn.XLOOKUP(transformación!B16,'[1]IPC Armonizado'!$A$2:$A$250,_xlfn.XLOOKUP($C$1,'[1]IPC Armonizado'!$B$1:$Q$1,'[1]IPC Armonizado'!$B$2:$Q$250))</f>
        <v>86.4</v>
      </c>
      <c r="F25" s="19" cm="1">
        <f t="array" ref="F25">_xlfn.XLOOKUP(transformación!A16,'[1]Desempleo armonizado'!$A$2:$A$101,_xlfn.XLOOKUP($C$1,'[1]Desempleo armonizado'!$B$1:$P$1,'[1]Desempleo armonizado'!$B$2:$P$101))</f>
        <v>11.3</v>
      </c>
      <c r="G25" s="26" t="str" cm="1">
        <f t="array" ref="G25">IFERROR(_xlfn.XLOOKUP(transformación!$B16,[1]Forwarkeys!$B$2:$B$1000,_xlfn.XLOOKUP($F$1,[1]Forwarkeys!$C$1:$BA$1,[1]Forwarkeys!$C$2:$BA$1000)),"-")</f>
        <v>-</v>
      </c>
      <c r="H25" s="19">
        <f>España!E25</f>
        <v>84.66</v>
      </c>
      <c r="I25" s="3">
        <f>[1]Aeropuerto!$C18</f>
        <v>28086</v>
      </c>
      <c r="J25" s="3" cm="1">
        <f t="array" ref="J25">_xlfn.XLOOKUP(transformación!$B16,[1]Mortalidad!$A$2:$A$301,_xlfn.XLOOKUP($C$1,[1]Mortalidad!$B$1:$P$1,[1]Mortalidad!$B$2:$P$301))</f>
        <v>66793</v>
      </c>
      <c r="K25" s="19" cm="1">
        <f t="array" ref="K25">_xlfn.XLOOKUP(transformación!$B16,'[1]Indice del consumidor'!$A$2:$A$301,_xlfn.XLOOKUP($C$1,'[1]Indice del consumidor'!$B$1:$P$1,'[1]Indice del consumidor'!$B$2:$P$301))</f>
        <v>-8.1999999999999993</v>
      </c>
      <c r="L25" s="34" t="s">
        <v>702</v>
      </c>
      <c r="M25" s="34" t="s">
        <v>702</v>
      </c>
      <c r="N25" s="34" t="s">
        <v>702</v>
      </c>
    </row>
    <row r="26" spans="1:14" x14ac:dyDescent="0.3">
      <c r="A26" s="2" t="str">
        <f>'Viajeros Hoteles y Apartamet'!A26</f>
        <v>2006</v>
      </c>
      <c r="B26" s="2" t="str">
        <f>'Viajeros Hoteles y Apartamet'!B26</f>
        <v>3</v>
      </c>
      <c r="C26" s="3">
        <f>'Viajeros Hoteles y Apartamet'!H26</f>
        <v>163785</v>
      </c>
      <c r="D26" s="3" cm="1">
        <f t="array" ref="D26">_xlfn.XLOOKUP(transformación!A17,'[1]Pib Pc'!$A$2:$A$81,_xlfn.XLOOKUP($C$1,'[1]Pib Pc'!B$1:P$1,'[1]Pib Pc'!$B$2:$P$81))</f>
        <v>7080</v>
      </c>
      <c r="E26" s="19" cm="1">
        <f t="array" ref="E26">_xlfn.XLOOKUP(transformación!B17,'[1]IPC Armonizado'!$A$2:$A$250,_xlfn.XLOOKUP($C$1,'[1]IPC Armonizado'!$B$1:$Q$1,'[1]IPC Armonizado'!$B$2:$Q$250))</f>
        <v>86.5</v>
      </c>
      <c r="F26" s="19" cm="1">
        <f t="array" ref="F26">_xlfn.XLOOKUP(transformación!A17,'[1]Desempleo armonizado'!$A$2:$A$101,_xlfn.XLOOKUP($C$1,'[1]Desempleo armonizado'!$B$1:$P$1,'[1]Desempleo armonizado'!$B$2:$P$101))</f>
        <v>11.3</v>
      </c>
      <c r="G26" s="26" t="str" cm="1">
        <f t="array" ref="G26">IFERROR(_xlfn.XLOOKUP(transformación!$B17,[1]Forwarkeys!$B$2:$B$1000,_xlfn.XLOOKUP($F$1,[1]Forwarkeys!$C$1:$BA$1,[1]Forwarkeys!$C$2:$BA$1000)),"-")</f>
        <v>-</v>
      </c>
      <c r="H26" s="19">
        <f>España!E26</f>
        <v>85.26</v>
      </c>
      <c r="I26" s="3">
        <f>[1]Aeropuerto!$C19</f>
        <v>43915</v>
      </c>
      <c r="J26" s="3" cm="1">
        <f t="array" ref="J26">_xlfn.XLOOKUP(transformación!$B17,[1]Mortalidad!$A$2:$A$301,_xlfn.XLOOKUP($C$1,[1]Mortalidad!$B$1:$P$1,[1]Mortalidad!$B$2:$P$301))</f>
        <v>73680</v>
      </c>
      <c r="K26" s="19" cm="1">
        <f t="array" ref="K26">_xlfn.XLOOKUP(transformación!$B17,'[1]Indice del consumidor'!$A$2:$A$301,_xlfn.XLOOKUP($C$1,'[1]Indice del consumidor'!$B$1:$P$1,'[1]Indice del consumidor'!$B$2:$P$301))</f>
        <v>-8.6</v>
      </c>
      <c r="L26" s="34" t="s">
        <v>702</v>
      </c>
      <c r="M26" s="34" t="s">
        <v>702</v>
      </c>
      <c r="N26" s="34" t="s">
        <v>702</v>
      </c>
    </row>
    <row r="27" spans="1:14" x14ac:dyDescent="0.3">
      <c r="A27" s="2" t="str">
        <f>'Viajeros Hoteles y Apartamet'!A27</f>
        <v>2006</v>
      </c>
      <c r="B27" s="2" t="str">
        <f>'Viajeros Hoteles y Apartamet'!B27</f>
        <v>4</v>
      </c>
      <c r="C27" s="3">
        <f>'Viajeros Hoteles y Apartamet'!H27</f>
        <v>171910</v>
      </c>
      <c r="D27" s="3" cm="1">
        <f t="array" ref="D27">_xlfn.XLOOKUP(transformación!A18,'[1]Pib Pc'!$A$2:$A$81,_xlfn.XLOOKUP($C$1,'[1]Pib Pc'!B$1:P$1,'[1]Pib Pc'!$B$2:$P$81))</f>
        <v>7220</v>
      </c>
      <c r="E27" s="19" cm="1">
        <f t="array" ref="E27">_xlfn.XLOOKUP(transformación!B18,'[1]IPC Armonizado'!$A$2:$A$250,_xlfn.XLOOKUP($C$1,'[1]IPC Armonizado'!$B$1:$Q$1,'[1]IPC Armonizado'!$B$2:$Q$250))</f>
        <v>86.8</v>
      </c>
      <c r="F27" s="19" cm="1">
        <f t="array" ref="F27">_xlfn.XLOOKUP(transformación!A18,'[1]Desempleo armonizado'!$A$2:$A$101,_xlfn.XLOOKUP($C$1,'[1]Desempleo armonizado'!$B$1:$P$1,'[1]Desempleo armonizado'!$B$2:$P$101))</f>
        <v>10.199999999999999</v>
      </c>
      <c r="G27" s="26" t="str" cm="1">
        <f t="array" ref="G27">IFERROR(_xlfn.XLOOKUP(transformación!$B18,[1]Forwarkeys!$B$2:$B$1000,_xlfn.XLOOKUP($F$1,[1]Forwarkeys!$C$1:$BA$1,[1]Forwarkeys!$C$2:$BA$1000)),"-")</f>
        <v>-</v>
      </c>
      <c r="H27" s="19">
        <f>España!E27</f>
        <v>86.49</v>
      </c>
      <c r="I27" s="3">
        <f>[1]Aeropuerto!$C20</f>
        <v>55077</v>
      </c>
      <c r="J27" s="3" cm="1">
        <f t="array" ref="J27">_xlfn.XLOOKUP(transformación!$B18,[1]Mortalidad!$A$2:$A$301,_xlfn.XLOOKUP($C$1,[1]Mortalidad!$B$1:$P$1,[1]Mortalidad!$B$2:$P$301))</f>
        <v>68105</v>
      </c>
      <c r="K27" s="19" cm="1">
        <f t="array" ref="K27">_xlfn.XLOOKUP(transformación!$B18,'[1]Indice del consumidor'!$A$2:$A$301,_xlfn.XLOOKUP($C$1,'[1]Indice del consumidor'!$B$1:$P$1,'[1]Indice del consumidor'!$B$2:$P$301))</f>
        <v>-8.3000000000000007</v>
      </c>
      <c r="L27" s="34" t="s">
        <v>702</v>
      </c>
      <c r="M27" s="34" t="s">
        <v>702</v>
      </c>
      <c r="N27" s="34" t="s">
        <v>702</v>
      </c>
    </row>
    <row r="28" spans="1:14" x14ac:dyDescent="0.3">
      <c r="A28" s="2" t="str">
        <f>'Viajeros Hoteles y Apartamet'!A28</f>
        <v>2006</v>
      </c>
      <c r="B28" s="2" t="str">
        <f>'Viajeros Hoteles y Apartamet'!B28</f>
        <v>5</v>
      </c>
      <c r="C28" s="3">
        <f>'Viajeros Hoteles y Apartamet'!H28</f>
        <v>181345</v>
      </c>
      <c r="D28" s="3" cm="1">
        <f t="array" ref="D28">_xlfn.XLOOKUP(transformación!A19,'[1]Pib Pc'!$A$2:$A$81,_xlfn.XLOOKUP($C$1,'[1]Pib Pc'!B$1:P$1,'[1]Pib Pc'!$B$2:$P$81))</f>
        <v>7220</v>
      </c>
      <c r="E28" s="19" cm="1">
        <f t="array" ref="E28">_xlfn.XLOOKUP(transformación!B19,'[1]IPC Armonizado'!$A$2:$A$250,_xlfn.XLOOKUP($C$1,'[1]IPC Armonizado'!$B$1:$Q$1,'[1]IPC Armonizado'!$B$2:$Q$250))</f>
        <v>87</v>
      </c>
      <c r="F28" s="19" cm="1">
        <f t="array" ref="F28">_xlfn.XLOOKUP(transformación!A19,'[1]Desempleo armonizado'!$A$2:$A$101,_xlfn.XLOOKUP($C$1,'[1]Desempleo armonizado'!$B$1:$P$1,'[1]Desempleo armonizado'!$B$2:$P$101))</f>
        <v>10.199999999999999</v>
      </c>
      <c r="G28" s="26" t="str" cm="1">
        <f t="array" ref="G28">IFERROR(_xlfn.XLOOKUP(transformación!$B19,[1]Forwarkeys!$B$2:$B$1000,_xlfn.XLOOKUP($F$1,[1]Forwarkeys!$C$1:$BA$1,[1]Forwarkeys!$C$2:$BA$1000)),"-")</f>
        <v>-</v>
      </c>
      <c r="H28" s="19">
        <f>España!E28</f>
        <v>86.8</v>
      </c>
      <c r="I28" s="3">
        <f>[1]Aeropuerto!$C21</f>
        <v>56241</v>
      </c>
      <c r="J28" s="3" cm="1">
        <f t="array" ref="J28">_xlfn.XLOOKUP(transformación!$B19,[1]Mortalidad!$A$2:$A$301,_xlfn.XLOOKUP($C$1,[1]Mortalidad!$B$1:$P$1,[1]Mortalidad!$B$2:$P$301))</f>
        <v>67837</v>
      </c>
      <c r="K28" s="19" cm="1">
        <f t="array" ref="K28">_xlfn.XLOOKUP(transformación!$B19,'[1]Indice del consumidor'!$A$2:$A$301,_xlfn.XLOOKUP($C$1,'[1]Indice del consumidor'!$B$1:$P$1,'[1]Indice del consumidor'!$B$2:$P$301))</f>
        <v>-5.9</v>
      </c>
      <c r="L28" s="34" t="s">
        <v>702</v>
      </c>
      <c r="M28" s="34" t="s">
        <v>702</v>
      </c>
      <c r="N28" s="34" t="s">
        <v>702</v>
      </c>
    </row>
    <row r="29" spans="1:14" x14ac:dyDescent="0.3">
      <c r="A29" s="2" t="str">
        <f>'Viajeros Hoteles y Apartamet'!A29</f>
        <v>2006</v>
      </c>
      <c r="B29" s="2" t="str">
        <f>'Viajeros Hoteles y Apartamet'!B29</f>
        <v>6</v>
      </c>
      <c r="C29" s="3">
        <f>'Viajeros Hoteles y Apartamet'!H29</f>
        <v>190968</v>
      </c>
      <c r="D29" s="3" cm="1">
        <f t="array" ref="D29">_xlfn.XLOOKUP(transformación!A20,'[1]Pib Pc'!$A$2:$A$81,_xlfn.XLOOKUP($C$1,'[1]Pib Pc'!B$1:P$1,'[1]Pib Pc'!$B$2:$P$81))</f>
        <v>7220</v>
      </c>
      <c r="E29" s="19" cm="1">
        <f t="array" ref="E29">_xlfn.XLOOKUP(transformación!B20,'[1]IPC Armonizado'!$A$2:$A$250,_xlfn.XLOOKUP($C$1,'[1]IPC Armonizado'!$B$1:$Q$1,'[1]IPC Armonizado'!$B$2:$Q$250))</f>
        <v>87.1</v>
      </c>
      <c r="F29" s="19" cm="1">
        <f t="array" ref="F29">_xlfn.XLOOKUP(transformación!A20,'[1]Desempleo armonizado'!$A$2:$A$101,_xlfn.XLOOKUP($C$1,'[1]Desempleo armonizado'!$B$1:$P$1,'[1]Desempleo armonizado'!$B$2:$P$101))</f>
        <v>10.199999999999999</v>
      </c>
      <c r="G29" s="26" t="str" cm="1">
        <f t="array" ref="G29">IFERROR(_xlfn.XLOOKUP(transformación!$B20,[1]Forwarkeys!$B$2:$B$1000,_xlfn.XLOOKUP($F$1,[1]Forwarkeys!$C$1:$BA$1,[1]Forwarkeys!$C$2:$BA$1000)),"-")</f>
        <v>-</v>
      </c>
      <c r="H29" s="19">
        <f>España!E29</f>
        <v>86.94</v>
      </c>
      <c r="I29" s="3">
        <f>[1]Aeropuerto!$C22</f>
        <v>55526</v>
      </c>
      <c r="J29" s="3" cm="1">
        <f t="array" ref="J29">_xlfn.XLOOKUP(transformación!$B20,[1]Mortalidad!$A$2:$A$301,_xlfn.XLOOKUP($C$1,[1]Mortalidad!$B$1:$P$1,[1]Mortalidad!$B$2:$P$301))</f>
        <v>66177</v>
      </c>
      <c r="K29" s="19" cm="1">
        <f t="array" ref="K29">_xlfn.XLOOKUP(transformación!$B20,'[1]Indice del consumidor'!$A$2:$A$301,_xlfn.XLOOKUP($C$1,'[1]Indice del consumidor'!$B$1:$P$1,'[1]Indice del consumidor'!$B$2:$P$301))</f>
        <v>-7.4</v>
      </c>
      <c r="L29" s="34" t="s">
        <v>702</v>
      </c>
      <c r="M29" s="34" t="s">
        <v>702</v>
      </c>
      <c r="N29" s="34" t="s">
        <v>702</v>
      </c>
    </row>
    <row r="30" spans="1:14" x14ac:dyDescent="0.3">
      <c r="A30" s="2" t="str">
        <f>'Viajeros Hoteles y Apartamet'!A30</f>
        <v>2006</v>
      </c>
      <c r="B30" s="2" t="str">
        <f>'Viajeros Hoteles y Apartamet'!B30</f>
        <v>7</v>
      </c>
      <c r="C30" s="3">
        <f>'Viajeros Hoteles y Apartamet'!H30</f>
        <v>187489</v>
      </c>
      <c r="D30" s="3" cm="1">
        <f t="array" ref="D30">_xlfn.XLOOKUP(transformación!A21,'[1]Pib Pc'!$A$2:$A$81,_xlfn.XLOOKUP($C$1,'[1]Pib Pc'!B$1:P$1,'[1]Pib Pc'!$B$2:$P$81))</f>
        <v>7400</v>
      </c>
      <c r="E30" s="19" cm="1">
        <f t="array" ref="E30">_xlfn.XLOOKUP(transformación!B21,'[1]IPC Armonizado'!$A$2:$A$250,_xlfn.XLOOKUP($C$1,'[1]IPC Armonizado'!$B$1:$Q$1,'[1]IPC Armonizado'!$B$2:$Q$250))</f>
        <v>87.5</v>
      </c>
      <c r="F30" s="19" cm="1">
        <f t="array" ref="F30">_xlfn.XLOOKUP(transformación!A21,'[1]Desempleo armonizado'!$A$2:$A$101,_xlfn.XLOOKUP($C$1,'[1]Desempleo armonizado'!$B$1:$P$1,'[1]Desempleo armonizado'!$B$2:$P$101))</f>
        <v>9.8000000000000007</v>
      </c>
      <c r="G30" s="26" t="str" cm="1">
        <f t="array" ref="G30">IFERROR(_xlfn.XLOOKUP(transformación!$B21,[1]Forwarkeys!$B$2:$B$1000,_xlfn.XLOOKUP($F$1,[1]Forwarkeys!$C$1:$BA$1,[1]Forwarkeys!$C$2:$BA$1000)),"-")</f>
        <v>-</v>
      </c>
      <c r="H30" s="19">
        <f>España!E30</f>
        <v>86.45</v>
      </c>
      <c r="I30" s="3">
        <f>[1]Aeropuerto!$C23</f>
        <v>61640</v>
      </c>
      <c r="J30" s="3" cm="1">
        <f t="array" ref="J30">_xlfn.XLOOKUP(transformación!$B21,[1]Mortalidad!$A$2:$A$301,_xlfn.XLOOKUP($C$1,[1]Mortalidad!$B$1:$P$1,[1]Mortalidad!$B$2:$P$301))</f>
        <v>72864</v>
      </c>
      <c r="K30" s="19" cm="1">
        <f t="array" ref="K30">_xlfn.XLOOKUP(transformación!$B21,'[1]Indice del consumidor'!$A$2:$A$301,_xlfn.XLOOKUP($C$1,'[1]Indice del consumidor'!$B$1:$P$1,'[1]Indice del consumidor'!$B$2:$P$301))</f>
        <v>-8.5</v>
      </c>
      <c r="L30" s="34" t="s">
        <v>702</v>
      </c>
      <c r="M30" s="34" t="s">
        <v>702</v>
      </c>
      <c r="N30" s="34" t="s">
        <v>702</v>
      </c>
    </row>
    <row r="31" spans="1:14" x14ac:dyDescent="0.3">
      <c r="A31" s="2" t="str">
        <f>'Viajeros Hoteles y Apartamet'!A31</f>
        <v>2006</v>
      </c>
      <c r="B31" s="2" t="str">
        <f>'Viajeros Hoteles y Apartamet'!B31</f>
        <v>8</v>
      </c>
      <c r="C31" s="3">
        <f>'Viajeros Hoteles y Apartamet'!H31</f>
        <v>174139</v>
      </c>
      <c r="D31" s="3" cm="1">
        <f t="array" ref="D31">_xlfn.XLOOKUP(transformación!A22,'[1]Pib Pc'!$A$2:$A$81,_xlfn.XLOOKUP($C$1,'[1]Pib Pc'!B$1:P$1,'[1]Pib Pc'!$B$2:$P$81))</f>
        <v>7400</v>
      </c>
      <c r="E31" s="19" cm="1">
        <f t="array" ref="E31">_xlfn.XLOOKUP(transformación!B22,'[1]IPC Armonizado'!$A$2:$A$250,_xlfn.XLOOKUP($C$1,'[1]IPC Armonizado'!$B$1:$Q$1,'[1]IPC Armonizado'!$B$2:$Q$250))</f>
        <v>87.4</v>
      </c>
      <c r="F31" s="19" cm="1">
        <f t="array" ref="F31">_xlfn.XLOOKUP(transformación!A22,'[1]Desempleo armonizado'!$A$2:$A$101,_xlfn.XLOOKUP($C$1,'[1]Desempleo armonizado'!$B$1:$P$1,'[1]Desempleo armonizado'!$B$2:$P$101))</f>
        <v>9.8000000000000007</v>
      </c>
      <c r="G31" s="26" t="str" cm="1">
        <f t="array" ref="G31">IFERROR(_xlfn.XLOOKUP(transformación!$B22,[1]Forwarkeys!$B$2:$B$1000,_xlfn.XLOOKUP($F$1,[1]Forwarkeys!$C$1:$BA$1,[1]Forwarkeys!$C$2:$BA$1000)),"-")</f>
        <v>-</v>
      </c>
      <c r="H31" s="19">
        <f>España!E31</f>
        <v>86.65</v>
      </c>
      <c r="I31" s="3">
        <f>[1]Aeropuerto!$C24</f>
        <v>58086</v>
      </c>
      <c r="J31" s="3" cm="1">
        <f t="array" ref="J31">_xlfn.XLOOKUP(transformación!$B22,[1]Mortalidad!$A$2:$A$301,_xlfn.XLOOKUP($C$1,[1]Mortalidad!$B$1:$P$1,[1]Mortalidad!$B$2:$P$301))</f>
        <v>64777</v>
      </c>
      <c r="K31" s="19" cm="1">
        <f t="array" ref="K31">_xlfn.XLOOKUP(transformación!$B22,'[1]Indice del consumidor'!$A$2:$A$301,_xlfn.XLOOKUP($C$1,'[1]Indice del consumidor'!$B$1:$P$1,'[1]Indice del consumidor'!$B$2:$P$301))</f>
        <v>-9</v>
      </c>
      <c r="L31" s="34" t="s">
        <v>702</v>
      </c>
      <c r="M31" s="34" t="s">
        <v>702</v>
      </c>
      <c r="N31" s="34" t="s">
        <v>702</v>
      </c>
    </row>
    <row r="32" spans="1:14" x14ac:dyDescent="0.3">
      <c r="A32" s="2" t="str">
        <f>'Viajeros Hoteles y Apartamet'!A32</f>
        <v>2006</v>
      </c>
      <c r="B32" s="2" t="str">
        <f>'Viajeros Hoteles y Apartamet'!B32</f>
        <v>9</v>
      </c>
      <c r="C32" s="3">
        <f>'Viajeros Hoteles y Apartamet'!H32</f>
        <v>213117</v>
      </c>
      <c r="D32" s="3" cm="1">
        <f t="array" ref="D32">_xlfn.XLOOKUP(transformación!A23,'[1]Pib Pc'!$A$2:$A$81,_xlfn.XLOOKUP($C$1,'[1]Pib Pc'!B$1:P$1,'[1]Pib Pc'!$B$2:$P$81))</f>
        <v>7400</v>
      </c>
      <c r="E32" s="19" cm="1">
        <f t="array" ref="E32">_xlfn.XLOOKUP(transformación!B23,'[1]IPC Armonizado'!$A$2:$A$250,_xlfn.XLOOKUP($C$1,'[1]IPC Armonizado'!$B$1:$Q$1,'[1]IPC Armonizado'!$B$2:$Q$250))</f>
        <v>87</v>
      </c>
      <c r="F32" s="19" cm="1">
        <f t="array" ref="F32">_xlfn.XLOOKUP(transformación!A23,'[1]Desempleo armonizado'!$A$2:$A$101,_xlfn.XLOOKUP($C$1,'[1]Desempleo armonizado'!$B$1:$P$1,'[1]Desempleo armonizado'!$B$2:$P$101))</f>
        <v>9.8000000000000007</v>
      </c>
      <c r="G32" s="26" t="str" cm="1">
        <f t="array" ref="G32">IFERROR(_xlfn.XLOOKUP(transformación!$B23,[1]Forwarkeys!$B$2:$B$1000,_xlfn.XLOOKUP($F$1,[1]Forwarkeys!$C$1:$BA$1,[1]Forwarkeys!$C$2:$BA$1000)),"-")</f>
        <v>-</v>
      </c>
      <c r="H32" s="19">
        <f>España!E32</f>
        <v>86.48</v>
      </c>
      <c r="I32" s="3">
        <f>[1]Aeropuerto!$C25</f>
        <v>64518</v>
      </c>
      <c r="J32" s="3" cm="1">
        <f t="array" ref="J32">_xlfn.XLOOKUP(transformación!$B23,[1]Mortalidad!$A$2:$A$301,_xlfn.XLOOKUP($C$1,[1]Mortalidad!$B$1:$P$1,[1]Mortalidad!$B$2:$P$301))</f>
        <v>64502</v>
      </c>
      <c r="K32" s="19" cm="1">
        <f t="array" ref="K32">_xlfn.XLOOKUP(transformación!$B23,'[1]Indice del consumidor'!$A$2:$A$301,_xlfn.XLOOKUP($C$1,'[1]Indice del consumidor'!$B$1:$P$1,'[1]Indice del consumidor'!$B$2:$P$301))</f>
        <v>-9.1999999999999993</v>
      </c>
      <c r="L32" s="34" t="s">
        <v>702</v>
      </c>
      <c r="M32" s="34" t="s">
        <v>702</v>
      </c>
      <c r="N32" s="34" t="s">
        <v>702</v>
      </c>
    </row>
    <row r="33" spans="1:14" x14ac:dyDescent="0.3">
      <c r="A33" s="2" t="str">
        <f>'Viajeros Hoteles y Apartamet'!A33</f>
        <v>2006</v>
      </c>
      <c r="B33" s="2" t="str">
        <f>'Viajeros Hoteles y Apartamet'!B33</f>
        <v>10</v>
      </c>
      <c r="C33" s="3">
        <f>'Viajeros Hoteles y Apartamet'!H33</f>
        <v>191420</v>
      </c>
      <c r="D33" s="3" cm="1">
        <f t="array" ref="D33">_xlfn.XLOOKUP(transformación!A24,'[1]Pib Pc'!$A$2:$A$81,_xlfn.XLOOKUP($C$1,'[1]Pib Pc'!B$1:P$1,'[1]Pib Pc'!$B$2:$P$81))</f>
        <v>7680</v>
      </c>
      <c r="E33" s="19" cm="1">
        <f t="array" ref="E33">_xlfn.XLOOKUP(transformación!B24,'[1]IPC Armonizado'!$A$2:$A$250,_xlfn.XLOOKUP($C$1,'[1]IPC Armonizado'!$B$1:$Q$1,'[1]IPC Armonizado'!$B$2:$Q$250))</f>
        <v>87.1</v>
      </c>
      <c r="F33" s="19" cm="1">
        <f t="array" ref="F33">_xlfn.XLOOKUP(transformación!A24,'[1]Desempleo armonizado'!$A$2:$A$101,_xlfn.XLOOKUP($C$1,'[1]Desempleo armonizado'!$B$1:$P$1,'[1]Desempleo armonizado'!$B$2:$P$101))</f>
        <v>9.8000000000000007</v>
      </c>
      <c r="G33" s="26" t="str" cm="1">
        <f t="array" ref="G33">IFERROR(_xlfn.XLOOKUP(transformación!$B24,[1]Forwarkeys!$B$2:$B$1000,_xlfn.XLOOKUP($F$1,[1]Forwarkeys!$C$1:$BA$1,[1]Forwarkeys!$C$2:$BA$1000)),"-")</f>
        <v>-</v>
      </c>
      <c r="H33" s="19">
        <f>España!E33</f>
        <v>86.84</v>
      </c>
      <c r="I33" s="3">
        <f>[1]Aeropuerto!$C26</f>
        <v>60280</v>
      </c>
      <c r="J33" s="3" cm="1">
        <f t="array" ref="J33">_xlfn.XLOOKUP(transformación!$B24,[1]Mortalidad!$A$2:$A$301,_xlfn.XLOOKUP($C$1,[1]Mortalidad!$B$1:$P$1,[1]Mortalidad!$B$2:$P$301))</f>
        <v>65965</v>
      </c>
      <c r="K33" s="19" cm="1">
        <f t="array" ref="K33">_xlfn.XLOOKUP(transformación!$B24,'[1]Indice del consumidor'!$A$2:$A$301,_xlfn.XLOOKUP($C$1,'[1]Indice del consumidor'!$B$1:$P$1,'[1]Indice del consumidor'!$B$2:$P$301))</f>
        <v>-10.7</v>
      </c>
      <c r="L33" s="34" t="s">
        <v>702</v>
      </c>
      <c r="M33" s="34" t="s">
        <v>702</v>
      </c>
      <c r="N33" s="34" t="s">
        <v>702</v>
      </c>
    </row>
    <row r="34" spans="1:14" x14ac:dyDescent="0.3">
      <c r="A34" s="2" t="str">
        <f>'Viajeros Hoteles y Apartamet'!A34</f>
        <v>2006</v>
      </c>
      <c r="B34" s="2" t="str">
        <f>'Viajeros Hoteles y Apartamet'!B34</f>
        <v>11</v>
      </c>
      <c r="C34" s="3">
        <f>'Viajeros Hoteles y Apartamet'!H34</f>
        <v>85137</v>
      </c>
      <c r="D34" s="3" cm="1">
        <f t="array" ref="D34">_xlfn.XLOOKUP(transformación!A25,'[1]Pib Pc'!$A$2:$A$81,_xlfn.XLOOKUP($C$1,'[1]Pib Pc'!B$1:P$1,'[1]Pib Pc'!$B$2:$P$81))</f>
        <v>7680</v>
      </c>
      <c r="E34" s="19" cm="1">
        <f t="array" ref="E34">_xlfn.XLOOKUP(transformación!B25,'[1]IPC Armonizado'!$A$2:$A$250,_xlfn.XLOOKUP($C$1,'[1]IPC Armonizado'!$B$1:$Q$1,'[1]IPC Armonizado'!$B$2:$Q$250))</f>
        <v>87</v>
      </c>
      <c r="F34" s="19" cm="1">
        <f t="array" ref="F34">_xlfn.XLOOKUP(transformación!A25,'[1]Desempleo armonizado'!$A$2:$A$101,_xlfn.XLOOKUP($C$1,'[1]Desempleo armonizado'!$B$1:$P$1,'[1]Desempleo armonizado'!$B$2:$P$101))</f>
        <v>9.8000000000000007</v>
      </c>
      <c r="G34" s="26" t="str" cm="1">
        <f t="array" ref="G34">IFERROR(_xlfn.XLOOKUP(transformación!$B25,[1]Forwarkeys!$B$2:$B$1000,_xlfn.XLOOKUP($F$1,[1]Forwarkeys!$C$1:$BA$1,[1]Forwarkeys!$C$2:$BA$1000)),"-")</f>
        <v>-</v>
      </c>
      <c r="H34" s="19">
        <f>España!E34</f>
        <v>87.05</v>
      </c>
      <c r="I34" s="3">
        <f>[1]Aeropuerto!$C27</f>
        <v>27095</v>
      </c>
      <c r="J34" s="3" cm="1">
        <f t="array" ref="J34">_xlfn.XLOOKUP(transformación!$B25,[1]Mortalidad!$A$2:$A$301,_xlfn.XLOOKUP($C$1,[1]Mortalidad!$B$1:$P$1,[1]Mortalidad!$B$2:$P$301))</f>
        <v>66288</v>
      </c>
      <c r="K34" s="19" cm="1">
        <f t="array" ref="K34">_xlfn.XLOOKUP(transformación!$B25,'[1]Indice del consumidor'!$A$2:$A$301,_xlfn.XLOOKUP($C$1,'[1]Indice del consumidor'!$B$1:$P$1,'[1]Indice del consumidor'!$B$2:$P$301))</f>
        <v>-9.6</v>
      </c>
      <c r="L34" s="34" t="s">
        <v>702</v>
      </c>
      <c r="M34" s="34" t="s">
        <v>702</v>
      </c>
      <c r="N34" s="34" t="s">
        <v>702</v>
      </c>
    </row>
    <row r="35" spans="1:14" x14ac:dyDescent="0.3">
      <c r="A35" s="2" t="str">
        <f>'Viajeros Hoteles y Apartamet'!A35</f>
        <v>2006</v>
      </c>
      <c r="B35" s="2" t="str">
        <f>'Viajeros Hoteles y Apartamet'!B35</f>
        <v>12</v>
      </c>
      <c r="C35" s="3">
        <f>'Viajeros Hoteles y Apartamet'!H35</f>
        <v>70722</v>
      </c>
      <c r="D35" s="3" cm="1">
        <f t="array" ref="D35">_xlfn.XLOOKUP(transformación!A26,'[1]Pib Pc'!$A$2:$A$81,_xlfn.XLOOKUP($C$1,'[1]Pib Pc'!B$1:P$1,'[1]Pib Pc'!$B$2:$P$81))</f>
        <v>7680</v>
      </c>
      <c r="E35" s="19" cm="1">
        <f t="array" ref="E35">_xlfn.XLOOKUP(transformación!B26,'[1]IPC Armonizado'!$A$2:$A$250,_xlfn.XLOOKUP($C$1,'[1]IPC Armonizado'!$B$1:$Q$1,'[1]IPC Armonizado'!$B$2:$Q$250))</f>
        <v>87.8</v>
      </c>
      <c r="F35" s="19" cm="1">
        <f t="array" ref="F35">_xlfn.XLOOKUP(transformación!A26,'[1]Desempleo armonizado'!$A$2:$A$101,_xlfn.XLOOKUP($C$1,'[1]Desempleo armonizado'!$B$1:$P$1,'[1]Desempleo armonizado'!$B$2:$P$101))</f>
        <v>9.8000000000000007</v>
      </c>
      <c r="G35" s="26" t="str" cm="1">
        <f t="array" ref="G35">IFERROR(_xlfn.XLOOKUP(transformación!$B26,[1]Forwarkeys!$B$2:$B$1000,_xlfn.XLOOKUP($F$1,[1]Forwarkeys!$C$1:$BA$1,[1]Forwarkeys!$C$2:$BA$1000)),"-")</f>
        <v>-</v>
      </c>
      <c r="H35" s="19">
        <f>España!E35</f>
        <v>87.3</v>
      </c>
      <c r="I35" s="3">
        <f>[1]Aeropuerto!$C28</f>
        <v>28743</v>
      </c>
      <c r="J35" s="3" cm="1">
        <f t="array" ref="J35">_xlfn.XLOOKUP(transformación!$B26,[1]Mortalidad!$A$2:$A$301,_xlfn.XLOOKUP($C$1,[1]Mortalidad!$B$1:$P$1,[1]Mortalidad!$B$2:$P$301))</f>
        <v>70409</v>
      </c>
      <c r="K35" s="19" cm="1">
        <f t="array" ref="K35">_xlfn.XLOOKUP(transformación!$B26,'[1]Indice del consumidor'!$A$2:$A$301,_xlfn.XLOOKUP($C$1,'[1]Indice del consumidor'!$B$1:$P$1,'[1]Indice del consumidor'!$B$2:$P$301))</f>
        <v>-8.1</v>
      </c>
      <c r="L35" s="34" t="s">
        <v>702</v>
      </c>
      <c r="M35" s="34" t="s">
        <v>702</v>
      </c>
      <c r="N35" s="34" t="s">
        <v>702</v>
      </c>
    </row>
    <row r="36" spans="1:14" x14ac:dyDescent="0.3">
      <c r="A36" s="2" t="str">
        <f>'Viajeros Hoteles y Apartamet'!A36</f>
        <v>2007</v>
      </c>
      <c r="B36" s="2" t="str">
        <f>'Viajeros Hoteles y Apartamet'!B36</f>
        <v>1</v>
      </c>
      <c r="C36" s="3">
        <f>'Viajeros Hoteles y Apartamet'!H36</f>
        <v>96031</v>
      </c>
      <c r="D36" s="3" cm="1">
        <f t="array" ref="D36">_xlfn.XLOOKUP(transformación!A27,'[1]Pib Pc'!$A$2:$A$81,_xlfn.XLOOKUP($C$1,'[1]Pib Pc'!B$1:P$1,'[1]Pib Pc'!$B$2:$P$81))</f>
        <v>7500</v>
      </c>
      <c r="E36" s="19" cm="1">
        <f t="array" ref="E36">_xlfn.XLOOKUP(transformación!B27,'[1]IPC Armonizado'!$A$2:$A$250,_xlfn.XLOOKUP($C$1,'[1]IPC Armonizado'!$B$1:$Q$1,'[1]IPC Armonizado'!$B$2:$Q$250))</f>
        <v>87.6</v>
      </c>
      <c r="F36" s="19" cm="1">
        <f t="array" ref="F36">_xlfn.XLOOKUP(transformación!A27,'[1]Desempleo armonizado'!$A$2:$A$101,_xlfn.XLOOKUP($C$1,'[1]Desempleo armonizado'!$B$1:$P$1,'[1]Desempleo armonizado'!$B$2:$P$101))</f>
        <v>9.5</v>
      </c>
      <c r="G36" s="26" t="str" cm="1">
        <f t="array" ref="G36">IFERROR(_xlfn.XLOOKUP(transformación!$B27,[1]Forwarkeys!$B$2:$B$1000,_xlfn.XLOOKUP($F$1,[1]Forwarkeys!$C$1:$BA$1,[1]Forwarkeys!$C$2:$BA$1000)),"-")</f>
        <v>-</v>
      </c>
      <c r="H36" s="19">
        <f>España!E36</f>
        <v>86.67</v>
      </c>
      <c r="I36" s="3">
        <f>[1]Aeropuerto!$C29</f>
        <v>26292</v>
      </c>
      <c r="J36" s="3" cm="1">
        <f t="array" ref="J36">_xlfn.XLOOKUP(transformación!$B27,[1]Mortalidad!$A$2:$A$301,_xlfn.XLOOKUP($C$1,[1]Mortalidad!$B$1:$P$1,[1]Mortalidad!$B$2:$P$301))</f>
        <v>72665</v>
      </c>
      <c r="K36" s="19" cm="1">
        <f t="array" ref="K36">_xlfn.XLOOKUP(transformación!$B27,'[1]Indice del consumidor'!$A$2:$A$301,_xlfn.XLOOKUP($C$1,'[1]Indice del consumidor'!$B$1:$P$1,'[1]Indice del consumidor'!$B$2:$P$301))</f>
        <v>-7.7</v>
      </c>
      <c r="L36" s="34" t="s">
        <v>702</v>
      </c>
      <c r="M36" s="34" t="s">
        <v>702</v>
      </c>
      <c r="N36" s="34" t="s">
        <v>702</v>
      </c>
    </row>
    <row r="37" spans="1:14" x14ac:dyDescent="0.3">
      <c r="A37" s="2" t="str">
        <f>'Viajeros Hoteles y Apartamet'!A37</f>
        <v>2007</v>
      </c>
      <c r="B37" s="2" t="str">
        <f>'Viajeros Hoteles y Apartamet'!B37</f>
        <v>2</v>
      </c>
      <c r="C37" s="3">
        <f>'Viajeros Hoteles y Apartamet'!H37</f>
        <v>79608</v>
      </c>
      <c r="D37" s="3" cm="1">
        <f t="array" ref="D37">_xlfn.XLOOKUP(transformación!A28,'[1]Pib Pc'!$A$2:$A$81,_xlfn.XLOOKUP($C$1,'[1]Pib Pc'!B$1:P$1,'[1]Pib Pc'!$B$2:$P$81))</f>
        <v>7500</v>
      </c>
      <c r="E37" s="19" cm="1">
        <f t="array" ref="E37">_xlfn.XLOOKUP(transformación!B28,'[1]IPC Armonizado'!$A$2:$A$250,_xlfn.XLOOKUP($C$1,'[1]IPC Armonizado'!$B$1:$Q$1,'[1]IPC Armonizado'!$B$2:$Q$250))</f>
        <v>88</v>
      </c>
      <c r="F37" s="19" cm="1">
        <f t="array" ref="F37">_xlfn.XLOOKUP(transformación!A28,'[1]Desempleo armonizado'!$A$2:$A$101,_xlfn.XLOOKUP($C$1,'[1]Desempleo armonizado'!$B$1:$P$1,'[1]Desempleo armonizado'!$B$2:$P$101))</f>
        <v>9.5</v>
      </c>
      <c r="G37" s="26" t="str" cm="1">
        <f t="array" ref="G37">IFERROR(_xlfn.XLOOKUP(transformación!$B28,[1]Forwarkeys!$B$2:$B$1000,_xlfn.XLOOKUP($F$1,[1]Forwarkeys!$C$1:$BA$1,[1]Forwarkeys!$C$2:$BA$1000)),"-")</f>
        <v>-</v>
      </c>
      <c r="H37" s="19">
        <f>España!E37</f>
        <v>86.73</v>
      </c>
      <c r="I37" s="3">
        <f>[1]Aeropuerto!$C30</f>
        <v>31430</v>
      </c>
      <c r="J37" s="3" cm="1">
        <f t="array" ref="J37">_xlfn.XLOOKUP(transformación!$B28,[1]Mortalidad!$A$2:$A$301,_xlfn.XLOOKUP($C$1,[1]Mortalidad!$B$1:$P$1,[1]Mortalidad!$B$2:$P$301))</f>
        <v>67310</v>
      </c>
      <c r="K37" s="19" cm="1">
        <f t="array" ref="K37">_xlfn.XLOOKUP(transformación!$B28,'[1]Indice del consumidor'!$A$2:$A$301,_xlfn.XLOOKUP($C$1,'[1]Indice del consumidor'!$B$1:$P$1,'[1]Indice del consumidor'!$B$2:$P$301))</f>
        <v>-5.4</v>
      </c>
      <c r="L37" s="34" t="s">
        <v>702</v>
      </c>
      <c r="M37" s="34" t="s">
        <v>702</v>
      </c>
      <c r="N37" s="34" t="s">
        <v>702</v>
      </c>
    </row>
    <row r="38" spans="1:14" x14ac:dyDescent="0.3">
      <c r="A38" s="2" t="str">
        <f>'Viajeros Hoteles y Apartamet'!A38</f>
        <v>2007</v>
      </c>
      <c r="B38" s="2" t="str">
        <f>'Viajeros Hoteles y Apartamet'!B38</f>
        <v>3</v>
      </c>
      <c r="C38" s="3">
        <f>'Viajeros Hoteles y Apartamet'!H38</f>
        <v>149043</v>
      </c>
      <c r="D38" s="3" cm="1">
        <f t="array" ref="D38">_xlfn.XLOOKUP(transformación!A29,'[1]Pib Pc'!$A$2:$A$81,_xlfn.XLOOKUP($C$1,'[1]Pib Pc'!B$1:P$1,'[1]Pib Pc'!$B$2:$P$81))</f>
        <v>7500</v>
      </c>
      <c r="E38" s="19" cm="1">
        <f t="array" ref="E38">_xlfn.XLOOKUP(transformación!B29,'[1]IPC Armonizado'!$A$2:$A$250,_xlfn.XLOOKUP($C$1,'[1]IPC Armonizado'!$B$1:$Q$1,'[1]IPC Armonizado'!$B$2:$Q$250))</f>
        <v>88.2</v>
      </c>
      <c r="F38" s="19" cm="1">
        <f t="array" ref="F38">_xlfn.XLOOKUP(transformación!A29,'[1]Desempleo armonizado'!$A$2:$A$101,_xlfn.XLOOKUP($C$1,'[1]Desempleo armonizado'!$B$1:$P$1,'[1]Desempleo armonizado'!$B$2:$P$101))</f>
        <v>9.5</v>
      </c>
      <c r="G38" s="26" t="str" cm="1">
        <f t="array" ref="G38">IFERROR(_xlfn.XLOOKUP(transformación!$B29,[1]Forwarkeys!$B$2:$B$1000,_xlfn.XLOOKUP($F$1,[1]Forwarkeys!$C$1:$BA$1,[1]Forwarkeys!$C$2:$BA$1000)),"-")</f>
        <v>-</v>
      </c>
      <c r="H38" s="19">
        <f>España!E38</f>
        <v>87.4</v>
      </c>
      <c r="I38" s="3">
        <f>[1]Aeropuerto!$C31</f>
        <v>46280</v>
      </c>
      <c r="J38" s="3" cm="1">
        <f t="array" ref="J38">_xlfn.XLOOKUP(transformación!$B29,[1]Mortalidad!$A$2:$A$301,_xlfn.XLOOKUP($C$1,[1]Mortalidad!$B$1:$P$1,[1]Mortalidad!$B$2:$P$301))</f>
        <v>76221</v>
      </c>
      <c r="K38" s="19" cm="1">
        <f t="array" ref="K38">_xlfn.XLOOKUP(transformación!$B29,'[1]Indice del consumidor'!$A$2:$A$301,_xlfn.XLOOKUP($C$1,'[1]Indice del consumidor'!$B$1:$P$1,'[1]Indice del consumidor'!$B$2:$P$301))</f>
        <v>-4.7</v>
      </c>
      <c r="L38" s="34" t="s">
        <v>702</v>
      </c>
      <c r="M38" s="34" t="s">
        <v>702</v>
      </c>
      <c r="N38" s="34" t="s">
        <v>702</v>
      </c>
    </row>
    <row r="39" spans="1:14" x14ac:dyDescent="0.3">
      <c r="A39" s="2" t="str">
        <f>'Viajeros Hoteles y Apartamet'!A39</f>
        <v>2007</v>
      </c>
      <c r="B39" s="2" t="str">
        <f>'Viajeros Hoteles y Apartamet'!B39</f>
        <v>4</v>
      </c>
      <c r="C39" s="3">
        <f>'Viajeros Hoteles y Apartamet'!H39</f>
        <v>152862</v>
      </c>
      <c r="D39" s="3" cm="1">
        <f t="array" ref="D39">_xlfn.XLOOKUP(transformación!A30,'[1]Pib Pc'!$A$2:$A$81,_xlfn.XLOOKUP($C$1,'[1]Pib Pc'!B$1:P$1,'[1]Pib Pc'!$B$2:$P$81))</f>
        <v>7580</v>
      </c>
      <c r="E39" s="19" cm="1">
        <f t="array" ref="E39">_xlfn.XLOOKUP(transformación!B30,'[1]IPC Armonizado'!$A$2:$A$250,_xlfn.XLOOKUP($C$1,'[1]IPC Armonizado'!$B$1:$Q$1,'[1]IPC Armonizado'!$B$2:$Q$250))</f>
        <v>88.6</v>
      </c>
      <c r="F39" s="19" cm="1">
        <f t="array" ref="F39">_xlfn.XLOOKUP(transformación!A30,'[1]Desempleo armonizado'!$A$2:$A$101,_xlfn.XLOOKUP($C$1,'[1]Desempleo armonizado'!$B$1:$P$1,'[1]Desempleo armonizado'!$B$2:$P$101))</f>
        <v>8.6</v>
      </c>
      <c r="G39" s="26" t="str" cm="1">
        <f t="array" ref="G39">IFERROR(_xlfn.XLOOKUP(transformación!$B30,[1]Forwarkeys!$B$2:$B$1000,_xlfn.XLOOKUP($F$1,[1]Forwarkeys!$C$1:$BA$1,[1]Forwarkeys!$C$2:$BA$1000)),"-")</f>
        <v>-</v>
      </c>
      <c r="H39" s="19">
        <f>España!E39</f>
        <v>88.64</v>
      </c>
      <c r="I39" s="3">
        <f>[1]Aeropuerto!$C32</f>
        <v>54866</v>
      </c>
      <c r="J39" s="3" cm="1">
        <f t="array" ref="J39">_xlfn.XLOOKUP(transformación!$B30,[1]Mortalidad!$A$2:$A$301,_xlfn.XLOOKUP($C$1,[1]Mortalidad!$B$1:$P$1,[1]Mortalidad!$B$2:$P$301))</f>
        <v>69944</v>
      </c>
      <c r="K39" s="19" cm="1">
        <f t="array" ref="K39">_xlfn.XLOOKUP(transformación!$B30,'[1]Indice del consumidor'!$A$2:$A$301,_xlfn.XLOOKUP($C$1,'[1]Indice del consumidor'!$B$1:$P$1,'[1]Indice del consumidor'!$B$2:$P$301))</f>
        <v>-2.5</v>
      </c>
      <c r="L39" s="34" t="s">
        <v>702</v>
      </c>
      <c r="M39" s="34" t="s">
        <v>702</v>
      </c>
      <c r="N39" s="34" t="s">
        <v>702</v>
      </c>
    </row>
    <row r="40" spans="1:14" x14ac:dyDescent="0.3">
      <c r="A40" s="2" t="str">
        <f>'Viajeros Hoteles y Apartamet'!A40</f>
        <v>2007</v>
      </c>
      <c r="B40" s="2" t="str">
        <f>'Viajeros Hoteles y Apartamet'!B40</f>
        <v>5</v>
      </c>
      <c r="C40" s="3">
        <f>'Viajeros Hoteles y Apartamet'!H40</f>
        <v>151843</v>
      </c>
      <c r="D40" s="3" cm="1">
        <f t="array" ref="D40">_xlfn.XLOOKUP(transformación!A31,'[1]Pib Pc'!$A$2:$A$81,_xlfn.XLOOKUP($C$1,'[1]Pib Pc'!B$1:P$1,'[1]Pib Pc'!$B$2:$P$81))</f>
        <v>7580</v>
      </c>
      <c r="E40" s="19" cm="1">
        <f t="array" ref="E40">_xlfn.XLOOKUP(transformación!B31,'[1]IPC Armonizado'!$A$2:$A$250,_xlfn.XLOOKUP($C$1,'[1]IPC Armonizado'!$B$1:$Q$1,'[1]IPC Armonizado'!$B$2:$Q$250))</f>
        <v>88.7</v>
      </c>
      <c r="F40" s="19" cm="1">
        <f t="array" ref="F40">_xlfn.XLOOKUP(transformación!A31,'[1]Desempleo armonizado'!$A$2:$A$101,_xlfn.XLOOKUP($C$1,'[1]Desempleo armonizado'!$B$1:$P$1,'[1]Desempleo armonizado'!$B$2:$P$101))</f>
        <v>8.6</v>
      </c>
      <c r="G40" s="26" t="str" cm="1">
        <f t="array" ref="G40">IFERROR(_xlfn.XLOOKUP(transformación!$B31,[1]Forwarkeys!$B$2:$B$1000,_xlfn.XLOOKUP($F$1,[1]Forwarkeys!$C$1:$BA$1,[1]Forwarkeys!$C$2:$BA$1000)),"-")</f>
        <v>-</v>
      </c>
      <c r="H40" s="19">
        <f>España!E40</f>
        <v>88.89</v>
      </c>
      <c r="I40" s="3">
        <f>[1]Aeropuerto!$C33</f>
        <v>57723</v>
      </c>
      <c r="J40" s="3" cm="1">
        <f t="array" ref="J40">_xlfn.XLOOKUP(transformación!$B31,[1]Mortalidad!$A$2:$A$301,_xlfn.XLOOKUP($C$1,[1]Mortalidad!$B$1:$P$1,[1]Mortalidad!$B$2:$P$301))</f>
        <v>67500</v>
      </c>
      <c r="K40" s="19" cm="1">
        <f t="array" ref="K40">_xlfn.XLOOKUP(transformación!$B31,'[1]Indice del consumidor'!$A$2:$A$301,_xlfn.XLOOKUP($C$1,'[1]Indice del consumidor'!$B$1:$P$1,'[1]Indice del consumidor'!$B$2:$P$301))</f>
        <v>0</v>
      </c>
      <c r="L40" s="34" t="s">
        <v>702</v>
      </c>
      <c r="M40" s="34" t="s">
        <v>702</v>
      </c>
      <c r="N40" s="34" t="s">
        <v>702</v>
      </c>
    </row>
    <row r="41" spans="1:14" x14ac:dyDescent="0.3">
      <c r="A41" s="2" t="str">
        <f>'Viajeros Hoteles y Apartamet'!A41</f>
        <v>2007</v>
      </c>
      <c r="B41" s="2" t="str">
        <f>'Viajeros Hoteles y Apartamet'!B41</f>
        <v>6</v>
      </c>
      <c r="C41" s="3">
        <f>'Viajeros Hoteles y Apartamet'!H41</f>
        <v>177906</v>
      </c>
      <c r="D41" s="3" cm="1">
        <f t="array" ref="D41">_xlfn.XLOOKUP(transformación!A32,'[1]Pib Pc'!$A$2:$A$81,_xlfn.XLOOKUP($C$1,'[1]Pib Pc'!B$1:P$1,'[1]Pib Pc'!$B$2:$P$81))</f>
        <v>7580</v>
      </c>
      <c r="E41" s="19" cm="1">
        <f t="array" ref="E41">_xlfn.XLOOKUP(transformación!B32,'[1]IPC Armonizado'!$A$2:$A$250,_xlfn.XLOOKUP($C$1,'[1]IPC Armonizado'!$B$1:$Q$1,'[1]IPC Armonizado'!$B$2:$Q$250))</f>
        <v>88.8</v>
      </c>
      <c r="F41" s="19" cm="1">
        <f t="array" ref="F41">_xlfn.XLOOKUP(transformación!A32,'[1]Desempleo armonizado'!$A$2:$A$101,_xlfn.XLOOKUP($C$1,'[1]Desempleo armonizado'!$B$1:$P$1,'[1]Desempleo armonizado'!$B$2:$P$101))</f>
        <v>8.6</v>
      </c>
      <c r="G41" s="26" t="str" cm="1">
        <f t="array" ref="G41">IFERROR(_xlfn.XLOOKUP(transformación!$B32,[1]Forwarkeys!$B$2:$B$1000,_xlfn.XLOOKUP($F$1,[1]Forwarkeys!$C$1:$BA$1,[1]Forwarkeys!$C$2:$BA$1000)),"-")</f>
        <v>-</v>
      </c>
      <c r="H41" s="19">
        <f>España!E41</f>
        <v>89.06</v>
      </c>
      <c r="I41" s="3">
        <f>[1]Aeropuerto!$C34</f>
        <v>54849</v>
      </c>
      <c r="J41" s="3" cm="1">
        <f t="array" ref="J41">_xlfn.XLOOKUP(transformación!$B32,[1]Mortalidad!$A$2:$A$301,_xlfn.XLOOKUP($C$1,[1]Mortalidad!$B$1:$P$1,[1]Mortalidad!$B$2:$P$301))</f>
        <v>64033</v>
      </c>
      <c r="K41" s="19" cm="1">
        <f t="array" ref="K41">_xlfn.XLOOKUP(transformación!$B32,'[1]Indice del consumidor'!$A$2:$A$301,_xlfn.XLOOKUP($C$1,'[1]Indice del consumidor'!$B$1:$P$1,'[1]Indice del consumidor'!$B$2:$P$301))</f>
        <v>-0.8</v>
      </c>
      <c r="L41" s="34" t="s">
        <v>702</v>
      </c>
      <c r="M41" s="34" t="s">
        <v>702</v>
      </c>
      <c r="N41" s="34" t="s">
        <v>702</v>
      </c>
    </row>
    <row r="42" spans="1:14" x14ac:dyDescent="0.3">
      <c r="A42" s="2" t="str">
        <f>'Viajeros Hoteles y Apartamet'!A42</f>
        <v>2007</v>
      </c>
      <c r="B42" s="2" t="str">
        <f>'Viajeros Hoteles y Apartamet'!B42</f>
        <v>7</v>
      </c>
      <c r="C42" s="3">
        <f>'Viajeros Hoteles y Apartamet'!H42</f>
        <v>152524</v>
      </c>
      <c r="D42" s="3" cm="1">
        <f t="array" ref="D42">_xlfn.XLOOKUP(transformación!A33,'[1]Pib Pc'!$A$2:$A$81,_xlfn.XLOOKUP($C$1,'[1]Pib Pc'!B$1:P$1,'[1]Pib Pc'!$B$2:$P$81))</f>
        <v>7780</v>
      </c>
      <c r="E42" s="19" cm="1">
        <f t="array" ref="E42">_xlfn.XLOOKUP(transformación!B33,'[1]IPC Armonizado'!$A$2:$A$250,_xlfn.XLOOKUP($C$1,'[1]IPC Armonizado'!$B$1:$Q$1,'[1]IPC Armonizado'!$B$2:$Q$250))</f>
        <v>89.3</v>
      </c>
      <c r="F42" s="19" cm="1">
        <f t="array" ref="F42">_xlfn.XLOOKUP(transformación!A33,'[1]Desempleo armonizado'!$A$2:$A$101,_xlfn.XLOOKUP($C$1,'[1]Desempleo armonizado'!$B$1:$P$1,'[1]Desempleo armonizado'!$B$2:$P$101))</f>
        <v>8.4</v>
      </c>
      <c r="G42" s="26" t="str" cm="1">
        <f t="array" ref="G42">IFERROR(_xlfn.XLOOKUP(transformación!$B33,[1]Forwarkeys!$B$2:$B$1000,_xlfn.XLOOKUP($F$1,[1]Forwarkeys!$C$1:$BA$1,[1]Forwarkeys!$C$2:$BA$1000)),"-")</f>
        <v>-</v>
      </c>
      <c r="H42" s="19">
        <f>España!E42</f>
        <v>88.44</v>
      </c>
      <c r="I42" s="3">
        <f>[1]Aeropuerto!$C35</f>
        <v>71091</v>
      </c>
      <c r="J42" s="3" cm="1">
        <f t="array" ref="J42">_xlfn.XLOOKUP(transformación!$B33,[1]Mortalidad!$A$2:$A$301,_xlfn.XLOOKUP($C$1,[1]Mortalidad!$B$1:$P$1,[1]Mortalidad!$B$2:$P$301))</f>
        <v>66683</v>
      </c>
      <c r="K42" s="19" cm="1">
        <f t="array" ref="K42">_xlfn.XLOOKUP(transformación!$B33,'[1]Indice del consumidor'!$A$2:$A$301,_xlfn.XLOOKUP($C$1,'[1]Indice del consumidor'!$B$1:$P$1,'[1]Indice del consumidor'!$B$2:$P$301))</f>
        <v>-1</v>
      </c>
      <c r="L42" s="34" t="s">
        <v>702</v>
      </c>
      <c r="M42" s="34" t="s">
        <v>702</v>
      </c>
      <c r="N42" s="34" t="s">
        <v>702</v>
      </c>
    </row>
    <row r="43" spans="1:14" x14ac:dyDescent="0.3">
      <c r="A43" s="2" t="str">
        <f>'Viajeros Hoteles y Apartamet'!A43</f>
        <v>2007</v>
      </c>
      <c r="B43" s="2" t="str">
        <f>'Viajeros Hoteles y Apartamet'!B43</f>
        <v>8</v>
      </c>
      <c r="C43" s="3">
        <f>'Viajeros Hoteles y Apartamet'!H43</f>
        <v>154334</v>
      </c>
      <c r="D43" s="3" cm="1">
        <f t="array" ref="D43">_xlfn.XLOOKUP(transformación!A34,'[1]Pib Pc'!$A$2:$A$81,_xlfn.XLOOKUP($C$1,'[1]Pib Pc'!B$1:P$1,'[1]Pib Pc'!$B$2:$P$81))</f>
        <v>7780</v>
      </c>
      <c r="E43" s="19" cm="1">
        <f t="array" ref="E43">_xlfn.XLOOKUP(transformación!B34,'[1]IPC Armonizado'!$A$2:$A$250,_xlfn.XLOOKUP($C$1,'[1]IPC Armonizado'!$B$1:$Q$1,'[1]IPC Armonizado'!$B$2:$Q$250))</f>
        <v>89.1</v>
      </c>
      <c r="F43" s="19" cm="1">
        <f t="array" ref="F43">_xlfn.XLOOKUP(transformación!A34,'[1]Desempleo armonizado'!$A$2:$A$101,_xlfn.XLOOKUP($C$1,'[1]Desempleo armonizado'!$B$1:$P$1,'[1]Desempleo armonizado'!$B$2:$P$101))</f>
        <v>8.4</v>
      </c>
      <c r="G43" s="26" t="str" cm="1">
        <f t="array" ref="G43">IFERROR(_xlfn.XLOOKUP(transformación!$B34,[1]Forwarkeys!$B$2:$B$1000,_xlfn.XLOOKUP($F$1,[1]Forwarkeys!$C$1:$BA$1,[1]Forwarkeys!$C$2:$BA$1000)),"-")</f>
        <v>-</v>
      </c>
      <c r="H43" s="19">
        <f>España!E43</f>
        <v>88.59</v>
      </c>
      <c r="I43" s="3">
        <f>[1]Aeropuerto!$C36</f>
        <v>67814</v>
      </c>
      <c r="J43" s="3" cm="1">
        <f t="array" ref="J43">_xlfn.XLOOKUP(transformación!$B34,[1]Mortalidad!$A$2:$A$301,_xlfn.XLOOKUP($C$1,[1]Mortalidad!$B$1:$P$1,[1]Mortalidad!$B$2:$P$301))</f>
        <v>64352</v>
      </c>
      <c r="K43" s="19" cm="1">
        <f t="array" ref="K43">_xlfn.XLOOKUP(transformación!$B34,'[1]Indice del consumidor'!$A$2:$A$301,_xlfn.XLOOKUP($C$1,'[1]Indice del consumidor'!$B$1:$P$1,'[1]Indice del consumidor'!$B$2:$P$301))</f>
        <v>-4.2</v>
      </c>
      <c r="L43" s="34" t="s">
        <v>702</v>
      </c>
      <c r="M43" s="34" t="s">
        <v>702</v>
      </c>
      <c r="N43" s="34" t="s">
        <v>702</v>
      </c>
    </row>
    <row r="44" spans="1:14" x14ac:dyDescent="0.3">
      <c r="A44" s="2" t="str">
        <f>'Viajeros Hoteles y Apartamet'!A44</f>
        <v>2007</v>
      </c>
      <c r="B44" s="2" t="str">
        <f>'Viajeros Hoteles y Apartamet'!B44</f>
        <v>9</v>
      </c>
      <c r="C44" s="3">
        <f>'Viajeros Hoteles y Apartamet'!H44</f>
        <v>182275</v>
      </c>
      <c r="D44" s="3" cm="1">
        <f t="array" ref="D44">_xlfn.XLOOKUP(transformación!A35,'[1]Pib Pc'!$A$2:$A$81,_xlfn.XLOOKUP($C$1,'[1]Pib Pc'!B$1:P$1,'[1]Pib Pc'!$B$2:$P$81))</f>
        <v>7780</v>
      </c>
      <c r="E44" s="19" cm="1">
        <f t="array" ref="E44">_xlfn.XLOOKUP(transformación!B35,'[1]IPC Armonizado'!$A$2:$A$250,_xlfn.XLOOKUP($C$1,'[1]IPC Armonizado'!$B$1:$Q$1,'[1]IPC Armonizado'!$B$2:$Q$250))</f>
        <v>89.3</v>
      </c>
      <c r="F44" s="19" cm="1">
        <f t="array" ref="F44">_xlfn.XLOOKUP(transformación!A35,'[1]Desempleo armonizado'!$A$2:$A$101,_xlfn.XLOOKUP($C$1,'[1]Desempleo armonizado'!$B$1:$P$1,'[1]Desempleo armonizado'!$B$2:$P$101))</f>
        <v>8.4</v>
      </c>
      <c r="G44" s="26" t="str" cm="1">
        <f t="array" ref="G44">IFERROR(_xlfn.XLOOKUP(transformación!$B35,[1]Forwarkeys!$B$2:$B$1000,_xlfn.XLOOKUP($F$1,[1]Forwarkeys!$C$1:$BA$1,[1]Forwarkeys!$C$2:$BA$1000)),"-")</f>
        <v>-</v>
      </c>
      <c r="H44" s="19">
        <f>España!E44</f>
        <v>88.85</v>
      </c>
      <c r="I44" s="3">
        <f>[1]Aeropuerto!$C37</f>
        <v>65915</v>
      </c>
      <c r="J44" s="3" cm="1">
        <f t="array" ref="J44">_xlfn.XLOOKUP(transformación!$B35,[1]Mortalidad!$A$2:$A$301,_xlfn.XLOOKUP($C$1,[1]Mortalidad!$B$1:$P$1,[1]Mortalidad!$B$2:$P$301))</f>
        <v>63129</v>
      </c>
      <c r="K44" s="19" cm="1">
        <f t="array" ref="K44">_xlfn.XLOOKUP(transformación!$B35,'[1]Indice del consumidor'!$A$2:$A$301,_xlfn.XLOOKUP($C$1,'[1]Indice del consumidor'!$B$1:$P$1,'[1]Indice del consumidor'!$B$2:$P$301))</f>
        <v>-5.8</v>
      </c>
      <c r="L44" s="34" t="s">
        <v>702</v>
      </c>
      <c r="M44" s="34" t="s">
        <v>702</v>
      </c>
      <c r="N44" s="34" t="s">
        <v>702</v>
      </c>
    </row>
    <row r="45" spans="1:14" x14ac:dyDescent="0.3">
      <c r="A45" s="2" t="str">
        <f>'Viajeros Hoteles y Apartamet'!A45</f>
        <v>2007</v>
      </c>
      <c r="B45" s="2" t="str">
        <f>'Viajeros Hoteles y Apartamet'!B45</f>
        <v>10</v>
      </c>
      <c r="C45" s="3">
        <f>'Viajeros Hoteles y Apartamet'!H45</f>
        <v>185323</v>
      </c>
      <c r="D45" s="3" cm="1">
        <f t="array" ref="D45">_xlfn.XLOOKUP(transformación!A36,'[1]Pib Pc'!$A$2:$A$81,_xlfn.XLOOKUP($C$1,'[1]Pib Pc'!B$1:P$1,'[1]Pib Pc'!$B$2:$P$81))</f>
        <v>7990</v>
      </c>
      <c r="E45" s="19" cm="1">
        <f t="array" ref="E45">_xlfn.XLOOKUP(transformación!B36,'[1]IPC Armonizado'!$A$2:$A$250,_xlfn.XLOOKUP($C$1,'[1]IPC Armonizado'!$B$1:$Q$1,'[1]IPC Armonizado'!$B$2:$Q$250))</f>
        <v>89.4</v>
      </c>
      <c r="F45" s="19" cm="1">
        <f t="array" ref="F45">_xlfn.XLOOKUP(transformación!A36,'[1]Desempleo armonizado'!$A$2:$A$101,_xlfn.XLOOKUP($C$1,'[1]Desempleo armonizado'!$B$1:$P$1,'[1]Desempleo armonizado'!$B$2:$P$101))</f>
        <v>8.1999999999999993</v>
      </c>
      <c r="G45" s="26" t="str" cm="1">
        <f t="array" ref="G45">IFERROR(_xlfn.XLOOKUP(transformación!$B36,[1]Forwarkeys!$B$2:$B$1000,_xlfn.XLOOKUP($F$1,[1]Forwarkeys!$C$1:$BA$1,[1]Forwarkeys!$C$2:$BA$1000)),"-")</f>
        <v>-</v>
      </c>
      <c r="H45" s="19">
        <f>España!E45</f>
        <v>90</v>
      </c>
      <c r="I45" s="3">
        <f>[1]Aeropuerto!$C38</f>
        <v>62706</v>
      </c>
      <c r="J45" s="3" cm="1">
        <f t="array" ref="J45">_xlfn.XLOOKUP(transformación!$B36,[1]Mortalidad!$A$2:$A$301,_xlfn.XLOOKUP($C$1,[1]Mortalidad!$B$1:$P$1,[1]Mortalidad!$B$2:$P$301))</f>
        <v>68706</v>
      </c>
      <c r="K45" s="19" cm="1">
        <f t="array" ref="K45">_xlfn.XLOOKUP(transformación!$B36,'[1]Indice del consumidor'!$A$2:$A$301,_xlfn.XLOOKUP($C$1,'[1]Indice del consumidor'!$B$1:$P$1,'[1]Indice del consumidor'!$B$2:$P$301))</f>
        <v>-5.7</v>
      </c>
      <c r="L45" s="34" t="s">
        <v>702</v>
      </c>
      <c r="M45" s="34" t="s">
        <v>702</v>
      </c>
      <c r="N45" s="34" t="s">
        <v>702</v>
      </c>
    </row>
    <row r="46" spans="1:14" x14ac:dyDescent="0.3">
      <c r="A46" s="2" t="str">
        <f>'Viajeros Hoteles y Apartamet'!A46</f>
        <v>2007</v>
      </c>
      <c r="B46" s="2" t="str">
        <f>'Viajeros Hoteles y Apartamet'!B46</f>
        <v>11</v>
      </c>
      <c r="C46" s="3">
        <f>'Viajeros Hoteles y Apartamet'!H46</f>
        <v>91342</v>
      </c>
      <c r="D46" s="3" cm="1">
        <f t="array" ref="D46">_xlfn.XLOOKUP(transformación!A37,'[1]Pib Pc'!$A$2:$A$81,_xlfn.XLOOKUP($C$1,'[1]Pib Pc'!B$1:P$1,'[1]Pib Pc'!$B$2:$P$81))</f>
        <v>7990</v>
      </c>
      <c r="E46" s="19" cm="1">
        <f t="array" ref="E46">_xlfn.XLOOKUP(transformación!B37,'[1]IPC Armonizado'!$A$2:$A$250,_xlfn.XLOOKUP($C$1,'[1]IPC Armonizado'!$B$1:$Q$1,'[1]IPC Armonizado'!$B$2:$Q$250))</f>
        <v>89.9</v>
      </c>
      <c r="F46" s="19" cm="1">
        <f t="array" ref="F46">_xlfn.XLOOKUP(transformación!A37,'[1]Desempleo armonizado'!$A$2:$A$101,_xlfn.XLOOKUP($C$1,'[1]Desempleo armonizado'!$B$1:$P$1,'[1]Desempleo armonizado'!$B$2:$P$101))</f>
        <v>8.1999999999999993</v>
      </c>
      <c r="G46" s="26" t="str" cm="1">
        <f t="array" ref="G46">IFERROR(_xlfn.XLOOKUP(transformación!$B37,[1]Forwarkeys!$B$2:$B$1000,_xlfn.XLOOKUP($F$1,[1]Forwarkeys!$C$1:$BA$1,[1]Forwarkeys!$C$2:$BA$1000)),"-")</f>
        <v>-</v>
      </c>
      <c r="H46" s="19">
        <f>España!E46</f>
        <v>90.65</v>
      </c>
      <c r="I46" s="3">
        <f>[1]Aeropuerto!$C39</f>
        <v>28555</v>
      </c>
      <c r="J46" s="3" cm="1">
        <f t="array" ref="J46">_xlfn.XLOOKUP(transformación!$B37,[1]Mortalidad!$A$2:$A$301,_xlfn.XLOOKUP($C$1,[1]Mortalidad!$B$1:$P$1,[1]Mortalidad!$B$2:$P$301))</f>
        <v>70062</v>
      </c>
      <c r="K46" s="19" cm="1">
        <f t="array" ref="K46">_xlfn.XLOOKUP(transformación!$B37,'[1]Indice del consumidor'!$A$2:$A$301,_xlfn.XLOOKUP($C$1,'[1]Indice del consumidor'!$B$1:$P$1,'[1]Indice del consumidor'!$B$2:$P$301))</f>
        <v>-8.6</v>
      </c>
      <c r="L46" s="34" t="s">
        <v>702</v>
      </c>
      <c r="M46" s="34" t="s">
        <v>702</v>
      </c>
      <c r="N46" s="34" t="s">
        <v>702</v>
      </c>
    </row>
    <row r="47" spans="1:14" x14ac:dyDescent="0.3">
      <c r="A47" s="2" t="str">
        <f>'Viajeros Hoteles y Apartamet'!A47</f>
        <v>2007</v>
      </c>
      <c r="B47" s="2" t="str">
        <f>'Viajeros Hoteles y Apartamet'!B47</f>
        <v>12</v>
      </c>
      <c r="C47" s="3">
        <f>'Viajeros Hoteles y Apartamet'!H47</f>
        <v>74966</v>
      </c>
      <c r="D47" s="3" cm="1">
        <f t="array" ref="D47">_xlfn.XLOOKUP(transformación!A38,'[1]Pib Pc'!$A$2:$A$81,_xlfn.XLOOKUP($C$1,'[1]Pib Pc'!B$1:P$1,'[1]Pib Pc'!$B$2:$P$81))</f>
        <v>7990</v>
      </c>
      <c r="E47" s="19" cm="1">
        <f t="array" ref="E47">_xlfn.XLOOKUP(transformación!B38,'[1]IPC Armonizado'!$A$2:$A$250,_xlfn.XLOOKUP($C$1,'[1]IPC Armonizado'!$B$1:$Q$1,'[1]IPC Armonizado'!$B$2:$Q$250))</f>
        <v>90.5</v>
      </c>
      <c r="F47" s="19" cm="1">
        <f t="array" ref="F47">_xlfn.XLOOKUP(transformación!A38,'[1]Desempleo armonizado'!$A$2:$A$101,_xlfn.XLOOKUP($C$1,'[1]Desempleo armonizado'!$B$1:$P$1,'[1]Desempleo armonizado'!$B$2:$P$101))</f>
        <v>8.1999999999999993</v>
      </c>
      <c r="G47" s="26" t="str" cm="1">
        <f t="array" ref="G47">IFERROR(_xlfn.XLOOKUP(transformación!$B38,[1]Forwarkeys!$B$2:$B$1000,_xlfn.XLOOKUP($F$1,[1]Forwarkeys!$C$1:$BA$1,[1]Forwarkeys!$C$2:$BA$1000)),"-")</f>
        <v>-</v>
      </c>
      <c r="H47" s="19">
        <f>España!E47</f>
        <v>91.04</v>
      </c>
      <c r="I47" s="3">
        <f>[1]Aeropuerto!$C40</f>
        <v>29538</v>
      </c>
      <c r="J47" s="3" cm="1">
        <f t="array" ref="J47">_xlfn.XLOOKUP(transformación!$B38,[1]Mortalidad!$A$2:$A$301,_xlfn.XLOOKUP($C$1,[1]Mortalidad!$B$1:$P$1,[1]Mortalidad!$B$2:$P$301))</f>
        <v>76550</v>
      </c>
      <c r="K47" s="19" cm="1">
        <f t="array" ref="K47">_xlfn.XLOOKUP(transformación!$B38,'[1]Indice del consumidor'!$A$2:$A$301,_xlfn.XLOOKUP($C$1,'[1]Indice del consumidor'!$B$1:$P$1,'[1]Indice del consumidor'!$B$2:$P$301))</f>
        <v>-8.1</v>
      </c>
      <c r="L47" s="34" t="s">
        <v>702</v>
      </c>
      <c r="M47" s="34" t="s">
        <v>702</v>
      </c>
      <c r="N47" s="34" t="s">
        <v>702</v>
      </c>
    </row>
    <row r="48" spans="1:14" x14ac:dyDescent="0.3">
      <c r="A48" s="2" t="str">
        <f>'Viajeros Hoteles y Apartamet'!A48</f>
        <v>2008</v>
      </c>
      <c r="B48" s="2" t="str">
        <f>'Viajeros Hoteles y Apartamet'!B48</f>
        <v>1</v>
      </c>
      <c r="C48" s="3">
        <f>'Viajeros Hoteles y Apartamet'!H48</f>
        <v>101085</v>
      </c>
      <c r="D48" s="3" cm="1">
        <f t="array" ref="D48">_xlfn.XLOOKUP(transformación!A39,'[1]Pib Pc'!$A$2:$A$81,_xlfn.XLOOKUP($C$1,'[1]Pib Pc'!B$1:P$1,'[1]Pib Pc'!$B$2:$P$81))</f>
        <v>7750</v>
      </c>
      <c r="E48" s="19" cm="1">
        <f t="array" ref="E48">_xlfn.XLOOKUP(transformación!B39,'[1]IPC Armonizado'!$A$2:$A$250,_xlfn.XLOOKUP($C$1,'[1]IPC Armonizado'!$B$1:$Q$1,'[1]IPC Armonizado'!$B$2:$Q$250))</f>
        <v>90.2</v>
      </c>
      <c r="F48" s="19" cm="1">
        <f t="array" ref="F48">_xlfn.XLOOKUP(transformación!A39,'[1]Desempleo armonizado'!$A$2:$A$101,_xlfn.XLOOKUP($C$1,'[1]Desempleo armonizado'!$B$1:$P$1,'[1]Desempleo armonizado'!$B$2:$P$101))</f>
        <v>8.1999999999999993</v>
      </c>
      <c r="G48" s="26" cm="1">
        <f t="array" ref="G48">IFERROR(_xlfn.XLOOKUP(transformación!$B39,[1]Forwarkeys!$B$2:$B$1000,_xlfn.XLOOKUP($F$1,[1]Forwarkeys!$C$1:$BA$1,[1]Forwarkeys!$C$2:$BA$1000)),"-")</f>
        <v>0</v>
      </c>
      <c r="H48" s="19">
        <f>España!E48</f>
        <v>90.46</v>
      </c>
      <c r="I48" s="3">
        <f>[1]Aeropuerto!$C41</f>
        <v>26804</v>
      </c>
      <c r="J48" s="3" cm="1">
        <f t="array" ref="J48">_xlfn.XLOOKUP(transformación!$B39,[1]Mortalidad!$A$2:$A$301,_xlfn.XLOOKUP($C$1,[1]Mortalidad!$B$1:$P$1,[1]Mortalidad!$B$2:$P$301))</f>
        <v>79537</v>
      </c>
      <c r="K48" s="19" cm="1">
        <f t="array" ref="K48">_xlfn.XLOOKUP(transformación!$B39,'[1]Indice del consumidor'!$A$2:$A$301,_xlfn.XLOOKUP($C$1,'[1]Indice del consumidor'!$B$1:$P$1,'[1]Indice del consumidor'!$B$2:$P$301))</f>
        <v>-8</v>
      </c>
      <c r="L48" s="34" t="s">
        <v>702</v>
      </c>
      <c r="M48" s="34" t="s">
        <v>702</v>
      </c>
      <c r="N48" s="34" t="s">
        <v>702</v>
      </c>
    </row>
    <row r="49" spans="1:14" x14ac:dyDescent="0.3">
      <c r="A49" s="2" t="str">
        <f>'Viajeros Hoteles y Apartamet'!A49</f>
        <v>2008</v>
      </c>
      <c r="B49" s="2" t="str">
        <f>'Viajeros Hoteles y Apartamet'!B49</f>
        <v>2</v>
      </c>
      <c r="C49" s="3">
        <f>'Viajeros Hoteles y Apartamet'!H49</f>
        <v>109242</v>
      </c>
      <c r="D49" s="3" cm="1">
        <f t="array" ref="D49">_xlfn.XLOOKUP(transformación!A40,'[1]Pib Pc'!$A$2:$A$81,_xlfn.XLOOKUP($C$1,'[1]Pib Pc'!B$1:P$1,'[1]Pib Pc'!$B$2:$P$81))</f>
        <v>7750</v>
      </c>
      <c r="E49" s="19" cm="1">
        <f t="array" ref="E49">_xlfn.XLOOKUP(transformación!B40,'[1]IPC Armonizado'!$A$2:$A$250,_xlfn.XLOOKUP($C$1,'[1]IPC Armonizado'!$B$1:$Q$1,'[1]IPC Armonizado'!$B$2:$Q$250))</f>
        <v>90.6</v>
      </c>
      <c r="F49" s="19" cm="1">
        <f t="array" ref="F49">_xlfn.XLOOKUP(transformación!A40,'[1]Desempleo armonizado'!$A$2:$A$101,_xlfn.XLOOKUP($C$1,'[1]Desempleo armonizado'!$B$1:$P$1,'[1]Desempleo armonizado'!$B$2:$P$101))</f>
        <v>8.1999999999999993</v>
      </c>
      <c r="G49" s="26" cm="1">
        <f t="array" ref="G49">IFERROR(_xlfn.XLOOKUP(transformación!$B40,[1]Forwarkeys!$B$2:$B$1000,_xlfn.XLOOKUP($F$1,[1]Forwarkeys!$C$1:$BA$1,[1]Forwarkeys!$C$2:$BA$1000)),"-")</f>
        <v>0</v>
      </c>
      <c r="H49" s="19">
        <f>España!E49</f>
        <v>90.59</v>
      </c>
      <c r="I49" s="3">
        <f>[1]Aeropuerto!$C42</f>
        <v>32265</v>
      </c>
      <c r="J49" s="3" cm="1">
        <f t="array" ref="J49">_xlfn.XLOOKUP(transformación!$B40,[1]Mortalidad!$A$2:$A$301,_xlfn.XLOOKUP($C$1,[1]Mortalidad!$B$1:$P$1,[1]Mortalidad!$B$2:$P$301))</f>
        <v>71025</v>
      </c>
      <c r="K49" s="19" cm="1">
        <f t="array" ref="K49">_xlfn.XLOOKUP(transformación!$B40,'[1]Indice del consumidor'!$A$2:$A$301,_xlfn.XLOOKUP($C$1,'[1]Indice del consumidor'!$B$1:$P$1,'[1]Indice del consumidor'!$B$2:$P$301))</f>
        <v>-9.1999999999999993</v>
      </c>
      <c r="L49" s="34" t="s">
        <v>702</v>
      </c>
      <c r="M49" s="34" t="s">
        <v>702</v>
      </c>
      <c r="N49" s="34" t="s">
        <v>702</v>
      </c>
    </row>
    <row r="50" spans="1:14" x14ac:dyDescent="0.3">
      <c r="A50" s="2" t="str">
        <f>'Viajeros Hoteles y Apartamet'!A50</f>
        <v>2008</v>
      </c>
      <c r="B50" s="2" t="str">
        <f>'Viajeros Hoteles y Apartamet'!B50</f>
        <v>3</v>
      </c>
      <c r="C50" s="3">
        <f>'Viajeros Hoteles y Apartamet'!H50</f>
        <v>151034</v>
      </c>
      <c r="D50" s="3" cm="1">
        <f t="array" ref="D50">_xlfn.XLOOKUP(transformación!A41,'[1]Pib Pc'!$A$2:$A$81,_xlfn.XLOOKUP($C$1,'[1]Pib Pc'!B$1:P$1,'[1]Pib Pc'!$B$2:$P$81))</f>
        <v>7750</v>
      </c>
      <c r="E50" s="19" cm="1">
        <f t="array" ref="E50">_xlfn.XLOOKUP(transformación!B41,'[1]IPC Armonizado'!$A$2:$A$250,_xlfn.XLOOKUP($C$1,'[1]IPC Armonizado'!$B$1:$Q$1,'[1]IPC Armonizado'!$B$2:$Q$250))</f>
        <v>91.1</v>
      </c>
      <c r="F50" s="19" cm="1">
        <f t="array" ref="F50">_xlfn.XLOOKUP(transformación!A41,'[1]Desempleo armonizado'!$A$2:$A$101,_xlfn.XLOOKUP($C$1,'[1]Desempleo armonizado'!$B$1:$P$1,'[1]Desempleo armonizado'!$B$2:$P$101))</f>
        <v>8.1999999999999993</v>
      </c>
      <c r="G50" s="26" cm="1">
        <f t="array" ref="G50">IFERROR(_xlfn.XLOOKUP(transformación!$B41,[1]Forwarkeys!$B$2:$B$1000,_xlfn.XLOOKUP($F$1,[1]Forwarkeys!$C$1:$BA$1,[1]Forwarkeys!$C$2:$BA$1000)),"-")</f>
        <v>0</v>
      </c>
      <c r="H50" s="19">
        <f>España!E50</f>
        <v>91.41</v>
      </c>
      <c r="I50" s="3">
        <f>[1]Aeropuerto!$C43</f>
        <v>43999</v>
      </c>
      <c r="J50" s="3" cm="1">
        <f t="array" ref="J50">_xlfn.XLOOKUP(transformación!$B41,[1]Mortalidad!$A$2:$A$301,_xlfn.XLOOKUP($C$1,[1]Mortalidad!$B$1:$P$1,[1]Mortalidad!$B$2:$P$301))</f>
        <v>76064</v>
      </c>
      <c r="K50" s="19" cm="1">
        <f t="array" ref="K50">_xlfn.XLOOKUP(transformación!$B41,'[1]Indice del consumidor'!$A$2:$A$301,_xlfn.XLOOKUP($C$1,'[1]Indice del consumidor'!$B$1:$P$1,'[1]Indice del consumidor'!$B$2:$P$301))</f>
        <v>-9.3000000000000007</v>
      </c>
      <c r="L50" s="34" t="s">
        <v>702</v>
      </c>
      <c r="M50" s="34" t="s">
        <v>702</v>
      </c>
      <c r="N50" s="34" t="s">
        <v>702</v>
      </c>
    </row>
    <row r="51" spans="1:14" x14ac:dyDescent="0.3">
      <c r="A51" s="2" t="str">
        <f>'Viajeros Hoteles y Apartamet'!A51</f>
        <v>2008</v>
      </c>
      <c r="B51" s="2" t="str">
        <f>'Viajeros Hoteles y Apartamet'!B51</f>
        <v>4</v>
      </c>
      <c r="C51" s="3">
        <f>'Viajeros Hoteles y Apartamet'!H51</f>
        <v>151529</v>
      </c>
      <c r="D51" s="3" cm="1">
        <f t="array" ref="D51">_xlfn.XLOOKUP(transformación!A42,'[1]Pib Pc'!$A$2:$A$81,_xlfn.XLOOKUP($C$1,'[1]Pib Pc'!B$1:P$1,'[1]Pib Pc'!$B$2:$P$81))</f>
        <v>7900</v>
      </c>
      <c r="E51" s="19" cm="1">
        <f t="array" ref="E51">_xlfn.XLOOKUP(transformación!B42,'[1]IPC Armonizado'!$A$2:$A$250,_xlfn.XLOOKUP($C$1,'[1]IPC Armonizado'!$B$1:$Q$1,'[1]IPC Armonizado'!$B$2:$Q$250))</f>
        <v>90.9</v>
      </c>
      <c r="F51" s="19" cm="1">
        <f t="array" ref="F51">_xlfn.XLOOKUP(transformación!A42,'[1]Desempleo armonizado'!$A$2:$A$101,_xlfn.XLOOKUP($C$1,'[1]Desempleo armonizado'!$B$1:$P$1,'[1]Desempleo armonizado'!$B$2:$P$101))</f>
        <v>7.8</v>
      </c>
      <c r="G51" s="26" cm="1">
        <f t="array" ref="G51">IFERROR(_xlfn.XLOOKUP(transformación!$B42,[1]Forwarkeys!$B$2:$B$1000,_xlfn.XLOOKUP($F$1,[1]Forwarkeys!$C$1:$BA$1,[1]Forwarkeys!$C$2:$BA$1000)),"-")</f>
        <v>0</v>
      </c>
      <c r="H51" s="19">
        <f>España!E51</f>
        <v>92.4</v>
      </c>
      <c r="I51" s="3">
        <f>[1]Aeropuerto!$C44</f>
        <v>45015</v>
      </c>
      <c r="J51" s="3" cm="1">
        <f t="array" ref="J51">_xlfn.XLOOKUP(transformación!$B42,[1]Mortalidad!$A$2:$A$301,_xlfn.XLOOKUP($C$1,[1]Mortalidad!$B$1:$P$1,[1]Mortalidad!$B$2:$P$301))</f>
        <v>71148</v>
      </c>
      <c r="K51" s="19" cm="1">
        <f t="array" ref="K51">_xlfn.XLOOKUP(transformación!$B42,'[1]Indice del consumidor'!$A$2:$A$301,_xlfn.XLOOKUP($C$1,'[1]Indice del consumidor'!$B$1:$P$1,'[1]Indice del consumidor'!$B$2:$P$301))</f>
        <v>-8</v>
      </c>
      <c r="L51" s="34" t="s">
        <v>702</v>
      </c>
      <c r="M51" s="34" t="s">
        <v>702</v>
      </c>
      <c r="N51" s="34" t="s">
        <v>702</v>
      </c>
    </row>
    <row r="52" spans="1:14" x14ac:dyDescent="0.3">
      <c r="A52" s="2" t="str">
        <f>'Viajeros Hoteles y Apartamet'!A52</f>
        <v>2008</v>
      </c>
      <c r="B52" s="2" t="str">
        <f>'Viajeros Hoteles y Apartamet'!B52</f>
        <v>5</v>
      </c>
      <c r="C52" s="3">
        <f>'Viajeros Hoteles y Apartamet'!H52</f>
        <v>192501</v>
      </c>
      <c r="D52" s="3" cm="1">
        <f t="array" ref="D52">_xlfn.XLOOKUP(transformación!A43,'[1]Pib Pc'!$A$2:$A$81,_xlfn.XLOOKUP($C$1,'[1]Pib Pc'!B$1:P$1,'[1]Pib Pc'!$B$2:$P$81))</f>
        <v>7900</v>
      </c>
      <c r="E52" s="19" cm="1">
        <f t="array" ref="E52">_xlfn.XLOOKUP(transformación!B43,'[1]IPC Armonizado'!$A$2:$A$250,_xlfn.XLOOKUP($C$1,'[1]IPC Armonizado'!$B$1:$Q$1,'[1]IPC Armonizado'!$B$2:$Q$250))</f>
        <v>91.5</v>
      </c>
      <c r="F52" s="19" cm="1">
        <f t="array" ref="F52">_xlfn.XLOOKUP(transformación!A43,'[1]Desempleo armonizado'!$A$2:$A$101,_xlfn.XLOOKUP($C$1,'[1]Desempleo armonizado'!$B$1:$P$1,'[1]Desempleo armonizado'!$B$2:$P$101))</f>
        <v>7.8</v>
      </c>
      <c r="G52" s="26" cm="1">
        <f t="array" ref="G52">IFERROR(_xlfn.XLOOKUP(transformación!$B43,[1]Forwarkeys!$B$2:$B$1000,_xlfn.XLOOKUP($F$1,[1]Forwarkeys!$C$1:$BA$1,[1]Forwarkeys!$C$2:$BA$1000)),"-")</f>
        <v>0</v>
      </c>
      <c r="H52" s="19">
        <f>España!E52</f>
        <v>93.04</v>
      </c>
      <c r="I52" s="3">
        <f>[1]Aeropuerto!$C45</f>
        <v>60326</v>
      </c>
      <c r="J52" s="3" cm="1">
        <f t="array" ref="J52">_xlfn.XLOOKUP(transformación!$B43,[1]Mortalidad!$A$2:$A$301,_xlfn.XLOOKUP($C$1,[1]Mortalidad!$B$1:$P$1,[1]Mortalidad!$B$2:$P$301))</f>
        <v>70229</v>
      </c>
      <c r="K52" s="19" cm="1">
        <f t="array" ref="K52">_xlfn.XLOOKUP(transformación!$B43,'[1]Indice del consumidor'!$A$2:$A$301,_xlfn.XLOOKUP($C$1,'[1]Indice del consumidor'!$B$1:$P$1,'[1]Indice del consumidor'!$B$2:$P$301))</f>
        <v>-10.3</v>
      </c>
      <c r="L52" s="34" t="s">
        <v>702</v>
      </c>
      <c r="M52" s="34" t="s">
        <v>702</v>
      </c>
      <c r="N52" s="34" t="s">
        <v>702</v>
      </c>
    </row>
    <row r="53" spans="1:14" x14ac:dyDescent="0.3">
      <c r="A53" s="2" t="str">
        <f>'Viajeros Hoteles y Apartamet'!A53</f>
        <v>2008</v>
      </c>
      <c r="B53" s="2" t="str">
        <f>'Viajeros Hoteles y Apartamet'!B53</f>
        <v>6</v>
      </c>
      <c r="C53" s="3">
        <f>'Viajeros Hoteles y Apartamet'!H53</f>
        <v>179435</v>
      </c>
      <c r="D53" s="3" cm="1">
        <f t="array" ref="D53">_xlfn.XLOOKUP(transformación!A44,'[1]Pib Pc'!$A$2:$A$81,_xlfn.XLOOKUP($C$1,'[1]Pib Pc'!B$1:P$1,'[1]Pib Pc'!$B$2:$P$81))</f>
        <v>7900</v>
      </c>
      <c r="E53" s="19" cm="1">
        <f t="array" ref="E53">_xlfn.XLOOKUP(transformación!B44,'[1]IPC Armonizado'!$A$2:$A$250,_xlfn.XLOOKUP($C$1,'[1]IPC Armonizado'!$B$1:$Q$1,'[1]IPC Armonizado'!$B$2:$Q$250))</f>
        <v>91.8</v>
      </c>
      <c r="F53" s="19" cm="1">
        <f t="array" ref="F53">_xlfn.XLOOKUP(transformación!A44,'[1]Desempleo armonizado'!$A$2:$A$101,_xlfn.XLOOKUP($C$1,'[1]Desempleo armonizado'!$B$1:$P$1,'[1]Desempleo armonizado'!$B$2:$P$101))</f>
        <v>7.8</v>
      </c>
      <c r="G53" s="26" cm="1">
        <f t="array" ref="G53">IFERROR(_xlfn.XLOOKUP(transformación!$B44,[1]Forwarkeys!$B$2:$B$1000,_xlfn.XLOOKUP($F$1,[1]Forwarkeys!$C$1:$BA$1,[1]Forwarkeys!$C$2:$BA$1000)),"-")</f>
        <v>0</v>
      </c>
      <c r="H53" s="19">
        <f>España!E53</f>
        <v>93.58</v>
      </c>
      <c r="I53" s="3">
        <f>[1]Aeropuerto!$C46</f>
        <v>58301</v>
      </c>
      <c r="J53" s="3" cm="1">
        <f t="array" ref="J53">_xlfn.XLOOKUP(transformación!$B44,[1]Mortalidad!$A$2:$A$301,_xlfn.XLOOKUP($C$1,[1]Mortalidad!$B$1:$P$1,[1]Mortalidad!$B$2:$P$301))</f>
        <v>64398</v>
      </c>
      <c r="K53" s="19" cm="1">
        <f t="array" ref="K53">_xlfn.XLOOKUP(transformación!$B44,'[1]Indice del consumidor'!$A$2:$A$301,_xlfn.XLOOKUP($C$1,'[1]Indice del consumidor'!$B$1:$P$1,'[1]Indice del consumidor'!$B$2:$P$301))</f>
        <v>-12.3</v>
      </c>
      <c r="L53" s="34" t="s">
        <v>702</v>
      </c>
      <c r="M53" s="34" t="s">
        <v>702</v>
      </c>
      <c r="N53" s="34" t="s">
        <v>702</v>
      </c>
    </row>
    <row r="54" spans="1:14" x14ac:dyDescent="0.3">
      <c r="A54" s="2" t="str">
        <f>'Viajeros Hoteles y Apartamet'!A54</f>
        <v>2008</v>
      </c>
      <c r="B54" s="2" t="str">
        <f>'Viajeros Hoteles y Apartamet'!B54</f>
        <v>7</v>
      </c>
      <c r="C54" s="3">
        <f>'Viajeros Hoteles y Apartamet'!H54</f>
        <v>185897</v>
      </c>
      <c r="D54" s="3" cm="1">
        <f t="array" ref="D54">_xlfn.XLOOKUP(transformación!A45,'[1]Pib Pc'!$A$2:$A$81,_xlfn.XLOOKUP($C$1,'[1]Pib Pc'!B$1:P$1,'[1]Pib Pc'!$B$2:$P$81))</f>
        <v>7940</v>
      </c>
      <c r="E54" s="19" cm="1">
        <f t="array" ref="E54">_xlfn.XLOOKUP(transformación!B45,'[1]IPC Armonizado'!$A$2:$A$250,_xlfn.XLOOKUP($C$1,'[1]IPC Armonizado'!$B$1:$Q$1,'[1]IPC Armonizado'!$B$2:$Q$250))</f>
        <v>92.3</v>
      </c>
      <c r="F54" s="19" cm="1">
        <f t="array" ref="F54">_xlfn.XLOOKUP(transformación!A45,'[1]Desempleo armonizado'!$A$2:$A$101,_xlfn.XLOOKUP($C$1,'[1]Desempleo armonizado'!$B$1:$P$1,'[1]Desempleo armonizado'!$B$2:$P$101))</f>
        <v>7.1</v>
      </c>
      <c r="G54" s="26" cm="1">
        <f t="array" ref="G54">IFERROR(_xlfn.XLOOKUP(transformación!$B45,[1]Forwarkeys!$B$2:$B$1000,_xlfn.XLOOKUP($F$1,[1]Forwarkeys!$C$1:$BA$1,[1]Forwarkeys!$C$2:$BA$1000)),"-")</f>
        <v>0</v>
      </c>
      <c r="H54" s="19">
        <f>España!E54</f>
        <v>93.15</v>
      </c>
      <c r="I54" s="3">
        <f>[1]Aeropuerto!$C47</f>
        <v>67978</v>
      </c>
      <c r="J54" s="3" cm="1">
        <f t="array" ref="J54">_xlfn.XLOOKUP(transformación!$B45,[1]Mortalidad!$A$2:$A$301,_xlfn.XLOOKUP($C$1,[1]Mortalidad!$B$1:$P$1,[1]Mortalidad!$B$2:$P$301))</f>
        <v>66715</v>
      </c>
      <c r="K54" s="19" cm="1">
        <f t="array" ref="K54">_xlfn.XLOOKUP(transformación!$B45,'[1]Indice del consumidor'!$A$2:$A$301,_xlfn.XLOOKUP($C$1,'[1]Indice del consumidor'!$B$1:$P$1,'[1]Indice del consumidor'!$B$2:$P$301))</f>
        <v>-15.8</v>
      </c>
      <c r="L54" s="34" t="s">
        <v>702</v>
      </c>
      <c r="M54" s="34" t="s">
        <v>702</v>
      </c>
      <c r="N54" s="34" t="s">
        <v>702</v>
      </c>
    </row>
    <row r="55" spans="1:14" x14ac:dyDescent="0.3">
      <c r="A55" s="2" t="str">
        <f>'Viajeros Hoteles y Apartamet'!A55</f>
        <v>2008</v>
      </c>
      <c r="B55" s="2" t="str">
        <f>'Viajeros Hoteles y Apartamet'!B55</f>
        <v>8</v>
      </c>
      <c r="C55" s="3">
        <f>'Viajeros Hoteles y Apartamet'!H55</f>
        <v>152851</v>
      </c>
      <c r="D55" s="3" cm="1">
        <f t="array" ref="D55">_xlfn.XLOOKUP(transformación!A46,'[1]Pib Pc'!$A$2:$A$81,_xlfn.XLOOKUP($C$1,'[1]Pib Pc'!B$1:P$1,'[1]Pib Pc'!$B$2:$P$81))</f>
        <v>7940</v>
      </c>
      <c r="E55" s="19" cm="1">
        <f t="array" ref="E55">_xlfn.XLOOKUP(transformación!B46,'[1]IPC Armonizado'!$A$2:$A$250,_xlfn.XLOOKUP($C$1,'[1]IPC Armonizado'!$B$1:$Q$1,'[1]IPC Armonizado'!$B$2:$Q$250))</f>
        <v>92</v>
      </c>
      <c r="F55" s="19" cm="1">
        <f t="array" ref="F55">_xlfn.XLOOKUP(transformación!A46,'[1]Desempleo armonizado'!$A$2:$A$101,_xlfn.XLOOKUP($C$1,'[1]Desempleo armonizado'!$B$1:$P$1,'[1]Desempleo armonizado'!$B$2:$P$101))</f>
        <v>7.1</v>
      </c>
      <c r="G55" s="26" cm="1">
        <f t="array" ref="G55">IFERROR(_xlfn.XLOOKUP(transformación!$B46,[1]Forwarkeys!$B$2:$B$1000,_xlfn.XLOOKUP($F$1,[1]Forwarkeys!$C$1:$BA$1,[1]Forwarkeys!$C$2:$BA$1000)),"-")</f>
        <v>74184</v>
      </c>
      <c r="H55" s="19">
        <f>España!E55</f>
        <v>92.97</v>
      </c>
      <c r="I55" s="3">
        <f>[1]Aeropuerto!$C48</f>
        <v>65390</v>
      </c>
      <c r="J55" s="3" cm="1">
        <f t="array" ref="J55">_xlfn.XLOOKUP(transformación!$B46,[1]Mortalidad!$A$2:$A$301,_xlfn.XLOOKUP($C$1,[1]Mortalidad!$B$1:$P$1,[1]Mortalidad!$B$2:$P$301))</f>
        <v>65605</v>
      </c>
      <c r="K55" s="19" cm="1">
        <f t="array" ref="K55">_xlfn.XLOOKUP(transformación!$B46,'[1]Indice del consumidor'!$A$2:$A$301,_xlfn.XLOOKUP($C$1,'[1]Indice del consumidor'!$B$1:$P$1,'[1]Indice del consumidor'!$B$2:$P$301))</f>
        <v>-16.7</v>
      </c>
      <c r="L55" s="34" t="s">
        <v>702</v>
      </c>
      <c r="M55" s="34" t="s">
        <v>702</v>
      </c>
      <c r="N55" s="34" t="s">
        <v>702</v>
      </c>
    </row>
    <row r="56" spans="1:14" x14ac:dyDescent="0.3">
      <c r="A56" s="2" t="str">
        <f>'Viajeros Hoteles y Apartamet'!A56</f>
        <v>2008</v>
      </c>
      <c r="B56" s="2" t="str">
        <f>'Viajeros Hoteles y Apartamet'!B56</f>
        <v>9</v>
      </c>
      <c r="C56" s="3">
        <f>'Viajeros Hoteles y Apartamet'!H56</f>
        <v>187426</v>
      </c>
      <c r="D56" s="3" cm="1">
        <f t="array" ref="D56">_xlfn.XLOOKUP(transformación!A47,'[1]Pib Pc'!$A$2:$A$81,_xlfn.XLOOKUP($C$1,'[1]Pib Pc'!B$1:P$1,'[1]Pib Pc'!$B$2:$P$81))</f>
        <v>7940</v>
      </c>
      <c r="E56" s="19" cm="1">
        <f t="array" ref="E56">_xlfn.XLOOKUP(transformación!B47,'[1]IPC Armonizado'!$A$2:$A$250,_xlfn.XLOOKUP($C$1,'[1]IPC Armonizado'!$B$1:$Q$1,'[1]IPC Armonizado'!$B$2:$Q$250))</f>
        <v>92</v>
      </c>
      <c r="F56" s="19" cm="1">
        <f t="array" ref="F56">_xlfn.XLOOKUP(transformación!A47,'[1]Desempleo armonizado'!$A$2:$A$101,_xlfn.XLOOKUP($C$1,'[1]Desempleo armonizado'!$B$1:$P$1,'[1]Desempleo armonizado'!$B$2:$P$101))</f>
        <v>7.1</v>
      </c>
      <c r="G56" s="26" cm="1">
        <f t="array" ref="G56">IFERROR(_xlfn.XLOOKUP(transformación!$B47,[1]Forwarkeys!$B$2:$B$1000,_xlfn.XLOOKUP($F$1,[1]Forwarkeys!$C$1:$BA$1,[1]Forwarkeys!$C$2:$BA$1000)),"-")</f>
        <v>68655</v>
      </c>
      <c r="H56" s="19">
        <f>España!E56</f>
        <v>92.92</v>
      </c>
      <c r="I56" s="3">
        <f>[1]Aeropuerto!$C49</f>
        <v>64835</v>
      </c>
      <c r="J56" s="3" cm="1">
        <f t="array" ref="J56">_xlfn.XLOOKUP(transformación!$B47,[1]Mortalidad!$A$2:$A$301,_xlfn.XLOOKUP($C$1,[1]Mortalidad!$B$1:$P$1,[1]Mortalidad!$B$2:$P$301))</f>
        <v>64209</v>
      </c>
      <c r="K56" s="19" cm="1">
        <f t="array" ref="K56">_xlfn.XLOOKUP(transformación!$B47,'[1]Indice del consumidor'!$A$2:$A$301,_xlfn.XLOOKUP($C$1,'[1]Indice del consumidor'!$B$1:$P$1,'[1]Indice del consumidor'!$B$2:$P$301))</f>
        <v>-15</v>
      </c>
      <c r="L56" s="34" t="s">
        <v>702</v>
      </c>
      <c r="M56" s="34" t="s">
        <v>702</v>
      </c>
      <c r="N56" s="34" t="s">
        <v>702</v>
      </c>
    </row>
    <row r="57" spans="1:14" x14ac:dyDescent="0.3">
      <c r="A57" s="2" t="str">
        <f>'Viajeros Hoteles y Apartamet'!A57</f>
        <v>2008</v>
      </c>
      <c r="B57" s="2" t="str">
        <f>'Viajeros Hoteles y Apartamet'!B57</f>
        <v>10</v>
      </c>
      <c r="C57" s="3">
        <f>'Viajeros Hoteles y Apartamet'!H57</f>
        <v>207210</v>
      </c>
      <c r="D57" s="3" cm="1">
        <f t="array" ref="D57">_xlfn.XLOOKUP(transformación!A48,'[1]Pib Pc'!$A$2:$A$81,_xlfn.XLOOKUP($C$1,'[1]Pib Pc'!B$1:P$1,'[1]Pib Pc'!$B$2:$P$81))</f>
        <v>7940</v>
      </c>
      <c r="E57" s="19" cm="1">
        <f t="array" ref="E57">_xlfn.XLOOKUP(transformación!B48,'[1]IPC Armonizado'!$A$2:$A$250,_xlfn.XLOOKUP($C$1,'[1]IPC Armonizado'!$B$1:$Q$1,'[1]IPC Armonizado'!$B$2:$Q$250))</f>
        <v>91.7</v>
      </c>
      <c r="F57" s="19" cm="1">
        <f t="array" ref="F57">_xlfn.XLOOKUP(transformación!A48,'[1]Desempleo armonizado'!$A$2:$A$101,_xlfn.XLOOKUP($C$1,'[1]Desempleo armonizado'!$B$1:$P$1,'[1]Desempleo armonizado'!$B$2:$P$101))</f>
        <v>7</v>
      </c>
      <c r="G57" s="26" cm="1">
        <f t="array" ref="G57">IFERROR(_xlfn.XLOOKUP(transformación!$B48,[1]Forwarkeys!$B$2:$B$1000,_xlfn.XLOOKUP($F$1,[1]Forwarkeys!$C$1:$BA$1,[1]Forwarkeys!$C$2:$BA$1000)),"-")</f>
        <v>71061</v>
      </c>
      <c r="H57" s="19">
        <f>España!E57</f>
        <v>93.24</v>
      </c>
      <c r="I57" s="3">
        <f>[1]Aeropuerto!$C50</f>
        <v>63892</v>
      </c>
      <c r="J57" s="3" cm="1">
        <f t="array" ref="J57">_xlfn.XLOOKUP(transformación!$B48,[1]Mortalidad!$A$2:$A$301,_xlfn.XLOOKUP($C$1,[1]Mortalidad!$B$1:$P$1,[1]Mortalidad!$B$2:$P$301))</f>
        <v>69854</v>
      </c>
      <c r="K57" s="19" cm="1">
        <f t="array" ref="K57">_xlfn.XLOOKUP(transformación!$B48,'[1]Indice del consumidor'!$A$2:$A$301,_xlfn.XLOOKUP($C$1,'[1]Indice del consumidor'!$B$1:$P$1,'[1]Indice del consumidor'!$B$2:$P$301))</f>
        <v>-18</v>
      </c>
      <c r="L57" s="34" t="s">
        <v>702</v>
      </c>
      <c r="M57" s="34" t="s">
        <v>702</v>
      </c>
      <c r="N57" s="34" t="s">
        <v>702</v>
      </c>
    </row>
    <row r="58" spans="1:14" x14ac:dyDescent="0.3">
      <c r="A58" s="2" t="str">
        <f>'Viajeros Hoteles y Apartamet'!A58</f>
        <v>2008</v>
      </c>
      <c r="B58" s="2" t="str">
        <f>'Viajeros Hoteles y Apartamet'!B58</f>
        <v>11</v>
      </c>
      <c r="C58" s="3">
        <f>'Viajeros Hoteles y Apartamet'!H58</f>
        <v>104848</v>
      </c>
      <c r="D58" s="3" cm="1">
        <f t="array" ref="D58">_xlfn.XLOOKUP(transformación!A49,'[1]Pib Pc'!$A$2:$A$81,_xlfn.XLOOKUP($C$1,'[1]Pib Pc'!B$1:P$1,'[1]Pib Pc'!$B$2:$P$81))</f>
        <v>7940</v>
      </c>
      <c r="E58" s="19" cm="1">
        <f t="array" ref="E58">_xlfn.XLOOKUP(transformación!B49,'[1]IPC Armonizado'!$A$2:$A$250,_xlfn.XLOOKUP($C$1,'[1]IPC Armonizado'!$B$1:$Q$1,'[1]IPC Armonizado'!$B$2:$Q$250))</f>
        <v>91.2</v>
      </c>
      <c r="F58" s="19" cm="1">
        <f t="array" ref="F58">_xlfn.XLOOKUP(transformación!A49,'[1]Desempleo armonizado'!$A$2:$A$101,_xlfn.XLOOKUP($C$1,'[1]Desempleo armonizado'!$B$1:$P$1,'[1]Desempleo armonizado'!$B$2:$P$101))</f>
        <v>7</v>
      </c>
      <c r="G58" s="26" cm="1">
        <f t="array" ref="G58">IFERROR(_xlfn.XLOOKUP(transformación!$B49,[1]Forwarkeys!$B$2:$B$1000,_xlfn.XLOOKUP($F$1,[1]Forwarkeys!$C$1:$BA$1,[1]Forwarkeys!$C$2:$BA$1000)),"-")</f>
        <v>32008</v>
      </c>
      <c r="H58" s="19">
        <f>España!E58</f>
        <v>92.83</v>
      </c>
      <c r="I58" s="3">
        <f>[1]Aeropuerto!$C51</f>
        <v>26541</v>
      </c>
      <c r="J58" s="3" cm="1">
        <f t="array" ref="J58">_xlfn.XLOOKUP(transformación!$B49,[1]Mortalidad!$A$2:$A$301,_xlfn.XLOOKUP($C$1,[1]Mortalidad!$B$1:$P$1,[1]Mortalidad!$B$2:$P$301))</f>
        <v>68771</v>
      </c>
      <c r="K58" s="19" cm="1">
        <f t="array" ref="K58">_xlfn.XLOOKUP(transformación!$B49,'[1]Indice del consumidor'!$A$2:$A$301,_xlfn.XLOOKUP($C$1,'[1]Indice del consumidor'!$B$1:$P$1,'[1]Indice del consumidor'!$B$2:$P$301))</f>
        <v>-17.600000000000001</v>
      </c>
      <c r="L58" s="34" t="s">
        <v>702</v>
      </c>
      <c r="M58" s="34" t="s">
        <v>702</v>
      </c>
      <c r="N58" s="34" t="s">
        <v>702</v>
      </c>
    </row>
    <row r="59" spans="1:14" x14ac:dyDescent="0.3">
      <c r="A59" s="2" t="str">
        <f>'Viajeros Hoteles y Apartamet'!A59</f>
        <v>2008</v>
      </c>
      <c r="B59" s="2" t="str">
        <f>'Viajeros Hoteles y Apartamet'!B59</f>
        <v>12</v>
      </c>
      <c r="C59" s="3">
        <f>'Viajeros Hoteles y Apartamet'!H59</f>
        <v>78450</v>
      </c>
      <c r="D59" s="3" cm="1">
        <f t="array" ref="D59">_xlfn.XLOOKUP(transformación!A50,'[1]Pib Pc'!$A$2:$A$81,_xlfn.XLOOKUP($C$1,'[1]Pib Pc'!B$1:P$1,'[1]Pib Pc'!$B$2:$P$81))</f>
        <v>7940</v>
      </c>
      <c r="E59" s="19" cm="1">
        <f t="array" ref="E59">_xlfn.XLOOKUP(transformación!B50,'[1]IPC Armonizado'!$A$2:$A$250,_xlfn.XLOOKUP($C$1,'[1]IPC Armonizado'!$B$1:$Q$1,'[1]IPC Armonizado'!$B$2:$Q$250))</f>
        <v>91.5</v>
      </c>
      <c r="F59" s="19" cm="1">
        <f t="array" ref="F59">_xlfn.XLOOKUP(transformación!A50,'[1]Desempleo armonizado'!$A$2:$A$101,_xlfn.XLOOKUP($C$1,'[1]Desempleo armonizado'!$B$1:$P$1,'[1]Desempleo armonizado'!$B$2:$P$101))</f>
        <v>7</v>
      </c>
      <c r="G59" s="26" cm="1">
        <f t="array" ref="G59">IFERROR(_xlfn.XLOOKUP(transformación!$B50,[1]Forwarkeys!$B$2:$B$1000,_xlfn.XLOOKUP($F$1,[1]Forwarkeys!$C$1:$BA$1,[1]Forwarkeys!$C$2:$BA$1000)),"-")</f>
        <v>30073</v>
      </c>
      <c r="H59" s="19">
        <f>España!E59</f>
        <v>92.36</v>
      </c>
      <c r="I59" s="3">
        <f>[1]Aeropuerto!$C52</f>
        <v>23892</v>
      </c>
      <c r="J59" s="3" cm="1">
        <f t="array" ref="J59">_xlfn.XLOOKUP(transformación!$B50,[1]Mortalidad!$A$2:$A$301,_xlfn.XLOOKUP($C$1,[1]Mortalidad!$B$1:$P$1,[1]Mortalidad!$B$2:$P$301))</f>
        <v>76884</v>
      </c>
      <c r="K59" s="19" cm="1">
        <f t="array" ref="K59">_xlfn.XLOOKUP(transformación!$B50,'[1]Indice del consumidor'!$A$2:$A$301,_xlfn.XLOOKUP($C$1,'[1]Indice del consumidor'!$B$1:$P$1,'[1]Indice del consumidor'!$B$2:$P$301))</f>
        <v>-21</v>
      </c>
      <c r="L59" s="34" t="s">
        <v>702</v>
      </c>
      <c r="M59" s="34" t="s">
        <v>702</v>
      </c>
      <c r="N59" s="34" t="s">
        <v>702</v>
      </c>
    </row>
    <row r="60" spans="1:14" x14ac:dyDescent="0.3">
      <c r="A60" s="2" t="str">
        <f>'Viajeros Hoteles y Apartamet'!A60</f>
        <v>2009</v>
      </c>
      <c r="B60" s="2" t="str">
        <f>'Viajeros Hoteles y Apartamet'!B60</f>
        <v>1</v>
      </c>
      <c r="C60" s="3">
        <f>'Viajeros Hoteles y Apartamet'!H60</f>
        <v>85447</v>
      </c>
      <c r="D60" s="3" cm="1">
        <f t="array" ref="D60">_xlfn.XLOOKUP(transformación!A51,'[1]Pib Pc'!$A$2:$A$81,_xlfn.XLOOKUP($C$1,'[1]Pib Pc'!B$1:P$1,'[1]Pib Pc'!$B$2:$P$81))</f>
        <v>7370</v>
      </c>
      <c r="E60" s="19" cm="1">
        <f t="array" ref="E60">_xlfn.XLOOKUP(transformación!B51,'[1]IPC Armonizado'!$A$2:$A$250,_xlfn.XLOOKUP($C$1,'[1]IPC Armonizado'!$B$1:$Q$1,'[1]IPC Armonizado'!$B$2:$Q$250))</f>
        <v>91.1</v>
      </c>
      <c r="F60" s="19" cm="1">
        <f t="array" ref="F60">_xlfn.XLOOKUP(transformación!A51,'[1]Desempleo armonizado'!$A$2:$A$101,_xlfn.XLOOKUP($C$1,'[1]Desempleo armonizado'!$B$1:$P$1,'[1]Desempleo armonizado'!$B$2:$P$101))</f>
        <v>8.1</v>
      </c>
      <c r="G60" s="26" cm="1">
        <f t="array" ref="G60">IFERROR(_xlfn.XLOOKUP(transformación!$B51,[1]Forwarkeys!$B$2:$B$1000,_xlfn.XLOOKUP($F$1,[1]Forwarkeys!$C$1:$BA$1,[1]Forwarkeys!$C$2:$BA$1000)),"-")</f>
        <v>28310</v>
      </c>
      <c r="H60" s="19">
        <f>España!E60</f>
        <v>91.19</v>
      </c>
      <c r="I60" s="3">
        <f>[1]Aeropuerto!$C53</f>
        <v>21643</v>
      </c>
      <c r="J60" s="3" cm="1">
        <f t="array" ref="J60">_xlfn.XLOOKUP(transformación!$B51,[1]Mortalidad!$A$2:$A$301,_xlfn.XLOOKUP($C$1,[1]Mortalidad!$B$1:$P$1,[1]Mortalidad!$B$2:$P$301))</f>
        <v>90026</v>
      </c>
      <c r="K60" s="19" cm="1">
        <f t="array" ref="K60">_xlfn.XLOOKUP(transformación!$B51,'[1]Indice del consumidor'!$A$2:$A$301,_xlfn.XLOOKUP($C$1,'[1]Indice del consumidor'!$B$1:$P$1,'[1]Indice del consumidor'!$B$2:$P$301))</f>
        <v>-20.6</v>
      </c>
      <c r="L60" s="34" t="s">
        <v>702</v>
      </c>
      <c r="M60" s="34" t="s">
        <v>702</v>
      </c>
      <c r="N60" s="34" t="s">
        <v>702</v>
      </c>
    </row>
    <row r="61" spans="1:14" x14ac:dyDescent="0.3">
      <c r="A61" s="2" t="str">
        <f>'Viajeros Hoteles y Apartamet'!A61</f>
        <v>2009</v>
      </c>
      <c r="B61" s="2" t="str">
        <f>'Viajeros Hoteles y Apartamet'!B61</f>
        <v>2</v>
      </c>
      <c r="C61" s="3">
        <f>'Viajeros Hoteles y Apartamet'!H61</f>
        <v>85995</v>
      </c>
      <c r="D61" s="3" cm="1">
        <f t="array" ref="D61">_xlfn.XLOOKUP(transformación!A52,'[1]Pib Pc'!$A$2:$A$81,_xlfn.XLOOKUP($C$1,'[1]Pib Pc'!B$1:P$1,'[1]Pib Pc'!$B$2:$P$81))</f>
        <v>7370</v>
      </c>
      <c r="E61" s="19" cm="1">
        <f t="array" ref="E61">_xlfn.XLOOKUP(transformación!B52,'[1]IPC Armonizado'!$A$2:$A$250,_xlfn.XLOOKUP($C$1,'[1]IPC Armonizado'!$B$1:$Q$1,'[1]IPC Armonizado'!$B$2:$Q$250))</f>
        <v>91.6</v>
      </c>
      <c r="F61" s="19" cm="1">
        <f t="array" ref="F61">_xlfn.XLOOKUP(transformación!A52,'[1]Desempleo armonizado'!$A$2:$A$101,_xlfn.XLOOKUP($C$1,'[1]Desempleo armonizado'!$B$1:$P$1,'[1]Desempleo armonizado'!$B$2:$P$101))</f>
        <v>8.1</v>
      </c>
      <c r="G61" s="26" cm="1">
        <f t="array" ref="G61">IFERROR(_xlfn.XLOOKUP(transformación!$B52,[1]Forwarkeys!$B$2:$B$1000,_xlfn.XLOOKUP($F$1,[1]Forwarkeys!$C$1:$BA$1,[1]Forwarkeys!$C$2:$BA$1000)),"-")</f>
        <v>30420</v>
      </c>
      <c r="H61" s="19">
        <f>España!E61</f>
        <v>91.21</v>
      </c>
      <c r="I61" s="3">
        <f>[1]Aeropuerto!$C54</f>
        <v>26170</v>
      </c>
      <c r="J61" s="3" cm="1">
        <f t="array" ref="J61">_xlfn.XLOOKUP(transformación!$B52,[1]Mortalidad!$A$2:$A$301,_xlfn.XLOOKUP($C$1,[1]Mortalidad!$B$1:$P$1,[1]Mortalidad!$B$2:$P$301))</f>
        <v>77205</v>
      </c>
      <c r="K61" s="19" cm="1">
        <f t="array" ref="K61">_xlfn.XLOOKUP(transformación!$B52,'[1]Indice del consumidor'!$A$2:$A$301,_xlfn.XLOOKUP($C$1,'[1]Indice del consumidor'!$B$1:$P$1,'[1]Indice del consumidor'!$B$2:$P$301))</f>
        <v>-20.8</v>
      </c>
      <c r="L61" s="34" t="s">
        <v>702</v>
      </c>
      <c r="M61" s="34" t="s">
        <v>702</v>
      </c>
      <c r="N61" s="34" t="s">
        <v>702</v>
      </c>
    </row>
    <row r="62" spans="1:14" x14ac:dyDescent="0.3">
      <c r="A62" s="2" t="str">
        <f>'Viajeros Hoteles y Apartamet'!A62</f>
        <v>2009</v>
      </c>
      <c r="B62" s="2" t="str">
        <f>'Viajeros Hoteles y Apartamet'!B62</f>
        <v>3</v>
      </c>
      <c r="C62" s="3">
        <f>'Viajeros Hoteles y Apartamet'!H62</f>
        <v>120592</v>
      </c>
      <c r="D62" s="3" cm="1">
        <f t="array" ref="D62">_xlfn.XLOOKUP(transformación!A53,'[1]Pib Pc'!$A$2:$A$81,_xlfn.XLOOKUP($C$1,'[1]Pib Pc'!B$1:P$1,'[1]Pib Pc'!$B$2:$P$81))</f>
        <v>7370</v>
      </c>
      <c r="E62" s="19" cm="1">
        <f t="array" ref="E62">_xlfn.XLOOKUP(transformación!B53,'[1]IPC Armonizado'!$A$2:$A$250,_xlfn.XLOOKUP($C$1,'[1]IPC Armonizado'!$B$1:$Q$1,'[1]IPC Armonizado'!$B$2:$Q$250))</f>
        <v>91.4</v>
      </c>
      <c r="F62" s="19" cm="1">
        <f t="array" ref="F62">_xlfn.XLOOKUP(transformación!A53,'[1]Desempleo armonizado'!$A$2:$A$101,_xlfn.XLOOKUP($C$1,'[1]Desempleo armonizado'!$B$1:$P$1,'[1]Desempleo armonizado'!$B$2:$P$101))</f>
        <v>8.1</v>
      </c>
      <c r="G62" s="26" cm="1">
        <f t="array" ref="G62">IFERROR(_xlfn.XLOOKUP(transformación!$B53,[1]Forwarkeys!$B$2:$B$1000,_xlfn.XLOOKUP($F$1,[1]Forwarkeys!$C$1:$BA$1,[1]Forwarkeys!$C$2:$BA$1000)),"-")</f>
        <v>35876</v>
      </c>
      <c r="H62" s="19">
        <f>España!E62</f>
        <v>91.36</v>
      </c>
      <c r="I62" s="3">
        <f>[1]Aeropuerto!$C55</f>
        <v>34033</v>
      </c>
      <c r="J62" s="3" cm="1">
        <f t="array" ref="J62">_xlfn.XLOOKUP(transformación!$B53,[1]Mortalidad!$A$2:$A$301,_xlfn.XLOOKUP($C$1,[1]Mortalidad!$B$1:$P$1,[1]Mortalidad!$B$2:$P$301))</f>
        <v>75966</v>
      </c>
      <c r="K62" s="19" cm="1">
        <f t="array" ref="K62">_xlfn.XLOOKUP(transformación!$B53,'[1]Indice del consumidor'!$A$2:$A$301,_xlfn.XLOOKUP($C$1,'[1]Indice del consumidor'!$B$1:$P$1,'[1]Indice del consumidor'!$B$2:$P$301))</f>
        <v>-22.4</v>
      </c>
      <c r="L62" s="34" t="s">
        <v>702</v>
      </c>
      <c r="M62" s="34" t="s">
        <v>702</v>
      </c>
      <c r="N62" s="34" t="s">
        <v>702</v>
      </c>
    </row>
    <row r="63" spans="1:14" x14ac:dyDescent="0.3">
      <c r="A63" s="2" t="str">
        <f>'Viajeros Hoteles y Apartamet'!A63</f>
        <v>2009</v>
      </c>
      <c r="B63" s="2" t="str">
        <f>'Viajeros Hoteles y Apartamet'!B63</f>
        <v>4</v>
      </c>
      <c r="C63" s="3">
        <f>'Viajeros Hoteles y Apartamet'!H63</f>
        <v>127092</v>
      </c>
      <c r="D63" s="3" cm="1">
        <f t="array" ref="D63">_xlfn.XLOOKUP(transformación!A54,'[1]Pib Pc'!$A$2:$A$81,_xlfn.XLOOKUP($C$1,'[1]Pib Pc'!B$1:P$1,'[1]Pib Pc'!$B$2:$P$81))</f>
        <v>7420</v>
      </c>
      <c r="E63" s="19" cm="1">
        <f t="array" ref="E63">_xlfn.XLOOKUP(transformación!B54,'[1]IPC Armonizado'!$A$2:$A$250,_xlfn.XLOOKUP($C$1,'[1]IPC Armonizado'!$B$1:$Q$1,'[1]IPC Armonizado'!$B$2:$Q$250))</f>
        <v>91.5</v>
      </c>
      <c r="F63" s="19" cm="1">
        <f t="array" ref="F63">_xlfn.XLOOKUP(transformación!A54,'[1]Desempleo armonizado'!$A$2:$A$101,_xlfn.XLOOKUP($C$1,'[1]Desempleo armonizado'!$B$1:$P$1,'[1]Desempleo armonizado'!$B$2:$P$101))</f>
        <v>7.8</v>
      </c>
      <c r="G63" s="26" cm="1">
        <f t="array" ref="G63">IFERROR(_xlfn.XLOOKUP(transformación!$B54,[1]Forwarkeys!$B$2:$B$1000,_xlfn.XLOOKUP($F$1,[1]Forwarkeys!$C$1:$BA$1,[1]Forwarkeys!$C$2:$BA$1000)),"-")</f>
        <v>44487</v>
      </c>
      <c r="H63" s="19">
        <f>España!E63</f>
        <v>92.26</v>
      </c>
      <c r="I63" s="3">
        <f>[1]Aeropuerto!$C56</f>
        <v>43204</v>
      </c>
      <c r="J63" s="3" cm="1">
        <f t="array" ref="J63">_xlfn.XLOOKUP(transformación!$B54,[1]Mortalidad!$A$2:$A$301,_xlfn.XLOOKUP($C$1,[1]Mortalidad!$B$1:$P$1,[1]Mortalidad!$B$2:$P$301))</f>
        <v>69143</v>
      </c>
      <c r="K63" s="19" cm="1">
        <f t="array" ref="K63">_xlfn.XLOOKUP(transformación!$B54,'[1]Indice del consumidor'!$A$2:$A$301,_xlfn.XLOOKUP($C$1,'[1]Indice del consumidor'!$B$1:$P$1,'[1]Indice del consumidor'!$B$2:$P$301))</f>
        <v>-20.6</v>
      </c>
      <c r="L63" s="34" t="s">
        <v>702</v>
      </c>
      <c r="M63" s="34" t="s">
        <v>702</v>
      </c>
      <c r="N63" s="34" t="s">
        <v>702</v>
      </c>
    </row>
    <row r="64" spans="1:14" x14ac:dyDescent="0.3">
      <c r="A64" s="2" t="str">
        <f>'Viajeros Hoteles y Apartamet'!A64</f>
        <v>2009</v>
      </c>
      <c r="B64" s="2" t="str">
        <f>'Viajeros Hoteles y Apartamet'!B64</f>
        <v>5</v>
      </c>
      <c r="C64" s="3">
        <f>'Viajeros Hoteles y Apartamet'!H64</f>
        <v>160043</v>
      </c>
      <c r="D64" s="3" cm="1">
        <f t="array" ref="D64">_xlfn.XLOOKUP(transformación!A55,'[1]Pib Pc'!$A$2:$A$81,_xlfn.XLOOKUP($C$1,'[1]Pib Pc'!B$1:P$1,'[1]Pib Pc'!$B$2:$P$81))</f>
        <v>7420</v>
      </c>
      <c r="E64" s="19" cm="1">
        <f t="array" ref="E64">_xlfn.XLOOKUP(transformación!B55,'[1]IPC Armonizado'!$A$2:$A$250,_xlfn.XLOOKUP($C$1,'[1]IPC Armonizado'!$B$1:$Q$1,'[1]IPC Armonizado'!$B$2:$Q$250))</f>
        <v>91.4</v>
      </c>
      <c r="F64" s="19" cm="1">
        <f t="array" ref="F64">_xlfn.XLOOKUP(transformación!A55,'[1]Desempleo armonizado'!$A$2:$A$101,_xlfn.XLOOKUP($C$1,'[1]Desempleo armonizado'!$B$1:$P$1,'[1]Desempleo armonizado'!$B$2:$P$101))</f>
        <v>7.8</v>
      </c>
      <c r="G64" s="26" cm="1">
        <f t="array" ref="G64">IFERROR(_xlfn.XLOOKUP(transformación!$B55,[1]Forwarkeys!$B$2:$B$1000,_xlfn.XLOOKUP($F$1,[1]Forwarkeys!$C$1:$BA$1,[1]Forwarkeys!$C$2:$BA$1000)),"-")</f>
        <v>66574</v>
      </c>
      <c r="H64" s="19">
        <f>España!E64</f>
        <v>92.22</v>
      </c>
      <c r="I64" s="3">
        <f>[1]Aeropuerto!$C57</f>
        <v>60031</v>
      </c>
      <c r="J64" s="3" cm="1">
        <f t="array" ref="J64">_xlfn.XLOOKUP(transformación!$B55,[1]Mortalidad!$A$2:$A$301,_xlfn.XLOOKUP($C$1,[1]Mortalidad!$B$1:$P$1,[1]Mortalidad!$B$2:$P$301))</f>
        <v>67894</v>
      </c>
      <c r="K64" s="19" cm="1">
        <f t="array" ref="K64">_xlfn.XLOOKUP(transformación!$B55,'[1]Indice del consumidor'!$A$2:$A$301,_xlfn.XLOOKUP($C$1,'[1]Indice del consumidor'!$B$1:$P$1,'[1]Indice del consumidor'!$B$2:$P$301))</f>
        <v>-19.7</v>
      </c>
      <c r="L64" s="34" t="s">
        <v>702</v>
      </c>
      <c r="M64" s="34" t="s">
        <v>702</v>
      </c>
      <c r="N64" s="34" t="s">
        <v>702</v>
      </c>
    </row>
    <row r="65" spans="1:14" x14ac:dyDescent="0.3">
      <c r="A65" s="2" t="str">
        <f>'Viajeros Hoteles y Apartamet'!A65</f>
        <v>2009</v>
      </c>
      <c r="B65" s="2" t="str">
        <f>'Viajeros Hoteles y Apartamet'!B65</f>
        <v>6</v>
      </c>
      <c r="C65" s="3">
        <f>'Viajeros Hoteles y Apartamet'!H65</f>
        <v>163969</v>
      </c>
      <c r="D65" s="3" cm="1">
        <f t="array" ref="D65">_xlfn.XLOOKUP(transformación!A56,'[1]Pib Pc'!$A$2:$A$81,_xlfn.XLOOKUP($C$1,'[1]Pib Pc'!B$1:P$1,'[1]Pib Pc'!$B$2:$P$81))</f>
        <v>7420</v>
      </c>
      <c r="E65" s="19" cm="1">
        <f t="array" ref="E65">_xlfn.XLOOKUP(transformación!B56,'[1]IPC Armonizado'!$A$2:$A$250,_xlfn.XLOOKUP($C$1,'[1]IPC Armonizado'!$B$1:$Q$1,'[1]IPC Armonizado'!$B$2:$Q$250))</f>
        <v>91.8</v>
      </c>
      <c r="F65" s="19" cm="1">
        <f t="array" ref="F65">_xlfn.XLOOKUP(transformación!A56,'[1]Desempleo armonizado'!$A$2:$A$101,_xlfn.XLOOKUP($C$1,'[1]Desempleo armonizado'!$B$1:$P$1,'[1]Desempleo armonizado'!$B$2:$P$101))</f>
        <v>7.8</v>
      </c>
      <c r="G65" s="26" cm="1">
        <f t="array" ref="G65">IFERROR(_xlfn.XLOOKUP(transformación!$B56,[1]Forwarkeys!$B$2:$B$1000,_xlfn.XLOOKUP($F$1,[1]Forwarkeys!$C$1:$BA$1,[1]Forwarkeys!$C$2:$BA$1000)),"-")</f>
        <v>62816</v>
      </c>
      <c r="H65" s="19">
        <f>España!E65</f>
        <v>92.68</v>
      </c>
      <c r="I65" s="3">
        <f>[1]Aeropuerto!$C58</f>
        <v>55157</v>
      </c>
      <c r="J65" s="3" cm="1">
        <f t="array" ref="J65">_xlfn.XLOOKUP(transformación!$B56,[1]Mortalidad!$A$2:$A$301,_xlfn.XLOOKUP($C$1,[1]Mortalidad!$B$1:$P$1,[1]Mortalidad!$B$2:$P$301))</f>
        <v>64887</v>
      </c>
      <c r="K65" s="19" cm="1">
        <f t="array" ref="K65">_xlfn.XLOOKUP(transformación!$B56,'[1]Indice del consumidor'!$A$2:$A$301,_xlfn.XLOOKUP($C$1,'[1]Indice del consumidor'!$B$1:$P$1,'[1]Indice del consumidor'!$B$2:$P$301))</f>
        <v>-18.3</v>
      </c>
      <c r="L65" s="34" t="s">
        <v>702</v>
      </c>
      <c r="M65" s="34" t="s">
        <v>702</v>
      </c>
      <c r="N65" s="34" t="s">
        <v>702</v>
      </c>
    </row>
    <row r="66" spans="1:14" x14ac:dyDescent="0.3">
      <c r="A66" s="2" t="str">
        <f>'Viajeros Hoteles y Apartamet'!A66</f>
        <v>2009</v>
      </c>
      <c r="B66" s="2" t="str">
        <f>'Viajeros Hoteles y Apartamet'!B66</f>
        <v>7</v>
      </c>
      <c r="C66" s="3">
        <f>'Viajeros Hoteles y Apartamet'!H66</f>
        <v>147766</v>
      </c>
      <c r="D66" s="3" cm="1">
        <f t="array" ref="D66">_xlfn.XLOOKUP(transformación!A57,'[1]Pib Pc'!$A$2:$A$81,_xlfn.XLOOKUP($C$1,'[1]Pib Pc'!B$1:P$1,'[1]Pib Pc'!$B$2:$P$81))</f>
        <v>7690</v>
      </c>
      <c r="E66" s="19" cm="1">
        <f t="array" ref="E66">_xlfn.XLOOKUP(transformación!B57,'[1]IPC Armonizado'!$A$2:$A$250,_xlfn.XLOOKUP($C$1,'[1]IPC Armonizado'!$B$1:$Q$1,'[1]IPC Armonizado'!$B$2:$Q$250))</f>
        <v>91.7</v>
      </c>
      <c r="F66" s="19" cm="1">
        <f t="array" ref="F66">_xlfn.XLOOKUP(transformación!A57,'[1]Desempleo armonizado'!$A$2:$A$101,_xlfn.XLOOKUP($C$1,'[1]Desempleo armonizado'!$B$1:$P$1,'[1]Desempleo armonizado'!$B$2:$P$101))</f>
        <v>7.9</v>
      </c>
      <c r="G66" s="26" cm="1">
        <f t="array" ref="G66">IFERROR(_xlfn.XLOOKUP(transformación!$B57,[1]Forwarkeys!$B$2:$B$1000,_xlfn.XLOOKUP($F$1,[1]Forwarkeys!$C$1:$BA$1,[1]Forwarkeys!$C$2:$BA$1000)),"-")</f>
        <v>65350</v>
      </c>
      <c r="H66" s="19">
        <f>España!E66</f>
        <v>91.92</v>
      </c>
      <c r="I66" s="3">
        <f>[1]Aeropuerto!$C59</f>
        <v>66333</v>
      </c>
      <c r="J66" s="3" cm="1">
        <f t="array" ref="J66">_xlfn.XLOOKUP(transformación!$B57,[1]Mortalidad!$A$2:$A$301,_xlfn.XLOOKUP($C$1,[1]Mortalidad!$B$1:$P$1,[1]Mortalidad!$B$2:$P$301))</f>
        <v>66275</v>
      </c>
      <c r="K66" s="19" cm="1">
        <f t="array" ref="K66">_xlfn.XLOOKUP(transformación!$B57,'[1]Indice del consumidor'!$A$2:$A$301,_xlfn.XLOOKUP($C$1,'[1]Indice del consumidor'!$B$1:$P$1,'[1]Indice del consumidor'!$B$2:$P$301))</f>
        <v>-15.3</v>
      </c>
      <c r="L66" s="34" t="s">
        <v>702</v>
      </c>
      <c r="M66" s="34" t="s">
        <v>702</v>
      </c>
      <c r="N66" s="34" t="s">
        <v>702</v>
      </c>
    </row>
    <row r="67" spans="1:14" x14ac:dyDescent="0.3">
      <c r="A67" s="2" t="str">
        <f>'Viajeros Hoteles y Apartamet'!A67</f>
        <v>2009</v>
      </c>
      <c r="B67" s="2" t="str">
        <f>'Viajeros Hoteles y Apartamet'!B67</f>
        <v>8</v>
      </c>
      <c r="C67" s="3">
        <f>'Viajeros Hoteles y Apartamet'!H67</f>
        <v>137930</v>
      </c>
      <c r="D67" s="3" cm="1">
        <f t="array" ref="D67">_xlfn.XLOOKUP(transformación!A58,'[1]Pib Pc'!$A$2:$A$81,_xlfn.XLOOKUP($C$1,'[1]Pib Pc'!B$1:P$1,'[1]Pib Pc'!$B$2:$P$81))</f>
        <v>7690</v>
      </c>
      <c r="E67" s="19" cm="1">
        <f t="array" ref="E67">_xlfn.XLOOKUP(transformación!B58,'[1]IPC Armonizado'!$A$2:$A$250,_xlfn.XLOOKUP($C$1,'[1]IPC Armonizado'!$B$1:$Q$1,'[1]IPC Armonizado'!$B$2:$Q$250))</f>
        <v>92</v>
      </c>
      <c r="F67" s="19" cm="1">
        <f t="array" ref="F67">_xlfn.XLOOKUP(transformación!A58,'[1]Desempleo armonizado'!$A$2:$A$101,_xlfn.XLOOKUP($C$1,'[1]Desempleo armonizado'!$B$1:$P$1,'[1]Desempleo armonizado'!$B$2:$P$101))</f>
        <v>7.9</v>
      </c>
      <c r="G67" s="26" cm="1">
        <f t="array" ref="G67">IFERROR(_xlfn.XLOOKUP(transformación!$B58,[1]Forwarkeys!$B$2:$B$1000,_xlfn.XLOOKUP($F$1,[1]Forwarkeys!$C$1:$BA$1,[1]Forwarkeys!$C$2:$BA$1000)),"-")</f>
        <v>65106</v>
      </c>
      <c r="H67" s="19">
        <f>España!E67</f>
        <v>92.29</v>
      </c>
      <c r="I67" s="3">
        <f>[1]Aeropuerto!$C60</f>
        <v>59794</v>
      </c>
      <c r="J67" s="3" cm="1">
        <f t="array" ref="J67">_xlfn.XLOOKUP(transformación!$B58,[1]Mortalidad!$A$2:$A$301,_xlfn.XLOOKUP($C$1,[1]Mortalidad!$B$1:$P$1,[1]Mortalidad!$B$2:$P$301))</f>
        <v>65043</v>
      </c>
      <c r="K67" s="19" cm="1">
        <f t="array" ref="K67">_xlfn.XLOOKUP(transformación!$B58,'[1]Indice del consumidor'!$A$2:$A$301,_xlfn.XLOOKUP($C$1,'[1]Indice del consumidor'!$B$1:$P$1,'[1]Indice del consumidor'!$B$2:$P$301))</f>
        <v>-12.2</v>
      </c>
      <c r="L67" s="34" t="s">
        <v>702</v>
      </c>
      <c r="M67" s="34" t="s">
        <v>702</v>
      </c>
      <c r="N67" s="34" t="s">
        <v>702</v>
      </c>
    </row>
    <row r="68" spans="1:14" x14ac:dyDescent="0.3">
      <c r="A68" s="2" t="str">
        <f>'Viajeros Hoteles y Apartamet'!A68</f>
        <v>2009</v>
      </c>
      <c r="B68" s="2" t="str">
        <f>'Viajeros Hoteles y Apartamet'!B68</f>
        <v>9</v>
      </c>
      <c r="C68" s="3">
        <f>'Viajeros Hoteles y Apartamet'!H68</f>
        <v>191070</v>
      </c>
      <c r="D68" s="3" cm="1">
        <f t="array" ref="D68">_xlfn.XLOOKUP(transformación!A59,'[1]Pib Pc'!$A$2:$A$81,_xlfn.XLOOKUP($C$1,'[1]Pib Pc'!B$1:P$1,'[1]Pib Pc'!$B$2:$P$81))</f>
        <v>7690</v>
      </c>
      <c r="E68" s="19" cm="1">
        <f t="array" ref="E68">_xlfn.XLOOKUP(transformación!B59,'[1]IPC Armonizado'!$A$2:$A$250,_xlfn.XLOOKUP($C$1,'[1]IPC Armonizado'!$B$1:$Q$1,'[1]IPC Armonizado'!$B$2:$Q$250))</f>
        <v>91.6</v>
      </c>
      <c r="F68" s="19" cm="1">
        <f t="array" ref="F68">_xlfn.XLOOKUP(transformación!A59,'[1]Desempleo armonizado'!$A$2:$A$101,_xlfn.XLOOKUP($C$1,'[1]Desempleo armonizado'!$B$1:$P$1,'[1]Desempleo armonizado'!$B$2:$P$101))</f>
        <v>7.9</v>
      </c>
      <c r="G68" s="26" cm="1">
        <f t="array" ref="G68">IFERROR(_xlfn.XLOOKUP(transformación!$B59,[1]Forwarkeys!$B$2:$B$1000,_xlfn.XLOOKUP($F$1,[1]Forwarkeys!$C$1:$BA$1,[1]Forwarkeys!$C$2:$BA$1000)),"-")</f>
        <v>62029</v>
      </c>
      <c r="H68" s="19">
        <f>España!E68</f>
        <v>92.06</v>
      </c>
      <c r="I68" s="3">
        <f>[1]Aeropuerto!$C61</f>
        <v>59914</v>
      </c>
      <c r="J68" s="3" cm="1">
        <f t="array" ref="J68">_xlfn.XLOOKUP(transformación!$B59,[1]Mortalidad!$A$2:$A$301,_xlfn.XLOOKUP($C$1,[1]Mortalidad!$B$1:$P$1,[1]Mortalidad!$B$2:$P$301))</f>
        <v>63488</v>
      </c>
      <c r="K68" s="19" cm="1">
        <f t="array" ref="K68">_xlfn.XLOOKUP(transformación!$B59,'[1]Indice del consumidor'!$A$2:$A$301,_xlfn.XLOOKUP($C$1,'[1]Indice del consumidor'!$B$1:$P$1,'[1]Indice del consumidor'!$B$2:$P$301))</f>
        <v>-10</v>
      </c>
      <c r="L68" s="34" t="s">
        <v>702</v>
      </c>
      <c r="M68" s="34" t="s">
        <v>702</v>
      </c>
      <c r="N68" s="34" t="s">
        <v>702</v>
      </c>
    </row>
    <row r="69" spans="1:14" x14ac:dyDescent="0.3">
      <c r="A69" s="2" t="str">
        <f>'Viajeros Hoteles y Apartamet'!A69</f>
        <v>2009</v>
      </c>
      <c r="B69" s="2" t="str">
        <f>'Viajeros Hoteles y Apartamet'!B69</f>
        <v>10</v>
      </c>
      <c r="C69" s="3">
        <f>'Viajeros Hoteles y Apartamet'!H69</f>
        <v>185157</v>
      </c>
      <c r="D69" s="3" cm="1">
        <f t="array" ref="D69">_xlfn.XLOOKUP(transformación!A60,'[1]Pib Pc'!$A$2:$A$81,_xlfn.XLOOKUP($C$1,'[1]Pib Pc'!B$1:P$1,'[1]Pib Pc'!$B$2:$P$81))</f>
        <v>7900</v>
      </c>
      <c r="E69" s="19" cm="1">
        <f t="array" ref="E69">_xlfn.XLOOKUP(transformación!B60,'[1]IPC Armonizado'!$A$2:$A$250,_xlfn.XLOOKUP($C$1,'[1]IPC Armonizado'!$B$1:$Q$1,'[1]IPC Armonizado'!$B$2:$Q$250))</f>
        <v>91.6</v>
      </c>
      <c r="F69" s="19" cm="1">
        <f t="array" ref="F69">_xlfn.XLOOKUP(transformación!A60,'[1]Desempleo armonizado'!$A$2:$A$101,_xlfn.XLOOKUP($C$1,'[1]Desempleo armonizado'!$B$1:$P$1,'[1]Desempleo armonizado'!$B$2:$P$101))</f>
        <v>7.3</v>
      </c>
      <c r="G69" s="26" cm="1">
        <f t="array" ref="G69">IFERROR(_xlfn.XLOOKUP(transformación!$B60,[1]Forwarkeys!$B$2:$B$1000,_xlfn.XLOOKUP($F$1,[1]Forwarkeys!$C$1:$BA$1,[1]Forwarkeys!$C$2:$BA$1000)),"-")</f>
        <v>62701</v>
      </c>
      <c r="H69" s="19">
        <f>España!E69</f>
        <v>92.71</v>
      </c>
      <c r="I69" s="3">
        <f>[1]Aeropuerto!$C62</f>
        <v>56916</v>
      </c>
      <c r="J69" s="3" cm="1">
        <f t="array" ref="J69">_xlfn.XLOOKUP(transformación!$B60,[1]Mortalidad!$A$2:$A$301,_xlfn.XLOOKUP($C$1,[1]Mortalidad!$B$1:$P$1,[1]Mortalidad!$B$2:$P$301))</f>
        <v>69391</v>
      </c>
      <c r="K69" s="19" cm="1">
        <f t="array" ref="K69">_xlfn.XLOOKUP(transformación!$B60,'[1]Indice del consumidor'!$A$2:$A$301,_xlfn.XLOOKUP($C$1,'[1]Indice del consumidor'!$B$1:$P$1,'[1]Indice del consumidor'!$B$2:$P$301))</f>
        <v>-8.6</v>
      </c>
      <c r="L69" s="34" t="s">
        <v>702</v>
      </c>
      <c r="M69" s="34" t="s">
        <v>702</v>
      </c>
      <c r="N69" s="34" t="s">
        <v>702</v>
      </c>
    </row>
    <row r="70" spans="1:14" x14ac:dyDescent="0.3">
      <c r="A70" s="2" t="str">
        <f>'Viajeros Hoteles y Apartamet'!A70</f>
        <v>2009</v>
      </c>
      <c r="B70" s="2" t="str">
        <f>'Viajeros Hoteles y Apartamet'!B70</f>
        <v>11</v>
      </c>
      <c r="C70" s="3">
        <f>'Viajeros Hoteles y Apartamet'!H70</f>
        <v>100152</v>
      </c>
      <c r="D70" s="3" cm="1">
        <f t="array" ref="D70">_xlfn.XLOOKUP(transformación!A61,'[1]Pib Pc'!$A$2:$A$81,_xlfn.XLOOKUP($C$1,'[1]Pib Pc'!B$1:P$1,'[1]Pib Pc'!$B$2:$P$81))</f>
        <v>7900</v>
      </c>
      <c r="E70" s="19" cm="1">
        <f t="array" ref="E70">_xlfn.XLOOKUP(transformación!B61,'[1]IPC Armonizado'!$A$2:$A$250,_xlfn.XLOOKUP($C$1,'[1]IPC Armonizado'!$B$1:$Q$1,'[1]IPC Armonizado'!$B$2:$Q$250))</f>
        <v>91.5</v>
      </c>
      <c r="F70" s="19" cm="1">
        <f t="array" ref="F70">_xlfn.XLOOKUP(transformación!A61,'[1]Desempleo armonizado'!$A$2:$A$101,_xlfn.XLOOKUP($C$1,'[1]Desempleo armonizado'!$B$1:$P$1,'[1]Desempleo armonizado'!$B$2:$P$101))</f>
        <v>7.3</v>
      </c>
      <c r="G70" s="26" cm="1">
        <f t="array" ref="G70">IFERROR(_xlfn.XLOOKUP(transformación!$B61,[1]Forwarkeys!$B$2:$B$1000,_xlfn.XLOOKUP($F$1,[1]Forwarkeys!$C$1:$BA$1,[1]Forwarkeys!$C$2:$BA$1000)),"-")</f>
        <v>31144</v>
      </c>
      <c r="H70" s="19">
        <f>España!E70</f>
        <v>93.21</v>
      </c>
      <c r="I70" s="3">
        <f>[1]Aeropuerto!$C63</f>
        <v>23830</v>
      </c>
      <c r="J70" s="3" cm="1">
        <f t="array" ref="J70">_xlfn.XLOOKUP(transformación!$B61,[1]Mortalidad!$A$2:$A$301,_xlfn.XLOOKUP($C$1,[1]Mortalidad!$B$1:$P$1,[1]Mortalidad!$B$2:$P$301))</f>
        <v>69970</v>
      </c>
      <c r="K70" s="19" cm="1">
        <f t="array" ref="K70">_xlfn.XLOOKUP(transformación!$B61,'[1]Indice del consumidor'!$A$2:$A$301,_xlfn.XLOOKUP($C$1,'[1]Indice del consumidor'!$B$1:$P$1,'[1]Indice del consumidor'!$B$2:$P$301))</f>
        <v>-10.9</v>
      </c>
      <c r="L70" s="34" t="s">
        <v>702</v>
      </c>
      <c r="M70" s="34" t="s">
        <v>702</v>
      </c>
      <c r="N70" s="34" t="s">
        <v>702</v>
      </c>
    </row>
    <row r="71" spans="1:14" x14ac:dyDescent="0.3">
      <c r="A71" s="2" t="str">
        <f>'Viajeros Hoteles y Apartamet'!A71</f>
        <v>2009</v>
      </c>
      <c r="B71" s="2" t="str">
        <f>'Viajeros Hoteles y Apartamet'!B71</f>
        <v>12</v>
      </c>
      <c r="C71" s="3">
        <f>'Viajeros Hoteles y Apartamet'!H71</f>
        <v>83895</v>
      </c>
      <c r="D71" s="3" cm="1">
        <f t="array" ref="D71">_xlfn.XLOOKUP(transformación!A62,'[1]Pib Pc'!$A$2:$A$81,_xlfn.XLOOKUP($C$1,'[1]Pib Pc'!B$1:P$1,'[1]Pib Pc'!$B$2:$P$81))</f>
        <v>7900</v>
      </c>
      <c r="E71" s="19" cm="1">
        <f t="array" ref="E71">_xlfn.XLOOKUP(transformación!B62,'[1]IPC Armonizado'!$A$2:$A$250,_xlfn.XLOOKUP($C$1,'[1]IPC Armonizado'!$B$1:$Q$1,'[1]IPC Armonizado'!$B$2:$Q$250))</f>
        <v>92.3</v>
      </c>
      <c r="F71" s="19" cm="1">
        <f t="array" ref="F71">_xlfn.XLOOKUP(transformación!A62,'[1]Desempleo armonizado'!$A$2:$A$101,_xlfn.XLOOKUP($C$1,'[1]Desempleo armonizado'!$B$1:$P$1,'[1]Desempleo armonizado'!$B$2:$P$101))</f>
        <v>7.3</v>
      </c>
      <c r="G71" s="26" cm="1">
        <f t="array" ref="G71">IFERROR(_xlfn.XLOOKUP(transformación!$B62,[1]Forwarkeys!$B$2:$B$1000,_xlfn.XLOOKUP($F$1,[1]Forwarkeys!$C$1:$BA$1,[1]Forwarkeys!$C$2:$BA$1000)),"-")</f>
        <v>30344</v>
      </c>
      <c r="H71" s="19">
        <f>España!E71</f>
        <v>93.19</v>
      </c>
      <c r="I71" s="3">
        <f>[1]Aeropuerto!$C64</f>
        <v>24162</v>
      </c>
      <c r="J71" s="3" cm="1">
        <f t="array" ref="J71">_xlfn.XLOOKUP(transformación!$B62,[1]Mortalidad!$A$2:$A$301,_xlfn.XLOOKUP($C$1,[1]Mortalidad!$B$1:$P$1,[1]Mortalidad!$B$2:$P$301))</f>
        <v>75256</v>
      </c>
      <c r="K71" s="19" cm="1">
        <f t="array" ref="K71">_xlfn.XLOOKUP(transformación!$B62,'[1]Indice del consumidor'!$A$2:$A$301,_xlfn.XLOOKUP($C$1,'[1]Indice del consumidor'!$B$1:$P$1,'[1]Indice del consumidor'!$B$2:$P$301))</f>
        <v>-9.1999999999999993</v>
      </c>
      <c r="L71" s="34" t="s">
        <v>702</v>
      </c>
      <c r="M71" s="34" t="s">
        <v>702</v>
      </c>
      <c r="N71" s="34" t="s">
        <v>702</v>
      </c>
    </row>
    <row r="72" spans="1:14" x14ac:dyDescent="0.3">
      <c r="A72" s="2" t="str">
        <f>'Viajeros Hoteles y Apartamet'!A72</f>
        <v>2010</v>
      </c>
      <c r="B72" s="2" t="str">
        <f>'Viajeros Hoteles y Apartamet'!B72</f>
        <v>1</v>
      </c>
      <c r="C72" s="3">
        <f>'Viajeros Hoteles y Apartamet'!H72</f>
        <v>80027</v>
      </c>
      <c r="D72" s="3" cm="1">
        <f t="array" ref="D72">_xlfn.XLOOKUP(transformación!A63,'[1]Pib Pc'!$A$2:$A$81,_xlfn.XLOOKUP($C$1,'[1]Pib Pc'!B$1:P$1,'[1]Pib Pc'!$B$2:$P$81))</f>
        <v>7680</v>
      </c>
      <c r="E72" s="19" cm="1">
        <f t="array" ref="E72">_xlfn.XLOOKUP(transformación!B63,'[1]IPC Armonizado'!$A$2:$A$250,_xlfn.XLOOKUP($C$1,'[1]IPC Armonizado'!$B$1:$Q$1,'[1]IPC Armonizado'!$B$2:$Q$250))</f>
        <v>91.7</v>
      </c>
      <c r="F72" s="19" cm="1">
        <f t="array" ref="F72">_xlfn.XLOOKUP(transformación!A63,'[1]Desempleo armonizado'!$A$2:$A$101,_xlfn.XLOOKUP($C$1,'[1]Desempleo armonizado'!$B$1:$P$1,'[1]Desempleo armonizado'!$B$2:$P$101))</f>
        <v>7.9</v>
      </c>
      <c r="G72" s="26" cm="1">
        <f t="array" ref="G72">IFERROR(_xlfn.XLOOKUP(transformación!$B63,[1]Forwarkeys!$B$2:$B$1000,_xlfn.XLOOKUP($F$1,[1]Forwarkeys!$C$1:$BA$1,[1]Forwarkeys!$C$2:$BA$1000)),"-")</f>
        <v>28882</v>
      </c>
      <c r="H72" s="19">
        <f>España!E72</f>
        <v>91.82</v>
      </c>
      <c r="I72" s="3">
        <f>[1]Aeropuerto!$C65</f>
        <v>21583</v>
      </c>
      <c r="J72" s="3" cm="1">
        <f t="array" ref="J72">_xlfn.XLOOKUP(transformación!$B63,[1]Mortalidad!$A$2:$A$301,_xlfn.XLOOKUP($C$1,[1]Mortalidad!$B$1:$P$1,[1]Mortalidad!$B$2:$P$301))</f>
        <v>77390</v>
      </c>
      <c r="K72" s="19" cm="1">
        <f t="array" ref="K72">_xlfn.XLOOKUP(transformación!$B63,'[1]Indice del consumidor'!$A$2:$A$301,_xlfn.XLOOKUP($C$1,'[1]Indice del consumidor'!$B$1:$P$1,'[1]Indice del consumidor'!$B$2:$P$301))</f>
        <v>-11.5</v>
      </c>
      <c r="L72" s="34" t="s">
        <v>702</v>
      </c>
      <c r="M72" s="34" t="s">
        <v>702</v>
      </c>
      <c r="N72" s="34" t="s">
        <v>702</v>
      </c>
    </row>
    <row r="73" spans="1:14" x14ac:dyDescent="0.3">
      <c r="A73" s="2" t="str">
        <f>'Viajeros Hoteles y Apartamet'!A73</f>
        <v>2010</v>
      </c>
      <c r="B73" s="2" t="str">
        <f>'Viajeros Hoteles y Apartamet'!B73</f>
        <v>2</v>
      </c>
      <c r="C73" s="3">
        <f>'Viajeros Hoteles y Apartamet'!H73</f>
        <v>93608</v>
      </c>
      <c r="D73" s="3" cm="1">
        <f t="array" ref="D73">_xlfn.XLOOKUP(transformación!A64,'[1]Pib Pc'!$A$2:$A$81,_xlfn.XLOOKUP($C$1,'[1]Pib Pc'!B$1:P$1,'[1]Pib Pc'!$B$2:$P$81))</f>
        <v>7680</v>
      </c>
      <c r="E73" s="19" cm="1">
        <f t="array" ref="E73">_xlfn.XLOOKUP(transformación!B64,'[1]IPC Armonizado'!$A$2:$A$250,_xlfn.XLOOKUP($C$1,'[1]IPC Armonizado'!$B$1:$Q$1,'[1]IPC Armonizado'!$B$2:$Q$250))</f>
        <v>92</v>
      </c>
      <c r="F73" s="19" cm="1">
        <f t="array" ref="F73">_xlfn.XLOOKUP(transformación!A64,'[1]Desempleo armonizado'!$A$2:$A$101,_xlfn.XLOOKUP($C$1,'[1]Desempleo armonizado'!$B$1:$P$1,'[1]Desempleo armonizado'!$B$2:$P$101))</f>
        <v>7.9</v>
      </c>
      <c r="G73" s="26" cm="1">
        <f t="array" ref="G73">IFERROR(_xlfn.XLOOKUP(transformación!$B64,[1]Forwarkeys!$B$2:$B$1000,_xlfn.XLOOKUP($F$1,[1]Forwarkeys!$C$1:$BA$1,[1]Forwarkeys!$C$2:$BA$1000)),"-")</f>
        <v>21898</v>
      </c>
      <c r="H73" s="19">
        <f>España!E73</f>
        <v>91.61</v>
      </c>
      <c r="I73" s="3">
        <f>[1]Aeropuerto!$C66</f>
        <v>24096</v>
      </c>
      <c r="J73" s="3" cm="1">
        <f t="array" ref="J73">_xlfn.XLOOKUP(transformación!$B64,[1]Mortalidad!$A$2:$A$301,_xlfn.XLOOKUP($C$1,[1]Mortalidad!$B$1:$P$1,[1]Mortalidad!$B$2:$P$301))</f>
        <v>71266</v>
      </c>
      <c r="K73" s="19" cm="1">
        <f t="array" ref="K73">_xlfn.XLOOKUP(transformación!$B64,'[1]Indice del consumidor'!$A$2:$A$301,_xlfn.XLOOKUP($C$1,'[1]Indice del consumidor'!$B$1:$P$1,'[1]Indice del consumidor'!$B$2:$P$301))</f>
        <v>-11.5</v>
      </c>
      <c r="L73" s="34" t="s">
        <v>702</v>
      </c>
      <c r="M73" s="34" t="s">
        <v>702</v>
      </c>
      <c r="N73" s="34" t="s">
        <v>702</v>
      </c>
    </row>
    <row r="74" spans="1:14" x14ac:dyDescent="0.3">
      <c r="A74" s="2" t="str">
        <f>'Viajeros Hoteles y Apartamet'!A74</f>
        <v>2010</v>
      </c>
      <c r="B74" s="2" t="str">
        <f>'Viajeros Hoteles y Apartamet'!B74</f>
        <v>3</v>
      </c>
      <c r="C74" s="3">
        <f>'Viajeros Hoteles y Apartamet'!H74</f>
        <v>128719</v>
      </c>
      <c r="D74" s="3" cm="1">
        <f t="array" ref="D74">_xlfn.XLOOKUP(transformación!A65,'[1]Pib Pc'!$A$2:$A$81,_xlfn.XLOOKUP($C$1,'[1]Pib Pc'!B$1:P$1,'[1]Pib Pc'!$B$2:$P$81))</f>
        <v>7680</v>
      </c>
      <c r="E74" s="19" cm="1">
        <f t="array" ref="E74">_xlfn.XLOOKUP(transformación!B65,'[1]IPC Armonizado'!$A$2:$A$250,_xlfn.XLOOKUP($C$1,'[1]IPC Armonizado'!$B$1:$Q$1,'[1]IPC Armonizado'!$B$2:$Q$250))</f>
        <v>92.5</v>
      </c>
      <c r="F74" s="19" cm="1">
        <f t="array" ref="F74">_xlfn.XLOOKUP(transformación!A65,'[1]Desempleo armonizado'!$A$2:$A$101,_xlfn.XLOOKUP($C$1,'[1]Desempleo armonizado'!$B$1:$P$1,'[1]Desempleo armonizado'!$B$2:$P$101))</f>
        <v>7.9</v>
      </c>
      <c r="G74" s="26" cm="1">
        <f t="array" ref="G74">IFERROR(_xlfn.XLOOKUP(transformación!$B65,[1]Forwarkeys!$B$2:$B$1000,_xlfn.XLOOKUP($F$1,[1]Forwarkeys!$C$1:$BA$1,[1]Forwarkeys!$C$2:$BA$1000)),"-")</f>
        <v>30565</v>
      </c>
      <c r="H74" s="19">
        <f>España!E74</f>
        <v>93.8</v>
      </c>
      <c r="I74" s="3">
        <f>[1]Aeropuerto!$C67</f>
        <v>36479</v>
      </c>
      <c r="J74" s="3" cm="1">
        <f t="array" ref="J74">_xlfn.XLOOKUP(transformación!$B65,[1]Mortalidad!$A$2:$A$301,_xlfn.XLOOKUP($C$1,[1]Mortalidad!$B$1:$P$1,[1]Mortalidad!$B$2:$P$301))</f>
        <v>76382</v>
      </c>
      <c r="K74" s="19" cm="1">
        <f t="array" ref="K74">_xlfn.XLOOKUP(transformación!$B65,'[1]Indice del consumidor'!$A$2:$A$301,_xlfn.XLOOKUP($C$1,'[1]Indice del consumidor'!$B$1:$P$1,'[1]Indice del consumidor'!$B$2:$P$301))</f>
        <v>-9.5</v>
      </c>
      <c r="L74" s="34" t="s">
        <v>702</v>
      </c>
      <c r="M74" s="34" t="s">
        <v>702</v>
      </c>
      <c r="N74" s="34" t="s">
        <v>702</v>
      </c>
    </row>
    <row r="75" spans="1:14" x14ac:dyDescent="0.3">
      <c r="A75" s="2" t="str">
        <f>'Viajeros Hoteles y Apartamet'!A75</f>
        <v>2010</v>
      </c>
      <c r="B75" s="2" t="str">
        <f>'Viajeros Hoteles y Apartamet'!B75</f>
        <v>4</v>
      </c>
      <c r="C75" s="3">
        <f>'Viajeros Hoteles y Apartamet'!H75</f>
        <v>115732</v>
      </c>
      <c r="D75" s="3" cm="1">
        <f t="array" ref="D75">_xlfn.XLOOKUP(transformación!A66,'[1]Pib Pc'!$A$2:$A$81,_xlfn.XLOOKUP($C$1,'[1]Pib Pc'!B$1:P$1,'[1]Pib Pc'!$B$2:$P$81))</f>
        <v>7820</v>
      </c>
      <c r="E75" s="19" cm="1">
        <f t="array" ref="E75">_xlfn.XLOOKUP(transformación!B66,'[1]IPC Armonizado'!$A$2:$A$250,_xlfn.XLOOKUP($C$1,'[1]IPC Armonizado'!$B$1:$Q$1,'[1]IPC Armonizado'!$B$2:$Q$250))</f>
        <v>92.4</v>
      </c>
      <c r="F75" s="19" cm="1">
        <f t="array" ref="F75">_xlfn.XLOOKUP(transformación!A66,'[1]Desempleo armonizado'!$A$2:$A$101,_xlfn.XLOOKUP($C$1,'[1]Desempleo armonizado'!$B$1:$P$1,'[1]Desempleo armonizado'!$B$2:$P$101))</f>
        <v>7</v>
      </c>
      <c r="G75" s="26" cm="1">
        <f t="array" ref="G75">IFERROR(_xlfn.XLOOKUP(transformación!$B66,[1]Forwarkeys!$B$2:$B$1000,_xlfn.XLOOKUP($F$1,[1]Forwarkeys!$C$1:$BA$1,[1]Forwarkeys!$C$2:$BA$1000)),"-")</f>
        <v>57276</v>
      </c>
      <c r="H75" s="19">
        <f>España!E75</f>
        <v>94.46</v>
      </c>
      <c r="I75" s="3">
        <f>[1]Aeropuerto!$C68</f>
        <v>39302</v>
      </c>
      <c r="J75" s="3" cm="1">
        <f t="array" ref="J75">_xlfn.XLOOKUP(transformación!$B66,[1]Mortalidad!$A$2:$A$301,_xlfn.XLOOKUP($C$1,[1]Mortalidad!$B$1:$P$1,[1]Mortalidad!$B$2:$P$301))</f>
        <v>69623</v>
      </c>
      <c r="K75" s="19" cm="1">
        <f t="array" ref="K75">_xlfn.XLOOKUP(transformación!$B66,'[1]Indice del consumidor'!$A$2:$A$301,_xlfn.XLOOKUP($C$1,'[1]Indice del consumidor'!$B$1:$P$1,'[1]Indice del consumidor'!$B$2:$P$301))</f>
        <v>-5.5</v>
      </c>
      <c r="L75" s="34" t="s">
        <v>702</v>
      </c>
      <c r="M75" s="34" t="s">
        <v>702</v>
      </c>
      <c r="N75" s="34" t="s">
        <v>702</v>
      </c>
    </row>
    <row r="76" spans="1:14" x14ac:dyDescent="0.3">
      <c r="A76" s="2" t="str">
        <f>'Viajeros Hoteles y Apartamet'!A76</f>
        <v>2010</v>
      </c>
      <c r="B76" s="2" t="str">
        <f>'Viajeros Hoteles y Apartamet'!B76</f>
        <v>5</v>
      </c>
      <c r="C76" s="3">
        <f>'Viajeros Hoteles y Apartamet'!H76</f>
        <v>160595</v>
      </c>
      <c r="D76" s="3" cm="1">
        <f t="array" ref="D76">_xlfn.XLOOKUP(transformación!A67,'[1]Pib Pc'!$A$2:$A$81,_xlfn.XLOOKUP($C$1,'[1]Pib Pc'!B$1:P$1,'[1]Pib Pc'!$B$2:$P$81))</f>
        <v>7820</v>
      </c>
      <c r="E76" s="19" cm="1">
        <f t="array" ref="E76">_xlfn.XLOOKUP(transformación!B67,'[1]IPC Armonizado'!$A$2:$A$250,_xlfn.XLOOKUP($C$1,'[1]IPC Armonizado'!$B$1:$Q$1,'[1]IPC Armonizado'!$B$2:$Q$250))</f>
        <v>92.5</v>
      </c>
      <c r="F76" s="19" cm="1">
        <f t="array" ref="F76">_xlfn.XLOOKUP(transformación!A67,'[1]Desempleo armonizado'!$A$2:$A$101,_xlfn.XLOOKUP($C$1,'[1]Desempleo armonizado'!$B$1:$P$1,'[1]Desempleo armonizado'!$B$2:$P$101))</f>
        <v>7</v>
      </c>
      <c r="G76" s="26" cm="1">
        <f t="array" ref="G76">IFERROR(_xlfn.XLOOKUP(transformación!$B67,[1]Forwarkeys!$B$2:$B$1000,_xlfn.XLOOKUP($F$1,[1]Forwarkeys!$C$1:$BA$1,[1]Forwarkeys!$C$2:$BA$1000)),"-")</f>
        <v>66198</v>
      </c>
      <c r="H76" s="19">
        <f>España!E76</f>
        <v>94.49</v>
      </c>
      <c r="I76" s="3">
        <f>[1]Aeropuerto!$C69</f>
        <v>56679</v>
      </c>
      <c r="J76" s="3" cm="1">
        <f t="array" ref="J76">_xlfn.XLOOKUP(transformación!$B67,[1]Mortalidad!$A$2:$A$301,_xlfn.XLOOKUP($C$1,[1]Mortalidad!$B$1:$P$1,[1]Mortalidad!$B$2:$P$301))</f>
        <v>70076</v>
      </c>
      <c r="K76" s="19" cm="1">
        <f t="array" ref="K76">_xlfn.XLOOKUP(transformación!$B67,'[1]Indice del consumidor'!$A$2:$A$301,_xlfn.XLOOKUP($C$1,'[1]Indice del consumidor'!$B$1:$P$1,'[1]Indice del consumidor'!$B$2:$P$301))</f>
        <v>-9.9</v>
      </c>
      <c r="L76" s="34" t="s">
        <v>702</v>
      </c>
      <c r="M76" s="34" t="s">
        <v>702</v>
      </c>
      <c r="N76" s="34" t="s">
        <v>702</v>
      </c>
    </row>
    <row r="77" spans="1:14" x14ac:dyDescent="0.3">
      <c r="A77" s="2" t="str">
        <f>'Viajeros Hoteles y Apartamet'!A77</f>
        <v>2010</v>
      </c>
      <c r="B77" s="2" t="str">
        <f>'Viajeros Hoteles y Apartamet'!B77</f>
        <v>6</v>
      </c>
      <c r="C77" s="3">
        <f>'Viajeros Hoteles y Apartamet'!H77</f>
        <v>151174</v>
      </c>
      <c r="D77" s="3" cm="1">
        <f t="array" ref="D77">_xlfn.XLOOKUP(transformación!A68,'[1]Pib Pc'!$A$2:$A$81,_xlfn.XLOOKUP($C$1,'[1]Pib Pc'!B$1:P$1,'[1]Pib Pc'!$B$2:$P$81))</f>
        <v>7820</v>
      </c>
      <c r="E77" s="19" cm="1">
        <f t="array" ref="E77">_xlfn.XLOOKUP(transformación!B68,'[1]IPC Armonizado'!$A$2:$A$250,_xlfn.XLOOKUP($C$1,'[1]IPC Armonizado'!$B$1:$Q$1,'[1]IPC Armonizado'!$B$2:$Q$250))</f>
        <v>92.6</v>
      </c>
      <c r="F77" s="19" cm="1">
        <f t="array" ref="F77">_xlfn.XLOOKUP(transformación!A68,'[1]Desempleo armonizado'!$A$2:$A$101,_xlfn.XLOOKUP($C$1,'[1]Desempleo armonizado'!$B$1:$P$1,'[1]Desempleo armonizado'!$B$2:$P$101))</f>
        <v>7</v>
      </c>
      <c r="G77" s="26" cm="1">
        <f t="array" ref="G77">IFERROR(_xlfn.XLOOKUP(transformación!$B68,[1]Forwarkeys!$B$2:$B$1000,_xlfn.XLOOKUP($F$1,[1]Forwarkeys!$C$1:$BA$1,[1]Forwarkeys!$C$2:$BA$1000)),"-")</f>
        <v>64898</v>
      </c>
      <c r="H77" s="19">
        <f>España!E77</f>
        <v>94.6</v>
      </c>
      <c r="I77" s="3">
        <f>[1]Aeropuerto!$C70</f>
        <v>52365</v>
      </c>
      <c r="J77" s="3" cm="1">
        <f t="array" ref="J77">_xlfn.XLOOKUP(transformación!$B68,[1]Mortalidad!$A$2:$A$301,_xlfn.XLOOKUP($C$1,[1]Mortalidad!$B$1:$P$1,[1]Mortalidad!$B$2:$P$301))</f>
        <v>67023</v>
      </c>
      <c r="K77" s="19" cm="1">
        <f t="array" ref="K77">_xlfn.XLOOKUP(transformación!$B68,'[1]Indice del consumidor'!$A$2:$A$301,_xlfn.XLOOKUP($C$1,'[1]Indice del consumidor'!$B$1:$P$1,'[1]Indice del consumidor'!$B$2:$P$301))</f>
        <v>-9</v>
      </c>
      <c r="L77" s="34" t="s">
        <v>702</v>
      </c>
      <c r="M77" s="34" t="s">
        <v>702</v>
      </c>
      <c r="N77" s="34" t="s">
        <v>702</v>
      </c>
    </row>
    <row r="78" spans="1:14" x14ac:dyDescent="0.3">
      <c r="A78" s="2" t="str">
        <f>'Viajeros Hoteles y Apartamet'!A78</f>
        <v>2010</v>
      </c>
      <c r="B78" s="2" t="str">
        <f>'Viajeros Hoteles y Apartamet'!B78</f>
        <v>7</v>
      </c>
      <c r="C78" s="3">
        <f>'Viajeros Hoteles y Apartamet'!H78</f>
        <v>145954</v>
      </c>
      <c r="D78" s="3" cm="1">
        <f t="array" ref="D78">_xlfn.XLOOKUP(transformación!A69,'[1]Pib Pc'!$A$2:$A$81,_xlfn.XLOOKUP($C$1,'[1]Pib Pc'!B$1:P$1,'[1]Pib Pc'!$B$2:$P$81))</f>
        <v>8110</v>
      </c>
      <c r="E78" s="19" cm="1">
        <f t="array" ref="E78">_xlfn.XLOOKUP(transformación!B69,'[1]IPC Armonizado'!$A$2:$A$250,_xlfn.XLOOKUP($C$1,'[1]IPC Armonizado'!$B$1:$Q$1,'[1]IPC Armonizado'!$B$2:$Q$250))</f>
        <v>92.8</v>
      </c>
      <c r="F78" s="19" cm="1">
        <f t="array" ref="F78">_xlfn.XLOOKUP(transformación!A69,'[1]Desempleo armonizado'!$A$2:$A$101,_xlfn.XLOOKUP($C$1,'[1]Desempleo armonizado'!$B$1:$P$1,'[1]Desempleo armonizado'!$B$2:$P$101))</f>
        <v>6.6</v>
      </c>
      <c r="G78" s="26" cm="1">
        <f t="array" ref="G78">IFERROR(_xlfn.XLOOKUP(transformación!$B69,[1]Forwarkeys!$B$2:$B$1000,_xlfn.XLOOKUP($F$1,[1]Forwarkeys!$C$1:$BA$1,[1]Forwarkeys!$C$2:$BA$1000)),"-")</f>
        <v>76133</v>
      </c>
      <c r="H78" s="19">
        <f>España!E78</f>
        <v>93.54</v>
      </c>
      <c r="I78" s="3">
        <f>[1]Aeropuerto!$C71</f>
        <v>71130</v>
      </c>
      <c r="J78" s="3" cm="1">
        <f t="array" ref="J78">_xlfn.XLOOKUP(transformación!$B69,[1]Mortalidad!$A$2:$A$301,_xlfn.XLOOKUP($C$1,[1]Mortalidad!$B$1:$P$1,[1]Mortalidad!$B$2:$P$301))</f>
        <v>73373</v>
      </c>
      <c r="K78" s="19" cm="1">
        <f t="array" ref="K78">_xlfn.XLOOKUP(transformación!$B69,'[1]Indice del consumidor'!$A$2:$A$301,_xlfn.XLOOKUP($C$1,'[1]Indice del consumidor'!$B$1:$P$1,'[1]Indice del consumidor'!$B$2:$P$301))</f>
        <v>-3.7</v>
      </c>
      <c r="L78" s="34" t="s">
        <v>702</v>
      </c>
      <c r="M78" s="34" t="s">
        <v>702</v>
      </c>
      <c r="N78" s="34" t="s">
        <v>702</v>
      </c>
    </row>
    <row r="79" spans="1:14" x14ac:dyDescent="0.3">
      <c r="A79" s="2" t="str">
        <f>'Viajeros Hoteles y Apartamet'!A79</f>
        <v>2010</v>
      </c>
      <c r="B79" s="2" t="str">
        <f>'Viajeros Hoteles y Apartamet'!B79</f>
        <v>8</v>
      </c>
      <c r="C79" s="3">
        <f>'Viajeros Hoteles y Apartamet'!H79</f>
        <v>141977</v>
      </c>
      <c r="D79" s="3" cm="1">
        <f t="array" ref="D79">_xlfn.XLOOKUP(transformación!A70,'[1]Pib Pc'!$A$2:$A$81,_xlfn.XLOOKUP($C$1,'[1]Pib Pc'!B$1:P$1,'[1]Pib Pc'!$B$2:$P$81))</f>
        <v>8110</v>
      </c>
      <c r="E79" s="19" cm="1">
        <f t="array" ref="E79">_xlfn.XLOOKUP(transformación!B70,'[1]IPC Armonizado'!$A$2:$A$250,_xlfn.XLOOKUP($C$1,'[1]IPC Armonizado'!$B$1:$Q$1,'[1]IPC Armonizado'!$B$2:$Q$250))</f>
        <v>92.9</v>
      </c>
      <c r="F79" s="19" cm="1">
        <f t="array" ref="F79">_xlfn.XLOOKUP(transformación!A70,'[1]Desempleo armonizado'!$A$2:$A$101,_xlfn.XLOOKUP($C$1,'[1]Desempleo armonizado'!$B$1:$P$1,'[1]Desempleo armonizado'!$B$2:$P$101))</f>
        <v>6.6</v>
      </c>
      <c r="G79" s="26" cm="1">
        <f t="array" ref="G79">IFERROR(_xlfn.XLOOKUP(transformación!$B70,[1]Forwarkeys!$B$2:$B$1000,_xlfn.XLOOKUP($F$1,[1]Forwarkeys!$C$1:$BA$1,[1]Forwarkeys!$C$2:$BA$1000)),"-")</f>
        <v>77389</v>
      </c>
      <c r="H79" s="19">
        <f>España!E79</f>
        <v>93.75</v>
      </c>
      <c r="I79" s="3">
        <f>[1]Aeropuerto!$C72</f>
        <v>67417</v>
      </c>
      <c r="J79" s="3" cm="1">
        <f t="array" ref="J79">_xlfn.XLOOKUP(transformación!$B70,[1]Mortalidad!$A$2:$A$301,_xlfn.XLOOKUP($C$1,[1]Mortalidad!$B$1:$P$1,[1]Mortalidad!$B$2:$P$301))</f>
        <v>67528</v>
      </c>
      <c r="K79" s="19" cm="1">
        <f t="array" ref="K79">_xlfn.XLOOKUP(transformación!$B70,'[1]Indice del consumidor'!$A$2:$A$301,_xlfn.XLOOKUP($C$1,'[1]Indice del consumidor'!$B$1:$P$1,'[1]Indice del consumidor'!$B$2:$P$301))</f>
        <v>-1.4</v>
      </c>
      <c r="L79" s="34" t="s">
        <v>702</v>
      </c>
      <c r="M79" s="34" t="s">
        <v>702</v>
      </c>
      <c r="N79" s="34" t="s">
        <v>702</v>
      </c>
    </row>
    <row r="80" spans="1:14" x14ac:dyDescent="0.3">
      <c r="A80" s="2" t="str">
        <f>'Viajeros Hoteles y Apartamet'!A80</f>
        <v>2010</v>
      </c>
      <c r="B80" s="2" t="str">
        <f>'Viajeros Hoteles y Apartamet'!B80</f>
        <v>9</v>
      </c>
      <c r="C80" s="3">
        <f>'Viajeros Hoteles y Apartamet'!H80</f>
        <v>190476</v>
      </c>
      <c r="D80" s="3" cm="1">
        <f t="array" ref="D80">_xlfn.XLOOKUP(transformación!A71,'[1]Pib Pc'!$A$2:$A$81,_xlfn.XLOOKUP($C$1,'[1]Pib Pc'!B$1:P$1,'[1]Pib Pc'!$B$2:$P$81))</f>
        <v>8110</v>
      </c>
      <c r="E80" s="19" cm="1">
        <f t="array" ref="E80">_xlfn.XLOOKUP(transformación!B71,'[1]IPC Armonizado'!$A$2:$A$250,_xlfn.XLOOKUP($C$1,'[1]IPC Armonizado'!$B$1:$Q$1,'[1]IPC Armonizado'!$B$2:$Q$250))</f>
        <v>92.7</v>
      </c>
      <c r="F80" s="19" cm="1">
        <f t="array" ref="F80">_xlfn.XLOOKUP(transformación!A71,'[1]Desempleo armonizado'!$A$2:$A$101,_xlfn.XLOOKUP($C$1,'[1]Desempleo armonizado'!$B$1:$P$1,'[1]Desempleo armonizado'!$B$2:$P$101))</f>
        <v>6.6</v>
      </c>
      <c r="G80" s="26" cm="1">
        <f t="array" ref="G80">IFERROR(_xlfn.XLOOKUP(transformación!$B71,[1]Forwarkeys!$B$2:$B$1000,_xlfn.XLOOKUP($F$1,[1]Forwarkeys!$C$1:$BA$1,[1]Forwarkeys!$C$2:$BA$1000)),"-")</f>
        <v>67451</v>
      </c>
      <c r="H80" s="19">
        <f>España!E80</f>
        <v>94.61</v>
      </c>
      <c r="I80" s="3">
        <f>[1]Aeropuerto!$C73</f>
        <v>63190</v>
      </c>
      <c r="J80" s="3" cm="1">
        <f t="array" ref="J80">_xlfn.XLOOKUP(transformación!$B71,[1]Mortalidad!$A$2:$A$301,_xlfn.XLOOKUP($C$1,[1]Mortalidad!$B$1:$P$1,[1]Mortalidad!$B$2:$P$301))</f>
        <v>66646</v>
      </c>
      <c r="K80" s="19" cm="1">
        <f t="array" ref="K80">_xlfn.XLOOKUP(transformación!$B71,'[1]Indice del consumidor'!$A$2:$A$301,_xlfn.XLOOKUP($C$1,'[1]Indice del consumidor'!$B$1:$P$1,'[1]Indice del consumidor'!$B$2:$P$301))</f>
        <v>0.3</v>
      </c>
      <c r="L80" s="34" t="s">
        <v>702</v>
      </c>
      <c r="M80" s="34" t="s">
        <v>702</v>
      </c>
      <c r="N80" s="34" t="s">
        <v>702</v>
      </c>
    </row>
    <row r="81" spans="1:14" x14ac:dyDescent="0.3">
      <c r="A81" s="2" t="str">
        <f>'Viajeros Hoteles y Apartamet'!A81</f>
        <v>2010</v>
      </c>
      <c r="B81" s="2" t="str">
        <f>'Viajeros Hoteles y Apartamet'!B81</f>
        <v>10</v>
      </c>
      <c r="C81" s="3">
        <f>'Viajeros Hoteles y Apartamet'!H81</f>
        <v>203892</v>
      </c>
      <c r="D81" s="3" cm="1">
        <f t="array" ref="D81">_xlfn.XLOOKUP(transformación!A72,'[1]Pib Pc'!$A$2:$A$81,_xlfn.XLOOKUP($C$1,'[1]Pib Pc'!B$1:P$1,'[1]Pib Pc'!$B$2:$P$81))</f>
        <v>8330</v>
      </c>
      <c r="E81" s="19" cm="1">
        <f t="array" ref="E81">_xlfn.XLOOKUP(transformación!B72,'[1]IPC Armonizado'!$A$2:$A$250,_xlfn.XLOOKUP($C$1,'[1]IPC Armonizado'!$B$1:$Q$1,'[1]IPC Armonizado'!$B$2:$Q$250))</f>
        <v>92.8</v>
      </c>
      <c r="F81" s="19" cm="1">
        <f t="array" ref="F81">_xlfn.XLOOKUP(transformación!A72,'[1]Desempleo armonizado'!$A$2:$A$101,_xlfn.XLOOKUP($C$1,'[1]Desempleo armonizado'!$B$1:$P$1,'[1]Desempleo armonizado'!$B$2:$P$101))</f>
        <v>6.4</v>
      </c>
      <c r="G81" s="26" cm="1">
        <f t="array" ref="G81">IFERROR(_xlfn.XLOOKUP(transformación!$B72,[1]Forwarkeys!$B$2:$B$1000,_xlfn.XLOOKUP($F$1,[1]Forwarkeys!$C$1:$BA$1,[1]Forwarkeys!$C$2:$BA$1000)),"-")</f>
        <v>72244</v>
      </c>
      <c r="H81" s="19">
        <f>España!E81</f>
        <v>95.03</v>
      </c>
      <c r="I81" s="3">
        <f>[1]Aeropuerto!$C74</f>
        <v>62244</v>
      </c>
      <c r="J81" s="3" cm="1">
        <f t="array" ref="J81">_xlfn.XLOOKUP(transformación!$B72,[1]Mortalidad!$A$2:$A$301,_xlfn.XLOOKUP($C$1,[1]Mortalidad!$B$1:$P$1,[1]Mortalidad!$B$2:$P$301))</f>
        <v>71343</v>
      </c>
      <c r="K81" s="19" cm="1">
        <f t="array" ref="K81">_xlfn.XLOOKUP(transformación!$B72,'[1]Indice del consumidor'!$A$2:$A$301,_xlfn.XLOOKUP($C$1,'[1]Indice del consumidor'!$B$1:$P$1,'[1]Indice del consumidor'!$B$2:$P$301))</f>
        <v>0</v>
      </c>
      <c r="L81" s="34" t="s">
        <v>702</v>
      </c>
      <c r="M81" s="34" t="s">
        <v>702</v>
      </c>
      <c r="N81" s="34" t="s">
        <v>702</v>
      </c>
    </row>
    <row r="82" spans="1:14" x14ac:dyDescent="0.3">
      <c r="A82" s="2" t="str">
        <f>'Viajeros Hoteles y Apartamet'!A82</f>
        <v>2010</v>
      </c>
      <c r="B82" s="2" t="str">
        <f>'Viajeros Hoteles y Apartamet'!B82</f>
        <v>11</v>
      </c>
      <c r="C82" s="3">
        <f>'Viajeros Hoteles y Apartamet'!H82</f>
        <v>114202</v>
      </c>
      <c r="D82" s="3" cm="1">
        <f t="array" ref="D82">_xlfn.XLOOKUP(transformación!A73,'[1]Pib Pc'!$A$2:$A$81,_xlfn.XLOOKUP($C$1,'[1]Pib Pc'!B$1:P$1,'[1]Pib Pc'!$B$2:$P$81))</f>
        <v>8330</v>
      </c>
      <c r="E82" s="19" cm="1">
        <f t="array" ref="E82">_xlfn.XLOOKUP(transformación!B73,'[1]IPC Armonizado'!$A$2:$A$250,_xlfn.XLOOKUP($C$1,'[1]IPC Armonizado'!$B$1:$Q$1,'[1]IPC Armonizado'!$B$2:$Q$250))</f>
        <v>92.9</v>
      </c>
      <c r="F82" s="19" cm="1">
        <f t="array" ref="F82">_xlfn.XLOOKUP(transformación!A73,'[1]Desempleo armonizado'!$A$2:$A$101,_xlfn.XLOOKUP($C$1,'[1]Desempleo armonizado'!$B$1:$P$1,'[1]Desempleo armonizado'!$B$2:$P$101))</f>
        <v>6.4</v>
      </c>
      <c r="G82" s="26" cm="1">
        <f t="array" ref="G82">IFERROR(_xlfn.XLOOKUP(transformación!$B73,[1]Forwarkeys!$B$2:$B$1000,_xlfn.XLOOKUP($F$1,[1]Forwarkeys!$C$1:$BA$1,[1]Forwarkeys!$C$2:$BA$1000)),"-")</f>
        <v>36184</v>
      </c>
      <c r="H82" s="19">
        <f>España!E82</f>
        <v>95.33</v>
      </c>
      <c r="I82" s="3">
        <f>[1]Aeropuerto!$C75</f>
        <v>27492</v>
      </c>
      <c r="J82" s="3" cm="1">
        <f t="array" ref="J82">_xlfn.XLOOKUP(transformación!$B73,[1]Mortalidad!$A$2:$A$301,_xlfn.XLOOKUP($C$1,[1]Mortalidad!$B$1:$P$1,[1]Mortalidad!$B$2:$P$301))</f>
        <v>69663</v>
      </c>
      <c r="K82" s="19" cm="1">
        <f t="array" ref="K82">_xlfn.XLOOKUP(transformación!$B73,'[1]Indice del consumidor'!$A$2:$A$301,_xlfn.XLOOKUP($C$1,'[1]Indice del consumidor'!$B$1:$P$1,'[1]Indice del consumidor'!$B$2:$P$301))</f>
        <v>2.2000000000000002</v>
      </c>
      <c r="L82" s="34" t="s">
        <v>702</v>
      </c>
      <c r="M82" s="34" t="s">
        <v>702</v>
      </c>
      <c r="N82" s="34" t="s">
        <v>702</v>
      </c>
    </row>
    <row r="83" spans="1:14" x14ac:dyDescent="0.3">
      <c r="A83" s="2" t="str">
        <f>'Viajeros Hoteles y Apartamet'!A83</f>
        <v>2010</v>
      </c>
      <c r="B83" s="2" t="str">
        <f>'Viajeros Hoteles y Apartamet'!B83</f>
        <v>12</v>
      </c>
      <c r="C83" s="3">
        <f>'Viajeros Hoteles y Apartamet'!H83</f>
        <v>85876</v>
      </c>
      <c r="D83" s="3" cm="1">
        <f t="array" ref="D83">_xlfn.XLOOKUP(transformación!A74,'[1]Pib Pc'!$A$2:$A$81,_xlfn.XLOOKUP($C$1,'[1]Pib Pc'!B$1:P$1,'[1]Pib Pc'!$B$2:$P$81))</f>
        <v>8330</v>
      </c>
      <c r="E83" s="19" cm="1">
        <f t="array" ref="E83">_xlfn.XLOOKUP(transformación!B74,'[1]IPC Armonizado'!$A$2:$A$250,_xlfn.XLOOKUP($C$1,'[1]IPC Armonizado'!$B$1:$Q$1,'[1]IPC Armonizado'!$B$2:$Q$250))</f>
        <v>94</v>
      </c>
      <c r="F83" s="19" cm="1">
        <f t="array" ref="F83">_xlfn.XLOOKUP(transformación!A74,'[1]Desempleo armonizado'!$A$2:$A$101,_xlfn.XLOOKUP($C$1,'[1]Desempleo armonizado'!$B$1:$P$1,'[1]Desempleo armonizado'!$B$2:$P$101))</f>
        <v>6.4</v>
      </c>
      <c r="G83" s="26" cm="1">
        <f t="array" ref="G83">IFERROR(_xlfn.XLOOKUP(transformación!$B74,[1]Forwarkeys!$B$2:$B$1000,_xlfn.XLOOKUP($F$1,[1]Forwarkeys!$C$1:$BA$1,[1]Forwarkeys!$C$2:$BA$1000)),"-")</f>
        <v>34210</v>
      </c>
      <c r="H83" s="19">
        <f>España!E83</f>
        <v>95.86</v>
      </c>
      <c r="I83" s="3">
        <f>[1]Aeropuerto!$C76</f>
        <v>24634</v>
      </c>
      <c r="J83" s="3" cm="1">
        <f t="array" ref="J83">_xlfn.XLOOKUP(transformación!$B74,[1]Mortalidad!$A$2:$A$301,_xlfn.XLOOKUP($C$1,[1]Mortalidad!$B$1:$P$1,[1]Mortalidad!$B$2:$P$301))</f>
        <v>78455</v>
      </c>
      <c r="K83" s="19" cm="1">
        <f t="array" ref="K83">_xlfn.XLOOKUP(transformación!$B74,'[1]Indice del consumidor'!$A$2:$A$301,_xlfn.XLOOKUP($C$1,'[1]Indice del consumidor'!$B$1:$P$1,'[1]Indice del consumidor'!$B$2:$P$301))</f>
        <v>1.3</v>
      </c>
      <c r="L83" s="34" t="s">
        <v>702</v>
      </c>
      <c r="M83" s="34" t="s">
        <v>702</v>
      </c>
      <c r="N83" s="34" t="s">
        <v>702</v>
      </c>
    </row>
    <row r="84" spans="1:14" x14ac:dyDescent="0.3">
      <c r="A84" s="2" t="str">
        <f>'Viajeros Hoteles y Apartamet'!A84</f>
        <v>2011</v>
      </c>
      <c r="B84" s="2" t="str">
        <f>'Viajeros Hoteles y Apartamet'!B84</f>
        <v>1</v>
      </c>
      <c r="C84" s="3">
        <f>'Viajeros Hoteles y Apartamet'!H84</f>
        <v>78940</v>
      </c>
      <c r="D84" s="3" cm="1">
        <f t="array" ref="D84">_xlfn.XLOOKUP(transformación!A75,'[1]Pib Pc'!$A$2:$A$81,_xlfn.XLOOKUP($C$1,'[1]Pib Pc'!B$1:P$1,'[1]Pib Pc'!$B$2:$P$81))</f>
        <v>8210</v>
      </c>
      <c r="E84" s="19" cm="1">
        <f t="array" ref="E84">_xlfn.XLOOKUP(transformación!B75,'[1]IPC Armonizado'!$A$2:$A$250,_xlfn.XLOOKUP($C$1,'[1]IPC Armonizado'!$B$1:$Q$1,'[1]IPC Armonizado'!$B$2:$Q$250))</f>
        <v>93.5</v>
      </c>
      <c r="F84" s="19" cm="1">
        <f t="array" ref="F84">_xlfn.XLOOKUP(transformación!A75,'[1]Desempleo armonizado'!$A$2:$A$101,_xlfn.XLOOKUP($C$1,'[1]Desempleo armonizado'!$B$1:$P$1,'[1]Desempleo armonizado'!$B$2:$P$101))</f>
        <v>6.6</v>
      </c>
      <c r="G84" s="26" cm="1">
        <f t="array" ref="G84">IFERROR(_xlfn.XLOOKUP(transformación!$B75,[1]Forwarkeys!$B$2:$B$1000,_xlfn.XLOOKUP($F$1,[1]Forwarkeys!$C$1:$BA$1,[1]Forwarkeys!$C$2:$BA$1000)),"-")</f>
        <v>32371</v>
      </c>
      <c r="H84" s="19">
        <f>España!E84</f>
        <v>94.6</v>
      </c>
      <c r="I84" s="3">
        <f>[1]Aeropuerto!$C77</f>
        <v>23037</v>
      </c>
      <c r="J84" s="3" cm="1">
        <f t="array" ref="J84">_xlfn.XLOOKUP(transformación!$B75,[1]Mortalidad!$A$2:$A$301,_xlfn.XLOOKUP($C$1,[1]Mortalidad!$B$1:$P$1,[1]Mortalidad!$B$2:$P$301))</f>
        <v>76780</v>
      </c>
      <c r="K84" s="19" cm="1">
        <f t="array" ref="K84">_xlfn.XLOOKUP(transformación!$B75,'[1]Indice del consumidor'!$A$2:$A$301,_xlfn.XLOOKUP($C$1,'[1]Indice del consumidor'!$B$1:$P$1,'[1]Indice del consumidor'!$B$2:$P$301))</f>
        <v>0.9</v>
      </c>
      <c r="L84" s="34" t="s">
        <v>702</v>
      </c>
      <c r="M84" s="34" t="s">
        <v>702</v>
      </c>
      <c r="N84" s="34" t="s">
        <v>702</v>
      </c>
    </row>
    <row r="85" spans="1:14" x14ac:dyDescent="0.3">
      <c r="A85" s="2" t="str">
        <f>'Viajeros Hoteles y Apartamet'!A85</f>
        <v>2011</v>
      </c>
      <c r="B85" s="2" t="str">
        <f>'Viajeros Hoteles y Apartamet'!B85</f>
        <v>2</v>
      </c>
      <c r="C85" s="3">
        <f>'Viajeros Hoteles y Apartamet'!H85</f>
        <v>92463</v>
      </c>
      <c r="D85" s="3" cm="1">
        <f t="array" ref="D85">_xlfn.XLOOKUP(transformación!A76,'[1]Pib Pc'!$A$2:$A$81,_xlfn.XLOOKUP($C$1,'[1]Pib Pc'!B$1:P$1,'[1]Pib Pc'!$B$2:$P$81))</f>
        <v>8210</v>
      </c>
      <c r="E85" s="19" cm="1">
        <f t="array" ref="E85">_xlfn.XLOOKUP(transformación!B76,'[1]IPC Armonizado'!$A$2:$A$250,_xlfn.XLOOKUP($C$1,'[1]IPC Armonizado'!$B$1:$Q$1,'[1]IPC Armonizado'!$B$2:$Q$250))</f>
        <v>94.1</v>
      </c>
      <c r="F85" s="19" cm="1">
        <f t="array" ref="F85">_xlfn.XLOOKUP(transformación!A76,'[1]Desempleo armonizado'!$A$2:$A$101,_xlfn.XLOOKUP($C$1,'[1]Desempleo armonizado'!$B$1:$P$1,'[1]Desempleo armonizado'!$B$2:$P$101))</f>
        <v>6.6</v>
      </c>
      <c r="G85" s="26" cm="1">
        <f t="array" ref="G85">IFERROR(_xlfn.XLOOKUP(transformación!$B76,[1]Forwarkeys!$B$2:$B$1000,_xlfn.XLOOKUP($F$1,[1]Forwarkeys!$C$1:$BA$1,[1]Forwarkeys!$C$2:$BA$1000)),"-")</f>
        <v>30958</v>
      </c>
      <c r="H85" s="19">
        <f>España!E85</f>
        <v>94.7</v>
      </c>
      <c r="I85" s="3">
        <f>[1]Aeropuerto!$C78</f>
        <v>27205</v>
      </c>
      <c r="J85" s="3" cm="1">
        <f t="array" ref="J85">_xlfn.XLOOKUP(transformación!$B76,[1]Mortalidad!$A$2:$A$301,_xlfn.XLOOKUP($C$1,[1]Mortalidad!$B$1:$P$1,[1]Mortalidad!$B$2:$P$301))</f>
        <v>69597</v>
      </c>
      <c r="K85" s="19" cm="1">
        <f t="array" ref="K85">_xlfn.XLOOKUP(transformación!$B76,'[1]Indice del consumidor'!$A$2:$A$301,_xlfn.XLOOKUP($C$1,'[1]Indice del consumidor'!$B$1:$P$1,'[1]Indice del consumidor'!$B$2:$P$301))</f>
        <v>1.3</v>
      </c>
      <c r="L85" s="34" t="s">
        <v>702</v>
      </c>
      <c r="M85" s="34" t="s">
        <v>702</v>
      </c>
      <c r="N85" s="34" t="s">
        <v>702</v>
      </c>
    </row>
    <row r="86" spans="1:14" x14ac:dyDescent="0.3">
      <c r="A86" s="2" t="str">
        <f>'Viajeros Hoteles y Apartamet'!A86</f>
        <v>2011</v>
      </c>
      <c r="B86" s="2" t="str">
        <f>'Viajeros Hoteles y Apartamet'!B86</f>
        <v>3</v>
      </c>
      <c r="C86" s="3">
        <f>'Viajeros Hoteles y Apartamet'!H86</f>
        <v>169104</v>
      </c>
      <c r="D86" s="3" cm="1">
        <f t="array" ref="D86">_xlfn.XLOOKUP(transformación!A77,'[1]Pib Pc'!$A$2:$A$81,_xlfn.XLOOKUP($C$1,'[1]Pib Pc'!B$1:P$1,'[1]Pib Pc'!$B$2:$P$81))</f>
        <v>8210</v>
      </c>
      <c r="E86" s="19" cm="1">
        <f t="array" ref="E86">_xlfn.XLOOKUP(transformación!B77,'[1]IPC Armonizado'!$A$2:$A$250,_xlfn.XLOOKUP($C$1,'[1]IPC Armonizado'!$B$1:$Q$1,'[1]IPC Armonizado'!$B$2:$Q$250))</f>
        <v>94.7</v>
      </c>
      <c r="F86" s="19" cm="1">
        <f t="array" ref="F86">_xlfn.XLOOKUP(transformación!A77,'[1]Desempleo armonizado'!$A$2:$A$101,_xlfn.XLOOKUP($C$1,'[1]Desempleo armonizado'!$B$1:$P$1,'[1]Desempleo armonizado'!$B$2:$P$101))</f>
        <v>6.6</v>
      </c>
      <c r="G86" s="26" cm="1">
        <f t="array" ref="G86">IFERROR(_xlfn.XLOOKUP(transformación!$B77,[1]Forwarkeys!$B$2:$B$1000,_xlfn.XLOOKUP($F$1,[1]Forwarkeys!$C$1:$BA$1,[1]Forwarkeys!$C$2:$BA$1000)),"-")</f>
        <v>40835</v>
      </c>
      <c r="H86" s="19">
        <f>España!E86</f>
        <v>96.93</v>
      </c>
      <c r="I86" s="3">
        <f>[1]Aeropuerto!$C79</f>
        <v>38870</v>
      </c>
      <c r="J86" s="3" cm="1">
        <f t="array" ref="J86">_xlfn.XLOOKUP(transformación!$B77,[1]Mortalidad!$A$2:$A$301,_xlfn.XLOOKUP($C$1,[1]Mortalidad!$B$1:$P$1,[1]Mortalidad!$B$2:$P$301))</f>
        <v>76912</v>
      </c>
      <c r="K86" s="19" cm="1">
        <f t="array" ref="K86">_xlfn.XLOOKUP(transformación!$B77,'[1]Indice del consumidor'!$A$2:$A$301,_xlfn.XLOOKUP($C$1,'[1]Indice del consumidor'!$B$1:$P$1,'[1]Indice del consumidor'!$B$2:$P$301))</f>
        <v>0</v>
      </c>
      <c r="L86" s="34" t="s">
        <v>702</v>
      </c>
      <c r="M86" s="34" t="s">
        <v>702</v>
      </c>
      <c r="N86" s="34" t="s">
        <v>702</v>
      </c>
    </row>
    <row r="87" spans="1:14" x14ac:dyDescent="0.3">
      <c r="A87" s="2" t="str">
        <f>'Viajeros Hoteles y Apartamet'!A87</f>
        <v>2011</v>
      </c>
      <c r="B87" s="2" t="str">
        <f>'Viajeros Hoteles y Apartamet'!B87</f>
        <v>4</v>
      </c>
      <c r="C87" s="3">
        <f>'Viajeros Hoteles y Apartamet'!H87</f>
        <v>150325</v>
      </c>
      <c r="D87" s="3" cm="1">
        <f t="array" ref="D87">_xlfn.XLOOKUP(transformación!A78,'[1]Pib Pc'!$A$2:$A$81,_xlfn.XLOOKUP($C$1,'[1]Pib Pc'!B$1:P$1,'[1]Pib Pc'!$B$2:$P$81))</f>
        <v>8230</v>
      </c>
      <c r="E87" s="19" cm="1">
        <f t="array" ref="E87">_xlfn.XLOOKUP(transformación!B78,'[1]IPC Armonizado'!$A$2:$A$250,_xlfn.XLOOKUP($C$1,'[1]IPC Armonizado'!$B$1:$Q$1,'[1]IPC Armonizado'!$B$2:$Q$250))</f>
        <v>94.9</v>
      </c>
      <c r="F87" s="19" cm="1">
        <f t="array" ref="F87">_xlfn.XLOOKUP(transformación!A78,'[1]Desempleo armonizado'!$A$2:$A$101,_xlfn.XLOOKUP($C$1,'[1]Desempleo armonizado'!$B$1:$P$1,'[1]Desempleo armonizado'!$B$2:$P$101))</f>
        <v>5.8</v>
      </c>
      <c r="G87" s="26" cm="1">
        <f t="array" ref="G87">IFERROR(_xlfn.XLOOKUP(transformación!$B78,[1]Forwarkeys!$B$2:$B$1000,_xlfn.XLOOKUP($F$1,[1]Forwarkeys!$C$1:$BA$1,[1]Forwarkeys!$C$2:$BA$1000)),"-")</f>
        <v>49607</v>
      </c>
      <c r="H87" s="19">
        <f>España!E87</f>
        <v>97.78</v>
      </c>
      <c r="I87" s="3">
        <f>[1]Aeropuerto!$C80</f>
        <v>51979</v>
      </c>
      <c r="J87" s="3" cm="1">
        <f t="array" ref="J87">_xlfn.XLOOKUP(transformación!$B78,[1]Mortalidad!$A$2:$A$301,_xlfn.XLOOKUP($C$1,[1]Mortalidad!$B$1:$P$1,[1]Mortalidad!$B$2:$P$301))</f>
        <v>70131</v>
      </c>
      <c r="K87" s="19" cm="1">
        <f t="array" ref="K87">_xlfn.XLOOKUP(transformación!$B78,'[1]Indice del consumidor'!$A$2:$A$301,_xlfn.XLOOKUP($C$1,'[1]Indice del consumidor'!$B$1:$P$1,'[1]Indice del consumidor'!$B$2:$P$301))</f>
        <v>-0.7</v>
      </c>
      <c r="L87" s="34" t="s">
        <v>702</v>
      </c>
      <c r="M87" s="34" t="s">
        <v>702</v>
      </c>
      <c r="N87" s="34" t="s">
        <v>702</v>
      </c>
    </row>
    <row r="88" spans="1:14" x14ac:dyDescent="0.3">
      <c r="A88" s="2" t="str">
        <f>'Viajeros Hoteles y Apartamet'!A88</f>
        <v>2011</v>
      </c>
      <c r="B88" s="2" t="str">
        <f>'Viajeros Hoteles y Apartamet'!B88</f>
        <v>5</v>
      </c>
      <c r="C88" s="3">
        <f>'Viajeros Hoteles y Apartamet'!H88</f>
        <v>156512</v>
      </c>
      <c r="D88" s="3" cm="1">
        <f t="array" ref="D88">_xlfn.XLOOKUP(transformación!A79,'[1]Pib Pc'!$A$2:$A$81,_xlfn.XLOOKUP($C$1,'[1]Pib Pc'!B$1:P$1,'[1]Pib Pc'!$B$2:$P$81))</f>
        <v>8230</v>
      </c>
      <c r="E88" s="19" cm="1">
        <f t="array" ref="E88">_xlfn.XLOOKUP(transformación!B79,'[1]IPC Armonizado'!$A$2:$A$250,_xlfn.XLOOKUP($C$1,'[1]IPC Armonizado'!$B$1:$Q$1,'[1]IPC Armonizado'!$B$2:$Q$250))</f>
        <v>94.8</v>
      </c>
      <c r="F88" s="19" cm="1">
        <f t="array" ref="F88">_xlfn.XLOOKUP(transformación!A79,'[1]Desempleo armonizado'!$A$2:$A$101,_xlfn.XLOOKUP($C$1,'[1]Desempleo armonizado'!$B$1:$P$1,'[1]Desempleo armonizado'!$B$2:$P$101))</f>
        <v>5.8</v>
      </c>
      <c r="G88" s="26" cm="1">
        <f t="array" ref="G88">IFERROR(_xlfn.XLOOKUP(transformación!$B79,[1]Forwarkeys!$B$2:$B$1000,_xlfn.XLOOKUP($F$1,[1]Forwarkeys!$C$1:$BA$1,[1]Forwarkeys!$C$2:$BA$1000)),"-")</f>
        <v>61708</v>
      </c>
      <c r="H88" s="19">
        <f>España!E88</f>
        <v>97.66</v>
      </c>
      <c r="I88" s="3">
        <f>[1]Aeropuerto!$C81</f>
        <v>53196</v>
      </c>
      <c r="J88" s="3" cm="1">
        <f t="array" ref="J88">_xlfn.XLOOKUP(transformación!$B79,[1]Mortalidad!$A$2:$A$301,_xlfn.XLOOKUP($C$1,[1]Mortalidad!$B$1:$P$1,[1]Mortalidad!$B$2:$P$301))</f>
        <v>70613</v>
      </c>
      <c r="K88" s="19" cm="1">
        <f t="array" ref="K88">_xlfn.XLOOKUP(transformación!$B79,'[1]Indice del consumidor'!$A$2:$A$301,_xlfn.XLOOKUP($C$1,'[1]Indice del consumidor'!$B$1:$P$1,'[1]Indice del consumidor'!$B$2:$P$301))</f>
        <v>-1.3</v>
      </c>
      <c r="L88" s="34" t="s">
        <v>702</v>
      </c>
      <c r="M88" s="34" t="s">
        <v>702</v>
      </c>
      <c r="N88" s="34" t="s">
        <v>702</v>
      </c>
    </row>
    <row r="89" spans="1:14" x14ac:dyDescent="0.3">
      <c r="A89" s="2" t="str">
        <f>'Viajeros Hoteles y Apartamet'!A89</f>
        <v>2011</v>
      </c>
      <c r="B89" s="2" t="str">
        <f>'Viajeros Hoteles y Apartamet'!B89</f>
        <v>6</v>
      </c>
      <c r="C89" s="3">
        <f>'Viajeros Hoteles y Apartamet'!H89</f>
        <v>146765</v>
      </c>
      <c r="D89" s="3" cm="1">
        <f t="array" ref="D89">_xlfn.XLOOKUP(transformación!A80,'[1]Pib Pc'!$A$2:$A$81,_xlfn.XLOOKUP($C$1,'[1]Pib Pc'!B$1:P$1,'[1]Pib Pc'!$B$2:$P$81))</f>
        <v>8230</v>
      </c>
      <c r="E89" s="19" cm="1">
        <f t="array" ref="E89">_xlfn.XLOOKUP(transformación!B80,'[1]IPC Armonizado'!$A$2:$A$250,_xlfn.XLOOKUP($C$1,'[1]IPC Armonizado'!$B$1:$Q$1,'[1]IPC Armonizado'!$B$2:$Q$250))</f>
        <v>94.8</v>
      </c>
      <c r="F89" s="19" cm="1">
        <f t="array" ref="F89">_xlfn.XLOOKUP(transformación!A80,'[1]Desempleo armonizado'!$A$2:$A$101,_xlfn.XLOOKUP($C$1,'[1]Desempleo armonizado'!$B$1:$P$1,'[1]Desempleo armonizado'!$B$2:$P$101))</f>
        <v>5.8</v>
      </c>
      <c r="G89" s="26" cm="1">
        <f t="array" ref="G89">IFERROR(_xlfn.XLOOKUP(transformación!$B80,[1]Forwarkeys!$B$2:$B$1000,_xlfn.XLOOKUP($F$1,[1]Forwarkeys!$C$1:$BA$1,[1]Forwarkeys!$C$2:$BA$1000)),"-")</f>
        <v>59753</v>
      </c>
      <c r="H89" s="19">
        <f>España!E89</f>
        <v>97.48</v>
      </c>
      <c r="I89" s="3">
        <f>[1]Aeropuerto!$C82</f>
        <v>52194</v>
      </c>
      <c r="J89" s="3" cm="1">
        <f t="array" ref="J89">_xlfn.XLOOKUP(transformación!$B80,[1]Mortalidad!$A$2:$A$301,_xlfn.XLOOKUP($C$1,[1]Mortalidad!$B$1:$P$1,[1]Mortalidad!$B$2:$P$301))</f>
        <v>65607</v>
      </c>
      <c r="K89" s="19" cm="1">
        <f t="array" ref="K89">_xlfn.XLOOKUP(transformación!$B80,'[1]Indice del consumidor'!$A$2:$A$301,_xlfn.XLOOKUP($C$1,'[1]Indice del consumidor'!$B$1:$P$1,'[1]Indice del consumidor'!$B$2:$P$301))</f>
        <v>0.2</v>
      </c>
      <c r="L89" s="34" t="s">
        <v>702</v>
      </c>
      <c r="M89" s="34" t="s">
        <v>702</v>
      </c>
      <c r="N89" s="34" t="s">
        <v>702</v>
      </c>
    </row>
    <row r="90" spans="1:14" x14ac:dyDescent="0.3">
      <c r="A90" s="2" t="str">
        <f>'Viajeros Hoteles y Apartamet'!A90</f>
        <v>2011</v>
      </c>
      <c r="B90" s="2" t="str">
        <f>'Viajeros Hoteles y Apartamet'!B90</f>
        <v>7</v>
      </c>
      <c r="C90" s="3">
        <f>'Viajeros Hoteles y Apartamet'!H90</f>
        <v>137947</v>
      </c>
      <c r="D90" s="3" cm="1">
        <f t="array" ref="D90">_xlfn.XLOOKUP(transformación!A81,'[1]Pib Pc'!$A$2:$A$81,_xlfn.XLOOKUP($C$1,'[1]Pib Pc'!B$1:P$1,'[1]Pib Pc'!$B$2:$P$81))</f>
        <v>8500</v>
      </c>
      <c r="E90" s="19" cm="1">
        <f t="array" ref="E90">_xlfn.XLOOKUP(transformación!B81,'[1]IPC Armonizado'!$A$2:$A$250,_xlfn.XLOOKUP($C$1,'[1]IPC Armonizado'!$B$1:$Q$1,'[1]IPC Armonizado'!$B$2:$Q$250))</f>
        <v>95.2</v>
      </c>
      <c r="F90" s="19" cm="1">
        <f t="array" ref="F90">_xlfn.XLOOKUP(transformación!A81,'[1]Desempleo armonizado'!$A$2:$A$101,_xlfn.XLOOKUP($C$1,'[1]Desempleo armonizado'!$B$1:$P$1,'[1]Desempleo armonizado'!$B$2:$P$101))</f>
        <v>5.7</v>
      </c>
      <c r="G90" s="26" cm="1">
        <f t="array" ref="G90">IFERROR(_xlfn.XLOOKUP(transformación!$B81,[1]Forwarkeys!$B$2:$B$1000,_xlfn.XLOOKUP($F$1,[1]Forwarkeys!$C$1:$BA$1,[1]Forwarkeys!$C$2:$BA$1000)),"-")</f>
        <v>69310</v>
      </c>
      <c r="H90" s="19">
        <f>España!E90</f>
        <v>96.34</v>
      </c>
      <c r="I90" s="3">
        <f>[1]Aeropuerto!$C83</f>
        <v>66379</v>
      </c>
      <c r="J90" s="3" cm="1">
        <f t="array" ref="J90">_xlfn.XLOOKUP(transformación!$B81,[1]Mortalidad!$A$2:$A$301,_xlfn.XLOOKUP($C$1,[1]Mortalidad!$B$1:$P$1,[1]Mortalidad!$B$2:$P$301))</f>
        <v>66646</v>
      </c>
      <c r="K90" s="19" cm="1">
        <f t="array" ref="K90">_xlfn.XLOOKUP(transformación!$B81,'[1]Indice del consumidor'!$A$2:$A$301,_xlfn.XLOOKUP($C$1,'[1]Indice del consumidor'!$B$1:$P$1,'[1]Indice del consumidor'!$B$2:$P$301))</f>
        <v>-0.1</v>
      </c>
      <c r="L90" s="34" t="s">
        <v>702</v>
      </c>
      <c r="M90" s="34" t="s">
        <v>702</v>
      </c>
      <c r="N90" s="34" t="s">
        <v>702</v>
      </c>
    </row>
    <row r="91" spans="1:14" x14ac:dyDescent="0.3">
      <c r="A91" s="2" t="str">
        <f>'Viajeros Hoteles y Apartamet'!A91</f>
        <v>2011</v>
      </c>
      <c r="B91" s="2" t="str">
        <f>'Viajeros Hoteles y Apartamet'!B91</f>
        <v>8</v>
      </c>
      <c r="C91" s="3">
        <f>'Viajeros Hoteles y Apartamet'!H91</f>
        <v>136901</v>
      </c>
      <c r="D91" s="3" cm="1">
        <f t="array" ref="D91">_xlfn.XLOOKUP(transformación!A82,'[1]Pib Pc'!$A$2:$A$81,_xlfn.XLOOKUP($C$1,'[1]Pib Pc'!B$1:P$1,'[1]Pib Pc'!$B$2:$P$81))</f>
        <v>8500</v>
      </c>
      <c r="E91" s="19" cm="1">
        <f t="array" ref="E91">_xlfn.XLOOKUP(transformación!B82,'[1]IPC Armonizado'!$A$2:$A$250,_xlfn.XLOOKUP($C$1,'[1]IPC Armonizado'!$B$1:$Q$1,'[1]IPC Armonizado'!$B$2:$Q$250))</f>
        <v>95.2</v>
      </c>
      <c r="F91" s="19" cm="1">
        <f t="array" ref="F91">_xlfn.XLOOKUP(transformación!A82,'[1]Desempleo armonizado'!$A$2:$A$101,_xlfn.XLOOKUP($C$1,'[1]Desempleo armonizado'!$B$1:$P$1,'[1]Desempleo armonizado'!$B$2:$P$101))</f>
        <v>5.7</v>
      </c>
      <c r="G91" s="26" cm="1">
        <f t="array" ref="G91">IFERROR(_xlfn.XLOOKUP(transformación!$B82,[1]Forwarkeys!$B$2:$B$1000,_xlfn.XLOOKUP($F$1,[1]Forwarkeys!$C$1:$BA$1,[1]Forwarkeys!$C$2:$BA$1000)),"-")</f>
        <v>70691</v>
      </c>
      <c r="H91" s="19">
        <f>España!E91</f>
        <v>96.31</v>
      </c>
      <c r="I91" s="3">
        <f>[1]Aeropuerto!$C84</f>
        <v>64027</v>
      </c>
      <c r="J91" s="3" cm="1">
        <f t="array" ref="J91">_xlfn.XLOOKUP(transformación!$B82,[1]Mortalidad!$A$2:$A$301,_xlfn.XLOOKUP($C$1,[1]Mortalidad!$B$1:$P$1,[1]Mortalidad!$B$2:$P$301))</f>
        <v>68570</v>
      </c>
      <c r="K91" s="19" cm="1">
        <f t="array" ref="K91">_xlfn.XLOOKUP(transformación!$B82,'[1]Indice del consumidor'!$A$2:$A$301,_xlfn.XLOOKUP($C$1,'[1]Indice del consumidor'!$B$1:$P$1,'[1]Indice del consumidor'!$B$2:$P$301))</f>
        <v>-4.4000000000000004</v>
      </c>
      <c r="L91" s="34" t="s">
        <v>702</v>
      </c>
      <c r="M91" s="34" t="s">
        <v>702</v>
      </c>
      <c r="N91" s="34" t="s">
        <v>702</v>
      </c>
    </row>
    <row r="92" spans="1:14" x14ac:dyDescent="0.3">
      <c r="A92" s="2" t="str">
        <f>'Viajeros Hoteles y Apartamet'!A92</f>
        <v>2011</v>
      </c>
      <c r="B92" s="2" t="str">
        <f>'Viajeros Hoteles y Apartamet'!B92</f>
        <v>9</v>
      </c>
      <c r="C92" s="3">
        <f>'Viajeros Hoteles y Apartamet'!H92</f>
        <v>200859</v>
      </c>
      <c r="D92" s="3" cm="1">
        <f t="array" ref="D92">_xlfn.XLOOKUP(transformación!A83,'[1]Pib Pc'!$A$2:$A$81,_xlfn.XLOOKUP($C$1,'[1]Pib Pc'!B$1:P$1,'[1]Pib Pc'!$B$2:$P$81))</f>
        <v>8500</v>
      </c>
      <c r="E92" s="19" cm="1">
        <f t="array" ref="E92">_xlfn.XLOOKUP(transformación!B83,'[1]IPC Armonizado'!$A$2:$A$250,_xlfn.XLOOKUP($C$1,'[1]IPC Armonizado'!$B$1:$Q$1,'[1]IPC Armonizado'!$B$2:$Q$250))</f>
        <v>95.3</v>
      </c>
      <c r="F92" s="19" cm="1">
        <f t="array" ref="F92">_xlfn.XLOOKUP(transformación!A83,'[1]Desempleo armonizado'!$A$2:$A$101,_xlfn.XLOOKUP($C$1,'[1]Desempleo armonizado'!$B$1:$P$1,'[1]Desempleo armonizado'!$B$2:$P$101))</f>
        <v>5.7</v>
      </c>
      <c r="G92" s="26" cm="1">
        <f t="array" ref="G92">IFERROR(_xlfn.XLOOKUP(transformación!$B83,[1]Forwarkeys!$B$2:$B$1000,_xlfn.XLOOKUP($F$1,[1]Forwarkeys!$C$1:$BA$1,[1]Forwarkeys!$C$2:$BA$1000)),"-")</f>
        <v>62989</v>
      </c>
      <c r="H92" s="19">
        <f>España!E92</f>
        <v>97.46</v>
      </c>
      <c r="I92" s="3">
        <f>[1]Aeropuerto!$C85</f>
        <v>60064</v>
      </c>
      <c r="J92" s="3" cm="1">
        <f t="array" ref="J92">_xlfn.XLOOKUP(transformación!$B83,[1]Mortalidad!$A$2:$A$301,_xlfn.XLOOKUP($C$1,[1]Mortalidad!$B$1:$P$1,[1]Mortalidad!$B$2:$P$301))</f>
        <v>65117</v>
      </c>
      <c r="K92" s="19" cm="1">
        <f t="array" ref="K92">_xlfn.XLOOKUP(transformación!$B83,'[1]Indice del consumidor'!$A$2:$A$301,_xlfn.XLOOKUP($C$1,'[1]Indice del consumidor'!$B$1:$P$1,'[1]Indice del consumidor'!$B$2:$P$301))</f>
        <v>-3.9</v>
      </c>
      <c r="L92" s="34" t="s">
        <v>702</v>
      </c>
      <c r="M92" s="34" t="s">
        <v>702</v>
      </c>
      <c r="N92" s="34" t="s">
        <v>702</v>
      </c>
    </row>
    <row r="93" spans="1:14" x14ac:dyDescent="0.3">
      <c r="A93" s="2" t="str">
        <f>'Viajeros Hoteles y Apartamet'!A93</f>
        <v>2011</v>
      </c>
      <c r="B93" s="2" t="str">
        <f>'Viajeros Hoteles y Apartamet'!B93</f>
        <v>10</v>
      </c>
      <c r="C93" s="3">
        <f>'Viajeros Hoteles y Apartamet'!H93</f>
        <v>214389</v>
      </c>
      <c r="D93" s="3" cm="1">
        <f t="array" ref="D93">_xlfn.XLOOKUP(transformación!A84,'[1]Pib Pc'!$A$2:$A$81,_xlfn.XLOOKUP($C$1,'[1]Pib Pc'!B$1:P$1,'[1]Pib Pc'!$B$2:$P$81))</f>
        <v>8610</v>
      </c>
      <c r="E93" s="19" cm="1">
        <f t="array" ref="E93">_xlfn.XLOOKUP(transformación!B84,'[1]IPC Armonizado'!$A$2:$A$250,_xlfn.XLOOKUP($C$1,'[1]IPC Armonizado'!$B$1:$Q$1,'[1]IPC Armonizado'!$B$2:$Q$250))</f>
        <v>95.4</v>
      </c>
      <c r="F93" s="19" cm="1">
        <f t="array" ref="F93">_xlfn.XLOOKUP(transformación!A84,'[1]Desempleo armonizado'!$A$2:$A$101,_xlfn.XLOOKUP($C$1,'[1]Desempleo armonizado'!$B$1:$P$1,'[1]Desempleo armonizado'!$B$2:$P$101))</f>
        <v>5.3</v>
      </c>
      <c r="G93" s="26" cm="1">
        <f t="array" ref="G93">IFERROR(_xlfn.XLOOKUP(transformación!$B84,[1]Forwarkeys!$B$2:$B$1000,_xlfn.XLOOKUP($F$1,[1]Forwarkeys!$C$1:$BA$1,[1]Forwarkeys!$C$2:$BA$1000)),"-")</f>
        <v>64744</v>
      </c>
      <c r="H93" s="19">
        <f>España!E93</f>
        <v>97.87</v>
      </c>
      <c r="I93" s="3">
        <f>[1]Aeropuerto!$C86</f>
        <v>58575</v>
      </c>
      <c r="J93" s="3" cm="1">
        <f t="array" ref="J93">_xlfn.XLOOKUP(transformación!$B84,[1]Mortalidad!$A$2:$A$301,_xlfn.XLOOKUP($C$1,[1]Mortalidad!$B$1:$P$1,[1]Mortalidad!$B$2:$P$301))</f>
        <v>71825</v>
      </c>
      <c r="K93" s="19" cm="1">
        <f t="array" ref="K93">_xlfn.XLOOKUP(transformación!$B84,'[1]Indice del consumidor'!$A$2:$A$301,_xlfn.XLOOKUP($C$1,'[1]Indice del consumidor'!$B$1:$P$1,'[1]Indice del consumidor'!$B$2:$P$301))</f>
        <v>-6.3</v>
      </c>
      <c r="L93" s="34" t="s">
        <v>702</v>
      </c>
      <c r="M93" s="34" t="s">
        <v>702</v>
      </c>
      <c r="N93" s="34" t="s">
        <v>702</v>
      </c>
    </row>
    <row r="94" spans="1:14" x14ac:dyDescent="0.3">
      <c r="A94" s="2" t="str">
        <f>'Viajeros Hoteles y Apartamet'!A94</f>
        <v>2011</v>
      </c>
      <c r="B94" s="2" t="str">
        <f>'Viajeros Hoteles y Apartamet'!B94</f>
        <v>11</v>
      </c>
      <c r="C94" s="3">
        <f>'Viajeros Hoteles y Apartamet'!H94</f>
        <v>105093</v>
      </c>
      <c r="D94" s="3" cm="1">
        <f t="array" ref="D94">_xlfn.XLOOKUP(transformación!A85,'[1]Pib Pc'!$A$2:$A$81,_xlfn.XLOOKUP($C$1,'[1]Pib Pc'!B$1:P$1,'[1]Pib Pc'!$B$2:$P$81))</f>
        <v>8610</v>
      </c>
      <c r="E94" s="19" cm="1">
        <f t="array" ref="E94">_xlfn.XLOOKUP(transformación!B85,'[1]IPC Armonizado'!$A$2:$A$250,_xlfn.XLOOKUP($C$1,'[1]IPC Armonizado'!$B$1:$Q$1,'[1]IPC Armonizado'!$B$2:$Q$250))</f>
        <v>95.4</v>
      </c>
      <c r="F94" s="19" cm="1">
        <f t="array" ref="F94">_xlfn.XLOOKUP(transformación!A85,'[1]Desempleo armonizado'!$A$2:$A$101,_xlfn.XLOOKUP($C$1,'[1]Desempleo armonizado'!$B$1:$P$1,'[1]Desempleo armonizado'!$B$2:$P$101))</f>
        <v>5.3</v>
      </c>
      <c r="G94" s="26" cm="1">
        <f t="array" ref="G94">IFERROR(_xlfn.XLOOKUP(transformación!$B85,[1]Forwarkeys!$B$2:$B$1000,_xlfn.XLOOKUP($F$1,[1]Forwarkeys!$C$1:$BA$1,[1]Forwarkeys!$C$2:$BA$1000)),"-")</f>
        <v>28388</v>
      </c>
      <c r="H94" s="19">
        <f>España!E94</f>
        <v>98.09</v>
      </c>
      <c r="I94" s="3">
        <f>[1]Aeropuerto!$C87</f>
        <v>21254</v>
      </c>
      <c r="J94" s="3" cm="1">
        <f t="array" ref="J94">_xlfn.XLOOKUP(transformación!$B85,[1]Mortalidad!$A$2:$A$301,_xlfn.XLOOKUP($C$1,[1]Mortalidad!$B$1:$P$1,[1]Mortalidad!$B$2:$P$301))</f>
        <v>71950</v>
      </c>
      <c r="K94" s="19" cm="1">
        <f t="array" ref="K94">_xlfn.XLOOKUP(transformación!$B85,'[1]Indice del consumidor'!$A$2:$A$301,_xlfn.XLOOKUP($C$1,'[1]Indice del consumidor'!$B$1:$P$1,'[1]Indice del consumidor'!$B$2:$P$301))</f>
        <v>-6.2</v>
      </c>
      <c r="L94" s="34" t="s">
        <v>702</v>
      </c>
      <c r="M94" s="34" t="s">
        <v>702</v>
      </c>
      <c r="N94" s="34" t="s">
        <v>702</v>
      </c>
    </row>
    <row r="95" spans="1:14" x14ac:dyDescent="0.3">
      <c r="A95" s="2" t="str">
        <f>'Viajeros Hoteles y Apartamet'!A95</f>
        <v>2011</v>
      </c>
      <c r="B95" s="2" t="str">
        <f>'Viajeros Hoteles y Apartamet'!B95</f>
        <v>12</v>
      </c>
      <c r="C95" s="3">
        <f>'Viajeros Hoteles y Apartamet'!H95</f>
        <v>56588</v>
      </c>
      <c r="D95" s="3" cm="1">
        <f t="array" ref="D95">_xlfn.XLOOKUP(transformación!A86,'[1]Pib Pc'!$A$2:$A$81,_xlfn.XLOOKUP($C$1,'[1]Pib Pc'!B$1:P$1,'[1]Pib Pc'!$B$2:$P$81))</f>
        <v>8610</v>
      </c>
      <c r="E95" s="19" cm="1">
        <f t="array" ref="E95">_xlfn.XLOOKUP(transformación!B86,'[1]IPC Armonizado'!$A$2:$A$250,_xlfn.XLOOKUP($C$1,'[1]IPC Armonizado'!$B$1:$Q$1,'[1]IPC Armonizado'!$B$2:$Q$250))</f>
        <v>96.1</v>
      </c>
      <c r="F95" s="19" cm="1">
        <f t="array" ref="F95">_xlfn.XLOOKUP(transformación!A86,'[1]Desempleo armonizado'!$A$2:$A$101,_xlfn.XLOOKUP($C$1,'[1]Desempleo armonizado'!$B$1:$P$1,'[1]Desempleo armonizado'!$B$2:$P$101))</f>
        <v>5.3</v>
      </c>
      <c r="G95" s="26" cm="1">
        <f t="array" ref="G95">IFERROR(_xlfn.XLOOKUP(transformación!$B86,[1]Forwarkeys!$B$2:$B$1000,_xlfn.XLOOKUP($F$1,[1]Forwarkeys!$C$1:$BA$1,[1]Forwarkeys!$C$2:$BA$1000)),"-")</f>
        <v>19771</v>
      </c>
      <c r="H95" s="19">
        <f>España!E95</f>
        <v>98.11</v>
      </c>
      <c r="I95" s="3">
        <f>[1]Aeropuerto!$C88</f>
        <v>16505</v>
      </c>
      <c r="J95" s="3" cm="1">
        <f t="array" ref="J95">_xlfn.XLOOKUP(transformación!$B86,[1]Mortalidad!$A$2:$A$301,_xlfn.XLOOKUP($C$1,[1]Mortalidad!$B$1:$P$1,[1]Mortalidad!$B$2:$P$301))</f>
        <v>78580</v>
      </c>
      <c r="K95" s="19" cm="1">
        <f t="array" ref="K95">_xlfn.XLOOKUP(transformación!$B86,'[1]Indice del consumidor'!$A$2:$A$301,_xlfn.XLOOKUP($C$1,'[1]Indice del consumidor'!$B$1:$P$1,'[1]Indice del consumidor'!$B$2:$P$301))</f>
        <v>-4.4000000000000004</v>
      </c>
      <c r="L95" s="34" t="s">
        <v>702</v>
      </c>
      <c r="M95" s="34" t="s">
        <v>702</v>
      </c>
      <c r="N95" s="34" t="s">
        <v>702</v>
      </c>
    </row>
    <row r="96" spans="1:14" x14ac:dyDescent="0.3">
      <c r="A96" s="2" t="str">
        <f>'Viajeros Hoteles y Apartamet'!A96</f>
        <v>2012</v>
      </c>
      <c r="B96" s="2" t="str">
        <f>'Viajeros Hoteles y Apartamet'!B96</f>
        <v>1</v>
      </c>
      <c r="C96" s="3">
        <f>'Viajeros Hoteles y Apartamet'!H96</f>
        <v>64112</v>
      </c>
      <c r="D96" s="3" cm="1">
        <f t="array" ref="D96">_xlfn.XLOOKUP(transformación!A87,'[1]Pib Pc'!$A$2:$A$81,_xlfn.XLOOKUP($C$1,'[1]Pib Pc'!B$1:P$1,'[1]Pib Pc'!$B$2:$P$81))</f>
        <v>8450</v>
      </c>
      <c r="E96" s="19" cm="1">
        <f t="array" ref="E96">_xlfn.XLOOKUP(transformación!B87,'[1]IPC Armonizado'!$A$2:$A$250,_xlfn.XLOOKUP($C$1,'[1]IPC Armonizado'!$B$1:$Q$1,'[1]IPC Armonizado'!$B$2:$Q$250))</f>
        <v>95.7</v>
      </c>
      <c r="F96" s="19" cm="1">
        <f t="array" ref="F96">_xlfn.XLOOKUP(transformación!A87,'[1]Desempleo armonizado'!$A$2:$A$101,_xlfn.XLOOKUP($C$1,'[1]Desempleo armonizado'!$B$1:$P$1,'[1]Desempleo armonizado'!$B$2:$P$101))</f>
        <v>5.8</v>
      </c>
      <c r="G96" s="26" cm="1">
        <f t="array" ref="G96">IFERROR(_xlfn.XLOOKUP(transformación!$B87,[1]Forwarkeys!$B$2:$B$1000,_xlfn.XLOOKUP($F$1,[1]Forwarkeys!$C$1:$BA$1,[1]Forwarkeys!$C$2:$BA$1000)),"-")</f>
        <v>17343</v>
      </c>
      <c r="H96" s="19">
        <f>España!E96</f>
        <v>96.48</v>
      </c>
      <c r="I96" s="3">
        <f>[1]Aeropuerto!$C89</f>
        <v>15420</v>
      </c>
      <c r="J96" s="3" cm="1">
        <f t="array" ref="J96">_xlfn.XLOOKUP(transformación!$B87,[1]Mortalidad!$A$2:$A$301,_xlfn.XLOOKUP($C$1,[1]Mortalidad!$B$1:$P$1,[1]Mortalidad!$B$2:$P$301))</f>
        <v>76895</v>
      </c>
      <c r="K96" s="19" cm="1">
        <f t="array" ref="K96">_xlfn.XLOOKUP(transformación!$B87,'[1]Indice del consumidor'!$A$2:$A$301,_xlfn.XLOOKUP($C$1,'[1]Indice del consumidor'!$B$1:$P$1,'[1]Indice del consumidor'!$B$2:$P$301))</f>
        <v>-4.0999999999999996</v>
      </c>
      <c r="L96" s="34" t="s">
        <v>702</v>
      </c>
      <c r="M96" s="34" t="s">
        <v>702</v>
      </c>
      <c r="N96" s="34" t="s">
        <v>702</v>
      </c>
    </row>
    <row r="97" spans="1:14" x14ac:dyDescent="0.3">
      <c r="A97" s="2" t="str">
        <f>'Viajeros Hoteles y Apartamet'!A97</f>
        <v>2012</v>
      </c>
      <c r="B97" s="2" t="str">
        <f>'Viajeros Hoteles y Apartamet'!B97</f>
        <v>2</v>
      </c>
      <c r="C97" s="3">
        <f>'Viajeros Hoteles y Apartamet'!H97</f>
        <v>83570</v>
      </c>
      <c r="D97" s="3" cm="1">
        <f t="array" ref="D97">_xlfn.XLOOKUP(transformación!A88,'[1]Pib Pc'!$A$2:$A$81,_xlfn.XLOOKUP($C$1,'[1]Pib Pc'!B$1:P$1,'[1]Pib Pc'!$B$2:$P$81))</f>
        <v>8450</v>
      </c>
      <c r="E97" s="19" cm="1">
        <f t="array" ref="E97">_xlfn.XLOOKUP(transformación!B88,'[1]IPC Armonizado'!$A$2:$A$250,_xlfn.XLOOKUP($C$1,'[1]IPC Armonizado'!$B$1:$Q$1,'[1]IPC Armonizado'!$B$2:$Q$250))</f>
        <v>96.5</v>
      </c>
      <c r="F97" s="19" cm="1">
        <f t="array" ref="F97">_xlfn.XLOOKUP(transformación!A88,'[1]Desempleo armonizado'!$A$2:$A$101,_xlfn.XLOOKUP($C$1,'[1]Desempleo armonizado'!$B$1:$P$1,'[1]Desempleo armonizado'!$B$2:$P$101))</f>
        <v>5.8</v>
      </c>
      <c r="G97" s="26" cm="1">
        <f t="array" ref="G97">IFERROR(_xlfn.XLOOKUP(transformación!$B88,[1]Forwarkeys!$B$2:$B$1000,_xlfn.XLOOKUP($F$1,[1]Forwarkeys!$C$1:$BA$1,[1]Forwarkeys!$C$2:$BA$1000)),"-")</f>
        <v>19763</v>
      </c>
      <c r="H97" s="19">
        <f>España!E97</f>
        <v>96.51</v>
      </c>
      <c r="I97" s="3">
        <f>[1]Aeropuerto!$C90</f>
        <v>22151</v>
      </c>
      <c r="J97" s="3" cm="1">
        <f t="array" ref="J97">_xlfn.XLOOKUP(transformación!$B88,[1]Mortalidad!$A$2:$A$301,_xlfn.XLOOKUP($C$1,[1]Mortalidad!$B$1:$P$1,[1]Mortalidad!$B$2:$P$301))</f>
        <v>76507</v>
      </c>
      <c r="K97" s="19" cm="1">
        <f t="array" ref="K97">_xlfn.XLOOKUP(transformación!$B88,'[1]Indice del consumidor'!$A$2:$A$301,_xlfn.XLOOKUP($C$1,'[1]Indice del consumidor'!$B$1:$P$1,'[1]Indice del consumidor'!$B$2:$P$301))</f>
        <v>-4.5</v>
      </c>
      <c r="L97" s="34" t="s">
        <v>702</v>
      </c>
      <c r="M97" s="34" t="s">
        <v>702</v>
      </c>
      <c r="N97" s="34" t="s">
        <v>702</v>
      </c>
    </row>
    <row r="98" spans="1:14" x14ac:dyDescent="0.3">
      <c r="A98" s="2" t="str">
        <f>'Viajeros Hoteles y Apartamet'!A98</f>
        <v>2012</v>
      </c>
      <c r="B98" s="2" t="str">
        <f>'Viajeros Hoteles y Apartamet'!B98</f>
        <v>3</v>
      </c>
      <c r="C98" s="3">
        <f>'Viajeros Hoteles y Apartamet'!H98</f>
        <v>163212</v>
      </c>
      <c r="D98" s="3" cm="1">
        <f t="array" ref="D98">_xlfn.XLOOKUP(transformación!A89,'[1]Pib Pc'!$A$2:$A$81,_xlfn.XLOOKUP($C$1,'[1]Pib Pc'!B$1:P$1,'[1]Pib Pc'!$B$2:$P$81))</f>
        <v>8450</v>
      </c>
      <c r="E98" s="19" cm="1">
        <f t="array" ref="E98">_xlfn.XLOOKUP(transformación!B89,'[1]IPC Armonizado'!$A$2:$A$250,_xlfn.XLOOKUP($C$1,'[1]IPC Armonizado'!$B$1:$Q$1,'[1]IPC Armonizado'!$B$2:$Q$250))</f>
        <v>96.9</v>
      </c>
      <c r="F98" s="19" cm="1">
        <f t="array" ref="F98">_xlfn.XLOOKUP(transformación!A89,'[1]Desempleo armonizado'!$A$2:$A$101,_xlfn.XLOOKUP($C$1,'[1]Desempleo armonizado'!$B$1:$P$1,'[1]Desempleo armonizado'!$B$2:$P$101))</f>
        <v>5.8</v>
      </c>
      <c r="G98" s="26" cm="1">
        <f t="array" ref="G98">IFERROR(_xlfn.XLOOKUP(transformación!$B89,[1]Forwarkeys!$B$2:$B$1000,_xlfn.XLOOKUP($F$1,[1]Forwarkeys!$C$1:$BA$1,[1]Forwarkeys!$C$2:$BA$1000)),"-")</f>
        <v>33880</v>
      </c>
      <c r="H98" s="19">
        <f>España!E98</f>
        <v>98.64</v>
      </c>
      <c r="I98" s="3">
        <f>[1]Aeropuerto!$C91</f>
        <v>36689</v>
      </c>
      <c r="J98" s="3" cm="1">
        <f t="array" ref="J98">_xlfn.XLOOKUP(transformación!$B89,[1]Mortalidad!$A$2:$A$301,_xlfn.XLOOKUP($C$1,[1]Mortalidad!$B$1:$P$1,[1]Mortalidad!$B$2:$P$301))</f>
        <v>78204</v>
      </c>
      <c r="K98" s="19" cm="1">
        <f t="array" ref="K98">_xlfn.XLOOKUP(transformación!$B89,'[1]Indice del consumidor'!$A$2:$A$301,_xlfn.XLOOKUP($C$1,'[1]Indice del consumidor'!$B$1:$P$1,'[1]Indice del consumidor'!$B$2:$P$301))</f>
        <v>-4.5999999999999996</v>
      </c>
      <c r="L98" s="34" t="s">
        <v>702</v>
      </c>
      <c r="M98" s="34" t="s">
        <v>702</v>
      </c>
      <c r="N98" s="34" t="s">
        <v>702</v>
      </c>
    </row>
    <row r="99" spans="1:14" x14ac:dyDescent="0.3">
      <c r="A99" s="2" t="str">
        <f>'Viajeros Hoteles y Apartamet'!A99</f>
        <v>2012</v>
      </c>
      <c r="B99" s="2" t="str">
        <f>'Viajeros Hoteles y Apartamet'!B99</f>
        <v>4</v>
      </c>
      <c r="C99" s="3">
        <f>'Viajeros Hoteles y Apartamet'!H99</f>
        <v>166012</v>
      </c>
      <c r="D99" s="3" cm="1">
        <f t="array" ref="D99">_xlfn.XLOOKUP(transformación!A90,'[1]Pib Pc'!$A$2:$A$81,_xlfn.XLOOKUP($C$1,'[1]Pib Pc'!B$1:P$1,'[1]Pib Pc'!$B$2:$P$81))</f>
        <v>8360</v>
      </c>
      <c r="E99" s="19" cm="1">
        <f t="array" ref="E99">_xlfn.XLOOKUP(transformación!B90,'[1]IPC Armonizado'!$A$2:$A$250,_xlfn.XLOOKUP($C$1,'[1]IPC Armonizado'!$B$1:$Q$1,'[1]IPC Armonizado'!$B$2:$Q$250))</f>
        <v>97</v>
      </c>
      <c r="F99" s="19" cm="1">
        <f t="array" ref="F99">_xlfn.XLOOKUP(transformación!A90,'[1]Desempleo armonizado'!$A$2:$A$101,_xlfn.XLOOKUP($C$1,'[1]Desempleo armonizado'!$B$1:$P$1,'[1]Desempleo armonizado'!$B$2:$P$101))</f>
        <v>5.3</v>
      </c>
      <c r="G99" s="26" cm="1">
        <f t="array" ref="G99">IFERROR(_xlfn.XLOOKUP(transformación!$B90,[1]Forwarkeys!$B$2:$B$1000,_xlfn.XLOOKUP($F$1,[1]Forwarkeys!$C$1:$BA$1,[1]Forwarkeys!$C$2:$BA$1000)),"-")</f>
        <v>46507</v>
      </c>
      <c r="H99" s="19">
        <f>España!E99</f>
        <v>99.71</v>
      </c>
      <c r="I99" s="3">
        <f>[1]Aeropuerto!$C92</f>
        <v>44966</v>
      </c>
      <c r="J99" s="3" cm="1">
        <f t="array" ref="J99">_xlfn.XLOOKUP(transformación!$B90,[1]Mortalidad!$A$2:$A$301,_xlfn.XLOOKUP($C$1,[1]Mortalidad!$B$1:$P$1,[1]Mortalidad!$B$2:$P$301))</f>
        <v>73434</v>
      </c>
      <c r="K99" s="19" cm="1">
        <f t="array" ref="K99">_xlfn.XLOOKUP(transformación!$B90,'[1]Indice del consumidor'!$A$2:$A$301,_xlfn.XLOOKUP($C$1,'[1]Indice del consumidor'!$B$1:$P$1,'[1]Indice del consumidor'!$B$2:$P$301))</f>
        <v>-4</v>
      </c>
      <c r="L99" s="34" t="s">
        <v>702</v>
      </c>
      <c r="M99" s="34" t="s">
        <v>702</v>
      </c>
      <c r="N99" s="34" t="s">
        <v>702</v>
      </c>
    </row>
    <row r="100" spans="1:14" x14ac:dyDescent="0.3">
      <c r="A100" s="2" t="str">
        <f>'Viajeros Hoteles y Apartamet'!A100</f>
        <v>2012</v>
      </c>
      <c r="B100" s="2" t="str">
        <f>'Viajeros Hoteles y Apartamet'!B100</f>
        <v>5</v>
      </c>
      <c r="C100" s="3">
        <f>'Viajeros Hoteles y Apartamet'!H100</f>
        <v>168323</v>
      </c>
      <c r="D100" s="3" cm="1">
        <f t="array" ref="D100">_xlfn.XLOOKUP(transformación!A91,'[1]Pib Pc'!$A$2:$A$81,_xlfn.XLOOKUP($C$1,'[1]Pib Pc'!B$1:P$1,'[1]Pib Pc'!$B$2:$P$81))</f>
        <v>8360</v>
      </c>
      <c r="E100" s="19" cm="1">
        <f t="array" ref="E100">_xlfn.XLOOKUP(transformación!B91,'[1]IPC Armonizado'!$A$2:$A$250,_xlfn.XLOOKUP($C$1,'[1]IPC Armonizado'!$B$1:$Q$1,'[1]IPC Armonizado'!$B$2:$Q$250))</f>
        <v>96.8</v>
      </c>
      <c r="F100" s="19" cm="1">
        <f t="array" ref="F100">_xlfn.XLOOKUP(transformación!A91,'[1]Desempleo armonizado'!$A$2:$A$101,_xlfn.XLOOKUP($C$1,'[1]Desempleo armonizado'!$B$1:$P$1,'[1]Desempleo armonizado'!$B$2:$P$101))</f>
        <v>5.3</v>
      </c>
      <c r="G100" s="26" cm="1">
        <f t="array" ref="G100">IFERROR(_xlfn.XLOOKUP(transformación!$B91,[1]Forwarkeys!$B$2:$B$1000,_xlfn.XLOOKUP($F$1,[1]Forwarkeys!$C$1:$BA$1,[1]Forwarkeys!$C$2:$BA$1000)),"-")</f>
        <v>51519</v>
      </c>
      <c r="H100" s="19">
        <f>España!E100</f>
        <v>99.5</v>
      </c>
      <c r="I100" s="3">
        <f>[1]Aeropuerto!$C93</f>
        <v>46656</v>
      </c>
      <c r="J100" s="3" cm="1">
        <f t="array" ref="J100">_xlfn.XLOOKUP(transformación!$B91,[1]Mortalidad!$A$2:$A$301,_xlfn.XLOOKUP($C$1,[1]Mortalidad!$B$1:$P$1,[1]Mortalidad!$B$2:$P$301))</f>
        <v>71270</v>
      </c>
      <c r="K100" s="19" cm="1">
        <f t="array" ref="K100">_xlfn.XLOOKUP(transformación!$B91,'[1]Indice del consumidor'!$A$2:$A$301,_xlfn.XLOOKUP($C$1,'[1]Indice del consumidor'!$B$1:$P$1,'[1]Indice del consumidor'!$B$2:$P$301))</f>
        <v>-4.3</v>
      </c>
      <c r="L100" s="34" t="s">
        <v>702</v>
      </c>
      <c r="M100" s="34" t="s">
        <v>702</v>
      </c>
      <c r="N100" s="34" t="s">
        <v>702</v>
      </c>
    </row>
    <row r="101" spans="1:14" x14ac:dyDescent="0.3">
      <c r="A101" s="2" t="str">
        <f>'Viajeros Hoteles y Apartamet'!A101</f>
        <v>2012</v>
      </c>
      <c r="B101" s="2" t="str">
        <f>'Viajeros Hoteles y Apartamet'!B101</f>
        <v>6</v>
      </c>
      <c r="C101" s="3">
        <f>'Viajeros Hoteles y Apartamet'!H101</f>
        <v>164039</v>
      </c>
      <c r="D101" s="3" cm="1">
        <f t="array" ref="D101">_xlfn.XLOOKUP(transformación!A92,'[1]Pib Pc'!$A$2:$A$81,_xlfn.XLOOKUP($C$1,'[1]Pib Pc'!B$1:P$1,'[1]Pib Pc'!$B$2:$P$81))</f>
        <v>8360</v>
      </c>
      <c r="E101" s="19" cm="1">
        <f t="array" ref="E101">_xlfn.XLOOKUP(transformación!B92,'[1]IPC Armonizado'!$A$2:$A$250,_xlfn.XLOOKUP($C$1,'[1]IPC Armonizado'!$B$1:$Q$1,'[1]IPC Armonizado'!$B$2:$Q$250))</f>
        <v>96.6</v>
      </c>
      <c r="F101" s="19" cm="1">
        <f t="array" ref="F101">_xlfn.XLOOKUP(transformación!A92,'[1]Desempleo armonizado'!$A$2:$A$101,_xlfn.XLOOKUP($C$1,'[1]Desempleo armonizado'!$B$1:$P$1,'[1]Desempleo armonizado'!$B$2:$P$101))</f>
        <v>5.3</v>
      </c>
      <c r="G101" s="26" cm="1">
        <f t="array" ref="G101">IFERROR(_xlfn.XLOOKUP(transformación!$B92,[1]Forwarkeys!$B$2:$B$1000,_xlfn.XLOOKUP($F$1,[1]Forwarkeys!$C$1:$BA$1,[1]Forwarkeys!$C$2:$BA$1000)),"-")</f>
        <v>53573</v>
      </c>
      <c r="H101" s="19">
        <f>España!E101</f>
        <v>99.26</v>
      </c>
      <c r="I101" s="3">
        <f>[1]Aeropuerto!$C94</f>
        <v>48003</v>
      </c>
      <c r="J101" s="3" cm="1">
        <f t="array" ref="J101">_xlfn.XLOOKUP(transformación!$B92,[1]Mortalidad!$A$2:$A$301,_xlfn.XLOOKUP($C$1,[1]Mortalidad!$B$1:$P$1,[1]Mortalidad!$B$2:$P$301))</f>
        <v>66589</v>
      </c>
      <c r="K101" s="19" cm="1">
        <f t="array" ref="K101">_xlfn.XLOOKUP(transformación!$B92,'[1]Indice del consumidor'!$A$2:$A$301,_xlfn.XLOOKUP($C$1,'[1]Indice del consumidor'!$B$1:$P$1,'[1]Indice del consumidor'!$B$2:$P$301))</f>
        <v>-3.9</v>
      </c>
      <c r="L101" s="34" t="s">
        <v>702</v>
      </c>
      <c r="M101" s="34" t="s">
        <v>702</v>
      </c>
      <c r="N101" s="34" t="s">
        <v>702</v>
      </c>
    </row>
    <row r="102" spans="1:14" x14ac:dyDescent="0.3">
      <c r="A102" s="2" t="str">
        <f>'Viajeros Hoteles y Apartamet'!A102</f>
        <v>2012</v>
      </c>
      <c r="B102" s="2" t="str">
        <f>'Viajeros Hoteles y Apartamet'!B102</f>
        <v>7</v>
      </c>
      <c r="C102" s="3">
        <f>'Viajeros Hoteles y Apartamet'!H102</f>
        <v>131392</v>
      </c>
      <c r="D102" s="3" cm="1">
        <f t="array" ref="D102">_xlfn.XLOOKUP(transformación!A93,'[1]Pib Pc'!$A$2:$A$81,_xlfn.XLOOKUP($C$1,'[1]Pib Pc'!B$1:P$1,'[1]Pib Pc'!$B$2:$P$81))</f>
        <v>8610</v>
      </c>
      <c r="E102" s="19" cm="1">
        <f t="array" ref="E102">_xlfn.XLOOKUP(transformación!B93,'[1]IPC Armonizado'!$A$2:$A$250,_xlfn.XLOOKUP($C$1,'[1]IPC Armonizado'!$B$1:$Q$1,'[1]IPC Armonizado'!$B$2:$Q$250))</f>
        <v>97</v>
      </c>
      <c r="F102" s="19" cm="1">
        <f t="array" ref="F102">_xlfn.XLOOKUP(transformación!A93,'[1]Desempleo armonizado'!$A$2:$A$101,_xlfn.XLOOKUP($C$1,'[1]Desempleo armonizado'!$B$1:$P$1,'[1]Desempleo armonizado'!$B$2:$P$101))</f>
        <v>5.3</v>
      </c>
      <c r="G102" s="26" cm="1">
        <f t="array" ref="G102">IFERROR(_xlfn.XLOOKUP(transformación!$B93,[1]Forwarkeys!$B$2:$B$1000,_xlfn.XLOOKUP($F$1,[1]Forwarkeys!$C$1:$BA$1,[1]Forwarkeys!$C$2:$BA$1000)),"-")</f>
        <v>61642</v>
      </c>
      <c r="H102" s="19">
        <f>España!E102</f>
        <v>98.42</v>
      </c>
      <c r="I102" s="3">
        <f>[1]Aeropuerto!$C95</f>
        <v>60610</v>
      </c>
      <c r="J102" s="3" cm="1">
        <f t="array" ref="J102">_xlfn.XLOOKUP(transformación!$B93,[1]Mortalidad!$A$2:$A$301,_xlfn.XLOOKUP($C$1,[1]Mortalidad!$B$1:$P$1,[1]Mortalidad!$B$2:$P$301))</f>
        <v>68391</v>
      </c>
      <c r="K102" s="19" cm="1">
        <f t="array" ref="K102">_xlfn.XLOOKUP(transformación!$B93,'[1]Indice del consumidor'!$A$2:$A$301,_xlfn.XLOOKUP($C$1,'[1]Indice del consumidor'!$B$1:$P$1,'[1]Indice del consumidor'!$B$2:$P$301))</f>
        <v>-5.5</v>
      </c>
      <c r="L102" s="34" t="s">
        <v>702</v>
      </c>
      <c r="M102" s="34" t="s">
        <v>702</v>
      </c>
      <c r="N102" s="34" t="s">
        <v>702</v>
      </c>
    </row>
    <row r="103" spans="1:14" x14ac:dyDescent="0.3">
      <c r="A103" s="2" t="str">
        <f>'Viajeros Hoteles y Apartamet'!A103</f>
        <v>2012</v>
      </c>
      <c r="B103" s="2" t="str">
        <f>'Viajeros Hoteles y Apartamet'!B103</f>
        <v>8</v>
      </c>
      <c r="C103" s="3">
        <f>'Viajeros Hoteles y Apartamet'!H103</f>
        <v>137405</v>
      </c>
      <c r="D103" s="3" cm="1">
        <f t="array" ref="D103">_xlfn.XLOOKUP(transformación!A94,'[1]Pib Pc'!$A$2:$A$81,_xlfn.XLOOKUP($C$1,'[1]Pib Pc'!B$1:P$1,'[1]Pib Pc'!$B$2:$P$81))</f>
        <v>8610</v>
      </c>
      <c r="E103" s="19" cm="1">
        <f t="array" ref="E103">_xlfn.XLOOKUP(transformación!B94,'[1]IPC Armonizado'!$A$2:$A$250,_xlfn.XLOOKUP($C$1,'[1]IPC Armonizado'!$B$1:$Q$1,'[1]IPC Armonizado'!$B$2:$Q$250))</f>
        <v>97.4</v>
      </c>
      <c r="F103" s="19" cm="1">
        <f t="array" ref="F103">_xlfn.XLOOKUP(transformación!A94,'[1]Desempleo armonizado'!$A$2:$A$101,_xlfn.XLOOKUP($C$1,'[1]Desempleo armonizado'!$B$1:$P$1,'[1]Desempleo armonizado'!$B$2:$P$101))</f>
        <v>5.3</v>
      </c>
      <c r="G103" s="26" cm="1">
        <f t="array" ref="G103">IFERROR(_xlfn.XLOOKUP(transformación!$B94,[1]Forwarkeys!$B$2:$B$1000,_xlfn.XLOOKUP($F$1,[1]Forwarkeys!$C$1:$BA$1,[1]Forwarkeys!$C$2:$BA$1000)),"-")</f>
        <v>63405</v>
      </c>
      <c r="H103" s="19">
        <f>España!E103</f>
        <v>98.92</v>
      </c>
      <c r="I103" s="3">
        <f>[1]Aeropuerto!$C96</f>
        <v>56994</v>
      </c>
      <c r="J103" s="3" cm="1">
        <f t="array" ref="J103">_xlfn.XLOOKUP(transformación!$B94,[1]Mortalidad!$A$2:$A$301,_xlfn.XLOOKUP($C$1,[1]Mortalidad!$B$1:$P$1,[1]Mortalidad!$B$2:$P$301))</f>
        <v>68472</v>
      </c>
      <c r="K103" s="19" cm="1">
        <f t="array" ref="K103">_xlfn.XLOOKUP(transformación!$B94,'[1]Indice del consumidor'!$A$2:$A$301,_xlfn.XLOOKUP($C$1,'[1]Indice del consumidor'!$B$1:$P$1,'[1]Indice del consumidor'!$B$2:$P$301))</f>
        <v>-6.8</v>
      </c>
      <c r="L103" s="34" t="s">
        <v>702</v>
      </c>
      <c r="M103" s="34" t="s">
        <v>702</v>
      </c>
      <c r="N103" s="34" t="s">
        <v>702</v>
      </c>
    </row>
    <row r="104" spans="1:14" x14ac:dyDescent="0.3">
      <c r="A104" s="2" t="str">
        <f>'Viajeros Hoteles y Apartamet'!A104</f>
        <v>2012</v>
      </c>
      <c r="B104" s="2" t="str">
        <f>'Viajeros Hoteles y Apartamet'!B104</f>
        <v>9</v>
      </c>
      <c r="C104" s="3">
        <f>'Viajeros Hoteles y Apartamet'!H104</f>
        <v>190812</v>
      </c>
      <c r="D104" s="3" cm="1">
        <f t="array" ref="D104">_xlfn.XLOOKUP(transformación!A95,'[1]Pib Pc'!$A$2:$A$81,_xlfn.XLOOKUP($C$1,'[1]Pib Pc'!B$1:P$1,'[1]Pib Pc'!$B$2:$P$81))</f>
        <v>8610</v>
      </c>
      <c r="E104" s="19" cm="1">
        <f t="array" ref="E104">_xlfn.XLOOKUP(transformación!B95,'[1]IPC Armonizado'!$A$2:$A$250,_xlfn.XLOOKUP($C$1,'[1]IPC Armonizado'!$B$1:$Q$1,'[1]IPC Armonizado'!$B$2:$Q$250))</f>
        <v>97.4</v>
      </c>
      <c r="F104" s="19" cm="1">
        <f t="array" ref="F104">_xlfn.XLOOKUP(transformación!A95,'[1]Desempleo armonizado'!$A$2:$A$101,_xlfn.XLOOKUP($C$1,'[1]Desempleo armonizado'!$B$1:$P$1,'[1]Desempleo armonizado'!$B$2:$P$101))</f>
        <v>5.3</v>
      </c>
      <c r="G104" s="26" cm="1">
        <f t="array" ref="G104">IFERROR(_xlfn.XLOOKUP(transformación!$B95,[1]Forwarkeys!$B$2:$B$1000,_xlfn.XLOOKUP($F$1,[1]Forwarkeys!$C$1:$BA$1,[1]Forwarkeys!$C$2:$BA$1000)),"-")</f>
        <v>54591</v>
      </c>
      <c r="H104" s="19">
        <f>España!E104</f>
        <v>100.83</v>
      </c>
      <c r="I104" s="3">
        <f>[1]Aeropuerto!$C97</f>
        <v>53060</v>
      </c>
      <c r="J104" s="3" cm="1">
        <f t="array" ref="J104">_xlfn.XLOOKUP(transformación!$B95,[1]Mortalidad!$A$2:$A$301,_xlfn.XLOOKUP($C$1,[1]Mortalidad!$B$1:$P$1,[1]Mortalidad!$B$2:$P$301))</f>
        <v>66100</v>
      </c>
      <c r="K104" s="19" cm="1">
        <f t="array" ref="K104">_xlfn.XLOOKUP(transformación!$B95,'[1]Indice del consumidor'!$A$2:$A$301,_xlfn.XLOOKUP($C$1,'[1]Indice del consumidor'!$B$1:$P$1,'[1]Indice del consumidor'!$B$2:$P$301))</f>
        <v>-7.9</v>
      </c>
      <c r="L104" s="34" t="s">
        <v>702</v>
      </c>
      <c r="M104" s="34" t="s">
        <v>702</v>
      </c>
      <c r="N104" s="34" t="s">
        <v>702</v>
      </c>
    </row>
    <row r="105" spans="1:14" x14ac:dyDescent="0.3">
      <c r="A105" s="2" t="str">
        <f>'Viajeros Hoteles y Apartamet'!A105</f>
        <v>2012</v>
      </c>
      <c r="B105" s="2" t="str">
        <f>'Viajeros Hoteles y Apartamet'!B105</f>
        <v>10</v>
      </c>
      <c r="C105" s="3">
        <f>'Viajeros Hoteles y Apartamet'!H105</f>
        <v>187243</v>
      </c>
      <c r="D105" s="3" cm="1">
        <f t="array" ref="D105">_xlfn.XLOOKUP(transformación!A96,'[1]Pib Pc'!$A$2:$A$81,_xlfn.XLOOKUP($C$1,'[1]Pib Pc'!B$1:P$1,'[1]Pib Pc'!$B$2:$P$81))</f>
        <v>8710</v>
      </c>
      <c r="E105" s="19" cm="1">
        <f t="array" ref="E105">_xlfn.XLOOKUP(transformación!B96,'[1]IPC Armonizado'!$A$2:$A$250,_xlfn.XLOOKUP($C$1,'[1]IPC Armonizado'!$B$1:$Q$1,'[1]IPC Armonizado'!$B$2:$Q$250))</f>
        <v>97.4</v>
      </c>
      <c r="F105" s="19" cm="1">
        <f t="array" ref="F105">_xlfn.XLOOKUP(transformación!A96,'[1]Desempleo armonizado'!$A$2:$A$101,_xlfn.XLOOKUP($C$1,'[1]Desempleo armonizado'!$B$1:$P$1,'[1]Desempleo armonizado'!$B$2:$P$101))</f>
        <v>5.0999999999999996</v>
      </c>
      <c r="G105" s="26" cm="1">
        <f t="array" ref="G105">IFERROR(_xlfn.XLOOKUP(transformación!$B96,[1]Forwarkeys!$B$2:$B$1000,_xlfn.XLOOKUP($F$1,[1]Forwarkeys!$C$1:$BA$1,[1]Forwarkeys!$C$2:$BA$1000)),"-")</f>
        <v>54209</v>
      </c>
      <c r="H105" s="19">
        <f>España!E105</f>
        <v>101.29</v>
      </c>
      <c r="I105" s="3">
        <f>[1]Aeropuerto!$C98</f>
        <v>50620</v>
      </c>
      <c r="J105" s="3" cm="1">
        <f t="array" ref="J105">_xlfn.XLOOKUP(transformación!$B96,[1]Mortalidad!$A$2:$A$301,_xlfn.XLOOKUP($C$1,[1]Mortalidad!$B$1:$P$1,[1]Mortalidad!$B$2:$P$301))</f>
        <v>72543</v>
      </c>
      <c r="K105" s="19" cm="1">
        <f t="array" ref="K105">_xlfn.XLOOKUP(transformación!$B96,'[1]Indice del consumidor'!$A$2:$A$301,_xlfn.XLOOKUP($C$1,'[1]Indice del consumidor'!$B$1:$P$1,'[1]Indice del consumidor'!$B$2:$P$301))</f>
        <v>-7.7</v>
      </c>
      <c r="L105" s="34" t="s">
        <v>702</v>
      </c>
      <c r="M105" s="34" t="s">
        <v>702</v>
      </c>
      <c r="N105" s="34" t="s">
        <v>702</v>
      </c>
    </row>
    <row r="106" spans="1:14" x14ac:dyDescent="0.3">
      <c r="A106" s="2" t="str">
        <f>'Viajeros Hoteles y Apartamet'!A106</f>
        <v>2012</v>
      </c>
      <c r="B106" s="2" t="str">
        <f>'Viajeros Hoteles y Apartamet'!B106</f>
        <v>11</v>
      </c>
      <c r="C106" s="3">
        <f>'Viajeros Hoteles y Apartamet'!H106</f>
        <v>86533</v>
      </c>
      <c r="D106" s="3" cm="1">
        <f t="array" ref="D106">_xlfn.XLOOKUP(transformación!A97,'[1]Pib Pc'!$A$2:$A$81,_xlfn.XLOOKUP($C$1,'[1]Pib Pc'!B$1:P$1,'[1]Pib Pc'!$B$2:$P$81))</f>
        <v>8710</v>
      </c>
      <c r="E106" s="19" cm="1">
        <f t="array" ref="E106">_xlfn.XLOOKUP(transformación!B97,'[1]IPC Armonizado'!$A$2:$A$250,_xlfn.XLOOKUP($C$1,'[1]IPC Armonizado'!$B$1:$Q$1,'[1]IPC Armonizado'!$B$2:$Q$250))</f>
        <v>97.2</v>
      </c>
      <c r="F106" s="19" cm="1">
        <f t="array" ref="F106">_xlfn.XLOOKUP(transformación!A97,'[1]Desempleo armonizado'!$A$2:$A$101,_xlfn.XLOOKUP($C$1,'[1]Desempleo armonizado'!$B$1:$P$1,'[1]Desempleo armonizado'!$B$2:$P$101))</f>
        <v>5.0999999999999996</v>
      </c>
      <c r="G106" s="26" cm="1">
        <f t="array" ref="G106">IFERROR(_xlfn.XLOOKUP(transformación!$B97,[1]Forwarkeys!$B$2:$B$1000,_xlfn.XLOOKUP($F$1,[1]Forwarkeys!$C$1:$BA$1,[1]Forwarkeys!$C$2:$BA$1000)),"-")</f>
        <v>29393</v>
      </c>
      <c r="H106" s="19">
        <f>España!E106</f>
        <v>101.05</v>
      </c>
      <c r="I106" s="3">
        <f>[1]Aeropuerto!$C99</f>
        <v>21541</v>
      </c>
      <c r="J106" s="3" cm="1">
        <f t="array" ref="J106">_xlfn.XLOOKUP(transformación!$B97,[1]Mortalidad!$A$2:$A$301,_xlfn.XLOOKUP($C$1,[1]Mortalidad!$B$1:$P$1,[1]Mortalidad!$B$2:$P$301))</f>
        <v>72469</v>
      </c>
      <c r="K106" s="19" cm="1">
        <f t="array" ref="K106">_xlfn.XLOOKUP(transformación!$B97,'[1]Indice del consumidor'!$A$2:$A$301,_xlfn.XLOOKUP($C$1,'[1]Indice del consumidor'!$B$1:$P$1,'[1]Indice del consumidor'!$B$2:$P$301))</f>
        <v>-6.9</v>
      </c>
      <c r="L106" s="34" t="s">
        <v>702</v>
      </c>
      <c r="M106" s="34" t="s">
        <v>702</v>
      </c>
      <c r="N106" s="34" t="s">
        <v>702</v>
      </c>
    </row>
    <row r="107" spans="1:14" x14ac:dyDescent="0.3">
      <c r="A107" s="2" t="str">
        <f>'Viajeros Hoteles y Apartamet'!A107</f>
        <v>2012</v>
      </c>
      <c r="B107" s="2" t="str">
        <f>'Viajeros Hoteles y Apartamet'!B107</f>
        <v>12</v>
      </c>
      <c r="C107" s="3">
        <f>'Viajeros Hoteles y Apartamet'!H107</f>
        <v>46626</v>
      </c>
      <c r="D107" s="3" cm="1">
        <f t="array" ref="D107">_xlfn.XLOOKUP(transformación!A98,'[1]Pib Pc'!$A$2:$A$81,_xlfn.XLOOKUP($C$1,'[1]Pib Pc'!B$1:P$1,'[1]Pib Pc'!$B$2:$P$81))</f>
        <v>8710</v>
      </c>
      <c r="E107" s="19" cm="1">
        <f t="array" ref="E107">_xlfn.XLOOKUP(transformación!B98,'[1]IPC Armonizado'!$A$2:$A$250,_xlfn.XLOOKUP($C$1,'[1]IPC Armonizado'!$B$1:$Q$1,'[1]IPC Armonizado'!$B$2:$Q$250))</f>
        <v>98.1</v>
      </c>
      <c r="F107" s="19" cm="1">
        <f t="array" ref="F107">_xlfn.XLOOKUP(transformación!A98,'[1]Desempleo armonizado'!$A$2:$A$101,_xlfn.XLOOKUP($C$1,'[1]Desempleo armonizado'!$B$1:$P$1,'[1]Desempleo armonizado'!$B$2:$P$101))</f>
        <v>5.0999999999999996</v>
      </c>
      <c r="G107" s="26" cm="1">
        <f t="array" ref="G107">IFERROR(_xlfn.XLOOKUP(transformación!$B98,[1]Forwarkeys!$B$2:$B$1000,_xlfn.XLOOKUP($F$1,[1]Forwarkeys!$C$1:$BA$1,[1]Forwarkeys!$C$2:$BA$1000)),"-")</f>
        <v>22627</v>
      </c>
      <c r="H107" s="19">
        <f>España!E107</f>
        <v>101.06</v>
      </c>
      <c r="I107" s="3">
        <f>[1]Aeropuerto!$C100</f>
        <v>20422</v>
      </c>
      <c r="J107" s="3" cm="1">
        <f t="array" ref="J107">_xlfn.XLOOKUP(transformación!$B98,[1]Mortalidad!$A$2:$A$301,_xlfn.XLOOKUP($C$1,[1]Mortalidad!$B$1:$P$1,[1]Mortalidad!$B$2:$P$301))</f>
        <v>78708</v>
      </c>
      <c r="K107" s="19" cm="1">
        <f t="array" ref="K107">_xlfn.XLOOKUP(transformación!$B98,'[1]Indice del consumidor'!$A$2:$A$301,_xlfn.XLOOKUP($C$1,'[1]Indice del consumidor'!$B$1:$P$1,'[1]Indice del consumidor'!$B$2:$P$301))</f>
        <v>-7.3</v>
      </c>
      <c r="L107" s="34" t="s">
        <v>702</v>
      </c>
      <c r="M107" s="34" t="s">
        <v>702</v>
      </c>
      <c r="N107" s="34" t="s">
        <v>702</v>
      </c>
    </row>
    <row r="108" spans="1:14" x14ac:dyDescent="0.3">
      <c r="A108" s="2" t="str">
        <f>'Viajeros Hoteles y Apartamet'!A108</f>
        <v>2013</v>
      </c>
      <c r="B108" s="2" t="str">
        <f>'Viajeros Hoteles y Apartamet'!B108</f>
        <v>1</v>
      </c>
      <c r="C108" s="3">
        <f>'Viajeros Hoteles y Apartamet'!H108</f>
        <v>56495</v>
      </c>
      <c r="D108" s="3" cm="1">
        <f t="array" ref="D108">_xlfn.XLOOKUP(transformación!A99,'[1]Pib Pc'!$A$2:$A$81,_xlfn.XLOOKUP($C$1,'[1]Pib Pc'!B$1:P$1,'[1]Pib Pc'!$B$2:$P$81))</f>
        <v>8470</v>
      </c>
      <c r="E108" s="19" cm="1">
        <f t="array" ref="E108">_xlfn.XLOOKUP(transformación!B99,'[1]IPC Armonizado'!$A$2:$A$250,_xlfn.XLOOKUP($C$1,'[1]IPC Armonizado'!$B$1:$Q$1,'[1]IPC Armonizado'!$B$2:$Q$250))</f>
        <v>97.5</v>
      </c>
      <c r="F108" s="19" cm="1">
        <f t="array" ref="F108">_xlfn.XLOOKUP(transformación!A99,'[1]Desempleo armonizado'!$A$2:$A$101,_xlfn.XLOOKUP($C$1,'[1]Desempleo armonizado'!$B$1:$P$1,'[1]Desempleo armonizado'!$B$2:$P$101))</f>
        <v>5.8</v>
      </c>
      <c r="G108" s="26" cm="1">
        <f t="array" ref="G108">IFERROR(_xlfn.XLOOKUP(transformación!$B99,[1]Forwarkeys!$B$2:$B$1000,_xlfn.XLOOKUP($F$1,[1]Forwarkeys!$C$1:$BA$1,[1]Forwarkeys!$C$2:$BA$1000)),"-")</f>
        <v>20964</v>
      </c>
      <c r="H108" s="19">
        <f>España!E108</f>
        <v>99.22</v>
      </c>
      <c r="I108" s="3">
        <f>[1]Aeropuerto!$C101</f>
        <v>16169</v>
      </c>
      <c r="J108" s="3" cm="1">
        <f t="array" ref="J108">_xlfn.XLOOKUP(transformación!$B99,[1]Mortalidad!$A$2:$A$301,_xlfn.XLOOKUP($C$1,[1]Mortalidad!$B$1:$P$1,[1]Mortalidad!$B$2:$P$301))</f>
        <v>82262</v>
      </c>
      <c r="K108" s="19" cm="1">
        <f t="array" ref="K108">_xlfn.XLOOKUP(transformación!$B99,'[1]Indice del consumidor'!$A$2:$A$301,_xlfn.XLOOKUP($C$1,'[1]Indice del consumidor'!$B$1:$P$1,'[1]Indice del consumidor'!$B$2:$P$301))</f>
        <v>-5.6</v>
      </c>
      <c r="L108" s="34" t="s">
        <v>702</v>
      </c>
      <c r="M108" s="34" t="s">
        <v>702</v>
      </c>
      <c r="N108" s="34" t="s">
        <v>702</v>
      </c>
    </row>
    <row r="109" spans="1:14" x14ac:dyDescent="0.3">
      <c r="A109" s="2" t="str">
        <f>'Viajeros Hoteles y Apartamet'!A109</f>
        <v>2013</v>
      </c>
      <c r="B109" s="2" t="str">
        <f>'Viajeros Hoteles y Apartamet'!B109</f>
        <v>2</v>
      </c>
      <c r="C109" s="3">
        <f>'Viajeros Hoteles y Apartamet'!H109</f>
        <v>79449</v>
      </c>
      <c r="D109" s="3" cm="1">
        <f t="array" ref="D109">_xlfn.XLOOKUP(transformación!A100,'[1]Pib Pc'!$A$2:$A$81,_xlfn.XLOOKUP($C$1,'[1]Pib Pc'!B$1:P$1,'[1]Pib Pc'!$B$2:$P$81))</f>
        <v>8470</v>
      </c>
      <c r="E109" s="19" cm="1">
        <f t="array" ref="E109">_xlfn.XLOOKUP(transformación!B100,'[1]IPC Armonizado'!$A$2:$A$250,_xlfn.XLOOKUP($C$1,'[1]IPC Armonizado'!$B$1:$Q$1,'[1]IPC Armonizado'!$B$2:$Q$250))</f>
        <v>98.2</v>
      </c>
      <c r="F109" s="19" cm="1">
        <f t="array" ref="F109">_xlfn.XLOOKUP(transformación!A100,'[1]Desempleo armonizado'!$A$2:$A$101,_xlfn.XLOOKUP($C$1,'[1]Desempleo armonizado'!$B$1:$P$1,'[1]Desempleo armonizado'!$B$2:$P$101))</f>
        <v>5.8</v>
      </c>
      <c r="G109" s="26" cm="1">
        <f t="array" ref="G109">IFERROR(_xlfn.XLOOKUP(transformación!$B100,[1]Forwarkeys!$B$2:$B$1000,_xlfn.XLOOKUP($F$1,[1]Forwarkeys!$C$1:$BA$1,[1]Forwarkeys!$C$2:$BA$1000)),"-")</f>
        <v>25552</v>
      </c>
      <c r="H109" s="19">
        <f>España!E109</f>
        <v>99.31</v>
      </c>
      <c r="I109" s="3">
        <f>[1]Aeropuerto!$C102</f>
        <v>22754</v>
      </c>
      <c r="J109" s="3" cm="1">
        <f t="array" ref="J109">_xlfn.XLOOKUP(transformación!$B100,[1]Mortalidad!$A$2:$A$301,_xlfn.XLOOKUP($C$1,[1]Mortalidad!$B$1:$P$1,[1]Mortalidad!$B$2:$P$301))</f>
        <v>81957</v>
      </c>
      <c r="K109" s="19" cm="1">
        <f t="array" ref="K109">_xlfn.XLOOKUP(transformación!$B100,'[1]Indice del consumidor'!$A$2:$A$301,_xlfn.XLOOKUP($C$1,'[1]Indice del consumidor'!$B$1:$P$1,'[1]Indice del consumidor'!$B$2:$P$301))</f>
        <v>-4.9000000000000004</v>
      </c>
      <c r="L109" s="34" t="s">
        <v>702</v>
      </c>
      <c r="M109" s="34" t="s">
        <v>702</v>
      </c>
      <c r="N109" s="34" t="s">
        <v>702</v>
      </c>
    </row>
    <row r="110" spans="1:14" x14ac:dyDescent="0.3">
      <c r="A110" s="2" t="str">
        <f>'Viajeros Hoteles y Apartamet'!A110</f>
        <v>2013</v>
      </c>
      <c r="B110" s="2" t="str">
        <f>'Viajeros Hoteles y Apartamet'!B110</f>
        <v>3</v>
      </c>
      <c r="C110" s="3">
        <f>'Viajeros Hoteles y Apartamet'!H110</f>
        <v>134883</v>
      </c>
      <c r="D110" s="3" cm="1">
        <f t="array" ref="D110">_xlfn.XLOOKUP(transformación!A101,'[1]Pib Pc'!$A$2:$A$81,_xlfn.XLOOKUP($C$1,'[1]Pib Pc'!B$1:P$1,'[1]Pib Pc'!$B$2:$P$81))</f>
        <v>8470</v>
      </c>
      <c r="E110" s="19" cm="1">
        <f t="array" ref="E110">_xlfn.XLOOKUP(transformación!B101,'[1]IPC Armonizado'!$A$2:$A$250,_xlfn.XLOOKUP($C$1,'[1]IPC Armonizado'!$B$1:$Q$1,'[1]IPC Armonizado'!$B$2:$Q$250))</f>
        <v>98.7</v>
      </c>
      <c r="F110" s="19" cm="1">
        <f t="array" ref="F110">_xlfn.XLOOKUP(transformación!A101,'[1]Desempleo armonizado'!$A$2:$A$101,_xlfn.XLOOKUP($C$1,'[1]Desempleo armonizado'!$B$1:$P$1,'[1]Desempleo armonizado'!$B$2:$P$101))</f>
        <v>5.8</v>
      </c>
      <c r="G110" s="26" cm="1">
        <f t="array" ref="G110">IFERROR(_xlfn.XLOOKUP(transformación!$B101,[1]Forwarkeys!$B$2:$B$1000,_xlfn.XLOOKUP($F$1,[1]Forwarkeys!$C$1:$BA$1,[1]Forwarkeys!$C$2:$BA$1000)),"-")</f>
        <v>44320</v>
      </c>
      <c r="H110" s="19">
        <f>España!E110</f>
        <v>101.16</v>
      </c>
      <c r="I110" s="3">
        <f>[1]Aeropuerto!$C103</f>
        <v>42122</v>
      </c>
      <c r="J110" s="3" cm="1">
        <f t="array" ref="J110">_xlfn.XLOOKUP(transformación!$B101,[1]Mortalidad!$A$2:$A$301,_xlfn.XLOOKUP($C$1,[1]Mortalidad!$B$1:$P$1,[1]Mortalidad!$B$2:$P$301))</f>
        <v>89394</v>
      </c>
      <c r="K110" s="19" cm="1">
        <f t="array" ref="K110">_xlfn.XLOOKUP(transformación!$B101,'[1]Indice del consumidor'!$A$2:$A$301,_xlfn.XLOOKUP($C$1,'[1]Indice del consumidor'!$B$1:$P$1,'[1]Indice del consumidor'!$B$2:$P$301))</f>
        <v>-4.8</v>
      </c>
      <c r="L110" s="34" t="s">
        <v>702</v>
      </c>
      <c r="M110" s="34" t="s">
        <v>702</v>
      </c>
      <c r="N110" s="34" t="s">
        <v>702</v>
      </c>
    </row>
    <row r="111" spans="1:14" x14ac:dyDescent="0.3">
      <c r="A111" s="2" t="str">
        <f>'Viajeros Hoteles y Apartamet'!A111</f>
        <v>2013</v>
      </c>
      <c r="B111" s="2" t="str">
        <f>'Viajeros Hoteles y Apartamet'!B111</f>
        <v>4</v>
      </c>
      <c r="C111" s="3">
        <f>'Viajeros Hoteles y Apartamet'!H111</f>
        <v>148751</v>
      </c>
      <c r="D111" s="3" cm="1">
        <f t="array" ref="D111">_xlfn.XLOOKUP(transformación!A102,'[1]Pib Pc'!$A$2:$A$81,_xlfn.XLOOKUP($C$1,'[1]Pib Pc'!B$1:P$1,'[1]Pib Pc'!$B$2:$P$81))</f>
        <v>8600</v>
      </c>
      <c r="E111" s="19" cm="1">
        <f t="array" ref="E111">_xlfn.XLOOKUP(transformación!B102,'[1]IPC Armonizado'!$A$2:$A$250,_xlfn.XLOOKUP($C$1,'[1]IPC Armonizado'!$B$1:$Q$1,'[1]IPC Armonizado'!$B$2:$Q$250))</f>
        <v>98.1</v>
      </c>
      <c r="F111" s="19" cm="1">
        <f t="array" ref="F111">_xlfn.XLOOKUP(transformación!A102,'[1]Desempleo armonizado'!$A$2:$A$101,_xlfn.XLOOKUP($C$1,'[1]Desempleo armonizado'!$B$1:$P$1,'[1]Desempleo armonizado'!$B$2:$P$101))</f>
        <v>5.2</v>
      </c>
      <c r="G111" s="26" cm="1">
        <f t="array" ref="G111">IFERROR(_xlfn.XLOOKUP(transformación!$B102,[1]Forwarkeys!$B$2:$B$1000,_xlfn.XLOOKUP($F$1,[1]Forwarkeys!$C$1:$BA$1,[1]Forwarkeys!$C$2:$BA$1000)),"-")</f>
        <v>64670</v>
      </c>
      <c r="H111" s="19">
        <f>España!E111</f>
        <v>101.23</v>
      </c>
      <c r="I111" s="3">
        <f>[1]Aeropuerto!$C104</f>
        <v>57140</v>
      </c>
      <c r="J111" s="3" cm="1">
        <f t="array" ref="J111">_xlfn.XLOOKUP(transformación!$B102,[1]Mortalidad!$A$2:$A$301,_xlfn.XLOOKUP($C$1,[1]Mortalidad!$B$1:$P$1,[1]Mortalidad!$B$2:$P$301))</f>
        <v>78590</v>
      </c>
      <c r="K111" s="19" cm="1">
        <f t="array" ref="K111">_xlfn.XLOOKUP(transformación!$B102,'[1]Indice del consumidor'!$A$2:$A$301,_xlfn.XLOOKUP($C$1,'[1]Indice del consumidor'!$B$1:$P$1,'[1]Indice del consumidor'!$B$2:$P$301))</f>
        <v>-4.7</v>
      </c>
      <c r="L111" s="34" t="s">
        <v>702</v>
      </c>
      <c r="M111" s="34" t="s">
        <v>702</v>
      </c>
      <c r="N111" s="34" t="s">
        <v>702</v>
      </c>
    </row>
    <row r="112" spans="1:14" x14ac:dyDescent="0.3">
      <c r="A112" s="2" t="str">
        <f>'Viajeros Hoteles y Apartamet'!A112</f>
        <v>2013</v>
      </c>
      <c r="B112" s="2" t="str">
        <f>'Viajeros Hoteles y Apartamet'!B112</f>
        <v>5</v>
      </c>
      <c r="C112" s="3">
        <f>'Viajeros Hoteles y Apartamet'!H112</f>
        <v>186792</v>
      </c>
      <c r="D112" s="3" cm="1">
        <f t="array" ref="D112">_xlfn.XLOOKUP(transformación!A103,'[1]Pib Pc'!$A$2:$A$81,_xlfn.XLOOKUP($C$1,'[1]Pib Pc'!B$1:P$1,'[1]Pib Pc'!$B$2:$P$81))</f>
        <v>8600</v>
      </c>
      <c r="E112" s="19" cm="1">
        <f t="array" ref="E112">_xlfn.XLOOKUP(transformación!B103,'[1]IPC Armonizado'!$A$2:$A$250,_xlfn.XLOOKUP($C$1,'[1]IPC Armonizado'!$B$1:$Q$1,'[1]IPC Armonizado'!$B$2:$Q$250))</f>
        <v>98.3</v>
      </c>
      <c r="F112" s="19" cm="1">
        <f t="array" ref="F112">_xlfn.XLOOKUP(transformación!A103,'[1]Desempleo armonizado'!$A$2:$A$101,_xlfn.XLOOKUP($C$1,'[1]Desempleo armonizado'!$B$1:$P$1,'[1]Desempleo armonizado'!$B$2:$P$101))</f>
        <v>5.2</v>
      </c>
      <c r="G112" s="26" cm="1">
        <f t="array" ref="G112">IFERROR(_xlfn.XLOOKUP(transformación!$B103,[1]Forwarkeys!$B$2:$B$1000,_xlfn.XLOOKUP($F$1,[1]Forwarkeys!$C$1:$BA$1,[1]Forwarkeys!$C$2:$BA$1000)),"-")</f>
        <v>74366</v>
      </c>
      <c r="H112" s="19">
        <f>España!E112</f>
        <v>101.33</v>
      </c>
      <c r="I112" s="3">
        <f>[1]Aeropuerto!$C105</f>
        <v>63275</v>
      </c>
      <c r="J112" s="3" cm="1">
        <f t="array" ref="J112">_xlfn.XLOOKUP(transformación!$B103,[1]Mortalidad!$A$2:$A$301,_xlfn.XLOOKUP($C$1,[1]Mortalidad!$B$1:$P$1,[1]Mortalidad!$B$2:$P$301))</f>
        <v>71522</v>
      </c>
      <c r="K112" s="19" cm="1">
        <f t="array" ref="K112">_xlfn.XLOOKUP(transformación!$B103,'[1]Indice del consumidor'!$A$2:$A$301,_xlfn.XLOOKUP($C$1,'[1]Indice del consumidor'!$B$1:$P$1,'[1]Indice del consumidor'!$B$2:$P$301))</f>
        <v>-4.7</v>
      </c>
      <c r="L112" s="34" t="s">
        <v>702</v>
      </c>
      <c r="M112" s="34" t="s">
        <v>702</v>
      </c>
      <c r="N112" s="34" t="s">
        <v>702</v>
      </c>
    </row>
    <row r="113" spans="1:14" x14ac:dyDescent="0.3">
      <c r="A113" s="2" t="str">
        <f>'Viajeros Hoteles y Apartamet'!A113</f>
        <v>2013</v>
      </c>
      <c r="B113" s="2" t="str">
        <f>'Viajeros Hoteles y Apartamet'!B113</f>
        <v>6</v>
      </c>
      <c r="C113" s="3">
        <f>'Viajeros Hoteles y Apartamet'!H113</f>
        <v>152595</v>
      </c>
      <c r="D113" s="3" cm="1">
        <f t="array" ref="D113">_xlfn.XLOOKUP(transformación!A104,'[1]Pib Pc'!$A$2:$A$81,_xlfn.XLOOKUP($C$1,'[1]Pib Pc'!B$1:P$1,'[1]Pib Pc'!$B$2:$P$81))</f>
        <v>8600</v>
      </c>
      <c r="E113" s="19" cm="1">
        <f t="array" ref="E113">_xlfn.XLOOKUP(transformación!B104,'[1]IPC Armonizado'!$A$2:$A$250,_xlfn.XLOOKUP($C$1,'[1]IPC Armonizado'!$B$1:$Q$1,'[1]IPC Armonizado'!$B$2:$Q$250))</f>
        <v>98.5</v>
      </c>
      <c r="F113" s="19" cm="1">
        <f t="array" ref="F113">_xlfn.XLOOKUP(transformación!A104,'[1]Desempleo armonizado'!$A$2:$A$101,_xlfn.XLOOKUP($C$1,'[1]Desempleo armonizado'!$B$1:$P$1,'[1]Desempleo armonizado'!$B$2:$P$101))</f>
        <v>5.2</v>
      </c>
      <c r="G113" s="26" cm="1">
        <f t="array" ref="G113">IFERROR(_xlfn.XLOOKUP(transformación!$B104,[1]Forwarkeys!$B$2:$B$1000,_xlfn.XLOOKUP($F$1,[1]Forwarkeys!$C$1:$BA$1,[1]Forwarkeys!$C$2:$BA$1000)),"-")</f>
        <v>78446</v>
      </c>
      <c r="H113" s="19">
        <f>España!E113</f>
        <v>101.44</v>
      </c>
      <c r="I113" s="3">
        <f>[1]Aeropuerto!$C106</f>
        <v>63039</v>
      </c>
      <c r="J113" s="3" cm="1">
        <f t="array" ref="J113">_xlfn.XLOOKUP(transformación!$B104,[1]Mortalidad!$A$2:$A$301,_xlfn.XLOOKUP($C$1,[1]Mortalidad!$B$1:$P$1,[1]Mortalidad!$B$2:$P$301))</f>
        <v>68658</v>
      </c>
      <c r="K113" s="19" cm="1">
        <f t="array" ref="K113">_xlfn.XLOOKUP(transformación!$B104,'[1]Indice del consumidor'!$A$2:$A$301,_xlfn.XLOOKUP($C$1,'[1]Indice del consumidor'!$B$1:$P$1,'[1]Indice del consumidor'!$B$2:$P$301))</f>
        <v>-4.4000000000000004</v>
      </c>
      <c r="L113" s="34" t="s">
        <v>702</v>
      </c>
      <c r="M113" s="34" t="s">
        <v>702</v>
      </c>
      <c r="N113" s="34" t="s">
        <v>702</v>
      </c>
    </row>
    <row r="114" spans="1:14" x14ac:dyDescent="0.3">
      <c r="A114" s="2" t="str">
        <f>'Viajeros Hoteles y Apartamet'!A114</f>
        <v>2013</v>
      </c>
      <c r="B114" s="2" t="str">
        <f>'Viajeros Hoteles y Apartamet'!B114</f>
        <v>7</v>
      </c>
      <c r="C114" s="3">
        <f>'Viajeros Hoteles y Apartamet'!H114</f>
        <v>156315</v>
      </c>
      <c r="D114" s="3" cm="1">
        <f t="array" ref="D114">_xlfn.XLOOKUP(transformación!A105,'[1]Pib Pc'!$A$2:$A$81,_xlfn.XLOOKUP($C$1,'[1]Pib Pc'!B$1:P$1,'[1]Pib Pc'!$B$2:$P$81))</f>
        <v>8860</v>
      </c>
      <c r="E114" s="19" cm="1">
        <f t="array" ref="E114">_xlfn.XLOOKUP(transformación!B105,'[1]IPC Armonizado'!$A$2:$A$250,_xlfn.XLOOKUP($C$1,'[1]IPC Armonizado'!$B$1:$Q$1,'[1]IPC Armonizado'!$B$2:$Q$250))</f>
        <v>98.9</v>
      </c>
      <c r="F114" s="19" cm="1">
        <f t="array" ref="F114">_xlfn.XLOOKUP(transformación!A105,'[1]Desempleo armonizado'!$A$2:$A$101,_xlfn.XLOOKUP($C$1,'[1]Desempleo armonizado'!$B$1:$P$1,'[1]Desempleo armonizado'!$B$2:$P$101))</f>
        <v>5.0999999999999996</v>
      </c>
      <c r="G114" s="26" cm="1">
        <f t="array" ref="G114">IFERROR(_xlfn.XLOOKUP(transformación!$B105,[1]Forwarkeys!$B$2:$B$1000,_xlfn.XLOOKUP($F$1,[1]Forwarkeys!$C$1:$BA$1,[1]Forwarkeys!$C$2:$BA$1000)),"-")</f>
        <v>86615</v>
      </c>
      <c r="H114" s="19">
        <f>España!E114</f>
        <v>100.29</v>
      </c>
      <c r="I114" s="3">
        <f>[1]Aeropuerto!$C107</f>
        <v>77449</v>
      </c>
      <c r="J114" s="3" cm="1">
        <f t="array" ref="J114">_xlfn.XLOOKUP(transformación!$B105,[1]Mortalidad!$A$2:$A$301,_xlfn.XLOOKUP($C$1,[1]Mortalidad!$B$1:$P$1,[1]Mortalidad!$B$2:$P$301))</f>
        <v>70290</v>
      </c>
      <c r="K114" s="19" cm="1">
        <f t="array" ref="K114">_xlfn.XLOOKUP(transformación!$B105,'[1]Indice del consumidor'!$A$2:$A$301,_xlfn.XLOOKUP($C$1,'[1]Indice del consumidor'!$B$1:$P$1,'[1]Indice del consumidor'!$B$2:$P$301))</f>
        <v>-3.9</v>
      </c>
      <c r="L114" s="34" t="s">
        <v>702</v>
      </c>
      <c r="M114" s="34" t="s">
        <v>702</v>
      </c>
      <c r="N114" s="34" t="s">
        <v>702</v>
      </c>
    </row>
    <row r="115" spans="1:14" x14ac:dyDescent="0.3">
      <c r="A115" s="2" t="str">
        <f>'Viajeros Hoteles y Apartamet'!A115</f>
        <v>2013</v>
      </c>
      <c r="B115" s="2" t="str">
        <f>'Viajeros Hoteles y Apartamet'!B115</f>
        <v>8</v>
      </c>
      <c r="C115" s="3">
        <f>'Viajeros Hoteles y Apartamet'!H115</f>
        <v>152858</v>
      </c>
      <c r="D115" s="3" cm="1">
        <f t="array" ref="D115">_xlfn.XLOOKUP(transformación!A106,'[1]Pib Pc'!$A$2:$A$81,_xlfn.XLOOKUP($C$1,'[1]Pib Pc'!B$1:P$1,'[1]Pib Pc'!$B$2:$P$81))</f>
        <v>8860</v>
      </c>
      <c r="E115" s="19" cm="1">
        <f t="array" ref="E115">_xlfn.XLOOKUP(transformación!B106,'[1]IPC Armonizado'!$A$2:$A$250,_xlfn.XLOOKUP($C$1,'[1]IPC Armonizado'!$B$1:$Q$1,'[1]IPC Armonizado'!$B$2:$Q$250))</f>
        <v>98.9</v>
      </c>
      <c r="F115" s="19" cm="1">
        <f t="array" ref="F115">_xlfn.XLOOKUP(transformación!A106,'[1]Desempleo armonizado'!$A$2:$A$101,_xlfn.XLOOKUP($C$1,'[1]Desempleo armonizado'!$B$1:$P$1,'[1]Desempleo armonizado'!$B$2:$P$101))</f>
        <v>5.0999999999999996</v>
      </c>
      <c r="G115" s="26" cm="1">
        <f t="array" ref="G115">IFERROR(_xlfn.XLOOKUP(transformación!$B106,[1]Forwarkeys!$B$2:$B$1000,_xlfn.XLOOKUP($F$1,[1]Forwarkeys!$C$1:$BA$1,[1]Forwarkeys!$C$2:$BA$1000)),"-")</f>
        <v>89322</v>
      </c>
      <c r="H115" s="19">
        <f>España!E115</f>
        <v>100.54</v>
      </c>
      <c r="I115" s="3">
        <f>[1]Aeropuerto!$C108</f>
        <v>76252</v>
      </c>
      <c r="J115" s="3" cm="1">
        <f t="array" ref="J115">_xlfn.XLOOKUP(transformación!$B106,[1]Mortalidad!$A$2:$A$301,_xlfn.XLOOKUP($C$1,[1]Mortalidad!$B$1:$P$1,[1]Mortalidad!$B$2:$P$301))</f>
        <v>68170</v>
      </c>
      <c r="K115" s="19" cm="1">
        <f t="array" ref="K115">_xlfn.XLOOKUP(transformación!$B106,'[1]Indice del consumidor'!$A$2:$A$301,_xlfn.XLOOKUP($C$1,'[1]Indice del consumidor'!$B$1:$P$1,'[1]Indice del consumidor'!$B$2:$P$301))</f>
        <v>-4.3</v>
      </c>
      <c r="L115" s="34" t="s">
        <v>702</v>
      </c>
      <c r="M115" s="34" t="s">
        <v>702</v>
      </c>
      <c r="N115" s="34" t="s">
        <v>702</v>
      </c>
    </row>
    <row r="116" spans="1:14" x14ac:dyDescent="0.3">
      <c r="A116" s="2" t="str">
        <f>'Viajeros Hoteles y Apartamet'!A116</f>
        <v>2013</v>
      </c>
      <c r="B116" s="2" t="str">
        <f>'Viajeros Hoteles y Apartamet'!B116</f>
        <v>9</v>
      </c>
      <c r="C116" s="3">
        <f>'Viajeros Hoteles y Apartamet'!H116</f>
        <v>217910</v>
      </c>
      <c r="D116" s="3" cm="1">
        <f t="array" ref="D116">_xlfn.XLOOKUP(transformación!A107,'[1]Pib Pc'!$A$2:$A$81,_xlfn.XLOOKUP($C$1,'[1]Pib Pc'!B$1:P$1,'[1]Pib Pc'!$B$2:$P$81))</f>
        <v>8860</v>
      </c>
      <c r="E116" s="19" cm="1">
        <f t="array" ref="E116">_xlfn.XLOOKUP(transformación!B107,'[1]IPC Armonizado'!$A$2:$A$250,_xlfn.XLOOKUP($C$1,'[1]IPC Armonizado'!$B$1:$Q$1,'[1]IPC Armonizado'!$B$2:$Q$250))</f>
        <v>98.9</v>
      </c>
      <c r="F116" s="19" cm="1">
        <f t="array" ref="F116">_xlfn.XLOOKUP(transformación!A107,'[1]Desempleo armonizado'!$A$2:$A$101,_xlfn.XLOOKUP($C$1,'[1]Desempleo armonizado'!$B$1:$P$1,'[1]Desempleo armonizado'!$B$2:$P$101))</f>
        <v>5.0999999999999996</v>
      </c>
      <c r="G116" s="26" cm="1">
        <f t="array" ref="G116">IFERROR(_xlfn.XLOOKUP(transformación!$B107,[1]Forwarkeys!$B$2:$B$1000,_xlfn.XLOOKUP($F$1,[1]Forwarkeys!$C$1:$BA$1,[1]Forwarkeys!$C$2:$BA$1000)),"-")</f>
        <v>82572</v>
      </c>
      <c r="H116" s="19">
        <f>España!E116</f>
        <v>101.32</v>
      </c>
      <c r="I116" s="3">
        <f>[1]Aeropuerto!$C109</f>
        <v>76422</v>
      </c>
      <c r="J116" s="3" cm="1">
        <f t="array" ref="J116">_xlfn.XLOOKUP(transformación!$B107,[1]Mortalidad!$A$2:$A$301,_xlfn.XLOOKUP($C$1,[1]Mortalidad!$B$1:$P$1,[1]Mortalidad!$B$2:$P$301))</f>
        <v>65600</v>
      </c>
      <c r="K116" s="19" cm="1">
        <f t="array" ref="K116">_xlfn.XLOOKUP(transformación!$B107,'[1]Indice del consumidor'!$A$2:$A$301,_xlfn.XLOOKUP($C$1,'[1]Indice del consumidor'!$B$1:$P$1,'[1]Indice del consumidor'!$B$2:$P$301))</f>
        <v>-3.2</v>
      </c>
      <c r="L116" s="34" t="s">
        <v>702</v>
      </c>
      <c r="M116" s="34" t="s">
        <v>702</v>
      </c>
      <c r="N116" s="34" t="s">
        <v>702</v>
      </c>
    </row>
    <row r="117" spans="1:14" x14ac:dyDescent="0.3">
      <c r="A117" s="2" t="str">
        <f>'Viajeros Hoteles y Apartamet'!A117</f>
        <v>2013</v>
      </c>
      <c r="B117" s="2" t="str">
        <f>'Viajeros Hoteles y Apartamet'!B117</f>
        <v>10</v>
      </c>
      <c r="C117" s="3">
        <f>'Viajeros Hoteles y Apartamet'!H117</f>
        <v>235089</v>
      </c>
      <c r="D117" s="3" cm="1">
        <f t="array" ref="D117">_xlfn.XLOOKUP(transformación!A108,'[1]Pib Pc'!$A$2:$A$81,_xlfn.XLOOKUP($C$1,'[1]Pib Pc'!B$1:P$1,'[1]Pib Pc'!$B$2:$P$81))</f>
        <v>8930</v>
      </c>
      <c r="E117" s="19" cm="1">
        <f t="array" ref="E117">_xlfn.XLOOKUP(transformación!B108,'[1]IPC Armonizado'!$A$2:$A$250,_xlfn.XLOOKUP($C$1,'[1]IPC Armonizado'!$B$1:$Q$1,'[1]IPC Armonizado'!$B$2:$Q$250))</f>
        <v>98.6</v>
      </c>
      <c r="F117" s="19" cm="1">
        <f t="array" ref="F117">_xlfn.XLOOKUP(transformación!A108,'[1]Desempleo armonizado'!$A$2:$A$101,_xlfn.XLOOKUP($C$1,'[1]Desempleo armonizado'!$B$1:$P$1,'[1]Desempleo armonizado'!$B$2:$P$101))</f>
        <v>5</v>
      </c>
      <c r="G117" s="26" cm="1">
        <f t="array" ref="G117">IFERROR(_xlfn.XLOOKUP(transformación!$B108,[1]Forwarkeys!$B$2:$B$1000,_xlfn.XLOOKUP($F$1,[1]Forwarkeys!$C$1:$BA$1,[1]Forwarkeys!$C$2:$BA$1000)),"-")</f>
        <v>83688</v>
      </c>
      <c r="H117" s="19">
        <f>España!E117</f>
        <v>101.34</v>
      </c>
      <c r="I117" s="3">
        <f>[1]Aeropuerto!$C110</f>
        <v>71613</v>
      </c>
      <c r="J117" s="3" cm="1">
        <f t="array" ref="J117">_xlfn.XLOOKUP(transformación!$B108,[1]Mortalidad!$A$2:$A$301,_xlfn.XLOOKUP($C$1,[1]Mortalidad!$B$1:$P$1,[1]Mortalidad!$B$2:$P$301))</f>
        <v>71780</v>
      </c>
      <c r="K117" s="19" cm="1">
        <f t="array" ref="K117">_xlfn.XLOOKUP(transformación!$B108,'[1]Indice del consumidor'!$A$2:$A$301,_xlfn.XLOOKUP($C$1,'[1]Indice del consumidor'!$B$1:$P$1,'[1]Indice del consumidor'!$B$2:$P$301))</f>
        <v>-2.9</v>
      </c>
      <c r="L117" s="34" t="s">
        <v>702</v>
      </c>
      <c r="M117" s="34" t="s">
        <v>702</v>
      </c>
      <c r="N117" s="34" t="s">
        <v>702</v>
      </c>
    </row>
    <row r="118" spans="1:14" x14ac:dyDescent="0.3">
      <c r="A118" s="2" t="str">
        <f>'Viajeros Hoteles y Apartamet'!A118</f>
        <v>2013</v>
      </c>
      <c r="B118" s="2" t="str">
        <f>'Viajeros Hoteles y Apartamet'!B118</f>
        <v>11</v>
      </c>
      <c r="C118" s="3">
        <f>'Viajeros Hoteles y Apartamet'!H118</f>
        <v>109644</v>
      </c>
      <c r="D118" s="3" cm="1">
        <f t="array" ref="D118">_xlfn.XLOOKUP(transformación!A109,'[1]Pib Pc'!$A$2:$A$81,_xlfn.XLOOKUP($C$1,'[1]Pib Pc'!B$1:P$1,'[1]Pib Pc'!$B$2:$P$81))</f>
        <v>8930</v>
      </c>
      <c r="E118" s="19" cm="1">
        <f t="array" ref="E118">_xlfn.XLOOKUP(transformación!B109,'[1]IPC Armonizado'!$A$2:$A$250,_xlfn.XLOOKUP($C$1,'[1]IPC Armonizado'!$B$1:$Q$1,'[1]IPC Armonizado'!$B$2:$Q$250))</f>
        <v>98.8</v>
      </c>
      <c r="F118" s="19" cm="1">
        <f t="array" ref="F118">_xlfn.XLOOKUP(transformación!A109,'[1]Desempleo armonizado'!$A$2:$A$101,_xlfn.XLOOKUP($C$1,'[1]Desempleo armonizado'!$B$1:$P$1,'[1]Desempleo armonizado'!$B$2:$P$101))</f>
        <v>5</v>
      </c>
      <c r="G118" s="26" cm="1">
        <f t="array" ref="G118">IFERROR(_xlfn.XLOOKUP(transformación!$B109,[1]Forwarkeys!$B$2:$B$1000,_xlfn.XLOOKUP($F$1,[1]Forwarkeys!$C$1:$BA$1,[1]Forwarkeys!$C$2:$BA$1000)),"-")</f>
        <v>55805</v>
      </c>
      <c r="H118" s="19">
        <f>España!E118</f>
        <v>101.35</v>
      </c>
      <c r="I118" s="3">
        <f>[1]Aeropuerto!$C111</f>
        <v>37919</v>
      </c>
      <c r="J118" s="3" cm="1">
        <f t="array" ref="J118">_xlfn.XLOOKUP(transformación!$B109,[1]Mortalidad!$A$2:$A$301,_xlfn.XLOOKUP($C$1,[1]Mortalidad!$B$1:$P$1,[1]Mortalidad!$B$2:$P$301))</f>
        <v>70164</v>
      </c>
      <c r="K118" s="19" cm="1">
        <f t="array" ref="K118">_xlfn.XLOOKUP(transformación!$B109,'[1]Indice del consumidor'!$A$2:$A$301,_xlfn.XLOOKUP($C$1,'[1]Indice del consumidor'!$B$1:$P$1,'[1]Indice del consumidor'!$B$2:$P$301))</f>
        <v>-1.9</v>
      </c>
      <c r="L118" s="34" t="s">
        <v>702</v>
      </c>
      <c r="M118" s="34" t="s">
        <v>702</v>
      </c>
      <c r="N118" s="34" t="s">
        <v>702</v>
      </c>
    </row>
    <row r="119" spans="1:14" x14ac:dyDescent="0.3">
      <c r="A119" s="2" t="str">
        <f>'Viajeros Hoteles y Apartamet'!A119</f>
        <v>2013</v>
      </c>
      <c r="B119" s="2" t="str">
        <f>'Viajeros Hoteles y Apartamet'!B119</f>
        <v>12</v>
      </c>
      <c r="C119" s="3">
        <f>'Viajeros Hoteles y Apartamet'!H119</f>
        <v>62739</v>
      </c>
      <c r="D119" s="3" cm="1">
        <f t="array" ref="D119">_xlfn.XLOOKUP(transformación!A110,'[1]Pib Pc'!$A$2:$A$81,_xlfn.XLOOKUP($C$1,'[1]Pib Pc'!B$1:P$1,'[1]Pib Pc'!$B$2:$P$81))</f>
        <v>8930</v>
      </c>
      <c r="E119" s="19" cm="1">
        <f t="array" ref="E119">_xlfn.XLOOKUP(transformación!B110,'[1]IPC Armonizado'!$A$2:$A$250,_xlfn.XLOOKUP($C$1,'[1]IPC Armonizado'!$B$1:$Q$1,'[1]IPC Armonizado'!$B$2:$Q$250))</f>
        <v>99.3</v>
      </c>
      <c r="F119" s="19" cm="1">
        <f t="array" ref="F119">_xlfn.XLOOKUP(transformación!A110,'[1]Desempleo armonizado'!$A$2:$A$101,_xlfn.XLOOKUP($C$1,'[1]Desempleo armonizado'!$B$1:$P$1,'[1]Desempleo armonizado'!$B$2:$P$101))</f>
        <v>5</v>
      </c>
      <c r="G119" s="26" cm="1">
        <f t="array" ref="G119">IFERROR(_xlfn.XLOOKUP(transformación!$B110,[1]Forwarkeys!$B$2:$B$1000,_xlfn.XLOOKUP($F$1,[1]Forwarkeys!$C$1:$BA$1,[1]Forwarkeys!$C$2:$BA$1000)),"-")</f>
        <v>49932</v>
      </c>
      <c r="H119" s="19">
        <f>España!E119</f>
        <v>101.37</v>
      </c>
      <c r="I119" s="3">
        <f>[1]Aeropuerto!$C112</f>
        <v>39086</v>
      </c>
      <c r="J119" s="3" cm="1">
        <f t="array" ref="J119">_xlfn.XLOOKUP(transformación!$B110,[1]Mortalidad!$A$2:$A$301,_xlfn.XLOOKUP($C$1,[1]Mortalidad!$B$1:$P$1,[1]Mortalidad!$B$2:$P$301))</f>
        <v>75438</v>
      </c>
      <c r="K119" s="19" cm="1">
        <f t="array" ref="K119">_xlfn.XLOOKUP(transformación!$B110,'[1]Indice del consumidor'!$A$2:$A$301,_xlfn.XLOOKUP($C$1,'[1]Indice del consumidor'!$B$1:$P$1,'[1]Indice del consumidor'!$B$2:$P$301))</f>
        <v>-1.2</v>
      </c>
      <c r="L119" s="34" t="s">
        <v>702</v>
      </c>
      <c r="M119" s="34" t="s">
        <v>702</v>
      </c>
      <c r="N119" s="34" t="s">
        <v>702</v>
      </c>
    </row>
    <row r="120" spans="1:14" x14ac:dyDescent="0.3">
      <c r="A120" s="2" t="str">
        <f>'Viajeros Hoteles y Apartamet'!A120</f>
        <v>2014</v>
      </c>
      <c r="B120" s="2" t="str">
        <f>'Viajeros Hoteles y Apartamet'!B120</f>
        <v>1</v>
      </c>
      <c r="C120" s="3">
        <f>'Viajeros Hoteles y Apartamet'!H120</f>
        <v>67445</v>
      </c>
      <c r="D120" s="3" cm="1">
        <f t="array" ref="D120">_xlfn.XLOOKUP(transformación!A111,'[1]Pib Pc'!$A$2:$A$81,_xlfn.XLOOKUP($C$1,'[1]Pib Pc'!B$1:P$1,'[1]Pib Pc'!$B$2:$P$81))</f>
        <v>8870</v>
      </c>
      <c r="E120" s="19" cm="1">
        <f t="array" ref="E120">_xlfn.XLOOKUP(transformación!B111,'[1]IPC Armonizado'!$A$2:$A$250,_xlfn.XLOOKUP($C$1,'[1]IPC Armonizado'!$B$1:$Q$1,'[1]IPC Armonizado'!$B$2:$Q$250))</f>
        <v>98.6</v>
      </c>
      <c r="F120" s="19" cm="1">
        <f t="array" ref="F120">_xlfn.XLOOKUP(transformación!A111,'[1]Desempleo armonizado'!$A$2:$A$101,_xlfn.XLOOKUP($C$1,'[1]Desempleo armonizado'!$B$1:$P$1,'[1]Desempleo armonizado'!$B$2:$P$101))</f>
        <v>5.4</v>
      </c>
      <c r="G120" s="26" cm="1">
        <f t="array" ref="G120">IFERROR(_xlfn.XLOOKUP(transformación!$B111,[1]Forwarkeys!$B$2:$B$1000,_xlfn.XLOOKUP($F$1,[1]Forwarkeys!$C$1:$BA$1,[1]Forwarkeys!$C$2:$BA$1000)),"-")</f>
        <v>47714</v>
      </c>
      <c r="H120" s="19">
        <f>España!E120</f>
        <v>99.49</v>
      </c>
      <c r="I120" s="3">
        <f>[1]Aeropuerto!$C113</f>
        <v>29620</v>
      </c>
      <c r="J120" s="3" cm="1">
        <f t="array" ref="J120">_xlfn.XLOOKUP(transformación!$B111,[1]Mortalidad!$A$2:$A$301,_xlfn.XLOOKUP($C$1,[1]Mortalidad!$B$1:$P$1,[1]Mortalidad!$B$2:$P$301))</f>
        <v>75520</v>
      </c>
      <c r="K120" s="19" cm="1">
        <f t="array" ref="K120">_xlfn.XLOOKUP(transformación!$B111,'[1]Indice del consumidor'!$A$2:$A$301,_xlfn.XLOOKUP($C$1,'[1]Indice del consumidor'!$B$1:$P$1,'[1]Indice del consumidor'!$B$2:$P$301))</f>
        <v>0.1</v>
      </c>
      <c r="L120" s="34" t="s">
        <v>702</v>
      </c>
      <c r="M120" s="34" t="s">
        <v>702</v>
      </c>
      <c r="N120" s="34" t="s">
        <v>702</v>
      </c>
    </row>
    <row r="121" spans="1:14" x14ac:dyDescent="0.3">
      <c r="A121" s="2" t="str">
        <f>'Viajeros Hoteles y Apartamet'!A121</f>
        <v>2014</v>
      </c>
      <c r="B121" s="2" t="str">
        <f>'Viajeros Hoteles y Apartamet'!B121</f>
        <v>2</v>
      </c>
      <c r="C121" s="3">
        <f>'Viajeros Hoteles y Apartamet'!H121</f>
        <v>89602</v>
      </c>
      <c r="D121" s="3" cm="1">
        <f t="array" ref="D121">_xlfn.XLOOKUP(transformación!A112,'[1]Pib Pc'!$A$2:$A$81,_xlfn.XLOOKUP($C$1,'[1]Pib Pc'!B$1:P$1,'[1]Pib Pc'!$B$2:$P$81))</f>
        <v>8870</v>
      </c>
      <c r="E121" s="19" cm="1">
        <f t="array" ref="E121">_xlfn.XLOOKUP(transformación!B112,'[1]IPC Armonizado'!$A$2:$A$250,_xlfn.XLOOKUP($C$1,'[1]IPC Armonizado'!$B$1:$Q$1,'[1]IPC Armonizado'!$B$2:$Q$250))</f>
        <v>99.2</v>
      </c>
      <c r="F121" s="19" cm="1">
        <f t="array" ref="F121">_xlfn.XLOOKUP(transformación!A112,'[1]Desempleo armonizado'!$A$2:$A$101,_xlfn.XLOOKUP($C$1,'[1]Desempleo armonizado'!$B$1:$P$1,'[1]Desempleo armonizado'!$B$2:$P$101))</f>
        <v>5.4</v>
      </c>
      <c r="G121" s="26" cm="1">
        <f t="array" ref="G121">IFERROR(_xlfn.XLOOKUP(transformación!$B112,[1]Forwarkeys!$B$2:$B$1000,_xlfn.XLOOKUP($F$1,[1]Forwarkeys!$C$1:$BA$1,[1]Forwarkeys!$C$2:$BA$1000)),"-")</f>
        <v>46248</v>
      </c>
      <c r="H121" s="19">
        <f>España!E121</f>
        <v>99.36</v>
      </c>
      <c r="I121" s="3">
        <f>[1]Aeropuerto!$C114</f>
        <v>36032</v>
      </c>
      <c r="J121" s="3" cm="1">
        <f t="array" ref="J121">_xlfn.XLOOKUP(transformación!$B112,[1]Mortalidad!$A$2:$A$301,_xlfn.XLOOKUP($C$1,[1]Mortalidad!$B$1:$P$1,[1]Mortalidad!$B$2:$P$301))</f>
        <v>69513</v>
      </c>
      <c r="K121" s="19" cm="1">
        <f t="array" ref="K121">_xlfn.XLOOKUP(transformación!$B112,'[1]Indice del consumidor'!$A$2:$A$301,_xlfn.XLOOKUP($C$1,'[1]Indice del consumidor'!$B$1:$P$1,'[1]Indice del consumidor'!$B$2:$P$301))</f>
        <v>0.3</v>
      </c>
      <c r="L121" s="34" t="s">
        <v>702</v>
      </c>
      <c r="M121" s="34" t="s">
        <v>702</v>
      </c>
      <c r="N121" s="34" t="s">
        <v>702</v>
      </c>
    </row>
    <row r="122" spans="1:14" x14ac:dyDescent="0.3">
      <c r="A122" s="2" t="str">
        <f>'Viajeros Hoteles y Apartamet'!A122</f>
        <v>2014</v>
      </c>
      <c r="B122" s="2" t="str">
        <f>'Viajeros Hoteles y Apartamet'!B122</f>
        <v>3</v>
      </c>
      <c r="C122" s="3">
        <f>'Viajeros Hoteles y Apartamet'!H122</f>
        <v>137221</v>
      </c>
      <c r="D122" s="3" cm="1">
        <f t="array" ref="D122">_xlfn.XLOOKUP(transformación!A113,'[1]Pib Pc'!$A$2:$A$81,_xlfn.XLOOKUP($C$1,'[1]Pib Pc'!B$1:P$1,'[1]Pib Pc'!$B$2:$P$81))</f>
        <v>8870</v>
      </c>
      <c r="E122" s="19" cm="1">
        <f t="array" ref="E122">_xlfn.XLOOKUP(transformación!B113,'[1]IPC Armonizado'!$A$2:$A$250,_xlfn.XLOOKUP($C$1,'[1]IPC Armonizado'!$B$1:$Q$1,'[1]IPC Armonizado'!$B$2:$Q$250))</f>
        <v>99.4</v>
      </c>
      <c r="F122" s="19" cm="1">
        <f t="array" ref="F122">_xlfn.XLOOKUP(transformación!A113,'[1]Desempleo armonizado'!$A$2:$A$101,_xlfn.XLOOKUP($C$1,'[1]Desempleo armonizado'!$B$1:$P$1,'[1]Desempleo armonizado'!$B$2:$P$101))</f>
        <v>5.4</v>
      </c>
      <c r="G122" s="26" cm="1">
        <f t="array" ref="G122">IFERROR(_xlfn.XLOOKUP(transformación!$B113,[1]Forwarkeys!$B$2:$B$1000,_xlfn.XLOOKUP($F$1,[1]Forwarkeys!$C$1:$BA$1,[1]Forwarkeys!$C$2:$BA$1000)),"-")</f>
        <v>58896</v>
      </c>
      <c r="H122" s="19">
        <f>España!E122</f>
        <v>100.94</v>
      </c>
      <c r="I122" s="3">
        <f>[1]Aeropuerto!$C115</f>
        <v>50896</v>
      </c>
      <c r="J122" s="3" cm="1">
        <f t="array" ref="J122">_xlfn.XLOOKUP(transformación!$B113,[1]Mortalidad!$A$2:$A$301,_xlfn.XLOOKUP($C$1,[1]Mortalidad!$B$1:$P$1,[1]Mortalidad!$B$2:$P$301))</f>
        <v>77336</v>
      </c>
      <c r="K122" s="19" cm="1">
        <f t="array" ref="K122">_xlfn.XLOOKUP(transformación!$B113,'[1]Indice del consumidor'!$A$2:$A$301,_xlfn.XLOOKUP($C$1,'[1]Indice del consumidor'!$B$1:$P$1,'[1]Indice del consumidor'!$B$2:$P$301))</f>
        <v>-0.4</v>
      </c>
      <c r="L122" s="34" t="s">
        <v>702</v>
      </c>
      <c r="M122" s="34" t="s">
        <v>702</v>
      </c>
      <c r="N122" s="34" t="s">
        <v>702</v>
      </c>
    </row>
    <row r="123" spans="1:14" x14ac:dyDescent="0.3">
      <c r="A123" s="2" t="str">
        <f>'Viajeros Hoteles y Apartamet'!A123</f>
        <v>2014</v>
      </c>
      <c r="B123" s="2" t="str">
        <f>'Viajeros Hoteles y Apartamet'!B123</f>
        <v>4</v>
      </c>
      <c r="C123" s="3">
        <f>'Viajeros Hoteles y Apartamet'!H123</f>
        <v>163631</v>
      </c>
      <c r="D123" s="3" cm="1">
        <f t="array" ref="D123">_xlfn.XLOOKUP(transformación!A114,'[1]Pib Pc'!$A$2:$A$81,_xlfn.XLOOKUP($C$1,'[1]Pib Pc'!B$1:P$1,'[1]Pib Pc'!$B$2:$P$81))</f>
        <v>8870</v>
      </c>
      <c r="E123" s="19" cm="1">
        <f t="array" ref="E123">_xlfn.XLOOKUP(transformación!B114,'[1]IPC Armonizado'!$A$2:$A$250,_xlfn.XLOOKUP($C$1,'[1]IPC Armonizado'!$B$1:$Q$1,'[1]IPC Armonizado'!$B$2:$Q$250))</f>
        <v>99.2</v>
      </c>
      <c r="F123" s="19" cm="1">
        <f t="array" ref="F123">_xlfn.XLOOKUP(transformación!A114,'[1]Desempleo armonizado'!$A$2:$A$101,_xlfn.XLOOKUP($C$1,'[1]Desempleo armonizado'!$B$1:$P$1,'[1]Desempleo armonizado'!$B$2:$P$101))</f>
        <v>4.9000000000000004</v>
      </c>
      <c r="G123" s="26" cm="1">
        <f t="array" ref="G123">IFERROR(_xlfn.XLOOKUP(transformación!$B114,[1]Forwarkeys!$B$2:$B$1000,_xlfn.XLOOKUP($F$1,[1]Forwarkeys!$C$1:$BA$1,[1]Forwarkeys!$C$2:$BA$1000)),"-")</f>
        <v>77804</v>
      </c>
      <c r="H123" s="19">
        <f>España!E123</f>
        <v>101.57</v>
      </c>
      <c r="I123" s="3">
        <f>[1]Aeropuerto!$C116</f>
        <v>68217</v>
      </c>
      <c r="J123" s="3" cm="1">
        <f t="array" ref="J123">_xlfn.XLOOKUP(transformación!$B114,[1]Mortalidad!$A$2:$A$301,_xlfn.XLOOKUP($C$1,[1]Mortalidad!$B$1:$P$1,[1]Mortalidad!$B$2:$P$301))</f>
        <v>71941</v>
      </c>
      <c r="K123" s="19" cm="1">
        <f t="array" ref="K123">_xlfn.XLOOKUP(transformación!$B114,'[1]Indice del consumidor'!$A$2:$A$301,_xlfn.XLOOKUP($C$1,'[1]Indice del consumidor'!$B$1:$P$1,'[1]Indice del consumidor'!$B$2:$P$301))</f>
        <v>-0.2</v>
      </c>
      <c r="L123" s="34" t="s">
        <v>702</v>
      </c>
      <c r="M123" s="34" t="s">
        <v>702</v>
      </c>
      <c r="N123" s="34" t="s">
        <v>702</v>
      </c>
    </row>
    <row r="124" spans="1:14" x14ac:dyDescent="0.3">
      <c r="A124" s="2" t="str">
        <f>'Viajeros Hoteles y Apartamet'!A124</f>
        <v>2014</v>
      </c>
      <c r="B124" s="2" t="str">
        <f>'Viajeros Hoteles y Apartamet'!B124</f>
        <v>5</v>
      </c>
      <c r="C124" s="3">
        <f>'Viajeros Hoteles y Apartamet'!H124</f>
        <v>176652</v>
      </c>
      <c r="D124" s="3" cm="1">
        <f t="array" ref="D124">_xlfn.XLOOKUP(transformación!A115,'[1]Pib Pc'!$A$2:$A$81,_xlfn.XLOOKUP($C$1,'[1]Pib Pc'!B$1:P$1,'[1]Pib Pc'!$B$2:$P$81))</f>
        <v>8870</v>
      </c>
      <c r="E124" s="19" cm="1">
        <f t="array" ref="E124">_xlfn.XLOOKUP(transformación!B115,'[1]IPC Armonizado'!$A$2:$A$250,_xlfn.XLOOKUP($C$1,'[1]IPC Armonizado'!$B$1:$Q$1,'[1]IPC Armonizado'!$B$2:$Q$250))</f>
        <v>99</v>
      </c>
      <c r="F124" s="19" cm="1">
        <f t="array" ref="F124">_xlfn.XLOOKUP(transformación!A115,'[1]Desempleo armonizado'!$A$2:$A$101,_xlfn.XLOOKUP($C$1,'[1]Desempleo armonizado'!$B$1:$P$1,'[1]Desempleo armonizado'!$B$2:$P$101))</f>
        <v>4.9000000000000004</v>
      </c>
      <c r="G124" s="26" cm="1">
        <f t="array" ref="G124">IFERROR(_xlfn.XLOOKUP(transformación!$B115,[1]Forwarkeys!$B$2:$B$1000,_xlfn.XLOOKUP($F$1,[1]Forwarkeys!$C$1:$BA$1,[1]Forwarkeys!$C$2:$BA$1000)),"-")</f>
        <v>82512</v>
      </c>
      <c r="H124" s="19">
        <f>España!E124</f>
        <v>101.54</v>
      </c>
      <c r="I124" s="3">
        <f>[1]Aeropuerto!$C117</f>
        <v>67904</v>
      </c>
      <c r="J124" s="3" cm="1">
        <f t="array" ref="J124">_xlfn.XLOOKUP(transformación!$B115,[1]Mortalidad!$A$2:$A$301,_xlfn.XLOOKUP($C$1,[1]Mortalidad!$B$1:$P$1,[1]Mortalidad!$B$2:$P$301))</f>
        <v>70163</v>
      </c>
      <c r="K124" s="19" cm="1">
        <f t="array" ref="K124">_xlfn.XLOOKUP(transformación!$B115,'[1]Indice del consumidor'!$A$2:$A$301,_xlfn.XLOOKUP($C$1,'[1]Indice del consumidor'!$B$1:$P$1,'[1]Indice del consumidor'!$B$2:$P$301))</f>
        <v>0.4</v>
      </c>
      <c r="L124" s="34" t="s">
        <v>702</v>
      </c>
      <c r="M124" s="34" t="s">
        <v>702</v>
      </c>
      <c r="N124" s="34" t="s">
        <v>702</v>
      </c>
    </row>
    <row r="125" spans="1:14" x14ac:dyDescent="0.3">
      <c r="A125" s="2" t="str">
        <f>'Viajeros Hoteles y Apartamet'!A125</f>
        <v>2014</v>
      </c>
      <c r="B125" s="2" t="str">
        <f>'Viajeros Hoteles y Apartamet'!B125</f>
        <v>6</v>
      </c>
      <c r="C125" s="3">
        <f>'Viajeros Hoteles y Apartamet'!H125</f>
        <v>171997</v>
      </c>
      <c r="D125" s="3" cm="1">
        <f t="array" ref="D125">_xlfn.XLOOKUP(transformación!A116,'[1]Pib Pc'!$A$2:$A$81,_xlfn.XLOOKUP($C$1,'[1]Pib Pc'!B$1:P$1,'[1]Pib Pc'!$B$2:$P$81))</f>
        <v>8870</v>
      </c>
      <c r="E125" s="19" cm="1">
        <f t="array" ref="E125">_xlfn.XLOOKUP(transformación!B116,'[1]IPC Armonizado'!$A$2:$A$250,_xlfn.XLOOKUP($C$1,'[1]IPC Armonizado'!$B$1:$Q$1,'[1]IPC Armonizado'!$B$2:$Q$250))</f>
        <v>99.4</v>
      </c>
      <c r="F125" s="19" cm="1">
        <f t="array" ref="F125">_xlfn.XLOOKUP(transformación!A116,'[1]Desempleo armonizado'!$A$2:$A$101,_xlfn.XLOOKUP($C$1,'[1]Desempleo armonizado'!$B$1:$P$1,'[1]Desempleo armonizado'!$B$2:$P$101))</f>
        <v>4.9000000000000004</v>
      </c>
      <c r="G125" s="26" cm="1">
        <f t="array" ref="G125">IFERROR(_xlfn.XLOOKUP(transformación!$B116,[1]Forwarkeys!$B$2:$B$1000,_xlfn.XLOOKUP($F$1,[1]Forwarkeys!$C$1:$BA$1,[1]Forwarkeys!$C$2:$BA$1000)),"-")</f>
        <v>79343</v>
      </c>
      <c r="H125" s="19">
        <f>España!E125</f>
        <v>101.49</v>
      </c>
      <c r="I125" s="3">
        <f>[1]Aeropuerto!$C118</f>
        <v>64642</v>
      </c>
      <c r="J125" s="3" cm="1">
        <f t="array" ref="J125">_xlfn.XLOOKUP(transformación!$B116,[1]Mortalidad!$A$2:$A$301,_xlfn.XLOOKUP($C$1,[1]Mortalidad!$B$1:$P$1,[1]Mortalidad!$B$2:$P$301))</f>
        <v>67511</v>
      </c>
      <c r="K125" s="19" cm="1">
        <f t="array" ref="K125">_xlfn.XLOOKUP(transformación!$B116,'[1]Indice del consumidor'!$A$2:$A$301,_xlfn.XLOOKUP($C$1,'[1]Indice del consumidor'!$B$1:$P$1,'[1]Indice del consumidor'!$B$2:$P$301))</f>
        <v>0.4</v>
      </c>
      <c r="L125" s="34" t="s">
        <v>702</v>
      </c>
      <c r="M125" s="34" t="s">
        <v>702</v>
      </c>
      <c r="N125" s="34" t="s">
        <v>702</v>
      </c>
    </row>
    <row r="126" spans="1:14" x14ac:dyDescent="0.3">
      <c r="A126" s="2" t="str">
        <f>'Viajeros Hoteles y Apartamet'!A126</f>
        <v>2014</v>
      </c>
      <c r="B126" s="2" t="str">
        <f>'Viajeros Hoteles y Apartamet'!B126</f>
        <v>7</v>
      </c>
      <c r="C126" s="3">
        <f>'Viajeros Hoteles y Apartamet'!H126</f>
        <v>111531</v>
      </c>
      <c r="D126" s="3" cm="1">
        <f t="array" ref="D126">_xlfn.XLOOKUP(transformación!A117,'[1]Pib Pc'!$A$2:$A$81,_xlfn.XLOOKUP($C$1,'[1]Pib Pc'!B$1:P$1,'[1]Pib Pc'!$B$2:$P$81))</f>
        <v>9140</v>
      </c>
      <c r="E126" s="19" cm="1">
        <f t="array" ref="E126">_xlfn.XLOOKUP(transformación!B117,'[1]IPC Armonizado'!$A$2:$A$250,_xlfn.XLOOKUP($C$1,'[1]IPC Armonizado'!$B$1:$Q$1,'[1]IPC Armonizado'!$B$2:$Q$250))</f>
        <v>99.6</v>
      </c>
      <c r="F126" s="19" cm="1">
        <f t="array" ref="F126">_xlfn.XLOOKUP(transformación!A117,'[1]Desempleo armonizado'!$A$2:$A$101,_xlfn.XLOOKUP($C$1,'[1]Desempleo armonizado'!$B$1:$P$1,'[1]Desempleo armonizado'!$B$2:$P$101))</f>
        <v>4.8</v>
      </c>
      <c r="G126" s="26" cm="1">
        <f t="array" ref="G126">IFERROR(_xlfn.XLOOKUP(transformación!$B117,[1]Forwarkeys!$B$2:$B$1000,_xlfn.XLOOKUP($F$1,[1]Forwarkeys!$C$1:$BA$1,[1]Forwarkeys!$C$2:$BA$1000)),"-")</f>
        <v>81586</v>
      </c>
      <c r="H126" s="19">
        <f>España!E126</f>
        <v>99.93</v>
      </c>
      <c r="I126" s="3">
        <f>[1]Aeropuerto!$C119</f>
        <v>73596</v>
      </c>
      <c r="J126" s="3" cm="1">
        <f t="array" ref="J126">_xlfn.XLOOKUP(transformación!$B117,[1]Mortalidad!$A$2:$A$301,_xlfn.XLOOKUP($C$1,[1]Mortalidad!$B$1:$P$1,[1]Mortalidad!$B$2:$P$301))</f>
        <v>71795</v>
      </c>
      <c r="K126" s="19" cm="1">
        <f t="array" ref="K126">_xlfn.XLOOKUP(transformación!$B117,'[1]Indice del consumidor'!$A$2:$A$301,_xlfn.XLOOKUP($C$1,'[1]Indice del consumidor'!$B$1:$P$1,'[1]Indice del consumidor'!$B$2:$P$301))</f>
        <v>0.6</v>
      </c>
      <c r="L126" s="34" t="s">
        <v>702</v>
      </c>
      <c r="M126" s="34" t="s">
        <v>702</v>
      </c>
      <c r="N126" s="34" t="s">
        <v>702</v>
      </c>
    </row>
    <row r="127" spans="1:14" x14ac:dyDescent="0.3">
      <c r="A127" s="2" t="str">
        <f>'Viajeros Hoteles y Apartamet'!A127</f>
        <v>2014</v>
      </c>
      <c r="B127" s="2" t="str">
        <f>'Viajeros Hoteles y Apartamet'!B127</f>
        <v>8</v>
      </c>
      <c r="C127" s="3">
        <f>'Viajeros Hoteles y Apartamet'!H127</f>
        <v>142561</v>
      </c>
      <c r="D127" s="3" cm="1">
        <f t="array" ref="D127">_xlfn.XLOOKUP(transformación!A118,'[1]Pib Pc'!$A$2:$A$81,_xlfn.XLOOKUP($C$1,'[1]Pib Pc'!B$1:P$1,'[1]Pib Pc'!$B$2:$P$81))</f>
        <v>9140</v>
      </c>
      <c r="E127" s="19" cm="1">
        <f t="array" ref="E127">_xlfn.XLOOKUP(transformación!B118,'[1]IPC Armonizado'!$A$2:$A$250,_xlfn.XLOOKUP($C$1,'[1]IPC Armonizado'!$B$1:$Q$1,'[1]IPC Armonizado'!$B$2:$Q$250))</f>
        <v>99.7</v>
      </c>
      <c r="F127" s="19" cm="1">
        <f t="array" ref="F127">_xlfn.XLOOKUP(transformación!A118,'[1]Desempleo armonizado'!$A$2:$A$101,_xlfn.XLOOKUP($C$1,'[1]Desempleo armonizado'!$B$1:$P$1,'[1]Desempleo armonizado'!$B$2:$P$101))</f>
        <v>4.8</v>
      </c>
      <c r="G127" s="26" cm="1">
        <f t="array" ref="G127">IFERROR(_xlfn.XLOOKUP(transformación!$B118,[1]Forwarkeys!$B$2:$B$1000,_xlfn.XLOOKUP($F$1,[1]Forwarkeys!$C$1:$BA$1,[1]Forwarkeys!$C$2:$BA$1000)),"-")</f>
        <v>85061</v>
      </c>
      <c r="H127" s="19">
        <f>España!E127</f>
        <v>100.02</v>
      </c>
      <c r="I127" s="3">
        <f>[1]Aeropuerto!$C120</f>
        <v>76389</v>
      </c>
      <c r="J127" s="3" cm="1">
        <f t="array" ref="J127">_xlfn.XLOOKUP(transformación!$B118,[1]Mortalidad!$A$2:$A$301,_xlfn.XLOOKUP($C$1,[1]Mortalidad!$B$1:$P$1,[1]Mortalidad!$B$2:$P$301))</f>
        <v>68610</v>
      </c>
      <c r="K127" s="19" cm="1">
        <f t="array" ref="K127">_xlfn.XLOOKUP(transformación!$B118,'[1]Indice del consumidor'!$A$2:$A$301,_xlfn.XLOOKUP($C$1,'[1]Indice del consumidor'!$B$1:$P$1,'[1]Indice del consumidor'!$B$2:$P$301))</f>
        <v>-2.1</v>
      </c>
      <c r="L127" s="34" t="s">
        <v>702</v>
      </c>
      <c r="M127" s="34" t="s">
        <v>702</v>
      </c>
      <c r="N127" s="34" t="s">
        <v>702</v>
      </c>
    </row>
    <row r="128" spans="1:14" x14ac:dyDescent="0.3">
      <c r="A128" s="2" t="str">
        <f>'Viajeros Hoteles y Apartamet'!A128</f>
        <v>2014</v>
      </c>
      <c r="B128" s="2" t="str">
        <f>'Viajeros Hoteles y Apartamet'!B128</f>
        <v>9</v>
      </c>
      <c r="C128" s="3">
        <f>'Viajeros Hoteles y Apartamet'!H128</f>
        <v>221576</v>
      </c>
      <c r="D128" s="3" cm="1">
        <f t="array" ref="D128">_xlfn.XLOOKUP(transformación!A119,'[1]Pib Pc'!$A$2:$A$81,_xlfn.XLOOKUP($C$1,'[1]Pib Pc'!B$1:P$1,'[1]Pib Pc'!$B$2:$P$81))</f>
        <v>9140</v>
      </c>
      <c r="E128" s="19" cm="1">
        <f t="array" ref="E128">_xlfn.XLOOKUP(transformación!B119,'[1]IPC Armonizado'!$A$2:$A$250,_xlfn.XLOOKUP($C$1,'[1]IPC Armonizado'!$B$1:$Q$1,'[1]IPC Armonizado'!$B$2:$Q$250))</f>
        <v>99.7</v>
      </c>
      <c r="F128" s="19" cm="1">
        <f t="array" ref="F128">_xlfn.XLOOKUP(transformación!A119,'[1]Desempleo armonizado'!$A$2:$A$101,_xlfn.XLOOKUP($C$1,'[1]Desempleo armonizado'!$B$1:$P$1,'[1]Desempleo armonizado'!$B$2:$P$101))</f>
        <v>4.8</v>
      </c>
      <c r="G128" s="26" cm="1">
        <f t="array" ref="G128">IFERROR(_xlfn.XLOOKUP(transformación!$B119,[1]Forwarkeys!$B$2:$B$1000,_xlfn.XLOOKUP($F$1,[1]Forwarkeys!$C$1:$BA$1,[1]Forwarkeys!$C$2:$BA$1000)),"-")</f>
        <v>77674</v>
      </c>
      <c r="H128" s="19">
        <f>España!E128</f>
        <v>101.04</v>
      </c>
      <c r="I128" s="3">
        <f>[1]Aeropuerto!$C121</f>
        <v>72091</v>
      </c>
      <c r="J128" s="3" cm="1">
        <f t="array" ref="J128">_xlfn.XLOOKUP(transformación!$B119,[1]Mortalidad!$A$2:$A$301,_xlfn.XLOOKUP($C$1,[1]Mortalidad!$B$1:$P$1,[1]Mortalidad!$B$2:$P$301))</f>
        <v>68526</v>
      </c>
      <c r="K128" s="19" cm="1">
        <f t="array" ref="K128">_xlfn.XLOOKUP(transformación!$B119,'[1]Indice del consumidor'!$A$2:$A$301,_xlfn.XLOOKUP($C$1,'[1]Indice del consumidor'!$B$1:$P$1,'[1]Indice del consumidor'!$B$2:$P$301))</f>
        <v>-3.1</v>
      </c>
      <c r="L128" s="34" t="s">
        <v>702</v>
      </c>
      <c r="M128" s="34" t="s">
        <v>702</v>
      </c>
      <c r="N128" s="34" t="s">
        <v>702</v>
      </c>
    </row>
    <row r="129" spans="1:14" x14ac:dyDescent="0.3">
      <c r="A129" s="2" t="str">
        <f>'Viajeros Hoteles y Apartamet'!A129</f>
        <v>2014</v>
      </c>
      <c r="B129" s="2" t="str">
        <f>'Viajeros Hoteles y Apartamet'!B129</f>
        <v>10</v>
      </c>
      <c r="C129" s="3">
        <f>'Viajeros Hoteles y Apartamet'!H129</f>
        <v>239505</v>
      </c>
      <c r="D129" s="3" cm="1">
        <f t="array" ref="D129">_xlfn.XLOOKUP(transformación!A120,'[1]Pib Pc'!$A$2:$A$81,_xlfn.XLOOKUP($C$1,'[1]Pib Pc'!B$1:P$1,'[1]Pib Pc'!$B$2:$P$81))</f>
        <v>9270</v>
      </c>
      <c r="E129" s="19" cm="1">
        <f t="array" ref="E129">_xlfn.XLOOKUP(transformación!B120,'[1]IPC Armonizado'!$A$2:$A$250,_xlfn.XLOOKUP($C$1,'[1]IPC Armonizado'!$B$1:$Q$1,'[1]IPC Armonizado'!$B$2:$Q$250))</f>
        <v>99.3</v>
      </c>
      <c r="F129" s="19" cm="1">
        <f t="array" ref="F129">_xlfn.XLOOKUP(transformación!A120,'[1]Desempleo armonizado'!$A$2:$A$101,_xlfn.XLOOKUP($C$1,'[1]Desempleo armonizado'!$B$1:$P$1,'[1]Desempleo armonizado'!$B$2:$P$101))</f>
        <v>4.8</v>
      </c>
      <c r="G129" s="26" cm="1">
        <f t="array" ref="G129">IFERROR(_xlfn.XLOOKUP(transformación!$B120,[1]Forwarkeys!$B$2:$B$1000,_xlfn.XLOOKUP($F$1,[1]Forwarkeys!$C$1:$BA$1,[1]Forwarkeys!$C$2:$BA$1000)),"-")</f>
        <v>79020</v>
      </c>
      <c r="H129" s="19">
        <f>España!E129</f>
        <v>101.12</v>
      </c>
      <c r="I129" s="3">
        <f>[1]Aeropuerto!$C122</f>
        <v>68509</v>
      </c>
      <c r="J129" s="3" cm="1">
        <f t="array" ref="J129">_xlfn.XLOOKUP(transformación!$B120,[1]Mortalidad!$A$2:$A$301,_xlfn.XLOOKUP($C$1,[1]Mortalidad!$B$1:$P$1,[1]Mortalidad!$B$2:$P$301))</f>
        <v>72597</v>
      </c>
      <c r="K129" s="19" cm="1">
        <f t="array" ref="K129">_xlfn.XLOOKUP(transformación!$B120,'[1]Indice del consumidor'!$A$2:$A$301,_xlfn.XLOOKUP($C$1,'[1]Indice del consumidor'!$B$1:$P$1,'[1]Indice del consumidor'!$B$2:$P$301))</f>
        <v>-2.1</v>
      </c>
      <c r="L129" s="34" t="s">
        <v>702</v>
      </c>
      <c r="M129" s="34" t="s">
        <v>702</v>
      </c>
      <c r="N129" s="34" t="s">
        <v>702</v>
      </c>
    </row>
    <row r="130" spans="1:14" x14ac:dyDescent="0.3">
      <c r="A130" s="2" t="str">
        <f>'Viajeros Hoteles y Apartamet'!A130</f>
        <v>2014</v>
      </c>
      <c r="B130" s="2" t="str">
        <f>'Viajeros Hoteles y Apartamet'!B130</f>
        <v>11</v>
      </c>
      <c r="C130" s="3">
        <f>'Viajeros Hoteles y Apartamet'!H130</f>
        <v>102695</v>
      </c>
      <c r="D130" s="3" cm="1">
        <f t="array" ref="D130">_xlfn.XLOOKUP(transformación!A121,'[1]Pib Pc'!$A$2:$A$81,_xlfn.XLOOKUP($C$1,'[1]Pib Pc'!B$1:P$1,'[1]Pib Pc'!$B$2:$P$81))</f>
        <v>9270</v>
      </c>
      <c r="E130" s="19" cm="1">
        <f t="array" ref="E130">_xlfn.XLOOKUP(transformación!B121,'[1]IPC Armonizado'!$A$2:$A$250,_xlfn.XLOOKUP($C$1,'[1]IPC Armonizado'!$B$1:$Q$1,'[1]IPC Armonizado'!$B$2:$Q$250))</f>
        <v>99.3</v>
      </c>
      <c r="F130" s="19" cm="1">
        <f t="array" ref="F130">_xlfn.XLOOKUP(transformación!A121,'[1]Desempleo armonizado'!$A$2:$A$101,_xlfn.XLOOKUP($C$1,'[1]Desempleo armonizado'!$B$1:$P$1,'[1]Desempleo armonizado'!$B$2:$P$101))</f>
        <v>4.8</v>
      </c>
      <c r="G130" s="26" cm="1">
        <f t="array" ref="G130">IFERROR(_xlfn.XLOOKUP(transformación!$B121,[1]Forwarkeys!$B$2:$B$1000,_xlfn.XLOOKUP($F$1,[1]Forwarkeys!$C$1:$BA$1,[1]Forwarkeys!$C$2:$BA$1000)),"-")</f>
        <v>45112</v>
      </c>
      <c r="H130" s="19">
        <f>España!E130</f>
        <v>100.88</v>
      </c>
      <c r="I130" s="3">
        <f>[1]Aeropuerto!$C123</f>
        <v>32871</v>
      </c>
      <c r="J130" s="3" cm="1">
        <f t="array" ref="J130">_xlfn.XLOOKUP(transformación!$B121,[1]Mortalidad!$A$2:$A$301,_xlfn.XLOOKUP($C$1,[1]Mortalidad!$B$1:$P$1,[1]Mortalidad!$B$2:$P$301))</f>
        <v>73722</v>
      </c>
      <c r="K130" s="19" cm="1">
        <f t="array" ref="K130">_xlfn.XLOOKUP(transformación!$B121,'[1]Indice del consumidor'!$A$2:$A$301,_xlfn.XLOOKUP($C$1,'[1]Indice del consumidor'!$B$1:$P$1,'[1]Indice del consumidor'!$B$2:$P$301))</f>
        <v>-2.8</v>
      </c>
      <c r="L130" s="34" t="s">
        <v>702</v>
      </c>
      <c r="M130" s="34" t="s">
        <v>702</v>
      </c>
      <c r="N130" s="34" t="s">
        <v>702</v>
      </c>
    </row>
    <row r="131" spans="1:14" x14ac:dyDescent="0.3">
      <c r="A131" s="2" t="str">
        <f>'Viajeros Hoteles y Apartamet'!A131</f>
        <v>2014</v>
      </c>
      <c r="B131" s="2" t="str">
        <f>'Viajeros Hoteles y Apartamet'!B131</f>
        <v>12</v>
      </c>
      <c r="C131" s="3">
        <f>'Viajeros Hoteles y Apartamet'!H131</f>
        <v>57985</v>
      </c>
      <c r="D131" s="3" cm="1">
        <f t="array" ref="D131">_xlfn.XLOOKUP(transformación!A122,'[1]Pib Pc'!$A$2:$A$81,_xlfn.XLOOKUP($C$1,'[1]Pib Pc'!B$1:P$1,'[1]Pib Pc'!$B$2:$P$81))</f>
        <v>9270</v>
      </c>
      <c r="E131" s="19" cm="1">
        <f t="array" ref="E131">_xlfn.XLOOKUP(transformación!B122,'[1]IPC Armonizado'!$A$2:$A$250,_xlfn.XLOOKUP($C$1,'[1]IPC Armonizado'!$B$1:$Q$1,'[1]IPC Armonizado'!$B$2:$Q$250))</f>
        <v>99.4</v>
      </c>
      <c r="F131" s="19" cm="1">
        <f t="array" ref="F131">_xlfn.XLOOKUP(transformación!A122,'[1]Desempleo armonizado'!$A$2:$A$101,_xlfn.XLOOKUP($C$1,'[1]Desempleo armonizado'!$B$1:$P$1,'[1]Desempleo armonizado'!$B$2:$P$101))</f>
        <v>4.8</v>
      </c>
      <c r="G131" s="26" cm="1">
        <f t="array" ref="G131">IFERROR(_xlfn.XLOOKUP(transformación!$B122,[1]Forwarkeys!$B$2:$B$1000,_xlfn.XLOOKUP($F$1,[1]Forwarkeys!$C$1:$BA$1,[1]Forwarkeys!$C$2:$BA$1000)),"-")</f>
        <v>37675</v>
      </c>
      <c r="H131" s="19">
        <f>España!E131</f>
        <v>100.22</v>
      </c>
      <c r="I131" s="3">
        <f>[1]Aeropuerto!$C124</f>
        <v>30954</v>
      </c>
      <c r="J131" s="3" cm="1">
        <f t="array" ref="J131">_xlfn.XLOOKUP(transformación!$B122,[1]Mortalidad!$A$2:$A$301,_xlfn.XLOOKUP($C$1,[1]Mortalidad!$B$1:$P$1,[1]Mortalidad!$B$2:$P$301))</f>
        <v>81122</v>
      </c>
      <c r="K131" s="19" cm="1">
        <f t="array" ref="K131">_xlfn.XLOOKUP(transformación!$B122,'[1]Indice del consumidor'!$A$2:$A$301,_xlfn.XLOOKUP($C$1,'[1]Indice del consumidor'!$B$1:$P$1,'[1]Indice del consumidor'!$B$2:$P$301))</f>
        <v>-1.6</v>
      </c>
      <c r="L131" s="34" t="s">
        <v>702</v>
      </c>
      <c r="M131" s="34" t="s">
        <v>702</v>
      </c>
      <c r="N131" s="34" t="s">
        <v>702</v>
      </c>
    </row>
    <row r="132" spans="1:14" x14ac:dyDescent="0.3">
      <c r="A132" s="2" t="str">
        <f>'Viajeros Hoteles y Apartamet'!A132</f>
        <v>2015</v>
      </c>
      <c r="B132" s="2" t="str">
        <f>'Viajeros Hoteles y Apartamet'!B132</f>
        <v>1</v>
      </c>
      <c r="C132" s="3">
        <f>'Viajeros Hoteles y Apartamet'!H132</f>
        <v>65423</v>
      </c>
      <c r="D132" s="3" cm="1">
        <f t="array" ref="D132">_xlfn.XLOOKUP(transformación!A123,'[1]Pib Pc'!$A$2:$A$81,_xlfn.XLOOKUP($C$1,'[1]Pib Pc'!B$1:P$1,'[1]Pib Pc'!$B$2:$P$81))</f>
        <v>9060</v>
      </c>
      <c r="E132" s="19" cm="1">
        <f t="array" ref="E132">_xlfn.XLOOKUP(transformación!B123,'[1]IPC Armonizado'!$A$2:$A$250,_xlfn.XLOOKUP($C$1,'[1]IPC Armonizado'!$B$1:$Q$1,'[1]IPC Armonizado'!$B$2:$Q$250))</f>
        <v>98.1</v>
      </c>
      <c r="F132" s="19" cm="1">
        <f t="array" ref="F132">_xlfn.XLOOKUP(transformación!A123,'[1]Desempleo armonizado'!$A$2:$A$101,_xlfn.XLOOKUP($C$1,'[1]Desempleo armonizado'!$B$1:$P$1,'[1]Desempleo armonizado'!$B$2:$P$101))</f>
        <v>5</v>
      </c>
      <c r="G132" s="26" cm="1">
        <f t="array" ref="G132">IFERROR(_xlfn.XLOOKUP(transformación!$B123,[1]Forwarkeys!$B$2:$B$1000,_xlfn.XLOOKUP($F$1,[1]Forwarkeys!$C$1:$BA$1,[1]Forwarkeys!$C$2:$BA$1000)),"-")</f>
        <v>36848</v>
      </c>
      <c r="H132" s="19">
        <f>España!E132</f>
        <v>98.04</v>
      </c>
      <c r="I132" s="3">
        <f>[1]Aeropuerto!$C125</f>
        <v>26064</v>
      </c>
      <c r="J132" s="3" cm="1">
        <f t="array" ref="J132">_xlfn.XLOOKUP(transformación!$B123,[1]Mortalidad!$A$2:$A$301,_xlfn.XLOOKUP($C$1,[1]Mortalidad!$B$1:$P$1,[1]Mortalidad!$B$2:$P$301))</f>
        <v>86585</v>
      </c>
      <c r="K132" s="19" cm="1">
        <f t="array" ref="K132">_xlfn.XLOOKUP(transformación!$B123,'[1]Indice del consumidor'!$A$2:$A$301,_xlfn.XLOOKUP($C$1,'[1]Indice del consumidor'!$B$1:$P$1,'[1]Indice del consumidor'!$B$2:$P$301))</f>
        <v>-0.4</v>
      </c>
      <c r="L132" s="34" t="s">
        <v>702</v>
      </c>
      <c r="M132" s="34" t="s">
        <v>702</v>
      </c>
      <c r="N132" s="34" t="s">
        <v>702</v>
      </c>
    </row>
    <row r="133" spans="1:14" x14ac:dyDescent="0.3">
      <c r="A133" s="2" t="str">
        <f>'Viajeros Hoteles y Apartamet'!A133</f>
        <v>2015</v>
      </c>
      <c r="B133" s="2" t="str">
        <f>'Viajeros Hoteles y Apartamet'!B133</f>
        <v>2</v>
      </c>
      <c r="C133" s="3">
        <f>'Viajeros Hoteles y Apartamet'!H133</f>
        <v>89414</v>
      </c>
      <c r="D133" s="3" cm="1">
        <f t="array" ref="D133">_xlfn.XLOOKUP(transformación!A124,'[1]Pib Pc'!$A$2:$A$81,_xlfn.XLOOKUP($C$1,'[1]Pib Pc'!B$1:P$1,'[1]Pib Pc'!$B$2:$P$81))</f>
        <v>9060</v>
      </c>
      <c r="E133" s="19" cm="1">
        <f t="array" ref="E133">_xlfn.XLOOKUP(transformación!B124,'[1]IPC Armonizado'!$A$2:$A$250,_xlfn.XLOOKUP($C$1,'[1]IPC Armonizado'!$B$1:$Q$1,'[1]IPC Armonizado'!$B$2:$Q$250))</f>
        <v>99</v>
      </c>
      <c r="F133" s="19" cm="1">
        <f t="array" ref="F133">_xlfn.XLOOKUP(transformación!A124,'[1]Desempleo armonizado'!$A$2:$A$101,_xlfn.XLOOKUP($C$1,'[1]Desempleo armonizado'!$B$1:$P$1,'[1]Desempleo armonizado'!$B$2:$P$101))</f>
        <v>5</v>
      </c>
      <c r="G133" s="26" cm="1">
        <f t="array" ref="G133">IFERROR(_xlfn.XLOOKUP(transformación!$B124,[1]Forwarkeys!$B$2:$B$1000,_xlfn.XLOOKUP($F$1,[1]Forwarkeys!$C$1:$BA$1,[1]Forwarkeys!$C$2:$BA$1000)),"-")</f>
        <v>34106</v>
      </c>
      <c r="H133" s="19">
        <f>España!E133</f>
        <v>98.18</v>
      </c>
      <c r="I133" s="3">
        <f>[1]Aeropuerto!$C126</f>
        <v>30544</v>
      </c>
      <c r="J133" s="3" cm="1">
        <f t="array" ref="J133">_xlfn.XLOOKUP(transformación!$B124,[1]Mortalidad!$A$2:$A$301,_xlfn.XLOOKUP($C$1,[1]Mortalidad!$B$1:$P$1,[1]Mortalidad!$B$2:$P$301))</f>
        <v>89912</v>
      </c>
      <c r="K133" s="19" cm="1">
        <f t="array" ref="K133">_xlfn.XLOOKUP(transformación!$B124,'[1]Indice del consumidor'!$A$2:$A$301,_xlfn.XLOOKUP($C$1,'[1]Indice del consumidor'!$B$1:$P$1,'[1]Indice del consumidor'!$B$2:$P$301))</f>
        <v>0.1</v>
      </c>
      <c r="L133" s="34" t="s">
        <v>702</v>
      </c>
      <c r="M133" s="34" t="s">
        <v>702</v>
      </c>
      <c r="N133" s="34" t="s">
        <v>702</v>
      </c>
    </row>
    <row r="134" spans="1:14" x14ac:dyDescent="0.3">
      <c r="A134" s="2" t="str">
        <f>'Viajeros Hoteles y Apartamet'!A134</f>
        <v>2015</v>
      </c>
      <c r="B134" s="2" t="str">
        <f>'Viajeros Hoteles y Apartamet'!B134</f>
        <v>3</v>
      </c>
      <c r="C134" s="3">
        <f>'Viajeros Hoteles y Apartamet'!H134</f>
        <v>131191</v>
      </c>
      <c r="D134" s="3" cm="1">
        <f t="array" ref="D134">_xlfn.XLOOKUP(transformación!A125,'[1]Pib Pc'!$A$2:$A$81,_xlfn.XLOOKUP($C$1,'[1]Pib Pc'!B$1:P$1,'[1]Pib Pc'!$B$2:$P$81))</f>
        <v>9060</v>
      </c>
      <c r="E134" s="19" cm="1">
        <f t="array" ref="E134">_xlfn.XLOOKUP(transformación!B125,'[1]IPC Armonizado'!$A$2:$A$250,_xlfn.XLOOKUP($C$1,'[1]IPC Armonizado'!$B$1:$Q$1,'[1]IPC Armonizado'!$B$2:$Q$250))</f>
        <v>99.7</v>
      </c>
      <c r="F134" s="19" cm="1">
        <f t="array" ref="F134">_xlfn.XLOOKUP(transformación!A125,'[1]Desempleo armonizado'!$A$2:$A$101,_xlfn.XLOOKUP($C$1,'[1]Desempleo armonizado'!$B$1:$P$1,'[1]Desempleo armonizado'!$B$2:$P$101))</f>
        <v>5</v>
      </c>
      <c r="G134" s="26" cm="1">
        <f t="array" ref="G134">IFERROR(_xlfn.XLOOKUP(transformación!$B125,[1]Forwarkeys!$B$2:$B$1000,_xlfn.XLOOKUP($F$1,[1]Forwarkeys!$C$1:$BA$1,[1]Forwarkeys!$C$2:$BA$1000)),"-")</f>
        <v>47156</v>
      </c>
      <c r="H134" s="19">
        <f>España!E134</f>
        <v>100.15</v>
      </c>
      <c r="I134" s="3">
        <f>[1]Aeropuerto!$C127</f>
        <v>45647</v>
      </c>
      <c r="J134" s="3" cm="1">
        <f t="array" ref="J134">_xlfn.XLOOKUP(transformación!$B125,[1]Mortalidad!$A$2:$A$301,_xlfn.XLOOKUP($C$1,[1]Mortalidad!$B$1:$P$1,[1]Mortalidad!$B$2:$P$301))</f>
        <v>90726</v>
      </c>
      <c r="K134" s="19" cm="1">
        <f t="array" ref="K134">_xlfn.XLOOKUP(transformación!$B125,'[1]Indice del consumidor'!$A$2:$A$301,_xlfn.XLOOKUP($C$1,'[1]Indice del consumidor'!$B$1:$P$1,'[1]Indice del consumidor'!$B$2:$P$301))</f>
        <v>1.2</v>
      </c>
      <c r="L134" s="34" t="s">
        <v>702</v>
      </c>
      <c r="M134" s="34" t="s">
        <v>702</v>
      </c>
      <c r="N134" s="34" t="s">
        <v>702</v>
      </c>
    </row>
    <row r="135" spans="1:14" x14ac:dyDescent="0.3">
      <c r="A135" s="2" t="str">
        <f>'Viajeros Hoteles y Apartamet'!A135</f>
        <v>2015</v>
      </c>
      <c r="B135" s="2" t="str">
        <f>'Viajeros Hoteles y Apartamet'!B135</f>
        <v>4</v>
      </c>
      <c r="C135" s="3">
        <f>'Viajeros Hoteles y Apartamet'!H135</f>
        <v>149624</v>
      </c>
      <c r="D135" s="3" cm="1">
        <f t="array" ref="D135">_xlfn.XLOOKUP(transformación!A126,'[1]Pib Pc'!$A$2:$A$81,_xlfn.XLOOKUP($C$1,'[1]Pib Pc'!B$1:P$1,'[1]Pib Pc'!$B$2:$P$81))</f>
        <v>9100</v>
      </c>
      <c r="E135" s="19" cm="1">
        <f t="array" ref="E135">_xlfn.XLOOKUP(transformación!B126,'[1]IPC Armonizado'!$A$2:$A$250,_xlfn.XLOOKUP($C$1,'[1]IPC Armonizado'!$B$1:$Q$1,'[1]IPC Armonizado'!$B$2:$Q$250))</f>
        <v>100.2</v>
      </c>
      <c r="F135" s="19" cm="1">
        <f t="array" ref="F135">_xlfn.XLOOKUP(transformación!A126,'[1]Desempleo armonizado'!$A$2:$A$101,_xlfn.XLOOKUP($C$1,'[1]Desempleo armonizado'!$B$1:$P$1,'[1]Desempleo armonizado'!$B$2:$P$101))</f>
        <v>4.7</v>
      </c>
      <c r="G135" s="26" cm="1">
        <f t="array" ref="G135">IFERROR(_xlfn.XLOOKUP(transformación!$B126,[1]Forwarkeys!$B$2:$B$1000,_xlfn.XLOOKUP($F$1,[1]Forwarkeys!$C$1:$BA$1,[1]Forwarkeys!$C$2:$BA$1000)),"-")</f>
        <v>70967</v>
      </c>
      <c r="H135" s="19">
        <f>España!E135</f>
        <v>100.83</v>
      </c>
      <c r="I135" s="3">
        <f>[1]Aeropuerto!$C128</f>
        <v>63527</v>
      </c>
      <c r="J135" s="3" cm="1">
        <f t="array" ref="J135">_xlfn.XLOOKUP(transformación!$B126,[1]Mortalidad!$A$2:$A$301,_xlfn.XLOOKUP($C$1,[1]Mortalidad!$B$1:$P$1,[1]Mortalidad!$B$2:$P$301))</f>
        <v>76824</v>
      </c>
      <c r="K135" s="19" cm="1">
        <f t="array" ref="K135">_xlfn.XLOOKUP(transformación!$B126,'[1]Indice del consumidor'!$A$2:$A$301,_xlfn.XLOOKUP($C$1,'[1]Indice del consumidor'!$B$1:$P$1,'[1]Indice del consumidor'!$B$2:$P$301))</f>
        <v>1.3</v>
      </c>
      <c r="L135" s="34" t="s">
        <v>702</v>
      </c>
      <c r="M135" s="34" t="s">
        <v>702</v>
      </c>
      <c r="N135" s="34" t="s">
        <v>702</v>
      </c>
    </row>
    <row r="136" spans="1:14" x14ac:dyDescent="0.3">
      <c r="A136" s="2" t="str">
        <f>'Viajeros Hoteles y Apartamet'!A136</f>
        <v>2015</v>
      </c>
      <c r="B136" s="2" t="str">
        <f>'Viajeros Hoteles y Apartamet'!B136</f>
        <v>5</v>
      </c>
      <c r="C136" s="3">
        <f>'Viajeros Hoteles y Apartamet'!H136</f>
        <v>183333</v>
      </c>
      <c r="D136" s="3" cm="1">
        <f t="array" ref="D136">_xlfn.XLOOKUP(transformación!A127,'[1]Pib Pc'!$A$2:$A$81,_xlfn.XLOOKUP($C$1,'[1]Pib Pc'!B$1:P$1,'[1]Pib Pc'!$B$2:$P$81))</f>
        <v>9100</v>
      </c>
      <c r="E136" s="19" cm="1">
        <f t="array" ref="E136">_xlfn.XLOOKUP(transformación!B127,'[1]IPC Armonizado'!$A$2:$A$250,_xlfn.XLOOKUP($C$1,'[1]IPC Armonizado'!$B$1:$Q$1,'[1]IPC Armonizado'!$B$2:$Q$250))</f>
        <v>100.6</v>
      </c>
      <c r="F136" s="19" cm="1">
        <f t="array" ref="F136">_xlfn.XLOOKUP(transformación!A127,'[1]Desempleo armonizado'!$A$2:$A$101,_xlfn.XLOOKUP($C$1,'[1]Desempleo armonizado'!$B$1:$P$1,'[1]Desempleo armonizado'!$B$2:$P$101))</f>
        <v>4.7</v>
      </c>
      <c r="G136" s="26" cm="1">
        <f t="array" ref="G136">IFERROR(_xlfn.XLOOKUP(transformación!$B127,[1]Forwarkeys!$B$2:$B$1000,_xlfn.XLOOKUP($F$1,[1]Forwarkeys!$C$1:$BA$1,[1]Forwarkeys!$C$2:$BA$1000)),"-")</f>
        <v>76578</v>
      </c>
      <c r="H136" s="19">
        <f>España!E136</f>
        <v>101.27</v>
      </c>
      <c r="I136" s="3">
        <f>[1]Aeropuerto!$C129</f>
        <v>69886</v>
      </c>
      <c r="J136" s="3" cm="1">
        <f t="array" ref="J136">_xlfn.XLOOKUP(transformación!$B127,[1]Mortalidad!$A$2:$A$301,_xlfn.XLOOKUP($C$1,[1]Mortalidad!$B$1:$P$1,[1]Mortalidad!$B$2:$P$301))</f>
        <v>73543</v>
      </c>
      <c r="K136" s="19" cm="1">
        <f t="array" ref="K136">_xlfn.XLOOKUP(transformación!$B127,'[1]Indice del consumidor'!$A$2:$A$301,_xlfn.XLOOKUP($C$1,'[1]Indice del consumidor'!$B$1:$P$1,'[1]Indice del consumidor'!$B$2:$P$301))</f>
        <v>1</v>
      </c>
      <c r="L136" s="34" t="s">
        <v>702</v>
      </c>
      <c r="M136" s="34" t="s">
        <v>702</v>
      </c>
      <c r="N136" s="34" t="s">
        <v>702</v>
      </c>
    </row>
    <row r="137" spans="1:14" x14ac:dyDescent="0.3">
      <c r="A137" s="2" t="str">
        <f>'Viajeros Hoteles y Apartamet'!A137</f>
        <v>2015</v>
      </c>
      <c r="B137" s="2" t="str">
        <f>'Viajeros Hoteles y Apartamet'!B137</f>
        <v>6</v>
      </c>
      <c r="C137" s="3">
        <f>'Viajeros Hoteles y Apartamet'!H137</f>
        <v>156215</v>
      </c>
      <c r="D137" s="3" cm="1">
        <f t="array" ref="D137">_xlfn.XLOOKUP(transformación!A128,'[1]Pib Pc'!$A$2:$A$81,_xlfn.XLOOKUP($C$1,'[1]Pib Pc'!B$1:P$1,'[1]Pib Pc'!$B$2:$P$81))</f>
        <v>9100</v>
      </c>
      <c r="E137" s="19" cm="1">
        <f t="array" ref="E137">_xlfn.XLOOKUP(transformación!B128,'[1]IPC Armonizado'!$A$2:$A$250,_xlfn.XLOOKUP($C$1,'[1]IPC Armonizado'!$B$1:$Q$1,'[1]IPC Armonizado'!$B$2:$Q$250))</f>
        <v>100.5</v>
      </c>
      <c r="F137" s="19" cm="1">
        <f t="array" ref="F137">_xlfn.XLOOKUP(transformación!A128,'[1]Desempleo armonizado'!$A$2:$A$101,_xlfn.XLOOKUP($C$1,'[1]Desempleo armonizado'!$B$1:$P$1,'[1]Desempleo armonizado'!$B$2:$P$101))</f>
        <v>4.7</v>
      </c>
      <c r="G137" s="26" cm="1">
        <f t="array" ref="G137">IFERROR(_xlfn.XLOOKUP(transformación!$B128,[1]Forwarkeys!$B$2:$B$1000,_xlfn.XLOOKUP($F$1,[1]Forwarkeys!$C$1:$BA$1,[1]Forwarkeys!$C$2:$BA$1000)),"-")</f>
        <v>71034</v>
      </c>
      <c r="H137" s="19">
        <f>España!E137</f>
        <v>101.46</v>
      </c>
      <c r="I137" s="3">
        <f>[1]Aeropuerto!$C130</f>
        <v>60534</v>
      </c>
      <c r="J137" s="3" cm="1">
        <f t="array" ref="J137">_xlfn.XLOOKUP(transformación!$B128,[1]Mortalidad!$A$2:$A$301,_xlfn.XLOOKUP($C$1,[1]Mortalidad!$B$1:$P$1,[1]Mortalidad!$B$2:$P$301))</f>
        <v>69484</v>
      </c>
      <c r="K137" s="19" cm="1">
        <f t="array" ref="K137">_xlfn.XLOOKUP(transformación!$B128,'[1]Indice del consumidor'!$A$2:$A$301,_xlfn.XLOOKUP($C$1,'[1]Indice del consumidor'!$B$1:$P$1,'[1]Indice del consumidor'!$B$2:$P$301))</f>
        <v>0.3</v>
      </c>
      <c r="L137" s="34" t="s">
        <v>702</v>
      </c>
      <c r="M137" s="34" t="s">
        <v>702</v>
      </c>
      <c r="N137" s="34" t="s">
        <v>702</v>
      </c>
    </row>
    <row r="138" spans="1:14" x14ac:dyDescent="0.3">
      <c r="A138" s="2" t="str">
        <f>'Viajeros Hoteles y Apartamet'!A138</f>
        <v>2015</v>
      </c>
      <c r="B138" s="2" t="str">
        <f>'Viajeros Hoteles y Apartamet'!B138</f>
        <v>7</v>
      </c>
      <c r="C138" s="3">
        <f>'Viajeros Hoteles y Apartamet'!H138</f>
        <v>114519</v>
      </c>
      <c r="D138" s="3" cm="1">
        <f t="array" ref="D138">_xlfn.XLOOKUP(transformación!A129,'[1]Pib Pc'!$A$2:$A$81,_xlfn.XLOOKUP($C$1,'[1]Pib Pc'!B$1:P$1,'[1]Pib Pc'!$B$2:$P$81))</f>
        <v>9370</v>
      </c>
      <c r="E138" s="19" cm="1">
        <f t="array" ref="E138">_xlfn.XLOOKUP(transformación!B129,'[1]IPC Armonizado'!$A$2:$A$250,_xlfn.XLOOKUP($C$1,'[1]IPC Armonizado'!$B$1:$Q$1,'[1]IPC Armonizado'!$B$2:$Q$250))</f>
        <v>100.9</v>
      </c>
      <c r="F138" s="19" cm="1">
        <f t="array" ref="F138">_xlfn.XLOOKUP(transformación!A129,'[1]Desempleo armonizado'!$A$2:$A$101,_xlfn.XLOOKUP($C$1,'[1]Desempleo armonizado'!$B$1:$P$1,'[1]Desempleo armonizado'!$B$2:$P$101))</f>
        <v>4.4000000000000004</v>
      </c>
      <c r="G138" s="26" cm="1">
        <f t="array" ref="G138">IFERROR(_xlfn.XLOOKUP(transformación!$B129,[1]Forwarkeys!$B$2:$B$1000,_xlfn.XLOOKUP($F$1,[1]Forwarkeys!$C$1:$BA$1,[1]Forwarkeys!$C$2:$BA$1000)),"-")</f>
        <v>74726</v>
      </c>
      <c r="H138" s="19">
        <f>España!E138</f>
        <v>99.9</v>
      </c>
      <c r="I138" s="3">
        <f>[1]Aeropuerto!$C131</f>
        <v>71532</v>
      </c>
      <c r="J138" s="3" cm="1">
        <f t="array" ref="J138">_xlfn.XLOOKUP(transformación!$B129,[1]Mortalidad!$A$2:$A$301,_xlfn.XLOOKUP($C$1,[1]Mortalidad!$B$1:$P$1,[1]Mortalidad!$B$2:$P$301))</f>
        <v>75689</v>
      </c>
      <c r="K138" s="19" cm="1">
        <f t="array" ref="K138">_xlfn.XLOOKUP(transformación!$B129,'[1]Indice del consumidor'!$A$2:$A$301,_xlfn.XLOOKUP($C$1,'[1]Indice del consumidor'!$B$1:$P$1,'[1]Indice del consumidor'!$B$2:$P$301))</f>
        <v>-0.4</v>
      </c>
      <c r="L138" s="34" t="s">
        <v>702</v>
      </c>
      <c r="M138" s="34" t="s">
        <v>702</v>
      </c>
      <c r="N138" s="34" t="s">
        <v>702</v>
      </c>
    </row>
    <row r="139" spans="1:14" x14ac:dyDescent="0.3">
      <c r="A139" s="2" t="str">
        <f>'Viajeros Hoteles y Apartamet'!A139</f>
        <v>2015</v>
      </c>
      <c r="B139" s="2" t="str">
        <f>'Viajeros Hoteles y Apartamet'!B139</f>
        <v>8</v>
      </c>
      <c r="C139" s="3">
        <f>'Viajeros Hoteles y Apartamet'!H139</f>
        <v>132564</v>
      </c>
      <c r="D139" s="3" cm="1">
        <f t="array" ref="D139">_xlfn.XLOOKUP(transformación!A130,'[1]Pib Pc'!$A$2:$A$81,_xlfn.XLOOKUP($C$1,'[1]Pib Pc'!B$1:P$1,'[1]Pib Pc'!$B$2:$P$81))</f>
        <v>9370</v>
      </c>
      <c r="E139" s="19" cm="1">
        <f t="array" ref="E139">_xlfn.XLOOKUP(transformación!B130,'[1]IPC Armonizado'!$A$2:$A$250,_xlfn.XLOOKUP($C$1,'[1]IPC Armonizado'!$B$1:$Q$1,'[1]IPC Armonizado'!$B$2:$Q$250))</f>
        <v>100.8</v>
      </c>
      <c r="F139" s="19" cm="1">
        <f t="array" ref="F139">_xlfn.XLOOKUP(transformación!A130,'[1]Desempleo armonizado'!$A$2:$A$101,_xlfn.XLOOKUP($C$1,'[1]Desempleo armonizado'!$B$1:$P$1,'[1]Desempleo armonizado'!$B$2:$P$101))</f>
        <v>4.4000000000000004</v>
      </c>
      <c r="G139" s="26" cm="1">
        <f t="array" ref="G139">IFERROR(_xlfn.XLOOKUP(transformación!$B130,[1]Forwarkeys!$B$2:$B$1000,_xlfn.XLOOKUP($F$1,[1]Forwarkeys!$C$1:$BA$1,[1]Forwarkeys!$C$2:$BA$1000)),"-")</f>
        <v>78127</v>
      </c>
      <c r="H139" s="19">
        <f>España!E139</f>
        <v>99.5</v>
      </c>
      <c r="I139" s="3">
        <f>[1]Aeropuerto!$C132</f>
        <v>71498</v>
      </c>
      <c r="J139" s="3" cm="1">
        <f t="array" ref="J139">_xlfn.XLOOKUP(transformación!$B130,[1]Mortalidad!$A$2:$A$301,_xlfn.XLOOKUP($C$1,[1]Mortalidad!$B$1:$P$1,[1]Mortalidad!$B$2:$P$301))</f>
        <v>71755</v>
      </c>
      <c r="K139" s="19" cm="1">
        <f t="array" ref="K139">_xlfn.XLOOKUP(transformación!$B130,'[1]Indice del consumidor'!$A$2:$A$301,_xlfn.XLOOKUP($C$1,'[1]Indice del consumidor'!$B$1:$P$1,'[1]Indice del consumidor'!$B$2:$P$301))</f>
        <v>-0.7</v>
      </c>
      <c r="L139" s="34" t="s">
        <v>702</v>
      </c>
      <c r="M139" s="34" t="s">
        <v>702</v>
      </c>
      <c r="N139" s="34" t="s">
        <v>702</v>
      </c>
    </row>
    <row r="140" spans="1:14" x14ac:dyDescent="0.3">
      <c r="A140" s="2" t="str">
        <f>'Viajeros Hoteles y Apartamet'!A140</f>
        <v>2015</v>
      </c>
      <c r="B140" s="2" t="str">
        <f>'Viajeros Hoteles y Apartamet'!B140</f>
        <v>9</v>
      </c>
      <c r="C140" s="3">
        <f>'Viajeros Hoteles y Apartamet'!H140</f>
        <v>202278</v>
      </c>
      <c r="D140" s="3" cm="1">
        <f t="array" ref="D140">_xlfn.XLOOKUP(transformación!A131,'[1]Pib Pc'!$A$2:$A$81,_xlfn.XLOOKUP($C$1,'[1]Pib Pc'!B$1:P$1,'[1]Pib Pc'!$B$2:$P$81))</f>
        <v>9370</v>
      </c>
      <c r="E140" s="19" cm="1">
        <f t="array" ref="E140">_xlfn.XLOOKUP(transformación!B131,'[1]IPC Armonizado'!$A$2:$A$250,_xlfn.XLOOKUP($C$1,'[1]IPC Armonizado'!$B$1:$Q$1,'[1]IPC Armonizado'!$B$2:$Q$250))</f>
        <v>100.5</v>
      </c>
      <c r="F140" s="19" cm="1">
        <f t="array" ref="F140">_xlfn.XLOOKUP(transformación!A131,'[1]Desempleo armonizado'!$A$2:$A$101,_xlfn.XLOOKUP($C$1,'[1]Desempleo armonizado'!$B$1:$P$1,'[1]Desempleo armonizado'!$B$2:$P$101))</f>
        <v>4.4000000000000004</v>
      </c>
      <c r="G140" s="26" cm="1">
        <f t="array" ref="G140">IFERROR(_xlfn.XLOOKUP(transformación!$B131,[1]Forwarkeys!$B$2:$B$1000,_xlfn.XLOOKUP($F$1,[1]Forwarkeys!$C$1:$BA$1,[1]Forwarkeys!$C$2:$BA$1000)),"-")</f>
        <v>72197</v>
      </c>
      <c r="H140" s="19">
        <f>España!E140</f>
        <v>99.9</v>
      </c>
      <c r="I140" s="3">
        <f>[1]Aeropuerto!$C133</f>
        <v>68993</v>
      </c>
      <c r="J140" s="3" cm="1">
        <f t="array" ref="J140">_xlfn.XLOOKUP(transformación!$B131,[1]Mortalidad!$A$2:$A$301,_xlfn.XLOOKUP($C$1,[1]Mortalidad!$B$1:$P$1,[1]Mortalidad!$B$2:$P$301))</f>
        <v>67818</v>
      </c>
      <c r="K140" s="19" cm="1">
        <f t="array" ref="K140">_xlfn.XLOOKUP(transformación!$B131,'[1]Indice del consumidor'!$A$2:$A$301,_xlfn.XLOOKUP($C$1,'[1]Indice del consumidor'!$B$1:$P$1,'[1]Indice del consumidor'!$B$2:$P$301))</f>
        <v>-2.4</v>
      </c>
      <c r="L140" s="34" t="s">
        <v>702</v>
      </c>
      <c r="M140" s="34" t="s">
        <v>702</v>
      </c>
      <c r="N140" s="34" t="s">
        <v>702</v>
      </c>
    </row>
    <row r="141" spans="1:14" x14ac:dyDescent="0.3">
      <c r="A141" s="2" t="str">
        <f>'Viajeros Hoteles y Apartamet'!A141</f>
        <v>2015</v>
      </c>
      <c r="B141" s="2" t="str">
        <f>'Viajeros Hoteles y Apartamet'!B141</f>
        <v>10</v>
      </c>
      <c r="C141" s="3">
        <f>'Viajeros Hoteles y Apartamet'!H141</f>
        <v>215012</v>
      </c>
      <c r="D141" s="3" cm="1">
        <f t="array" ref="D141">_xlfn.XLOOKUP(transformación!A132,'[1]Pib Pc'!$A$2:$A$81,_xlfn.XLOOKUP($C$1,'[1]Pib Pc'!B$1:P$1,'[1]Pib Pc'!$B$2:$P$81))</f>
        <v>9510</v>
      </c>
      <c r="E141" s="19" cm="1">
        <f t="array" ref="E141">_xlfn.XLOOKUP(transformación!B132,'[1]IPC Armonizado'!$A$2:$A$250,_xlfn.XLOOKUP($C$1,'[1]IPC Armonizado'!$B$1:$Q$1,'[1]IPC Armonizado'!$B$2:$Q$250))</f>
        <v>100.5</v>
      </c>
      <c r="F141" s="19" cm="1">
        <f t="array" ref="F141">_xlfn.XLOOKUP(transformación!A132,'[1]Desempleo armonizado'!$A$2:$A$101,_xlfn.XLOOKUP($C$1,'[1]Desempleo armonizado'!$B$1:$P$1,'[1]Desempleo armonizado'!$B$2:$P$101))</f>
        <v>4.5</v>
      </c>
      <c r="G141" s="26" cm="1">
        <f t="array" ref="G141">IFERROR(_xlfn.XLOOKUP(transformación!$B132,[1]Forwarkeys!$B$2:$B$1000,_xlfn.XLOOKUP($F$1,[1]Forwarkeys!$C$1:$BA$1,[1]Forwarkeys!$C$2:$BA$1000)),"-")</f>
        <v>76381</v>
      </c>
      <c r="H141" s="19">
        <f>España!E141</f>
        <v>100.21</v>
      </c>
      <c r="I141" s="3">
        <f>[1]Aeropuerto!$C134</f>
        <v>69626</v>
      </c>
      <c r="J141" s="3" cm="1">
        <f t="array" ref="J141">_xlfn.XLOOKUP(transformación!$B132,[1]Mortalidad!$A$2:$A$301,_xlfn.XLOOKUP($C$1,[1]Mortalidad!$B$1:$P$1,[1]Mortalidad!$B$2:$P$301))</f>
        <v>74854</v>
      </c>
      <c r="K141" s="19" cm="1">
        <f t="array" ref="K141">_xlfn.XLOOKUP(transformación!$B132,'[1]Indice del consumidor'!$A$2:$A$301,_xlfn.XLOOKUP($C$1,'[1]Indice del consumidor'!$B$1:$P$1,'[1]Indice del consumidor'!$B$2:$P$301))</f>
        <v>-4.0999999999999996</v>
      </c>
      <c r="L141" s="34" t="s">
        <v>702</v>
      </c>
      <c r="M141" s="34" t="s">
        <v>702</v>
      </c>
      <c r="N141" s="34" t="s">
        <v>702</v>
      </c>
    </row>
    <row r="142" spans="1:14" x14ac:dyDescent="0.3">
      <c r="A142" s="2" t="str">
        <f>'Viajeros Hoteles y Apartamet'!A142</f>
        <v>2015</v>
      </c>
      <c r="B142" s="2" t="str">
        <f>'Viajeros Hoteles y Apartamet'!B142</f>
        <v>11</v>
      </c>
      <c r="C142" s="3">
        <f>'Viajeros Hoteles y Apartamet'!H142</f>
        <v>87092</v>
      </c>
      <c r="D142" s="3" cm="1">
        <f t="array" ref="D142">_xlfn.XLOOKUP(transformación!A133,'[1]Pib Pc'!$A$2:$A$81,_xlfn.XLOOKUP($C$1,'[1]Pib Pc'!B$1:P$1,'[1]Pib Pc'!$B$2:$P$81))</f>
        <v>9510</v>
      </c>
      <c r="E142" s="19" cm="1">
        <f t="array" ref="E142">_xlfn.XLOOKUP(transformación!B133,'[1]IPC Armonizado'!$A$2:$A$250,_xlfn.XLOOKUP($C$1,'[1]IPC Armonizado'!$B$1:$Q$1,'[1]IPC Armonizado'!$B$2:$Q$250))</f>
        <v>99.5</v>
      </c>
      <c r="F142" s="19" cm="1">
        <f t="array" ref="F142">_xlfn.XLOOKUP(transformación!A133,'[1]Desempleo armonizado'!$A$2:$A$101,_xlfn.XLOOKUP($C$1,'[1]Desempleo armonizado'!$B$1:$P$1,'[1]Desempleo armonizado'!$B$2:$P$101))</f>
        <v>4.5</v>
      </c>
      <c r="G142" s="26" cm="1">
        <f t="array" ref="G142">IFERROR(_xlfn.XLOOKUP(transformación!$B133,[1]Forwarkeys!$B$2:$B$1000,_xlfn.XLOOKUP($F$1,[1]Forwarkeys!$C$1:$BA$1,[1]Forwarkeys!$C$2:$BA$1000)),"-")</f>
        <v>46307</v>
      </c>
      <c r="H142" s="19">
        <f>España!E142</f>
        <v>100.47</v>
      </c>
      <c r="I142" s="3">
        <f>[1]Aeropuerto!$C135</f>
        <v>35435</v>
      </c>
      <c r="J142" s="3" cm="1">
        <f t="array" ref="J142">_xlfn.XLOOKUP(transformación!$B133,[1]Mortalidad!$A$2:$A$301,_xlfn.XLOOKUP($C$1,[1]Mortalidad!$B$1:$P$1,[1]Mortalidad!$B$2:$P$301))</f>
        <v>72144</v>
      </c>
      <c r="K142" s="19" cm="1">
        <f t="array" ref="K142">_xlfn.XLOOKUP(transformación!$B133,'[1]Indice del consumidor'!$A$2:$A$301,_xlfn.XLOOKUP($C$1,'[1]Indice del consumidor'!$B$1:$P$1,'[1]Indice del consumidor'!$B$2:$P$301))</f>
        <v>-4.0999999999999996</v>
      </c>
      <c r="L142" s="34" t="s">
        <v>702</v>
      </c>
      <c r="M142" s="34" t="s">
        <v>702</v>
      </c>
      <c r="N142" s="34" t="s">
        <v>702</v>
      </c>
    </row>
    <row r="143" spans="1:14" x14ac:dyDescent="0.3">
      <c r="A143" s="2" t="str">
        <f>'Viajeros Hoteles y Apartamet'!A143</f>
        <v>2015</v>
      </c>
      <c r="B143" s="2" t="str">
        <f>'Viajeros Hoteles y Apartamet'!B143</f>
        <v>12</v>
      </c>
      <c r="C143" s="3">
        <f>'Viajeros Hoteles y Apartamet'!H143</f>
        <v>51773</v>
      </c>
      <c r="D143" s="3" cm="1">
        <f t="array" ref="D143">_xlfn.XLOOKUP(transformación!A134,'[1]Pib Pc'!$A$2:$A$81,_xlfn.XLOOKUP($C$1,'[1]Pib Pc'!B$1:P$1,'[1]Pib Pc'!$B$2:$P$81))</f>
        <v>9510</v>
      </c>
      <c r="E143" s="19" cm="1">
        <f t="array" ref="E143">_xlfn.XLOOKUP(transformación!B134,'[1]IPC Armonizado'!$A$2:$A$250,_xlfn.XLOOKUP($C$1,'[1]IPC Armonizado'!$B$1:$Q$1,'[1]IPC Armonizado'!$B$2:$Q$250))</f>
        <v>99.6</v>
      </c>
      <c r="F143" s="19" cm="1">
        <f t="array" ref="F143">_xlfn.XLOOKUP(transformación!A134,'[1]Desempleo armonizado'!$A$2:$A$101,_xlfn.XLOOKUP($C$1,'[1]Desempleo armonizado'!$B$1:$P$1,'[1]Desempleo armonizado'!$B$2:$P$101))</f>
        <v>4.5</v>
      </c>
      <c r="G143" s="26" cm="1">
        <f t="array" ref="G143">IFERROR(_xlfn.XLOOKUP(transformación!$B134,[1]Forwarkeys!$B$2:$B$1000,_xlfn.XLOOKUP($F$1,[1]Forwarkeys!$C$1:$BA$1,[1]Forwarkeys!$C$2:$BA$1000)),"-")</f>
        <v>38379</v>
      </c>
      <c r="H143" s="19">
        <f>España!E143</f>
        <v>100.09</v>
      </c>
      <c r="I143" s="3">
        <f>[1]Aeropuerto!$C136</f>
        <v>34041</v>
      </c>
      <c r="J143" s="3" cm="1">
        <f t="array" ref="J143">_xlfn.XLOOKUP(transformación!$B134,[1]Mortalidad!$A$2:$A$301,_xlfn.XLOOKUP($C$1,[1]Mortalidad!$B$1:$P$1,[1]Mortalidad!$B$2:$P$301))</f>
        <v>75866</v>
      </c>
      <c r="K143" s="19" cm="1">
        <f t="array" ref="K143">_xlfn.XLOOKUP(transformación!$B134,'[1]Indice del consumidor'!$A$2:$A$301,_xlfn.XLOOKUP($C$1,'[1]Indice del consumidor'!$B$1:$P$1,'[1]Indice del consumidor'!$B$2:$P$301))</f>
        <v>-2</v>
      </c>
      <c r="L143" s="34" t="s">
        <v>702</v>
      </c>
      <c r="M143" s="34" t="s">
        <v>702</v>
      </c>
      <c r="N143" s="34" t="s">
        <v>702</v>
      </c>
    </row>
    <row r="144" spans="1:14" x14ac:dyDescent="0.3">
      <c r="A144" s="2" t="str">
        <f>'Viajeros Hoteles y Apartamet'!A144</f>
        <v>2016</v>
      </c>
      <c r="B144" s="2" t="str">
        <f>'Viajeros Hoteles y Apartamet'!B144</f>
        <v>1</v>
      </c>
      <c r="C144" s="3">
        <f>'Viajeros Hoteles y Apartamet'!H144</f>
        <v>71163</v>
      </c>
      <c r="D144" s="3" cm="1">
        <f t="array" ref="D144">_xlfn.XLOOKUP(transformación!A135,'[1]Pib Pc'!$A$2:$A$81,_xlfn.XLOOKUP($C$1,'[1]Pib Pc'!B$1:P$1,'[1]Pib Pc'!$B$2:$P$81))</f>
        <v>9280</v>
      </c>
      <c r="E144" s="19" cm="1">
        <f t="array" ref="E144">_xlfn.XLOOKUP(transformación!B135,'[1]IPC Armonizado'!$A$2:$A$250,_xlfn.XLOOKUP($C$1,'[1]IPC Armonizado'!$B$1:$Q$1,'[1]IPC Armonizado'!$B$2:$Q$250))</f>
        <v>98.5</v>
      </c>
      <c r="F144" s="19" cm="1">
        <f t="array" ref="F144">_xlfn.XLOOKUP(transformación!A135,'[1]Desempleo armonizado'!$A$2:$A$101,_xlfn.XLOOKUP($C$1,'[1]Desempleo armonizado'!$B$1:$P$1,'[1]Desempleo armonizado'!$B$2:$P$101))</f>
        <v>4.5</v>
      </c>
      <c r="G144" s="26" cm="1">
        <f t="array" ref="G144">IFERROR(_xlfn.XLOOKUP(transformación!$B135,[1]Forwarkeys!$B$2:$B$1000,_xlfn.XLOOKUP($F$1,[1]Forwarkeys!$C$1:$BA$1,[1]Forwarkeys!$C$2:$BA$1000)),"-")</f>
        <v>36463</v>
      </c>
      <c r="H144" s="19">
        <f>España!E144</f>
        <v>97.63</v>
      </c>
      <c r="I144" s="3">
        <f>[1]Aeropuerto!$C137</f>
        <v>28875</v>
      </c>
      <c r="J144" s="3" cm="1">
        <f t="array" ref="J144">_xlfn.XLOOKUP(transformación!$B135,[1]Mortalidad!$A$2:$A$301,_xlfn.XLOOKUP($C$1,[1]Mortalidad!$B$1:$P$1,[1]Mortalidad!$B$2:$P$301))</f>
        <v>81742</v>
      </c>
      <c r="K144" s="19" cm="1">
        <f t="array" ref="K144">_xlfn.XLOOKUP(transformación!$B135,'[1]Indice del consumidor'!$A$2:$A$301,_xlfn.XLOOKUP($C$1,'[1]Indice del consumidor'!$B$1:$P$1,'[1]Indice del consumidor'!$B$2:$P$301))</f>
        <v>-2.2999999999999998</v>
      </c>
      <c r="L144" s="34" t="s">
        <v>702</v>
      </c>
      <c r="M144" s="34" t="s">
        <v>702</v>
      </c>
      <c r="N144" s="34" t="s">
        <v>702</v>
      </c>
    </row>
    <row r="145" spans="1:14" x14ac:dyDescent="0.3">
      <c r="A145" s="2" t="str">
        <f>'Viajeros Hoteles y Apartamet'!A145</f>
        <v>2016</v>
      </c>
      <c r="B145" s="2" t="str">
        <f>'Viajeros Hoteles y Apartamet'!B145</f>
        <v>2</v>
      </c>
      <c r="C145" s="3">
        <f>'Viajeros Hoteles y Apartamet'!H145</f>
        <v>90094</v>
      </c>
      <c r="D145" s="3" cm="1">
        <f t="array" ref="D145">_xlfn.XLOOKUP(transformación!A136,'[1]Pib Pc'!$A$2:$A$81,_xlfn.XLOOKUP($C$1,'[1]Pib Pc'!B$1:P$1,'[1]Pib Pc'!$B$2:$P$81))</f>
        <v>9280</v>
      </c>
      <c r="E145" s="19" cm="1">
        <f t="array" ref="E145">_xlfn.XLOOKUP(transformación!B136,'[1]IPC Armonizado'!$A$2:$A$250,_xlfn.XLOOKUP($C$1,'[1]IPC Armonizado'!$B$1:$Q$1,'[1]IPC Armonizado'!$B$2:$Q$250))</f>
        <v>98.9</v>
      </c>
      <c r="F145" s="19" cm="1">
        <f t="array" ref="F145">_xlfn.XLOOKUP(transformación!A136,'[1]Desempleo armonizado'!$A$2:$A$101,_xlfn.XLOOKUP($C$1,'[1]Desempleo armonizado'!$B$1:$P$1,'[1]Desempleo armonizado'!$B$2:$P$101))</f>
        <v>4.5</v>
      </c>
      <c r="G145" s="26" cm="1">
        <f t="array" ref="G145">IFERROR(_xlfn.XLOOKUP(transformación!$B136,[1]Forwarkeys!$B$2:$B$1000,_xlfn.XLOOKUP($F$1,[1]Forwarkeys!$C$1:$BA$1,[1]Forwarkeys!$C$2:$BA$1000)),"-")</f>
        <v>38565</v>
      </c>
      <c r="H145" s="19">
        <f>España!E145</f>
        <v>97.21</v>
      </c>
      <c r="I145" s="3">
        <f>[1]Aeropuerto!$C138</f>
        <v>35687</v>
      </c>
      <c r="J145" s="3" cm="1">
        <f t="array" ref="J145">_xlfn.XLOOKUP(transformación!$B136,[1]Mortalidad!$A$2:$A$301,_xlfn.XLOOKUP($C$1,[1]Mortalidad!$B$1:$P$1,[1]Mortalidad!$B$2:$P$301))</f>
        <v>76619</v>
      </c>
      <c r="K145" s="19" cm="1">
        <f t="array" ref="K145">_xlfn.XLOOKUP(transformación!$B136,'[1]Indice del consumidor'!$A$2:$A$301,_xlfn.XLOOKUP($C$1,'[1]Indice del consumidor'!$B$1:$P$1,'[1]Indice del consumidor'!$B$2:$P$301))</f>
        <v>-2.6</v>
      </c>
      <c r="L145" s="34" t="s">
        <v>702</v>
      </c>
      <c r="M145" s="34" t="s">
        <v>702</v>
      </c>
      <c r="N145" s="34" t="s">
        <v>702</v>
      </c>
    </row>
    <row r="146" spans="1:14" x14ac:dyDescent="0.3">
      <c r="A146" s="2" t="str">
        <f>'Viajeros Hoteles y Apartamet'!A146</f>
        <v>2016</v>
      </c>
      <c r="B146" s="2" t="str">
        <f>'Viajeros Hoteles y Apartamet'!B146</f>
        <v>3</v>
      </c>
      <c r="C146" s="3">
        <f>'Viajeros Hoteles y Apartamet'!H146</f>
        <v>161813</v>
      </c>
      <c r="D146" s="3" cm="1">
        <f t="array" ref="D146">_xlfn.XLOOKUP(transformación!A137,'[1]Pib Pc'!$A$2:$A$81,_xlfn.XLOOKUP($C$1,'[1]Pib Pc'!B$1:P$1,'[1]Pib Pc'!$B$2:$P$81))</f>
        <v>9280</v>
      </c>
      <c r="E146" s="19" cm="1">
        <f t="array" ref="E146">_xlfn.XLOOKUP(transformación!B137,'[1]IPC Armonizado'!$A$2:$A$250,_xlfn.XLOOKUP($C$1,'[1]IPC Armonizado'!$B$1:$Q$1,'[1]IPC Armonizado'!$B$2:$Q$250))</f>
        <v>99.8</v>
      </c>
      <c r="F146" s="19" cm="1">
        <f t="array" ref="F146">_xlfn.XLOOKUP(transformación!A137,'[1]Desempleo armonizado'!$A$2:$A$101,_xlfn.XLOOKUP($C$1,'[1]Desempleo armonizado'!$B$1:$P$1,'[1]Desempleo armonizado'!$B$2:$P$101))</f>
        <v>4.5</v>
      </c>
      <c r="G146" s="26" cm="1">
        <f t="array" ref="G146">IFERROR(_xlfn.XLOOKUP(transformación!$B137,[1]Forwarkeys!$B$2:$B$1000,_xlfn.XLOOKUP($F$1,[1]Forwarkeys!$C$1:$BA$1,[1]Forwarkeys!$C$2:$BA$1000)),"-")</f>
        <v>59984</v>
      </c>
      <c r="H146" s="19">
        <f>España!E146</f>
        <v>99.16</v>
      </c>
      <c r="I146" s="3">
        <f>[1]Aeropuerto!$C139</f>
        <v>57871</v>
      </c>
      <c r="J146" s="3" cm="1">
        <f t="array" ref="J146">_xlfn.XLOOKUP(transformación!$B137,[1]Mortalidad!$A$2:$A$301,_xlfn.XLOOKUP($C$1,[1]Mortalidad!$B$1:$P$1,[1]Mortalidad!$B$2:$P$301))</f>
        <v>83669</v>
      </c>
      <c r="K146" s="19" cm="1">
        <f t="array" ref="K146">_xlfn.XLOOKUP(transformación!$B137,'[1]Indice del consumidor'!$A$2:$A$301,_xlfn.XLOOKUP($C$1,'[1]Indice del consumidor'!$B$1:$P$1,'[1]Indice del consumidor'!$B$2:$P$301))</f>
        <v>-2.9</v>
      </c>
      <c r="L146" s="34" t="s">
        <v>702</v>
      </c>
      <c r="M146" s="34" t="s">
        <v>702</v>
      </c>
      <c r="N146" s="34" t="s">
        <v>702</v>
      </c>
    </row>
    <row r="147" spans="1:14" x14ac:dyDescent="0.3">
      <c r="A147" s="2" t="str">
        <f>'Viajeros Hoteles y Apartamet'!A147</f>
        <v>2016</v>
      </c>
      <c r="B147" s="2" t="str">
        <f>'Viajeros Hoteles y Apartamet'!B147</f>
        <v>4</v>
      </c>
      <c r="C147" s="3">
        <f>'Viajeros Hoteles y Apartamet'!H147</f>
        <v>153591</v>
      </c>
      <c r="D147" s="3" cm="1">
        <f t="array" ref="D147">_xlfn.XLOOKUP(transformación!A138,'[1]Pib Pc'!$A$2:$A$81,_xlfn.XLOOKUP($C$1,'[1]Pib Pc'!B$1:P$1,'[1]Pib Pc'!$B$2:$P$81))</f>
        <v>9470</v>
      </c>
      <c r="E147" s="19" cm="1">
        <f t="array" ref="E147">_xlfn.XLOOKUP(transformación!B138,'[1]IPC Armonizado'!$A$2:$A$250,_xlfn.XLOOKUP($C$1,'[1]IPC Armonizado'!$B$1:$Q$1,'[1]IPC Armonizado'!$B$2:$Q$250))</f>
        <v>99.9</v>
      </c>
      <c r="F147" s="19" cm="1">
        <f t="array" ref="F147">_xlfn.XLOOKUP(transformación!A138,'[1]Desempleo armonizado'!$A$2:$A$101,_xlfn.XLOOKUP($C$1,'[1]Desempleo armonizado'!$B$1:$P$1,'[1]Desempleo armonizado'!$B$2:$P$101))</f>
        <v>4.2</v>
      </c>
      <c r="G147" s="26" cm="1">
        <f t="array" ref="G147">IFERROR(_xlfn.XLOOKUP(transformación!$B138,[1]Forwarkeys!$B$2:$B$1000,_xlfn.XLOOKUP($F$1,[1]Forwarkeys!$C$1:$BA$1,[1]Forwarkeys!$C$2:$BA$1000)),"-")</f>
        <v>78906</v>
      </c>
      <c r="H147" s="19">
        <f>España!E147</f>
        <v>99.65</v>
      </c>
      <c r="I147" s="3">
        <f>[1]Aeropuerto!$C140</f>
        <v>72393</v>
      </c>
      <c r="J147" s="3" cm="1">
        <f t="array" ref="J147">_xlfn.XLOOKUP(transformación!$B138,[1]Mortalidad!$A$2:$A$301,_xlfn.XLOOKUP($C$1,[1]Mortalidad!$B$1:$P$1,[1]Mortalidad!$B$2:$P$301))</f>
        <v>75316</v>
      </c>
      <c r="K147" s="19" cm="1">
        <f t="array" ref="K147">_xlfn.XLOOKUP(transformación!$B138,'[1]Indice del consumidor'!$A$2:$A$301,_xlfn.XLOOKUP($C$1,'[1]Indice del consumidor'!$B$1:$P$1,'[1]Indice del consumidor'!$B$2:$P$301))</f>
        <v>-1.6</v>
      </c>
      <c r="L147" s="34" t="s">
        <v>702</v>
      </c>
      <c r="M147" s="34" t="s">
        <v>702</v>
      </c>
      <c r="N147" s="34" t="s">
        <v>702</v>
      </c>
    </row>
    <row r="148" spans="1:14" x14ac:dyDescent="0.3">
      <c r="A148" s="2" t="str">
        <f>'Viajeros Hoteles y Apartamet'!A148</f>
        <v>2016</v>
      </c>
      <c r="B148" s="2" t="str">
        <f>'Viajeros Hoteles y Apartamet'!B148</f>
        <v>5</v>
      </c>
      <c r="C148" s="3">
        <f>'Viajeros Hoteles y Apartamet'!H148</f>
        <v>192066</v>
      </c>
      <c r="D148" s="3" cm="1">
        <f t="array" ref="D148">_xlfn.XLOOKUP(transformación!A139,'[1]Pib Pc'!$A$2:$A$81,_xlfn.XLOOKUP($C$1,'[1]Pib Pc'!B$1:P$1,'[1]Pib Pc'!$B$2:$P$81))</f>
        <v>9470</v>
      </c>
      <c r="E148" s="19" cm="1">
        <f t="array" ref="E148">_xlfn.XLOOKUP(transformación!B139,'[1]IPC Armonizado'!$A$2:$A$250,_xlfn.XLOOKUP($C$1,'[1]IPC Armonizado'!$B$1:$Q$1,'[1]IPC Armonizado'!$B$2:$Q$250))</f>
        <v>100.5</v>
      </c>
      <c r="F148" s="19" cm="1">
        <f t="array" ref="F148">_xlfn.XLOOKUP(transformación!A139,'[1]Desempleo armonizado'!$A$2:$A$101,_xlfn.XLOOKUP($C$1,'[1]Desempleo armonizado'!$B$1:$P$1,'[1]Desempleo armonizado'!$B$2:$P$101))</f>
        <v>4.2</v>
      </c>
      <c r="G148" s="26" cm="1">
        <f t="array" ref="G148">IFERROR(_xlfn.XLOOKUP(transformación!$B139,[1]Forwarkeys!$B$2:$B$1000,_xlfn.XLOOKUP($F$1,[1]Forwarkeys!$C$1:$BA$1,[1]Forwarkeys!$C$2:$BA$1000)),"-")</f>
        <v>82850</v>
      </c>
      <c r="H148" s="19">
        <f>España!E148</f>
        <v>100.17</v>
      </c>
      <c r="I148" s="3">
        <f>[1]Aeropuerto!$C141</f>
        <v>74224</v>
      </c>
      <c r="J148" s="3" cm="1">
        <f t="array" ref="J148">_xlfn.XLOOKUP(transformación!$B139,[1]Mortalidad!$A$2:$A$301,_xlfn.XLOOKUP($C$1,[1]Mortalidad!$B$1:$P$1,[1]Mortalidad!$B$2:$P$301))</f>
        <v>74525</v>
      </c>
      <c r="K148" s="19" cm="1">
        <f t="array" ref="K148">_xlfn.XLOOKUP(transformación!$B139,'[1]Indice del consumidor'!$A$2:$A$301,_xlfn.XLOOKUP($C$1,'[1]Indice del consumidor'!$B$1:$P$1,'[1]Indice del consumidor'!$B$2:$P$301))</f>
        <v>-1.6</v>
      </c>
      <c r="L148" s="34" t="s">
        <v>702</v>
      </c>
      <c r="M148" s="34" t="s">
        <v>702</v>
      </c>
      <c r="N148" s="34" t="s">
        <v>702</v>
      </c>
    </row>
    <row r="149" spans="1:14" x14ac:dyDescent="0.3">
      <c r="A149" s="2" t="str">
        <f>'Viajeros Hoteles y Apartamet'!A149</f>
        <v>2016</v>
      </c>
      <c r="B149" s="2" t="str">
        <f>'Viajeros Hoteles y Apartamet'!B149</f>
        <v>6</v>
      </c>
      <c r="C149" s="3">
        <f>'Viajeros Hoteles y Apartamet'!H149</f>
        <v>156743</v>
      </c>
      <c r="D149" s="3" cm="1">
        <f t="array" ref="D149">_xlfn.XLOOKUP(transformación!A140,'[1]Pib Pc'!$A$2:$A$81,_xlfn.XLOOKUP($C$1,'[1]Pib Pc'!B$1:P$1,'[1]Pib Pc'!$B$2:$P$81))</f>
        <v>9470</v>
      </c>
      <c r="E149" s="19" cm="1">
        <f t="array" ref="E149">_xlfn.XLOOKUP(transformación!B140,'[1]IPC Armonizado'!$A$2:$A$250,_xlfn.XLOOKUP($C$1,'[1]IPC Armonizado'!$B$1:$Q$1,'[1]IPC Armonizado'!$B$2:$Q$250))</f>
        <v>100.6</v>
      </c>
      <c r="F149" s="19" cm="1">
        <f t="array" ref="F149">_xlfn.XLOOKUP(transformación!A140,'[1]Desempleo armonizado'!$A$2:$A$101,_xlfn.XLOOKUP($C$1,'[1]Desempleo armonizado'!$B$1:$P$1,'[1]Desempleo armonizado'!$B$2:$P$101))</f>
        <v>4.2</v>
      </c>
      <c r="G149" s="26" cm="1">
        <f t="array" ref="G149">IFERROR(_xlfn.XLOOKUP(transformación!$B140,[1]Forwarkeys!$B$2:$B$1000,_xlfn.XLOOKUP($F$1,[1]Forwarkeys!$C$1:$BA$1,[1]Forwarkeys!$C$2:$BA$1000)),"-")</f>
        <v>78748</v>
      </c>
      <c r="H149" s="19">
        <f>España!E149</f>
        <v>100.59</v>
      </c>
      <c r="I149" s="3">
        <f>[1]Aeropuerto!$C142</f>
        <v>69055</v>
      </c>
      <c r="J149" s="3" cm="1">
        <f t="array" ref="J149">_xlfn.XLOOKUP(transformación!$B140,[1]Mortalidad!$A$2:$A$301,_xlfn.XLOOKUP($C$1,[1]Mortalidad!$B$1:$P$1,[1]Mortalidad!$B$2:$P$301))</f>
        <v>69186</v>
      </c>
      <c r="K149" s="19" cm="1">
        <f t="array" ref="K149">_xlfn.XLOOKUP(transformación!$B140,'[1]Indice del consumidor'!$A$2:$A$301,_xlfn.XLOOKUP($C$1,'[1]Indice del consumidor'!$B$1:$P$1,'[1]Indice del consumidor'!$B$2:$P$301))</f>
        <v>-0.5</v>
      </c>
      <c r="L149" s="34" t="s">
        <v>702</v>
      </c>
      <c r="M149" s="34" t="s">
        <v>702</v>
      </c>
      <c r="N149" s="34" t="s">
        <v>702</v>
      </c>
    </row>
    <row r="150" spans="1:14" x14ac:dyDescent="0.3">
      <c r="A150" s="2" t="str">
        <f>'Viajeros Hoteles y Apartamet'!A150</f>
        <v>2016</v>
      </c>
      <c r="B150" s="2" t="str">
        <f>'Viajeros Hoteles y Apartamet'!B150</f>
        <v>7</v>
      </c>
      <c r="C150" s="3">
        <f>'Viajeros Hoteles y Apartamet'!H150</f>
        <v>117756</v>
      </c>
      <c r="D150" s="3" cm="1">
        <f t="array" ref="D150">_xlfn.XLOOKUP(transformación!A141,'[1]Pib Pc'!$A$2:$A$81,_xlfn.XLOOKUP($C$1,'[1]Pib Pc'!B$1:P$1,'[1]Pib Pc'!$B$2:$P$81))</f>
        <v>9580</v>
      </c>
      <c r="E150" s="19" cm="1">
        <f t="array" ref="E150">_xlfn.XLOOKUP(transformación!B141,'[1]IPC Armonizado'!$A$2:$A$250,_xlfn.XLOOKUP($C$1,'[1]IPC Armonizado'!$B$1:$Q$1,'[1]IPC Armonizado'!$B$2:$Q$250))</f>
        <v>101.2</v>
      </c>
      <c r="F150" s="19" cm="1">
        <f t="array" ref="F150">_xlfn.XLOOKUP(transformación!A141,'[1]Desempleo armonizado'!$A$2:$A$101,_xlfn.XLOOKUP($C$1,'[1]Desempleo armonizado'!$B$1:$P$1,'[1]Desempleo armonizado'!$B$2:$P$101))</f>
        <v>4</v>
      </c>
      <c r="G150" s="26" cm="1">
        <f t="array" ref="G150">IFERROR(_xlfn.XLOOKUP(transformación!$B141,[1]Forwarkeys!$B$2:$B$1000,_xlfn.XLOOKUP($F$1,[1]Forwarkeys!$C$1:$BA$1,[1]Forwarkeys!$C$2:$BA$1000)),"-")</f>
        <v>84009</v>
      </c>
      <c r="H150" s="19">
        <f>España!E150</f>
        <v>99.25</v>
      </c>
      <c r="I150" s="3">
        <f>[1]Aeropuerto!$C143</f>
        <v>80010</v>
      </c>
      <c r="J150" s="3" cm="1">
        <f t="array" ref="J150">_xlfn.XLOOKUP(transformación!$B141,[1]Mortalidad!$A$2:$A$301,_xlfn.XLOOKUP($C$1,[1]Mortalidad!$B$1:$P$1,[1]Mortalidad!$B$2:$P$301))</f>
        <v>72122</v>
      </c>
      <c r="K150" s="19" cm="1">
        <f t="array" ref="K150">_xlfn.XLOOKUP(transformación!$B141,'[1]Indice del consumidor'!$A$2:$A$301,_xlfn.XLOOKUP($C$1,'[1]Indice del consumidor'!$B$1:$P$1,'[1]Indice del consumidor'!$B$2:$P$301))</f>
        <v>-1.3</v>
      </c>
      <c r="L150" s="34" t="s">
        <v>702</v>
      </c>
      <c r="M150" s="34" t="s">
        <v>702</v>
      </c>
      <c r="N150" s="34" t="s">
        <v>702</v>
      </c>
    </row>
    <row r="151" spans="1:14" x14ac:dyDescent="0.3">
      <c r="A151" s="2" t="str">
        <f>'Viajeros Hoteles y Apartamet'!A151</f>
        <v>2016</v>
      </c>
      <c r="B151" s="2" t="str">
        <f>'Viajeros Hoteles y Apartamet'!B151</f>
        <v>8</v>
      </c>
      <c r="C151" s="3">
        <f>'Viajeros Hoteles y Apartamet'!H151</f>
        <v>127944</v>
      </c>
      <c r="D151" s="3" cm="1">
        <f t="array" ref="D151">_xlfn.XLOOKUP(transformación!A142,'[1]Pib Pc'!$A$2:$A$81,_xlfn.XLOOKUP($C$1,'[1]Pib Pc'!B$1:P$1,'[1]Pib Pc'!$B$2:$P$81))</f>
        <v>9580</v>
      </c>
      <c r="E151" s="19" cm="1">
        <f t="array" ref="E151">_xlfn.XLOOKUP(transformación!B142,'[1]IPC Armonizado'!$A$2:$A$250,_xlfn.XLOOKUP($C$1,'[1]IPC Armonizado'!$B$1:$Q$1,'[1]IPC Armonizado'!$B$2:$Q$250))</f>
        <v>101.1</v>
      </c>
      <c r="F151" s="19" cm="1">
        <f t="array" ref="F151">_xlfn.XLOOKUP(transformación!A142,'[1]Desempleo armonizado'!$A$2:$A$101,_xlfn.XLOOKUP($C$1,'[1]Desempleo armonizado'!$B$1:$P$1,'[1]Desempleo armonizado'!$B$2:$P$101))</f>
        <v>4</v>
      </c>
      <c r="G151" s="26" cm="1">
        <f t="array" ref="G151">IFERROR(_xlfn.XLOOKUP(transformación!$B142,[1]Forwarkeys!$B$2:$B$1000,_xlfn.XLOOKUP($F$1,[1]Forwarkeys!$C$1:$BA$1,[1]Forwarkeys!$C$2:$BA$1000)),"-")</f>
        <v>84020</v>
      </c>
      <c r="H151" s="19">
        <f>España!E151</f>
        <v>99.21</v>
      </c>
      <c r="I151" s="3">
        <f>[1]Aeropuerto!$C144</f>
        <v>75173</v>
      </c>
      <c r="J151" s="3" cm="1">
        <f t="array" ref="J151">_xlfn.XLOOKUP(transformación!$B142,[1]Mortalidad!$A$2:$A$301,_xlfn.XLOOKUP($C$1,[1]Mortalidad!$B$1:$P$1,[1]Mortalidad!$B$2:$P$301))</f>
        <v>71295</v>
      </c>
      <c r="K151" s="19" cm="1">
        <f t="array" ref="K151">_xlfn.XLOOKUP(transformación!$B142,'[1]Indice del consumidor'!$A$2:$A$301,_xlfn.XLOOKUP($C$1,'[1]Indice del consumidor'!$B$1:$P$1,'[1]Indice del consumidor'!$B$2:$P$301))</f>
        <v>-1.3</v>
      </c>
      <c r="L151" s="34" t="s">
        <v>702</v>
      </c>
      <c r="M151" s="34" t="s">
        <v>702</v>
      </c>
      <c r="N151" s="34" t="s">
        <v>702</v>
      </c>
    </row>
    <row r="152" spans="1:14" x14ac:dyDescent="0.3">
      <c r="A152" s="2" t="str">
        <f>'Viajeros Hoteles y Apartamet'!A152</f>
        <v>2016</v>
      </c>
      <c r="B152" s="2" t="str">
        <f>'Viajeros Hoteles y Apartamet'!B152</f>
        <v>9</v>
      </c>
      <c r="C152" s="3">
        <f>'Viajeros Hoteles y Apartamet'!H152</f>
        <v>207480</v>
      </c>
      <c r="D152" s="3" cm="1">
        <f t="array" ref="D152">_xlfn.XLOOKUP(transformación!A143,'[1]Pib Pc'!$A$2:$A$81,_xlfn.XLOOKUP($C$1,'[1]Pib Pc'!B$1:P$1,'[1]Pib Pc'!$B$2:$P$81))</f>
        <v>9580</v>
      </c>
      <c r="E152" s="19" cm="1">
        <f t="array" ref="E152">_xlfn.XLOOKUP(transformación!B143,'[1]IPC Armonizado'!$A$2:$A$250,_xlfn.XLOOKUP($C$1,'[1]IPC Armonizado'!$B$1:$Q$1,'[1]IPC Armonizado'!$B$2:$Q$250))</f>
        <v>101.1</v>
      </c>
      <c r="F152" s="19" cm="1">
        <f t="array" ref="F152">_xlfn.XLOOKUP(transformación!A143,'[1]Desempleo armonizado'!$A$2:$A$101,_xlfn.XLOOKUP($C$1,'[1]Desempleo armonizado'!$B$1:$P$1,'[1]Desempleo armonizado'!$B$2:$P$101))</f>
        <v>4</v>
      </c>
      <c r="G152" s="26" cm="1">
        <f t="array" ref="G152">IFERROR(_xlfn.XLOOKUP(transformación!$B143,[1]Forwarkeys!$B$2:$B$1000,_xlfn.XLOOKUP($F$1,[1]Forwarkeys!$C$1:$BA$1,[1]Forwarkeys!$C$2:$BA$1000)),"-")</f>
        <v>80601</v>
      </c>
      <c r="H152" s="19">
        <f>España!E152</f>
        <v>99.93</v>
      </c>
      <c r="I152" s="3">
        <f>[1]Aeropuerto!$C145</f>
        <v>76763</v>
      </c>
      <c r="J152" s="3" cm="1">
        <f t="array" ref="J152">_xlfn.XLOOKUP(transformación!$B143,[1]Mortalidad!$A$2:$A$301,_xlfn.XLOOKUP($C$1,[1]Mortalidad!$B$1:$P$1,[1]Mortalidad!$B$2:$P$301))</f>
        <v>69037</v>
      </c>
      <c r="K152" s="19" cm="1">
        <f t="array" ref="K152">_xlfn.XLOOKUP(transformación!$B143,'[1]Indice del consumidor'!$A$2:$A$301,_xlfn.XLOOKUP($C$1,'[1]Indice del consumidor'!$B$1:$P$1,'[1]Indice del consumidor'!$B$2:$P$301))</f>
        <v>-1.8</v>
      </c>
      <c r="L152" s="34" t="s">
        <v>702</v>
      </c>
      <c r="M152" s="34" t="s">
        <v>702</v>
      </c>
      <c r="N152" s="34" t="s">
        <v>702</v>
      </c>
    </row>
    <row r="153" spans="1:14" x14ac:dyDescent="0.3">
      <c r="A153" s="2" t="str">
        <f>'Viajeros Hoteles y Apartamet'!A153</f>
        <v>2016</v>
      </c>
      <c r="B153" s="2" t="str">
        <f>'Viajeros Hoteles y Apartamet'!B153</f>
        <v>10</v>
      </c>
      <c r="C153" s="3">
        <f>'Viajeros Hoteles y Apartamet'!H153</f>
        <v>234756</v>
      </c>
      <c r="D153" s="3" cm="1">
        <f t="array" ref="D153">_xlfn.XLOOKUP(transformación!A144,'[1]Pib Pc'!$A$2:$A$81,_xlfn.XLOOKUP($C$1,'[1]Pib Pc'!B$1:P$1,'[1]Pib Pc'!$B$2:$P$81))</f>
        <v>9740</v>
      </c>
      <c r="E153" s="19" cm="1">
        <f t="array" ref="E153">_xlfn.XLOOKUP(transformación!B144,'[1]IPC Armonizado'!$A$2:$A$250,_xlfn.XLOOKUP($C$1,'[1]IPC Armonizado'!$B$1:$Q$1,'[1]IPC Armonizado'!$B$2:$Q$250))</f>
        <v>101.2</v>
      </c>
      <c r="F153" s="19" cm="1">
        <f t="array" ref="F153">_xlfn.XLOOKUP(transformación!A144,'[1]Desempleo armonizado'!$A$2:$A$101,_xlfn.XLOOKUP($C$1,'[1]Desempleo armonizado'!$B$1:$P$1,'[1]Desempleo armonizado'!$B$2:$P$101))</f>
        <v>3.8</v>
      </c>
      <c r="G153" s="26" cm="1">
        <f t="array" ref="G153">IFERROR(_xlfn.XLOOKUP(transformación!$B144,[1]Forwarkeys!$B$2:$B$1000,_xlfn.XLOOKUP($F$1,[1]Forwarkeys!$C$1:$BA$1,[1]Forwarkeys!$C$2:$BA$1000)),"-")</f>
        <v>89680</v>
      </c>
      <c r="H153" s="19">
        <f>España!E153</f>
        <v>100.71</v>
      </c>
      <c r="I153" s="3">
        <f>[1]Aeropuerto!$C146</f>
        <v>80644</v>
      </c>
      <c r="J153" s="3" cm="1">
        <f t="array" ref="J153">_xlfn.XLOOKUP(transformación!$B144,[1]Mortalidad!$A$2:$A$301,_xlfn.XLOOKUP($C$1,[1]Mortalidad!$B$1:$P$1,[1]Mortalidad!$B$2:$P$301))</f>
        <v>76001</v>
      </c>
      <c r="K153" s="19" cm="1">
        <f t="array" ref="K153">_xlfn.XLOOKUP(transformación!$B144,'[1]Indice del consumidor'!$A$2:$A$301,_xlfn.XLOOKUP($C$1,'[1]Indice del consumidor'!$B$1:$P$1,'[1]Indice del consumidor'!$B$2:$P$301))</f>
        <v>-1.8</v>
      </c>
      <c r="L153" s="34" t="s">
        <v>702</v>
      </c>
      <c r="M153" s="34" t="s">
        <v>702</v>
      </c>
      <c r="N153" s="34" t="s">
        <v>702</v>
      </c>
    </row>
    <row r="154" spans="1:14" x14ac:dyDescent="0.3">
      <c r="A154" s="2" t="str">
        <f>'Viajeros Hoteles y Apartamet'!A154</f>
        <v>2016</v>
      </c>
      <c r="B154" s="2" t="str">
        <f>'Viajeros Hoteles y Apartamet'!B154</f>
        <v>11</v>
      </c>
      <c r="C154" s="3">
        <f>'Viajeros Hoteles y Apartamet'!H154</f>
        <v>96176</v>
      </c>
      <c r="D154" s="3" cm="1">
        <f t="array" ref="D154">_xlfn.XLOOKUP(transformación!A145,'[1]Pib Pc'!$A$2:$A$81,_xlfn.XLOOKUP($C$1,'[1]Pib Pc'!B$1:P$1,'[1]Pib Pc'!$B$2:$P$81))</f>
        <v>9740</v>
      </c>
      <c r="E154" s="19" cm="1">
        <f t="array" ref="E154">_xlfn.XLOOKUP(transformación!B145,'[1]IPC Armonizado'!$A$2:$A$250,_xlfn.XLOOKUP($C$1,'[1]IPC Armonizado'!$B$1:$Q$1,'[1]IPC Armonizado'!$B$2:$Q$250))</f>
        <v>100.3</v>
      </c>
      <c r="F154" s="19" cm="1">
        <f t="array" ref="F154">_xlfn.XLOOKUP(transformación!A145,'[1]Desempleo armonizado'!$A$2:$A$101,_xlfn.XLOOKUP($C$1,'[1]Desempleo armonizado'!$B$1:$P$1,'[1]Desempleo armonizado'!$B$2:$P$101))</f>
        <v>3.8</v>
      </c>
      <c r="G154" s="26" cm="1">
        <f t="array" ref="G154">IFERROR(_xlfn.XLOOKUP(transformación!$B145,[1]Forwarkeys!$B$2:$B$1000,_xlfn.XLOOKUP($F$1,[1]Forwarkeys!$C$1:$BA$1,[1]Forwarkeys!$C$2:$BA$1000)),"-")</f>
        <v>40668</v>
      </c>
      <c r="H154" s="19">
        <f>España!E154</f>
        <v>100.95</v>
      </c>
      <c r="I154" s="3">
        <f>[1]Aeropuerto!$C147</f>
        <v>32566</v>
      </c>
      <c r="J154" s="3" cm="1">
        <f t="array" ref="J154">_xlfn.XLOOKUP(transformación!$B145,[1]Mortalidad!$A$2:$A$301,_xlfn.XLOOKUP($C$1,[1]Mortalidad!$B$1:$P$1,[1]Mortalidad!$B$2:$P$301))</f>
        <v>77051</v>
      </c>
      <c r="K154" s="19" cm="1">
        <f t="array" ref="K154">_xlfn.XLOOKUP(transformación!$B145,'[1]Indice del consumidor'!$A$2:$A$301,_xlfn.XLOOKUP($C$1,'[1]Indice del consumidor'!$B$1:$P$1,'[1]Indice del consumidor'!$B$2:$P$301))</f>
        <v>-1</v>
      </c>
      <c r="L154" s="34" t="s">
        <v>702</v>
      </c>
      <c r="M154" s="34" t="s">
        <v>702</v>
      </c>
      <c r="N154" s="34" t="s">
        <v>702</v>
      </c>
    </row>
    <row r="155" spans="1:14" x14ac:dyDescent="0.3">
      <c r="A155" s="2" t="str">
        <f>'Viajeros Hoteles y Apartamet'!A155</f>
        <v>2016</v>
      </c>
      <c r="B155" s="2" t="str">
        <f>'Viajeros Hoteles y Apartamet'!B155</f>
        <v>12</v>
      </c>
      <c r="C155" s="3">
        <f>'Viajeros Hoteles y Apartamet'!H155</f>
        <v>56215</v>
      </c>
      <c r="D155" s="3" cm="1">
        <f t="array" ref="D155">_xlfn.XLOOKUP(transformación!A146,'[1]Pib Pc'!$A$2:$A$81,_xlfn.XLOOKUP($C$1,'[1]Pib Pc'!B$1:P$1,'[1]Pib Pc'!$B$2:$P$81))</f>
        <v>9740</v>
      </c>
      <c r="E155" s="19" cm="1">
        <f t="array" ref="E155">_xlfn.XLOOKUP(transformación!B146,'[1]IPC Armonizado'!$A$2:$A$250,_xlfn.XLOOKUP($C$1,'[1]IPC Armonizado'!$B$1:$Q$1,'[1]IPC Armonizado'!$B$2:$Q$250))</f>
        <v>101.2</v>
      </c>
      <c r="F155" s="19" cm="1">
        <f t="array" ref="F155">_xlfn.XLOOKUP(transformación!A146,'[1]Desempleo armonizado'!$A$2:$A$101,_xlfn.XLOOKUP($C$1,'[1]Desempleo armonizado'!$B$1:$P$1,'[1]Desempleo armonizado'!$B$2:$P$101))</f>
        <v>3.8</v>
      </c>
      <c r="G155" s="26" cm="1">
        <f t="array" ref="G155">IFERROR(_xlfn.XLOOKUP(transformación!$B146,[1]Forwarkeys!$B$2:$B$1000,_xlfn.XLOOKUP($F$1,[1]Forwarkeys!$C$1:$BA$1,[1]Forwarkeys!$C$2:$BA$1000)),"-")</f>
        <v>42650</v>
      </c>
      <c r="H155" s="19">
        <f>España!E155</f>
        <v>101.5</v>
      </c>
      <c r="I155" s="3">
        <f>[1]Aeropuerto!$C148</f>
        <v>37813</v>
      </c>
      <c r="J155" s="3" cm="1">
        <f t="array" ref="J155">_xlfn.XLOOKUP(transformación!$B146,[1]Mortalidad!$A$2:$A$301,_xlfn.XLOOKUP($C$1,[1]Mortalidad!$B$1:$P$1,[1]Mortalidad!$B$2:$P$301))</f>
        <v>84339</v>
      </c>
      <c r="K155" s="19" cm="1">
        <f t="array" ref="K155">_xlfn.XLOOKUP(transformación!$B146,'[1]Indice del consumidor'!$A$2:$A$301,_xlfn.XLOOKUP($C$1,'[1]Indice del consumidor'!$B$1:$P$1,'[1]Indice del consumidor'!$B$2:$P$301))</f>
        <v>-0.2</v>
      </c>
      <c r="L155" s="34" t="s">
        <v>702</v>
      </c>
      <c r="M155" s="34" t="s">
        <v>702</v>
      </c>
      <c r="N155" s="34" t="s">
        <v>702</v>
      </c>
    </row>
    <row r="156" spans="1:14" x14ac:dyDescent="0.3">
      <c r="A156" s="2" t="str">
        <f>'Viajeros Hoteles y Apartamet'!A156</f>
        <v>2017</v>
      </c>
      <c r="B156" s="2" t="str">
        <f>'Viajeros Hoteles y Apartamet'!B156</f>
        <v>1</v>
      </c>
      <c r="C156" s="3">
        <f>'Viajeros Hoteles y Apartamet'!H156</f>
        <v>79553</v>
      </c>
      <c r="D156" s="3" cm="1">
        <f t="array" ref="D156">_xlfn.XLOOKUP(transformación!A147,'[1]Pib Pc'!$A$2:$A$81,_xlfn.XLOOKUP($C$1,'[1]Pib Pc'!B$1:P$1,'[1]Pib Pc'!$B$2:$P$81))</f>
        <v>9680</v>
      </c>
      <c r="E156" s="19" cm="1">
        <f t="array" ref="E156">_xlfn.XLOOKUP(transformación!B147,'[1]IPC Armonizado'!$A$2:$A$250,_xlfn.XLOOKUP($C$1,'[1]IPC Armonizado'!$B$1:$Q$1,'[1]IPC Armonizado'!$B$2:$Q$250))</f>
        <v>100.2</v>
      </c>
      <c r="F156" s="19" cm="1">
        <f t="array" ref="F156">_xlfn.XLOOKUP(transformación!A147,'[1]Desempleo armonizado'!$A$2:$A$101,_xlfn.XLOOKUP($C$1,'[1]Desempleo armonizado'!$B$1:$P$1,'[1]Desempleo armonizado'!$B$2:$P$101))</f>
        <v>4.0999999999999996</v>
      </c>
      <c r="G156" s="26" cm="1">
        <f t="array" ref="G156">IFERROR(_xlfn.XLOOKUP(transformación!$B147,[1]Forwarkeys!$B$2:$B$1000,_xlfn.XLOOKUP($F$1,[1]Forwarkeys!$C$1:$BA$1,[1]Forwarkeys!$C$2:$BA$1000)),"-")</f>
        <v>36073</v>
      </c>
      <c r="H156" s="19">
        <f>España!E156</f>
        <v>100.5</v>
      </c>
      <c r="I156" s="3">
        <f>[1]Aeropuerto!$C149</f>
        <v>29804</v>
      </c>
      <c r="J156" s="3" cm="1">
        <f t="array" ref="J156">_xlfn.XLOOKUP(transformación!$B147,[1]Mortalidad!$A$2:$A$301,_xlfn.XLOOKUP($C$1,[1]Mortalidad!$B$1:$P$1,[1]Mortalidad!$B$2:$P$301))</f>
        <v>96033</v>
      </c>
      <c r="K156" s="19" cm="1">
        <f t="array" ref="K156">_xlfn.XLOOKUP(transformación!$B147,'[1]Indice del consumidor'!$A$2:$A$301,_xlfn.XLOOKUP($C$1,'[1]Indice del consumidor'!$B$1:$P$1,'[1]Indice del consumidor'!$B$2:$P$301))</f>
        <v>0</v>
      </c>
      <c r="L156" s="34" t="s">
        <v>702</v>
      </c>
      <c r="M156" s="34" t="s">
        <v>702</v>
      </c>
      <c r="N156" s="34" t="s">
        <v>702</v>
      </c>
    </row>
    <row r="157" spans="1:14" x14ac:dyDescent="0.3">
      <c r="A157" s="2" t="str">
        <f>'Viajeros Hoteles y Apartamet'!A157</f>
        <v>2017</v>
      </c>
      <c r="B157" s="2" t="str">
        <f>'Viajeros Hoteles y Apartamet'!B157</f>
        <v>2</v>
      </c>
      <c r="C157" s="3">
        <f>'Viajeros Hoteles y Apartamet'!H157</f>
        <v>92991</v>
      </c>
      <c r="D157" s="3" cm="1">
        <f t="array" ref="D157">_xlfn.XLOOKUP(transformación!A148,'[1]Pib Pc'!$A$2:$A$81,_xlfn.XLOOKUP($C$1,'[1]Pib Pc'!B$1:P$1,'[1]Pib Pc'!$B$2:$P$81))</f>
        <v>9680</v>
      </c>
      <c r="E157" s="19" cm="1">
        <f t="array" ref="E157">_xlfn.XLOOKUP(transformación!B148,'[1]IPC Armonizado'!$A$2:$A$250,_xlfn.XLOOKUP($C$1,'[1]IPC Armonizado'!$B$1:$Q$1,'[1]IPC Armonizado'!$B$2:$Q$250))</f>
        <v>101</v>
      </c>
      <c r="F157" s="19" cm="1">
        <f t="array" ref="F157">_xlfn.XLOOKUP(transformación!A148,'[1]Desempleo armonizado'!$A$2:$A$101,_xlfn.XLOOKUP($C$1,'[1]Desempleo armonizado'!$B$1:$P$1,'[1]Desempleo armonizado'!$B$2:$P$101))</f>
        <v>4.0999999999999996</v>
      </c>
      <c r="G157" s="26" cm="1">
        <f t="array" ref="G157">IFERROR(_xlfn.XLOOKUP(transformación!$B148,[1]Forwarkeys!$B$2:$B$1000,_xlfn.XLOOKUP($F$1,[1]Forwarkeys!$C$1:$BA$1,[1]Forwarkeys!$C$2:$BA$1000)),"-")</f>
        <v>37578</v>
      </c>
      <c r="H157" s="19">
        <f>España!E157</f>
        <v>100.16</v>
      </c>
      <c r="I157" s="3">
        <f>[1]Aeropuerto!$C150</f>
        <v>34774</v>
      </c>
      <c r="J157" s="3" cm="1">
        <f t="array" ref="J157">_xlfn.XLOOKUP(transformación!$B148,[1]Mortalidad!$A$2:$A$301,_xlfn.XLOOKUP($C$1,[1]Mortalidad!$B$1:$P$1,[1]Mortalidad!$B$2:$P$301))</f>
        <v>90651</v>
      </c>
      <c r="K157" s="19" cm="1">
        <f t="array" ref="K157">_xlfn.XLOOKUP(transformación!$B148,'[1]Indice del consumidor'!$A$2:$A$301,_xlfn.XLOOKUP($C$1,'[1]Indice del consumidor'!$B$1:$P$1,'[1]Indice del consumidor'!$B$2:$P$301))</f>
        <v>-2</v>
      </c>
      <c r="L157" s="34" t="s">
        <v>702</v>
      </c>
      <c r="M157" s="34" t="s">
        <v>702</v>
      </c>
      <c r="N157" s="34" t="s">
        <v>702</v>
      </c>
    </row>
    <row r="158" spans="1:14" x14ac:dyDescent="0.3">
      <c r="A158" s="2" t="str">
        <f>'Viajeros Hoteles y Apartamet'!A158</f>
        <v>2017</v>
      </c>
      <c r="B158" s="2" t="str">
        <f>'Viajeros Hoteles y Apartamet'!B158</f>
        <v>3</v>
      </c>
      <c r="C158" s="3">
        <f>'Viajeros Hoteles y Apartamet'!H158</f>
        <v>143137</v>
      </c>
      <c r="D158" s="3" cm="1">
        <f t="array" ref="D158">_xlfn.XLOOKUP(transformación!A149,'[1]Pib Pc'!$A$2:$A$81,_xlfn.XLOOKUP($C$1,'[1]Pib Pc'!B$1:P$1,'[1]Pib Pc'!$B$2:$P$81))</f>
        <v>9680</v>
      </c>
      <c r="E158" s="19" cm="1">
        <f t="array" ref="E158">_xlfn.XLOOKUP(transformación!B149,'[1]IPC Armonizado'!$A$2:$A$250,_xlfn.XLOOKUP($C$1,'[1]IPC Armonizado'!$B$1:$Q$1,'[1]IPC Armonizado'!$B$2:$Q$250))</f>
        <v>101.3</v>
      </c>
      <c r="F158" s="19" cm="1">
        <f t="array" ref="F158">_xlfn.XLOOKUP(transformación!A149,'[1]Desempleo armonizado'!$A$2:$A$101,_xlfn.XLOOKUP($C$1,'[1]Desempleo armonizado'!$B$1:$P$1,'[1]Desempleo armonizado'!$B$2:$P$101))</f>
        <v>4.0999999999999996</v>
      </c>
      <c r="G158" s="26" cm="1">
        <f t="array" ref="G158">IFERROR(_xlfn.XLOOKUP(transformación!$B149,[1]Forwarkeys!$B$2:$B$1000,_xlfn.XLOOKUP($F$1,[1]Forwarkeys!$C$1:$BA$1,[1]Forwarkeys!$C$2:$BA$1000)),"-")</f>
        <v>54524</v>
      </c>
      <c r="H158" s="19">
        <f>España!E158</f>
        <v>101.29</v>
      </c>
      <c r="I158" s="3">
        <f>[1]Aeropuerto!$C151</f>
        <v>49684</v>
      </c>
      <c r="J158" s="3" cm="1">
        <f t="array" ref="J158">_xlfn.XLOOKUP(transformación!$B149,[1]Mortalidad!$A$2:$A$301,_xlfn.XLOOKUP($C$1,[1]Mortalidad!$B$1:$P$1,[1]Mortalidad!$B$2:$P$301))</f>
        <v>82934</v>
      </c>
      <c r="K158" s="19" cm="1">
        <f t="array" ref="K158">_xlfn.XLOOKUP(transformación!$B149,'[1]Indice del consumidor'!$A$2:$A$301,_xlfn.XLOOKUP($C$1,'[1]Indice del consumidor'!$B$1:$P$1,'[1]Indice del consumidor'!$B$2:$P$301))</f>
        <v>-0.8</v>
      </c>
      <c r="L158" s="34" t="s">
        <v>702</v>
      </c>
      <c r="M158" s="34" t="s">
        <v>702</v>
      </c>
      <c r="N158" s="34" t="s">
        <v>702</v>
      </c>
    </row>
    <row r="159" spans="1:14" x14ac:dyDescent="0.3">
      <c r="A159" s="2" t="str">
        <f>'Viajeros Hoteles y Apartamet'!A159</f>
        <v>2017</v>
      </c>
      <c r="B159" s="2" t="str">
        <f>'Viajeros Hoteles y Apartamet'!B159</f>
        <v>4</v>
      </c>
      <c r="C159" s="3">
        <f>'Viajeros Hoteles y Apartamet'!H159</f>
        <v>187674</v>
      </c>
      <c r="D159" s="3" cm="1">
        <f t="array" ref="D159">_xlfn.XLOOKUP(transformación!A150,'[1]Pib Pc'!$A$2:$A$81,_xlfn.XLOOKUP($C$1,'[1]Pib Pc'!B$1:P$1,'[1]Pib Pc'!$B$2:$P$81))</f>
        <v>9700</v>
      </c>
      <c r="E159" s="19" cm="1">
        <f t="array" ref="E159">_xlfn.XLOOKUP(transformación!B150,'[1]IPC Armonizado'!$A$2:$A$250,_xlfn.XLOOKUP($C$1,'[1]IPC Armonizado'!$B$1:$Q$1,'[1]IPC Armonizado'!$B$2:$Q$250))</f>
        <v>101.9</v>
      </c>
      <c r="F159" s="19" cm="1">
        <f t="array" ref="F159">_xlfn.XLOOKUP(transformación!A150,'[1]Desempleo armonizado'!$A$2:$A$101,_xlfn.XLOOKUP($C$1,'[1]Desempleo armonizado'!$B$1:$P$1,'[1]Desempleo armonizado'!$B$2:$P$101))</f>
        <v>3.8</v>
      </c>
      <c r="G159" s="26" cm="1">
        <f t="array" ref="G159">IFERROR(_xlfn.XLOOKUP(transformación!$B150,[1]Forwarkeys!$B$2:$B$1000,_xlfn.XLOOKUP($F$1,[1]Forwarkeys!$C$1:$BA$1,[1]Forwarkeys!$C$2:$BA$1000)),"-")</f>
        <v>90665</v>
      </c>
      <c r="H159" s="19">
        <f>España!E159</f>
        <v>102.21</v>
      </c>
      <c r="I159" s="3">
        <f>[1]Aeropuerto!$C152</f>
        <v>82785</v>
      </c>
      <c r="J159" s="3" cm="1">
        <f t="array" ref="J159">_xlfn.XLOOKUP(transformación!$B150,[1]Mortalidad!$A$2:$A$301,_xlfn.XLOOKUP($C$1,[1]Mortalidad!$B$1:$P$1,[1]Mortalidad!$B$2:$P$301))</f>
        <v>73204</v>
      </c>
      <c r="K159" s="19" cm="1">
        <f t="array" ref="K159">_xlfn.XLOOKUP(transformación!$B150,'[1]Indice del consumidor'!$A$2:$A$301,_xlfn.XLOOKUP($C$1,'[1]Indice del consumidor'!$B$1:$P$1,'[1]Indice del consumidor'!$B$2:$P$301))</f>
        <v>0.5</v>
      </c>
      <c r="L159" s="34" t="s">
        <v>702</v>
      </c>
      <c r="M159" s="34" t="s">
        <v>702</v>
      </c>
      <c r="N159" s="34" t="s">
        <v>702</v>
      </c>
    </row>
    <row r="160" spans="1:14" x14ac:dyDescent="0.3">
      <c r="A160" s="2" t="str">
        <f>'Viajeros Hoteles y Apartamet'!A160</f>
        <v>2017</v>
      </c>
      <c r="B160" s="2" t="str">
        <f>'Viajeros Hoteles y Apartamet'!B160</f>
        <v>5</v>
      </c>
      <c r="C160" s="3">
        <f>'Viajeros Hoteles y Apartamet'!H160</f>
        <v>204511</v>
      </c>
      <c r="D160" s="3" cm="1">
        <f t="array" ref="D160">_xlfn.XLOOKUP(transformación!A151,'[1]Pib Pc'!$A$2:$A$81,_xlfn.XLOOKUP($C$1,'[1]Pib Pc'!B$1:P$1,'[1]Pib Pc'!$B$2:$P$81))</f>
        <v>9700</v>
      </c>
      <c r="E160" s="19" cm="1">
        <f t="array" ref="E160">_xlfn.XLOOKUP(transformación!B151,'[1]IPC Armonizado'!$A$2:$A$250,_xlfn.XLOOKUP($C$1,'[1]IPC Armonizado'!$B$1:$Q$1,'[1]IPC Armonizado'!$B$2:$Q$250))</f>
        <v>101.8</v>
      </c>
      <c r="F160" s="19" cm="1">
        <f t="array" ref="F160">_xlfn.XLOOKUP(transformación!A151,'[1]Desempleo armonizado'!$A$2:$A$101,_xlfn.XLOOKUP($C$1,'[1]Desempleo armonizado'!$B$1:$P$1,'[1]Desempleo armonizado'!$B$2:$P$101))</f>
        <v>3.8</v>
      </c>
      <c r="G160" s="26" cm="1">
        <f t="array" ref="G160">IFERROR(_xlfn.XLOOKUP(transformación!$B151,[1]Forwarkeys!$B$2:$B$1000,_xlfn.XLOOKUP($F$1,[1]Forwarkeys!$C$1:$BA$1,[1]Forwarkeys!$C$2:$BA$1000)),"-")</f>
        <v>101365</v>
      </c>
      <c r="H160" s="19">
        <f>España!E160</f>
        <v>102.16</v>
      </c>
      <c r="I160" s="3">
        <f>[1]Aeropuerto!$C153</f>
        <v>84304</v>
      </c>
      <c r="J160" s="3" cm="1">
        <f t="array" ref="J160">_xlfn.XLOOKUP(transformación!$B151,[1]Mortalidad!$A$2:$A$301,_xlfn.XLOOKUP($C$1,[1]Mortalidad!$B$1:$P$1,[1]Mortalidad!$B$2:$P$301))</f>
        <v>75683</v>
      </c>
      <c r="K160" s="19" cm="1">
        <f t="array" ref="K160">_xlfn.XLOOKUP(transformación!$B151,'[1]Indice del consumidor'!$A$2:$A$301,_xlfn.XLOOKUP($C$1,'[1]Indice del consumidor'!$B$1:$P$1,'[1]Indice del consumidor'!$B$2:$P$301))</f>
        <v>1.3</v>
      </c>
      <c r="L160" s="34" t="s">
        <v>702</v>
      </c>
      <c r="M160" s="34" t="s">
        <v>702</v>
      </c>
      <c r="N160" s="34" t="s">
        <v>702</v>
      </c>
    </row>
    <row r="161" spans="1:14" x14ac:dyDescent="0.3">
      <c r="A161" s="2" t="str">
        <f>'Viajeros Hoteles y Apartamet'!A161</f>
        <v>2017</v>
      </c>
      <c r="B161" s="2" t="str">
        <f>'Viajeros Hoteles y Apartamet'!B161</f>
        <v>6</v>
      </c>
      <c r="C161" s="3">
        <f>'Viajeros Hoteles y Apartamet'!H161</f>
        <v>209219</v>
      </c>
      <c r="D161" s="3" cm="1">
        <f t="array" ref="D161">_xlfn.XLOOKUP(transformación!A152,'[1]Pib Pc'!$A$2:$A$81,_xlfn.XLOOKUP($C$1,'[1]Pib Pc'!B$1:P$1,'[1]Pib Pc'!$B$2:$P$81))</f>
        <v>9700</v>
      </c>
      <c r="E161" s="19" cm="1">
        <f t="array" ref="E161">_xlfn.XLOOKUP(transformación!B152,'[1]IPC Armonizado'!$A$2:$A$250,_xlfn.XLOOKUP($C$1,'[1]IPC Armonizado'!$B$1:$Q$1,'[1]IPC Armonizado'!$B$2:$Q$250))</f>
        <v>102.3</v>
      </c>
      <c r="F161" s="19" cm="1">
        <f t="array" ref="F161">_xlfn.XLOOKUP(transformación!A152,'[1]Desempleo armonizado'!$A$2:$A$101,_xlfn.XLOOKUP($C$1,'[1]Desempleo armonizado'!$B$1:$P$1,'[1]Desempleo armonizado'!$B$2:$P$101))</f>
        <v>3.8</v>
      </c>
      <c r="G161" s="26" cm="1">
        <f t="array" ref="G161">IFERROR(_xlfn.XLOOKUP(transformación!$B152,[1]Forwarkeys!$B$2:$B$1000,_xlfn.XLOOKUP($F$1,[1]Forwarkeys!$C$1:$BA$1,[1]Forwarkeys!$C$2:$BA$1000)),"-")</f>
        <v>99247</v>
      </c>
      <c r="H161" s="19">
        <f>España!E161</f>
        <v>102.22</v>
      </c>
      <c r="I161" s="3">
        <f>[1]Aeropuerto!$C154</f>
        <v>82701</v>
      </c>
      <c r="J161" s="3" cm="1">
        <f t="array" ref="J161">_xlfn.XLOOKUP(transformación!$B152,[1]Mortalidad!$A$2:$A$301,_xlfn.XLOOKUP($C$1,[1]Mortalidad!$B$1:$P$1,[1]Mortalidad!$B$2:$P$301))</f>
        <v>69644</v>
      </c>
      <c r="K161" s="19" cm="1">
        <f t="array" ref="K161">_xlfn.XLOOKUP(transformación!$B152,'[1]Indice del consumidor'!$A$2:$A$301,_xlfn.XLOOKUP($C$1,'[1]Indice del consumidor'!$B$1:$P$1,'[1]Indice del consumidor'!$B$2:$P$301))</f>
        <v>2.4</v>
      </c>
      <c r="L161" s="34" t="s">
        <v>702</v>
      </c>
      <c r="M161" s="34" t="s">
        <v>702</v>
      </c>
      <c r="N161" s="34" t="s">
        <v>702</v>
      </c>
    </row>
    <row r="162" spans="1:14" x14ac:dyDescent="0.3">
      <c r="A162" s="2" t="str">
        <f>'Viajeros Hoteles y Apartamet'!A162</f>
        <v>2017</v>
      </c>
      <c r="B162" s="2" t="str">
        <f>'Viajeros Hoteles y Apartamet'!B162</f>
        <v>7</v>
      </c>
      <c r="C162" s="3">
        <f>'Viajeros Hoteles y Apartamet'!H162</f>
        <v>162621</v>
      </c>
      <c r="D162" s="3" cm="1">
        <f t="array" ref="D162">_xlfn.XLOOKUP(transformación!A153,'[1]Pib Pc'!$A$2:$A$81,_xlfn.XLOOKUP($C$1,'[1]Pib Pc'!B$1:P$1,'[1]Pib Pc'!$B$2:$P$81))</f>
        <v>9960</v>
      </c>
      <c r="E162" s="19" cm="1">
        <f t="array" ref="E162">_xlfn.XLOOKUP(transformación!B153,'[1]IPC Armonizado'!$A$2:$A$250,_xlfn.XLOOKUP($C$1,'[1]IPC Armonizado'!$B$1:$Q$1,'[1]IPC Armonizado'!$B$2:$Q$250))</f>
        <v>102.9</v>
      </c>
      <c r="F162" s="19" cm="1">
        <f t="array" ref="F162">_xlfn.XLOOKUP(transformación!A153,'[1]Desempleo armonizado'!$A$2:$A$101,_xlfn.XLOOKUP($C$1,'[1]Desempleo armonizado'!$B$1:$P$1,'[1]Desempleo armonizado'!$B$2:$P$101))</f>
        <v>3.6</v>
      </c>
      <c r="G162" s="26" cm="1">
        <f t="array" ref="G162">IFERROR(_xlfn.XLOOKUP(transformación!$B153,[1]Forwarkeys!$B$2:$B$1000,_xlfn.XLOOKUP($F$1,[1]Forwarkeys!$C$1:$BA$1,[1]Forwarkeys!$C$2:$BA$1000)),"-")</f>
        <v>102340</v>
      </c>
      <c r="H162" s="19">
        <f>España!E162</f>
        <v>100.98</v>
      </c>
      <c r="I162" s="3">
        <f>[1]Aeropuerto!$C155</f>
        <v>94668</v>
      </c>
      <c r="J162" s="3" cm="1">
        <f t="array" ref="J162">_xlfn.XLOOKUP(transformación!$B153,[1]Mortalidad!$A$2:$A$301,_xlfn.XLOOKUP($C$1,[1]Mortalidad!$B$1:$P$1,[1]Mortalidad!$B$2:$P$301))</f>
        <v>71411</v>
      </c>
      <c r="K162" s="19" cm="1">
        <f t="array" ref="K162">_xlfn.XLOOKUP(transformación!$B153,'[1]Indice del consumidor'!$A$2:$A$301,_xlfn.XLOOKUP($C$1,'[1]Indice del consumidor'!$B$1:$P$1,'[1]Indice del consumidor'!$B$2:$P$301))</f>
        <v>2.2999999999999998</v>
      </c>
      <c r="L162" s="34" t="s">
        <v>702</v>
      </c>
      <c r="M162" s="34" t="s">
        <v>702</v>
      </c>
      <c r="N162" s="34" t="s">
        <v>702</v>
      </c>
    </row>
    <row r="163" spans="1:14" x14ac:dyDescent="0.3">
      <c r="A163" s="2" t="str">
        <f>'Viajeros Hoteles y Apartamet'!A163</f>
        <v>2017</v>
      </c>
      <c r="B163" s="2" t="str">
        <f>'Viajeros Hoteles y Apartamet'!B163</f>
        <v>8</v>
      </c>
      <c r="C163" s="3">
        <f>'Viajeros Hoteles y Apartamet'!H163</f>
        <v>143262</v>
      </c>
      <c r="D163" s="3" cm="1">
        <f t="array" ref="D163">_xlfn.XLOOKUP(transformación!A154,'[1]Pib Pc'!$A$2:$A$81,_xlfn.XLOOKUP($C$1,'[1]Pib Pc'!B$1:P$1,'[1]Pib Pc'!$B$2:$P$81))</f>
        <v>9960</v>
      </c>
      <c r="E163" s="19" cm="1">
        <f t="array" ref="E163">_xlfn.XLOOKUP(transformación!B154,'[1]IPC Armonizado'!$A$2:$A$250,_xlfn.XLOOKUP($C$1,'[1]IPC Armonizado'!$B$1:$Q$1,'[1]IPC Armonizado'!$B$2:$Q$250))</f>
        <v>103</v>
      </c>
      <c r="F163" s="19" cm="1">
        <f t="array" ref="F163">_xlfn.XLOOKUP(transformación!A154,'[1]Desempleo armonizado'!$A$2:$A$101,_xlfn.XLOOKUP($C$1,'[1]Desempleo armonizado'!$B$1:$P$1,'[1]Desempleo armonizado'!$B$2:$P$101))</f>
        <v>3.6</v>
      </c>
      <c r="G163" s="26" cm="1">
        <f t="array" ref="G163">IFERROR(_xlfn.XLOOKUP(transformación!$B154,[1]Forwarkeys!$B$2:$B$1000,_xlfn.XLOOKUP($F$1,[1]Forwarkeys!$C$1:$BA$1,[1]Forwarkeys!$C$2:$BA$1000)),"-")</f>
        <v>103186</v>
      </c>
      <c r="H163" s="19">
        <f>España!E163</f>
        <v>101.15</v>
      </c>
      <c r="I163" s="3">
        <f>[1]Aeropuerto!$C156</f>
        <v>88024</v>
      </c>
      <c r="J163" s="3" cm="1">
        <f t="array" ref="J163">_xlfn.XLOOKUP(transformación!$B154,[1]Mortalidad!$A$2:$A$301,_xlfn.XLOOKUP($C$1,[1]Mortalidad!$B$1:$P$1,[1]Mortalidad!$B$2:$P$301))</f>
        <v>71489</v>
      </c>
      <c r="K163" s="19" cm="1">
        <f t="array" ref="K163">_xlfn.XLOOKUP(transformación!$B154,'[1]Indice del consumidor'!$A$2:$A$301,_xlfn.XLOOKUP($C$1,'[1]Indice del consumidor'!$B$1:$P$1,'[1]Indice del consumidor'!$B$2:$P$301))</f>
        <v>1.1000000000000001</v>
      </c>
      <c r="L163" s="34" t="s">
        <v>702</v>
      </c>
      <c r="M163" s="34" t="s">
        <v>702</v>
      </c>
      <c r="N163" s="34" t="s">
        <v>702</v>
      </c>
    </row>
    <row r="164" spans="1:14" x14ac:dyDescent="0.3">
      <c r="A164" s="2" t="str">
        <f>'Viajeros Hoteles y Apartamet'!A164</f>
        <v>2017</v>
      </c>
      <c r="B164" s="2" t="str">
        <f>'Viajeros Hoteles y Apartamet'!B164</f>
        <v>9</v>
      </c>
      <c r="C164" s="3">
        <f>'Viajeros Hoteles y Apartamet'!H164</f>
        <v>211712</v>
      </c>
      <c r="D164" s="3" cm="1">
        <f t="array" ref="D164">_xlfn.XLOOKUP(transformación!A155,'[1]Pib Pc'!$A$2:$A$81,_xlfn.XLOOKUP($C$1,'[1]Pib Pc'!B$1:P$1,'[1]Pib Pc'!$B$2:$P$81))</f>
        <v>9960</v>
      </c>
      <c r="E164" s="19" cm="1">
        <f t="array" ref="E164">_xlfn.XLOOKUP(transformación!B155,'[1]IPC Armonizado'!$A$2:$A$250,_xlfn.XLOOKUP($C$1,'[1]IPC Armonizado'!$B$1:$Q$1,'[1]IPC Armonizado'!$B$2:$Q$250))</f>
        <v>103</v>
      </c>
      <c r="F164" s="19" cm="1">
        <f t="array" ref="F164">_xlfn.XLOOKUP(transformación!A155,'[1]Desempleo armonizado'!$A$2:$A$101,_xlfn.XLOOKUP($C$1,'[1]Desempleo armonizado'!$B$1:$P$1,'[1]Desempleo armonizado'!$B$2:$P$101))</f>
        <v>3.6</v>
      </c>
      <c r="G164" s="26" cm="1">
        <f t="array" ref="G164">IFERROR(_xlfn.XLOOKUP(transformación!$B155,[1]Forwarkeys!$B$2:$B$1000,_xlfn.XLOOKUP($F$1,[1]Forwarkeys!$C$1:$BA$1,[1]Forwarkeys!$C$2:$BA$1000)),"-")</f>
        <v>99669</v>
      </c>
      <c r="H164" s="19">
        <f>España!E164</f>
        <v>101.77</v>
      </c>
      <c r="I164" s="3">
        <f>[1]Aeropuerto!$C157</f>
        <v>91907</v>
      </c>
      <c r="J164" s="3" cm="1">
        <f t="array" ref="J164">_xlfn.XLOOKUP(transformación!$B155,[1]Mortalidad!$A$2:$A$301,_xlfn.XLOOKUP($C$1,[1]Mortalidad!$B$1:$P$1,[1]Mortalidad!$B$2:$P$301))</f>
        <v>69393</v>
      </c>
      <c r="K164" s="19" cm="1">
        <f t="array" ref="K164">_xlfn.XLOOKUP(transformación!$B155,'[1]Indice del consumidor'!$A$2:$A$301,_xlfn.XLOOKUP($C$1,'[1]Indice del consumidor'!$B$1:$P$1,'[1]Indice del consumidor'!$B$2:$P$301))</f>
        <v>0.9</v>
      </c>
      <c r="L164" s="34" t="s">
        <v>702</v>
      </c>
      <c r="M164" s="34" t="s">
        <v>702</v>
      </c>
      <c r="N164" s="34" t="s">
        <v>702</v>
      </c>
    </row>
    <row r="165" spans="1:14" x14ac:dyDescent="0.3">
      <c r="A165" s="2" t="str">
        <f>'Viajeros Hoteles y Apartamet'!A165</f>
        <v>2017</v>
      </c>
      <c r="B165" s="2" t="str">
        <f>'Viajeros Hoteles y Apartamet'!B165</f>
        <v>10</v>
      </c>
      <c r="C165" s="3">
        <f>'Viajeros Hoteles y Apartamet'!H165</f>
        <v>258230</v>
      </c>
      <c r="D165" s="3" cm="1">
        <f t="array" ref="D165">_xlfn.XLOOKUP(transformación!A156,'[1]Pib Pc'!$A$2:$A$81,_xlfn.XLOOKUP($C$1,'[1]Pib Pc'!B$1:P$1,'[1]Pib Pc'!$B$2:$P$81))</f>
        <v>10190</v>
      </c>
      <c r="E165" s="19" cm="1">
        <f t="array" ref="E165">_xlfn.XLOOKUP(transformación!B156,'[1]IPC Armonizado'!$A$2:$A$250,_xlfn.XLOOKUP($C$1,'[1]IPC Armonizado'!$B$1:$Q$1,'[1]IPC Armonizado'!$B$2:$Q$250))</f>
        <v>102.7</v>
      </c>
      <c r="F165" s="19" cm="1">
        <f t="array" ref="F165">_xlfn.XLOOKUP(transformación!A156,'[1]Desempleo armonizado'!$A$2:$A$101,_xlfn.XLOOKUP($C$1,'[1]Desempleo armonizado'!$B$1:$P$1,'[1]Desempleo armonizado'!$B$2:$P$101))</f>
        <v>3.5</v>
      </c>
      <c r="G165" s="26" cm="1">
        <f t="array" ref="G165">IFERROR(_xlfn.XLOOKUP(transformación!$B156,[1]Forwarkeys!$B$2:$B$1000,_xlfn.XLOOKUP($F$1,[1]Forwarkeys!$C$1:$BA$1,[1]Forwarkeys!$C$2:$BA$1000)),"-")</f>
        <v>103402</v>
      </c>
      <c r="H165" s="19">
        <f>España!E165</f>
        <v>102.4</v>
      </c>
      <c r="I165" s="3">
        <f>[1]Aeropuerto!$C158</f>
        <v>93037</v>
      </c>
      <c r="J165" s="3" cm="1">
        <f t="array" ref="J165">_xlfn.XLOOKUP(transformación!$B156,[1]Mortalidad!$A$2:$A$301,_xlfn.XLOOKUP($C$1,[1]Mortalidad!$B$1:$P$1,[1]Mortalidad!$B$2:$P$301))</f>
        <v>75229</v>
      </c>
      <c r="K165" s="19" cm="1">
        <f t="array" ref="K165">_xlfn.XLOOKUP(transformación!$B156,'[1]Indice del consumidor'!$A$2:$A$301,_xlfn.XLOOKUP($C$1,'[1]Indice del consumidor'!$B$1:$P$1,'[1]Indice del consumidor'!$B$2:$P$301))</f>
        <v>1.8</v>
      </c>
      <c r="L165" s="34" t="s">
        <v>702</v>
      </c>
      <c r="M165" s="34" t="s">
        <v>702</v>
      </c>
      <c r="N165" s="34" t="s">
        <v>702</v>
      </c>
    </row>
    <row r="166" spans="1:14" x14ac:dyDescent="0.3">
      <c r="A166" s="2" t="str">
        <f>'Viajeros Hoteles y Apartamet'!A166</f>
        <v>2017</v>
      </c>
      <c r="B166" s="2" t="str">
        <f>'Viajeros Hoteles y Apartamet'!B166</f>
        <v>11</v>
      </c>
      <c r="C166" s="3">
        <f>'Viajeros Hoteles y Apartamet'!H166</f>
        <v>117379</v>
      </c>
      <c r="D166" s="3" cm="1">
        <f t="array" ref="D166">_xlfn.XLOOKUP(transformación!A157,'[1]Pib Pc'!$A$2:$A$81,_xlfn.XLOOKUP($C$1,'[1]Pib Pc'!B$1:P$1,'[1]Pib Pc'!$B$2:$P$81))</f>
        <v>10190</v>
      </c>
      <c r="E166" s="19" cm="1">
        <f t="array" ref="E166">_xlfn.XLOOKUP(transformación!B157,'[1]IPC Armonizado'!$A$2:$A$250,_xlfn.XLOOKUP($C$1,'[1]IPC Armonizado'!$B$1:$Q$1,'[1]IPC Armonizado'!$B$2:$Q$250))</f>
        <v>102</v>
      </c>
      <c r="F166" s="19" cm="1">
        <f t="array" ref="F166">_xlfn.XLOOKUP(transformación!A157,'[1]Desempleo armonizado'!$A$2:$A$101,_xlfn.XLOOKUP($C$1,'[1]Desempleo armonizado'!$B$1:$P$1,'[1]Desempleo armonizado'!$B$2:$P$101))</f>
        <v>3.5</v>
      </c>
      <c r="G166" s="26" cm="1">
        <f t="array" ref="G166">IFERROR(_xlfn.XLOOKUP(transformación!$B157,[1]Forwarkeys!$B$2:$B$1000,_xlfn.XLOOKUP($F$1,[1]Forwarkeys!$C$1:$BA$1,[1]Forwarkeys!$C$2:$BA$1000)),"-")</f>
        <v>58538</v>
      </c>
      <c r="H166" s="19">
        <f>España!E166</f>
        <v>102.73</v>
      </c>
      <c r="I166" s="3">
        <f>[1]Aeropuerto!$C159</f>
        <v>41212</v>
      </c>
      <c r="J166" s="3" cm="1">
        <f t="array" ref="J166">_xlfn.XLOOKUP(transformación!$B157,[1]Mortalidad!$A$2:$A$301,_xlfn.XLOOKUP($C$1,[1]Mortalidad!$B$1:$P$1,[1]Mortalidad!$B$2:$P$301))</f>
        <v>74989</v>
      </c>
      <c r="K166" s="19" cm="1">
        <f t="array" ref="K166">_xlfn.XLOOKUP(transformación!$B157,'[1]Indice del consumidor'!$A$2:$A$301,_xlfn.XLOOKUP($C$1,'[1]Indice del consumidor'!$B$1:$P$1,'[1]Indice del consumidor'!$B$2:$P$301))</f>
        <v>1.6</v>
      </c>
      <c r="L166" s="34" t="s">
        <v>702</v>
      </c>
      <c r="M166" s="34" t="s">
        <v>702</v>
      </c>
      <c r="N166" s="34" t="s">
        <v>702</v>
      </c>
    </row>
    <row r="167" spans="1:14" x14ac:dyDescent="0.3">
      <c r="A167" s="2" t="str">
        <f>'Viajeros Hoteles y Apartamet'!A167</f>
        <v>2017</v>
      </c>
      <c r="B167" s="2" t="str">
        <f>'Viajeros Hoteles y Apartamet'!B167</f>
        <v>12</v>
      </c>
      <c r="C167" s="3">
        <f>'Viajeros Hoteles y Apartamet'!H167</f>
        <v>61362</v>
      </c>
      <c r="D167" s="3" cm="1">
        <f t="array" ref="D167">_xlfn.XLOOKUP(transformación!A158,'[1]Pib Pc'!$A$2:$A$81,_xlfn.XLOOKUP($C$1,'[1]Pib Pc'!B$1:P$1,'[1]Pib Pc'!$B$2:$P$81))</f>
        <v>10190</v>
      </c>
      <c r="E167" s="19" cm="1">
        <f t="array" ref="E167">_xlfn.XLOOKUP(transformación!B158,'[1]IPC Armonizado'!$A$2:$A$250,_xlfn.XLOOKUP($C$1,'[1]IPC Armonizado'!$B$1:$Q$1,'[1]IPC Armonizado'!$B$2:$Q$250))</f>
        <v>102.7</v>
      </c>
      <c r="F167" s="19" cm="1">
        <f t="array" ref="F167">_xlfn.XLOOKUP(transformación!A158,'[1]Desempleo armonizado'!$A$2:$A$101,_xlfn.XLOOKUP($C$1,'[1]Desempleo armonizado'!$B$1:$P$1,'[1]Desempleo armonizado'!$B$2:$P$101))</f>
        <v>3.5</v>
      </c>
      <c r="G167" s="26" cm="1">
        <f t="array" ref="G167">IFERROR(_xlfn.XLOOKUP(transformación!$B158,[1]Forwarkeys!$B$2:$B$1000,_xlfn.XLOOKUP($F$1,[1]Forwarkeys!$C$1:$BA$1,[1]Forwarkeys!$C$2:$BA$1000)),"-")</f>
        <v>58413</v>
      </c>
      <c r="H167" s="19">
        <f>España!E167</f>
        <v>102.74</v>
      </c>
      <c r="I167" s="3">
        <f>[1]Aeropuerto!$C160</f>
        <v>45167</v>
      </c>
      <c r="J167" s="3" cm="1">
        <f t="array" ref="J167">_xlfn.XLOOKUP(transformación!$B158,[1]Mortalidad!$A$2:$A$301,_xlfn.XLOOKUP($C$1,[1]Mortalidad!$B$1:$P$1,[1]Mortalidad!$B$2:$P$301))</f>
        <v>81612</v>
      </c>
      <c r="K167" s="19" cm="1">
        <f t="array" ref="K167">_xlfn.XLOOKUP(transformación!$B158,'[1]Indice del consumidor'!$A$2:$A$301,_xlfn.XLOOKUP($C$1,'[1]Indice del consumidor'!$B$1:$P$1,'[1]Indice del consumidor'!$B$2:$P$301))</f>
        <v>1.6</v>
      </c>
      <c r="L167" s="34" t="s">
        <v>702</v>
      </c>
      <c r="M167" s="34" t="s">
        <v>702</v>
      </c>
      <c r="N167" s="34" t="s">
        <v>702</v>
      </c>
    </row>
    <row r="168" spans="1:14" x14ac:dyDescent="0.3">
      <c r="A168" s="2" t="str">
        <f>'Viajeros Hoteles y Apartamet'!A168</f>
        <v>2018</v>
      </c>
      <c r="B168" s="2" t="str">
        <f>'Viajeros Hoteles y Apartamet'!B168</f>
        <v>1</v>
      </c>
      <c r="C168" s="3">
        <f>'Viajeros Hoteles y Apartamet'!H168</f>
        <v>80794</v>
      </c>
      <c r="D168" s="3" cm="1">
        <f t="array" ref="D168">_xlfn.XLOOKUP(transformación!A159,'[1]Pib Pc'!$A$2:$A$81,_xlfn.XLOOKUP($C$1,'[1]Pib Pc'!B$1:P$1,'[1]Pib Pc'!$B$2:$P$81))</f>
        <v>9940</v>
      </c>
      <c r="E168" s="19" cm="1">
        <f t="array" ref="E168">_xlfn.XLOOKUP(transformación!B159,'[1]IPC Armonizado'!$A$2:$A$250,_xlfn.XLOOKUP($C$1,'[1]IPC Armonizado'!$B$1:$Q$1,'[1]IPC Armonizado'!$B$2:$Q$250))</f>
        <v>101.7</v>
      </c>
      <c r="F168" s="19" cm="1">
        <f t="array" ref="F168">_xlfn.XLOOKUP(transformación!A159,'[1]Desempleo armonizado'!$A$2:$A$101,_xlfn.XLOOKUP($C$1,'[1]Desempleo armonizado'!$B$1:$P$1,'[1]Desempleo armonizado'!$B$2:$P$101))</f>
        <v>3.6</v>
      </c>
      <c r="G168" s="26" cm="1">
        <f t="array" ref="G168">IFERROR(_xlfn.XLOOKUP(transformación!$B159,[1]Forwarkeys!$B$2:$B$1000,_xlfn.XLOOKUP($F$1,[1]Forwarkeys!$C$1:$BA$1,[1]Forwarkeys!$C$2:$BA$1000)),"-")</f>
        <v>52104</v>
      </c>
      <c r="H168" s="19">
        <f>España!E168</f>
        <v>101.22</v>
      </c>
      <c r="I168" s="3">
        <f>[1]Aeropuerto!$C161</f>
        <v>36178</v>
      </c>
      <c r="J168" s="3" cm="1">
        <f t="array" ref="J168">_xlfn.XLOOKUP(transformación!$B159,[1]Mortalidad!$A$2:$A$301,_xlfn.XLOOKUP($C$1,[1]Mortalidad!$B$1:$P$1,[1]Mortalidad!$B$2:$P$301))</f>
        <v>84973</v>
      </c>
      <c r="K168" s="19" cm="1">
        <f t="array" ref="K168">_xlfn.XLOOKUP(transformación!$B159,'[1]Indice del consumidor'!$A$2:$A$301,_xlfn.XLOOKUP($C$1,'[1]Indice del consumidor'!$B$1:$P$1,'[1]Indice del consumidor'!$B$2:$P$301))</f>
        <v>2.8</v>
      </c>
      <c r="L168" s="34" t="s">
        <v>702</v>
      </c>
      <c r="M168" s="34" t="s">
        <v>702</v>
      </c>
      <c r="N168" s="34" t="s">
        <v>702</v>
      </c>
    </row>
    <row r="169" spans="1:14" x14ac:dyDescent="0.3">
      <c r="A169" s="2" t="str">
        <f>'Viajeros Hoteles y Apartamet'!A169</f>
        <v>2018</v>
      </c>
      <c r="B169" s="2" t="str">
        <f>'Viajeros Hoteles y Apartamet'!B169</f>
        <v>2</v>
      </c>
      <c r="C169" s="3">
        <f>'Viajeros Hoteles y Apartamet'!H169</f>
        <v>98033</v>
      </c>
      <c r="D169" s="3" cm="1">
        <f t="array" ref="D169">_xlfn.XLOOKUP(transformación!A160,'[1]Pib Pc'!$A$2:$A$81,_xlfn.XLOOKUP($C$1,'[1]Pib Pc'!B$1:P$1,'[1]Pib Pc'!$B$2:$P$81))</f>
        <v>9940</v>
      </c>
      <c r="E169" s="19" cm="1">
        <f t="array" ref="E169">_xlfn.XLOOKUP(transformación!B160,'[1]IPC Armonizado'!$A$2:$A$250,_xlfn.XLOOKUP($C$1,'[1]IPC Armonizado'!$B$1:$Q$1,'[1]IPC Armonizado'!$B$2:$Q$250))</f>
        <v>102.2</v>
      </c>
      <c r="F169" s="19" cm="1">
        <f t="array" ref="F169">_xlfn.XLOOKUP(transformación!A160,'[1]Desempleo armonizado'!$A$2:$A$101,_xlfn.XLOOKUP($C$1,'[1]Desempleo armonizado'!$B$1:$P$1,'[1]Desempleo armonizado'!$B$2:$P$101))</f>
        <v>3.6</v>
      </c>
      <c r="G169" s="26" cm="1">
        <f t="array" ref="G169">IFERROR(_xlfn.XLOOKUP(transformación!$B160,[1]Forwarkeys!$B$2:$B$1000,_xlfn.XLOOKUP($F$1,[1]Forwarkeys!$C$1:$BA$1,[1]Forwarkeys!$C$2:$BA$1000)),"-")</f>
        <v>41887</v>
      </c>
      <c r="H169" s="19">
        <f>España!E169</f>
        <v>101.37</v>
      </c>
      <c r="I169" s="3">
        <f>[1]Aeropuerto!$C162</f>
        <v>38177</v>
      </c>
      <c r="J169" s="3" cm="1">
        <f t="array" ref="J169">_xlfn.XLOOKUP(transformación!$B160,[1]Mortalidad!$A$2:$A$301,_xlfn.XLOOKUP($C$1,[1]Mortalidad!$B$1:$P$1,[1]Mortalidad!$B$2:$P$301))</f>
        <v>85799</v>
      </c>
      <c r="K169" s="19" cm="1">
        <f t="array" ref="K169">_xlfn.XLOOKUP(transformación!$B160,'[1]Indice del consumidor'!$A$2:$A$301,_xlfn.XLOOKUP($C$1,'[1]Indice del consumidor'!$B$1:$P$1,'[1]Indice del consumidor'!$B$2:$P$301))</f>
        <v>2.6</v>
      </c>
      <c r="L169" s="34" t="s">
        <v>702</v>
      </c>
      <c r="M169" s="34" t="s">
        <v>702</v>
      </c>
      <c r="N169" s="34" t="s">
        <v>702</v>
      </c>
    </row>
    <row r="170" spans="1:14" x14ac:dyDescent="0.3">
      <c r="A170" s="2" t="str">
        <f>'Viajeros Hoteles y Apartamet'!A170</f>
        <v>2018</v>
      </c>
      <c r="B170" s="2" t="str">
        <f>'Viajeros Hoteles y Apartamet'!B170</f>
        <v>3</v>
      </c>
      <c r="C170" s="3">
        <f>'Viajeros Hoteles y Apartamet'!H170</f>
        <v>158498</v>
      </c>
      <c r="D170" s="3" cm="1">
        <f t="array" ref="D170">_xlfn.XLOOKUP(transformación!A161,'[1]Pib Pc'!$A$2:$A$81,_xlfn.XLOOKUP($C$1,'[1]Pib Pc'!B$1:P$1,'[1]Pib Pc'!$B$2:$P$81))</f>
        <v>9940</v>
      </c>
      <c r="E170" s="19" cm="1">
        <f t="array" ref="E170">_xlfn.XLOOKUP(transformación!B161,'[1]IPC Armonizado'!$A$2:$A$250,_xlfn.XLOOKUP($C$1,'[1]IPC Armonizado'!$B$1:$Q$1,'[1]IPC Armonizado'!$B$2:$Q$250))</f>
        <v>103</v>
      </c>
      <c r="F170" s="19" cm="1">
        <f t="array" ref="F170">_xlfn.XLOOKUP(transformación!A161,'[1]Desempleo armonizado'!$A$2:$A$101,_xlfn.XLOOKUP($C$1,'[1]Desempleo armonizado'!$B$1:$P$1,'[1]Desempleo armonizado'!$B$2:$P$101))</f>
        <v>3.6</v>
      </c>
      <c r="G170" s="26" cm="1">
        <f t="array" ref="G170">IFERROR(_xlfn.XLOOKUP(transformación!$B161,[1]Forwarkeys!$B$2:$B$1000,_xlfn.XLOOKUP($F$1,[1]Forwarkeys!$C$1:$BA$1,[1]Forwarkeys!$C$2:$BA$1000)),"-")</f>
        <v>57671</v>
      </c>
      <c r="H170" s="19">
        <f>España!E170</f>
        <v>102.59</v>
      </c>
      <c r="I170" s="3">
        <f>[1]Aeropuerto!$C163</f>
        <v>56035</v>
      </c>
      <c r="J170" s="3" cm="1">
        <f t="array" ref="J170">_xlfn.XLOOKUP(transformación!$B161,[1]Mortalidad!$A$2:$A$301,_xlfn.XLOOKUP($C$1,[1]Mortalidad!$B$1:$P$1,[1]Mortalidad!$B$2:$P$301))</f>
        <v>107104</v>
      </c>
      <c r="K170" s="19" cm="1">
        <f t="array" ref="K170">_xlfn.XLOOKUP(transformación!$B161,'[1]Indice del consumidor'!$A$2:$A$301,_xlfn.XLOOKUP($C$1,'[1]Indice del consumidor'!$B$1:$P$1,'[1]Indice del consumidor'!$B$2:$P$301))</f>
        <v>1.8</v>
      </c>
      <c r="L170" s="34" t="s">
        <v>702</v>
      </c>
      <c r="M170" s="34" t="s">
        <v>702</v>
      </c>
      <c r="N170" s="34" t="s">
        <v>702</v>
      </c>
    </row>
    <row r="171" spans="1:14" x14ac:dyDescent="0.3">
      <c r="A171" s="2" t="str">
        <f>'Viajeros Hoteles y Apartamet'!A171</f>
        <v>2018</v>
      </c>
      <c r="B171" s="2" t="str">
        <f>'Viajeros Hoteles y Apartamet'!B171</f>
        <v>4</v>
      </c>
      <c r="C171" s="3">
        <f>'Viajeros Hoteles y Apartamet'!H171</f>
        <v>176274</v>
      </c>
      <c r="D171" s="3" cm="1">
        <f t="array" ref="D171">_xlfn.XLOOKUP(transformación!A162,'[1]Pib Pc'!$A$2:$A$81,_xlfn.XLOOKUP($C$1,'[1]Pib Pc'!B$1:P$1,'[1]Pib Pc'!$B$2:$P$81))</f>
        <v>10060</v>
      </c>
      <c r="E171" s="19" cm="1">
        <f t="array" ref="E171">_xlfn.XLOOKUP(transformación!B162,'[1]IPC Armonizado'!$A$2:$A$250,_xlfn.XLOOKUP($C$1,'[1]IPC Armonizado'!$B$1:$Q$1,'[1]IPC Armonizado'!$B$2:$Q$250))</f>
        <v>103.2</v>
      </c>
      <c r="F171" s="19" cm="1">
        <f t="array" ref="F171">_xlfn.XLOOKUP(transformación!A162,'[1]Desempleo armonizado'!$A$2:$A$101,_xlfn.XLOOKUP($C$1,'[1]Desempleo armonizado'!$B$1:$P$1,'[1]Desempleo armonizado'!$B$2:$P$101))</f>
        <v>3.5</v>
      </c>
      <c r="G171" s="26" cm="1">
        <f t="array" ref="G171">IFERROR(_xlfn.XLOOKUP(transformación!$B162,[1]Forwarkeys!$B$2:$B$1000,_xlfn.XLOOKUP($F$1,[1]Forwarkeys!$C$1:$BA$1,[1]Forwarkeys!$C$2:$BA$1000)),"-")</f>
        <v>80797</v>
      </c>
      <c r="H171" s="19">
        <f>España!E171</f>
        <v>103.36</v>
      </c>
      <c r="I171" s="3">
        <f>[1]Aeropuerto!$C164</f>
        <v>72500</v>
      </c>
      <c r="J171" s="3" cm="1">
        <f t="array" ref="J171">_xlfn.XLOOKUP(transformación!$B162,[1]Mortalidad!$A$2:$A$301,_xlfn.XLOOKUP($C$1,[1]Mortalidad!$B$1:$P$1,[1]Mortalidad!$B$2:$P$301))</f>
        <v>79539</v>
      </c>
      <c r="K171" s="19" cm="1">
        <f t="array" ref="K171">_xlfn.XLOOKUP(transformación!$B162,'[1]Indice del consumidor'!$A$2:$A$301,_xlfn.XLOOKUP($C$1,'[1]Indice del consumidor'!$B$1:$P$1,'[1]Indice del consumidor'!$B$2:$P$301))</f>
        <v>1.5</v>
      </c>
      <c r="L171" s="34" t="s">
        <v>702</v>
      </c>
      <c r="M171" s="34" t="s">
        <v>702</v>
      </c>
      <c r="N171" s="34" t="s">
        <v>702</v>
      </c>
    </row>
    <row r="172" spans="1:14" x14ac:dyDescent="0.3">
      <c r="A172" s="2" t="str">
        <f>'Viajeros Hoteles y Apartamet'!A172</f>
        <v>2018</v>
      </c>
      <c r="B172" s="2" t="str">
        <f>'Viajeros Hoteles y Apartamet'!B172</f>
        <v>5</v>
      </c>
      <c r="C172" s="3">
        <f>'Viajeros Hoteles y Apartamet'!H172</f>
        <v>188347</v>
      </c>
      <c r="D172" s="3" cm="1">
        <f t="array" ref="D172">_xlfn.XLOOKUP(transformación!A163,'[1]Pib Pc'!$A$2:$A$81,_xlfn.XLOOKUP($C$1,'[1]Pib Pc'!B$1:P$1,'[1]Pib Pc'!$B$2:$P$81))</f>
        <v>10060</v>
      </c>
      <c r="E172" s="19" cm="1">
        <f t="array" ref="E172">_xlfn.XLOOKUP(transformación!B163,'[1]IPC Armonizado'!$A$2:$A$250,_xlfn.XLOOKUP($C$1,'[1]IPC Armonizado'!$B$1:$Q$1,'[1]IPC Armonizado'!$B$2:$Q$250))</f>
        <v>104.3</v>
      </c>
      <c r="F172" s="19" cm="1">
        <f t="array" ref="F172">_xlfn.XLOOKUP(transformación!A163,'[1]Desempleo armonizado'!$A$2:$A$101,_xlfn.XLOOKUP($C$1,'[1]Desempleo armonizado'!$B$1:$P$1,'[1]Desempleo armonizado'!$B$2:$P$101))</f>
        <v>3.5</v>
      </c>
      <c r="G172" s="26" cm="1">
        <f t="array" ref="G172">IFERROR(_xlfn.XLOOKUP(transformación!$B163,[1]Forwarkeys!$B$2:$B$1000,_xlfn.XLOOKUP($F$1,[1]Forwarkeys!$C$1:$BA$1,[1]Forwarkeys!$C$2:$BA$1000)),"-")</f>
        <v>88447</v>
      </c>
      <c r="H172" s="19">
        <f>España!E172</f>
        <v>104.32</v>
      </c>
      <c r="I172" s="3">
        <f>[1]Aeropuerto!$C165</f>
        <v>78372</v>
      </c>
      <c r="J172" s="3" cm="1">
        <f t="array" ref="J172">_xlfn.XLOOKUP(transformación!$B163,[1]Mortalidad!$A$2:$A$301,_xlfn.XLOOKUP($C$1,[1]Mortalidad!$B$1:$P$1,[1]Mortalidad!$B$2:$P$301))</f>
        <v>74648</v>
      </c>
      <c r="K172" s="19" cm="1">
        <f t="array" ref="K172">_xlfn.XLOOKUP(transformación!$B163,'[1]Indice del consumidor'!$A$2:$A$301,_xlfn.XLOOKUP($C$1,'[1]Indice del consumidor'!$B$1:$P$1,'[1]Indice del consumidor'!$B$2:$P$301))</f>
        <v>1.2</v>
      </c>
      <c r="L172" s="34" t="s">
        <v>702</v>
      </c>
      <c r="M172" s="34" t="s">
        <v>702</v>
      </c>
      <c r="N172" s="34" t="s">
        <v>702</v>
      </c>
    </row>
    <row r="173" spans="1:14" x14ac:dyDescent="0.3">
      <c r="A173" s="2" t="str">
        <f>'Viajeros Hoteles y Apartamet'!A173</f>
        <v>2018</v>
      </c>
      <c r="B173" s="2" t="str">
        <f>'Viajeros Hoteles y Apartamet'!B173</f>
        <v>6</v>
      </c>
      <c r="C173" s="3">
        <f>'Viajeros Hoteles y Apartamet'!H173</f>
        <v>155106</v>
      </c>
      <c r="D173" s="3" cm="1">
        <f t="array" ref="D173">_xlfn.XLOOKUP(transformación!A164,'[1]Pib Pc'!$A$2:$A$81,_xlfn.XLOOKUP($C$1,'[1]Pib Pc'!B$1:P$1,'[1]Pib Pc'!$B$2:$P$81))</f>
        <v>10060</v>
      </c>
      <c r="E173" s="19" cm="1">
        <f t="array" ref="E173">_xlfn.XLOOKUP(transformación!B164,'[1]IPC Armonizado'!$A$2:$A$250,_xlfn.XLOOKUP($C$1,'[1]IPC Armonizado'!$B$1:$Q$1,'[1]IPC Armonizado'!$B$2:$Q$250))</f>
        <v>104.4</v>
      </c>
      <c r="F173" s="19" cm="1">
        <f t="array" ref="F173">_xlfn.XLOOKUP(transformación!A164,'[1]Desempleo armonizado'!$A$2:$A$101,_xlfn.XLOOKUP($C$1,'[1]Desempleo armonizado'!$B$1:$P$1,'[1]Desempleo armonizado'!$B$2:$P$101))</f>
        <v>3.5</v>
      </c>
      <c r="G173" s="26" cm="1">
        <f t="array" ref="G173">IFERROR(_xlfn.XLOOKUP(transformación!$B164,[1]Forwarkeys!$B$2:$B$1000,_xlfn.XLOOKUP($F$1,[1]Forwarkeys!$C$1:$BA$1,[1]Forwarkeys!$C$2:$BA$1000)),"-")</f>
        <v>95563</v>
      </c>
      <c r="H173" s="19">
        <f>España!E173</f>
        <v>104.56</v>
      </c>
      <c r="I173" s="3">
        <f>[1]Aeropuerto!$C166</f>
        <v>76036</v>
      </c>
      <c r="J173" s="3" cm="1">
        <f t="array" ref="J173">_xlfn.XLOOKUP(transformación!$B164,[1]Mortalidad!$A$2:$A$301,_xlfn.XLOOKUP($C$1,[1]Mortalidad!$B$1:$P$1,[1]Mortalidad!$B$2:$P$301))</f>
        <v>69328</v>
      </c>
      <c r="K173" s="19" cm="1">
        <f t="array" ref="K173">_xlfn.XLOOKUP(transformación!$B164,'[1]Indice del consumidor'!$A$2:$A$301,_xlfn.XLOOKUP($C$1,'[1]Indice del consumidor'!$B$1:$P$1,'[1]Indice del consumidor'!$B$2:$P$301))</f>
        <v>1.1000000000000001</v>
      </c>
      <c r="L173" s="34" t="s">
        <v>702</v>
      </c>
      <c r="M173" s="34" t="s">
        <v>702</v>
      </c>
      <c r="N173" s="34" t="s">
        <v>702</v>
      </c>
    </row>
    <row r="174" spans="1:14" x14ac:dyDescent="0.3">
      <c r="A174" s="2" t="str">
        <f>'Viajeros Hoteles y Apartamet'!A174</f>
        <v>2018</v>
      </c>
      <c r="B174" s="2" t="str">
        <f>'Viajeros Hoteles y Apartamet'!B174</f>
        <v>7</v>
      </c>
      <c r="C174" s="3">
        <f>'Viajeros Hoteles y Apartamet'!H174</f>
        <v>116617</v>
      </c>
      <c r="D174" s="3" cm="1">
        <f t="array" ref="D174">_xlfn.XLOOKUP(transformación!A165,'[1]Pib Pc'!$A$2:$A$81,_xlfn.XLOOKUP($C$1,'[1]Pib Pc'!B$1:P$1,'[1]Pib Pc'!$B$2:$P$81))</f>
        <v>10160</v>
      </c>
      <c r="E174" s="19" cm="1">
        <f t="array" ref="E174">_xlfn.XLOOKUP(transformación!B165,'[1]IPC Armonizado'!$A$2:$A$250,_xlfn.XLOOKUP($C$1,'[1]IPC Armonizado'!$B$1:$Q$1,'[1]IPC Armonizado'!$B$2:$Q$250))</f>
        <v>105.2</v>
      </c>
      <c r="F174" s="19" cm="1">
        <f t="array" ref="F174">_xlfn.XLOOKUP(transformación!A165,'[1]Desempleo armonizado'!$A$2:$A$101,_xlfn.XLOOKUP($C$1,'[1]Desempleo armonizado'!$B$1:$P$1,'[1]Desempleo armonizado'!$B$2:$P$101))</f>
        <v>3.3</v>
      </c>
      <c r="G174" s="26" cm="1">
        <f t="array" ref="G174">IFERROR(_xlfn.XLOOKUP(transformación!$B165,[1]Forwarkeys!$B$2:$B$1000,_xlfn.XLOOKUP($F$1,[1]Forwarkeys!$C$1:$BA$1,[1]Forwarkeys!$C$2:$BA$1000)),"-")</f>
        <v>91827</v>
      </c>
      <c r="H174" s="19">
        <f>España!E174</f>
        <v>103.31</v>
      </c>
      <c r="I174" s="3">
        <f>[1]Aeropuerto!$C167</f>
        <v>88735</v>
      </c>
      <c r="J174" s="3" cm="1">
        <f t="array" ref="J174">_xlfn.XLOOKUP(transformación!$B165,[1]Mortalidad!$A$2:$A$301,_xlfn.XLOOKUP($C$1,[1]Mortalidad!$B$1:$P$1,[1]Mortalidad!$B$2:$P$301))</f>
        <v>75605</v>
      </c>
      <c r="K174" s="19" cm="1">
        <f t="array" ref="K174">_xlfn.XLOOKUP(transformación!$B165,'[1]Indice del consumidor'!$A$2:$A$301,_xlfn.XLOOKUP($C$1,'[1]Indice del consumidor'!$B$1:$P$1,'[1]Indice del consumidor'!$B$2:$P$301))</f>
        <v>-0.4</v>
      </c>
      <c r="L174" s="34" t="s">
        <v>702</v>
      </c>
      <c r="M174" s="34" t="s">
        <v>702</v>
      </c>
      <c r="N174" s="34" t="s">
        <v>702</v>
      </c>
    </row>
    <row r="175" spans="1:14" x14ac:dyDescent="0.3">
      <c r="A175" s="2" t="str">
        <f>'Viajeros Hoteles y Apartamet'!A175</f>
        <v>2018</v>
      </c>
      <c r="B175" s="2" t="str">
        <f>'Viajeros Hoteles y Apartamet'!B175</f>
        <v>8</v>
      </c>
      <c r="C175" s="3">
        <f>'Viajeros Hoteles y Apartamet'!H175</f>
        <v>101994</v>
      </c>
      <c r="D175" s="3" cm="1">
        <f t="array" ref="D175">_xlfn.XLOOKUP(transformación!A166,'[1]Pib Pc'!$A$2:$A$81,_xlfn.XLOOKUP($C$1,'[1]Pib Pc'!B$1:P$1,'[1]Pib Pc'!$B$2:$P$81))</f>
        <v>10160</v>
      </c>
      <c r="E175" s="19" cm="1">
        <f t="array" ref="E175">_xlfn.XLOOKUP(transformación!B166,'[1]IPC Armonizado'!$A$2:$A$250,_xlfn.XLOOKUP($C$1,'[1]IPC Armonizado'!$B$1:$Q$1,'[1]IPC Armonizado'!$B$2:$Q$250))</f>
        <v>105.2</v>
      </c>
      <c r="F175" s="19" cm="1">
        <f t="array" ref="F175">_xlfn.XLOOKUP(transformación!A166,'[1]Desempleo armonizado'!$A$2:$A$101,_xlfn.XLOOKUP($C$1,'[1]Desempleo armonizado'!$B$1:$P$1,'[1]Desempleo armonizado'!$B$2:$P$101))</f>
        <v>3.3</v>
      </c>
      <c r="G175" s="26" cm="1">
        <f t="array" ref="G175">IFERROR(_xlfn.XLOOKUP(transformación!$B166,[1]Forwarkeys!$B$2:$B$1000,_xlfn.XLOOKUP($F$1,[1]Forwarkeys!$C$1:$BA$1,[1]Forwarkeys!$C$2:$BA$1000)),"-")</f>
        <v>94996</v>
      </c>
      <c r="H175" s="19">
        <f>España!E175</f>
        <v>103.41</v>
      </c>
      <c r="I175" s="3">
        <f>[1]Aeropuerto!$C168</f>
        <v>78241</v>
      </c>
      <c r="J175" s="3" cm="1">
        <f t="array" ref="J175">_xlfn.XLOOKUP(transformación!$B166,[1]Mortalidad!$A$2:$A$301,_xlfn.XLOOKUP($C$1,[1]Mortalidad!$B$1:$P$1,[1]Mortalidad!$B$2:$P$301))</f>
        <v>78370</v>
      </c>
      <c r="K175" s="19" cm="1">
        <f t="array" ref="K175">_xlfn.XLOOKUP(transformación!$B166,'[1]Indice del consumidor'!$A$2:$A$301,_xlfn.XLOOKUP($C$1,'[1]Indice del consumidor'!$B$1:$P$1,'[1]Indice del consumidor'!$B$2:$P$301))</f>
        <v>0.4</v>
      </c>
      <c r="L175" s="34" t="s">
        <v>702</v>
      </c>
      <c r="M175" s="34" t="s">
        <v>702</v>
      </c>
      <c r="N175" s="34" t="s">
        <v>702</v>
      </c>
    </row>
    <row r="176" spans="1:14" x14ac:dyDescent="0.3">
      <c r="A176" s="2" t="str">
        <f>'Viajeros Hoteles y Apartamet'!A176</f>
        <v>2018</v>
      </c>
      <c r="B176" s="2" t="str">
        <f>'Viajeros Hoteles y Apartamet'!B176</f>
        <v>9</v>
      </c>
      <c r="C176" s="3">
        <f>'Viajeros Hoteles y Apartamet'!H176</f>
        <v>194389</v>
      </c>
      <c r="D176" s="3" cm="1">
        <f t="array" ref="D176">_xlfn.XLOOKUP(transformación!A167,'[1]Pib Pc'!$A$2:$A$81,_xlfn.XLOOKUP($C$1,'[1]Pib Pc'!B$1:P$1,'[1]Pib Pc'!$B$2:$P$81))</f>
        <v>10160</v>
      </c>
      <c r="E176" s="19" cm="1">
        <f t="array" ref="E176">_xlfn.XLOOKUP(transformación!B167,'[1]IPC Armonizado'!$A$2:$A$250,_xlfn.XLOOKUP($C$1,'[1]IPC Armonizado'!$B$1:$Q$1,'[1]IPC Armonizado'!$B$2:$Q$250))</f>
        <v>105.3</v>
      </c>
      <c r="F176" s="19" cm="1">
        <f t="array" ref="F176">_xlfn.XLOOKUP(transformación!A167,'[1]Desempleo armonizado'!$A$2:$A$101,_xlfn.XLOOKUP($C$1,'[1]Desempleo armonizado'!$B$1:$P$1,'[1]Desempleo armonizado'!$B$2:$P$101))</f>
        <v>3.3</v>
      </c>
      <c r="G176" s="26" cm="1">
        <f t="array" ref="G176">IFERROR(_xlfn.XLOOKUP(transformación!$B167,[1]Forwarkeys!$B$2:$B$1000,_xlfn.XLOOKUP($F$1,[1]Forwarkeys!$C$1:$BA$1,[1]Forwarkeys!$C$2:$BA$1000)),"-")</f>
        <v>88625</v>
      </c>
      <c r="H176" s="19">
        <f>España!E176</f>
        <v>104.06</v>
      </c>
      <c r="I176" s="3">
        <f>[1]Aeropuerto!$C169</f>
        <v>80861</v>
      </c>
      <c r="J176" s="3" cm="1">
        <f t="array" ref="J176">_xlfn.XLOOKUP(transformación!$B167,[1]Mortalidad!$A$2:$A$301,_xlfn.XLOOKUP($C$1,[1]Mortalidad!$B$1:$P$1,[1]Mortalidad!$B$2:$P$301))</f>
        <v>69708</v>
      </c>
      <c r="K176" s="19" cm="1">
        <f t="array" ref="K176">_xlfn.XLOOKUP(transformación!$B167,'[1]Indice del consumidor'!$A$2:$A$301,_xlfn.XLOOKUP($C$1,'[1]Indice del consumidor'!$B$1:$P$1,'[1]Indice del consumidor'!$B$2:$P$301))</f>
        <v>0.4</v>
      </c>
      <c r="L176" s="34" t="s">
        <v>702</v>
      </c>
      <c r="M176" s="34" t="s">
        <v>702</v>
      </c>
      <c r="N176" s="34" t="s">
        <v>702</v>
      </c>
    </row>
    <row r="177" spans="1:14" x14ac:dyDescent="0.3">
      <c r="A177" s="2" t="str">
        <f>'Viajeros Hoteles y Apartamet'!A177</f>
        <v>2018</v>
      </c>
      <c r="B177" s="2" t="str">
        <f>'Viajeros Hoteles y Apartamet'!B177</f>
        <v>10</v>
      </c>
      <c r="C177" s="3">
        <f>'Viajeros Hoteles y Apartamet'!H177</f>
        <v>219940</v>
      </c>
      <c r="D177" s="3" cm="1">
        <f t="array" ref="D177">_xlfn.XLOOKUP(transformación!A168,'[1]Pib Pc'!$A$2:$A$81,_xlfn.XLOOKUP($C$1,'[1]Pib Pc'!B$1:P$1,'[1]Pib Pc'!$B$2:$P$81))</f>
        <v>10430</v>
      </c>
      <c r="E177" s="19" cm="1">
        <f t="array" ref="E177">_xlfn.XLOOKUP(transformación!B168,'[1]IPC Armonizado'!$A$2:$A$250,_xlfn.XLOOKUP($C$1,'[1]IPC Armonizado'!$B$1:$Q$1,'[1]IPC Armonizado'!$B$2:$Q$250))</f>
        <v>105.4</v>
      </c>
      <c r="F177" s="19" cm="1">
        <f t="array" ref="F177">_xlfn.XLOOKUP(transformación!A168,'[1]Desempleo armonizado'!$A$2:$A$101,_xlfn.XLOOKUP($C$1,'[1]Desempleo armonizado'!$B$1:$P$1,'[1]Desempleo armonizado'!$B$2:$P$101))</f>
        <v>3.2</v>
      </c>
      <c r="G177" s="26" cm="1">
        <f t="array" ref="G177">IFERROR(_xlfn.XLOOKUP(transformación!$B168,[1]Forwarkeys!$B$2:$B$1000,_xlfn.XLOOKUP($F$1,[1]Forwarkeys!$C$1:$BA$1,[1]Forwarkeys!$C$2:$BA$1000)),"-")</f>
        <v>94996</v>
      </c>
      <c r="H177" s="19">
        <f>España!E177</f>
        <v>104.77</v>
      </c>
      <c r="I177" s="3">
        <f>[1]Aeropuerto!$C170</f>
        <v>82365</v>
      </c>
      <c r="J177" s="3" cm="1">
        <f t="array" ref="J177">_xlfn.XLOOKUP(transformación!$B168,[1]Mortalidad!$A$2:$A$301,_xlfn.XLOOKUP($C$1,[1]Mortalidad!$B$1:$P$1,[1]Mortalidad!$B$2:$P$301))</f>
        <v>74039</v>
      </c>
      <c r="K177" s="19" cm="1">
        <f t="array" ref="K177">_xlfn.XLOOKUP(transformación!$B168,'[1]Indice del consumidor'!$A$2:$A$301,_xlfn.XLOOKUP($C$1,'[1]Indice del consumidor'!$B$1:$P$1,'[1]Indice del consumidor'!$B$2:$P$301))</f>
        <v>-0.1</v>
      </c>
      <c r="L177" s="34" t="s">
        <v>702</v>
      </c>
      <c r="M177" s="34" t="s">
        <v>702</v>
      </c>
      <c r="N177" s="34" t="s">
        <v>702</v>
      </c>
    </row>
    <row r="178" spans="1:14" x14ac:dyDescent="0.3">
      <c r="A178" s="2" t="str">
        <f>'Viajeros Hoteles y Apartamet'!A178</f>
        <v>2018</v>
      </c>
      <c r="B178" s="2" t="str">
        <f>'Viajeros Hoteles y Apartamet'!B178</f>
        <v>11</v>
      </c>
      <c r="C178" s="3">
        <f>'Viajeros Hoteles y Apartamet'!H178</f>
        <v>82368</v>
      </c>
      <c r="D178" s="3" cm="1">
        <f t="array" ref="D178">_xlfn.XLOOKUP(transformación!A169,'[1]Pib Pc'!$A$2:$A$81,_xlfn.XLOOKUP($C$1,'[1]Pib Pc'!B$1:P$1,'[1]Pib Pc'!$B$2:$P$81))</f>
        <v>10430</v>
      </c>
      <c r="E178" s="19" cm="1">
        <f t="array" ref="E178">_xlfn.XLOOKUP(transformación!B169,'[1]IPC Armonizado'!$A$2:$A$250,_xlfn.XLOOKUP($C$1,'[1]IPC Armonizado'!$B$1:$Q$1,'[1]IPC Armonizado'!$B$2:$Q$250))</f>
        <v>104.2</v>
      </c>
      <c r="F178" s="19" cm="1">
        <f t="array" ref="F178">_xlfn.XLOOKUP(transformación!A169,'[1]Desempleo armonizado'!$A$2:$A$101,_xlfn.XLOOKUP($C$1,'[1]Desempleo armonizado'!$B$1:$P$1,'[1]Desempleo armonizado'!$B$2:$P$101))</f>
        <v>3.2</v>
      </c>
      <c r="G178" s="26" cm="1">
        <f t="array" ref="G178">IFERROR(_xlfn.XLOOKUP(transformación!$B169,[1]Forwarkeys!$B$2:$B$1000,_xlfn.XLOOKUP($F$1,[1]Forwarkeys!$C$1:$BA$1,[1]Forwarkeys!$C$2:$BA$1000)),"-")</f>
        <v>61370</v>
      </c>
      <c r="H178" s="19">
        <f>España!E178</f>
        <v>104.52</v>
      </c>
      <c r="I178" s="3">
        <f>[1]Aeropuerto!$C171</f>
        <v>43587</v>
      </c>
      <c r="J178" s="3" cm="1">
        <f t="array" ref="J178">_xlfn.XLOOKUP(transformación!$B169,[1]Mortalidad!$A$2:$A$301,_xlfn.XLOOKUP($C$1,[1]Mortalidad!$B$1:$P$1,[1]Mortalidad!$B$2:$P$301))</f>
        <v>74762</v>
      </c>
      <c r="K178" s="19" cm="1">
        <f t="array" ref="K178">_xlfn.XLOOKUP(transformación!$B169,'[1]Indice del consumidor'!$A$2:$A$301,_xlfn.XLOOKUP($C$1,'[1]Indice del consumidor'!$B$1:$P$1,'[1]Indice del consumidor'!$B$2:$P$301))</f>
        <v>-0.1</v>
      </c>
      <c r="L178" s="34" t="s">
        <v>702</v>
      </c>
      <c r="M178" s="34" t="s">
        <v>702</v>
      </c>
      <c r="N178" s="34" t="s">
        <v>702</v>
      </c>
    </row>
    <row r="179" spans="1:14" x14ac:dyDescent="0.3">
      <c r="A179" s="2" t="str">
        <f>'Viajeros Hoteles y Apartamet'!A179</f>
        <v>2018</v>
      </c>
      <c r="B179" s="2" t="str">
        <f>'Viajeros Hoteles y Apartamet'!B179</f>
        <v>12</v>
      </c>
      <c r="C179" s="3">
        <f>'Viajeros Hoteles y Apartamet'!H179</f>
        <v>56345</v>
      </c>
      <c r="D179" s="3" cm="1">
        <f t="array" ref="D179">_xlfn.XLOOKUP(transformación!A170,'[1]Pib Pc'!$A$2:$A$81,_xlfn.XLOOKUP($C$1,'[1]Pib Pc'!B$1:P$1,'[1]Pib Pc'!$B$2:$P$81))</f>
        <v>10430</v>
      </c>
      <c r="E179" s="19" cm="1">
        <f t="array" ref="E179">_xlfn.XLOOKUP(transformación!B170,'[1]IPC Armonizado'!$A$2:$A$250,_xlfn.XLOOKUP($C$1,'[1]IPC Armonizado'!$B$1:$Q$1,'[1]IPC Armonizado'!$B$2:$Q$250))</f>
        <v>104.4</v>
      </c>
      <c r="F179" s="19" cm="1">
        <f t="array" ref="F179">_xlfn.XLOOKUP(transformación!A170,'[1]Desempleo armonizado'!$A$2:$A$101,_xlfn.XLOOKUP($C$1,'[1]Desempleo armonizado'!$B$1:$P$1,'[1]Desempleo armonizado'!$B$2:$P$101))</f>
        <v>3.2</v>
      </c>
      <c r="G179" s="26" cm="1">
        <f t="array" ref="G179">IFERROR(_xlfn.XLOOKUP(transformación!$B170,[1]Forwarkeys!$B$2:$B$1000,_xlfn.XLOOKUP($F$1,[1]Forwarkeys!$C$1:$BA$1,[1]Forwarkeys!$C$2:$BA$1000)),"-")</f>
        <v>62946</v>
      </c>
      <c r="H179" s="19">
        <f>España!E179</f>
        <v>104</v>
      </c>
      <c r="I179" s="3">
        <f>[1]Aeropuerto!$C172</f>
        <v>52099</v>
      </c>
      <c r="J179" s="3" cm="1">
        <f t="array" ref="J179">_xlfn.XLOOKUP(transformación!$B170,[1]Mortalidad!$A$2:$A$301,_xlfn.XLOOKUP($C$1,[1]Mortalidad!$B$1:$P$1,[1]Mortalidad!$B$2:$P$301))</f>
        <v>80999</v>
      </c>
      <c r="K179" s="19" cm="1">
        <f t="array" ref="K179">_xlfn.XLOOKUP(transformación!$B170,'[1]Indice del consumidor'!$A$2:$A$301,_xlfn.XLOOKUP($C$1,'[1]Indice del consumidor'!$B$1:$P$1,'[1]Indice del consumidor'!$B$2:$P$301))</f>
        <v>-0.7</v>
      </c>
      <c r="L179" s="34" t="s">
        <v>702</v>
      </c>
      <c r="M179" s="34" t="s">
        <v>702</v>
      </c>
      <c r="N179" s="34" t="s">
        <v>702</v>
      </c>
    </row>
    <row r="180" spans="1:14" x14ac:dyDescent="0.3">
      <c r="A180" s="2" t="str">
        <f>'Viajeros Hoteles y Apartamet'!A180</f>
        <v>2019</v>
      </c>
      <c r="B180" s="2" t="str">
        <f>'Viajeros Hoteles y Apartamet'!B180</f>
        <v>1</v>
      </c>
      <c r="C180" s="3">
        <f>'Viajeros Hoteles y Apartamet'!H180</f>
        <v>71485</v>
      </c>
      <c r="D180" s="3" cm="1">
        <f t="array" ref="D180">_xlfn.XLOOKUP(transformación!A171,'[1]Pib Pc'!$A$2:$A$81,_xlfn.XLOOKUP($C$1,'[1]Pib Pc'!B$1:P$1,'[1]Pib Pc'!$B$2:$P$81))</f>
        <v>10250</v>
      </c>
      <c r="E180" s="19" cm="1">
        <f t="array" ref="E180">_xlfn.XLOOKUP(transformación!B171,'[1]IPC Armonizado'!$A$2:$A$250,_xlfn.XLOOKUP($C$1,'[1]IPC Armonizado'!$B$1:$Q$1,'[1]IPC Armonizado'!$B$2:$Q$250))</f>
        <v>103.4</v>
      </c>
      <c r="F180" s="19" cm="1">
        <f t="array" ref="F180">_xlfn.XLOOKUP(transformación!A171,'[1]Desempleo armonizado'!$A$2:$A$101,_xlfn.XLOOKUP($C$1,'[1]Desempleo armonizado'!$B$1:$P$1,'[1]Desempleo armonizado'!$B$2:$P$101))</f>
        <v>3.4</v>
      </c>
      <c r="G180" s="26" cm="1">
        <f t="array" ref="G180">IFERROR(_xlfn.XLOOKUP(transformación!$B171,[1]Forwarkeys!$B$2:$B$1000,_xlfn.XLOOKUP($F$1,[1]Forwarkeys!$C$1:$BA$1,[1]Forwarkeys!$C$2:$BA$1000)),"-")</f>
        <v>58013</v>
      </c>
      <c r="H180" s="19">
        <f>España!E180</f>
        <v>102.26</v>
      </c>
      <c r="I180" s="3">
        <f>[1]Aeropuerto!$C173</f>
        <v>42850</v>
      </c>
      <c r="J180" s="3" cm="1">
        <f t="array" ref="J180">_xlfn.XLOOKUP(transformación!$B171,[1]Mortalidad!$A$2:$A$301,_xlfn.XLOOKUP($C$1,[1]Mortalidad!$B$1:$P$1,[1]Mortalidad!$B$2:$P$301))</f>
        <v>85105</v>
      </c>
      <c r="K180" s="19" cm="1">
        <f t="array" ref="K180">_xlfn.XLOOKUP(transformación!$B171,'[1]Indice del consumidor'!$A$2:$A$301,_xlfn.XLOOKUP($C$1,'[1]Indice del consumidor'!$B$1:$P$1,'[1]Indice del consumidor'!$B$2:$P$301))</f>
        <v>-0.1</v>
      </c>
      <c r="L180" s="3" cm="1">
        <f t="array" ref="L180">_xlfn.XLOOKUP(transformación!B171,'[1]Total Búsquedas'!$A$5:$A$101,_xlfn.XLOOKUP($C$1,'[1]Total Búsquedas'!$B$2:$Q$2,'[1]Total Búsquedas'!$B$5:$Q$101))</f>
        <v>816231</v>
      </c>
      <c r="M180" s="3" cm="1">
        <f t="array" ref="M180">_xlfn.XLOOKUP(transformación!B171,'[1]Búsquedas a tres meses'!$A$5:$A$101,_xlfn.XLOOKUP($C$1,'[1]Búsquedas a tres meses'!$B$2:$Q$2,'[1]Búsquedas a tres meses'!$B$5:$Q$101))</f>
        <v>390095</v>
      </c>
      <c r="N180" s="3" cm="1">
        <f t="array" ref="N180">_xlfn.XLOOKUP(transformación!B171,'[1]Búsquedas a 6 meses'!$A$5:$A$101,_xlfn.XLOOKUP($C$1,'[1]Búsquedas a 6 meses'!$B$2:$Q$2,'[1]Búsquedas a 6 meses'!$B$5:$Q$101))</f>
        <v>598902</v>
      </c>
    </row>
    <row r="181" spans="1:14" x14ac:dyDescent="0.3">
      <c r="A181" s="2" t="str">
        <f>'Viajeros Hoteles y Apartamet'!A181</f>
        <v>2019</v>
      </c>
      <c r="B181" s="2" t="str">
        <f>'Viajeros Hoteles y Apartamet'!B181</f>
        <v>2</v>
      </c>
      <c r="C181" s="3">
        <f>'Viajeros Hoteles y Apartamet'!H181</f>
        <v>91603</v>
      </c>
      <c r="D181" s="3" cm="1">
        <f t="array" ref="D181">_xlfn.XLOOKUP(transformación!A172,'[1]Pib Pc'!$A$2:$A$81,_xlfn.XLOOKUP($C$1,'[1]Pib Pc'!B$1:P$1,'[1]Pib Pc'!$B$2:$P$81))</f>
        <v>10250</v>
      </c>
      <c r="E181" s="19" cm="1">
        <f t="array" ref="E181">_xlfn.XLOOKUP(transformación!B172,'[1]IPC Armonizado'!$A$2:$A$250,_xlfn.XLOOKUP($C$1,'[1]IPC Armonizado'!$B$1:$Q$1,'[1]IPC Armonizado'!$B$2:$Q$250))</f>
        <v>103.9</v>
      </c>
      <c r="F181" s="19" cm="1">
        <f t="array" ref="F181">_xlfn.XLOOKUP(transformación!A172,'[1]Desempleo armonizado'!$A$2:$A$101,_xlfn.XLOOKUP($C$1,'[1]Desempleo armonizado'!$B$1:$P$1,'[1]Desempleo armonizado'!$B$2:$P$101))</f>
        <v>3.4</v>
      </c>
      <c r="G181" s="26" cm="1">
        <f t="array" ref="G181">IFERROR(_xlfn.XLOOKUP(transformación!$B172,[1]Forwarkeys!$B$2:$B$1000,_xlfn.XLOOKUP($F$1,[1]Forwarkeys!$C$1:$BA$1,[1]Forwarkeys!$C$2:$BA$1000)),"-")</f>
        <v>54196</v>
      </c>
      <c r="H181" s="19">
        <f>España!E181</f>
        <v>102.47</v>
      </c>
      <c r="I181" s="3">
        <f>[1]Aeropuerto!$C174</f>
        <v>48261</v>
      </c>
      <c r="J181" s="3" cm="1">
        <f t="array" ref="J181">_xlfn.XLOOKUP(transformación!$B172,[1]Mortalidad!$A$2:$A$301,_xlfn.XLOOKUP($C$1,[1]Mortalidad!$B$1:$P$1,[1]Mortalidad!$B$2:$P$301))</f>
        <v>81009</v>
      </c>
      <c r="K181" s="19" cm="1">
        <f t="array" ref="K181">_xlfn.XLOOKUP(transformación!$B172,'[1]Indice del consumidor'!$A$2:$A$301,_xlfn.XLOOKUP($C$1,'[1]Indice del consumidor'!$B$1:$P$1,'[1]Indice del consumidor'!$B$2:$P$301))</f>
        <v>-0.4</v>
      </c>
      <c r="L181" s="3" cm="1">
        <f t="array" ref="L181">_xlfn.XLOOKUP(transformación!B172,'[1]Total Búsquedas'!$A$5:$A$101,_xlfn.XLOOKUP($C$1,'[1]Total Búsquedas'!$B$2:$Q$2,'[1]Total Búsquedas'!$B$5:$Q$101))</f>
        <v>727090</v>
      </c>
      <c r="M181" s="3" cm="1">
        <f t="array" ref="M181">_xlfn.XLOOKUP(transformación!B172,'[1]Búsquedas a tres meses'!$A$5:$A$101,_xlfn.XLOOKUP($C$1,'[1]Búsquedas a tres meses'!$B$2:$Q$2,'[1]Búsquedas a tres meses'!$B$5:$Q$101))</f>
        <v>372062</v>
      </c>
      <c r="N181" s="3" cm="1">
        <f t="array" ref="N181">_xlfn.XLOOKUP(transformación!B172,'[1]Búsquedas a 6 meses'!$A$5:$A$101,_xlfn.XLOOKUP($C$1,'[1]Búsquedas a 6 meses'!$B$2:$Q$2,'[1]Búsquedas a 6 meses'!$B$5:$Q$101))</f>
        <v>547062</v>
      </c>
    </row>
    <row r="182" spans="1:14" x14ac:dyDescent="0.3">
      <c r="A182" s="2" t="str">
        <f>'Viajeros Hoteles y Apartamet'!A182</f>
        <v>2019</v>
      </c>
      <c r="B182" s="2" t="str">
        <f>'Viajeros Hoteles y Apartamet'!B182</f>
        <v>3</v>
      </c>
      <c r="C182" s="3">
        <f>'Viajeros Hoteles y Apartamet'!H182</f>
        <v>147917</v>
      </c>
      <c r="D182" s="3" cm="1">
        <f t="array" ref="D182">_xlfn.XLOOKUP(transformación!A173,'[1]Pib Pc'!$A$2:$A$81,_xlfn.XLOOKUP($C$1,'[1]Pib Pc'!B$1:P$1,'[1]Pib Pc'!$B$2:$P$81))</f>
        <v>10250</v>
      </c>
      <c r="E182" s="19" cm="1">
        <f t="array" ref="E182">_xlfn.XLOOKUP(transformación!B173,'[1]IPC Armonizado'!$A$2:$A$250,_xlfn.XLOOKUP($C$1,'[1]IPC Armonizado'!$B$1:$Q$1,'[1]IPC Armonizado'!$B$2:$Q$250))</f>
        <v>104.4</v>
      </c>
      <c r="F182" s="19" cm="1">
        <f t="array" ref="F182">_xlfn.XLOOKUP(transformación!A173,'[1]Desempleo armonizado'!$A$2:$A$101,_xlfn.XLOOKUP($C$1,'[1]Desempleo armonizado'!$B$1:$P$1,'[1]Desempleo armonizado'!$B$2:$P$101))</f>
        <v>3.4</v>
      </c>
      <c r="G182" s="26" cm="1">
        <f t="array" ref="G182">IFERROR(_xlfn.XLOOKUP(transformación!$B173,[1]Forwarkeys!$B$2:$B$1000,_xlfn.XLOOKUP($F$1,[1]Forwarkeys!$C$1:$BA$1,[1]Forwarkeys!$C$2:$BA$1000)),"-")</f>
        <v>63285</v>
      </c>
      <c r="H182" s="19">
        <f>España!E182</f>
        <v>103.9</v>
      </c>
      <c r="I182" s="3">
        <f>[1]Aeropuerto!$C175</f>
        <v>59854</v>
      </c>
      <c r="J182" s="3" cm="1">
        <f t="array" ref="J182">_xlfn.XLOOKUP(transformación!$B173,[1]Mortalidad!$A$2:$A$301,_xlfn.XLOOKUP($C$1,[1]Mortalidad!$B$1:$P$1,[1]Mortalidad!$B$2:$P$301))</f>
        <v>86739</v>
      </c>
      <c r="K182" s="19" cm="1">
        <f t="array" ref="K182">_xlfn.XLOOKUP(transformación!$B173,'[1]Indice del consumidor'!$A$2:$A$301,_xlfn.XLOOKUP($C$1,'[1]Indice del consumidor'!$B$1:$P$1,'[1]Indice del consumidor'!$B$2:$P$301))</f>
        <v>0</v>
      </c>
      <c r="L182" s="3" cm="1">
        <f t="array" ref="L182">_xlfn.XLOOKUP(transformación!B173,'[1]Total Búsquedas'!$A$5:$A$101,_xlfn.XLOOKUP($C$1,'[1]Total Búsquedas'!$B$2:$Q$2,'[1]Total Búsquedas'!$B$5:$Q$101))</f>
        <v>773615</v>
      </c>
      <c r="M182" s="3" cm="1">
        <f t="array" ref="M182">_xlfn.XLOOKUP(transformación!B173,'[1]Búsquedas a tres meses'!$A$5:$A$101,_xlfn.XLOOKUP($C$1,'[1]Búsquedas a tres meses'!$B$2:$Q$2,'[1]Búsquedas a tres meses'!$B$5:$Q$101))</f>
        <v>405078</v>
      </c>
      <c r="N182" s="3" cm="1">
        <f t="array" ref="N182">_xlfn.XLOOKUP(transformación!B173,'[1]Búsquedas a 6 meses'!$A$5:$A$101,_xlfn.XLOOKUP($C$1,'[1]Búsquedas a 6 meses'!$B$2:$Q$2,'[1]Búsquedas a 6 meses'!$B$5:$Q$101))</f>
        <v>589666</v>
      </c>
    </row>
    <row r="183" spans="1:14" x14ac:dyDescent="0.3">
      <c r="A183" s="2" t="str">
        <f>'Viajeros Hoteles y Apartamet'!A183</f>
        <v>2019</v>
      </c>
      <c r="B183" s="2" t="str">
        <f>'Viajeros Hoteles y Apartamet'!B183</f>
        <v>4</v>
      </c>
      <c r="C183" s="3">
        <f>'Viajeros Hoteles y Apartamet'!H183</f>
        <v>153084</v>
      </c>
      <c r="D183" s="3" cm="1">
        <f t="array" ref="D183">_xlfn.XLOOKUP(transformación!A174,'[1]Pib Pc'!$A$2:$A$81,_xlfn.XLOOKUP($C$1,'[1]Pib Pc'!B$1:P$1,'[1]Pib Pc'!$B$2:$P$81))</f>
        <v>10270</v>
      </c>
      <c r="E183" s="19" cm="1">
        <f t="array" ref="E183">_xlfn.XLOOKUP(transformación!B174,'[1]IPC Armonizado'!$A$2:$A$250,_xlfn.XLOOKUP($C$1,'[1]IPC Armonizado'!$B$1:$Q$1,'[1]IPC Armonizado'!$B$2:$Q$250))</f>
        <v>105.4</v>
      </c>
      <c r="F183" s="19" cm="1">
        <f t="array" ref="F183">_xlfn.XLOOKUP(transformación!A174,'[1]Desempleo armonizado'!$A$2:$A$101,_xlfn.XLOOKUP($C$1,'[1]Desempleo armonizado'!$B$1:$P$1,'[1]Desempleo armonizado'!$B$2:$P$101))</f>
        <v>3.1</v>
      </c>
      <c r="G183" s="26" cm="1">
        <f t="array" ref="G183">IFERROR(_xlfn.XLOOKUP(transformación!$B174,[1]Forwarkeys!$B$2:$B$1000,_xlfn.XLOOKUP($F$1,[1]Forwarkeys!$C$1:$BA$1,[1]Forwarkeys!$C$2:$BA$1000)),"-")</f>
        <v>84036</v>
      </c>
      <c r="H183" s="19">
        <f>España!E183</f>
        <v>105.06</v>
      </c>
      <c r="I183" s="3">
        <f>[1]Aeropuerto!$C176</f>
        <v>79410</v>
      </c>
      <c r="J183" s="3" cm="1">
        <f t="array" ref="J183">_xlfn.XLOOKUP(transformación!$B174,[1]Mortalidad!$A$2:$A$301,_xlfn.XLOOKUP($C$1,[1]Mortalidad!$B$1:$P$1,[1]Mortalidad!$B$2:$P$301))</f>
        <v>77410</v>
      </c>
      <c r="K183" s="19" cm="1">
        <f t="array" ref="K183">_xlfn.XLOOKUP(transformación!$B174,'[1]Indice del consumidor'!$A$2:$A$301,_xlfn.XLOOKUP($C$1,'[1]Indice del consumidor'!$B$1:$P$1,'[1]Indice del consumidor'!$B$2:$P$301))</f>
        <v>-0.2</v>
      </c>
      <c r="L183" s="3" cm="1">
        <f t="array" ref="L183">_xlfn.XLOOKUP(transformación!B174,'[1]Total Búsquedas'!$A$5:$A$101,_xlfn.XLOOKUP($C$1,'[1]Total Búsquedas'!$B$2:$Q$2,'[1]Total Búsquedas'!$B$5:$Q$101))</f>
        <v>684838</v>
      </c>
      <c r="M183" s="3" cm="1">
        <f t="array" ref="M183">_xlfn.XLOOKUP(transformación!B174,'[1]Búsquedas a tres meses'!$A$5:$A$101,_xlfn.XLOOKUP($C$1,'[1]Búsquedas a tres meses'!$B$2:$Q$2,'[1]Búsquedas a tres meses'!$B$5:$Q$101))</f>
        <v>376287</v>
      </c>
      <c r="N183" s="3" cm="1">
        <f t="array" ref="N183">_xlfn.XLOOKUP(transformación!B174,'[1]Búsquedas a 6 meses'!$A$5:$A$101,_xlfn.XLOOKUP($C$1,'[1]Búsquedas a 6 meses'!$B$2:$Q$2,'[1]Búsquedas a 6 meses'!$B$5:$Q$101))</f>
        <v>536834</v>
      </c>
    </row>
    <row r="184" spans="1:14" x14ac:dyDescent="0.3">
      <c r="A184" s="2" t="str">
        <f>'Viajeros Hoteles y Apartamet'!A184</f>
        <v>2019</v>
      </c>
      <c r="B184" s="2" t="str">
        <f>'Viajeros Hoteles y Apartamet'!B184</f>
        <v>5</v>
      </c>
      <c r="C184" s="3">
        <f>'Viajeros Hoteles y Apartamet'!H184</f>
        <v>166010</v>
      </c>
      <c r="D184" s="3" cm="1">
        <f t="array" ref="D184">_xlfn.XLOOKUP(transformación!A175,'[1]Pib Pc'!$A$2:$A$81,_xlfn.XLOOKUP($C$1,'[1]Pib Pc'!B$1:P$1,'[1]Pib Pc'!$B$2:$P$81))</f>
        <v>10270</v>
      </c>
      <c r="E184" s="19" cm="1">
        <f t="array" ref="E184">_xlfn.XLOOKUP(transformación!B175,'[1]IPC Armonizado'!$A$2:$A$250,_xlfn.XLOOKUP($C$1,'[1]IPC Armonizado'!$B$1:$Q$1,'[1]IPC Armonizado'!$B$2:$Q$250))</f>
        <v>105.7</v>
      </c>
      <c r="F184" s="19" cm="1">
        <f t="array" ref="F184">_xlfn.XLOOKUP(transformación!A175,'[1]Desempleo armonizado'!$A$2:$A$101,_xlfn.XLOOKUP($C$1,'[1]Desempleo armonizado'!$B$1:$P$1,'[1]Desempleo armonizado'!$B$2:$P$101))</f>
        <v>3.1</v>
      </c>
      <c r="G184" s="26" cm="1">
        <f t="array" ref="G184">IFERROR(_xlfn.XLOOKUP(transformación!$B175,[1]Forwarkeys!$B$2:$B$1000,_xlfn.XLOOKUP($F$1,[1]Forwarkeys!$C$1:$BA$1,[1]Forwarkeys!$C$2:$BA$1000)),"-")</f>
        <v>86133</v>
      </c>
      <c r="H184" s="19">
        <f>España!E184</f>
        <v>105.31</v>
      </c>
      <c r="I184" s="3">
        <f>[1]Aeropuerto!$C177</f>
        <v>77195</v>
      </c>
      <c r="J184" s="3" cm="1">
        <f t="array" ref="J184">_xlfn.XLOOKUP(transformación!$B175,[1]Mortalidad!$A$2:$A$301,_xlfn.XLOOKUP($C$1,[1]Mortalidad!$B$1:$P$1,[1]Mortalidad!$B$2:$P$301))</f>
        <v>75669</v>
      </c>
      <c r="K184" s="19" cm="1">
        <f t="array" ref="K184">_xlfn.XLOOKUP(transformación!$B175,'[1]Indice del consumidor'!$A$2:$A$301,_xlfn.XLOOKUP($C$1,'[1]Indice del consumidor'!$B$1:$P$1,'[1]Indice del consumidor'!$B$2:$P$301))</f>
        <v>-0.8</v>
      </c>
      <c r="L184" s="3" cm="1">
        <f t="array" ref="L184">_xlfn.XLOOKUP(transformación!B175,'[1]Total Búsquedas'!$A$5:$A$101,_xlfn.XLOOKUP($C$1,'[1]Total Búsquedas'!$B$2:$Q$2,'[1]Total Búsquedas'!$B$5:$Q$101))</f>
        <v>725771</v>
      </c>
      <c r="M184" s="3" cm="1">
        <f t="array" ref="M184">_xlfn.XLOOKUP(transformación!B175,'[1]Búsquedas a tres meses'!$A$5:$A$101,_xlfn.XLOOKUP($C$1,'[1]Búsquedas a tres meses'!$B$2:$Q$2,'[1]Búsquedas a tres meses'!$B$5:$Q$101))</f>
        <v>414791</v>
      </c>
      <c r="N184" s="3" cm="1">
        <f t="array" ref="N184">_xlfn.XLOOKUP(transformación!B175,'[1]Búsquedas a 6 meses'!$A$5:$A$101,_xlfn.XLOOKUP($C$1,'[1]Búsquedas a 6 meses'!$B$2:$Q$2,'[1]Búsquedas a 6 meses'!$B$5:$Q$101))</f>
        <v>573769</v>
      </c>
    </row>
    <row r="185" spans="1:14" x14ac:dyDescent="0.3">
      <c r="A185" s="2" t="str">
        <f>'Viajeros Hoteles y Apartamet'!A185</f>
        <v>2019</v>
      </c>
      <c r="B185" s="2" t="str">
        <f>'Viajeros Hoteles y Apartamet'!B185</f>
        <v>6</v>
      </c>
      <c r="C185" s="3">
        <f>'Viajeros Hoteles y Apartamet'!H185</f>
        <v>159471</v>
      </c>
      <c r="D185" s="3" cm="1">
        <f t="array" ref="D185">_xlfn.XLOOKUP(transformación!A176,'[1]Pib Pc'!$A$2:$A$81,_xlfn.XLOOKUP($C$1,'[1]Pib Pc'!B$1:P$1,'[1]Pib Pc'!$B$2:$P$81))</f>
        <v>10270</v>
      </c>
      <c r="E185" s="19" cm="1">
        <f t="array" ref="E185">_xlfn.XLOOKUP(transformación!B176,'[1]IPC Armonizado'!$A$2:$A$250,_xlfn.XLOOKUP($C$1,'[1]IPC Armonizado'!$B$1:$Q$1,'[1]IPC Armonizado'!$B$2:$Q$250))</f>
        <v>106</v>
      </c>
      <c r="F185" s="19" cm="1">
        <f t="array" ref="F185">_xlfn.XLOOKUP(transformación!A176,'[1]Desempleo armonizado'!$A$2:$A$101,_xlfn.XLOOKUP($C$1,'[1]Desempleo armonizado'!$B$1:$P$1,'[1]Desempleo armonizado'!$B$2:$P$101))</f>
        <v>3.1</v>
      </c>
      <c r="G185" s="26" cm="1">
        <f t="array" ref="G185">IFERROR(_xlfn.XLOOKUP(transformación!$B176,[1]Forwarkeys!$B$2:$B$1000,_xlfn.XLOOKUP($F$1,[1]Forwarkeys!$C$1:$BA$1,[1]Forwarkeys!$C$2:$BA$1000)),"-")</f>
        <v>86186</v>
      </c>
      <c r="H185" s="19">
        <f>España!E185</f>
        <v>105.18</v>
      </c>
      <c r="I185" s="3">
        <f>[1]Aeropuerto!$C178</f>
        <v>77248</v>
      </c>
      <c r="J185" s="3" cm="1">
        <f t="array" ref="J185">_xlfn.XLOOKUP(transformación!$B176,[1]Mortalidad!$A$2:$A$301,_xlfn.XLOOKUP($C$1,[1]Mortalidad!$B$1:$P$1,[1]Mortalidad!$B$2:$P$301))</f>
        <v>73483</v>
      </c>
      <c r="K185" s="19" cm="1">
        <f t="array" ref="K185">_xlfn.XLOOKUP(transformación!$B176,'[1]Indice del consumidor'!$A$2:$A$301,_xlfn.XLOOKUP($C$1,'[1]Indice del consumidor'!$B$1:$P$1,'[1]Indice del consumidor'!$B$2:$P$301))</f>
        <v>-2.4</v>
      </c>
      <c r="L185" s="3" cm="1">
        <f t="array" ref="L185">_xlfn.XLOOKUP(transformación!B176,'[1]Total Búsquedas'!$A$5:$A$101,_xlfn.XLOOKUP($C$1,'[1]Total Búsquedas'!$B$2:$Q$2,'[1]Total Búsquedas'!$B$5:$Q$101))</f>
        <v>666096</v>
      </c>
      <c r="M185" s="3" cm="1">
        <f t="array" ref="M185">_xlfn.XLOOKUP(transformación!B176,'[1]Búsquedas a tres meses'!$A$5:$A$101,_xlfn.XLOOKUP($C$1,'[1]Búsquedas a tres meses'!$B$2:$Q$2,'[1]Búsquedas a tres meses'!$B$5:$Q$101))</f>
        <v>401391</v>
      </c>
      <c r="N185" s="3" cm="1">
        <f t="array" ref="N185">_xlfn.XLOOKUP(transformación!B176,'[1]Búsquedas a 6 meses'!$A$5:$A$101,_xlfn.XLOOKUP($C$1,'[1]Búsquedas a 6 meses'!$B$2:$Q$2,'[1]Búsquedas a 6 meses'!$B$5:$Q$101))</f>
        <v>529084</v>
      </c>
    </row>
    <row r="186" spans="1:14" x14ac:dyDescent="0.3">
      <c r="A186" s="2" t="str">
        <f>'Viajeros Hoteles y Apartamet'!A186</f>
        <v>2019</v>
      </c>
      <c r="B186" s="2" t="str">
        <f>'Viajeros Hoteles y Apartamet'!B186</f>
        <v>7</v>
      </c>
      <c r="C186" s="3">
        <f>'Viajeros Hoteles y Apartamet'!H186</f>
        <v>110011</v>
      </c>
      <c r="D186" s="3" cm="1">
        <f t="array" ref="D186">_xlfn.XLOOKUP(transformación!A177,'[1]Pib Pc'!$A$2:$A$81,_xlfn.XLOOKUP($C$1,'[1]Pib Pc'!B$1:P$1,'[1]Pib Pc'!$B$2:$P$81))</f>
        <v>10570</v>
      </c>
      <c r="E186" s="19" cm="1">
        <f t="array" ref="E186">_xlfn.XLOOKUP(transformación!B177,'[1]IPC Armonizado'!$A$2:$A$250,_xlfn.XLOOKUP($C$1,'[1]IPC Armonizado'!$B$1:$Q$1,'[1]IPC Armonizado'!$B$2:$Q$250))</f>
        <v>106.4</v>
      </c>
      <c r="F186" s="19" cm="1">
        <f t="array" ref="F186">_xlfn.XLOOKUP(transformación!A177,'[1]Desempleo armonizado'!$A$2:$A$101,_xlfn.XLOOKUP($C$1,'[1]Desempleo armonizado'!$B$1:$P$1,'[1]Desempleo armonizado'!$B$2:$P$101))</f>
        <v>3.1</v>
      </c>
      <c r="G186" s="26" cm="1">
        <f t="array" ref="G186">IFERROR(_xlfn.XLOOKUP(transformación!$B177,[1]Forwarkeys!$B$2:$B$1000,_xlfn.XLOOKUP($F$1,[1]Forwarkeys!$C$1:$BA$1,[1]Forwarkeys!$C$2:$BA$1000)),"-")</f>
        <v>89180</v>
      </c>
      <c r="H186" s="19">
        <f>España!E186</f>
        <v>103.98</v>
      </c>
      <c r="I186" s="3">
        <f>[1]Aeropuerto!$C179</f>
        <v>85067</v>
      </c>
      <c r="J186" s="3" cm="1">
        <f t="array" ref="J186">_xlfn.XLOOKUP(transformación!$B177,[1]Mortalidad!$A$2:$A$301,_xlfn.XLOOKUP($C$1,[1]Mortalidad!$B$1:$P$1,[1]Mortalidad!$B$2:$P$301))</f>
        <v>76926</v>
      </c>
      <c r="K186" s="19" cm="1">
        <f t="array" ref="K186">_xlfn.XLOOKUP(transformación!$B177,'[1]Indice del consumidor'!$A$2:$A$301,_xlfn.XLOOKUP($C$1,'[1]Indice del consumidor'!$B$1:$P$1,'[1]Indice del consumidor'!$B$2:$P$301))</f>
        <v>-2.7</v>
      </c>
      <c r="L186" s="3" cm="1">
        <f t="array" ref="L186">_xlfn.XLOOKUP(transformación!B177,'[1]Total Búsquedas'!$A$5:$A$101,_xlfn.XLOOKUP($C$1,'[1]Total Búsquedas'!$B$2:$Q$2,'[1]Total Búsquedas'!$B$5:$Q$101))</f>
        <v>649083</v>
      </c>
      <c r="M186" s="3" cm="1">
        <f t="array" ref="M186">_xlfn.XLOOKUP(transformación!B177,'[1]Búsquedas a tres meses'!$A$5:$A$101,_xlfn.XLOOKUP($C$1,'[1]Búsquedas a tres meses'!$B$2:$Q$2,'[1]Búsquedas a tres meses'!$B$5:$Q$101))</f>
        <v>405780</v>
      </c>
      <c r="N186" s="3" cm="1">
        <f t="array" ref="N186">_xlfn.XLOOKUP(transformación!B177,'[1]Búsquedas a 6 meses'!$A$5:$A$101,_xlfn.XLOOKUP($C$1,'[1]Búsquedas a 6 meses'!$B$2:$Q$2,'[1]Búsquedas a 6 meses'!$B$5:$Q$101))</f>
        <v>505024</v>
      </c>
    </row>
    <row r="187" spans="1:14" x14ac:dyDescent="0.3">
      <c r="A187" s="2" t="str">
        <f>'Viajeros Hoteles y Apartamet'!A187</f>
        <v>2019</v>
      </c>
      <c r="B187" s="2" t="str">
        <f>'Viajeros Hoteles y Apartamet'!B187</f>
        <v>8</v>
      </c>
      <c r="C187" s="3">
        <f>'Viajeros Hoteles y Apartamet'!H187</f>
        <v>94635</v>
      </c>
      <c r="D187" s="3" cm="1">
        <f t="array" ref="D187">_xlfn.XLOOKUP(transformación!A178,'[1]Pib Pc'!$A$2:$A$81,_xlfn.XLOOKUP($C$1,'[1]Pib Pc'!B$1:P$1,'[1]Pib Pc'!$B$2:$P$81))</f>
        <v>10570</v>
      </c>
      <c r="E187" s="19" cm="1">
        <f t="array" ref="E187">_xlfn.XLOOKUP(transformación!B178,'[1]IPC Armonizado'!$A$2:$A$250,_xlfn.XLOOKUP($C$1,'[1]IPC Armonizado'!$B$1:$Q$1,'[1]IPC Armonizado'!$B$2:$Q$250))</f>
        <v>106.3</v>
      </c>
      <c r="F187" s="19" cm="1">
        <f t="array" ref="F187">_xlfn.XLOOKUP(transformación!A178,'[1]Desempleo armonizado'!$A$2:$A$101,_xlfn.XLOOKUP($C$1,'[1]Desempleo armonizado'!$B$1:$P$1,'[1]Desempleo armonizado'!$B$2:$P$101))</f>
        <v>3.1</v>
      </c>
      <c r="G187" s="26" cm="1">
        <f t="array" ref="G187">IFERROR(_xlfn.XLOOKUP(transformación!$B178,[1]Forwarkeys!$B$2:$B$1000,_xlfn.XLOOKUP($F$1,[1]Forwarkeys!$C$1:$BA$1,[1]Forwarkeys!$C$2:$BA$1000)),"-")</f>
        <v>90104</v>
      </c>
      <c r="H187" s="19">
        <f>España!E187</f>
        <v>103.87</v>
      </c>
      <c r="I187" s="3">
        <f>[1]Aeropuerto!$C180</f>
        <v>76838</v>
      </c>
      <c r="J187" s="3" cm="1">
        <f t="array" ref="J187">_xlfn.XLOOKUP(transformación!$B178,[1]Mortalidad!$A$2:$A$301,_xlfn.XLOOKUP($C$1,[1]Mortalidad!$B$1:$P$1,[1]Mortalidad!$B$2:$P$301))</f>
        <v>73444</v>
      </c>
      <c r="K187" s="19" cm="1">
        <f t="array" ref="K187">_xlfn.XLOOKUP(transformación!$B178,'[1]Indice del consumidor'!$A$2:$A$301,_xlfn.XLOOKUP($C$1,'[1]Indice del consumidor'!$B$1:$P$1,'[1]Indice del consumidor'!$B$2:$P$301))</f>
        <v>-4</v>
      </c>
      <c r="L187" s="3" cm="1">
        <f t="array" ref="L187">_xlfn.XLOOKUP(transformación!B178,'[1]Total Búsquedas'!$A$5:$A$101,_xlfn.XLOOKUP($C$1,'[1]Total Búsquedas'!$B$2:$Q$2,'[1]Total Búsquedas'!$B$5:$Q$101))</f>
        <v>644040</v>
      </c>
      <c r="M187" s="3" cm="1">
        <f t="array" ref="M187">_xlfn.XLOOKUP(transformación!B178,'[1]Búsquedas a tres meses'!$A$5:$A$101,_xlfn.XLOOKUP($C$1,'[1]Búsquedas a tres meses'!$B$2:$Q$2,'[1]Búsquedas a tres meses'!$B$5:$Q$101))</f>
        <v>381804</v>
      </c>
      <c r="N187" s="3" cm="1">
        <f t="array" ref="N187">_xlfn.XLOOKUP(transformación!B178,'[1]Búsquedas a 6 meses'!$A$5:$A$101,_xlfn.XLOOKUP($C$1,'[1]Búsquedas a 6 meses'!$B$2:$Q$2,'[1]Búsquedas a 6 meses'!$B$5:$Q$101))</f>
        <v>485673</v>
      </c>
    </row>
    <row r="188" spans="1:14" x14ac:dyDescent="0.3">
      <c r="A188" s="2" t="str">
        <f>'Viajeros Hoteles y Apartamet'!A188</f>
        <v>2019</v>
      </c>
      <c r="B188" s="2" t="str">
        <f>'Viajeros Hoteles y Apartamet'!B188</f>
        <v>9</v>
      </c>
      <c r="C188" s="3">
        <f>'Viajeros Hoteles y Apartamet'!H188</f>
        <v>172939</v>
      </c>
      <c r="D188" s="3" cm="1">
        <f t="array" ref="D188">_xlfn.XLOOKUP(transformación!A179,'[1]Pib Pc'!$A$2:$A$81,_xlfn.XLOOKUP($C$1,'[1]Pib Pc'!B$1:P$1,'[1]Pib Pc'!$B$2:$P$81))</f>
        <v>10570</v>
      </c>
      <c r="E188" s="19" cm="1">
        <f t="array" ref="E188">_xlfn.XLOOKUP(transformación!B179,'[1]IPC Armonizado'!$A$2:$A$250,_xlfn.XLOOKUP($C$1,'[1]IPC Armonizado'!$B$1:$Q$1,'[1]IPC Armonizado'!$B$2:$Q$250))</f>
        <v>106.2</v>
      </c>
      <c r="F188" s="19" cm="1">
        <f t="array" ref="F188">_xlfn.XLOOKUP(transformación!A179,'[1]Desempleo armonizado'!$A$2:$A$101,_xlfn.XLOOKUP($C$1,'[1]Desempleo armonizado'!$B$1:$P$1,'[1]Desempleo armonizado'!$B$2:$P$101))</f>
        <v>3.1</v>
      </c>
      <c r="G188" s="26" cm="1">
        <f t="array" ref="G188">IFERROR(_xlfn.XLOOKUP(transformación!$B179,[1]Forwarkeys!$B$2:$B$1000,_xlfn.XLOOKUP($F$1,[1]Forwarkeys!$C$1:$BA$1,[1]Forwarkeys!$C$2:$BA$1000)),"-")</f>
        <v>84706</v>
      </c>
      <c r="H188" s="19">
        <f>España!E188</f>
        <v>104.28</v>
      </c>
      <c r="I188" s="3">
        <f>[1]Aeropuerto!$C181</f>
        <v>80716</v>
      </c>
      <c r="J188" s="3" cm="1">
        <f t="array" ref="J188">_xlfn.XLOOKUP(transformación!$B179,[1]Mortalidad!$A$2:$A$301,_xlfn.XLOOKUP($C$1,[1]Mortalidad!$B$1:$P$1,[1]Mortalidad!$B$2:$P$301))</f>
        <v>71022</v>
      </c>
      <c r="K188" s="19" cm="1">
        <f t="array" ref="K188">_xlfn.XLOOKUP(transformación!$B179,'[1]Indice del consumidor'!$A$2:$A$301,_xlfn.XLOOKUP($C$1,'[1]Indice del consumidor'!$B$1:$P$1,'[1]Indice del consumidor'!$B$2:$P$301))</f>
        <v>-2.6</v>
      </c>
      <c r="L188" s="3" cm="1">
        <f t="array" ref="L188">_xlfn.XLOOKUP(transformación!B179,'[1]Total Búsquedas'!$A$5:$A$101,_xlfn.XLOOKUP($C$1,'[1]Total Búsquedas'!$B$2:$Q$2,'[1]Total Búsquedas'!$B$5:$Q$101))</f>
        <v>619155</v>
      </c>
      <c r="M188" s="3" cm="1">
        <f t="array" ref="M188">_xlfn.XLOOKUP(transformación!B179,'[1]Búsquedas a tres meses'!$A$5:$A$101,_xlfn.XLOOKUP($C$1,'[1]Búsquedas a tres meses'!$B$2:$Q$2,'[1]Búsquedas a tres meses'!$B$5:$Q$101))</f>
        <v>363529</v>
      </c>
      <c r="N188" s="3" cm="1">
        <f t="array" ref="N188">_xlfn.XLOOKUP(transformación!B179,'[1]Búsquedas a 6 meses'!$A$5:$A$101,_xlfn.XLOOKUP($C$1,'[1]Búsquedas a 6 meses'!$B$2:$Q$2,'[1]Búsquedas a 6 meses'!$B$5:$Q$101))</f>
        <v>453712</v>
      </c>
    </row>
    <row r="189" spans="1:14" x14ac:dyDescent="0.3">
      <c r="A189" s="2" t="str">
        <f>'Viajeros Hoteles y Apartamet'!A189</f>
        <v>2019</v>
      </c>
      <c r="B189" s="2" t="str">
        <f>'Viajeros Hoteles y Apartamet'!B189</f>
        <v>10</v>
      </c>
      <c r="C189" s="3">
        <f>'Viajeros Hoteles y Apartamet'!H189</f>
        <v>181840</v>
      </c>
      <c r="D189" s="3" cm="1">
        <f t="array" ref="D189">_xlfn.XLOOKUP(transformación!A180,'[1]Pib Pc'!$A$2:$A$81,_xlfn.XLOOKUP($C$1,'[1]Pib Pc'!B$1:P$1,'[1]Pib Pc'!$B$2:$P$81))</f>
        <v>10720</v>
      </c>
      <c r="E189" s="19" cm="1">
        <f t="array" ref="E189">_xlfn.XLOOKUP(transformación!B180,'[1]IPC Armonizado'!$A$2:$A$250,_xlfn.XLOOKUP($C$1,'[1]IPC Armonizado'!$B$1:$Q$1,'[1]IPC Armonizado'!$B$2:$Q$250))</f>
        <v>106.3</v>
      </c>
      <c r="F189" s="19" cm="1">
        <f t="array" ref="F189">_xlfn.XLOOKUP(transformación!A180,'[1]Desempleo armonizado'!$A$2:$A$101,_xlfn.XLOOKUP($C$1,'[1]Desempleo armonizado'!$B$1:$P$1,'[1]Desempleo armonizado'!$B$2:$P$101))</f>
        <v>3.1</v>
      </c>
      <c r="G189" s="26" cm="1">
        <f t="array" ref="G189">IFERROR(_xlfn.XLOOKUP(transformación!$B180,[1]Forwarkeys!$B$2:$B$1000,_xlfn.XLOOKUP($F$1,[1]Forwarkeys!$C$1:$BA$1,[1]Forwarkeys!$C$2:$BA$1000)),"-")</f>
        <v>86103</v>
      </c>
      <c r="H189" s="19">
        <f>España!E189</f>
        <v>104.97</v>
      </c>
      <c r="I189" s="3">
        <f>[1]Aeropuerto!$C182</f>
        <v>76118</v>
      </c>
      <c r="J189" s="3" cm="1">
        <f t="array" ref="J189">_xlfn.XLOOKUP(transformación!$B180,[1]Mortalidad!$A$2:$A$301,_xlfn.XLOOKUP($C$1,[1]Mortalidad!$B$1:$P$1,[1]Mortalidad!$B$2:$P$301))</f>
        <v>77006</v>
      </c>
      <c r="K189" s="19" cm="1">
        <f t="array" ref="K189">_xlfn.XLOOKUP(transformación!$B180,'[1]Indice del consumidor'!$A$2:$A$301,_xlfn.XLOOKUP($C$1,'[1]Indice del consumidor'!$B$1:$P$1,'[1]Indice del consumidor'!$B$2:$P$301))</f>
        <v>-4.7</v>
      </c>
      <c r="L189" s="3" cm="1">
        <f t="array" ref="L189">_xlfn.XLOOKUP(transformación!B180,'[1]Total Búsquedas'!$A$5:$A$101,_xlfn.XLOOKUP($C$1,'[1]Total Búsquedas'!$B$2:$Q$2,'[1]Total Búsquedas'!$B$5:$Q$101))</f>
        <v>641959</v>
      </c>
      <c r="M189" s="3" cm="1">
        <f t="array" ref="M189">_xlfn.XLOOKUP(transformación!B180,'[1]Búsquedas a tres meses'!$A$5:$A$101,_xlfn.XLOOKUP($C$1,'[1]Búsquedas a tres meses'!$B$2:$Q$2,'[1]Búsquedas a tres meses'!$B$5:$Q$101))</f>
        <v>335165</v>
      </c>
      <c r="N189" s="3" cm="1">
        <f t="array" ref="N189">_xlfn.XLOOKUP(transformación!B180,'[1]Búsquedas a 6 meses'!$A$5:$A$101,_xlfn.XLOOKUP($C$1,'[1]Búsquedas a 6 meses'!$B$2:$Q$2,'[1]Búsquedas a 6 meses'!$B$5:$Q$101))</f>
        <v>458730</v>
      </c>
    </row>
    <row r="190" spans="1:14" x14ac:dyDescent="0.3">
      <c r="A190" s="2" t="str">
        <f>'Viajeros Hoteles y Apartamet'!A190</f>
        <v>2019</v>
      </c>
      <c r="B190" s="2" t="str">
        <f>'Viajeros Hoteles y Apartamet'!B190</f>
        <v>11</v>
      </c>
      <c r="C190" s="3">
        <f>'Viajeros Hoteles y Apartamet'!H190</f>
        <v>92985</v>
      </c>
      <c r="D190" s="3" cm="1">
        <f t="array" ref="D190">_xlfn.XLOOKUP(transformación!A181,'[1]Pib Pc'!$A$2:$A$81,_xlfn.XLOOKUP($C$1,'[1]Pib Pc'!B$1:P$1,'[1]Pib Pc'!$B$2:$P$81))</f>
        <v>10720</v>
      </c>
      <c r="E190" s="19" cm="1">
        <f t="array" ref="E190">_xlfn.XLOOKUP(transformación!B181,'[1]IPC Armonizado'!$A$2:$A$250,_xlfn.XLOOKUP($C$1,'[1]IPC Armonizado'!$B$1:$Q$1,'[1]IPC Armonizado'!$B$2:$Q$250))</f>
        <v>105.4</v>
      </c>
      <c r="F190" s="19" cm="1">
        <f t="array" ref="F190">_xlfn.XLOOKUP(transformación!A181,'[1]Desempleo armonizado'!$A$2:$A$101,_xlfn.XLOOKUP($C$1,'[1]Desempleo armonizado'!$B$1:$P$1,'[1]Desempleo armonizado'!$B$2:$P$101))</f>
        <v>3.1</v>
      </c>
      <c r="G190" s="26" cm="1">
        <f t="array" ref="G190">IFERROR(_xlfn.XLOOKUP(transformación!$B181,[1]Forwarkeys!$B$2:$B$1000,_xlfn.XLOOKUP($F$1,[1]Forwarkeys!$C$1:$BA$1,[1]Forwarkeys!$C$2:$BA$1000)),"-")</f>
        <v>48399</v>
      </c>
      <c r="H190" s="19">
        <f>España!E190</f>
        <v>105.01</v>
      </c>
      <c r="I190" s="3">
        <f>[1]Aeropuerto!$C183</f>
        <v>39733</v>
      </c>
      <c r="J190" s="3" cm="1">
        <f t="array" ref="J190">_xlfn.XLOOKUP(transformación!$B181,[1]Mortalidad!$A$2:$A$301,_xlfn.XLOOKUP($C$1,[1]Mortalidad!$B$1:$P$1,[1]Mortalidad!$B$2:$P$301))</f>
        <v>78378</v>
      </c>
      <c r="K190" s="19" cm="1">
        <f t="array" ref="K190">_xlfn.XLOOKUP(transformación!$B181,'[1]Indice del consumidor'!$A$2:$A$301,_xlfn.XLOOKUP($C$1,'[1]Indice del consumidor'!$B$1:$P$1,'[1]Indice del consumidor'!$B$2:$P$301))</f>
        <v>-2</v>
      </c>
      <c r="L190" s="3" cm="1">
        <f t="array" ref="L190">_xlfn.XLOOKUP(transformación!B181,'[1]Total Búsquedas'!$A$5:$A$101,_xlfn.XLOOKUP($C$1,'[1]Total Búsquedas'!$B$2:$Q$2,'[1]Total Búsquedas'!$B$5:$Q$101))</f>
        <v>550517</v>
      </c>
      <c r="M190" s="3" cm="1">
        <f t="array" ref="M190">_xlfn.XLOOKUP(transformación!B181,'[1]Búsquedas a tres meses'!$A$5:$A$101,_xlfn.XLOOKUP($C$1,'[1]Búsquedas a tres meses'!$B$2:$Q$2,'[1]Búsquedas a tres meses'!$B$5:$Q$101))</f>
        <v>257413</v>
      </c>
      <c r="N190" s="3" cm="1">
        <f t="array" ref="N190">_xlfn.XLOOKUP(transformación!B181,'[1]Búsquedas a 6 meses'!$A$5:$A$101,_xlfn.XLOOKUP($C$1,'[1]Búsquedas a 6 meses'!$B$2:$Q$2,'[1]Búsquedas a 6 meses'!$B$5:$Q$101))</f>
        <v>383326</v>
      </c>
    </row>
    <row r="191" spans="1:14" x14ac:dyDescent="0.3">
      <c r="A191" s="2" t="str">
        <f>'Viajeros Hoteles y Apartamet'!A191</f>
        <v>2019</v>
      </c>
      <c r="B191" s="2" t="str">
        <f>'Viajeros Hoteles y Apartamet'!B191</f>
        <v>12</v>
      </c>
      <c r="C191" s="3">
        <f>'Viajeros Hoteles y Apartamet'!H191</f>
        <v>60238</v>
      </c>
      <c r="D191" s="3" cm="1">
        <f t="array" ref="D191">_xlfn.XLOOKUP(transformación!A182,'[1]Pib Pc'!$A$2:$A$81,_xlfn.XLOOKUP($C$1,'[1]Pib Pc'!B$1:P$1,'[1]Pib Pc'!$B$2:$P$81))</f>
        <v>10720</v>
      </c>
      <c r="E191" s="19" cm="1">
        <f t="array" ref="E191">_xlfn.XLOOKUP(transformación!B182,'[1]IPC Armonizado'!$A$2:$A$250,_xlfn.XLOOKUP($C$1,'[1]IPC Armonizado'!$B$1:$Q$1,'[1]IPC Armonizado'!$B$2:$Q$250))</f>
        <v>106</v>
      </c>
      <c r="F191" s="19" cm="1">
        <f t="array" ref="F191">_xlfn.XLOOKUP(transformación!A182,'[1]Desempleo armonizado'!$A$2:$A$101,_xlfn.XLOOKUP($C$1,'[1]Desempleo armonizado'!$B$1:$P$1,'[1]Desempleo armonizado'!$B$2:$P$101))</f>
        <v>3.1</v>
      </c>
      <c r="G191" s="26" cm="1">
        <f t="array" ref="G191">IFERROR(_xlfn.XLOOKUP(transformación!$B182,[1]Forwarkeys!$B$2:$B$1000,_xlfn.XLOOKUP($F$1,[1]Forwarkeys!$C$1:$BA$1,[1]Forwarkeys!$C$2:$BA$1000)),"-")</f>
        <v>48822</v>
      </c>
      <c r="H191" s="19">
        <f>España!E191</f>
        <v>104.88</v>
      </c>
      <c r="I191" s="3">
        <f>[1]Aeropuerto!$C184</f>
        <v>44328</v>
      </c>
      <c r="J191" s="3" cm="1">
        <f t="array" ref="J191">_xlfn.XLOOKUP(transformación!$B182,[1]Mortalidad!$A$2:$A$301,_xlfn.XLOOKUP($C$1,[1]Mortalidad!$B$1:$P$1,[1]Mortalidad!$B$2:$P$301))</f>
        <v>83329</v>
      </c>
      <c r="K191" s="19" cm="1">
        <f t="array" ref="K191">_xlfn.XLOOKUP(transformación!$B182,'[1]Indice del consumidor'!$A$2:$A$301,_xlfn.XLOOKUP($C$1,'[1]Indice del consumidor'!$B$1:$P$1,'[1]Indice del consumidor'!$B$2:$P$301))</f>
        <v>-3.7</v>
      </c>
      <c r="L191" s="3" cm="1">
        <f t="array" ref="L191">_xlfn.XLOOKUP(transformación!B182,'[1]Total Búsquedas'!$A$5:$A$101,_xlfn.XLOOKUP($C$1,'[1]Total Búsquedas'!$B$2:$Q$2,'[1]Total Búsquedas'!$B$5:$Q$101))</f>
        <v>556106</v>
      </c>
      <c r="M191" s="3" cm="1">
        <f t="array" ref="M191">_xlfn.XLOOKUP(transformación!B182,'[1]Búsquedas a tres meses'!$A$5:$A$101,_xlfn.XLOOKUP($C$1,'[1]Búsquedas a tres meses'!$B$2:$Q$2,'[1]Búsquedas a tres meses'!$B$5:$Q$101))</f>
        <v>251694</v>
      </c>
      <c r="N191" s="3" cm="1">
        <f t="array" ref="N191">_xlfn.XLOOKUP(transformación!B182,'[1]Búsquedas a 6 meses'!$A$5:$A$101,_xlfn.XLOOKUP($C$1,'[1]Búsquedas a 6 meses'!$B$2:$Q$2,'[1]Búsquedas a 6 meses'!$B$5:$Q$101))</f>
        <v>385493</v>
      </c>
    </row>
    <row r="192" spans="1:14" x14ac:dyDescent="0.3">
      <c r="A192" s="2" t="str">
        <f>'Viajeros Hoteles y Apartamet'!A192</f>
        <v>2020</v>
      </c>
      <c r="B192" s="2" t="str">
        <f>'Viajeros Hoteles y Apartamet'!B192</f>
        <v>1</v>
      </c>
      <c r="C192" s="3">
        <f>'Viajeros Hoteles y Apartamet'!H192</f>
        <v>74033</v>
      </c>
      <c r="D192" s="3" cm="1">
        <f t="array" ref="D192">_xlfn.XLOOKUP(transformación!A183,'[1]Pib Pc'!$A$2:$A$81,_xlfn.XLOOKUP($C$1,'[1]Pib Pc'!B$1:P$1,'[1]Pib Pc'!$B$2:$P$81))</f>
        <v>10390</v>
      </c>
      <c r="E192" s="19" cm="1">
        <f t="array" ref="E192">_xlfn.XLOOKUP(transformación!B183,'[1]IPC Armonizado'!$A$2:$A$250,_xlfn.XLOOKUP($C$1,'[1]IPC Armonizado'!$B$1:$Q$1,'[1]IPC Armonizado'!$B$2:$Q$250))</f>
        <v>105.1</v>
      </c>
      <c r="F192" s="19" t="str" cm="1">
        <f t="array" ref="F192">_xlfn.XLOOKUP(transformación!A183,'[1]Desempleo armonizado'!$A$2:$A$101,_xlfn.XLOOKUP($C$1,'[1]Desempleo armonizado'!$B$1:$P$1,'[1]Desempleo armonizado'!$B$2:$P$101))</f>
        <v>:</v>
      </c>
      <c r="G192" s="26" cm="1">
        <f t="array" ref="G192">IFERROR(_xlfn.XLOOKUP(transformación!$B183,[1]Forwarkeys!$B$2:$B$1000,_xlfn.XLOOKUP($F$1,[1]Forwarkeys!$C$1:$BA$1,[1]Forwarkeys!$C$2:$BA$1000)),"-")</f>
        <v>45467</v>
      </c>
      <c r="H192" s="19">
        <f>España!E192</f>
        <v>103.42</v>
      </c>
      <c r="I192" s="3">
        <f>[1]Aeropuerto!$C185</f>
        <v>37205</v>
      </c>
      <c r="J192" s="3" cm="1">
        <f t="array" ref="J192">_xlfn.XLOOKUP(transformación!$B183,[1]Mortalidad!$A$2:$A$301,_xlfn.XLOOKUP($C$1,[1]Mortalidad!$B$1:$P$1,[1]Mortalidad!$B$2:$P$301))</f>
        <v>84980</v>
      </c>
      <c r="K192" s="19" cm="1">
        <f t="array" ref="K192">_xlfn.XLOOKUP(transformación!$B183,'[1]Indice del consumidor'!$A$2:$A$301,_xlfn.XLOOKUP($C$1,'[1]Indice del consumidor'!$B$1:$P$1,'[1]Indice del consumidor'!$B$2:$P$301))</f>
        <v>-2.9</v>
      </c>
      <c r="L192" s="3" cm="1">
        <f t="array" ref="L192">_xlfn.XLOOKUP(transformación!B183,'[1]Total Búsquedas'!$A$5:$A$101,_xlfn.XLOOKUP($C$1,'[1]Total Búsquedas'!$B$2:$Q$2,'[1]Total Búsquedas'!$B$5:$Q$101))</f>
        <v>661989</v>
      </c>
      <c r="M192" s="3" cm="1">
        <f t="array" ref="M192">_xlfn.XLOOKUP(transformación!B183,'[1]Búsquedas a tres meses'!$A$5:$A$101,_xlfn.XLOOKUP($C$1,'[1]Búsquedas a tres meses'!$B$2:$Q$2,'[1]Búsquedas a tres meses'!$B$5:$Q$101))</f>
        <v>310529</v>
      </c>
      <c r="N192" s="3" cm="1">
        <f t="array" ref="N192">_xlfn.XLOOKUP(transformación!B183,'[1]Búsquedas a 6 meses'!$A$5:$A$101,_xlfn.XLOOKUP($C$1,'[1]Búsquedas a 6 meses'!$B$2:$Q$2,'[1]Búsquedas a 6 meses'!$B$5:$Q$101))</f>
        <v>479270</v>
      </c>
    </row>
    <row r="193" spans="1:14" x14ac:dyDescent="0.3">
      <c r="A193" s="2" t="str">
        <f>'Viajeros Hoteles y Apartamet'!A193</f>
        <v>2020</v>
      </c>
      <c r="B193" s="2" t="str">
        <f>'Viajeros Hoteles y Apartamet'!B193</f>
        <v>2</v>
      </c>
      <c r="C193" s="3">
        <f>'Viajeros Hoteles y Apartamet'!H193</f>
        <v>87775</v>
      </c>
      <c r="D193" s="3" cm="1">
        <f t="array" ref="D193">_xlfn.XLOOKUP(transformación!A184,'[1]Pib Pc'!$A$2:$A$81,_xlfn.XLOOKUP($C$1,'[1]Pib Pc'!B$1:P$1,'[1]Pib Pc'!$B$2:$P$81))</f>
        <v>10390</v>
      </c>
      <c r="E193" s="19" cm="1">
        <f t="array" ref="E193">_xlfn.XLOOKUP(transformación!B184,'[1]IPC Armonizado'!$A$2:$A$250,_xlfn.XLOOKUP($C$1,'[1]IPC Armonizado'!$B$1:$Q$1,'[1]IPC Armonizado'!$B$2:$Q$250))</f>
        <v>105.7</v>
      </c>
      <c r="F193" s="19" t="str" cm="1">
        <f t="array" ref="F193">_xlfn.XLOOKUP(transformación!A184,'[1]Desempleo armonizado'!$A$2:$A$101,_xlfn.XLOOKUP($C$1,'[1]Desempleo armonizado'!$B$1:$P$1,'[1]Desempleo armonizado'!$B$2:$P$101))</f>
        <v>:</v>
      </c>
      <c r="G193" s="26" cm="1">
        <f t="array" ref="G193">IFERROR(_xlfn.XLOOKUP(transformación!$B184,[1]Forwarkeys!$B$2:$B$1000,_xlfn.XLOOKUP($F$1,[1]Forwarkeys!$C$1:$BA$1,[1]Forwarkeys!$C$2:$BA$1000)),"-")</f>
        <v>47026</v>
      </c>
      <c r="H193" s="19">
        <f>España!E193</f>
        <v>103.36</v>
      </c>
      <c r="I193" s="3">
        <f>[1]Aeropuerto!$C186</f>
        <v>43555</v>
      </c>
      <c r="J193" s="3" cm="1">
        <f t="array" ref="J193">_xlfn.XLOOKUP(transformación!$B184,[1]Mortalidad!$A$2:$A$301,_xlfn.XLOOKUP($C$1,[1]Mortalidad!$B$1:$P$1,[1]Mortalidad!$B$2:$P$301))</f>
        <v>80030</v>
      </c>
      <c r="K193" s="19" cm="1">
        <f t="array" ref="K193">_xlfn.XLOOKUP(transformación!$B184,'[1]Indice del consumidor'!$A$2:$A$301,_xlfn.XLOOKUP($C$1,'[1]Indice del consumidor'!$B$1:$P$1,'[1]Indice del consumidor'!$B$2:$P$301))</f>
        <v>-2.2999999999999998</v>
      </c>
      <c r="L193" s="3" cm="1">
        <f t="array" ref="L193">_xlfn.XLOOKUP(transformación!B184,'[1]Total Búsquedas'!$A$5:$A$101,_xlfn.XLOOKUP($C$1,'[1]Total Búsquedas'!$B$2:$Q$2,'[1]Total Búsquedas'!$B$5:$Q$101))</f>
        <v>536622</v>
      </c>
      <c r="M193" s="3" cm="1">
        <f t="array" ref="M193">_xlfn.XLOOKUP(transformación!B184,'[1]Búsquedas a tres meses'!$A$5:$A$101,_xlfn.XLOOKUP($C$1,'[1]Búsquedas a tres meses'!$B$2:$Q$2,'[1]Búsquedas a tres meses'!$B$5:$Q$101))</f>
        <v>256330</v>
      </c>
      <c r="N193" s="3" cm="1">
        <f t="array" ref="N193">_xlfn.XLOOKUP(transformación!B184,'[1]Búsquedas a 6 meses'!$A$5:$A$101,_xlfn.XLOOKUP($C$1,'[1]Búsquedas a 6 meses'!$B$2:$Q$2,'[1]Búsquedas a 6 meses'!$B$5:$Q$101))</f>
        <v>387115</v>
      </c>
    </row>
    <row r="194" spans="1:14" x14ac:dyDescent="0.3">
      <c r="A194" s="2" t="str">
        <f>'Viajeros Hoteles y Apartamet'!A194</f>
        <v>2020</v>
      </c>
      <c r="B194" s="2" t="str">
        <f>'Viajeros Hoteles y Apartamet'!B194</f>
        <v>3</v>
      </c>
      <c r="C194" s="3">
        <f>'Viajeros Hoteles y Apartamet'!H194</f>
        <v>32972</v>
      </c>
      <c r="D194" s="3" cm="1">
        <f t="array" ref="D194">_xlfn.XLOOKUP(transformación!A185,'[1]Pib Pc'!$A$2:$A$81,_xlfn.XLOOKUP($C$1,'[1]Pib Pc'!B$1:P$1,'[1]Pib Pc'!$B$2:$P$81))</f>
        <v>10390</v>
      </c>
      <c r="E194" s="19" cm="1">
        <f t="array" ref="E194">_xlfn.XLOOKUP(transformación!B185,'[1]IPC Armonizado'!$A$2:$A$250,_xlfn.XLOOKUP($C$1,'[1]IPC Armonizado'!$B$1:$Q$1,'[1]IPC Armonizado'!$B$2:$Q$250))</f>
        <v>105.8</v>
      </c>
      <c r="F194" s="19" t="str" cm="1">
        <f t="array" ref="F194">_xlfn.XLOOKUP(transformación!A185,'[1]Desempleo armonizado'!$A$2:$A$101,_xlfn.XLOOKUP($C$1,'[1]Desempleo armonizado'!$B$1:$P$1,'[1]Desempleo armonizado'!$B$2:$P$101))</f>
        <v>:</v>
      </c>
      <c r="G194" s="26" cm="1">
        <f t="array" ref="G194">IFERROR(_xlfn.XLOOKUP(transformación!$B185,[1]Forwarkeys!$B$2:$B$1000,_xlfn.XLOOKUP($F$1,[1]Forwarkeys!$C$1:$BA$1,[1]Forwarkeys!$C$2:$BA$1000)),"-")</f>
        <v>38852</v>
      </c>
      <c r="H194" s="19">
        <f>España!E194</f>
        <v>103.98</v>
      </c>
      <c r="I194" s="3">
        <f>[1]Aeropuerto!$C187</f>
        <v>19897</v>
      </c>
      <c r="J194" s="3" cm="1">
        <f t="array" ref="J194">_xlfn.XLOOKUP(transformación!$B185,[1]Mortalidad!$A$2:$A$301,_xlfn.XLOOKUP($C$1,[1]Mortalidad!$B$1:$P$1,[1]Mortalidad!$B$2:$P$301))</f>
        <v>87396</v>
      </c>
      <c r="K194" s="19" cm="1">
        <f t="array" ref="K194">_xlfn.XLOOKUP(transformación!$B185,'[1]Indice del consumidor'!$A$2:$A$301,_xlfn.XLOOKUP($C$1,'[1]Indice del consumidor'!$B$1:$P$1,'[1]Indice del consumidor'!$B$2:$P$301))</f>
        <v>-8.1999999999999993</v>
      </c>
      <c r="L194" s="3" cm="1">
        <f t="array" ref="L194">_xlfn.XLOOKUP(transformación!B185,'[1]Total Búsquedas'!$A$5:$A$101,_xlfn.XLOOKUP($C$1,'[1]Total Búsquedas'!$B$2:$Q$2,'[1]Total Búsquedas'!$B$5:$Q$101))</f>
        <v>388563</v>
      </c>
      <c r="M194" s="3" cm="1">
        <f t="array" ref="M194">_xlfn.XLOOKUP(transformación!B185,'[1]Búsquedas a tres meses'!$A$5:$A$101,_xlfn.XLOOKUP($C$1,'[1]Búsquedas a tres meses'!$B$2:$Q$2,'[1]Búsquedas a tres meses'!$B$5:$Q$101))</f>
        <v>181127</v>
      </c>
      <c r="N194" s="3" cm="1">
        <f t="array" ref="N194">_xlfn.XLOOKUP(transformación!B185,'[1]Búsquedas a 6 meses'!$A$5:$A$101,_xlfn.XLOOKUP($C$1,'[1]Búsquedas a 6 meses'!$B$2:$Q$2,'[1]Búsquedas a 6 meses'!$B$5:$Q$101))</f>
        <v>272917</v>
      </c>
    </row>
    <row r="195" spans="1:14" x14ac:dyDescent="0.3">
      <c r="A195" s="2" t="str">
        <f>'Viajeros Hoteles y Apartamet'!A195</f>
        <v>2020</v>
      </c>
      <c r="B195" s="2" t="str">
        <f>'Viajeros Hoteles y Apartamet'!B195</f>
        <v>4</v>
      </c>
      <c r="C195" s="3">
        <f>'Viajeros Hoteles y Apartamet'!H195</f>
        <v>0</v>
      </c>
      <c r="D195" s="3" cm="1">
        <f t="array" ref="D195">_xlfn.XLOOKUP(transformación!A186,'[1]Pib Pc'!$A$2:$A$81,_xlfn.XLOOKUP($C$1,'[1]Pib Pc'!B$1:P$1,'[1]Pib Pc'!$B$2:$P$81))</f>
        <v>9460</v>
      </c>
      <c r="E195" s="19" cm="1">
        <f t="array" ref="E195">_xlfn.XLOOKUP(transformación!B186,'[1]IPC Armonizado'!$A$2:$A$250,_xlfn.XLOOKUP($C$1,'[1]IPC Armonizado'!$B$1:$Q$1,'[1]IPC Armonizado'!$B$2:$Q$250))</f>
        <v>106.2</v>
      </c>
      <c r="F195" s="19" t="str" cm="1">
        <f t="array" ref="F195">_xlfn.XLOOKUP(transformación!A186,'[1]Desempleo armonizado'!$A$2:$A$101,_xlfn.XLOOKUP($C$1,'[1]Desempleo armonizado'!$B$1:$P$1,'[1]Desempleo armonizado'!$B$2:$P$101))</f>
        <v>:</v>
      </c>
      <c r="G195" s="26" cm="1">
        <f t="array" ref="G195">IFERROR(_xlfn.XLOOKUP(transformación!$B186,[1]Forwarkeys!$B$2:$B$1000,_xlfn.XLOOKUP($F$1,[1]Forwarkeys!$C$1:$BA$1,[1]Forwarkeys!$C$2:$BA$1000)),"-")</f>
        <v>2592</v>
      </c>
      <c r="H195" s="19">
        <f>España!E195</f>
        <v>104.35</v>
      </c>
      <c r="I195" s="3">
        <f>[1]Aeropuerto!$C188</f>
        <v>26</v>
      </c>
      <c r="J195" s="3" cm="1">
        <f t="array" ref="J195">_xlfn.XLOOKUP(transformación!$B186,[1]Mortalidad!$A$2:$A$301,_xlfn.XLOOKUP($C$1,[1]Mortalidad!$B$1:$P$1,[1]Mortalidad!$B$2:$P$301))</f>
        <v>83830</v>
      </c>
      <c r="K195" s="19" cm="1">
        <f t="array" ref="K195">_xlfn.XLOOKUP(transformación!$B186,'[1]Indice del consumidor'!$A$2:$A$301,_xlfn.XLOOKUP($C$1,'[1]Indice del consumidor'!$B$1:$P$1,'[1]Indice del consumidor'!$B$2:$P$301))</f>
        <v>-18.100000000000001</v>
      </c>
      <c r="L195" s="3" cm="1">
        <f t="array" ref="L195">_xlfn.XLOOKUP(transformación!B186,'[1]Total Búsquedas'!$A$5:$A$101,_xlfn.XLOOKUP($C$1,'[1]Total Búsquedas'!$B$2:$Q$2,'[1]Total Búsquedas'!$B$5:$Q$101))</f>
        <v>323336</v>
      </c>
      <c r="M195" s="3" cm="1">
        <f t="array" ref="M195">_xlfn.XLOOKUP(transformación!B186,'[1]Búsquedas a tres meses'!$A$5:$A$101,_xlfn.XLOOKUP($C$1,'[1]Búsquedas a tres meses'!$B$2:$Q$2,'[1]Búsquedas a tres meses'!$B$5:$Q$101))</f>
        <v>127221</v>
      </c>
      <c r="N195" s="3" cm="1">
        <f t="array" ref="N195">_xlfn.XLOOKUP(transformación!B186,'[1]Búsquedas a 6 meses'!$A$5:$A$101,_xlfn.XLOOKUP($C$1,'[1]Búsquedas a 6 meses'!$B$2:$Q$2,'[1]Búsquedas a 6 meses'!$B$5:$Q$101))</f>
        <v>199496</v>
      </c>
    </row>
    <row r="196" spans="1:14" x14ac:dyDescent="0.3">
      <c r="A196" s="2" t="str">
        <f>'Viajeros Hoteles y Apartamet'!A196</f>
        <v>2020</v>
      </c>
      <c r="B196" s="2" t="str">
        <f>'Viajeros Hoteles y Apartamet'!B196</f>
        <v>5</v>
      </c>
      <c r="C196" s="3">
        <f>'Viajeros Hoteles y Apartamet'!H196</f>
        <v>0</v>
      </c>
      <c r="D196" s="3" cm="1">
        <f t="array" ref="D196">_xlfn.XLOOKUP(transformación!A187,'[1]Pib Pc'!$A$2:$A$81,_xlfn.XLOOKUP($C$1,'[1]Pib Pc'!B$1:P$1,'[1]Pib Pc'!$B$2:$P$81))</f>
        <v>9460</v>
      </c>
      <c r="E196" s="19" cm="1">
        <f t="array" ref="E196">_xlfn.XLOOKUP(transformación!B187,'[1]IPC Armonizado'!$A$2:$A$250,_xlfn.XLOOKUP($C$1,'[1]IPC Armonizado'!$B$1:$Q$1,'[1]IPC Armonizado'!$B$2:$Q$250))</f>
        <v>106.2</v>
      </c>
      <c r="F196" s="19" t="str" cm="1">
        <f t="array" ref="F196">_xlfn.XLOOKUP(transformación!A187,'[1]Desempleo armonizado'!$A$2:$A$101,_xlfn.XLOOKUP($C$1,'[1]Desempleo armonizado'!$B$1:$P$1,'[1]Desempleo armonizado'!$B$2:$P$101))</f>
        <v>:</v>
      </c>
      <c r="G196" s="26" cm="1">
        <f t="array" ref="G196">IFERROR(_xlfn.XLOOKUP(transformación!$B187,[1]Forwarkeys!$B$2:$B$1000,_xlfn.XLOOKUP($F$1,[1]Forwarkeys!$C$1:$BA$1,[1]Forwarkeys!$C$2:$BA$1000)),"-")</f>
        <v>16551</v>
      </c>
      <c r="H196" s="19">
        <f>España!E196</f>
        <v>104.41</v>
      </c>
      <c r="I196" s="3">
        <f>[1]Aeropuerto!$C189</f>
        <v>74</v>
      </c>
      <c r="J196" s="3" cm="1">
        <f t="array" ref="J196">_xlfn.XLOOKUP(transformación!$B187,[1]Mortalidad!$A$2:$A$301,_xlfn.XLOOKUP($C$1,[1]Mortalidad!$B$1:$P$1,[1]Mortalidad!$B$2:$P$301))</f>
        <v>75835</v>
      </c>
      <c r="K196" s="19" cm="1">
        <f t="array" ref="K196">_xlfn.XLOOKUP(transformación!$B187,'[1]Indice del consumidor'!$A$2:$A$301,_xlfn.XLOOKUP($C$1,'[1]Indice del consumidor'!$B$1:$P$1,'[1]Indice del consumidor'!$B$2:$P$301))</f>
        <v>-15.5</v>
      </c>
      <c r="L196" s="3" cm="1">
        <f t="array" ref="L196">_xlfn.XLOOKUP(transformación!B187,'[1]Total Búsquedas'!$A$5:$A$101,_xlfn.XLOOKUP($C$1,'[1]Total Búsquedas'!$B$2:$Q$2,'[1]Total Búsquedas'!$B$5:$Q$101))</f>
        <v>351966</v>
      </c>
      <c r="M196" s="3" cm="1">
        <f t="array" ref="M196">_xlfn.XLOOKUP(transformación!B187,'[1]Búsquedas a tres meses'!$A$5:$A$101,_xlfn.XLOOKUP($C$1,'[1]Búsquedas a tres meses'!$B$2:$Q$2,'[1]Búsquedas a tres meses'!$B$5:$Q$101))</f>
        <v>142324</v>
      </c>
      <c r="N196" s="3" cm="1">
        <f t="array" ref="N196">_xlfn.XLOOKUP(transformación!B187,'[1]Búsquedas a 6 meses'!$A$5:$A$101,_xlfn.XLOOKUP($C$1,'[1]Búsquedas a 6 meses'!$B$2:$Q$2,'[1]Búsquedas a 6 meses'!$B$5:$Q$101))</f>
        <v>219011</v>
      </c>
    </row>
    <row r="197" spans="1:14" x14ac:dyDescent="0.3">
      <c r="A197" s="2" t="str">
        <f>'Viajeros Hoteles y Apartamet'!A197</f>
        <v>2020</v>
      </c>
      <c r="B197" s="2" t="str">
        <f>'Viajeros Hoteles y Apartamet'!B197</f>
        <v>6</v>
      </c>
      <c r="C197" s="3">
        <f>'Viajeros Hoteles y Apartamet'!H197</f>
        <v>0</v>
      </c>
      <c r="D197" s="3" cm="1">
        <f t="array" ref="D197">_xlfn.XLOOKUP(transformación!A188,'[1]Pib Pc'!$A$2:$A$81,_xlfn.XLOOKUP($C$1,'[1]Pib Pc'!B$1:P$1,'[1]Pib Pc'!$B$2:$P$81))</f>
        <v>9460</v>
      </c>
      <c r="E197" s="19" cm="1">
        <f t="array" ref="E197">_xlfn.XLOOKUP(transformación!B188,'[1]IPC Armonizado'!$A$2:$A$250,_xlfn.XLOOKUP($C$1,'[1]IPC Armonizado'!$B$1:$Q$1,'[1]IPC Armonizado'!$B$2:$Q$250))</f>
        <v>106.9</v>
      </c>
      <c r="F197" s="19" t="str" cm="1">
        <f t="array" ref="F197">_xlfn.XLOOKUP(transformación!A188,'[1]Desempleo armonizado'!$A$2:$A$101,_xlfn.XLOOKUP($C$1,'[1]Desempleo armonizado'!$B$1:$P$1,'[1]Desempleo armonizado'!$B$2:$P$101))</f>
        <v>:</v>
      </c>
      <c r="G197" s="26" cm="1">
        <f t="array" ref="G197">IFERROR(_xlfn.XLOOKUP(transformación!$B188,[1]Forwarkeys!$B$2:$B$1000,_xlfn.XLOOKUP($F$1,[1]Forwarkeys!$C$1:$BA$1,[1]Forwarkeys!$C$2:$BA$1000)),"-")</f>
        <v>3038</v>
      </c>
      <c r="H197" s="19">
        <f>España!E197</f>
        <v>104.87</v>
      </c>
      <c r="I197" s="3">
        <f>[1]Aeropuerto!$C190</f>
        <v>2300</v>
      </c>
      <c r="J197" s="3" cm="1">
        <f t="array" ref="J197">_xlfn.XLOOKUP(transformación!$B188,[1]Mortalidad!$A$2:$A$301,_xlfn.XLOOKUP($C$1,[1]Mortalidad!$B$1:$P$1,[1]Mortalidad!$B$2:$P$301))</f>
        <v>72159</v>
      </c>
      <c r="K197" s="19" cm="1">
        <f t="array" ref="K197">_xlfn.XLOOKUP(transformación!$B188,'[1]Indice del consumidor'!$A$2:$A$301,_xlfn.XLOOKUP($C$1,'[1]Indice del consumidor'!$B$1:$P$1,'[1]Indice del consumidor'!$B$2:$P$301))</f>
        <v>-10.1</v>
      </c>
      <c r="L197" s="3" cm="1">
        <f t="array" ref="L197">_xlfn.XLOOKUP(transformación!B188,'[1]Total Búsquedas'!$A$5:$A$101,_xlfn.XLOOKUP($C$1,'[1]Total Búsquedas'!$B$2:$Q$2,'[1]Total Búsquedas'!$B$5:$Q$101))</f>
        <v>396876</v>
      </c>
      <c r="M197" s="3" cm="1">
        <f t="array" ref="M197">_xlfn.XLOOKUP(transformación!B188,'[1]Búsquedas a tres meses'!$A$5:$A$101,_xlfn.XLOOKUP($C$1,'[1]Búsquedas a tres meses'!$B$2:$Q$2,'[1]Búsquedas a tres meses'!$B$5:$Q$101))</f>
        <v>189874</v>
      </c>
      <c r="N197" s="3" cm="1">
        <f t="array" ref="N197">_xlfn.XLOOKUP(transformación!B188,'[1]Búsquedas a 6 meses'!$A$5:$A$101,_xlfn.XLOOKUP($C$1,'[1]Búsquedas a 6 meses'!$B$2:$Q$2,'[1]Búsquedas a 6 meses'!$B$5:$Q$101))</f>
        <v>269912</v>
      </c>
    </row>
    <row r="198" spans="1:14" x14ac:dyDescent="0.3">
      <c r="A198" s="2" t="str">
        <f>'Viajeros Hoteles y Apartamet'!A198</f>
        <v>2020</v>
      </c>
      <c r="B198" s="2" t="str">
        <f>'Viajeros Hoteles y Apartamet'!B198</f>
        <v>7</v>
      </c>
      <c r="C198" s="3">
        <f>'Viajeros Hoteles y Apartamet'!H198</f>
        <v>19905</v>
      </c>
      <c r="D198" s="3" cm="1">
        <f t="array" ref="D198">_xlfn.XLOOKUP(transformación!A189,'[1]Pib Pc'!$A$2:$A$81,_xlfn.XLOOKUP($C$1,'[1]Pib Pc'!B$1:P$1,'[1]Pib Pc'!$B$2:$P$81))</f>
        <v>10380</v>
      </c>
      <c r="E198" s="19" cm="1">
        <f t="array" ref="E198">_xlfn.XLOOKUP(transformación!B189,'[1]IPC Armonizado'!$A$2:$A$250,_xlfn.XLOOKUP($C$1,'[1]IPC Armonizado'!$B$1:$Q$1,'[1]IPC Armonizado'!$B$2:$Q$250))</f>
        <v>106.4</v>
      </c>
      <c r="F198" s="19" t="str" cm="1">
        <f t="array" ref="F198">_xlfn.XLOOKUP(transformación!A189,'[1]Desempleo armonizado'!$A$2:$A$101,_xlfn.XLOOKUP($C$1,'[1]Desempleo armonizado'!$B$1:$P$1,'[1]Desempleo armonizado'!$B$2:$P$101))</f>
        <v>:</v>
      </c>
      <c r="G198" s="26" cm="1">
        <f t="array" ref="G198">IFERROR(_xlfn.XLOOKUP(transformación!$B189,[1]Forwarkeys!$B$2:$B$1000,_xlfn.XLOOKUP($F$1,[1]Forwarkeys!$C$1:$BA$1,[1]Forwarkeys!$C$2:$BA$1000)),"-")</f>
        <v>37888</v>
      </c>
      <c r="H198" s="19">
        <f>España!E198</f>
        <v>103.23</v>
      </c>
      <c r="I198" s="3">
        <f>[1]Aeropuerto!$C191</f>
        <v>29339</v>
      </c>
      <c r="J198" s="3" cm="1">
        <f t="array" ref="J198">_xlfn.XLOOKUP(transformación!$B189,[1]Mortalidad!$A$2:$A$301,_xlfn.XLOOKUP($C$1,[1]Mortalidad!$B$1:$P$1,[1]Mortalidad!$B$2:$P$301))</f>
        <v>73795</v>
      </c>
      <c r="K198" s="19" cm="1">
        <f t="array" ref="K198">_xlfn.XLOOKUP(transformación!$B189,'[1]Indice del consumidor'!$A$2:$A$301,_xlfn.XLOOKUP($C$1,'[1]Indice del consumidor'!$B$1:$P$1,'[1]Indice del consumidor'!$B$2:$P$301))</f>
        <v>-9.8000000000000007</v>
      </c>
      <c r="L198" s="3" cm="1">
        <f t="array" ref="L198">_xlfn.XLOOKUP(transformación!B189,'[1]Total Búsquedas'!$A$5:$A$101,_xlfn.XLOOKUP($C$1,'[1]Total Búsquedas'!$B$2:$Q$2,'[1]Total Búsquedas'!$B$5:$Q$101))</f>
        <v>422529</v>
      </c>
      <c r="M198" s="3" cm="1">
        <f t="array" ref="M198">_xlfn.XLOOKUP(transformación!B189,'[1]Búsquedas a tres meses'!$A$5:$A$101,_xlfn.XLOOKUP($C$1,'[1]Búsquedas a tres meses'!$B$2:$Q$2,'[1]Búsquedas a tres meses'!$B$5:$Q$101))</f>
        <v>216454</v>
      </c>
      <c r="N198" s="3" cm="1">
        <f t="array" ref="N198">_xlfn.XLOOKUP(transformación!B189,'[1]Búsquedas a 6 meses'!$A$5:$A$101,_xlfn.XLOOKUP($C$1,'[1]Búsquedas a 6 meses'!$B$2:$Q$2,'[1]Búsquedas a 6 meses'!$B$5:$Q$101))</f>
        <v>291980</v>
      </c>
    </row>
    <row r="199" spans="1:14" x14ac:dyDescent="0.3">
      <c r="A199" s="2" t="str">
        <f>'Viajeros Hoteles y Apartamet'!A199</f>
        <v>2020</v>
      </c>
      <c r="B199" s="2" t="str">
        <f>'Viajeros Hoteles y Apartamet'!B199</f>
        <v>8</v>
      </c>
      <c r="C199" s="3">
        <f>'Viajeros Hoteles y Apartamet'!H199</f>
        <v>21848</v>
      </c>
      <c r="D199" s="3" cm="1">
        <f t="array" ref="D199">_xlfn.XLOOKUP(transformación!A190,'[1]Pib Pc'!$A$2:$A$81,_xlfn.XLOOKUP($C$1,'[1]Pib Pc'!B$1:P$1,'[1]Pib Pc'!$B$2:$P$81))</f>
        <v>10380</v>
      </c>
      <c r="E199" s="19" cm="1">
        <f t="array" ref="E199">_xlfn.XLOOKUP(transformación!B190,'[1]IPC Armonizado'!$A$2:$A$250,_xlfn.XLOOKUP($C$1,'[1]IPC Armonizado'!$B$1:$Q$1,'[1]IPC Armonizado'!$B$2:$Q$250))</f>
        <v>106.2</v>
      </c>
      <c r="F199" s="19" t="str" cm="1">
        <f t="array" ref="F199">_xlfn.XLOOKUP(transformación!A190,'[1]Desempleo armonizado'!$A$2:$A$101,_xlfn.XLOOKUP($C$1,'[1]Desempleo armonizado'!$B$1:$P$1,'[1]Desempleo armonizado'!$B$2:$P$101))</f>
        <v>:</v>
      </c>
      <c r="G199" s="26" cm="1">
        <f t="array" ref="G199">IFERROR(_xlfn.XLOOKUP(transformación!$B190,[1]Forwarkeys!$B$2:$B$1000,_xlfn.XLOOKUP($F$1,[1]Forwarkeys!$C$1:$BA$1,[1]Forwarkeys!$C$2:$BA$1000)),"-")</f>
        <v>51912</v>
      </c>
      <c r="H199" s="19">
        <f>España!E199</f>
        <v>103.23</v>
      </c>
      <c r="I199" s="3">
        <f>[1]Aeropuerto!$C192</f>
        <v>24152</v>
      </c>
      <c r="J199" s="3" cm="1">
        <f t="array" ref="J199">_xlfn.XLOOKUP(transformación!$B190,[1]Mortalidad!$A$2:$A$301,_xlfn.XLOOKUP($C$1,[1]Mortalidad!$B$1:$P$1,[1]Mortalidad!$B$2:$P$301))</f>
        <v>78742</v>
      </c>
      <c r="K199" s="19" cm="1">
        <f t="array" ref="K199">_xlfn.XLOOKUP(transformación!$B190,'[1]Indice del consumidor'!$A$2:$A$301,_xlfn.XLOOKUP($C$1,'[1]Indice del consumidor'!$B$1:$P$1,'[1]Indice del consumidor'!$B$2:$P$301))</f>
        <v>-7.8</v>
      </c>
      <c r="L199" s="3" cm="1">
        <f t="array" ref="L199">_xlfn.XLOOKUP(transformación!B190,'[1]Total Búsquedas'!$A$5:$A$101,_xlfn.XLOOKUP($C$1,'[1]Total Búsquedas'!$B$2:$Q$2,'[1]Total Búsquedas'!$B$5:$Q$101))</f>
        <v>392475</v>
      </c>
      <c r="M199" s="3" cm="1">
        <f t="array" ref="M199">_xlfn.XLOOKUP(transformación!B190,'[1]Búsquedas a tres meses'!$A$5:$A$101,_xlfn.XLOOKUP($C$1,'[1]Búsquedas a tres meses'!$B$2:$Q$2,'[1]Búsquedas a tres meses'!$B$5:$Q$101))</f>
        <v>183480</v>
      </c>
      <c r="N199" s="3" cm="1">
        <f t="array" ref="N199">_xlfn.XLOOKUP(transformación!B190,'[1]Búsquedas a 6 meses'!$A$5:$A$101,_xlfn.XLOOKUP($C$1,'[1]Búsquedas a 6 meses'!$B$2:$Q$2,'[1]Búsquedas a 6 meses'!$B$5:$Q$101))</f>
        <v>259208</v>
      </c>
    </row>
    <row r="200" spans="1:14" x14ac:dyDescent="0.3">
      <c r="A200" s="2" t="str">
        <f>'Viajeros Hoteles y Apartamet'!A200</f>
        <v>2020</v>
      </c>
      <c r="B200" s="2" t="str">
        <f>'Viajeros Hoteles y Apartamet'!B200</f>
        <v>9</v>
      </c>
      <c r="C200" s="3">
        <f>'Viajeros Hoteles y Apartamet'!H200</f>
        <v>9095</v>
      </c>
      <c r="D200" s="3" cm="1">
        <f t="array" ref="D200">_xlfn.XLOOKUP(transformación!A191,'[1]Pib Pc'!$A$2:$A$81,_xlfn.XLOOKUP($C$1,'[1]Pib Pc'!B$1:P$1,'[1]Pib Pc'!$B$2:$P$81))</f>
        <v>10380</v>
      </c>
      <c r="E200" s="19" cm="1">
        <f t="array" ref="E200">_xlfn.XLOOKUP(transformación!B191,'[1]IPC Armonizado'!$A$2:$A$250,_xlfn.XLOOKUP($C$1,'[1]IPC Armonizado'!$B$1:$Q$1,'[1]IPC Armonizado'!$B$2:$Q$250))</f>
        <v>105.8</v>
      </c>
      <c r="F200" s="19" t="str" cm="1">
        <f t="array" ref="F200">_xlfn.XLOOKUP(transformación!A191,'[1]Desempleo armonizado'!$A$2:$A$101,_xlfn.XLOOKUP($C$1,'[1]Desempleo armonizado'!$B$1:$P$1,'[1]Desempleo armonizado'!$B$2:$P$101))</f>
        <v>:</v>
      </c>
      <c r="G200" s="26" cm="1">
        <f t="array" ref="G200">IFERROR(_xlfn.XLOOKUP(transformación!$B191,[1]Forwarkeys!$B$2:$B$1000,_xlfn.XLOOKUP($F$1,[1]Forwarkeys!$C$1:$BA$1,[1]Forwarkeys!$C$2:$BA$1000)),"-")</f>
        <v>38616</v>
      </c>
      <c r="H200" s="19">
        <f>España!E200</f>
        <v>103.69</v>
      </c>
      <c r="I200" s="3">
        <f>[1]Aeropuerto!$C193</f>
        <v>10875</v>
      </c>
      <c r="J200" s="3" cm="1">
        <f t="array" ref="J200">_xlfn.XLOOKUP(transformación!$B191,[1]Mortalidad!$A$2:$A$301,_xlfn.XLOOKUP($C$1,[1]Mortalidad!$B$1:$P$1,[1]Mortalidad!$B$2:$P$301))</f>
        <v>74243</v>
      </c>
      <c r="K200" s="19" cm="1">
        <f t="array" ref="K200">_xlfn.XLOOKUP(transformación!$B191,'[1]Indice del consumidor'!$A$2:$A$301,_xlfn.XLOOKUP($C$1,'[1]Indice del consumidor'!$B$1:$P$1,'[1]Indice del consumidor'!$B$2:$P$301))</f>
        <v>-7.2</v>
      </c>
      <c r="L200" s="3" cm="1">
        <f t="array" ref="L200">_xlfn.XLOOKUP(transformación!B191,'[1]Total Búsquedas'!$A$5:$A$101,_xlfn.XLOOKUP($C$1,'[1]Total Búsquedas'!$B$2:$Q$2,'[1]Total Búsquedas'!$B$5:$Q$101))</f>
        <v>326744</v>
      </c>
      <c r="M200" s="3" cm="1">
        <f t="array" ref="M200">_xlfn.XLOOKUP(transformación!B191,'[1]Búsquedas a tres meses'!$A$5:$A$101,_xlfn.XLOOKUP($C$1,'[1]Búsquedas a tres meses'!$B$2:$Q$2,'[1]Búsquedas a tres meses'!$B$5:$Q$101))</f>
        <v>163410</v>
      </c>
      <c r="N200" s="3" cm="1">
        <f t="array" ref="N200">_xlfn.XLOOKUP(transformación!B191,'[1]Búsquedas a 6 meses'!$A$5:$A$101,_xlfn.XLOOKUP($C$1,'[1]Búsquedas a 6 meses'!$B$2:$Q$2,'[1]Búsquedas a 6 meses'!$B$5:$Q$101))</f>
        <v>223789</v>
      </c>
    </row>
    <row r="201" spans="1:14" x14ac:dyDescent="0.3">
      <c r="A201" s="2" t="str">
        <f>'Viajeros Hoteles y Apartamet'!A201</f>
        <v>2020</v>
      </c>
      <c r="B201" s="2" t="str">
        <f>'Viajeros Hoteles y Apartamet'!B201</f>
        <v>10</v>
      </c>
      <c r="C201" s="3">
        <f>'Viajeros Hoteles y Apartamet'!H201</f>
        <v>5788</v>
      </c>
      <c r="D201" s="3" cm="1">
        <f t="array" ref="D201">_xlfn.XLOOKUP(transformación!A192,'[1]Pib Pc'!$A$2:$A$81,_xlfn.XLOOKUP($C$1,'[1]Pib Pc'!B$1:P$1,'[1]Pib Pc'!$B$2:$P$81))</f>
        <v>10690</v>
      </c>
      <c r="E201" s="19" cm="1">
        <f t="array" ref="E201">_xlfn.XLOOKUP(transformación!B192,'[1]IPC Armonizado'!$A$2:$A$250,_xlfn.XLOOKUP($C$1,'[1]IPC Armonizado'!$B$1:$Q$1,'[1]IPC Armonizado'!$B$2:$Q$250))</f>
        <v>105.8</v>
      </c>
      <c r="F201" s="19" t="str" cm="1">
        <f t="array" ref="F201">_xlfn.XLOOKUP(transformación!A192,'[1]Desempleo armonizado'!$A$2:$A$101,_xlfn.XLOOKUP($C$1,'[1]Desempleo armonizado'!$B$1:$P$1,'[1]Desempleo armonizado'!$B$2:$P$101))</f>
        <v>:</v>
      </c>
      <c r="G201" s="26" cm="1">
        <f t="array" ref="G201">IFERROR(_xlfn.XLOOKUP(transformación!$B192,[1]Forwarkeys!$B$2:$B$1000,_xlfn.XLOOKUP($F$1,[1]Forwarkeys!$C$1:$BA$1,[1]Forwarkeys!$C$2:$BA$1000)),"-")</f>
        <v>25367</v>
      </c>
      <c r="H201" s="19">
        <f>España!E201</f>
        <v>104.01</v>
      </c>
      <c r="I201" s="3">
        <f>[1]Aeropuerto!$C194</f>
        <v>9321</v>
      </c>
      <c r="J201" s="3" cm="1">
        <f t="array" ref="J201">_xlfn.XLOOKUP(transformación!$B192,[1]Mortalidad!$A$2:$A$301,_xlfn.XLOOKUP($C$1,[1]Mortalidad!$B$1:$P$1,[1]Mortalidad!$B$2:$P$301))</f>
        <v>79781</v>
      </c>
      <c r="K201" s="19" cm="1">
        <f t="array" ref="K201">_xlfn.XLOOKUP(transformación!$B192,'[1]Indice del consumidor'!$A$2:$A$301,_xlfn.XLOOKUP($C$1,'[1]Indice del consumidor'!$B$1:$P$1,'[1]Indice del consumidor'!$B$2:$P$301))</f>
        <v>-9.1999999999999993</v>
      </c>
      <c r="L201" s="3" cm="1">
        <f t="array" ref="L201">_xlfn.XLOOKUP(transformación!B192,'[1]Total Búsquedas'!$A$5:$A$101,_xlfn.XLOOKUP($C$1,'[1]Total Búsquedas'!$B$2:$Q$2,'[1]Total Búsquedas'!$B$5:$Q$101))</f>
        <v>359428</v>
      </c>
      <c r="M201" s="3" cm="1">
        <f t="array" ref="M201">_xlfn.XLOOKUP(transformación!B192,'[1]Búsquedas a tres meses'!$A$5:$A$101,_xlfn.XLOOKUP($C$1,'[1]Búsquedas a tres meses'!$B$2:$Q$2,'[1]Búsquedas a tres meses'!$B$5:$Q$101))</f>
        <v>172730</v>
      </c>
      <c r="N201" s="3" cm="1">
        <f t="array" ref="N201">_xlfn.XLOOKUP(transformación!B192,'[1]Búsquedas a 6 meses'!$A$5:$A$101,_xlfn.XLOOKUP($C$1,'[1]Búsquedas a 6 meses'!$B$2:$Q$2,'[1]Búsquedas a 6 meses'!$B$5:$Q$101))</f>
        <v>239971</v>
      </c>
    </row>
    <row r="202" spans="1:14" x14ac:dyDescent="0.3">
      <c r="A202" s="2" t="str">
        <f>'Viajeros Hoteles y Apartamet'!A202</f>
        <v>2020</v>
      </c>
      <c r="B202" s="2" t="str">
        <f>'Viajeros Hoteles y Apartamet'!B202</f>
        <v>11</v>
      </c>
      <c r="C202" s="3">
        <f>'Viajeros Hoteles y Apartamet'!H202</f>
        <v>1520</v>
      </c>
      <c r="D202" s="3" cm="1">
        <f t="array" ref="D202">_xlfn.XLOOKUP(transformación!A193,'[1]Pib Pc'!$A$2:$A$81,_xlfn.XLOOKUP($C$1,'[1]Pib Pc'!B$1:P$1,'[1]Pib Pc'!$B$2:$P$81))</f>
        <v>10690</v>
      </c>
      <c r="E202" s="19" cm="1">
        <f t="array" ref="E202">_xlfn.XLOOKUP(transformación!B193,'[1]IPC Armonizado'!$A$2:$A$250,_xlfn.XLOOKUP($C$1,'[1]IPC Armonizado'!$B$1:$Q$1,'[1]IPC Armonizado'!$B$2:$Q$250))</f>
        <v>104.7</v>
      </c>
      <c r="F202" s="19" t="str" cm="1">
        <f t="array" ref="F202">_xlfn.XLOOKUP(transformación!A193,'[1]Desempleo armonizado'!$A$2:$A$101,_xlfn.XLOOKUP($C$1,'[1]Desempleo armonizado'!$B$1:$P$1,'[1]Desempleo armonizado'!$B$2:$P$101))</f>
        <v>:</v>
      </c>
      <c r="G202" s="26" cm="1">
        <f t="array" ref="G202">IFERROR(_xlfn.XLOOKUP(transformación!$B193,[1]Forwarkeys!$B$2:$B$1000,_xlfn.XLOOKUP($F$1,[1]Forwarkeys!$C$1:$BA$1,[1]Forwarkeys!$C$2:$BA$1000)),"-")</f>
        <v>13171</v>
      </c>
      <c r="H202" s="19">
        <f>España!E202</f>
        <v>104.12</v>
      </c>
      <c r="I202" s="3">
        <f>[1]Aeropuerto!$C195</f>
        <v>4284</v>
      </c>
      <c r="J202" s="3" cm="1">
        <f t="array" ref="J202">_xlfn.XLOOKUP(transformación!$B193,[1]Mortalidad!$A$2:$A$301,_xlfn.XLOOKUP($C$1,[1]Mortalidad!$B$1:$P$1,[1]Mortalidad!$B$2:$P$301))</f>
        <v>85989</v>
      </c>
      <c r="K202" s="19" cm="1">
        <f t="array" ref="K202">_xlfn.XLOOKUP(transformación!$B193,'[1]Indice del consumidor'!$A$2:$A$301,_xlfn.XLOOKUP($C$1,'[1]Indice del consumidor'!$B$1:$P$1,'[1]Indice del consumidor'!$B$2:$P$301))</f>
        <v>-10.9</v>
      </c>
      <c r="L202" s="3" cm="1">
        <f t="array" ref="L202">_xlfn.XLOOKUP(transformación!B193,'[1]Total Búsquedas'!$A$5:$A$101,_xlfn.XLOOKUP($C$1,'[1]Total Búsquedas'!$B$2:$Q$2,'[1]Total Búsquedas'!$B$5:$Q$101))</f>
        <v>390827</v>
      </c>
      <c r="M202" s="3" cm="1">
        <f t="array" ref="M202">_xlfn.XLOOKUP(transformación!B193,'[1]Búsquedas a tres meses'!$A$5:$A$101,_xlfn.XLOOKUP($C$1,'[1]Búsquedas a tres meses'!$B$2:$Q$2,'[1]Búsquedas a tres meses'!$B$5:$Q$101))</f>
        <v>178853</v>
      </c>
      <c r="N202" s="3" cm="1">
        <f t="array" ref="N202">_xlfn.XLOOKUP(transformación!B193,'[1]Búsquedas a 6 meses'!$A$5:$A$101,_xlfn.XLOOKUP($C$1,'[1]Búsquedas a 6 meses'!$B$2:$Q$2,'[1]Búsquedas a 6 meses'!$B$5:$Q$101))</f>
        <v>254765</v>
      </c>
    </row>
    <row r="203" spans="1:14" x14ac:dyDescent="0.3">
      <c r="A203" s="2" t="str">
        <f>'Viajeros Hoteles y Apartamet'!A203</f>
        <v>2020</v>
      </c>
      <c r="B203" s="2" t="str">
        <f>'Viajeros Hoteles y Apartamet'!B203</f>
        <v>12</v>
      </c>
      <c r="C203" s="3">
        <f>'Viajeros Hoteles y Apartamet'!H203</f>
        <v>3627</v>
      </c>
      <c r="D203" s="3" cm="1">
        <f t="array" ref="D203">_xlfn.XLOOKUP(transformación!A194,'[1]Pib Pc'!$A$2:$A$81,_xlfn.XLOOKUP($C$1,'[1]Pib Pc'!B$1:P$1,'[1]Pib Pc'!$B$2:$P$81))</f>
        <v>10690</v>
      </c>
      <c r="E203" s="19" cm="1">
        <f t="array" ref="E203">_xlfn.XLOOKUP(transformación!B194,'[1]IPC Armonizado'!$A$2:$A$250,_xlfn.XLOOKUP($C$1,'[1]IPC Armonizado'!$B$1:$Q$1,'[1]IPC Armonizado'!$B$2:$Q$250))</f>
        <v>105.3</v>
      </c>
      <c r="F203" s="19" t="str" cm="1">
        <f t="array" ref="F203">_xlfn.XLOOKUP(transformación!A194,'[1]Desempleo armonizado'!$A$2:$A$101,_xlfn.XLOOKUP($C$1,'[1]Desempleo armonizado'!$B$1:$P$1,'[1]Desempleo armonizado'!$B$2:$P$101))</f>
        <v>:</v>
      </c>
      <c r="G203" s="26" cm="1">
        <f t="array" ref="G203">IFERROR(_xlfn.XLOOKUP(transformación!$B194,[1]Forwarkeys!$B$2:$B$1000,_xlfn.XLOOKUP($F$1,[1]Forwarkeys!$C$1:$BA$1,[1]Forwarkeys!$C$2:$BA$1000)),"-")</f>
        <v>11289</v>
      </c>
      <c r="H203" s="19">
        <f>España!E203</f>
        <v>104.28</v>
      </c>
      <c r="I203" s="3">
        <f>[1]Aeropuerto!$C196</f>
        <v>7284</v>
      </c>
      <c r="J203" s="3" cm="1">
        <f t="array" ref="J203">_xlfn.XLOOKUP(transformación!$B194,[1]Mortalidad!$A$2:$A$301,_xlfn.XLOOKUP($C$1,[1]Mortalidad!$B$1:$P$1,[1]Mortalidad!$B$2:$P$301))</f>
        <v>108792</v>
      </c>
      <c r="K203" s="19" cm="1">
        <f t="array" ref="K203">_xlfn.XLOOKUP(transformación!$B194,'[1]Indice del consumidor'!$A$2:$A$301,_xlfn.XLOOKUP($C$1,'[1]Indice del consumidor'!$B$1:$P$1,'[1]Indice del consumidor'!$B$2:$P$301))</f>
        <v>-9.6999999999999993</v>
      </c>
      <c r="L203" s="3" cm="1">
        <f t="array" ref="L203">_xlfn.XLOOKUP(transformación!B194,'[1]Total Búsquedas'!$A$5:$A$101,_xlfn.XLOOKUP($C$1,'[1]Total Búsquedas'!$B$2:$Q$2,'[1]Total Búsquedas'!$B$5:$Q$101))</f>
        <v>404113</v>
      </c>
      <c r="M203" s="3" cm="1">
        <f t="array" ref="M203">_xlfn.XLOOKUP(transformación!B194,'[1]Búsquedas a tres meses'!$A$5:$A$101,_xlfn.XLOOKUP($C$1,'[1]Búsquedas a tres meses'!$B$2:$Q$2,'[1]Búsquedas a tres meses'!$B$5:$Q$101))</f>
        <v>181614</v>
      </c>
      <c r="N203" s="3" cm="1">
        <f t="array" ref="N203">_xlfn.XLOOKUP(transformación!B194,'[1]Búsquedas a 6 meses'!$A$5:$A$101,_xlfn.XLOOKUP($C$1,'[1]Búsquedas a 6 meses'!$B$2:$Q$2,'[1]Búsquedas a 6 meses'!$B$5:$Q$101))</f>
        <v>258482</v>
      </c>
    </row>
    <row r="204" spans="1:14" x14ac:dyDescent="0.3">
      <c r="A204" s="2" t="str">
        <f>'Viajeros Hoteles y Apartamet'!A204</f>
        <v>2021</v>
      </c>
      <c r="B204" s="2" t="str">
        <f>'Viajeros Hoteles y Apartamet'!B204</f>
        <v>1</v>
      </c>
      <c r="C204" s="3">
        <f>'Viajeros Hoteles y Apartamet'!H204</f>
        <v>3665</v>
      </c>
      <c r="D204" s="3" cm="1">
        <f t="array" ref="D204">_xlfn.XLOOKUP(transformación!A195,'[1]Pib Pc'!$A$2:$A$81,_xlfn.XLOOKUP($C$1,'[1]Pib Pc'!B$1:P$1,'[1]Pib Pc'!$B$2:$P$81))</f>
        <v>10400</v>
      </c>
      <c r="E204" s="19" cm="1">
        <f t="array" ref="E204">_xlfn.XLOOKUP(transformación!B195,'[1]IPC Armonizado'!$A$2:$A$250,_xlfn.XLOOKUP($C$1,'[1]IPC Armonizado'!$B$1:$Q$1,'[1]IPC Armonizado'!$B$2:$Q$250))</f>
        <v>106.8</v>
      </c>
      <c r="F204" s="19" cm="1">
        <f t="array" ref="F204">_xlfn.XLOOKUP(transformación!A195,'[1]Desempleo armonizado'!$A$2:$A$101,_xlfn.XLOOKUP($C$1,'[1]Desempleo armonizado'!$B$1:$P$1,'[1]Desempleo armonizado'!$B$2:$P$101))</f>
        <v>4.2</v>
      </c>
      <c r="G204" s="26" cm="1">
        <f t="array" ref="G204">IFERROR(_xlfn.XLOOKUP(transformación!$B195,[1]Forwarkeys!$B$2:$B$1000,_xlfn.XLOOKUP($F$1,[1]Forwarkeys!$C$1:$BA$1,[1]Forwarkeys!$C$2:$BA$1000)),"-")</f>
        <v>9711</v>
      </c>
      <c r="H204" s="19">
        <f>España!E204</f>
        <v>103.87</v>
      </c>
      <c r="I204" s="3">
        <f>[1]Aeropuerto!$C197</f>
        <v>4656</v>
      </c>
      <c r="J204" s="3" cm="1">
        <f t="array" ref="J204">_xlfn.XLOOKUP(transformación!$B195,[1]Mortalidad!$A$2:$A$301,_xlfn.XLOOKUP($C$1,[1]Mortalidad!$B$1:$P$1,[1]Mortalidad!$B$2:$P$301))</f>
        <v>106803</v>
      </c>
      <c r="K204" s="19" cm="1">
        <f t="array" ref="K204">_xlfn.XLOOKUP(transformación!$B195,'[1]Indice del consumidor'!$A$2:$A$301,_xlfn.XLOOKUP($C$1,'[1]Indice del consumidor'!$B$1:$P$1,'[1]Indice del consumidor'!$B$2:$P$301))</f>
        <v>-13</v>
      </c>
      <c r="L204" s="3" cm="1">
        <f t="array" ref="L204">_xlfn.XLOOKUP(transformación!B195,'[1]Total Búsquedas'!$A$5:$A$101,_xlfn.XLOOKUP($C$1,'[1]Total Búsquedas'!$B$2:$Q$2,'[1]Total Búsquedas'!$B$5:$Q$101))</f>
        <v>401483</v>
      </c>
      <c r="M204" s="3" cm="1">
        <f t="array" ref="M204">_xlfn.XLOOKUP(transformación!B195,'[1]Búsquedas a tres meses'!$A$5:$A$101,_xlfn.XLOOKUP($C$1,'[1]Búsquedas a tres meses'!$B$2:$Q$2,'[1]Búsquedas a tres meses'!$B$5:$Q$101))</f>
        <v>170694</v>
      </c>
      <c r="N204" s="3" cm="1">
        <f t="array" ref="N204">_xlfn.XLOOKUP(transformación!B195,'[1]Búsquedas a 6 meses'!$A$5:$A$101,_xlfn.XLOOKUP($C$1,'[1]Búsquedas a 6 meses'!$B$2:$Q$2,'[1]Búsquedas a 6 meses'!$B$5:$Q$101))</f>
        <v>255542</v>
      </c>
    </row>
    <row r="205" spans="1:14" x14ac:dyDescent="0.3">
      <c r="A205" s="2" t="str">
        <f>'Viajeros Hoteles y Apartamet'!A205</f>
        <v>2021</v>
      </c>
      <c r="B205" s="2" t="str">
        <f>'Viajeros Hoteles y Apartamet'!B205</f>
        <v>2</v>
      </c>
      <c r="C205" s="3">
        <f>'Viajeros Hoteles y Apartamet'!H205</f>
        <v>2468</v>
      </c>
      <c r="D205" s="3" cm="1">
        <f t="array" ref="D205">_xlfn.XLOOKUP(transformación!A196,'[1]Pib Pc'!$A$2:$A$81,_xlfn.XLOOKUP($C$1,'[1]Pib Pc'!B$1:P$1,'[1]Pib Pc'!$B$2:$P$81))</f>
        <v>10400</v>
      </c>
      <c r="E205" s="19" cm="1">
        <f t="array" ref="E205">_xlfn.XLOOKUP(transformación!B196,'[1]IPC Armonizado'!$A$2:$A$250,_xlfn.XLOOKUP($C$1,'[1]IPC Armonizado'!$B$1:$Q$1,'[1]IPC Armonizado'!$B$2:$Q$250))</f>
        <v>107.4</v>
      </c>
      <c r="F205" s="19" cm="1">
        <f t="array" ref="F205">_xlfn.XLOOKUP(transformación!A196,'[1]Desempleo armonizado'!$A$2:$A$101,_xlfn.XLOOKUP($C$1,'[1]Desempleo armonizado'!$B$1:$P$1,'[1]Desempleo armonizado'!$B$2:$P$101))</f>
        <v>4.2</v>
      </c>
      <c r="G205" s="26" cm="1">
        <f t="array" ref="G205">IFERROR(_xlfn.XLOOKUP(transformación!$B196,[1]Forwarkeys!$B$2:$B$1000,_xlfn.XLOOKUP($F$1,[1]Forwarkeys!$C$1:$BA$1,[1]Forwarkeys!$C$2:$BA$1000)),"-")</f>
        <v>4211</v>
      </c>
      <c r="H205" s="19">
        <f>España!E205</f>
        <v>103.27</v>
      </c>
      <c r="I205" s="3">
        <f>[1]Aeropuerto!$C198</f>
        <v>3075</v>
      </c>
      <c r="J205" s="3" cm="1">
        <f t="array" ref="J205">_xlfn.XLOOKUP(transformación!$B196,[1]Mortalidad!$A$2:$A$301,_xlfn.XLOOKUP($C$1,[1]Mortalidad!$B$1:$P$1,[1]Mortalidad!$B$2:$P$301))</f>
        <v>82191</v>
      </c>
      <c r="K205" s="19" cm="1">
        <f t="array" ref="K205">_xlfn.XLOOKUP(transformación!$B196,'[1]Indice del consumidor'!$A$2:$A$301,_xlfn.XLOOKUP($C$1,'[1]Indice del consumidor'!$B$1:$P$1,'[1]Indice del consumidor'!$B$2:$P$301))</f>
        <v>-10.6</v>
      </c>
      <c r="L205" s="3" cm="1">
        <f t="array" ref="L205">_xlfn.XLOOKUP(transformación!B196,'[1]Total Búsquedas'!$A$5:$A$101,_xlfn.XLOOKUP($C$1,'[1]Total Búsquedas'!$B$2:$Q$2,'[1]Total Búsquedas'!$B$5:$Q$101))</f>
        <v>259217</v>
      </c>
      <c r="M205" s="3" cm="1">
        <f t="array" ref="M205">_xlfn.XLOOKUP(transformación!B196,'[1]Búsquedas a tres meses'!$A$5:$A$101,_xlfn.XLOOKUP($C$1,'[1]Búsquedas a tres meses'!$B$2:$Q$2,'[1]Búsquedas a tres meses'!$B$5:$Q$101))</f>
        <v>159972</v>
      </c>
      <c r="N205" s="3" cm="1">
        <f t="array" ref="N205">_xlfn.XLOOKUP(transformación!B196,'[1]Búsquedas a 6 meses'!$A$5:$A$101,_xlfn.XLOOKUP($C$1,'[1]Búsquedas a 6 meses'!$B$2:$Q$2,'[1]Búsquedas a 6 meses'!$B$5:$Q$101))</f>
        <v>207479</v>
      </c>
    </row>
    <row r="206" spans="1:14" x14ac:dyDescent="0.3">
      <c r="A206" s="2" t="str">
        <f>'Viajeros Hoteles y Apartamet'!A206</f>
        <v>2021</v>
      </c>
      <c r="B206" s="2" t="str">
        <f>'Viajeros Hoteles y Apartamet'!B206</f>
        <v>3</v>
      </c>
      <c r="C206" s="3">
        <f>'Viajeros Hoteles y Apartamet'!H206</f>
        <v>3780</v>
      </c>
      <c r="D206" s="3" cm="1">
        <f t="array" ref="D206">_xlfn.XLOOKUP(transformación!A197,'[1]Pib Pc'!$A$2:$A$81,_xlfn.XLOOKUP($C$1,'[1]Pib Pc'!B$1:P$1,'[1]Pib Pc'!$B$2:$P$81))</f>
        <v>10400</v>
      </c>
      <c r="E206" s="19" cm="1">
        <f t="array" ref="E206">_xlfn.XLOOKUP(transformación!B197,'[1]IPC Armonizado'!$A$2:$A$250,_xlfn.XLOOKUP($C$1,'[1]IPC Armonizado'!$B$1:$Q$1,'[1]IPC Armonizado'!$B$2:$Q$250))</f>
        <v>107.9</v>
      </c>
      <c r="F206" s="19" cm="1">
        <f t="array" ref="F206">_xlfn.XLOOKUP(transformación!A197,'[1]Desempleo armonizado'!$A$2:$A$101,_xlfn.XLOOKUP($C$1,'[1]Desempleo armonizado'!$B$1:$P$1,'[1]Desempleo armonizado'!$B$2:$P$101))</f>
        <v>4.2</v>
      </c>
      <c r="G206" s="26" cm="1">
        <f t="array" ref="G206">IFERROR(_xlfn.XLOOKUP(transformación!$B197,[1]Forwarkeys!$B$2:$B$1000,_xlfn.XLOOKUP($F$1,[1]Forwarkeys!$C$1:$BA$1,[1]Forwarkeys!$C$2:$BA$1000)),"-")</f>
        <v>9427</v>
      </c>
      <c r="H206" s="19">
        <f>España!E206</f>
        <v>105.22</v>
      </c>
      <c r="I206" s="3">
        <f>[1]Aeropuerto!$C199</f>
        <v>8487</v>
      </c>
      <c r="J206" s="3" cm="1">
        <f t="array" ref="J206">_xlfn.XLOOKUP(transformación!$B197,[1]Mortalidad!$A$2:$A$301,_xlfn.XLOOKUP($C$1,[1]Mortalidad!$B$1:$P$1,[1]Mortalidad!$B$2:$P$301))</f>
        <v>81901</v>
      </c>
      <c r="K206" s="19" cm="1">
        <f t="array" ref="K206">_xlfn.XLOOKUP(transformación!$B197,'[1]Indice del consumidor'!$A$2:$A$301,_xlfn.XLOOKUP($C$1,'[1]Indice del consumidor'!$B$1:$P$1,'[1]Indice del consumidor'!$B$2:$P$301))</f>
        <v>-7.3</v>
      </c>
      <c r="L206" s="3" cm="1">
        <f t="array" ref="L206">_xlfn.XLOOKUP(transformación!B197,'[1]Total Búsquedas'!$A$5:$A$101,_xlfn.XLOOKUP($C$1,'[1]Total Búsquedas'!$B$2:$Q$2,'[1]Total Búsquedas'!$B$5:$Q$101))</f>
        <v>299951</v>
      </c>
      <c r="M206" s="3" cm="1">
        <f t="array" ref="M206">_xlfn.XLOOKUP(transformación!B197,'[1]Búsquedas a tres meses'!$A$5:$A$101,_xlfn.XLOOKUP($C$1,'[1]Búsquedas a tres meses'!$B$2:$Q$2,'[1]Búsquedas a tres meses'!$B$5:$Q$101))</f>
        <v>237480</v>
      </c>
      <c r="N206" s="3" cm="1">
        <f t="array" ref="N206">_xlfn.XLOOKUP(transformación!B197,'[1]Búsquedas a 6 meses'!$A$5:$A$101,_xlfn.XLOOKUP($C$1,'[1]Búsquedas a 6 meses'!$B$2:$Q$2,'[1]Búsquedas a 6 meses'!$B$5:$Q$101))</f>
        <v>281862</v>
      </c>
    </row>
    <row r="207" spans="1:14" x14ac:dyDescent="0.3">
      <c r="A207" s="2" t="str">
        <f>'Viajeros Hoteles y Apartamet'!A207</f>
        <v>2021</v>
      </c>
      <c r="B207" s="2" t="str">
        <f>'Viajeros Hoteles y Apartamet'!B207</f>
        <v>4</v>
      </c>
      <c r="C207" s="3">
        <f>'Viajeros Hoteles y Apartamet'!H207</f>
        <v>6721</v>
      </c>
      <c r="D207" s="3" cm="1">
        <f t="array" ref="D207">_xlfn.XLOOKUP(transformación!A198,'[1]Pib Pc'!$A$2:$A$81,_xlfn.XLOOKUP($C$1,'[1]Pib Pc'!B$1:P$1,'[1]Pib Pc'!$B$2:$P$81))</f>
        <v>10610</v>
      </c>
      <c r="E207" s="19" cm="1">
        <f t="array" ref="E207">_xlfn.XLOOKUP(transformación!B198,'[1]IPC Armonizado'!$A$2:$A$250,_xlfn.XLOOKUP($C$1,'[1]IPC Armonizado'!$B$1:$Q$1,'[1]IPC Armonizado'!$B$2:$Q$250))</f>
        <v>108.4</v>
      </c>
      <c r="F207" s="19" cm="1">
        <f t="array" ref="F207">_xlfn.XLOOKUP(transformación!A198,'[1]Desempleo armonizado'!$A$2:$A$101,_xlfn.XLOOKUP($C$1,'[1]Desempleo armonizado'!$B$1:$P$1,'[1]Desempleo armonizado'!$B$2:$P$101))</f>
        <v>3.7</v>
      </c>
      <c r="G207" s="26" cm="1">
        <f t="array" ref="G207">IFERROR(_xlfn.XLOOKUP(transformación!$B198,[1]Forwarkeys!$B$2:$B$1000,_xlfn.XLOOKUP($F$1,[1]Forwarkeys!$C$1:$BA$1,[1]Forwarkeys!$C$2:$BA$1000)),"-")</f>
        <v>13960</v>
      </c>
      <c r="H207" s="19">
        <f>España!E207</f>
        <v>106.39</v>
      </c>
      <c r="I207" s="3">
        <f>[1]Aeropuerto!$C200</f>
        <v>8897</v>
      </c>
      <c r="J207" s="3" cm="1">
        <f t="array" ref="J207">_xlfn.XLOOKUP(transformación!$B198,[1]Mortalidad!$A$2:$A$301,_xlfn.XLOOKUP($C$1,[1]Mortalidad!$B$1:$P$1,[1]Mortalidad!$B$2:$P$301))</f>
        <v>81877</v>
      </c>
      <c r="K207" s="19" cm="1">
        <f t="array" ref="K207">_xlfn.XLOOKUP(transformación!$B198,'[1]Indice del consumidor'!$A$2:$A$301,_xlfn.XLOOKUP($C$1,'[1]Indice del consumidor'!$B$1:$P$1,'[1]Indice del consumidor'!$B$2:$P$301))</f>
        <v>-9.5</v>
      </c>
      <c r="L207" s="3" cm="1">
        <f t="array" ref="L207">_xlfn.XLOOKUP(transformación!B198,'[1]Total Búsquedas'!$A$5:$A$101,_xlfn.XLOOKUP($C$1,'[1]Total Búsquedas'!$B$2:$Q$2,'[1]Total Búsquedas'!$B$5:$Q$101))</f>
        <v>234032</v>
      </c>
      <c r="M207" s="3" cm="1">
        <f t="array" ref="M207">_xlfn.XLOOKUP(transformación!B198,'[1]Búsquedas a tres meses'!$A$5:$A$101,_xlfn.XLOOKUP($C$1,'[1]Búsquedas a tres meses'!$B$2:$Q$2,'[1]Búsquedas a tres meses'!$B$5:$Q$101))</f>
        <v>191044</v>
      </c>
      <c r="N207" s="3" cm="1">
        <f t="array" ref="N207">_xlfn.XLOOKUP(transformación!B198,'[1]Búsquedas a 6 meses'!$A$5:$A$101,_xlfn.XLOOKUP($C$1,'[1]Búsquedas a 6 meses'!$B$2:$Q$2,'[1]Búsquedas a 6 meses'!$B$5:$Q$101))</f>
        <v>227442</v>
      </c>
    </row>
    <row r="208" spans="1:14" x14ac:dyDescent="0.3">
      <c r="A208" s="2" t="str">
        <f>'Viajeros Hoteles y Apartamet'!A208</f>
        <v>2021</v>
      </c>
      <c r="B208" s="2" t="str">
        <f>'Viajeros Hoteles y Apartamet'!B208</f>
        <v>5</v>
      </c>
      <c r="C208" s="3">
        <f>'Viajeros Hoteles y Apartamet'!H208</f>
        <v>13829</v>
      </c>
      <c r="D208" s="3" cm="1">
        <f t="array" ref="D208">_xlfn.XLOOKUP(transformación!A199,'[1]Pib Pc'!$A$2:$A$81,_xlfn.XLOOKUP($C$1,'[1]Pib Pc'!B$1:P$1,'[1]Pib Pc'!$B$2:$P$81))</f>
        <v>10610</v>
      </c>
      <c r="E208" s="19" cm="1">
        <f t="array" ref="E208">_xlfn.XLOOKUP(transformación!B199,'[1]IPC Armonizado'!$A$2:$A$250,_xlfn.XLOOKUP($C$1,'[1]IPC Armonizado'!$B$1:$Q$1,'[1]IPC Armonizado'!$B$2:$Q$250))</f>
        <v>108.7</v>
      </c>
      <c r="F208" s="19" cm="1">
        <f t="array" ref="F208">_xlfn.XLOOKUP(transformación!A199,'[1]Desempleo armonizado'!$A$2:$A$101,_xlfn.XLOOKUP($C$1,'[1]Desempleo armonizado'!$B$1:$P$1,'[1]Desempleo armonizado'!$B$2:$P$101))</f>
        <v>3.7</v>
      </c>
      <c r="G208" s="26" cm="1">
        <f t="array" ref="G208">IFERROR(_xlfn.XLOOKUP(transformación!$B199,[1]Forwarkeys!$B$2:$B$1000,_xlfn.XLOOKUP($F$1,[1]Forwarkeys!$C$1:$BA$1,[1]Forwarkeys!$C$2:$BA$1000)),"-")</f>
        <v>21353</v>
      </c>
      <c r="H208" s="19">
        <f>España!E208</f>
        <v>106.95</v>
      </c>
      <c r="I208" s="3">
        <f>[1]Aeropuerto!$C201</f>
        <v>17910</v>
      </c>
      <c r="J208" s="3" cm="1">
        <f t="array" ref="J208">_xlfn.XLOOKUP(transformación!$B199,[1]Mortalidad!$A$2:$A$301,_xlfn.XLOOKUP($C$1,[1]Mortalidad!$B$1:$P$1,[1]Mortalidad!$B$2:$P$301))</f>
        <v>80876</v>
      </c>
      <c r="K208" s="19" cm="1">
        <f t="array" ref="K208">_xlfn.XLOOKUP(transformación!$B199,'[1]Indice del consumidor'!$A$2:$A$301,_xlfn.XLOOKUP($C$1,'[1]Indice del consumidor'!$B$1:$P$1,'[1]Indice del consumidor'!$B$2:$P$301))</f>
        <v>-4.4000000000000004</v>
      </c>
      <c r="L208" s="3" cm="1">
        <f t="array" ref="L208">_xlfn.XLOOKUP(transformación!B199,'[1]Total Búsquedas'!$A$5:$A$101,_xlfn.XLOOKUP($C$1,'[1]Total Búsquedas'!$B$2:$Q$2,'[1]Total Búsquedas'!$B$5:$Q$101))</f>
        <v>539350</v>
      </c>
      <c r="M208" s="3" cm="1">
        <f t="array" ref="M208">_xlfn.XLOOKUP(transformación!B199,'[1]Búsquedas a tres meses'!$A$5:$A$101,_xlfn.XLOOKUP($C$1,'[1]Búsquedas a tres meses'!$B$2:$Q$2,'[1]Búsquedas a tres meses'!$B$5:$Q$101))</f>
        <v>455736</v>
      </c>
      <c r="N208" s="3" cm="1">
        <f t="array" ref="N208">_xlfn.XLOOKUP(transformación!B199,'[1]Búsquedas a 6 meses'!$A$5:$A$101,_xlfn.XLOOKUP($C$1,'[1]Búsquedas a 6 meses'!$B$2:$Q$2,'[1]Búsquedas a 6 meses'!$B$5:$Q$101))</f>
        <v>528992</v>
      </c>
    </row>
    <row r="209" spans="1:14" x14ac:dyDescent="0.3">
      <c r="A209" s="2" t="str">
        <f>'Viajeros Hoteles y Apartamet'!A209</f>
        <v>2021</v>
      </c>
      <c r="B209" s="2" t="str">
        <f>'Viajeros Hoteles y Apartamet'!B209</f>
        <v>6</v>
      </c>
      <c r="C209" s="3">
        <f>'Viajeros Hoteles y Apartamet'!H209</f>
        <v>31699</v>
      </c>
      <c r="D209" s="3" cm="1">
        <f t="array" ref="D209">_xlfn.XLOOKUP(transformación!A200,'[1]Pib Pc'!$A$2:$A$81,_xlfn.XLOOKUP($C$1,'[1]Pib Pc'!B$1:P$1,'[1]Pib Pc'!$B$2:$P$81))</f>
        <v>10610</v>
      </c>
      <c r="E209" s="19" cm="1">
        <f t="array" ref="E209">_xlfn.XLOOKUP(transformación!B200,'[1]IPC Armonizado'!$A$2:$A$250,_xlfn.XLOOKUP($C$1,'[1]IPC Armonizado'!$B$1:$Q$1,'[1]IPC Armonizado'!$B$2:$Q$250))</f>
        <v>109.1</v>
      </c>
      <c r="F209" s="19" cm="1">
        <f t="array" ref="F209">_xlfn.XLOOKUP(transformación!A200,'[1]Desempleo armonizado'!$A$2:$A$101,_xlfn.XLOOKUP($C$1,'[1]Desempleo armonizado'!$B$1:$P$1,'[1]Desempleo armonizado'!$B$2:$P$101))</f>
        <v>3.7</v>
      </c>
      <c r="G209" s="26" cm="1">
        <f t="array" ref="G209">IFERROR(_xlfn.XLOOKUP(transformación!$B200,[1]Forwarkeys!$B$2:$B$1000,_xlfn.XLOOKUP($F$1,[1]Forwarkeys!$C$1:$BA$1,[1]Forwarkeys!$C$2:$BA$1000)),"-")</f>
        <v>40708</v>
      </c>
      <c r="H209" s="19">
        <f>España!E209</f>
        <v>107.46</v>
      </c>
      <c r="I209" s="3">
        <f>[1]Aeropuerto!$C202</f>
        <v>31998</v>
      </c>
      <c r="J209" s="3" cm="1">
        <f t="array" ref="J209">_xlfn.XLOOKUP(transformación!$B200,[1]Mortalidad!$A$2:$A$301,_xlfn.XLOOKUP($C$1,[1]Mortalidad!$B$1:$P$1,[1]Mortalidad!$B$2:$P$301))</f>
        <v>76836</v>
      </c>
      <c r="K209" s="19" cm="1">
        <f t="array" ref="K209">_xlfn.XLOOKUP(transformación!$B200,'[1]Indice del consumidor'!$A$2:$A$301,_xlfn.XLOOKUP($C$1,'[1]Indice del consumidor'!$B$1:$P$1,'[1]Indice del consumidor'!$B$2:$P$301))</f>
        <v>0.4</v>
      </c>
      <c r="L209" s="3" cm="1">
        <f t="array" ref="L209">_xlfn.XLOOKUP(transformación!B200,'[1]Total Búsquedas'!$A$5:$A$101,_xlfn.XLOOKUP($C$1,'[1]Total Búsquedas'!$B$2:$Q$2,'[1]Total Búsquedas'!$B$5:$Q$101))</f>
        <v>832112</v>
      </c>
      <c r="M209" s="3" cm="1">
        <f t="array" ref="M209">_xlfn.XLOOKUP(transformación!B200,'[1]Búsquedas a tres meses'!$A$5:$A$101,_xlfn.XLOOKUP($C$1,'[1]Búsquedas a tres meses'!$B$2:$Q$2,'[1]Búsquedas a tres meses'!$B$5:$Q$101))</f>
        <v>744185</v>
      </c>
      <c r="N209" s="3" cm="1">
        <f t="array" ref="N209">_xlfn.XLOOKUP(transformación!B200,'[1]Búsquedas a 6 meses'!$A$5:$A$101,_xlfn.XLOOKUP($C$1,'[1]Búsquedas a 6 meses'!$B$2:$Q$2,'[1]Búsquedas a 6 meses'!$B$5:$Q$101))</f>
        <v>821835</v>
      </c>
    </row>
    <row r="210" spans="1:14" x14ac:dyDescent="0.3">
      <c r="A210" s="2" t="str">
        <f>'Viajeros Hoteles y Apartamet'!A210</f>
        <v>2021</v>
      </c>
      <c r="B210" s="2" t="str">
        <f>'Viajeros Hoteles y Apartamet'!B210</f>
        <v>7</v>
      </c>
      <c r="C210" s="3">
        <f>'Viajeros Hoteles y Apartamet'!H210</f>
        <v>49271</v>
      </c>
      <c r="D210" s="3" cm="1">
        <f t="array" ref="D210">_xlfn.XLOOKUP(transformación!A201,'[1]Pib Pc'!$A$2:$A$81,_xlfn.XLOOKUP($C$1,'[1]Pib Pc'!B$1:P$1,'[1]Pib Pc'!$B$2:$P$81))</f>
        <v>11090</v>
      </c>
      <c r="E210" s="19" cm="1">
        <f t="array" ref="E210">_xlfn.XLOOKUP(transformación!B201,'[1]IPC Armonizado'!$A$2:$A$250,_xlfn.XLOOKUP($C$1,'[1]IPC Armonizado'!$B$1:$Q$1,'[1]IPC Armonizado'!$B$2:$Q$250))</f>
        <v>109.7</v>
      </c>
      <c r="F210" s="19" cm="1">
        <f t="array" ref="F210">_xlfn.XLOOKUP(transformación!A201,'[1]Desempleo armonizado'!$A$2:$A$101,_xlfn.XLOOKUP($C$1,'[1]Desempleo armonizado'!$B$1:$P$1,'[1]Desempleo armonizado'!$B$2:$P$101))</f>
        <v>3.4</v>
      </c>
      <c r="G210" s="26" cm="1">
        <f t="array" ref="G210">IFERROR(_xlfn.XLOOKUP(transformación!$B201,[1]Forwarkeys!$B$2:$B$1000,_xlfn.XLOOKUP($F$1,[1]Forwarkeys!$C$1:$BA$1,[1]Forwarkeys!$C$2:$BA$1000)),"-")</f>
        <v>59419</v>
      </c>
      <c r="H210" s="19">
        <f>España!E210</f>
        <v>106.18</v>
      </c>
      <c r="I210" s="3">
        <f>[1]Aeropuerto!$C203</f>
        <v>48421</v>
      </c>
      <c r="J210" s="3" cm="1">
        <f t="array" ref="J210">_xlfn.XLOOKUP(transformación!$B201,[1]Mortalidad!$A$2:$A$301,_xlfn.XLOOKUP($C$1,[1]Mortalidad!$B$1:$P$1,[1]Mortalidad!$B$2:$P$301))</f>
        <v>76704</v>
      </c>
      <c r="K210" s="19" cm="1">
        <f t="array" ref="K210">_xlfn.XLOOKUP(transformación!$B201,'[1]Indice del consumidor'!$A$2:$A$301,_xlfn.XLOOKUP($C$1,'[1]Indice del consumidor'!$B$1:$P$1,'[1]Indice del consumidor'!$B$2:$P$301))</f>
        <v>-1.3</v>
      </c>
      <c r="L210" s="3" cm="1">
        <f t="array" ref="L210">_xlfn.XLOOKUP(transformación!B201,'[1]Total Búsquedas'!$A$5:$A$101,_xlfn.XLOOKUP($C$1,'[1]Total Búsquedas'!$B$2:$Q$2,'[1]Total Búsquedas'!$B$5:$Q$101))</f>
        <v>748884</v>
      </c>
      <c r="M210" s="3" cm="1">
        <f t="array" ref="M210">_xlfn.XLOOKUP(transformación!B201,'[1]Búsquedas a tres meses'!$A$5:$A$101,_xlfn.XLOOKUP($C$1,'[1]Búsquedas a tres meses'!$B$2:$Q$2,'[1]Búsquedas a tres meses'!$B$5:$Q$101))</f>
        <v>691096</v>
      </c>
      <c r="N210" s="3" cm="1">
        <f t="array" ref="N210">_xlfn.XLOOKUP(transformación!B201,'[1]Búsquedas a 6 meses'!$A$5:$A$101,_xlfn.XLOOKUP($C$1,'[1]Búsquedas a 6 meses'!$B$2:$Q$2,'[1]Búsquedas a 6 meses'!$B$5:$Q$101))</f>
        <v>725743</v>
      </c>
    </row>
    <row r="211" spans="1:14" x14ac:dyDescent="0.3">
      <c r="A211" s="2" t="str">
        <f>'Viajeros Hoteles y Apartamet'!A211</f>
        <v>2021</v>
      </c>
      <c r="B211" s="2" t="str">
        <f>'Viajeros Hoteles y Apartamet'!B211</f>
        <v>8</v>
      </c>
      <c r="C211" s="3">
        <f>'Viajeros Hoteles y Apartamet'!H211</f>
        <v>45321</v>
      </c>
      <c r="D211" s="3" cm="1">
        <f t="array" ref="D211">_xlfn.XLOOKUP(transformación!A202,'[1]Pib Pc'!$A$2:$A$81,_xlfn.XLOOKUP($C$1,'[1]Pib Pc'!B$1:P$1,'[1]Pib Pc'!$B$2:$P$81))</f>
        <v>11090</v>
      </c>
      <c r="E211" s="19" cm="1">
        <f t="array" ref="E211">_xlfn.XLOOKUP(transformación!B202,'[1]IPC Armonizado'!$A$2:$A$250,_xlfn.XLOOKUP($C$1,'[1]IPC Armonizado'!$B$1:$Q$1,'[1]IPC Armonizado'!$B$2:$Q$250))</f>
        <v>109.8</v>
      </c>
      <c r="F211" s="19" cm="1">
        <f t="array" ref="F211">_xlfn.XLOOKUP(transformación!A202,'[1]Desempleo armonizado'!$A$2:$A$101,_xlfn.XLOOKUP($C$1,'[1]Desempleo armonizado'!$B$1:$P$1,'[1]Desempleo armonizado'!$B$2:$P$101))</f>
        <v>3.4</v>
      </c>
      <c r="G211" s="26" cm="1">
        <f t="array" ref="G211">IFERROR(_xlfn.XLOOKUP(transformación!$B202,[1]Forwarkeys!$B$2:$B$1000,_xlfn.XLOOKUP($F$1,[1]Forwarkeys!$C$1:$BA$1,[1]Forwarkeys!$C$2:$BA$1000)),"-")</f>
        <v>55502</v>
      </c>
      <c r="H211" s="19">
        <f>España!E211</f>
        <v>106.65</v>
      </c>
      <c r="I211" s="3">
        <f>[1]Aeropuerto!$C204</f>
        <v>43511</v>
      </c>
      <c r="J211" s="3" cm="1">
        <f t="array" ref="J211">_xlfn.XLOOKUP(transformación!$B202,[1]Mortalidad!$A$2:$A$301,_xlfn.XLOOKUP($C$1,[1]Mortalidad!$B$1:$P$1,[1]Mortalidad!$B$2:$P$301))</f>
        <v>76402</v>
      </c>
      <c r="K211" s="19" cm="1">
        <f t="array" ref="K211">_xlfn.XLOOKUP(transformación!$B202,'[1]Indice del consumidor'!$A$2:$A$301,_xlfn.XLOOKUP($C$1,'[1]Indice del consumidor'!$B$1:$P$1,'[1]Indice del consumidor'!$B$2:$P$301))</f>
        <v>-3.2</v>
      </c>
      <c r="L211" s="3" cm="1">
        <f t="array" ref="L211">_xlfn.XLOOKUP(transformación!B202,'[1]Total Búsquedas'!$A$5:$A$101,_xlfn.XLOOKUP($C$1,'[1]Total Búsquedas'!$B$2:$Q$2,'[1]Total Búsquedas'!$B$5:$Q$101))</f>
        <v>786111</v>
      </c>
      <c r="M211" s="3" cm="1">
        <f t="array" ref="M211">_xlfn.XLOOKUP(transformación!B202,'[1]Búsquedas a tres meses'!$A$5:$A$101,_xlfn.XLOOKUP($C$1,'[1]Búsquedas a tres meses'!$B$2:$Q$2,'[1]Búsquedas a tres meses'!$B$5:$Q$101))</f>
        <v>701574</v>
      </c>
      <c r="N211" s="3" cm="1">
        <f t="array" ref="N211">_xlfn.XLOOKUP(transformación!B202,'[1]Búsquedas a 6 meses'!$A$5:$A$101,_xlfn.XLOOKUP($C$1,'[1]Búsquedas a 6 meses'!$B$2:$Q$2,'[1]Búsquedas a 6 meses'!$B$5:$Q$101))</f>
        <v>749712</v>
      </c>
    </row>
    <row r="212" spans="1:14" x14ac:dyDescent="0.3">
      <c r="A212" s="2" t="str">
        <f>'Viajeros Hoteles y Apartamet'!A212</f>
        <v>2021</v>
      </c>
      <c r="B212" s="2" t="str">
        <f>'Viajeros Hoteles y Apartamet'!B212</f>
        <v>9</v>
      </c>
      <c r="C212" s="3">
        <f>'Viajeros Hoteles y Apartamet'!H212</f>
        <v>86333</v>
      </c>
      <c r="D212" s="3" cm="1">
        <f t="array" ref="D212">_xlfn.XLOOKUP(transformación!A203,'[1]Pib Pc'!$A$2:$A$81,_xlfn.XLOOKUP($C$1,'[1]Pib Pc'!B$1:P$1,'[1]Pib Pc'!$B$2:$P$81))</f>
        <v>11090</v>
      </c>
      <c r="E212" s="19" cm="1">
        <f t="array" ref="E212">_xlfn.XLOOKUP(transformación!B203,'[1]IPC Armonizado'!$A$2:$A$250,_xlfn.XLOOKUP($C$1,'[1]IPC Armonizado'!$B$1:$Q$1,'[1]IPC Armonizado'!$B$2:$Q$250))</f>
        <v>110.1</v>
      </c>
      <c r="F212" s="19" cm="1">
        <f t="array" ref="F212">_xlfn.XLOOKUP(transformación!A203,'[1]Desempleo armonizado'!$A$2:$A$101,_xlfn.XLOOKUP($C$1,'[1]Desempleo armonizado'!$B$1:$P$1,'[1]Desempleo armonizado'!$B$2:$P$101))</f>
        <v>3.4</v>
      </c>
      <c r="G212" s="26" cm="1">
        <f t="array" ref="G212">IFERROR(_xlfn.XLOOKUP(transformación!$B203,[1]Forwarkeys!$B$2:$B$1000,_xlfn.XLOOKUP($F$1,[1]Forwarkeys!$C$1:$BA$1,[1]Forwarkeys!$C$2:$BA$1000)),"-")</f>
        <v>60229</v>
      </c>
      <c r="H212" s="19">
        <f>España!E212</f>
        <v>107.87</v>
      </c>
      <c r="I212" s="3">
        <f>[1]Aeropuerto!$C205</f>
        <v>53521</v>
      </c>
      <c r="J212" s="3" cm="1">
        <f t="array" ref="J212">_xlfn.XLOOKUP(transformación!$B203,[1]Mortalidad!$A$2:$A$301,_xlfn.XLOOKUP($C$1,[1]Mortalidad!$B$1:$P$1,[1]Mortalidad!$B$2:$P$301))</f>
        <v>77931</v>
      </c>
      <c r="K212" s="19" cm="1">
        <f t="array" ref="K212">_xlfn.XLOOKUP(transformación!$B203,'[1]Indice del consumidor'!$A$2:$A$301,_xlfn.XLOOKUP($C$1,'[1]Indice del consumidor'!$B$1:$P$1,'[1]Indice del consumidor'!$B$2:$P$301))</f>
        <v>0.1</v>
      </c>
      <c r="L212" s="3" cm="1">
        <f t="array" ref="L212">_xlfn.XLOOKUP(transformación!B203,'[1]Total Búsquedas'!$A$5:$A$101,_xlfn.XLOOKUP($C$1,'[1]Total Búsquedas'!$B$2:$Q$2,'[1]Total Búsquedas'!$B$5:$Q$101))</f>
        <v>977756</v>
      </c>
      <c r="M212" s="3" cm="1">
        <f t="array" ref="M212">_xlfn.XLOOKUP(transformación!B203,'[1]Búsquedas a tres meses'!$A$5:$A$101,_xlfn.XLOOKUP($C$1,'[1]Búsquedas a tres meses'!$B$2:$Q$2,'[1]Búsquedas a tres meses'!$B$5:$Q$101))</f>
        <v>888281</v>
      </c>
      <c r="N212" s="3" cm="1">
        <f t="array" ref="N212">_xlfn.XLOOKUP(transformación!B203,'[1]Búsquedas a 6 meses'!$A$5:$A$101,_xlfn.XLOOKUP($C$1,'[1]Búsquedas a 6 meses'!$B$2:$Q$2,'[1]Búsquedas a 6 meses'!$B$5:$Q$101))</f>
        <v>926940</v>
      </c>
    </row>
    <row r="213" spans="1:14" x14ac:dyDescent="0.3">
      <c r="A213" s="2" t="str">
        <f>'Viajeros Hoteles y Apartamet'!A213</f>
        <v>2021</v>
      </c>
      <c r="B213" s="2" t="str">
        <f>'Viajeros Hoteles y Apartamet'!B213</f>
        <v>10</v>
      </c>
      <c r="C213" s="3">
        <f>'Viajeros Hoteles y Apartamet'!H213</f>
        <v>132538</v>
      </c>
      <c r="D213" s="3" cm="1">
        <f t="array" ref="D213">_xlfn.XLOOKUP(transformación!A204,'[1]Pib Pc'!$A$2:$A$81,_xlfn.XLOOKUP($C$1,'[1]Pib Pc'!B$1:P$1,'[1]Pib Pc'!$B$2:$P$81))</f>
        <v>11380</v>
      </c>
      <c r="E213" s="19" cm="1">
        <f t="array" ref="E213">_xlfn.XLOOKUP(transformación!B204,'[1]IPC Armonizado'!$A$2:$A$250,_xlfn.XLOOKUP($C$1,'[1]IPC Armonizado'!$B$1:$Q$1,'[1]IPC Armonizado'!$B$2:$Q$250))</f>
        <v>110.7</v>
      </c>
      <c r="F213" s="19" cm="1">
        <f t="array" ref="F213">_xlfn.XLOOKUP(transformación!A204,'[1]Desempleo armonizado'!$A$2:$A$101,_xlfn.XLOOKUP($C$1,'[1]Desempleo armonizado'!$B$1:$P$1,'[1]Desempleo armonizado'!$B$2:$P$101))</f>
        <v>3.3</v>
      </c>
      <c r="G213" s="26" cm="1">
        <f t="array" ref="G213">IFERROR(_xlfn.XLOOKUP(transformación!$B204,[1]Forwarkeys!$B$2:$B$1000,_xlfn.XLOOKUP($F$1,[1]Forwarkeys!$C$1:$BA$1,[1]Forwarkeys!$C$2:$BA$1000)),"-")</f>
        <v>65402</v>
      </c>
      <c r="H213" s="19">
        <f>España!E213</f>
        <v>109.6</v>
      </c>
      <c r="I213" s="3">
        <f>[1]Aeropuerto!$C206</f>
        <v>62031</v>
      </c>
      <c r="J213" s="3" cm="1">
        <f t="array" ref="J213">_xlfn.XLOOKUP(transformación!$B204,[1]Mortalidad!$A$2:$A$301,_xlfn.XLOOKUP($C$1,[1]Mortalidad!$B$1:$P$1,[1]Mortalidad!$B$2:$P$301))</f>
        <v>85080</v>
      </c>
      <c r="K213" s="19" cm="1">
        <f t="array" ref="K213">_xlfn.XLOOKUP(transformación!$B204,'[1]Indice del consumidor'!$A$2:$A$301,_xlfn.XLOOKUP($C$1,'[1]Indice del consumidor'!$B$1:$P$1,'[1]Indice del consumidor'!$B$2:$P$301))</f>
        <v>-1.8</v>
      </c>
      <c r="L213" s="3" cm="1">
        <f t="array" ref="L213">_xlfn.XLOOKUP(transformación!B204,'[1]Total Búsquedas'!$A$5:$A$101,_xlfn.XLOOKUP($C$1,'[1]Total Búsquedas'!$B$2:$Q$2,'[1]Total Búsquedas'!$B$5:$Q$101))</f>
        <v>1033650</v>
      </c>
      <c r="M213" s="3" cm="1">
        <f t="array" ref="M213">_xlfn.XLOOKUP(transformación!B204,'[1]Búsquedas a tres meses'!$A$5:$A$101,_xlfn.XLOOKUP($C$1,'[1]Búsquedas a tres meses'!$B$2:$Q$2,'[1]Búsquedas a tres meses'!$B$5:$Q$101))</f>
        <v>872577</v>
      </c>
      <c r="N213" s="3" cm="1">
        <f t="array" ref="N213">_xlfn.XLOOKUP(transformación!B204,'[1]Búsquedas a 6 meses'!$A$5:$A$101,_xlfn.XLOOKUP($C$1,'[1]Búsquedas a 6 meses'!$B$2:$Q$2,'[1]Búsquedas a 6 meses'!$B$5:$Q$101))</f>
        <v>955265</v>
      </c>
    </row>
    <row r="214" spans="1:14" x14ac:dyDescent="0.3">
      <c r="A214" s="2" t="str">
        <f>'Viajeros Hoteles y Apartamet'!A214</f>
        <v>2021</v>
      </c>
      <c r="B214" s="2" t="str">
        <f>'Viajeros Hoteles y Apartamet'!B214</f>
        <v>11</v>
      </c>
      <c r="C214" s="3">
        <f>'Viajeros Hoteles y Apartamet'!H214</f>
        <v>78433</v>
      </c>
      <c r="D214" s="3" cm="1">
        <f t="array" ref="D214">_xlfn.XLOOKUP(transformación!A205,'[1]Pib Pc'!$A$2:$A$81,_xlfn.XLOOKUP($C$1,'[1]Pib Pc'!B$1:P$1,'[1]Pib Pc'!$B$2:$P$81))</f>
        <v>11380</v>
      </c>
      <c r="E214" s="19" cm="1">
        <f t="array" ref="E214">_xlfn.XLOOKUP(transformación!B205,'[1]IPC Armonizado'!$A$2:$A$250,_xlfn.XLOOKUP($C$1,'[1]IPC Armonizado'!$B$1:$Q$1,'[1]IPC Armonizado'!$B$2:$Q$250))</f>
        <v>111</v>
      </c>
      <c r="F214" s="19" cm="1">
        <f t="array" ref="F214">_xlfn.XLOOKUP(transformación!A205,'[1]Desempleo armonizado'!$A$2:$A$101,_xlfn.XLOOKUP($C$1,'[1]Desempleo armonizado'!$B$1:$P$1,'[1]Desempleo armonizado'!$B$2:$P$101))</f>
        <v>3.3</v>
      </c>
      <c r="G214" s="26" cm="1">
        <f t="array" ref="G214">IFERROR(_xlfn.XLOOKUP(transformación!$B205,[1]Forwarkeys!$B$2:$B$1000,_xlfn.XLOOKUP($F$1,[1]Forwarkeys!$C$1:$BA$1,[1]Forwarkeys!$C$2:$BA$1000)),"-")</f>
        <v>41906</v>
      </c>
      <c r="H214" s="19">
        <f>España!E214</f>
        <v>109.87</v>
      </c>
      <c r="I214" s="3">
        <f>[1]Aeropuerto!$C207</f>
        <v>35193</v>
      </c>
      <c r="J214" s="3" cm="1">
        <f t="array" ref="J214">_xlfn.XLOOKUP(transformación!$B205,[1]Mortalidad!$A$2:$A$301,_xlfn.XLOOKUP($C$1,[1]Mortalidad!$B$1:$P$1,[1]Mortalidad!$B$2:$P$301))</f>
        <v>93915</v>
      </c>
      <c r="K214" s="19" cm="1">
        <f t="array" ref="K214">_xlfn.XLOOKUP(transformación!$B205,'[1]Indice del consumidor'!$A$2:$A$301,_xlfn.XLOOKUP($C$1,'[1]Indice del consumidor'!$B$1:$P$1,'[1]Indice del consumidor'!$B$2:$P$301))</f>
        <v>-4.5999999999999996</v>
      </c>
      <c r="L214" s="3" cm="1">
        <f t="array" ref="L214">_xlfn.XLOOKUP(transformación!B205,'[1]Total Búsquedas'!$A$5:$A$101,_xlfn.XLOOKUP($C$1,'[1]Total Búsquedas'!$B$2:$Q$2,'[1]Total Búsquedas'!$B$5:$Q$101))</f>
        <v>750302</v>
      </c>
      <c r="M214" s="3" cm="1">
        <f t="array" ref="M214">_xlfn.XLOOKUP(transformación!B205,'[1]Búsquedas a tres meses'!$A$5:$A$101,_xlfn.XLOOKUP($C$1,'[1]Búsquedas a tres meses'!$B$2:$Q$2,'[1]Búsquedas a tres meses'!$B$5:$Q$101))</f>
        <v>564756</v>
      </c>
      <c r="N214" s="3" cm="1">
        <f t="array" ref="N214">_xlfn.XLOOKUP(transformación!B205,'[1]Búsquedas a 6 meses'!$A$5:$A$101,_xlfn.XLOOKUP($C$1,'[1]Búsquedas a 6 meses'!$B$2:$Q$2,'[1]Búsquedas a 6 meses'!$B$5:$Q$101))</f>
        <v>667194</v>
      </c>
    </row>
    <row r="215" spans="1:14" x14ac:dyDescent="0.3">
      <c r="A215" s="2" t="str">
        <f>'Viajeros Hoteles y Apartamet'!A215</f>
        <v>2021</v>
      </c>
      <c r="B215" s="2" t="str">
        <f>'Viajeros Hoteles y Apartamet'!B215</f>
        <v>12</v>
      </c>
      <c r="C215" s="3">
        <f>'Viajeros Hoteles y Apartamet'!H215</f>
        <v>45234</v>
      </c>
      <c r="D215" s="3" cm="1">
        <f t="array" ref="D215">_xlfn.XLOOKUP(transformación!A206,'[1]Pib Pc'!$A$2:$A$81,_xlfn.XLOOKUP($C$1,'[1]Pib Pc'!B$1:P$1,'[1]Pib Pc'!$B$2:$P$81))</f>
        <v>11380</v>
      </c>
      <c r="E215" s="19" cm="1">
        <f t="array" ref="E215">_xlfn.XLOOKUP(transformación!B206,'[1]IPC Armonizado'!$A$2:$A$250,_xlfn.XLOOKUP($C$1,'[1]IPC Armonizado'!$B$1:$Q$1,'[1]IPC Armonizado'!$B$2:$Q$250))</f>
        <v>111.3</v>
      </c>
      <c r="F215" s="19" cm="1">
        <f t="array" ref="F215">_xlfn.XLOOKUP(transformación!A206,'[1]Desempleo armonizado'!$A$2:$A$101,_xlfn.XLOOKUP($C$1,'[1]Desempleo armonizado'!$B$1:$P$1,'[1]Desempleo armonizado'!$B$2:$P$101))</f>
        <v>3.3</v>
      </c>
      <c r="G215" s="26" cm="1">
        <f t="array" ref="G215">IFERROR(_xlfn.XLOOKUP(transformación!$B206,[1]Forwarkeys!$B$2:$B$1000,_xlfn.XLOOKUP($F$1,[1]Forwarkeys!$C$1:$BA$1,[1]Forwarkeys!$C$2:$BA$1000)),"-")</f>
        <v>43094</v>
      </c>
      <c r="H215" s="19">
        <f>España!E215</f>
        <v>111.13</v>
      </c>
      <c r="I215" s="3">
        <f>[1]Aeropuerto!$C208</f>
        <v>35731</v>
      </c>
      <c r="J215" s="3" cm="1">
        <f t="array" ref="J215">_xlfn.XLOOKUP(transformación!$B206,[1]Mortalidad!$A$2:$A$301,_xlfn.XLOOKUP($C$1,[1]Mortalidad!$B$1:$P$1,[1]Mortalidad!$B$2:$P$301))</f>
        <v>103171</v>
      </c>
      <c r="K215" s="19" cm="1">
        <f t="array" ref="K215">_xlfn.XLOOKUP(transformación!$B206,'[1]Indice del consumidor'!$A$2:$A$301,_xlfn.XLOOKUP($C$1,'[1]Indice del consumidor'!$B$1:$P$1,'[1]Indice del consumidor'!$B$2:$P$301))</f>
        <v>-7.1</v>
      </c>
      <c r="L215" s="3" cm="1">
        <f t="array" ref="L215">_xlfn.XLOOKUP(transformación!B206,'[1]Total Búsquedas'!$A$5:$A$101,_xlfn.XLOOKUP($C$1,'[1]Total Búsquedas'!$B$2:$Q$2,'[1]Total Búsquedas'!$B$5:$Q$101))</f>
        <v>712193</v>
      </c>
      <c r="M215" s="3" cm="1">
        <f t="array" ref="M215">_xlfn.XLOOKUP(transformación!B206,'[1]Búsquedas a tres meses'!$A$5:$A$101,_xlfn.XLOOKUP($C$1,'[1]Búsquedas a tres meses'!$B$2:$Q$2,'[1]Búsquedas a tres meses'!$B$5:$Q$101))</f>
        <v>541456</v>
      </c>
      <c r="N215" s="3" cm="1">
        <f t="array" ref="N215">_xlfn.XLOOKUP(transformación!B206,'[1]Búsquedas a 6 meses'!$A$5:$A$101,_xlfn.XLOOKUP($C$1,'[1]Búsquedas a 6 meses'!$B$2:$Q$2,'[1]Búsquedas a 6 meses'!$B$5:$Q$101))</f>
        <v>643582</v>
      </c>
    </row>
    <row r="216" spans="1:14" x14ac:dyDescent="0.3">
      <c r="A216" s="2" t="str">
        <f>'Viajeros Hoteles y Apartamet'!A216</f>
        <v>2022</v>
      </c>
      <c r="B216" s="2" t="str">
        <f>'Viajeros Hoteles y Apartamet'!B216</f>
        <v>1</v>
      </c>
      <c r="C216" s="3">
        <f>'Viajeros Hoteles y Apartamet'!H216</f>
        <v>35824</v>
      </c>
      <c r="D216" s="3" cm="1">
        <f t="array" ref="D216">_xlfn.XLOOKUP(transformación!A207,'[1]Pib Pc'!$A$2:$A$81,_xlfn.XLOOKUP($C$1,'[1]Pib Pc'!B$1:P$1,'[1]Pib Pc'!$B$2:$P$81))</f>
        <v>11340</v>
      </c>
      <c r="E216" s="19" cm="1">
        <f t="array" ref="E216">_xlfn.XLOOKUP(transformación!B207,'[1]IPC Armonizado'!$A$2:$A$250,_xlfn.XLOOKUP($C$1,'[1]IPC Armonizado'!$B$1:$Q$1,'[1]IPC Armonizado'!$B$2:$Q$250))</f>
        <v>112.3</v>
      </c>
      <c r="F216" s="19" cm="1">
        <f t="array" ref="F216">_xlfn.XLOOKUP(transformación!A207,'[1]Desempleo armonizado'!$A$2:$A$101,_xlfn.XLOOKUP($C$1,'[1]Desempleo armonizado'!$B$1:$P$1,'[1]Desempleo armonizado'!$B$2:$P$101))</f>
        <v>3.3</v>
      </c>
      <c r="G216" s="26" cm="1">
        <f t="array" ref="G216">IFERROR(_xlfn.XLOOKUP(transformación!$B207,[1]Forwarkeys!$B$2:$B$1000,_xlfn.XLOOKUP($F$1,[1]Forwarkeys!$C$1:$BA$1,[1]Forwarkeys!$C$2:$BA$1000)),"-")</f>
        <v>32560</v>
      </c>
      <c r="H216" s="19">
        <f>España!E216</f>
        <v>110.26</v>
      </c>
      <c r="I216" s="3">
        <f>[1]Aeropuerto!$C209</f>
        <v>23023</v>
      </c>
      <c r="J216" s="3" cm="1">
        <f t="array" ref="J216">_xlfn.XLOOKUP(transformación!$B207,[1]Mortalidad!$A$2:$A$301,_xlfn.XLOOKUP($C$1,[1]Mortalidad!$B$1:$P$1,[1]Mortalidad!$B$2:$P$301))</f>
        <v>87589</v>
      </c>
      <c r="K216" s="19" cm="1">
        <f t="array" ref="K216">_xlfn.XLOOKUP(transformación!$B207,'[1]Indice del consumidor'!$A$2:$A$301,_xlfn.XLOOKUP($C$1,'[1]Indice del consumidor'!$B$1:$P$1,'[1]Indice del consumidor'!$B$2:$P$301))</f>
        <v>-5.3</v>
      </c>
      <c r="L216" s="3" cm="1">
        <f t="array" ref="L216">_xlfn.XLOOKUP(transformación!B207,'[1]Total Búsquedas'!$A$5:$A$101,_xlfn.XLOOKUP($C$1,'[1]Total Búsquedas'!$B$2:$Q$2,'[1]Total Búsquedas'!$B$5:$Q$101))</f>
        <v>950761</v>
      </c>
      <c r="M216" s="3" cm="1">
        <f t="array" ref="M216">_xlfn.XLOOKUP(transformación!B207,'[1]Búsquedas a tres meses'!$A$5:$A$101,_xlfn.XLOOKUP($C$1,'[1]Búsquedas a tres meses'!$B$2:$Q$2,'[1]Búsquedas a tres meses'!$B$5:$Q$101))</f>
        <v>636850</v>
      </c>
      <c r="N216" s="3" cm="1">
        <f t="array" ref="N216">_xlfn.XLOOKUP(transformación!B207,'[1]Búsquedas a 6 meses'!$A$5:$A$101,_xlfn.XLOOKUP($C$1,'[1]Búsquedas a 6 meses'!$B$2:$Q$2,'[1]Búsquedas a 6 meses'!$B$5:$Q$101))</f>
        <v>836163</v>
      </c>
    </row>
    <row r="217" spans="1:14" x14ac:dyDescent="0.3">
      <c r="A217" s="2" t="str">
        <f>'Viajeros Hoteles y Apartamet'!A217</f>
        <v>2022</v>
      </c>
      <c r="B217" s="2" t="str">
        <f>'Viajeros Hoteles y Apartamet'!B217</f>
        <v>2</v>
      </c>
      <c r="C217" s="3">
        <f>'Viajeros Hoteles y Apartamet'!H217</f>
        <v>51214</v>
      </c>
      <c r="D217" s="3" cm="1">
        <f t="array" ref="D217">_xlfn.XLOOKUP(transformación!A208,'[1]Pib Pc'!$A$2:$A$81,_xlfn.XLOOKUP($C$1,'[1]Pib Pc'!B$1:P$1,'[1]Pib Pc'!$B$2:$P$81))</f>
        <v>11340</v>
      </c>
      <c r="E217" s="19" cm="1">
        <f t="array" ref="E217">_xlfn.XLOOKUP(transformación!B208,'[1]IPC Armonizado'!$A$2:$A$250,_xlfn.XLOOKUP($C$1,'[1]IPC Armonizado'!$B$1:$Q$1,'[1]IPC Armonizado'!$B$2:$Q$250))</f>
        <v>113.3</v>
      </c>
      <c r="F217" s="19" cm="1">
        <f t="array" ref="F217">_xlfn.XLOOKUP(transformación!A208,'[1]Desempleo armonizado'!$A$2:$A$101,_xlfn.XLOOKUP($C$1,'[1]Desempleo armonizado'!$B$1:$P$1,'[1]Desempleo armonizado'!$B$2:$P$101))</f>
        <v>3.3</v>
      </c>
      <c r="G217" s="26" cm="1">
        <f t="array" ref="G217">IFERROR(_xlfn.XLOOKUP(transformación!$B208,[1]Forwarkeys!$B$2:$B$1000,_xlfn.XLOOKUP($F$1,[1]Forwarkeys!$C$1:$BA$1,[1]Forwarkeys!$C$2:$BA$1000)),"-")</f>
        <v>34992</v>
      </c>
      <c r="H217" s="19">
        <f>España!E217</f>
        <v>111.15</v>
      </c>
      <c r="I217" s="3">
        <f>[1]Aeropuerto!$C210</f>
        <v>32911</v>
      </c>
      <c r="J217" s="3" cm="1">
        <f t="array" ref="J217">_xlfn.XLOOKUP(transformación!$B208,[1]Mortalidad!$A$2:$A$301,_xlfn.XLOOKUP($C$1,[1]Mortalidad!$B$1:$P$1,[1]Mortalidad!$B$2:$P$301))</f>
        <v>83044</v>
      </c>
      <c r="K217" s="19" cm="1">
        <f t="array" ref="K217">_xlfn.XLOOKUP(transformación!$B208,'[1]Indice del consumidor'!$A$2:$A$301,_xlfn.XLOOKUP($C$1,'[1]Indice del consumidor'!$B$1:$P$1,'[1]Indice del consumidor'!$B$2:$P$301))</f>
        <v>-6.2</v>
      </c>
      <c r="L217" s="3" cm="1">
        <f t="array" ref="L217">_xlfn.XLOOKUP(transformación!B208,'[1]Total Búsquedas'!$A$5:$A$101,_xlfn.XLOOKUP($C$1,'[1]Total Búsquedas'!$B$2:$Q$2,'[1]Total Búsquedas'!$B$5:$Q$101))</f>
        <v>1054705</v>
      </c>
      <c r="M217" s="3" cm="1">
        <f t="array" ref="M217">_xlfn.XLOOKUP(transformación!B208,'[1]Búsquedas a tres meses'!$A$5:$A$101,_xlfn.XLOOKUP($C$1,'[1]Búsquedas a tres meses'!$B$2:$Q$2,'[1]Búsquedas a tres meses'!$B$5:$Q$101))</f>
        <v>761050</v>
      </c>
      <c r="N217" s="3" cm="1">
        <f t="array" ref="N217">_xlfn.XLOOKUP(transformación!B208,'[1]Búsquedas a 6 meses'!$A$5:$A$101,_xlfn.XLOOKUP($C$1,'[1]Búsquedas a 6 meses'!$B$2:$Q$2,'[1]Búsquedas a 6 meses'!$B$5:$Q$101))</f>
        <v>964275</v>
      </c>
    </row>
    <row r="218" spans="1:14" x14ac:dyDescent="0.3">
      <c r="A218" s="2" t="str">
        <f>'Viajeros Hoteles y Apartamet'!A218</f>
        <v>2022</v>
      </c>
      <c r="B218" s="2" t="str">
        <f>'Viajeros Hoteles y Apartamet'!B218</f>
        <v>3</v>
      </c>
      <c r="C218" s="3">
        <f>'Viajeros Hoteles y Apartamet'!H218</f>
        <v>87191</v>
      </c>
      <c r="D218" s="3" cm="1">
        <f t="array" ref="D218">_xlfn.XLOOKUP(transformación!A209,'[1]Pib Pc'!$A$2:$A$81,_xlfn.XLOOKUP($C$1,'[1]Pib Pc'!B$1:P$1,'[1]Pib Pc'!$B$2:$P$81))</f>
        <v>11340</v>
      </c>
      <c r="E218" s="19" cm="1">
        <f t="array" ref="E218">_xlfn.XLOOKUP(transformación!B209,'[1]IPC Armonizado'!$A$2:$A$250,_xlfn.XLOOKUP($C$1,'[1]IPC Armonizado'!$B$1:$Q$1,'[1]IPC Armonizado'!$B$2:$Q$250))</f>
        <v>116.1</v>
      </c>
      <c r="F218" s="19" cm="1">
        <f t="array" ref="F218">_xlfn.XLOOKUP(transformación!A209,'[1]Desempleo armonizado'!$A$2:$A$101,_xlfn.XLOOKUP($C$1,'[1]Desempleo armonizado'!$B$1:$P$1,'[1]Desempleo armonizado'!$B$2:$P$101))</f>
        <v>3.3</v>
      </c>
      <c r="G218" s="26" cm="1">
        <f t="array" ref="G218">IFERROR(_xlfn.XLOOKUP(transformación!$B209,[1]Forwarkeys!$B$2:$B$1000,_xlfn.XLOOKUP($F$1,[1]Forwarkeys!$C$1:$BA$1,[1]Forwarkeys!$C$2:$BA$1000)),"-")</f>
        <v>45440</v>
      </c>
      <c r="H218" s="19">
        <f>España!E218</f>
        <v>115.51</v>
      </c>
      <c r="I218" s="3">
        <f>[1]Aeropuerto!$C211</f>
        <v>41126</v>
      </c>
      <c r="J218" s="3" cm="1">
        <f t="array" ref="J218">_xlfn.XLOOKUP(transformación!$B209,[1]Mortalidad!$A$2:$A$301,_xlfn.XLOOKUP($C$1,[1]Mortalidad!$B$1:$P$1,[1]Mortalidad!$B$2:$P$301))</f>
        <v>93135</v>
      </c>
      <c r="K218" s="19" cm="1">
        <f t="array" ref="K218">_xlfn.XLOOKUP(transformación!$B209,'[1]Indice del consumidor'!$A$2:$A$301,_xlfn.XLOOKUP($C$1,'[1]Indice del consumidor'!$B$1:$P$1,'[1]Indice del consumidor'!$B$2:$P$301))</f>
        <v>-15.3</v>
      </c>
      <c r="L218" s="3" cm="1">
        <f t="array" ref="L218">_xlfn.XLOOKUP(transformación!B209,'[1]Total Búsquedas'!$A$5:$A$101,_xlfn.XLOOKUP($C$1,'[1]Total Búsquedas'!$B$2:$Q$2,'[1]Total Búsquedas'!$B$5:$Q$101))</f>
        <v>1026430</v>
      </c>
      <c r="M218" s="3" cm="1">
        <f t="array" ref="M218">_xlfn.XLOOKUP(transformación!B209,'[1]Búsquedas a tres meses'!$A$5:$A$101,_xlfn.XLOOKUP($C$1,'[1]Búsquedas a tres meses'!$B$2:$Q$2,'[1]Búsquedas a tres meses'!$B$5:$Q$101))</f>
        <v>753073</v>
      </c>
      <c r="N218" s="3" cm="1">
        <f t="array" ref="N218">_xlfn.XLOOKUP(transformación!B209,'[1]Búsquedas a 6 meses'!$A$5:$A$101,_xlfn.XLOOKUP($C$1,'[1]Búsquedas a 6 meses'!$B$2:$Q$2,'[1]Búsquedas a 6 meses'!$B$5:$Q$101))</f>
        <v>957493</v>
      </c>
    </row>
    <row r="219" spans="1:14" x14ac:dyDescent="0.3">
      <c r="A219" s="2" t="str">
        <f>'Viajeros Hoteles y Apartamet'!A219</f>
        <v>2022</v>
      </c>
      <c r="B219" s="2" t="str">
        <f>'Viajeros Hoteles y Apartamet'!B219</f>
        <v>4</v>
      </c>
      <c r="C219" s="3">
        <f>'Viajeros Hoteles y Apartamet'!H219</f>
        <v>107820</v>
      </c>
      <c r="D219" s="3" cm="1">
        <f t="array" ref="D219">_xlfn.XLOOKUP(transformación!A210,'[1]Pib Pc'!$A$2:$A$81,_xlfn.XLOOKUP($C$1,'[1]Pib Pc'!B$1:P$1,'[1]Pib Pc'!$B$2:$P$81))</f>
        <v>11340</v>
      </c>
      <c r="E219" s="19" cm="1">
        <f t="array" ref="E219">_xlfn.XLOOKUP(transformación!B210,'[1]IPC Armonizado'!$A$2:$A$250,_xlfn.XLOOKUP($C$1,'[1]IPC Armonizado'!$B$1:$Q$1,'[1]IPC Armonizado'!$B$2:$Q$250))</f>
        <v>116.9</v>
      </c>
      <c r="F219" s="19" cm="1">
        <f t="array" ref="F219">_xlfn.XLOOKUP(transformación!A210,'[1]Desempleo armonizado'!$A$2:$A$101,_xlfn.XLOOKUP($C$1,'[1]Desempleo armonizado'!$B$1:$P$1,'[1]Desempleo armonizado'!$B$2:$P$101))</f>
        <v>3.1</v>
      </c>
      <c r="G219" s="26" cm="1">
        <f t="array" ref="G219">IFERROR(_xlfn.XLOOKUP(transformación!$B210,[1]Forwarkeys!$B$2:$B$1000,_xlfn.XLOOKUP($F$1,[1]Forwarkeys!$C$1:$BA$1,[1]Forwarkeys!$C$2:$BA$1000)),"-")</f>
        <v>59704</v>
      </c>
      <c r="H219" s="19">
        <f>España!E219</f>
        <v>115.21</v>
      </c>
      <c r="I219" s="3">
        <f>[1]Aeropuerto!$C212</f>
        <v>56086</v>
      </c>
      <c r="J219" s="3" cm="1">
        <f t="array" ref="J219">_xlfn.XLOOKUP(transformación!$B210,[1]Mortalidad!$A$2:$A$301,_xlfn.XLOOKUP($C$1,[1]Mortalidad!$B$1:$P$1,[1]Mortalidad!$B$2:$P$301))</f>
        <v>85991</v>
      </c>
      <c r="K219" s="19" cm="1">
        <f t="array" ref="K219">_xlfn.XLOOKUP(transformación!$B210,'[1]Indice del consumidor'!$A$2:$A$301,_xlfn.XLOOKUP($C$1,'[1]Indice del consumidor'!$B$1:$P$1,'[1]Indice del consumidor'!$B$2:$P$301))</f>
        <v>-18.899999999999999</v>
      </c>
      <c r="L219" s="3" cm="1">
        <f t="array" ref="L219">_xlfn.XLOOKUP(transformación!B210,'[1]Total Búsquedas'!$A$5:$A$101,_xlfn.XLOOKUP($C$1,'[1]Total Búsquedas'!$B$2:$Q$2,'[1]Total Búsquedas'!$B$5:$Q$101))</f>
        <v>936376</v>
      </c>
      <c r="M219" s="3" cm="1">
        <f t="array" ref="M219">_xlfn.XLOOKUP(transformación!B210,'[1]Búsquedas a tres meses'!$A$5:$A$101,_xlfn.XLOOKUP($C$1,'[1]Búsquedas a tres meses'!$B$2:$Q$2,'[1]Búsquedas a tres meses'!$B$5:$Q$101))</f>
        <v>700125</v>
      </c>
      <c r="N219" s="3" cm="1">
        <f t="array" ref="N219">_xlfn.XLOOKUP(transformación!B210,'[1]Búsquedas a 6 meses'!$A$5:$A$101,_xlfn.XLOOKUP($C$1,'[1]Búsquedas a 6 meses'!$B$2:$Q$2,'[1]Búsquedas a 6 meses'!$B$5:$Q$101))</f>
        <v>892808</v>
      </c>
    </row>
    <row r="220" spans="1:14" x14ac:dyDescent="0.3">
      <c r="A220" s="2" t="str">
        <f>'Viajeros Hoteles y Apartamet'!A220</f>
        <v>2022</v>
      </c>
      <c r="B220" s="2" t="str">
        <f>'Viajeros Hoteles y Apartamet'!B220</f>
        <v>5</v>
      </c>
      <c r="C220" s="3">
        <f>'Viajeros Hoteles y Apartamet'!H220</f>
        <v>128199</v>
      </c>
      <c r="D220" s="3" cm="1">
        <f t="array" ref="D220">_xlfn.XLOOKUP(transformación!A211,'[1]Pib Pc'!$A$2:$A$81,_xlfn.XLOOKUP($C$1,'[1]Pib Pc'!B$1:P$1,'[1]Pib Pc'!$B$2:$P$81))</f>
        <v>11340</v>
      </c>
      <c r="E220" s="19" cm="1">
        <f t="array" ref="E220">_xlfn.XLOOKUP(transformación!B211,'[1]IPC Armonizado'!$A$2:$A$250,_xlfn.XLOOKUP($C$1,'[1]IPC Armonizado'!$B$1:$Q$1,'[1]IPC Armonizado'!$B$2:$Q$250))</f>
        <v>118.2</v>
      </c>
      <c r="F220" s="19" cm="1">
        <f t="array" ref="F220">_xlfn.XLOOKUP(transformación!A211,'[1]Desempleo armonizado'!$A$2:$A$101,_xlfn.XLOOKUP($C$1,'[1]Desempleo armonizado'!$B$1:$P$1,'[1]Desempleo armonizado'!$B$2:$P$101))</f>
        <v>3.1</v>
      </c>
      <c r="G220" s="26" cm="1">
        <f t="array" ref="G220">IFERROR(_xlfn.XLOOKUP(transformación!$B211,[1]Forwarkeys!$B$2:$B$1000,_xlfn.XLOOKUP($F$1,[1]Forwarkeys!$C$1:$BA$1,[1]Forwarkeys!$C$2:$BA$1000)),"-")</f>
        <v>66097</v>
      </c>
      <c r="H220" s="19">
        <f>España!E220</f>
        <v>116.03</v>
      </c>
      <c r="I220" s="3">
        <f>[1]Aeropuerto!$C213</f>
        <v>62557</v>
      </c>
      <c r="J220" s="3" cm="1">
        <f t="array" ref="J220">_xlfn.XLOOKUP(transformación!$B211,[1]Mortalidad!$A$2:$A$301,_xlfn.XLOOKUP($C$1,[1]Mortalidad!$B$1:$P$1,[1]Mortalidad!$B$2:$P$301))</f>
        <v>82118</v>
      </c>
      <c r="K220" s="19" cm="1">
        <f t="array" ref="K220">_xlfn.XLOOKUP(transformación!$B211,'[1]Indice del consumidor'!$A$2:$A$301,_xlfn.XLOOKUP($C$1,'[1]Indice del consumidor'!$B$1:$P$1,'[1]Indice del consumidor'!$B$2:$P$301))</f>
        <v>-18.3</v>
      </c>
      <c r="L220" s="3" cm="1">
        <f t="array" ref="L220">_xlfn.XLOOKUP(transformación!B211,'[1]Total Búsquedas'!$A$5:$A$101,_xlfn.XLOOKUP($C$1,'[1]Total Búsquedas'!$B$2:$Q$2,'[1]Total Búsquedas'!$B$5:$Q$101))</f>
        <v>995553</v>
      </c>
      <c r="M220" s="3" cm="1">
        <f t="array" ref="M220">_xlfn.XLOOKUP(transformación!B211,'[1]Búsquedas a tres meses'!$A$5:$A$101,_xlfn.XLOOKUP($C$1,'[1]Búsquedas a tres meses'!$B$2:$Q$2,'[1]Búsquedas a tres meses'!$B$5:$Q$101))</f>
        <v>774010</v>
      </c>
      <c r="N220" s="3" cm="1">
        <f t="array" ref="N220">_xlfn.XLOOKUP(transformación!B211,'[1]Búsquedas a 6 meses'!$A$5:$A$101,_xlfn.XLOOKUP($C$1,'[1]Búsquedas a 6 meses'!$B$2:$Q$2,'[1]Búsquedas a 6 meses'!$B$5:$Q$101))</f>
        <v>945776</v>
      </c>
    </row>
    <row r="221" spans="1:14" x14ac:dyDescent="0.3">
      <c r="A221" s="2" t="str">
        <f>'Viajeros Hoteles y Apartamet'!A221</f>
        <v>2022</v>
      </c>
      <c r="B221" s="2" t="str">
        <f>'Viajeros Hoteles y Apartamet'!B221</f>
        <v>6</v>
      </c>
      <c r="C221" s="3">
        <f>'Viajeros Hoteles y Apartamet'!H221</f>
        <v>119921</v>
      </c>
      <c r="D221" s="3" cm="1">
        <f t="array" ref="D221">_xlfn.XLOOKUP(transformación!A212,'[1]Pib Pc'!$A$2:$A$81,_xlfn.XLOOKUP($C$1,'[1]Pib Pc'!B$1:P$1,'[1]Pib Pc'!$B$2:$P$81))</f>
        <v>11340</v>
      </c>
      <c r="E221" s="19" cm="1">
        <f t="array" ref="E221">_xlfn.XLOOKUP(transformación!B212,'[1]IPC Armonizado'!$A$2:$A$250,_xlfn.XLOOKUP($C$1,'[1]IPC Armonizado'!$B$1:$Q$1,'[1]IPC Armonizado'!$B$2:$Q$250))</f>
        <v>118.1</v>
      </c>
      <c r="F221" s="19" cm="1">
        <f t="array" ref="F221">_xlfn.XLOOKUP(transformación!A212,'[1]Desempleo armonizado'!$A$2:$A$101,_xlfn.XLOOKUP($C$1,'[1]Desempleo armonizado'!$B$1:$P$1,'[1]Desempleo armonizado'!$B$2:$P$101))</f>
        <v>3.1</v>
      </c>
      <c r="G221" s="26" cm="1">
        <f t="array" ref="G221">IFERROR(_xlfn.XLOOKUP(transformación!$B212,[1]Forwarkeys!$B$2:$B$1000,_xlfn.XLOOKUP($F$1,[1]Forwarkeys!$C$1:$BA$1,[1]Forwarkeys!$C$2:$BA$1000)),"-")</f>
        <v>69043</v>
      </c>
      <c r="H221" s="19">
        <f>España!E221</f>
        <v>118.22</v>
      </c>
      <c r="I221" s="3">
        <f>[1]Aeropuerto!$C214</f>
        <v>64104</v>
      </c>
      <c r="J221" s="3" cm="1">
        <f t="array" ref="J221">_xlfn.XLOOKUP(transformación!$B212,[1]Mortalidad!$A$2:$A$301,_xlfn.XLOOKUP($C$1,[1]Mortalidad!$B$1:$P$1,[1]Mortalidad!$B$2:$P$301))</f>
        <v>79690</v>
      </c>
      <c r="K221" s="19" cm="1">
        <f t="array" ref="K221">_xlfn.XLOOKUP(transformación!$B212,'[1]Indice del consumidor'!$A$2:$A$301,_xlfn.XLOOKUP($C$1,'[1]Indice del consumidor'!$B$1:$P$1,'[1]Indice del consumidor'!$B$2:$P$301))</f>
        <v>-19.899999999999999</v>
      </c>
      <c r="L221" s="3" cm="1">
        <f t="array" ref="L221">_xlfn.XLOOKUP(transformación!B212,'[1]Total Búsquedas'!$A$5:$A$101,_xlfn.XLOOKUP($C$1,'[1]Total Búsquedas'!$B$2:$Q$2,'[1]Total Búsquedas'!$B$5:$Q$101))</f>
        <v>930895</v>
      </c>
      <c r="M221" s="3" cm="1">
        <f t="array" ref="M221">_xlfn.XLOOKUP(transformación!B212,'[1]Búsquedas a tres meses'!$A$5:$A$101,_xlfn.XLOOKUP($C$1,'[1]Búsquedas a tres meses'!$B$2:$Q$2,'[1]Búsquedas a tres meses'!$B$5:$Q$101))</f>
        <v>757296</v>
      </c>
      <c r="N221" s="3" cm="1">
        <f t="array" ref="N221">_xlfn.XLOOKUP(transformación!B212,'[1]Búsquedas a 6 meses'!$A$5:$A$101,_xlfn.XLOOKUP($C$1,'[1]Búsquedas a 6 meses'!$B$2:$Q$2,'[1]Búsquedas a 6 meses'!$B$5:$Q$101))</f>
        <v>885443</v>
      </c>
    </row>
    <row r="222" spans="1:14" x14ac:dyDescent="0.3">
      <c r="A222" s="2" t="str">
        <f>'Viajeros Hoteles y Apartamet'!A222</f>
        <v>2022</v>
      </c>
      <c r="B222" s="2" t="str">
        <f>'Viajeros Hoteles y Apartamet'!B222</f>
        <v>7</v>
      </c>
      <c r="C222" s="3">
        <f>'Viajeros Hoteles y Apartamet'!H222</f>
        <v>83356</v>
      </c>
      <c r="D222" s="3" cm="1">
        <f t="array" ref="D222">_xlfn.XLOOKUP(transformación!A213,'[1]Pib Pc'!$A$2:$A$81,_xlfn.XLOOKUP($C$1,'[1]Pib Pc'!B$1:P$1,'[1]Pib Pc'!$B$2:$P$81))</f>
        <v>11620</v>
      </c>
      <c r="E222" s="19" cm="1">
        <f t="array" ref="E222">_xlfn.XLOOKUP(transformación!B213,'[1]IPC Armonizado'!$A$2:$A$250,_xlfn.XLOOKUP($C$1,'[1]IPC Armonizado'!$B$1:$Q$1,'[1]IPC Armonizado'!$B$2:$Q$250))</f>
        <v>119</v>
      </c>
      <c r="F222" s="19" cm="1">
        <f t="array" ref="F222">_xlfn.XLOOKUP(transformación!A213,'[1]Desempleo armonizado'!$A$2:$A$101,_xlfn.XLOOKUP($C$1,'[1]Desempleo armonizado'!$B$1:$P$1,'[1]Desempleo armonizado'!$B$2:$P$101))</f>
        <v>3.2</v>
      </c>
      <c r="G222" s="26" cm="1">
        <f t="array" ref="G222">IFERROR(_xlfn.XLOOKUP(transformación!$B213,[1]Forwarkeys!$B$2:$B$1000,_xlfn.XLOOKUP($F$1,[1]Forwarkeys!$C$1:$BA$1,[1]Forwarkeys!$C$2:$BA$1000)),"-")</f>
        <v>68481</v>
      </c>
      <c r="H222" s="19">
        <f>España!E222</f>
        <v>117.54</v>
      </c>
      <c r="I222" s="3">
        <f>[1]Aeropuerto!$C215</f>
        <v>66327</v>
      </c>
      <c r="J222" s="3" cm="1">
        <f t="array" ref="J222">_xlfn.XLOOKUP(transformación!$B213,[1]Mortalidad!$A$2:$A$301,_xlfn.XLOOKUP($C$1,[1]Mortalidad!$B$1:$P$1,[1]Mortalidad!$B$2:$P$301))</f>
        <v>86077</v>
      </c>
      <c r="K222" s="19" cm="1">
        <f t="array" ref="K222">_xlfn.XLOOKUP(transformación!$B213,'[1]Indice del consumidor'!$A$2:$A$301,_xlfn.XLOOKUP($C$1,'[1]Indice del consumidor'!$B$1:$P$1,'[1]Indice del consumidor'!$B$2:$P$301))</f>
        <v>-25.3</v>
      </c>
      <c r="L222" s="3" cm="1">
        <f t="array" ref="L222">_xlfn.XLOOKUP(transformación!B213,'[1]Total Búsquedas'!$A$5:$A$101,_xlfn.XLOOKUP($C$1,'[1]Total Búsquedas'!$B$2:$Q$2,'[1]Total Búsquedas'!$B$5:$Q$101))</f>
        <v>817690</v>
      </c>
      <c r="M222" s="3" cm="1">
        <f t="array" ref="M222">_xlfn.XLOOKUP(transformación!B213,'[1]Búsquedas a tres meses'!$A$5:$A$101,_xlfn.XLOOKUP($C$1,'[1]Búsquedas a tres meses'!$B$2:$Q$2,'[1]Búsquedas a tres meses'!$B$5:$Q$101))</f>
        <v>684316</v>
      </c>
      <c r="N222" s="3" cm="1">
        <f t="array" ref="N222">_xlfn.XLOOKUP(transformación!B213,'[1]Búsquedas a 6 meses'!$A$5:$A$101,_xlfn.XLOOKUP($C$1,'[1]Búsquedas a 6 meses'!$B$2:$Q$2,'[1]Búsquedas a 6 meses'!$B$5:$Q$101))</f>
        <v>762090</v>
      </c>
    </row>
    <row r="223" spans="1:14" x14ac:dyDescent="0.3">
      <c r="A223" s="2">
        <v>2022</v>
      </c>
      <c r="B223" s="2">
        <v>8</v>
      </c>
      <c r="C223" s="3">
        <f>'Viajeros Hoteles y Apartamet'!H223</f>
        <v>88100</v>
      </c>
      <c r="D223" s="3" cm="1">
        <f t="array" ref="D223">_xlfn.XLOOKUP(transformación!A214,'[1]Pib Pc'!$A$2:$A$81,_xlfn.XLOOKUP($C$1,'[1]Pib Pc'!B$1:P$1,'[1]Pib Pc'!$B$2:$P$81))</f>
        <v>11620</v>
      </c>
      <c r="E223" s="19" cm="1">
        <f t="array" ref="E223">_xlfn.XLOOKUP(transformación!B214,'[1]IPC Armonizado'!$A$2:$A$250,_xlfn.XLOOKUP($C$1,'[1]IPC Armonizado'!$B$1:$Q$1,'[1]IPC Armonizado'!$B$2:$Q$250))</f>
        <v>119.5</v>
      </c>
      <c r="F223" s="19" cm="1">
        <f t="array" ref="F223">_xlfn.XLOOKUP(transformación!A214,'[1]Desempleo armonizado'!$A$2:$A$101,_xlfn.XLOOKUP($C$1,'[1]Desempleo armonizado'!$B$1:$P$1,'[1]Desempleo armonizado'!$B$2:$P$101))</f>
        <v>3.2</v>
      </c>
      <c r="G223" s="26" cm="1">
        <f t="array" ref="G223">IFERROR(_xlfn.XLOOKUP(transformación!$B214,[1]Forwarkeys!$B$2:$B$1000,_xlfn.XLOOKUP($F$1,[1]Forwarkeys!$C$1:$BA$1,[1]Forwarkeys!$C$2:$BA$1000)),"-")</f>
        <v>69112</v>
      </c>
      <c r="H223" s="19">
        <f>España!E223</f>
        <v>117.84</v>
      </c>
      <c r="I223" s="3">
        <f>[1]Aeropuerto!$C216</f>
        <v>62909</v>
      </c>
      <c r="J223" s="3" cm="1">
        <f t="array" ref="J223">_xlfn.XLOOKUP(transformación!$B214,[1]Mortalidad!$A$2:$A$301,_xlfn.XLOOKUP($C$1,[1]Mortalidad!$B$1:$P$1,[1]Mortalidad!$B$2:$P$301))</f>
        <v>86589</v>
      </c>
      <c r="K223" s="19" cm="1">
        <f t="array" ref="K223">_xlfn.XLOOKUP(transformación!$B214,'[1]Indice del consumidor'!$A$2:$A$301,_xlfn.XLOOKUP($C$1,'[1]Indice del consumidor'!$B$1:$P$1,'[1]Indice del consumidor'!$B$2:$P$301))</f>
        <v>-24</v>
      </c>
      <c r="L223" s="3" cm="1">
        <f t="array" ref="L223">_xlfn.XLOOKUP(transformación!B214,'[1]Total Búsquedas'!$A$5:$A$101,_xlfn.XLOOKUP($C$1,'[1]Total Búsquedas'!$B$2:$Q$2,'[1]Total Búsquedas'!$B$5:$Q$101))</f>
        <v>851267</v>
      </c>
      <c r="M223" s="3" cm="1">
        <f t="array" ref="M223">_xlfn.XLOOKUP(transformación!B214,'[1]Búsquedas a tres meses'!$A$5:$A$101,_xlfn.XLOOKUP($C$1,'[1]Búsquedas a tres meses'!$B$2:$Q$2,'[1]Búsquedas a tres meses'!$B$5:$Q$101))</f>
        <v>679956</v>
      </c>
      <c r="N223" s="3" cm="1">
        <f t="array" ref="N223">_xlfn.XLOOKUP(transformación!B214,'[1]Búsquedas a 6 meses'!$A$5:$A$101,_xlfn.XLOOKUP($C$1,'[1]Búsquedas a 6 meses'!$B$2:$Q$2,'[1]Búsquedas a 6 meses'!$B$5:$Q$101))</f>
        <v>769500</v>
      </c>
    </row>
    <row r="224" spans="1:14" x14ac:dyDescent="0.3">
      <c r="A224" s="2">
        <v>2022</v>
      </c>
      <c r="B224" s="2">
        <v>9</v>
      </c>
      <c r="C224" s="3">
        <f>'Viajeros Hoteles y Apartamet'!H224</f>
        <v>127603</v>
      </c>
      <c r="D224" s="3" cm="1">
        <f t="array" ref="D224">_xlfn.XLOOKUP(transformación!A215,'[1]Pib Pc'!$A$2:$A$81,_xlfn.XLOOKUP($C$1,'[1]Pib Pc'!B$1:P$1,'[1]Pib Pc'!$B$2:$P$81))</f>
        <v>11620</v>
      </c>
      <c r="E224" s="19" cm="1">
        <f t="array" ref="E224">_xlfn.XLOOKUP(transformación!B215,'[1]IPC Armonizado'!$A$2:$A$250,_xlfn.XLOOKUP($C$1,'[1]IPC Armonizado'!$B$1:$Q$1,'[1]IPC Armonizado'!$B$2:$Q$250))</f>
        <v>122.1</v>
      </c>
      <c r="F224" s="19" cm="1">
        <f t="array" ref="F224">_xlfn.XLOOKUP(transformación!A215,'[1]Desempleo armonizado'!$A$2:$A$101,_xlfn.XLOOKUP($C$1,'[1]Desempleo armonizado'!$B$1:$P$1,'[1]Desempleo armonizado'!$B$2:$P$101))</f>
        <v>3.2</v>
      </c>
      <c r="G224" s="26" cm="1">
        <f t="array" ref="G224">IFERROR(_xlfn.XLOOKUP(transformación!$B215,[1]Forwarkeys!$B$2:$B$1000,_xlfn.XLOOKUP($F$1,[1]Forwarkeys!$C$1:$BA$1,[1]Forwarkeys!$C$2:$BA$1000)),"-")</f>
        <v>65440</v>
      </c>
      <c r="H224" s="19">
        <f>España!E224</f>
        <v>117.55</v>
      </c>
      <c r="I224" s="3">
        <f>[1]Aeropuerto!$C217</f>
        <v>62491</v>
      </c>
      <c r="J224" s="3" t="str" cm="1">
        <f t="array" ref="J224">_xlfn.XLOOKUP(transformación!$B215,[1]Mortalidad!$A$2:$A$301,_xlfn.XLOOKUP($C$1,[1]Mortalidad!$B$1:$P$1,[1]Mortalidad!$B$2:$P$301))</f>
        <v>:</v>
      </c>
      <c r="K224" s="19" cm="1">
        <f t="array" ref="K224">_xlfn.XLOOKUP(transformación!$B215,'[1]Indice del consumidor'!$A$2:$A$301,_xlfn.XLOOKUP($C$1,'[1]Indice del consumidor'!$B$1:$P$1,'[1]Indice del consumidor'!$B$2:$P$301))</f>
        <v>-29.4</v>
      </c>
      <c r="L224" s="3" cm="1">
        <f t="array" ref="L224">_xlfn.XLOOKUP(transformación!B215,'[1]Total Búsquedas'!$A$5:$A$101,_xlfn.XLOOKUP($C$1,'[1]Total Búsquedas'!$B$2:$Q$2,'[1]Total Búsquedas'!$B$5:$Q$101))</f>
        <v>809030</v>
      </c>
      <c r="M224" s="3" cm="1">
        <f t="array" ref="M224">_xlfn.XLOOKUP(transformación!B215,'[1]Búsquedas a tres meses'!$A$5:$A$101,_xlfn.XLOOKUP($C$1,'[1]Búsquedas a tres meses'!$B$2:$Q$2,'[1]Búsquedas a tres meses'!$B$5:$Q$101))</f>
        <v>663058</v>
      </c>
      <c r="N224" s="3" cm="1">
        <f t="array" ref="N224">_xlfn.XLOOKUP(transformación!B215,'[1]Búsquedas a 6 meses'!$A$5:$A$101,_xlfn.XLOOKUP($C$1,'[1]Búsquedas a 6 meses'!$B$2:$Q$2,'[1]Búsquedas a 6 meses'!$B$5:$Q$101))</f>
        <v>725785</v>
      </c>
    </row>
    <row r="225" spans="1:14" x14ac:dyDescent="0.3">
      <c r="A225" s="2">
        <v>2022</v>
      </c>
      <c r="B225" s="2">
        <v>10</v>
      </c>
      <c r="C225" s="3">
        <f>'Viajeros Hoteles y Apartamet'!H225</f>
        <v>154977</v>
      </c>
      <c r="D225" s="3" cm="1">
        <f t="array" ref="D225">_xlfn.XLOOKUP(transformación!A216,'[1]Pib Pc'!$A$2:$A$81,_xlfn.XLOOKUP($C$1,'[1]Pib Pc'!B$1:P$1,'[1]Pib Pc'!$B$2:$P$81))</f>
        <v>11950</v>
      </c>
      <c r="E225" s="19" cm="1">
        <f t="array" ref="E225">_xlfn.XLOOKUP(transformación!B216,'[1]IPC Armonizado'!$A$2:$A$250,_xlfn.XLOOKUP($C$1,'[1]IPC Armonizado'!$B$1:$Q$1,'[1]IPC Armonizado'!$B$2:$Q$250))</f>
        <v>123.5</v>
      </c>
      <c r="F225" s="19" cm="1">
        <f t="array" ref="F225">_xlfn.XLOOKUP(transformación!A216,'[1]Desempleo armonizado'!$A$2:$A$101,_xlfn.XLOOKUP($C$1,'[1]Desempleo armonizado'!$B$1:$P$1,'[1]Desempleo armonizado'!$B$2:$P$101))</f>
        <v>3</v>
      </c>
      <c r="G225" s="26" cm="1">
        <f t="array" ref="G225">IFERROR(_xlfn.XLOOKUP(transformación!$B216,[1]Forwarkeys!$B$2:$B$1000,_xlfn.XLOOKUP($F$1,[1]Forwarkeys!$C$1:$BA$1,[1]Forwarkeys!$C$2:$BA$1000)),"-")</f>
        <v>70223</v>
      </c>
      <c r="H225" s="19">
        <f>España!E225</f>
        <v>117.61</v>
      </c>
      <c r="I225" s="3">
        <f>[1]Aeropuerto!$C218</f>
        <v>65159</v>
      </c>
      <c r="J225" s="3" t="str" cm="1">
        <f t="array" ref="J225">_xlfn.XLOOKUP(transformación!$B216,[1]Mortalidad!$A$2:$A$301,_xlfn.XLOOKUP($C$1,[1]Mortalidad!$B$1:$P$1,[1]Mortalidad!$B$2:$P$301))</f>
        <v>:</v>
      </c>
      <c r="K225" s="19" cm="1">
        <f t="array" ref="K225">_xlfn.XLOOKUP(transformación!$B216,'[1]Indice del consumidor'!$A$2:$A$301,_xlfn.XLOOKUP($C$1,'[1]Indice del consumidor'!$B$1:$P$1,'[1]Indice del consumidor'!$B$2:$P$301))</f>
        <v>-28.4</v>
      </c>
      <c r="L225" s="3" cm="1">
        <f t="array" ref="L225">_xlfn.XLOOKUP(transformación!B216,'[1]Total Búsquedas'!$A$5:$A$101,_xlfn.XLOOKUP($C$1,'[1]Total Búsquedas'!$B$2:$Q$2,'[1]Total Búsquedas'!$B$5:$Q$101))</f>
        <v>853214</v>
      </c>
      <c r="M225" s="3" cm="1">
        <f t="array" ref="M225">_xlfn.XLOOKUP(transformación!B216,'[1]Búsquedas a tres meses'!$A$5:$A$101,_xlfn.XLOOKUP($C$1,'[1]Búsquedas a tres meses'!$B$2:$Q$2,'[1]Búsquedas a tres meses'!$B$5:$Q$101))</f>
        <v>628834</v>
      </c>
      <c r="N225" s="3" cm="1">
        <f t="array" ref="N225">_xlfn.XLOOKUP(transformación!B216,'[1]Búsquedas a 6 meses'!$A$5:$A$101,_xlfn.XLOOKUP($C$1,'[1]Búsquedas a 6 meses'!$B$2:$Q$2,'[1]Búsquedas a 6 meses'!$B$5:$Q$101))</f>
        <v>738104</v>
      </c>
    </row>
    <row r="226" spans="1:14" x14ac:dyDescent="0.3">
      <c r="A226" s="2">
        <v>2022</v>
      </c>
      <c r="B226" s="2">
        <v>11</v>
      </c>
      <c r="C226" s="3">
        <f>'Viajeros Hoteles y Apartamet'!H226</f>
        <v>67090</v>
      </c>
      <c r="D226" s="3" cm="1">
        <f t="array" ref="D226">_xlfn.XLOOKUP(transformación!A217,'[1]Pib Pc'!$A$2:$A$81,_xlfn.XLOOKUP($C$1,'[1]Pib Pc'!B$1:P$1,'[1]Pib Pc'!$B$2:$P$81))</f>
        <v>11950</v>
      </c>
      <c r="E226" s="19" cm="1">
        <f t="array" ref="E226">_xlfn.XLOOKUP(transformación!B217,'[1]IPC Armonizado'!$A$2:$A$250,_xlfn.XLOOKUP($C$1,'[1]IPC Armonizado'!$B$1:$Q$1,'[1]IPC Armonizado'!$B$2:$Q$250))</f>
        <v>123.5</v>
      </c>
      <c r="F226" s="19" cm="1">
        <f t="array" ref="F226">_xlfn.XLOOKUP(transformación!A217,'[1]Desempleo armonizado'!$A$2:$A$101,_xlfn.XLOOKUP($C$1,'[1]Desempleo armonizado'!$B$1:$P$1,'[1]Desempleo armonizado'!$B$2:$P$101))</f>
        <v>3</v>
      </c>
      <c r="G226" s="26" cm="1">
        <f t="array" ref="G226">IFERROR(_xlfn.XLOOKUP(transformación!$B217,[1]Forwarkeys!$B$2:$B$1000,_xlfn.XLOOKUP($F$1,[1]Forwarkeys!$C$1:$BA$1,[1]Forwarkeys!$C$2:$BA$1000)),"-")</f>
        <v>38025</v>
      </c>
      <c r="H226" s="19">
        <f>España!E226</f>
        <v>117.22</v>
      </c>
      <c r="I226" s="3">
        <f>[1]Aeropuerto!$C219</f>
        <v>34207</v>
      </c>
      <c r="J226" s="3" t="str" cm="1">
        <f t="array" ref="J226">_xlfn.XLOOKUP(transformación!$B217,[1]Mortalidad!$A$2:$A$301,_xlfn.XLOOKUP($C$1,[1]Mortalidad!$B$1:$P$1,[1]Mortalidad!$B$2:$P$301))</f>
        <v>:</v>
      </c>
      <c r="K226" s="19" cm="1">
        <f t="array" ref="K226">_xlfn.XLOOKUP(transformación!$B217,'[1]Indice del consumidor'!$A$2:$A$301,_xlfn.XLOOKUP($C$1,'[1]Indice del consumidor'!$B$1:$P$1,'[1]Indice del consumidor'!$B$2:$P$301))</f>
        <v>-25.1</v>
      </c>
      <c r="L226" s="3" cm="1">
        <f t="array" ref="L226">_xlfn.XLOOKUP(transformación!B217,'[1]Total Búsquedas'!$A$5:$A$101,_xlfn.XLOOKUP($C$1,'[1]Total Búsquedas'!$B$2:$Q$2,'[1]Total Búsquedas'!$B$5:$Q$101))</f>
        <v>933228</v>
      </c>
      <c r="M226" s="3" cm="1">
        <f t="array" ref="M226">_xlfn.XLOOKUP(transformación!B217,'[1]Búsquedas a tres meses'!$A$5:$A$101,_xlfn.XLOOKUP($C$1,'[1]Búsquedas a tres meses'!$B$2:$Q$2,'[1]Búsquedas a tres meses'!$B$5:$Q$101))</f>
        <v>603961</v>
      </c>
      <c r="N226" s="3" cm="1">
        <f t="array" ref="N226">_xlfn.XLOOKUP(transformación!B217,'[1]Búsquedas a 6 meses'!$A$5:$A$101,_xlfn.XLOOKUP($C$1,'[1]Búsquedas a 6 meses'!$B$2:$Q$2,'[1]Búsquedas a 6 meses'!$B$5:$Q$101))</f>
        <v>791565</v>
      </c>
    </row>
    <row r="227" spans="1:14" x14ac:dyDescent="0.3">
      <c r="A227" s="2">
        <v>2022</v>
      </c>
      <c r="B227" s="2">
        <v>12</v>
      </c>
      <c r="C227" s="3">
        <f>'Viajeros Hoteles y Apartamet'!H227</f>
        <v>50823</v>
      </c>
      <c r="D227" s="3" cm="1">
        <f t="array" ref="D227">_xlfn.XLOOKUP(transformación!A218,'[1]Pib Pc'!$A$2:$A$81,_xlfn.XLOOKUP($C$1,'[1]Pib Pc'!B$1:P$1,'[1]Pib Pc'!$B$2:$P$81))</f>
        <v>11950</v>
      </c>
      <c r="E227" s="19" cm="1">
        <f t="array" ref="E227">_xlfn.XLOOKUP(transformación!B218,'[1]IPC Armonizado'!$A$2:$A$250,_xlfn.XLOOKUP($C$1,'[1]IPC Armonizado'!$B$1:$Q$1,'[1]IPC Armonizado'!$B$2:$Q$250))</f>
        <v>122</v>
      </c>
      <c r="F227" s="19" cm="1">
        <f t="array" ref="F227">_xlfn.XLOOKUP(transformación!A218,'[1]Desempleo armonizado'!$A$2:$A$101,_xlfn.XLOOKUP($C$1,'[1]Desempleo armonizado'!$B$1:$P$1,'[1]Desempleo armonizado'!$B$2:$P$101))</f>
        <v>3</v>
      </c>
      <c r="G227" s="26" cm="1">
        <f t="array" ref="G227">IFERROR(_xlfn.XLOOKUP(transformación!$B218,[1]Forwarkeys!$B$2:$B$1000,_xlfn.XLOOKUP($F$1,[1]Forwarkeys!$C$1:$BA$1,[1]Forwarkeys!$C$2:$BA$1000)),"-")</f>
        <v>39699</v>
      </c>
      <c r="H227" s="19">
        <f>España!E227</f>
        <v>117.22</v>
      </c>
      <c r="I227" s="3">
        <f>[1]Aeropuerto!$C220</f>
        <v>37563</v>
      </c>
      <c r="J227" s="3" t="str" cm="1">
        <f t="array" ref="J227">_xlfn.XLOOKUP(transformación!$B218,[1]Mortalidad!$A$2:$A$301,_xlfn.XLOOKUP($C$1,[1]Mortalidad!$B$1:$P$1,[1]Mortalidad!$B$2:$P$301))</f>
        <v>:</v>
      </c>
      <c r="K227" s="19" cm="1">
        <f t="array" ref="K227">_xlfn.XLOOKUP(transformación!$B218,'[1]Indice del consumidor'!$A$2:$A$301,_xlfn.XLOOKUP($C$1,'[1]Indice del consumidor'!$B$1:$P$1,'[1]Indice del consumidor'!$B$2:$P$301))</f>
        <v>-22.1</v>
      </c>
      <c r="L227" s="3" cm="1">
        <f t="array" ref="L227">_xlfn.XLOOKUP(transformación!B218,'[1]Total Búsquedas'!$A$5:$A$101,_xlfn.XLOOKUP($C$1,'[1]Total Búsquedas'!$B$2:$Q$2,'[1]Total Búsquedas'!$B$5:$Q$101))</f>
        <v>864025</v>
      </c>
      <c r="M227" s="3" cm="1">
        <f t="array" ref="M227">_xlfn.XLOOKUP(transformación!B218,'[1]Búsquedas a tres meses'!$A$5:$A$101,_xlfn.XLOOKUP($C$1,'[1]Búsquedas a tres meses'!$B$2:$Q$2,'[1]Búsquedas a tres meses'!$B$5:$Q$101))</f>
        <v>560390</v>
      </c>
      <c r="N227" s="3" cm="1">
        <f t="array" ref="N227">_xlfn.XLOOKUP(transformación!B218,'[1]Búsquedas a 6 meses'!$A$5:$A$101,_xlfn.XLOOKUP($C$1,'[1]Búsquedas a 6 meses'!$B$2:$Q$2,'[1]Búsquedas a 6 meses'!$B$5:$Q$101))</f>
        <v>734300</v>
      </c>
    </row>
    <row r="228" spans="1:14" x14ac:dyDescent="0.3">
      <c r="A228" s="2">
        <v>2023</v>
      </c>
      <c r="B228" s="2">
        <v>1</v>
      </c>
      <c r="C228" s="3">
        <f>'Viajeros Hoteles y Apartamet'!H228</f>
        <v>72556</v>
      </c>
      <c r="D228" s="3" cm="1">
        <f t="array" ref="D228">_xlfn.XLOOKUP(transformación!A219,'[1]Pib Pc'!$A$2:$A$81,_xlfn.XLOOKUP($C$1,'[1]Pib Pc'!B$1:P$1,'[1]Pib Pc'!$B$2:$P$81))</f>
        <v>11930</v>
      </c>
      <c r="E228" s="19" cm="1">
        <f t="array" ref="E228">_xlfn.XLOOKUP(transformación!B219,'[1]IPC Armonizado'!$A$2:$A$250,_xlfn.XLOOKUP($C$1,'[1]IPC Armonizado'!$B$1:$Q$1,'[1]IPC Armonizado'!$B$2:$Q$250))</f>
        <v>122.6</v>
      </c>
      <c r="F228" s="19" cm="1">
        <f t="array" ref="F228">_xlfn.XLOOKUP(transformación!A219,'[1]Desempleo armonizado'!$A$2:$A$101,_xlfn.XLOOKUP($C$1,'[1]Desempleo armonizado'!$B$1:$P$1,'[1]Desempleo armonizado'!$B$2:$P$101))</f>
        <v>3</v>
      </c>
      <c r="G228" s="26" cm="1">
        <f t="array" ref="G228">IFERROR(_xlfn.XLOOKUP(transformación!$B219,[1]Forwarkeys!$B$2:$B$1000,_xlfn.XLOOKUP($F$1,[1]Forwarkeys!$C$1:$BA$1,[1]Forwarkeys!$C$2:$BA$1000)),"-")</f>
        <v>34817</v>
      </c>
      <c r="H228" s="19">
        <f>España!E228</f>
        <v>116.72</v>
      </c>
      <c r="I228" s="3">
        <f>[1]Aeropuerto!$C221</f>
        <v>32358</v>
      </c>
      <c r="J228" s="3" cm="1">
        <f t="array" ref="J228">_xlfn.XLOOKUP(transformación!$B219,[1]Mortalidad!$A$2:$A$301,_xlfn.XLOOKUP($C$1,[1]Mortalidad!$B$1:$P$1,[1]Mortalidad!$B$2:$P$301))</f>
        <v>0</v>
      </c>
      <c r="K228" s="19" cm="1">
        <f t="array" ref="K228">_xlfn.XLOOKUP(transformación!$B219,'[1]Indice del consumidor'!$A$2:$A$301,_xlfn.XLOOKUP($C$1,'[1]Indice del consumidor'!$B$1:$P$1,'[1]Indice del consumidor'!$B$2:$P$301))</f>
        <v>-19.2</v>
      </c>
      <c r="L228" s="3" cm="1">
        <f t="array" ref="L228">_xlfn.XLOOKUP(transformación!B219,'[1]Total Búsquedas'!$A$5:$A$101,_xlfn.XLOOKUP($C$1,'[1]Total Búsquedas'!$B$2:$Q$2,'[1]Total Búsquedas'!$B$5:$Q$101))</f>
        <v>1156334</v>
      </c>
      <c r="M228" s="3" cm="1">
        <f t="array" ref="M228">_xlfn.XLOOKUP(transformación!B219,'[1]Búsquedas a tres meses'!$A$5:$A$101,_xlfn.XLOOKUP($C$1,'[1]Búsquedas a tres meses'!$B$2:$Q$2,'[1]Búsquedas a tres meses'!$B$5:$Q$101))</f>
        <v>707431</v>
      </c>
      <c r="N228" s="3" cm="1">
        <f t="array" ref="N228">_xlfn.XLOOKUP(transformación!B219,'[1]Búsquedas a 6 meses'!$A$5:$A$101,_xlfn.XLOOKUP($C$1,'[1]Búsquedas a 6 meses'!$B$2:$Q$2,'[1]Búsquedas a 6 meses'!$B$5:$Q$101))</f>
        <v>978498</v>
      </c>
    </row>
    <row r="229" spans="1:14" x14ac:dyDescent="0.3">
      <c r="A229" s="2">
        <v>2023</v>
      </c>
      <c r="B229" s="2">
        <v>2</v>
      </c>
      <c r="C229" s="3">
        <f>'Viajeros Hoteles y Apartamet'!H229</f>
        <v>74745</v>
      </c>
      <c r="D229" s="3" cm="1">
        <f t="array" ref="D229">_xlfn.XLOOKUP(transformación!A220,'[1]Pib Pc'!$A$2:$A$81,_xlfn.XLOOKUP($C$1,'[1]Pib Pc'!B$1:P$1,'[1]Pib Pc'!$B$2:$P$81))</f>
        <v>11930</v>
      </c>
      <c r="E229" s="19" cm="1">
        <f t="array" ref="E229">_xlfn.XLOOKUP(transformación!B220,'[1]IPC Armonizado'!$A$2:$A$250,_xlfn.XLOOKUP($C$1,'[1]IPC Armonizado'!$B$1:$Q$1,'[1]IPC Armonizado'!$B$2:$Q$250))</f>
        <v>123.8</v>
      </c>
      <c r="F229" s="19" cm="1">
        <f t="array" ref="F229">_xlfn.XLOOKUP(transformación!A220,'[1]Desempleo armonizado'!$A$2:$A$101,_xlfn.XLOOKUP($C$1,'[1]Desempleo armonizado'!$B$1:$P$1,'[1]Desempleo armonizado'!$B$2:$P$101))</f>
        <v>3</v>
      </c>
      <c r="G229" s="26" cm="1">
        <f t="array" ref="G229">IFERROR(_xlfn.XLOOKUP(transformación!$B220,[1]Forwarkeys!$B$2:$B$1000,_xlfn.XLOOKUP($F$1,[1]Forwarkeys!$C$1:$BA$1,[1]Forwarkeys!$C$2:$BA$1000)),"-")</f>
        <v>33980</v>
      </c>
      <c r="H229" s="19">
        <f>España!E229</f>
        <v>117.82</v>
      </c>
      <c r="I229" s="3">
        <f>[1]Aeropuerto!$C222</f>
        <v>33307</v>
      </c>
      <c r="J229" s="3" cm="1">
        <f t="array" ref="J229">_xlfn.XLOOKUP(transformación!$B220,[1]Mortalidad!$A$2:$A$301,_xlfn.XLOOKUP($C$1,[1]Mortalidad!$B$1:$P$1,[1]Mortalidad!$B$2:$P$301))</f>
        <v>0</v>
      </c>
      <c r="K229" s="19" cm="1">
        <f t="array" ref="K229">_xlfn.XLOOKUP(transformación!$B220,'[1]Indice del consumidor'!$A$2:$A$301,_xlfn.XLOOKUP($C$1,'[1]Indice del consumidor'!$B$1:$P$1,'[1]Indice del consumidor'!$B$2:$P$301))</f>
        <v>-15.8</v>
      </c>
      <c r="L229" s="3" cm="1">
        <f t="array" ref="L229">_xlfn.XLOOKUP(transformación!B220,'[1]Total Búsquedas'!$A$5:$A$101,_xlfn.XLOOKUP($C$1,'[1]Total Búsquedas'!$B$2:$Q$2,'[1]Total Búsquedas'!$B$5:$Q$101))</f>
        <v>971034</v>
      </c>
      <c r="M229" s="3" cm="1">
        <f t="array" ref="M229">_xlfn.XLOOKUP(transformación!B220,'[1]Búsquedas a tres meses'!$A$5:$A$101,_xlfn.XLOOKUP($C$1,'[1]Búsquedas a tres meses'!$B$2:$Q$2,'[1]Búsquedas a tres meses'!$B$5:$Q$101))</f>
        <v>630303</v>
      </c>
      <c r="N229" s="3" cm="1">
        <f t="array" ref="N229">_xlfn.XLOOKUP(transformación!B220,'[1]Búsquedas a 6 meses'!$A$5:$A$101,_xlfn.XLOOKUP($C$1,'[1]Búsquedas a 6 meses'!$B$2:$Q$2,'[1]Búsquedas a 6 meses'!$B$5:$Q$101))</f>
        <v>852355</v>
      </c>
    </row>
    <row r="230" spans="1:14" x14ac:dyDescent="0.3">
      <c r="A230" s="2">
        <v>2023</v>
      </c>
      <c r="B230" s="2">
        <v>3</v>
      </c>
      <c r="C230" s="3">
        <f>'Viajeros Hoteles y Apartamet'!H230</f>
        <v>123502</v>
      </c>
      <c r="D230" s="3" cm="1">
        <f t="array" ref="D230">_xlfn.XLOOKUP(transformación!A221,'[1]Pib Pc'!$A$2:$A$81,_xlfn.XLOOKUP($C$1,'[1]Pib Pc'!B$1:P$1,'[1]Pib Pc'!$B$2:$P$81))</f>
        <v>11930</v>
      </c>
      <c r="E230" s="19" cm="1">
        <f t="array" ref="E230">_xlfn.XLOOKUP(transformación!B221,'[1]IPC Armonizado'!$A$2:$A$250,_xlfn.XLOOKUP($C$1,'[1]IPC Armonizado'!$B$1:$Q$1,'[1]IPC Armonizado'!$B$2:$Q$250))</f>
        <v>125.1</v>
      </c>
      <c r="F230" s="19" cm="1">
        <f t="array" ref="F230">_xlfn.XLOOKUP(transformación!A221,'[1]Desempleo armonizado'!$A$2:$A$101,_xlfn.XLOOKUP($C$1,'[1]Desempleo armonizado'!$B$1:$P$1,'[1]Desempleo armonizado'!$B$2:$P$101))</f>
        <v>3</v>
      </c>
      <c r="G230" s="26" cm="1">
        <f t="array" ref="G230">IFERROR(_xlfn.XLOOKUP(transformación!$B221,[1]Forwarkeys!$B$2:$B$1000,_xlfn.XLOOKUP($F$1,[1]Forwarkeys!$C$1:$BA$1,[1]Forwarkeys!$C$2:$BA$1000)),"-")</f>
        <v>43787</v>
      </c>
      <c r="H230" s="19">
        <f>España!E230</f>
        <v>119.06</v>
      </c>
      <c r="I230" s="3">
        <f>[1]Aeropuerto!$C223</f>
        <v>43902</v>
      </c>
      <c r="J230" s="3" cm="1">
        <f t="array" ref="J230">_xlfn.XLOOKUP(transformación!$B221,[1]Mortalidad!$A$2:$A$301,_xlfn.XLOOKUP($C$1,[1]Mortalidad!$B$1:$P$1,[1]Mortalidad!$B$2:$P$301))</f>
        <v>0</v>
      </c>
      <c r="K230" s="19" cm="1">
        <f t="array" ref="K230">_xlfn.XLOOKUP(transformación!$B221,'[1]Indice del consumidor'!$A$2:$A$301,_xlfn.XLOOKUP($C$1,'[1]Indice del consumidor'!$B$1:$P$1,'[1]Indice del consumidor'!$B$2:$P$301))</f>
        <v>-17.100000000000001</v>
      </c>
      <c r="L230" s="3" cm="1">
        <f t="array" ref="L230">_xlfn.XLOOKUP(transformación!B221,'[1]Total Búsquedas'!$A$5:$A$101,_xlfn.XLOOKUP($C$1,'[1]Total Búsquedas'!$B$2:$Q$2,'[1]Total Búsquedas'!$B$5:$Q$101))</f>
        <v>1179389</v>
      </c>
      <c r="M230" s="3" cm="1">
        <f t="array" ref="M230">_xlfn.XLOOKUP(transformación!B221,'[1]Búsquedas a tres meses'!$A$5:$A$101,_xlfn.XLOOKUP($C$1,'[1]Búsquedas a tres meses'!$B$2:$Q$2,'[1]Búsquedas a tres meses'!$B$5:$Q$101))</f>
        <v>802147</v>
      </c>
      <c r="N230" s="3" cm="1">
        <f t="array" ref="N230">_xlfn.XLOOKUP(transformación!B221,'[1]Búsquedas a 6 meses'!$A$5:$A$101,_xlfn.XLOOKUP($C$1,'[1]Búsquedas a 6 meses'!$B$2:$Q$2,'[1]Búsquedas a 6 meses'!$B$5:$Q$101))</f>
        <v>1081438</v>
      </c>
    </row>
    <row r="231" spans="1:14" x14ac:dyDescent="0.3">
      <c r="A231" s="2">
        <v>2023</v>
      </c>
      <c r="B231" s="2">
        <v>4</v>
      </c>
      <c r="C231" s="3">
        <f>'Viajeros Hoteles y Apartamet'!H231</f>
        <v>150689</v>
      </c>
      <c r="D231" s="3" cm="1">
        <f t="array" ref="D231">_xlfn.XLOOKUP(transformación!A222,'[1]Pib Pc'!$A$2:$A$81,_xlfn.XLOOKUP($C$1,'[1]Pib Pc'!B$1:P$1,'[1]Pib Pc'!$B$2:$P$81))</f>
        <v>11960</v>
      </c>
      <c r="E231" s="19" cm="1">
        <f t="array" ref="E231">_xlfn.XLOOKUP(transformación!B222,'[1]IPC Armonizado'!$A$2:$A$250,_xlfn.XLOOKUP($C$1,'[1]IPC Armonizado'!$B$1:$Q$1,'[1]IPC Armonizado'!$B$2:$Q$250))</f>
        <v>125.8</v>
      </c>
      <c r="F231" s="19" cm="1">
        <f t="array" ref="F231">_xlfn.XLOOKUP(transformación!A222,'[1]Desempleo armonizado'!$A$2:$A$101,_xlfn.XLOOKUP($C$1,'[1]Desempleo armonizado'!$B$1:$P$1,'[1]Desempleo armonizado'!$B$2:$P$101))</f>
        <v>3</v>
      </c>
      <c r="G231" s="26" cm="1">
        <f t="array" ref="G231">IFERROR(_xlfn.XLOOKUP(transformación!$B222,[1]Forwarkeys!$B$2:$B$1000,_xlfn.XLOOKUP($F$1,[1]Forwarkeys!$C$1:$BA$1,[1]Forwarkeys!$C$2:$BA$1000)),"-")</f>
        <v>77203</v>
      </c>
      <c r="H231" s="19">
        <f>España!E231</f>
        <v>119.61</v>
      </c>
      <c r="I231" s="3">
        <f>[1]Aeropuerto!$C224</f>
        <v>74058</v>
      </c>
      <c r="J231" s="3" cm="1">
        <f t="array" ref="J231">_xlfn.XLOOKUP(transformación!$B222,[1]Mortalidad!$A$2:$A$301,_xlfn.XLOOKUP($C$1,[1]Mortalidad!$B$1:$P$1,[1]Mortalidad!$B$2:$P$301))</f>
        <v>0</v>
      </c>
      <c r="K231" s="19" cm="1">
        <f t="array" ref="K231">_xlfn.XLOOKUP(transformación!$B222,'[1]Indice del consumidor'!$A$2:$A$301,_xlfn.XLOOKUP($C$1,'[1]Indice del consumidor'!$B$1:$P$1,'[1]Indice del consumidor'!$B$2:$P$301))</f>
        <v>-13.3</v>
      </c>
      <c r="L231" s="3" cm="1">
        <f t="array" ref="L231">_xlfn.XLOOKUP(transformación!B222,'[1]Total Búsquedas'!$A$5:$A$101,_xlfn.XLOOKUP($C$1,'[1]Total Búsquedas'!$B$2:$Q$2,'[1]Total Búsquedas'!$B$5:$Q$101))</f>
        <v>1095376</v>
      </c>
      <c r="M231" s="3" cm="1">
        <f t="array" ref="M231">_xlfn.XLOOKUP(transformación!B222,'[1]Búsquedas a tres meses'!$A$5:$A$101,_xlfn.XLOOKUP($C$1,'[1]Búsquedas a tres meses'!$B$2:$Q$2,'[1]Búsquedas a tres meses'!$B$5:$Q$101))</f>
        <v>787931</v>
      </c>
      <c r="N231" s="3" cm="1">
        <f t="array" ref="N231">_xlfn.XLOOKUP(transformación!B222,'[1]Búsquedas a 6 meses'!$A$5:$A$101,_xlfn.XLOOKUP($C$1,'[1]Búsquedas a 6 meses'!$B$2:$Q$2,'[1]Búsquedas a 6 meses'!$B$5:$Q$101))</f>
        <v>1054079</v>
      </c>
    </row>
    <row r="232" spans="1:14" x14ac:dyDescent="0.3">
      <c r="A232" s="2">
        <v>2023</v>
      </c>
      <c r="B232" s="2">
        <v>5</v>
      </c>
      <c r="C232" s="3">
        <f>'Viajeros Hoteles y Apartamet'!H232</f>
        <v>158052</v>
      </c>
      <c r="D232" s="3" cm="1">
        <f t="array" ref="D232">_xlfn.XLOOKUP(transformación!A223,'[1]Pib Pc'!$A$2:$A$81,_xlfn.XLOOKUP($C$1,'[1]Pib Pc'!B$1:P$1,'[1]Pib Pc'!$B$2:$P$81))</f>
        <v>11960</v>
      </c>
      <c r="E232" s="19" cm="1">
        <f t="array" ref="E232">_xlfn.XLOOKUP(transformación!B223,'[1]IPC Armonizado'!$A$2:$A$250,_xlfn.XLOOKUP($C$1,'[1]IPC Armonizado'!$B$1:$Q$1,'[1]IPC Armonizado'!$B$2:$Q$250))</f>
        <v>125.6</v>
      </c>
      <c r="F232" s="19" cm="1">
        <f t="array" ref="F232">_xlfn.XLOOKUP(transformación!A223,'[1]Desempleo armonizado'!$A$2:$A$101,_xlfn.XLOOKUP($C$1,'[1]Desempleo armonizado'!$B$1:$P$1,'[1]Desempleo armonizado'!$B$2:$P$101))</f>
        <v>3</v>
      </c>
      <c r="G232" s="26" cm="1">
        <f t="array" ref="G232">IFERROR(_xlfn.XLOOKUP(transformación!$B223,[1]Forwarkeys!$B$2:$B$1000,_xlfn.XLOOKUP($F$1,[1]Forwarkeys!$C$1:$BA$1,[1]Forwarkeys!$C$2:$BA$1000)),"-")</f>
        <v>86845</v>
      </c>
      <c r="H232" s="19">
        <f>España!E232</f>
        <v>119.44</v>
      </c>
      <c r="I232" s="3">
        <f>[1]Aeropuerto!$C225</f>
        <v>84010</v>
      </c>
      <c r="J232" s="3" cm="1">
        <f t="array" ref="J232">_xlfn.XLOOKUP(transformación!$B223,[1]Mortalidad!$A$2:$A$301,_xlfn.XLOOKUP($C$1,[1]Mortalidad!$B$1:$P$1,[1]Mortalidad!$B$2:$P$301))</f>
        <v>0</v>
      </c>
      <c r="K232" s="19" cm="1">
        <f t="array" ref="K232">_xlfn.XLOOKUP(transformación!$B223,'[1]Indice del consumidor'!$A$2:$A$301,_xlfn.XLOOKUP($C$1,'[1]Indice del consumidor'!$B$1:$P$1,'[1]Indice del consumidor'!$B$2:$P$301))</f>
        <v>-13</v>
      </c>
      <c r="L232" s="3" cm="1">
        <f t="array" ref="L232">_xlfn.XLOOKUP(transformación!B223,'[1]Total Búsquedas'!$A$5:$A$101,_xlfn.XLOOKUP($C$1,'[1]Total Búsquedas'!$B$2:$Q$2,'[1]Total Búsquedas'!$B$5:$Q$101))</f>
        <v>1019397</v>
      </c>
      <c r="M232" s="3" cm="1">
        <f t="array" ref="M232">_xlfn.XLOOKUP(transformación!B223,'[1]Búsquedas a tres meses'!$A$5:$A$101,_xlfn.XLOOKUP($C$1,'[1]Búsquedas a tres meses'!$B$2:$Q$2,'[1]Búsquedas a tres meses'!$B$5:$Q$101))</f>
        <v>779098</v>
      </c>
      <c r="N232" s="3" cm="1">
        <f t="array" ref="N232">_xlfn.XLOOKUP(transformación!B223,'[1]Búsquedas a 6 meses'!$A$5:$A$101,_xlfn.XLOOKUP($C$1,'[1]Búsquedas a 6 meses'!$B$2:$Q$2,'[1]Búsquedas a 6 meses'!$B$5:$Q$101))</f>
        <v>992154</v>
      </c>
    </row>
    <row r="233" spans="1:14" x14ac:dyDescent="0.3">
      <c r="A233" s="2">
        <v>2023</v>
      </c>
      <c r="B233" s="2">
        <v>6</v>
      </c>
      <c r="C233" s="3">
        <f>'Viajeros Hoteles y Apartamet'!H233</f>
        <v>136293</v>
      </c>
      <c r="D233" s="3" cm="1">
        <f t="array" ref="D233">_xlfn.XLOOKUP(transformación!A224,'[1]Pib Pc'!$A$2:$A$81,_xlfn.XLOOKUP($C$1,'[1]Pib Pc'!B$1:P$1,'[1]Pib Pc'!$B$2:$P$81))</f>
        <v>11960</v>
      </c>
      <c r="E233" s="19" cm="1">
        <f t="array" ref="E233">_xlfn.XLOOKUP(transformación!B224,'[1]IPC Armonizado'!$A$2:$A$250,_xlfn.XLOOKUP($C$1,'[1]IPC Armonizado'!$B$1:$Q$1,'[1]IPC Armonizado'!$B$2:$Q$250))</f>
        <v>126.1</v>
      </c>
      <c r="F233" s="19" cm="1">
        <f t="array" ref="F233">_xlfn.XLOOKUP(transformación!A224,'[1]Desempleo armonizado'!$A$2:$A$101,_xlfn.XLOOKUP($C$1,'[1]Desempleo armonizado'!$B$1:$P$1,'[1]Desempleo armonizado'!$B$2:$P$101))</f>
        <v>3</v>
      </c>
      <c r="G233" s="26" cm="1">
        <f t="array" ref="G233">IFERROR(_xlfn.XLOOKUP(transformación!$B224,[1]Forwarkeys!$B$2:$B$1000,_xlfn.XLOOKUP($F$1,[1]Forwarkeys!$C$1:$BA$1,[1]Forwarkeys!$C$2:$BA$1000)),"-")</f>
        <v>95438</v>
      </c>
      <c r="H233" s="19">
        <f>España!E233</f>
        <v>120.13</v>
      </c>
      <c r="I233" s="3">
        <f>[1]Aeropuerto!$C226</f>
        <v>85908</v>
      </c>
      <c r="J233" s="3" cm="1">
        <f t="array" ref="J233">_xlfn.XLOOKUP(transformación!$B224,[1]Mortalidad!$A$2:$A$301,_xlfn.XLOOKUP($C$1,[1]Mortalidad!$B$1:$P$1,[1]Mortalidad!$B$2:$P$301))</f>
        <v>0</v>
      </c>
      <c r="K233" s="19" cm="1">
        <f t="array" ref="K233">_xlfn.XLOOKUP(transformación!$B224,'[1]Indice del consumidor'!$A$2:$A$301,_xlfn.XLOOKUP($C$1,'[1]Indice del consumidor'!$B$1:$P$1,'[1]Indice del consumidor'!$B$2:$P$301))</f>
        <v>-13.7</v>
      </c>
      <c r="L233" s="3" cm="1">
        <f t="array" ref="L233">_xlfn.XLOOKUP(transformación!B224,'[1]Total Búsquedas'!$A$5:$A$101,_xlfn.XLOOKUP($C$1,'[1]Total Búsquedas'!$B$2:$Q$2,'[1]Total Búsquedas'!$B$5:$Q$101))</f>
        <v>901101</v>
      </c>
      <c r="M233" s="3" cm="1">
        <f t="array" ref="M233">_xlfn.XLOOKUP(transformación!B224,'[1]Búsquedas a tres meses'!$A$5:$A$101,_xlfn.XLOOKUP($C$1,'[1]Búsquedas a tres meses'!$B$2:$Q$2,'[1]Búsquedas a tres meses'!$B$5:$Q$101))</f>
        <v>757225</v>
      </c>
      <c r="N233" s="3" cm="1">
        <f t="array" ref="N233">_xlfn.XLOOKUP(transformación!B224,'[1]Búsquedas a 6 meses'!$A$5:$A$101,_xlfn.XLOOKUP($C$1,'[1]Búsquedas a 6 meses'!$B$2:$Q$2,'[1]Búsquedas a 6 meses'!$B$5:$Q$101))</f>
        <v>901101</v>
      </c>
    </row>
    <row r="234" spans="1:14" x14ac:dyDescent="0.3">
      <c r="A234" s="2">
        <v>2023</v>
      </c>
      <c r="B234" s="2">
        <v>7</v>
      </c>
      <c r="C234" s="3">
        <f>'Viajeros Hoteles y Apartamet'!H234</f>
        <v>126970</v>
      </c>
      <c r="D234" s="3" cm="1">
        <f t="array" ref="D234">_xlfn.XLOOKUP(transformación!A225,'[1]Pib Pc'!$A$2:$A$81,_xlfn.XLOOKUP($C$1,'[1]Pib Pc'!B$1:P$1,'[1]Pib Pc'!$B$2:$P$81))</f>
        <v>12250</v>
      </c>
      <c r="E234" s="19" cm="1">
        <f t="array" ref="E234">_xlfn.XLOOKUP(transformación!B225,'[1]IPC Armonizado'!$A$2:$A$250,_xlfn.XLOOKUP($C$1,'[1]IPC Armonizado'!$B$1:$Q$1,'[1]IPC Armonizado'!$B$2:$Q$250))</f>
        <v>126.7</v>
      </c>
      <c r="F234" s="19" cm="1">
        <f t="array" ref="F234">_xlfn.XLOOKUP(transformación!A225,'[1]Desempleo armonizado'!$A$2:$A$101,_xlfn.XLOOKUP($C$1,'[1]Desempleo armonizado'!$B$1:$P$1,'[1]Desempleo armonizado'!$B$2:$P$101))</f>
        <v>3</v>
      </c>
      <c r="G234" s="26" cm="1">
        <f t="array" ref="G234">IFERROR(_xlfn.XLOOKUP(transformación!$B225,[1]Forwarkeys!$B$2:$B$1000,_xlfn.XLOOKUP($F$1,[1]Forwarkeys!$C$1:$BA$1,[1]Forwarkeys!$C$2:$BA$1000)),"-")</f>
        <v>99362</v>
      </c>
      <c r="H234" s="19">
        <f>España!E234</f>
        <v>120.03</v>
      </c>
      <c r="I234" s="3">
        <f>[1]Aeropuerto!$C227</f>
        <v>95772</v>
      </c>
      <c r="J234" s="3" cm="1">
        <f t="array" ref="J234">_xlfn.XLOOKUP(transformación!$B225,[1]Mortalidad!$A$2:$A$301,_xlfn.XLOOKUP($C$1,[1]Mortalidad!$B$1:$P$1,[1]Mortalidad!$B$2:$P$301))</f>
        <v>0</v>
      </c>
      <c r="K234" s="19" cm="1">
        <f t="array" ref="K234">_xlfn.XLOOKUP(transformación!$B225,'[1]Indice del consumidor'!$A$2:$A$301,_xlfn.XLOOKUP($C$1,'[1]Indice del consumidor'!$B$1:$P$1,'[1]Indice del consumidor'!$B$2:$P$301))</f>
        <v>-13.5</v>
      </c>
      <c r="L234" s="3" cm="1">
        <f t="array" ref="L234">_xlfn.XLOOKUP(transformación!B225,'[1]Total Búsquedas'!$A$5:$A$101,_xlfn.XLOOKUP($C$1,'[1]Total Búsquedas'!$B$2:$Q$2,'[1]Total Búsquedas'!$B$5:$Q$101))</f>
        <v>694223</v>
      </c>
      <c r="M234" s="3" cm="1">
        <f t="array" ref="M234">_xlfn.XLOOKUP(transformación!B225,'[1]Búsquedas a tres meses'!$A$5:$A$101,_xlfn.XLOOKUP($C$1,'[1]Búsquedas a tres meses'!$B$2:$Q$2,'[1]Búsquedas a tres meses'!$B$5:$Q$101))</f>
        <v>625529</v>
      </c>
      <c r="N234" s="3" cm="1">
        <f t="array" ref="N234">_xlfn.XLOOKUP(transformación!B225,'[1]Búsquedas a 6 meses'!$A$5:$A$101,_xlfn.XLOOKUP($C$1,'[1]Búsquedas a 6 meses'!$B$2:$Q$2,'[1]Búsquedas a 6 meses'!$B$5:$Q$101))</f>
        <v>705329</v>
      </c>
    </row>
    <row r="235" spans="1:14" x14ac:dyDescent="0.3">
      <c r="A235" s="2">
        <v>2023</v>
      </c>
      <c r="B235" s="2">
        <v>8</v>
      </c>
      <c r="C235" s="3">
        <f>'Viajeros Hoteles y Apartamet'!H235</f>
        <v>128291</v>
      </c>
      <c r="D235" s="3" cm="1">
        <f t="array" ref="D235">_xlfn.XLOOKUP(transformación!A226,'[1]Pib Pc'!$A$2:$A$81,_xlfn.XLOOKUP($C$1,'[1]Pib Pc'!B$1:P$1,'[1]Pib Pc'!$B$2:$P$81))</f>
        <v>12250</v>
      </c>
      <c r="E235" s="19" cm="1">
        <f t="array" ref="E235">_xlfn.XLOOKUP(transformación!B226,'[1]IPC Armonizado'!$A$2:$A$250,_xlfn.XLOOKUP($C$1,'[1]IPC Armonizado'!$B$1:$Q$1,'[1]IPC Armonizado'!$B$2:$Q$250))</f>
        <v>127.2</v>
      </c>
      <c r="F235" s="19" cm="1">
        <f t="array" ref="F235">_xlfn.XLOOKUP(transformación!A226,'[1]Desempleo armonizado'!$A$2:$A$101,_xlfn.XLOOKUP($C$1,'[1]Desempleo armonizado'!$B$1:$P$1,'[1]Desempleo armonizado'!$B$2:$P$101))</f>
        <v>3</v>
      </c>
      <c r="G235" s="26" cm="1">
        <f t="array" ref="G235">IFERROR(_xlfn.XLOOKUP(transformación!$B226,[1]Forwarkeys!$B$2:$B$1000,_xlfn.XLOOKUP($F$1,[1]Forwarkeys!$C$1:$BA$1,[1]Forwarkeys!$C$2:$BA$1000)),"-")</f>
        <v>98683</v>
      </c>
      <c r="I235" s="3">
        <f>[1]Aeropuerto!$C228</f>
        <v>90666</v>
      </c>
      <c r="J235" s="3" t="e" cm="1">
        <f t="array" ref="J235">_xlfn.XLOOKUP(transformación!$B226,[1]Mortalidad!$A$2:$A$301,_xlfn.XLOOKUP($C$1,[1]Mortalidad!$B$1:$P$1,[1]Mortalidad!$B$2:$P$301))</f>
        <v>#N/A</v>
      </c>
      <c r="K235" s="19" cm="1">
        <f t="array" ref="K235">_xlfn.XLOOKUP(transformación!$B226,'[1]Indice del consumidor'!$A$2:$A$301,_xlfn.XLOOKUP($C$1,'[1]Indice del consumidor'!$B$1:$P$1,'[1]Indice del consumidor'!$B$2:$P$301))</f>
        <v>-15.2</v>
      </c>
      <c r="L235" s="3" cm="1">
        <f t="array" ref="L235">_xlfn.XLOOKUP(transformación!B226,'[1]Total Búsquedas'!$A$5:$A$101,_xlfn.XLOOKUP($C$1,'[1]Total Búsquedas'!$B$2:$Q$2,'[1]Total Búsquedas'!$B$5:$Q$101))</f>
        <v>742798</v>
      </c>
      <c r="M235" s="3" cm="1">
        <f t="array" ref="M235">_xlfn.XLOOKUP(transformación!B226,'[1]Búsquedas a tres meses'!$A$5:$A$101,_xlfn.XLOOKUP($C$1,'[1]Búsquedas a tres meses'!$B$2:$Q$2,'[1]Búsquedas a tres meses'!$B$5:$Q$101))</f>
        <v>681718</v>
      </c>
      <c r="N235" s="3" cm="1">
        <f t="array" ref="N235">_xlfn.XLOOKUP(transformación!B226,'[1]Búsquedas a 6 meses'!$A$5:$A$101,_xlfn.XLOOKUP($C$1,'[1]Búsquedas a 6 meses'!$B$2:$Q$2,'[1]Búsquedas a 6 meses'!$B$5:$Q$101))</f>
        <v>775824</v>
      </c>
    </row>
    <row r="236" spans="1:14" x14ac:dyDescent="0.3">
      <c r="A236" s="2">
        <v>2023</v>
      </c>
      <c r="B236" s="2">
        <v>9</v>
      </c>
      <c r="C236" s="3">
        <f>'Viajeros Hoteles y Apartamet'!H236</f>
        <v>165641</v>
      </c>
      <c r="D236" s="3" cm="1">
        <f t="array" ref="D236">_xlfn.XLOOKUP(transformación!A227,'[1]Pib Pc'!$A$2:$A$81,_xlfn.XLOOKUP($C$1,'[1]Pib Pc'!B$1:P$1,'[1]Pib Pc'!$B$2:$P$81))</f>
        <v>12250</v>
      </c>
      <c r="E236" s="19" cm="1">
        <f t="array" ref="E236">_xlfn.XLOOKUP(transformación!B227,'[1]IPC Armonizado'!$A$2:$A$250,_xlfn.XLOOKUP($C$1,'[1]IPC Armonizado'!$B$1:$Q$1,'[1]IPC Armonizado'!$B$2:$Q$250))</f>
        <v>127.4</v>
      </c>
      <c r="F236" s="19" cm="1">
        <f t="array" ref="F236">_xlfn.XLOOKUP(transformación!A227,'[1]Desempleo armonizado'!$A$2:$A$101,_xlfn.XLOOKUP($C$1,'[1]Desempleo armonizado'!$B$1:$P$1,'[1]Desempleo armonizado'!$B$2:$P$101))</f>
        <v>3</v>
      </c>
      <c r="G236" s="26" cm="1">
        <f t="array" ref="G236">IFERROR(_xlfn.XLOOKUP(transformación!$B227,[1]Forwarkeys!$B$2:$B$1000,_xlfn.XLOOKUP($F$1,[1]Forwarkeys!$C$1:$BA$1,[1]Forwarkeys!$C$2:$BA$1000)),"-")</f>
        <v>100466</v>
      </c>
      <c r="I236" s="3">
        <f>[1]Aeropuerto!$C229</f>
        <v>94491</v>
      </c>
      <c r="J236" s="3" t="e" cm="1">
        <f t="array" ref="J236">_xlfn.XLOOKUP(transformación!$B227,[1]Mortalidad!$A$2:$A$301,_xlfn.XLOOKUP($C$1,[1]Mortalidad!$B$1:$P$1,[1]Mortalidad!$B$2:$P$301))</f>
        <v>#N/A</v>
      </c>
      <c r="K236" s="19" cm="1">
        <f t="array" ref="K236">_xlfn.XLOOKUP(transformación!$B227,'[1]Indice del consumidor'!$A$2:$A$301,_xlfn.XLOOKUP($C$1,'[1]Indice del consumidor'!$B$1:$P$1,'[1]Indice del consumidor'!$B$2:$P$301))</f>
        <v>-15.9</v>
      </c>
      <c r="L236" s="3" cm="1">
        <f t="array" ref="L236">_xlfn.XLOOKUP(transformación!B227,'[1]Total Búsquedas'!$A$5:$A$101,_xlfn.XLOOKUP($C$1,'[1]Total Búsquedas'!$B$2:$Q$2,'[1]Total Búsquedas'!$B$5:$Q$101))</f>
        <v>652748</v>
      </c>
      <c r="M236" s="3" cm="1">
        <f t="array" ref="M236">_xlfn.XLOOKUP(transformación!B227,'[1]Búsquedas a tres meses'!$A$5:$A$101,_xlfn.XLOOKUP($C$1,'[1]Búsquedas a tres meses'!$B$2:$Q$2,'[1]Búsquedas a tres meses'!$B$5:$Q$101))</f>
        <v>652748</v>
      </c>
      <c r="N236" s="3" cm="1">
        <f t="array" ref="N236">_xlfn.XLOOKUP(transformación!B227,'[1]Búsquedas a 6 meses'!$A$5:$A$101,_xlfn.XLOOKUP($C$1,'[1]Búsquedas a 6 meses'!$B$2:$Q$2,'[1]Búsquedas a 6 meses'!$B$5:$Q$101))</f>
        <v>726662</v>
      </c>
    </row>
    <row r="237" spans="1:14" x14ac:dyDescent="0.3">
      <c r="A237" s="2">
        <v>2023</v>
      </c>
      <c r="B237" s="2">
        <v>10</v>
      </c>
      <c r="C237" s="3">
        <f>'Viajeros Hoteles y Apartamet'!H237</f>
        <v>114950</v>
      </c>
      <c r="D237" s="3"/>
      <c r="E237" s="19" cm="1">
        <f t="array" ref="E237">_xlfn.XLOOKUP(transformación!B228,'[1]IPC Armonizado'!$A$2:$A$250,_xlfn.XLOOKUP($C$1,'[1]IPC Armonizado'!$B$1:$Q$1,'[1]IPC Armonizado'!$B$2:$Q$250))</f>
        <v>127.2</v>
      </c>
      <c r="F237" s="19"/>
      <c r="G237" s="26" cm="1">
        <f t="array" ref="G237">IFERROR(_xlfn.XLOOKUP(transformación!$B228,[1]Forwarkeys!$B$2:$B$1000,_xlfn.XLOOKUP($F$1,[1]Forwarkeys!$C$1:$BA$1,[1]Forwarkeys!$C$2:$BA$1000)),"-")</f>
        <v>97917</v>
      </c>
      <c r="I237" s="3">
        <f>[1]Aeropuerto!$C230</f>
        <v>88607</v>
      </c>
      <c r="J237" s="3" t="e" cm="1">
        <f t="array" ref="J237">_xlfn.XLOOKUP(transformación!$B228,[1]Mortalidad!$A$2:$A$301,_xlfn.XLOOKUP($C$1,[1]Mortalidad!$B$1:$P$1,[1]Mortalidad!$B$2:$P$301))</f>
        <v>#N/A</v>
      </c>
      <c r="K237" s="19" cm="1">
        <f t="array" ref="K237">_xlfn.XLOOKUP(transformación!$B228,'[1]Indice del consumidor'!$A$2:$A$301,_xlfn.XLOOKUP($C$1,'[1]Indice del consumidor'!$B$1:$P$1,'[1]Indice del consumidor'!$B$2:$P$301))</f>
        <v>-15.5</v>
      </c>
      <c r="L237" s="3" cm="1">
        <f t="array" ref="L237">_xlfn.XLOOKUP(transformación!B228,'[1]Total Búsquedas'!$A$5:$A$101,_xlfn.XLOOKUP($C$1,'[1]Total Búsquedas'!$B$2:$Q$2,'[1]Total Búsquedas'!$B$5:$Q$101))</f>
        <v>493620</v>
      </c>
      <c r="M237" s="3" cm="1">
        <f t="array" ref="M237">_xlfn.XLOOKUP(transformación!B228,'[1]Búsquedas a tres meses'!$A$5:$A$101,_xlfn.XLOOKUP($C$1,'[1]Búsquedas a tres meses'!$B$2:$Q$2,'[1]Búsquedas a tres meses'!$B$5:$Q$101))</f>
        <v>539068</v>
      </c>
      <c r="N237" s="3" cm="1">
        <f t="array" ref="N237">_xlfn.XLOOKUP(transformación!B228,'[1]Búsquedas a 6 meses'!$A$5:$A$101,_xlfn.XLOOKUP($C$1,'[1]Búsquedas a 6 meses'!$B$2:$Q$2,'[1]Búsquedas a 6 meses'!$B$5:$Q$101))</f>
        <v>646514</v>
      </c>
    </row>
    <row r="238" spans="1:14" x14ac:dyDescent="0.3">
      <c r="A238" s="2">
        <v>2023</v>
      </c>
      <c r="B238" s="2">
        <v>11</v>
      </c>
      <c r="C238" s="3">
        <f>'Viajeros Hoteles y Apartamet'!H238</f>
        <v>106165</v>
      </c>
      <c r="D238" s="3"/>
      <c r="E238" s="19" cm="1">
        <f t="array" ref="E238">_xlfn.XLOOKUP(transformación!B229,'[1]IPC Armonizado'!$A$2:$A$250,_xlfn.XLOOKUP($C$1,'[1]IPC Armonizado'!$B$1:$Q$1,'[1]IPC Armonizado'!$B$2:$Q$250))</f>
        <v>126.3</v>
      </c>
      <c r="F238" s="19"/>
      <c r="G238" s="26" cm="1">
        <f t="array" ref="G238">IFERROR(_xlfn.XLOOKUP(transformación!$B229,[1]Forwarkeys!$B$2:$B$1000,_xlfn.XLOOKUP($F$1,[1]Forwarkeys!$C$1:$BA$1,[1]Forwarkeys!$C$2:$BA$1000)),"-")</f>
        <v>58505</v>
      </c>
      <c r="I238" s="3">
        <f>[1]Aeropuerto!$C231</f>
        <v>47427</v>
      </c>
      <c r="J238" s="3" t="e" cm="1">
        <f t="array" ref="J238">_xlfn.XLOOKUP(transformación!$B229,[1]Mortalidad!$A$2:$A$301,_xlfn.XLOOKUP($C$1,[1]Mortalidad!$B$1:$P$1,[1]Mortalidad!$B$2:$P$301))</f>
        <v>#N/A</v>
      </c>
      <c r="K238" s="19" cm="1">
        <f t="array" ref="K238">_xlfn.XLOOKUP(transformación!$B229,'[1]Indice del consumidor'!$A$2:$A$301,_xlfn.XLOOKUP($C$1,'[1]Indice del consumidor'!$B$1:$P$1,'[1]Indice del consumidor'!$B$2:$P$301))</f>
        <v>-16.5</v>
      </c>
      <c r="L238" s="3" cm="1">
        <f t="array" ref="L238">_xlfn.XLOOKUP(transformación!B229,'[1]Total Búsquedas'!$A$5:$A$101,_xlfn.XLOOKUP($C$1,'[1]Total Búsquedas'!$B$2:$Q$2,'[1]Total Búsquedas'!$B$5:$Q$101))</f>
        <v>321133</v>
      </c>
      <c r="M238" s="3" cm="1">
        <f t="array" ref="M238">_xlfn.XLOOKUP(transformación!B229,'[1]Búsquedas a tres meses'!$A$5:$A$101,_xlfn.XLOOKUP($C$1,'[1]Búsquedas a tres meses'!$B$2:$Q$2,'[1]Búsquedas a tres meses'!$B$5:$Q$101))</f>
        <v>449919</v>
      </c>
      <c r="N238" s="3" cm="1">
        <f t="array" ref="N238">_xlfn.XLOOKUP(transformación!B229,'[1]Búsquedas a 6 meses'!$A$5:$A$101,_xlfn.XLOOKUP($C$1,'[1]Búsquedas a 6 meses'!$B$2:$Q$2,'[1]Búsquedas a 6 meses'!$B$5:$Q$101))</f>
        <v>596924</v>
      </c>
    </row>
    <row r="239" spans="1:14" x14ac:dyDescent="0.3">
      <c r="A239" s="2">
        <v>2023</v>
      </c>
      <c r="B239" s="2">
        <v>12</v>
      </c>
      <c r="C239" s="3">
        <f>'Viajeros Hoteles y Apartamet'!H239</f>
        <v>0</v>
      </c>
      <c r="D239" s="3"/>
      <c r="E239" s="19" cm="1">
        <f t="array" ref="E239">_xlfn.XLOOKUP(transformación!B230,'[1]IPC Armonizado'!$A$2:$A$250,_xlfn.XLOOKUP($C$1,'[1]IPC Armonizado'!$B$1:$Q$1,'[1]IPC Armonizado'!$B$2:$Q$250))</f>
        <v>126.6</v>
      </c>
      <c r="F239" s="19"/>
      <c r="G239" s="26" cm="1">
        <f t="array" ref="G239">IFERROR(_xlfn.XLOOKUP(transformación!$B230,[1]Forwarkeys!$B$2:$B$1000,_xlfn.XLOOKUP($F$1,[1]Forwarkeys!$C$1:$BA$1,[1]Forwarkeys!$C$2:$BA$1000)),"-")</f>
        <v>58216</v>
      </c>
      <c r="I239" s="3">
        <f>[1]Aeropuerto!$C232</f>
        <v>52854</v>
      </c>
      <c r="J239" s="3" t="e" cm="1">
        <f t="array" ref="J239">_xlfn.XLOOKUP(transformación!$B230,[1]Mortalidad!$A$2:$A$301,_xlfn.XLOOKUP($C$1,[1]Mortalidad!$B$1:$P$1,[1]Mortalidad!$B$2:$P$301))</f>
        <v>#N/A</v>
      </c>
      <c r="K239" s="19" cm="1">
        <f t="array" ref="K239">_xlfn.XLOOKUP(transformación!$B230,'[1]Indice del consumidor'!$A$2:$A$301,_xlfn.XLOOKUP($C$1,'[1]Indice del consumidor'!$B$1:$P$1,'[1]Indice del consumidor'!$B$2:$P$301))</f>
        <v>-14</v>
      </c>
      <c r="L239" s="3" cm="1">
        <f t="array" ref="L239">_xlfn.XLOOKUP(transformación!B230,'[1]Total Búsquedas'!$A$5:$A$101,_xlfn.XLOOKUP($C$1,'[1]Total Búsquedas'!$B$2:$Q$2,'[1]Total Búsquedas'!$B$5:$Q$101))</f>
        <v>145490</v>
      </c>
      <c r="M239" s="3" cm="1">
        <f t="array" ref="M239">_xlfn.XLOOKUP(transformación!B230,'[1]Búsquedas a tres meses'!$A$5:$A$101,_xlfn.XLOOKUP($C$1,'[1]Búsquedas a tres meses'!$B$2:$Q$2,'[1]Búsquedas a tres meses'!$B$5:$Q$101))</f>
        <v>443113</v>
      </c>
      <c r="N239" s="3" cm="1">
        <f t="array" ref="N239">_xlfn.XLOOKUP(transformación!B230,'[1]Búsquedas a 6 meses'!$A$5:$A$101,_xlfn.XLOOKUP($C$1,'[1]Búsquedas a 6 meses'!$B$2:$Q$2,'[1]Búsquedas a 6 meses'!$B$5:$Q$101))</f>
        <v>580315</v>
      </c>
    </row>
    <row r="240" spans="1:14" x14ac:dyDescent="0.3">
      <c r="A240" s="2">
        <v>2024</v>
      </c>
      <c r="B240" s="2">
        <v>1</v>
      </c>
      <c r="G240" s="26" cm="1">
        <f t="array" ref="G240">IFERROR(_xlfn.XLOOKUP(transformación!$B231,[1]Forwarkeys!$B$2:$B$1000,_xlfn.XLOOKUP($F$1,[1]Forwarkeys!$C$1:$BA$1,[1]Forwarkeys!$C$2:$BA$1000)),"-")</f>
        <v>53424</v>
      </c>
    </row>
    <row r="241" spans="1:7" x14ac:dyDescent="0.3">
      <c r="A241" s="2">
        <v>2024</v>
      </c>
      <c r="B241" s="2">
        <v>2</v>
      </c>
      <c r="G241" s="26" cm="1">
        <f t="array" ref="G241">IFERROR(_xlfn.XLOOKUP(transformación!$B232,[1]Forwarkeys!$B$2:$B$1000,_xlfn.XLOOKUP($F$1,[1]Forwarkeys!$C$1:$BA$1,[1]Forwarkeys!$C$2:$BA$1000)),"-")</f>
        <v>51305</v>
      </c>
    </row>
    <row r="242" spans="1:7" x14ac:dyDescent="0.3">
      <c r="A242" s="2">
        <v>2024</v>
      </c>
      <c r="B242" s="2">
        <v>3</v>
      </c>
      <c r="G242" s="26" cm="1">
        <f t="array" ref="G242">IFERROR(_xlfn.XLOOKUP(transformación!$B233,[1]Forwarkeys!$B$2:$B$1000,_xlfn.XLOOKUP($F$1,[1]Forwarkeys!$C$1:$BA$1,[1]Forwarkeys!$C$2:$BA$1000)),"-")</f>
        <v>67682</v>
      </c>
    </row>
    <row r="243" spans="1:7" x14ac:dyDescent="0.3">
      <c r="A243" s="2">
        <v>2024</v>
      </c>
      <c r="B243" s="2">
        <v>4</v>
      </c>
      <c r="G243" s="26" cm="1">
        <f t="array" ref="G243">IFERROR(_xlfn.XLOOKUP(transformación!$B234,[1]Forwarkeys!$B$2:$B$1000,_xlfn.XLOOKUP($F$1,[1]Forwarkeys!$C$1:$BA$1,[1]Forwarkeys!$C$2:$BA$1000)),"-")</f>
        <v>89119</v>
      </c>
    </row>
    <row r="244" spans="1:7" x14ac:dyDescent="0.3">
      <c r="A244" s="2">
        <v>2024</v>
      </c>
      <c r="B244" s="2">
        <v>5</v>
      </c>
      <c r="G244" s="26" cm="1">
        <f t="array" ref="G244">IFERROR(_xlfn.XLOOKUP(transformación!$B235,[1]Forwarkeys!$B$2:$B$1000,_xlfn.XLOOKUP($F$1,[1]Forwarkeys!$C$1:$BA$1,[1]Forwarkeys!$C$2:$BA$1000)),"-")</f>
        <v>104701</v>
      </c>
    </row>
    <row r="245" spans="1:7" x14ac:dyDescent="0.3">
      <c r="A245" s="2">
        <v>2024</v>
      </c>
      <c r="B245" s="2">
        <v>6</v>
      </c>
      <c r="G245" s="26" cm="1">
        <f t="array" ref="G245">IFERROR(_xlfn.XLOOKUP(transformación!$B236,[1]Forwarkeys!$B$2:$B$1000,_xlfn.XLOOKUP($F$1,[1]Forwarkeys!$C$1:$BA$1,[1]Forwarkeys!$C$2:$BA$1000)),"-")</f>
        <v>108872</v>
      </c>
    </row>
    <row r="246" spans="1:7" x14ac:dyDescent="0.3">
      <c r="A246" s="2">
        <v>2024</v>
      </c>
      <c r="B246" s="2">
        <v>7</v>
      </c>
    </row>
    <row r="247" spans="1:7" x14ac:dyDescent="0.3">
      <c r="A247" s="2">
        <v>2024</v>
      </c>
      <c r="B247" s="2">
        <v>8</v>
      </c>
    </row>
    <row r="248" spans="1:7" x14ac:dyDescent="0.3">
      <c r="A248" s="2">
        <v>2024</v>
      </c>
      <c r="B248" s="2">
        <v>9</v>
      </c>
    </row>
    <row r="249" spans="1:7" x14ac:dyDescent="0.3">
      <c r="A249" s="2">
        <v>2024</v>
      </c>
      <c r="B249" s="2">
        <v>10</v>
      </c>
    </row>
    <row r="250" spans="1:7" x14ac:dyDescent="0.3">
      <c r="A250" s="2">
        <v>2024</v>
      </c>
      <c r="B250" s="2">
        <v>11</v>
      </c>
    </row>
    <row r="251" spans="1:7" x14ac:dyDescent="0.3">
      <c r="A251" s="2">
        <v>2024</v>
      </c>
      <c r="B251" s="2">
        <v>12</v>
      </c>
    </row>
  </sheetData>
  <mergeCells count="10">
    <mergeCell ref="A1:B1"/>
    <mergeCell ref="C1:D1"/>
    <mergeCell ref="A9:B9"/>
    <mergeCell ref="C9:M9"/>
    <mergeCell ref="A3:B3"/>
    <mergeCell ref="C3:G3"/>
    <mergeCell ref="A5:B5"/>
    <mergeCell ref="C5:D5"/>
    <mergeCell ref="A7:B7"/>
    <mergeCell ref="C7:D7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CFEA3E-AB1B-4FC0-BDC2-48C6574BCAEB}">
  <dimension ref="A1:N251"/>
  <sheetViews>
    <sheetView showGridLines="0" topLeftCell="E173" workbookViewId="0">
      <selection activeCell="M188" sqref="M188"/>
    </sheetView>
  </sheetViews>
  <sheetFormatPr baseColWidth="10" defaultRowHeight="15.05" x14ac:dyDescent="0.3"/>
  <cols>
    <col min="2" max="2" width="8.5546875" customWidth="1"/>
    <col min="9" max="9" width="15.109375" customWidth="1"/>
  </cols>
  <sheetData>
    <row r="1" spans="1:14" x14ac:dyDescent="0.3">
      <c r="A1" s="47" t="s">
        <v>119</v>
      </c>
      <c r="B1" s="47"/>
      <c r="C1" s="48" t="s">
        <v>339</v>
      </c>
      <c r="D1" s="48"/>
      <c r="E1" s="6" t="s">
        <v>347</v>
      </c>
      <c r="F1" s="6"/>
      <c r="G1" s="6"/>
      <c r="H1" s="6"/>
      <c r="I1" s="6"/>
      <c r="J1" s="4"/>
      <c r="K1" s="4"/>
      <c r="L1" s="4"/>
    </row>
    <row r="2" spans="1:14" ht="8.9499999999999993" customHeight="1" x14ac:dyDescent="0.3">
      <c r="A2" s="5"/>
      <c r="B2" s="5"/>
      <c r="C2" s="6"/>
      <c r="D2" s="6"/>
      <c r="E2" s="6"/>
      <c r="F2" s="6"/>
    </row>
    <row r="3" spans="1:14" ht="21.95" customHeight="1" x14ac:dyDescent="0.3">
      <c r="A3" s="49" t="s">
        <v>4</v>
      </c>
      <c r="B3" s="49"/>
      <c r="C3" s="50" t="s">
        <v>735</v>
      </c>
      <c r="D3" s="50"/>
      <c r="E3" s="50"/>
      <c r="F3" s="50"/>
      <c r="G3" s="50"/>
    </row>
    <row r="4" spans="1:14" ht="8.9499999999999993" customHeight="1" x14ac:dyDescent="0.3">
      <c r="A4" s="5"/>
      <c r="B4" s="5"/>
      <c r="C4" s="6"/>
      <c r="D4" s="6"/>
      <c r="E4" s="6"/>
      <c r="F4" s="6"/>
    </row>
    <row r="5" spans="1:14" ht="16" customHeight="1" x14ac:dyDescent="0.3">
      <c r="A5" s="47" t="s">
        <v>5</v>
      </c>
      <c r="B5" s="47"/>
      <c r="C5" s="48" t="s">
        <v>8</v>
      </c>
      <c r="D5" s="48"/>
      <c r="E5" s="4"/>
      <c r="F5" s="4"/>
    </row>
    <row r="6" spans="1:14" ht="8.9499999999999993" customHeight="1" x14ac:dyDescent="0.3">
      <c r="A6" s="5"/>
      <c r="B6" s="5"/>
      <c r="C6" s="6"/>
      <c r="D6" s="6"/>
      <c r="E6" s="6"/>
      <c r="F6" s="6"/>
    </row>
    <row r="7" spans="1:14" ht="16" customHeight="1" x14ac:dyDescent="0.3">
      <c r="A7" s="47" t="s">
        <v>6</v>
      </c>
      <c r="B7" s="47"/>
      <c r="C7" s="48" t="s">
        <v>7</v>
      </c>
      <c r="D7" s="48"/>
      <c r="E7" s="4"/>
      <c r="F7" s="4"/>
    </row>
    <row r="8" spans="1:14" ht="8.9499999999999993" customHeight="1" x14ac:dyDescent="0.3">
      <c r="A8" s="5"/>
      <c r="B8" s="5"/>
      <c r="C8" s="6"/>
      <c r="D8" s="6"/>
      <c r="E8" s="6"/>
      <c r="F8" s="6"/>
    </row>
    <row r="9" spans="1:14" ht="16" customHeight="1" x14ac:dyDescent="0.3">
      <c r="A9" s="47" t="s">
        <v>9</v>
      </c>
      <c r="B9" s="47"/>
      <c r="C9" s="48" t="s">
        <v>46</v>
      </c>
      <c r="D9" s="48"/>
      <c r="E9" s="48"/>
      <c r="F9" s="48"/>
      <c r="G9" s="48"/>
      <c r="H9" s="48"/>
      <c r="I9" s="48"/>
      <c r="J9" s="48"/>
      <c r="K9" s="48"/>
      <c r="L9" s="48"/>
      <c r="M9" s="48"/>
    </row>
    <row r="10" spans="1:14" x14ac:dyDescent="0.3">
      <c r="C10" s="30"/>
    </row>
    <row r="11" spans="1:14" ht="30.7" customHeight="1" x14ac:dyDescent="0.3">
      <c r="A11" s="7" t="s">
        <v>2</v>
      </c>
      <c r="B11" s="7" t="s">
        <v>3</v>
      </c>
      <c r="C11" s="8" t="str">
        <f>'Viajeros Hoteles y Apartamet'!M11</f>
        <v>Irlanda</v>
      </c>
      <c r="D11" s="18" t="s">
        <v>43</v>
      </c>
      <c r="E11" s="18" t="s">
        <v>44</v>
      </c>
      <c r="F11" s="18" t="s">
        <v>45</v>
      </c>
      <c r="G11" s="27" t="s">
        <v>654</v>
      </c>
      <c r="H11" s="18" t="s">
        <v>681</v>
      </c>
      <c r="I11" s="18" t="str">
        <f>+CONCATENATE("Llegadas a AGP ",[1]Aeropuerto!$K$4)</f>
        <v>Llegadas a AGP Irlanda</v>
      </c>
      <c r="J11" s="18" t="s">
        <v>697</v>
      </c>
      <c r="K11" s="18" t="s">
        <v>698</v>
      </c>
      <c r="L11" s="18" t="s">
        <v>699</v>
      </c>
      <c r="M11" s="18" t="s">
        <v>700</v>
      </c>
      <c r="N11" s="18" t="s">
        <v>701</v>
      </c>
    </row>
    <row r="12" spans="1:14" x14ac:dyDescent="0.3">
      <c r="A12" s="2" t="str">
        <f>'Viajeros Hoteles y Apartamet'!A12</f>
        <v>2005</v>
      </c>
      <c r="B12" s="2" t="str">
        <f>'Viajeros Hoteles y Apartamet'!B12</f>
        <v>1</v>
      </c>
      <c r="C12" s="3">
        <f>'Viajeros Hoteles y Apartamet'!M12</f>
        <v>11998</v>
      </c>
      <c r="D12" s="3" cm="1">
        <f t="array" ref="D12">_xlfn.XLOOKUP(transformación!A3,'[1]Pib Pc'!$A$2:$A$81,_xlfn.XLOOKUP($C$1,'[1]Pib Pc'!B$1:P$1,'[1]Pib Pc'!$B$2:$P$81))</f>
        <v>9980</v>
      </c>
      <c r="E12" s="19" cm="1">
        <f t="array" ref="E12">_xlfn.XLOOKUP(transformación!B3,'[1]IPC Armonizado'!$A$2:$A$250,_xlfn.XLOOKUP($C$1,'[1]IPC Armonizado'!$B$1:$Q$1,'[1]IPC Armonizado'!$B$2:$Q$250))</f>
        <v>89.4</v>
      </c>
      <c r="F12" s="19" cm="1">
        <f t="array" ref="F12">_xlfn.XLOOKUP(transformación!A3,'[1]Desempleo armonizado'!$A$2:$A$101,_xlfn.XLOOKUP($C$1,'[1]Desempleo armonizado'!$B$1:$P$1,'[1]Desempleo armonizado'!$B$2:$P$101))</f>
        <v>4.0999999999999996</v>
      </c>
      <c r="G12" s="26" t="str" cm="1">
        <f t="array" ref="G12">IFERROR(_xlfn.XLOOKUP(transformación!$B3,[1]Forwarkeys!$B$2:$B$1000,_xlfn.XLOOKUP($C$1,[1]Forwarkeys!$C$1:$BA$1,[1]Forwarkeys!$C$2:$BA$1000)),"-")</f>
        <v>-</v>
      </c>
      <c r="H12" s="19">
        <f>España!E12</f>
        <v>81.16</v>
      </c>
      <c r="I12" s="3">
        <f>[1]Aeropuerto!$K5</f>
        <v>9886</v>
      </c>
      <c r="J12" s="3" cm="1">
        <f t="array" ref="J12">_xlfn.XLOOKUP(transformación!$B3,[1]Mortalidad!$A$2:$A$301,_xlfn.XLOOKUP($C$1,[1]Mortalidad!$B$1:$P$1,[1]Mortalidad!$B$2:$P$301))</f>
        <v>2761</v>
      </c>
      <c r="K12" s="19" cm="1">
        <f t="array" ref="K12">_xlfn.XLOOKUP(transformación!$B3,'[1]Indice del consumidor'!$A$2:$A$301,_xlfn.XLOOKUP($C$1,'[1]Indice del consumidor'!$B$1:$P$1,'[1]Indice del consumidor'!$B$2:$P$301))</f>
        <v>6.8</v>
      </c>
      <c r="L12" s="34" t="s">
        <v>702</v>
      </c>
      <c r="M12" s="34" t="s">
        <v>702</v>
      </c>
      <c r="N12" s="34" t="s">
        <v>702</v>
      </c>
    </row>
    <row r="13" spans="1:14" x14ac:dyDescent="0.3">
      <c r="A13" s="2" t="str">
        <f>'Viajeros Hoteles y Apartamet'!A13</f>
        <v>2005</v>
      </c>
      <c r="B13" s="2" t="str">
        <f>'Viajeros Hoteles y Apartamet'!B13</f>
        <v>2</v>
      </c>
      <c r="C13" s="3">
        <f>'Viajeros Hoteles y Apartamet'!M13</f>
        <v>13546</v>
      </c>
      <c r="D13" s="3" cm="1">
        <f t="array" ref="D13">_xlfn.XLOOKUP(transformación!A4,'[1]Pib Pc'!$A$2:$A$81,_xlfn.XLOOKUP($C$1,'[1]Pib Pc'!B$1:P$1,'[1]Pib Pc'!$B$2:$P$81))</f>
        <v>9980</v>
      </c>
      <c r="E13" s="19" cm="1">
        <f t="array" ref="E13">_xlfn.XLOOKUP(transformación!B4,'[1]IPC Armonizado'!$A$2:$A$250,_xlfn.XLOOKUP($C$1,'[1]IPC Armonizado'!$B$1:$Q$1,'[1]IPC Armonizado'!$B$2:$Q$250))</f>
        <v>90.2</v>
      </c>
      <c r="F13" s="19" cm="1">
        <f t="array" ref="F13">_xlfn.XLOOKUP(transformación!A4,'[1]Desempleo armonizado'!$A$2:$A$101,_xlfn.XLOOKUP($C$1,'[1]Desempleo armonizado'!$B$1:$P$1,'[1]Desempleo armonizado'!$B$2:$P$101))</f>
        <v>4.0999999999999996</v>
      </c>
      <c r="G13" s="26" t="str" cm="1">
        <f t="array" ref="G13">IFERROR(_xlfn.XLOOKUP(transformación!$B4,[1]Forwarkeys!$B$2:$B$1000,_xlfn.XLOOKUP($C$1,[1]Forwarkeys!$C$1:$BA$1,[1]Forwarkeys!$C$2:$BA$1000)),"-")</f>
        <v>-</v>
      </c>
      <c r="H13" s="19">
        <f>España!E13</f>
        <v>81.349999999999994</v>
      </c>
      <c r="I13" s="3">
        <f>[1]Aeropuerto!$K6</f>
        <v>10640</v>
      </c>
      <c r="J13" s="3" cm="1">
        <f t="array" ref="J13">_xlfn.XLOOKUP(transformación!$B4,[1]Mortalidad!$A$2:$A$301,_xlfn.XLOOKUP($C$1,[1]Mortalidad!$B$1:$P$1,[1]Mortalidad!$B$2:$P$301))</f>
        <v>2372</v>
      </c>
      <c r="K13" s="19" cm="1">
        <f t="array" ref="K13">_xlfn.XLOOKUP(transformación!$B4,'[1]Indice del consumidor'!$A$2:$A$301,_xlfn.XLOOKUP($C$1,'[1]Indice del consumidor'!$B$1:$P$1,'[1]Indice del consumidor'!$B$2:$P$301))</f>
        <v>4.8</v>
      </c>
      <c r="L13" s="34" t="s">
        <v>702</v>
      </c>
      <c r="M13" s="34" t="s">
        <v>702</v>
      </c>
      <c r="N13" s="34" t="s">
        <v>702</v>
      </c>
    </row>
    <row r="14" spans="1:14" x14ac:dyDescent="0.3">
      <c r="A14" s="2" t="str">
        <f>'Viajeros Hoteles y Apartamet'!A14</f>
        <v>2005</v>
      </c>
      <c r="B14" s="2" t="str">
        <f>'Viajeros Hoteles y Apartamet'!B14</f>
        <v>3</v>
      </c>
      <c r="C14" s="3">
        <f>'Viajeros Hoteles y Apartamet'!M14</f>
        <v>22498</v>
      </c>
      <c r="D14" s="3" cm="1">
        <f t="array" ref="D14">_xlfn.XLOOKUP(transformación!A5,'[1]Pib Pc'!$A$2:$A$81,_xlfn.XLOOKUP($C$1,'[1]Pib Pc'!B$1:P$1,'[1]Pib Pc'!$B$2:$P$81))</f>
        <v>9980</v>
      </c>
      <c r="E14" s="19" cm="1">
        <f t="array" ref="E14">_xlfn.XLOOKUP(transformación!B5,'[1]IPC Armonizado'!$A$2:$A$250,_xlfn.XLOOKUP($C$1,'[1]IPC Armonizado'!$B$1:$Q$1,'[1]IPC Armonizado'!$B$2:$Q$250))</f>
        <v>90.4</v>
      </c>
      <c r="F14" s="19" cm="1">
        <f t="array" ref="F14">_xlfn.XLOOKUP(transformación!A5,'[1]Desempleo armonizado'!$A$2:$A$101,_xlfn.XLOOKUP($C$1,'[1]Desempleo armonizado'!$B$1:$P$1,'[1]Desempleo armonizado'!$B$2:$P$101))</f>
        <v>4.0999999999999996</v>
      </c>
      <c r="G14" s="26" t="str" cm="1">
        <f t="array" ref="G14">IFERROR(_xlfn.XLOOKUP(transformación!$B5,[1]Forwarkeys!$B$2:$B$1000,_xlfn.XLOOKUP($C$1,[1]Forwarkeys!$C$1:$BA$1,[1]Forwarkeys!$C$2:$BA$1000)),"-")</f>
        <v>-</v>
      </c>
      <c r="H14" s="19">
        <f>España!E14</f>
        <v>82.07</v>
      </c>
      <c r="I14" s="3">
        <f>[1]Aeropuerto!$K7</f>
        <v>15884</v>
      </c>
      <c r="J14" s="3" cm="1">
        <f t="array" ref="J14">_xlfn.XLOOKUP(transformación!$B5,[1]Mortalidad!$A$2:$A$301,_xlfn.XLOOKUP($C$1,[1]Mortalidad!$B$1:$P$1,[1]Mortalidad!$B$2:$P$301))</f>
        <v>2614</v>
      </c>
      <c r="K14" s="19" cm="1">
        <f t="array" ref="K14">_xlfn.XLOOKUP(transformación!$B5,'[1]Indice del consumidor'!$A$2:$A$301,_xlfn.XLOOKUP($C$1,'[1]Indice del consumidor'!$B$1:$P$1,'[1]Indice del consumidor'!$B$2:$P$301))</f>
        <v>6.4</v>
      </c>
      <c r="L14" s="34" t="s">
        <v>702</v>
      </c>
      <c r="M14" s="34" t="s">
        <v>702</v>
      </c>
      <c r="N14" s="34" t="s">
        <v>702</v>
      </c>
    </row>
    <row r="15" spans="1:14" x14ac:dyDescent="0.3">
      <c r="A15" s="2" t="str">
        <f>'Viajeros Hoteles y Apartamet'!A15</f>
        <v>2005</v>
      </c>
      <c r="B15" s="2" t="str">
        <f>'Viajeros Hoteles y Apartamet'!B15</f>
        <v>4</v>
      </c>
      <c r="C15" s="3">
        <f>'Viajeros Hoteles y Apartamet'!M15</f>
        <v>29951</v>
      </c>
      <c r="D15" s="3" cm="1">
        <f t="array" ref="D15">_xlfn.XLOOKUP(transformación!A6,'[1]Pib Pc'!$A$2:$A$81,_xlfn.XLOOKUP($C$1,'[1]Pib Pc'!B$1:P$1,'[1]Pib Pc'!$B$2:$P$81))</f>
        <v>10320</v>
      </c>
      <c r="E15" s="19" cm="1">
        <f t="array" ref="E15">_xlfn.XLOOKUP(transformación!B6,'[1]IPC Armonizado'!$A$2:$A$250,_xlfn.XLOOKUP($C$1,'[1]IPC Armonizado'!$B$1:$Q$1,'[1]IPC Armonizado'!$B$2:$Q$250))</f>
        <v>90.9</v>
      </c>
      <c r="F15" s="19" cm="1">
        <f t="array" ref="F15">_xlfn.XLOOKUP(transformación!A6,'[1]Desempleo armonizado'!$A$2:$A$101,_xlfn.XLOOKUP($C$1,'[1]Desempleo armonizado'!$B$1:$P$1,'[1]Desempleo armonizado'!$B$2:$P$101))</f>
        <v>4.3</v>
      </c>
      <c r="G15" s="26" t="str" cm="1">
        <f t="array" ref="G15">IFERROR(_xlfn.XLOOKUP(transformación!$B6,[1]Forwarkeys!$B$2:$B$1000,_xlfn.XLOOKUP($C$1,[1]Forwarkeys!$C$1:$BA$1,[1]Forwarkeys!$C$2:$BA$1000)),"-")</f>
        <v>-</v>
      </c>
      <c r="H15" s="19">
        <f>España!E15</f>
        <v>83.24</v>
      </c>
      <c r="I15" s="3">
        <f>[1]Aeropuerto!$K8</f>
        <v>17362</v>
      </c>
      <c r="J15" s="3" cm="1">
        <f t="array" ref="J15">_xlfn.XLOOKUP(transformación!$B6,[1]Mortalidad!$A$2:$A$301,_xlfn.XLOOKUP($C$1,[1]Mortalidad!$B$1:$P$1,[1]Mortalidad!$B$2:$P$301))</f>
        <v>2441</v>
      </c>
      <c r="K15" s="19" cm="1">
        <f t="array" ref="K15">_xlfn.XLOOKUP(transformación!$B6,'[1]Indice del consumidor'!$A$2:$A$301,_xlfn.XLOOKUP($C$1,'[1]Indice del consumidor'!$B$1:$P$1,'[1]Indice del consumidor'!$B$2:$P$301))</f>
        <v>2.7</v>
      </c>
      <c r="L15" s="34" t="s">
        <v>702</v>
      </c>
      <c r="M15" s="34" t="s">
        <v>702</v>
      </c>
      <c r="N15" s="34" t="s">
        <v>702</v>
      </c>
    </row>
    <row r="16" spans="1:14" x14ac:dyDescent="0.3">
      <c r="A16" s="2" t="str">
        <f>'Viajeros Hoteles y Apartamet'!A16</f>
        <v>2005</v>
      </c>
      <c r="B16" s="2" t="str">
        <f>'Viajeros Hoteles y Apartamet'!B16</f>
        <v>5</v>
      </c>
      <c r="C16" s="3">
        <f>'Viajeros Hoteles y Apartamet'!M16</f>
        <v>66892</v>
      </c>
      <c r="D16" s="3" cm="1">
        <f t="array" ref="D16">_xlfn.XLOOKUP(transformación!A7,'[1]Pib Pc'!$A$2:$A$81,_xlfn.XLOOKUP($C$1,'[1]Pib Pc'!B$1:P$1,'[1]Pib Pc'!$B$2:$P$81))</f>
        <v>10320</v>
      </c>
      <c r="E16" s="19" cm="1">
        <f t="array" ref="E16">_xlfn.XLOOKUP(transformación!B7,'[1]IPC Armonizado'!$A$2:$A$250,_xlfn.XLOOKUP($C$1,'[1]IPC Armonizado'!$B$1:$Q$1,'[1]IPC Armonizado'!$B$2:$Q$250))</f>
        <v>91.1</v>
      </c>
      <c r="F16" s="19" cm="1">
        <f t="array" ref="F16">_xlfn.XLOOKUP(transformación!A7,'[1]Desempleo armonizado'!$A$2:$A$101,_xlfn.XLOOKUP($C$1,'[1]Desempleo armonizado'!$B$1:$P$1,'[1]Desempleo armonizado'!$B$2:$P$101))</f>
        <v>4.3</v>
      </c>
      <c r="G16" s="26" t="str" cm="1">
        <f t="array" ref="G16">IFERROR(_xlfn.XLOOKUP(transformación!$B7,[1]Forwarkeys!$B$2:$B$1000,_xlfn.XLOOKUP($C$1,[1]Forwarkeys!$C$1:$BA$1,[1]Forwarkeys!$C$2:$BA$1000)),"-")</f>
        <v>-</v>
      </c>
      <c r="H16" s="19">
        <f>España!E16</f>
        <v>83.37</v>
      </c>
      <c r="I16" s="3">
        <f>[1]Aeropuerto!$K9</f>
        <v>28882</v>
      </c>
      <c r="J16" s="3" cm="1">
        <f t="array" ref="J16">_xlfn.XLOOKUP(transformación!$B7,[1]Mortalidad!$A$2:$A$301,_xlfn.XLOOKUP($C$1,[1]Mortalidad!$B$1:$P$1,[1]Mortalidad!$B$2:$P$301))</f>
        <v>2354</v>
      </c>
      <c r="K16" s="19" cm="1">
        <f t="array" ref="K16">_xlfn.XLOOKUP(transformación!$B7,'[1]Indice del consumidor'!$A$2:$A$301,_xlfn.XLOOKUP($C$1,'[1]Indice del consumidor'!$B$1:$P$1,'[1]Indice del consumidor'!$B$2:$P$301))</f>
        <v>4.2</v>
      </c>
      <c r="L16" s="34" t="s">
        <v>702</v>
      </c>
      <c r="M16" s="34" t="s">
        <v>702</v>
      </c>
      <c r="N16" s="34" t="s">
        <v>702</v>
      </c>
    </row>
    <row r="17" spans="1:14" x14ac:dyDescent="0.3">
      <c r="A17" s="2" t="str">
        <f>'Viajeros Hoteles y Apartamet'!A17</f>
        <v>2005</v>
      </c>
      <c r="B17" s="2" t="str">
        <f>'Viajeros Hoteles y Apartamet'!B17</f>
        <v>6</v>
      </c>
      <c r="C17" s="3">
        <f>'Viajeros Hoteles y Apartamet'!M17</f>
        <v>103095</v>
      </c>
      <c r="D17" s="3" cm="1">
        <f t="array" ref="D17">_xlfn.XLOOKUP(transformación!A8,'[1]Pib Pc'!$A$2:$A$81,_xlfn.XLOOKUP($C$1,'[1]Pib Pc'!B$1:P$1,'[1]Pib Pc'!$B$2:$P$81))</f>
        <v>10320</v>
      </c>
      <c r="E17" s="19" cm="1">
        <f t="array" ref="E17">_xlfn.XLOOKUP(transformación!B8,'[1]IPC Armonizado'!$A$2:$A$250,_xlfn.XLOOKUP($C$1,'[1]IPC Armonizado'!$B$1:$Q$1,'[1]IPC Armonizado'!$B$2:$Q$250))</f>
        <v>91.4</v>
      </c>
      <c r="F17" s="19" cm="1">
        <f t="array" ref="F17">_xlfn.XLOOKUP(transformación!A8,'[1]Desempleo armonizado'!$A$2:$A$101,_xlfn.XLOOKUP($C$1,'[1]Desempleo armonizado'!$B$1:$P$1,'[1]Desempleo armonizado'!$B$2:$P$101))</f>
        <v>4.3</v>
      </c>
      <c r="G17" s="26" t="str" cm="1">
        <f t="array" ref="G17">IFERROR(_xlfn.XLOOKUP(transformación!$B8,[1]Forwarkeys!$B$2:$B$1000,_xlfn.XLOOKUP($C$1,[1]Forwarkeys!$C$1:$BA$1,[1]Forwarkeys!$C$2:$BA$1000)),"-")</f>
        <v>-</v>
      </c>
      <c r="H17" s="19">
        <f>España!E17</f>
        <v>83.63</v>
      </c>
      <c r="I17" s="3">
        <f>[1]Aeropuerto!$K10</f>
        <v>33017</v>
      </c>
      <c r="J17" s="3" cm="1">
        <f t="array" ref="J17">_xlfn.XLOOKUP(transformación!$B8,[1]Mortalidad!$A$2:$A$301,_xlfn.XLOOKUP($C$1,[1]Mortalidad!$B$1:$P$1,[1]Mortalidad!$B$2:$P$301))</f>
        <v>2164</v>
      </c>
      <c r="K17" s="19" cm="1">
        <f t="array" ref="K17">_xlfn.XLOOKUP(transformación!$B8,'[1]Indice del consumidor'!$A$2:$A$301,_xlfn.XLOOKUP($C$1,'[1]Indice del consumidor'!$B$1:$P$1,'[1]Indice del consumidor'!$B$2:$P$301))</f>
        <v>3.6</v>
      </c>
      <c r="L17" s="34" t="s">
        <v>702</v>
      </c>
      <c r="M17" s="34" t="s">
        <v>702</v>
      </c>
      <c r="N17" s="34" t="s">
        <v>702</v>
      </c>
    </row>
    <row r="18" spans="1:14" x14ac:dyDescent="0.3">
      <c r="A18" s="2" t="str">
        <f>'Viajeros Hoteles y Apartamet'!A18</f>
        <v>2005</v>
      </c>
      <c r="B18" s="2" t="str">
        <f>'Viajeros Hoteles y Apartamet'!B18</f>
        <v>7</v>
      </c>
      <c r="C18" s="3">
        <f>'Viajeros Hoteles y Apartamet'!M18</f>
        <v>128215</v>
      </c>
      <c r="D18" s="3" cm="1">
        <f t="array" ref="D18">_xlfn.XLOOKUP(transformación!A9,'[1]Pib Pc'!$A$2:$A$81,_xlfn.XLOOKUP($C$1,'[1]Pib Pc'!B$1:P$1,'[1]Pib Pc'!$B$2:$P$81))</f>
        <v>10090</v>
      </c>
      <c r="E18" s="19" cm="1">
        <f t="array" ref="E18">_xlfn.XLOOKUP(transformación!B9,'[1]IPC Armonizado'!$A$2:$A$250,_xlfn.XLOOKUP($C$1,'[1]IPC Armonizado'!$B$1:$Q$1,'[1]IPC Armonizado'!$B$2:$Q$250))</f>
        <v>91.3</v>
      </c>
      <c r="F18" s="19" cm="1">
        <f t="array" ref="F18">_xlfn.XLOOKUP(transformación!A9,'[1]Desempleo armonizado'!$A$2:$A$101,_xlfn.XLOOKUP($C$1,'[1]Desempleo armonizado'!$B$1:$P$1,'[1]Desempleo armonizado'!$B$2:$P$101))</f>
        <v>4.5999999999999996</v>
      </c>
      <c r="G18" s="26" t="str" cm="1">
        <f t="array" ref="G18">IFERROR(_xlfn.XLOOKUP(transformación!$B9,[1]Forwarkeys!$B$2:$B$1000,_xlfn.XLOOKUP($C$1,[1]Forwarkeys!$C$1:$BA$1,[1]Forwarkeys!$C$2:$BA$1000)),"-")</f>
        <v>-</v>
      </c>
      <c r="H18" s="19">
        <f>España!E18</f>
        <v>83.11</v>
      </c>
      <c r="I18" s="3">
        <f>[1]Aeropuerto!$K11</f>
        <v>37231</v>
      </c>
      <c r="J18" s="3" cm="1">
        <f t="array" ref="J18">_xlfn.XLOOKUP(transformación!$B9,[1]Mortalidad!$A$2:$A$301,_xlfn.XLOOKUP($C$1,[1]Mortalidad!$B$1:$P$1,[1]Mortalidad!$B$2:$P$301))</f>
        <v>2025</v>
      </c>
      <c r="K18" s="19" cm="1">
        <f t="array" ref="K18">_xlfn.XLOOKUP(transformación!$B9,'[1]Indice del consumidor'!$A$2:$A$301,_xlfn.XLOOKUP($C$1,'[1]Indice del consumidor'!$B$1:$P$1,'[1]Indice del consumidor'!$B$2:$P$301))</f>
        <v>2.9</v>
      </c>
      <c r="L18" s="34" t="s">
        <v>702</v>
      </c>
      <c r="M18" s="34" t="s">
        <v>702</v>
      </c>
      <c r="N18" s="34" t="s">
        <v>702</v>
      </c>
    </row>
    <row r="19" spans="1:14" x14ac:dyDescent="0.3">
      <c r="A19" s="2" t="str">
        <f>'Viajeros Hoteles y Apartamet'!A19</f>
        <v>2005</v>
      </c>
      <c r="B19" s="2" t="str">
        <f>'Viajeros Hoteles y Apartamet'!B19</f>
        <v>8</v>
      </c>
      <c r="C19" s="3">
        <f>'Viajeros Hoteles y Apartamet'!M19</f>
        <v>112960</v>
      </c>
      <c r="D19" s="3" cm="1">
        <f t="array" ref="D19">_xlfn.XLOOKUP(transformación!A10,'[1]Pib Pc'!$A$2:$A$81,_xlfn.XLOOKUP($C$1,'[1]Pib Pc'!B$1:P$1,'[1]Pib Pc'!$B$2:$P$81))</f>
        <v>10090</v>
      </c>
      <c r="E19" s="19" cm="1">
        <f t="array" ref="E19">_xlfn.XLOOKUP(transformación!B10,'[1]IPC Armonizado'!$A$2:$A$250,_xlfn.XLOOKUP($C$1,'[1]IPC Armonizado'!$B$1:$Q$1,'[1]IPC Armonizado'!$B$2:$Q$250))</f>
        <v>91.8</v>
      </c>
      <c r="F19" s="19" cm="1">
        <f t="array" ref="F19">_xlfn.XLOOKUP(transformación!A10,'[1]Desempleo armonizado'!$A$2:$A$101,_xlfn.XLOOKUP($C$1,'[1]Desempleo armonizado'!$B$1:$P$1,'[1]Desempleo armonizado'!$B$2:$P$101))</f>
        <v>4.5999999999999996</v>
      </c>
      <c r="G19" s="26" t="str" cm="1">
        <f t="array" ref="G19">IFERROR(_xlfn.XLOOKUP(transformación!$B10,[1]Forwarkeys!$B$2:$B$1000,_xlfn.XLOOKUP($C$1,[1]Forwarkeys!$C$1:$BA$1,[1]Forwarkeys!$C$2:$BA$1000)),"-")</f>
        <v>-</v>
      </c>
      <c r="H19" s="19">
        <f>España!E19</f>
        <v>83.5</v>
      </c>
      <c r="I19" s="3">
        <f>[1]Aeropuerto!$K12</f>
        <v>28456</v>
      </c>
      <c r="J19" s="3" cm="1">
        <f t="array" ref="J19">_xlfn.XLOOKUP(transformación!$B10,[1]Mortalidad!$A$2:$A$301,_xlfn.XLOOKUP($C$1,[1]Mortalidad!$B$1:$P$1,[1]Mortalidad!$B$2:$P$301))</f>
        <v>2013</v>
      </c>
      <c r="K19" s="19" cm="1">
        <f t="array" ref="K19">_xlfn.XLOOKUP(transformación!$B10,'[1]Indice del consumidor'!$A$2:$A$301,_xlfn.XLOOKUP($C$1,'[1]Indice del consumidor'!$B$1:$P$1,'[1]Indice del consumidor'!$B$2:$P$301))</f>
        <v>-1.1000000000000001</v>
      </c>
      <c r="L19" s="34" t="s">
        <v>702</v>
      </c>
      <c r="M19" s="34" t="s">
        <v>702</v>
      </c>
      <c r="N19" s="34" t="s">
        <v>702</v>
      </c>
    </row>
    <row r="20" spans="1:14" x14ac:dyDescent="0.3">
      <c r="A20" s="2" t="str">
        <f>'Viajeros Hoteles y Apartamet'!A20</f>
        <v>2005</v>
      </c>
      <c r="B20" s="2" t="str">
        <f>'Viajeros Hoteles y Apartamet'!B20</f>
        <v>9</v>
      </c>
      <c r="C20" s="3">
        <f>'Viajeros Hoteles y Apartamet'!M20</f>
        <v>111228</v>
      </c>
      <c r="D20" s="3" cm="1">
        <f t="array" ref="D20">_xlfn.XLOOKUP(transformación!A11,'[1]Pib Pc'!$A$2:$A$81,_xlfn.XLOOKUP($C$1,'[1]Pib Pc'!B$1:P$1,'[1]Pib Pc'!$B$2:$P$81))</f>
        <v>10090</v>
      </c>
      <c r="E20" s="19" cm="1">
        <f t="array" ref="E20">_xlfn.XLOOKUP(transformación!B11,'[1]IPC Armonizado'!$A$2:$A$250,_xlfn.XLOOKUP($C$1,'[1]IPC Armonizado'!$B$1:$Q$1,'[1]IPC Armonizado'!$B$2:$Q$250))</f>
        <v>92.4</v>
      </c>
      <c r="F20" s="19" cm="1">
        <f t="array" ref="F20">_xlfn.XLOOKUP(transformación!A11,'[1]Desempleo armonizado'!$A$2:$A$101,_xlfn.XLOOKUP($C$1,'[1]Desempleo armonizado'!$B$1:$P$1,'[1]Desempleo armonizado'!$B$2:$P$101))</f>
        <v>4.5999999999999996</v>
      </c>
      <c r="G20" s="26" t="str" cm="1">
        <f t="array" ref="G20">IFERROR(_xlfn.XLOOKUP(transformación!$B11,[1]Forwarkeys!$B$2:$B$1000,_xlfn.XLOOKUP($C$1,[1]Forwarkeys!$C$1:$BA$1,[1]Forwarkeys!$C$2:$BA$1000)),"-")</f>
        <v>-</v>
      </c>
      <c r="H20" s="19">
        <f>España!E20</f>
        <v>84.02</v>
      </c>
      <c r="I20" s="3">
        <f>[1]Aeropuerto!$K13</f>
        <v>28290</v>
      </c>
      <c r="J20" s="3" cm="1">
        <f t="array" ref="J20">_xlfn.XLOOKUP(transformación!$B11,[1]Mortalidad!$A$2:$A$301,_xlfn.XLOOKUP($C$1,[1]Mortalidad!$B$1:$P$1,[1]Mortalidad!$B$2:$P$301))</f>
        <v>2071</v>
      </c>
      <c r="K20" s="19" cm="1">
        <f t="array" ref="K20">_xlfn.XLOOKUP(transformación!$B11,'[1]Indice del consumidor'!$A$2:$A$301,_xlfn.XLOOKUP($C$1,'[1]Indice del consumidor'!$B$1:$P$1,'[1]Indice del consumidor'!$B$2:$P$301))</f>
        <v>-6</v>
      </c>
      <c r="L20" s="34" t="s">
        <v>702</v>
      </c>
      <c r="M20" s="34" t="s">
        <v>702</v>
      </c>
      <c r="N20" s="34" t="s">
        <v>702</v>
      </c>
    </row>
    <row r="21" spans="1:14" x14ac:dyDescent="0.3">
      <c r="A21" s="2" t="str">
        <f>'Viajeros Hoteles y Apartamet'!A21</f>
        <v>2005</v>
      </c>
      <c r="B21" s="2" t="str">
        <f>'Viajeros Hoteles y Apartamet'!B21</f>
        <v>10</v>
      </c>
      <c r="C21" s="3">
        <f>'Viajeros Hoteles y Apartamet'!M21</f>
        <v>66665</v>
      </c>
      <c r="D21" s="3" cm="1">
        <f t="array" ref="D21">_xlfn.XLOOKUP(transformación!A12,'[1]Pib Pc'!$A$2:$A$81,_xlfn.XLOOKUP($C$1,'[1]Pib Pc'!B$1:P$1,'[1]Pib Pc'!$B$2:$P$81))</f>
        <v>10540</v>
      </c>
      <c r="E21" s="19" cm="1">
        <f t="array" ref="E21">_xlfn.XLOOKUP(transformación!B12,'[1]IPC Armonizado'!$A$2:$A$250,_xlfn.XLOOKUP($C$1,'[1]IPC Armonizado'!$B$1:$Q$1,'[1]IPC Armonizado'!$B$2:$Q$250))</f>
        <v>92.4</v>
      </c>
      <c r="F21" s="19" cm="1">
        <f t="array" ref="F21">_xlfn.XLOOKUP(transformación!A12,'[1]Desempleo armonizado'!$A$2:$A$101,_xlfn.XLOOKUP($C$1,'[1]Desempleo armonizado'!$B$1:$P$1,'[1]Desempleo armonizado'!$B$2:$P$101))</f>
        <v>4.4000000000000004</v>
      </c>
      <c r="G21" s="26" t="str" cm="1">
        <f t="array" ref="G21">IFERROR(_xlfn.XLOOKUP(transformación!$B12,[1]Forwarkeys!$B$2:$B$1000,_xlfn.XLOOKUP($C$1,[1]Forwarkeys!$C$1:$BA$1,[1]Forwarkeys!$C$2:$BA$1000)),"-")</f>
        <v>-</v>
      </c>
      <c r="H21" s="19">
        <f>España!E21</f>
        <v>84.67</v>
      </c>
      <c r="I21" s="3">
        <f>[1]Aeropuerto!$K14</f>
        <v>23464</v>
      </c>
      <c r="J21" s="3" cm="1">
        <f t="array" ref="J21">_xlfn.XLOOKUP(transformación!$B12,[1]Mortalidad!$A$2:$A$301,_xlfn.XLOOKUP($C$1,[1]Mortalidad!$B$1:$P$1,[1]Mortalidad!$B$2:$P$301))</f>
        <v>2134</v>
      </c>
      <c r="K21" s="19" cm="1">
        <f t="array" ref="K21">_xlfn.XLOOKUP(transformación!$B12,'[1]Indice del consumidor'!$A$2:$A$301,_xlfn.XLOOKUP($C$1,'[1]Indice del consumidor'!$B$1:$P$1,'[1]Indice del consumidor'!$B$2:$P$301))</f>
        <v>-3.4</v>
      </c>
      <c r="L21" s="34" t="s">
        <v>702</v>
      </c>
      <c r="M21" s="34" t="s">
        <v>702</v>
      </c>
      <c r="N21" s="34" t="s">
        <v>702</v>
      </c>
    </row>
    <row r="22" spans="1:14" x14ac:dyDescent="0.3">
      <c r="A22" s="2" t="str">
        <f>'Viajeros Hoteles y Apartamet'!A22</f>
        <v>2005</v>
      </c>
      <c r="B22" s="2" t="str">
        <f>'Viajeros Hoteles y Apartamet'!B22</f>
        <v>11</v>
      </c>
      <c r="C22" s="3">
        <f>'Viajeros Hoteles y Apartamet'!M22</f>
        <v>13935</v>
      </c>
      <c r="D22" s="3" cm="1">
        <f t="array" ref="D22">_xlfn.XLOOKUP(transformación!A13,'[1]Pib Pc'!$A$2:$A$81,_xlfn.XLOOKUP($C$1,'[1]Pib Pc'!B$1:P$1,'[1]Pib Pc'!$B$2:$P$81))</f>
        <v>10540</v>
      </c>
      <c r="E22" s="19" cm="1">
        <f t="array" ref="E22">_xlfn.XLOOKUP(transformación!B13,'[1]IPC Armonizado'!$A$2:$A$250,_xlfn.XLOOKUP($C$1,'[1]IPC Armonizado'!$B$1:$Q$1,'[1]IPC Armonizado'!$B$2:$Q$250))</f>
        <v>92.2</v>
      </c>
      <c r="F22" s="19" cm="1">
        <f t="array" ref="F22">_xlfn.XLOOKUP(transformación!A13,'[1]Desempleo armonizado'!$A$2:$A$101,_xlfn.XLOOKUP($C$1,'[1]Desempleo armonizado'!$B$1:$P$1,'[1]Desempleo armonizado'!$B$2:$P$101))</f>
        <v>4.4000000000000004</v>
      </c>
      <c r="G22" s="26" t="str" cm="1">
        <f t="array" ref="G22">IFERROR(_xlfn.XLOOKUP(transformación!$B13,[1]Forwarkeys!$B$2:$B$1000,_xlfn.XLOOKUP($C$1,[1]Forwarkeys!$C$1:$BA$1,[1]Forwarkeys!$C$2:$BA$1000)),"-")</f>
        <v>-</v>
      </c>
      <c r="H22" s="19">
        <f>España!E22</f>
        <v>84.8</v>
      </c>
      <c r="I22" s="3">
        <f>[1]Aeropuerto!$K15</f>
        <v>11342</v>
      </c>
      <c r="J22" s="3" cm="1">
        <f t="array" ref="J22">_xlfn.XLOOKUP(transformación!$B13,[1]Mortalidad!$A$2:$A$301,_xlfn.XLOOKUP($C$1,[1]Mortalidad!$B$1:$P$1,[1]Mortalidad!$B$2:$P$301))</f>
        <v>2070</v>
      </c>
      <c r="K22" s="19" cm="1">
        <f t="array" ref="K22">_xlfn.XLOOKUP(transformación!$B13,'[1]Indice del consumidor'!$A$2:$A$301,_xlfn.XLOOKUP($C$1,'[1]Indice del consumidor'!$B$1:$P$1,'[1]Indice del consumidor'!$B$2:$P$301))</f>
        <v>2.9</v>
      </c>
      <c r="L22" s="34" t="s">
        <v>702</v>
      </c>
      <c r="M22" s="34" t="s">
        <v>702</v>
      </c>
      <c r="N22" s="34" t="s">
        <v>702</v>
      </c>
    </row>
    <row r="23" spans="1:14" x14ac:dyDescent="0.3">
      <c r="A23" s="2" t="str">
        <f>'Viajeros Hoteles y Apartamet'!A23</f>
        <v>2005</v>
      </c>
      <c r="B23" s="2" t="str">
        <f>'Viajeros Hoteles y Apartamet'!B23</f>
        <v>12</v>
      </c>
      <c r="C23" s="3">
        <f>'Viajeros Hoteles y Apartamet'!M23</f>
        <v>7542</v>
      </c>
      <c r="D23" s="3" cm="1">
        <f t="array" ref="D23">_xlfn.XLOOKUP(transformación!A14,'[1]Pib Pc'!$A$2:$A$81,_xlfn.XLOOKUP($C$1,'[1]Pib Pc'!B$1:P$1,'[1]Pib Pc'!$B$2:$P$81))</f>
        <v>10540</v>
      </c>
      <c r="E23" s="19" cm="1">
        <f t="array" ref="E23">_xlfn.XLOOKUP(transformación!B14,'[1]IPC Armonizado'!$A$2:$A$250,_xlfn.XLOOKUP($C$1,'[1]IPC Armonizado'!$B$1:$Q$1,'[1]IPC Armonizado'!$B$2:$Q$250))</f>
        <v>92</v>
      </c>
      <c r="F23" s="19" cm="1">
        <f t="array" ref="F23">_xlfn.XLOOKUP(transformación!A14,'[1]Desempleo armonizado'!$A$2:$A$101,_xlfn.XLOOKUP($C$1,'[1]Desempleo armonizado'!$B$1:$P$1,'[1]Desempleo armonizado'!$B$2:$P$101))</f>
        <v>4.4000000000000004</v>
      </c>
      <c r="G23" s="26" t="str" cm="1">
        <f t="array" ref="G23">IFERROR(_xlfn.XLOOKUP(transformación!$B14,[1]Forwarkeys!$B$2:$B$1000,_xlfn.XLOOKUP($C$1,[1]Forwarkeys!$C$1:$BA$1,[1]Forwarkeys!$C$2:$BA$1000)),"-")</f>
        <v>-</v>
      </c>
      <c r="H23" s="19">
        <f>España!E23</f>
        <v>84.99</v>
      </c>
      <c r="I23" s="3">
        <f>[1]Aeropuerto!$K16</f>
        <v>11291</v>
      </c>
      <c r="J23" s="3" cm="1">
        <f t="array" ref="J23">_xlfn.XLOOKUP(transformación!$B14,[1]Mortalidad!$A$2:$A$301,_xlfn.XLOOKUP($C$1,[1]Mortalidad!$B$1:$P$1,[1]Mortalidad!$B$2:$P$301))</f>
        <v>2422</v>
      </c>
      <c r="K23" s="19" cm="1">
        <f t="array" ref="K23">_xlfn.XLOOKUP(transformación!$B14,'[1]Indice del consumidor'!$A$2:$A$301,_xlfn.XLOOKUP($C$1,'[1]Indice del consumidor'!$B$1:$P$1,'[1]Indice del consumidor'!$B$2:$P$301))</f>
        <v>6.5</v>
      </c>
      <c r="L23" s="34" t="s">
        <v>702</v>
      </c>
      <c r="M23" s="34" t="s">
        <v>702</v>
      </c>
      <c r="N23" s="34" t="s">
        <v>702</v>
      </c>
    </row>
    <row r="24" spans="1:14" x14ac:dyDescent="0.3">
      <c r="A24" s="2" t="str">
        <f>'Viajeros Hoteles y Apartamet'!A24</f>
        <v>2006</v>
      </c>
      <c r="B24" s="2" t="str">
        <f>'Viajeros Hoteles y Apartamet'!B24</f>
        <v>1</v>
      </c>
      <c r="C24" s="3">
        <f>'Viajeros Hoteles y Apartamet'!M24</f>
        <v>11238</v>
      </c>
      <c r="D24" s="3" cm="1">
        <f t="array" ref="D24">_xlfn.XLOOKUP(transformación!A15,'[1]Pib Pc'!$A$2:$A$81,_xlfn.XLOOKUP($C$1,'[1]Pib Pc'!B$1:P$1,'[1]Pib Pc'!$B$2:$P$81))</f>
        <v>10710</v>
      </c>
      <c r="E24" s="19" cm="1">
        <f t="array" ref="E24">_xlfn.XLOOKUP(transformación!B15,'[1]IPC Armonizado'!$A$2:$A$250,_xlfn.XLOOKUP($C$1,'[1]IPC Armonizado'!$B$1:$Q$1,'[1]IPC Armonizado'!$B$2:$Q$250))</f>
        <v>91.5</v>
      </c>
      <c r="F24" s="19" cm="1">
        <f t="array" ref="F24">_xlfn.XLOOKUP(transformación!A15,'[1]Desempleo armonizado'!$A$2:$A$101,_xlfn.XLOOKUP($C$1,'[1]Desempleo armonizado'!$B$1:$P$1,'[1]Desempleo armonizado'!$B$2:$P$101))</f>
        <v>4.2</v>
      </c>
      <c r="G24" s="26" t="str" cm="1">
        <f t="array" ref="G24">IFERROR(_xlfn.XLOOKUP(transformación!$B15,[1]Forwarkeys!$B$2:$B$1000,_xlfn.XLOOKUP($C$1,[1]Forwarkeys!$C$1:$BA$1,[1]Forwarkeys!$C$2:$BA$1000)),"-")</f>
        <v>-</v>
      </c>
      <c r="H24" s="19">
        <f>España!E24</f>
        <v>84.6</v>
      </c>
      <c r="I24" s="3">
        <f>[1]Aeropuerto!$K17</f>
        <v>11531</v>
      </c>
      <c r="J24" s="3" cm="1">
        <f t="array" ref="J24">_xlfn.XLOOKUP(transformación!$B15,[1]Mortalidad!$A$2:$A$301,_xlfn.XLOOKUP($C$1,[1]Mortalidad!$B$1:$P$1,[1]Mortalidad!$B$2:$P$301))</f>
        <v>2667</v>
      </c>
      <c r="K24" s="19" cm="1">
        <f t="array" ref="K24">_xlfn.XLOOKUP(transformación!$B15,'[1]Indice del consumidor'!$A$2:$A$301,_xlfn.XLOOKUP($C$1,'[1]Indice del consumidor'!$B$1:$P$1,'[1]Indice del consumidor'!$B$2:$P$301))</f>
        <v>7.2</v>
      </c>
      <c r="L24" s="34" t="s">
        <v>702</v>
      </c>
      <c r="M24" s="34" t="s">
        <v>702</v>
      </c>
      <c r="N24" s="34" t="s">
        <v>702</v>
      </c>
    </row>
    <row r="25" spans="1:14" x14ac:dyDescent="0.3">
      <c r="A25" s="2" t="str">
        <f>'Viajeros Hoteles y Apartamet'!A25</f>
        <v>2006</v>
      </c>
      <c r="B25" s="2" t="str">
        <f>'Viajeros Hoteles y Apartamet'!B25</f>
        <v>2</v>
      </c>
      <c r="C25" s="3">
        <f>'Viajeros Hoteles y Apartamet'!M25</f>
        <v>14451</v>
      </c>
      <c r="D25" s="3" cm="1">
        <f t="array" ref="D25">_xlfn.XLOOKUP(transformación!A16,'[1]Pib Pc'!$A$2:$A$81,_xlfn.XLOOKUP($C$1,'[1]Pib Pc'!B$1:P$1,'[1]Pib Pc'!$B$2:$P$81))</f>
        <v>10710</v>
      </c>
      <c r="E25" s="19" cm="1">
        <f t="array" ref="E25">_xlfn.XLOOKUP(transformación!B16,'[1]IPC Armonizado'!$A$2:$A$250,_xlfn.XLOOKUP($C$1,'[1]IPC Armonizado'!$B$1:$Q$1,'[1]IPC Armonizado'!$B$2:$Q$250))</f>
        <v>92.6</v>
      </c>
      <c r="F25" s="19" cm="1">
        <f t="array" ref="F25">_xlfn.XLOOKUP(transformación!A16,'[1]Desempleo armonizado'!$A$2:$A$101,_xlfn.XLOOKUP($C$1,'[1]Desempleo armonizado'!$B$1:$P$1,'[1]Desempleo armonizado'!$B$2:$P$101))</f>
        <v>4.2</v>
      </c>
      <c r="G25" s="26" t="str" cm="1">
        <f t="array" ref="G25">IFERROR(_xlfn.XLOOKUP(transformación!$B16,[1]Forwarkeys!$B$2:$B$1000,_xlfn.XLOOKUP($C$1,[1]Forwarkeys!$C$1:$BA$1,[1]Forwarkeys!$C$2:$BA$1000)),"-")</f>
        <v>-</v>
      </c>
      <c r="H25" s="19">
        <f>España!E25</f>
        <v>84.66</v>
      </c>
      <c r="I25" s="3">
        <f>[1]Aeropuerto!$K18</f>
        <v>11376</v>
      </c>
      <c r="J25" s="3" cm="1">
        <f t="array" ref="J25">_xlfn.XLOOKUP(transformación!$B16,[1]Mortalidad!$A$2:$A$301,_xlfn.XLOOKUP($C$1,[1]Mortalidad!$B$1:$P$1,[1]Mortalidad!$B$2:$P$301))</f>
        <v>2432</v>
      </c>
      <c r="K25" s="19" cm="1">
        <f t="array" ref="K25">_xlfn.XLOOKUP(transformación!$B16,'[1]Indice del consumidor'!$A$2:$A$301,_xlfn.XLOOKUP($C$1,'[1]Indice del consumidor'!$B$1:$P$1,'[1]Indice del consumidor'!$B$2:$P$301))</f>
        <v>5</v>
      </c>
      <c r="L25" s="34" t="s">
        <v>702</v>
      </c>
      <c r="M25" s="34" t="s">
        <v>702</v>
      </c>
      <c r="N25" s="34" t="s">
        <v>702</v>
      </c>
    </row>
    <row r="26" spans="1:14" x14ac:dyDescent="0.3">
      <c r="A26" s="2" t="str">
        <f>'Viajeros Hoteles y Apartamet'!A26</f>
        <v>2006</v>
      </c>
      <c r="B26" s="2" t="str">
        <f>'Viajeros Hoteles y Apartamet'!B26</f>
        <v>3</v>
      </c>
      <c r="C26" s="3">
        <f>'Viajeros Hoteles y Apartamet'!M26</f>
        <v>19213</v>
      </c>
      <c r="D26" s="3" cm="1">
        <f t="array" ref="D26">_xlfn.XLOOKUP(transformación!A17,'[1]Pib Pc'!$A$2:$A$81,_xlfn.XLOOKUP($C$1,'[1]Pib Pc'!B$1:P$1,'[1]Pib Pc'!$B$2:$P$81))</f>
        <v>10710</v>
      </c>
      <c r="E26" s="19" cm="1">
        <f t="array" ref="E26">_xlfn.XLOOKUP(transformación!B17,'[1]IPC Armonizado'!$A$2:$A$250,_xlfn.XLOOKUP($C$1,'[1]IPC Armonizado'!$B$1:$Q$1,'[1]IPC Armonizado'!$B$2:$Q$250))</f>
        <v>92.9</v>
      </c>
      <c r="F26" s="19" cm="1">
        <f t="array" ref="F26">_xlfn.XLOOKUP(transformación!A17,'[1]Desempleo armonizado'!$A$2:$A$101,_xlfn.XLOOKUP($C$1,'[1]Desempleo armonizado'!$B$1:$P$1,'[1]Desempleo armonizado'!$B$2:$P$101))</f>
        <v>4.2</v>
      </c>
      <c r="G26" s="26" t="str" cm="1">
        <f t="array" ref="G26">IFERROR(_xlfn.XLOOKUP(transformación!$B17,[1]Forwarkeys!$B$2:$B$1000,_xlfn.XLOOKUP($C$1,[1]Forwarkeys!$C$1:$BA$1,[1]Forwarkeys!$C$2:$BA$1000)),"-")</f>
        <v>-</v>
      </c>
      <c r="H26" s="19">
        <f>España!E26</f>
        <v>85.26</v>
      </c>
      <c r="I26" s="3">
        <f>[1]Aeropuerto!$K19</f>
        <v>15757</v>
      </c>
      <c r="J26" s="3" cm="1">
        <f t="array" ref="J26">_xlfn.XLOOKUP(transformación!$B17,[1]Mortalidad!$A$2:$A$301,_xlfn.XLOOKUP($C$1,[1]Mortalidad!$B$1:$P$1,[1]Mortalidad!$B$2:$P$301))</f>
        <v>2739</v>
      </c>
      <c r="K26" s="19" cm="1">
        <f t="array" ref="K26">_xlfn.XLOOKUP(transformación!$B17,'[1]Indice del consumidor'!$A$2:$A$301,_xlfn.XLOOKUP($C$1,'[1]Indice del consumidor'!$B$1:$P$1,'[1]Indice del consumidor'!$B$2:$P$301))</f>
        <v>2.8</v>
      </c>
      <c r="L26" s="34" t="s">
        <v>702</v>
      </c>
      <c r="M26" s="34" t="s">
        <v>702</v>
      </c>
      <c r="N26" s="34" t="s">
        <v>702</v>
      </c>
    </row>
    <row r="27" spans="1:14" x14ac:dyDescent="0.3">
      <c r="A27" s="2" t="str">
        <f>'Viajeros Hoteles y Apartamet'!A27</f>
        <v>2006</v>
      </c>
      <c r="B27" s="2" t="str">
        <f>'Viajeros Hoteles y Apartamet'!B27</f>
        <v>4</v>
      </c>
      <c r="C27" s="3">
        <f>'Viajeros Hoteles y Apartamet'!M27</f>
        <v>33608</v>
      </c>
      <c r="D27" s="3" cm="1">
        <f t="array" ref="D27">_xlfn.XLOOKUP(transformación!A18,'[1]Pib Pc'!$A$2:$A$81,_xlfn.XLOOKUP($C$1,'[1]Pib Pc'!B$1:P$1,'[1]Pib Pc'!$B$2:$P$81))</f>
        <v>10830</v>
      </c>
      <c r="E27" s="19" cm="1">
        <f t="array" ref="E27">_xlfn.XLOOKUP(transformación!B18,'[1]IPC Armonizado'!$A$2:$A$250,_xlfn.XLOOKUP($C$1,'[1]IPC Armonizado'!$B$1:$Q$1,'[1]IPC Armonizado'!$B$2:$Q$250))</f>
        <v>93.4</v>
      </c>
      <c r="F27" s="19" cm="1">
        <f t="array" ref="F27">_xlfn.XLOOKUP(transformación!A18,'[1]Desempleo armonizado'!$A$2:$A$101,_xlfn.XLOOKUP($C$1,'[1]Desempleo armonizado'!$B$1:$P$1,'[1]Desempleo armonizado'!$B$2:$P$101))</f>
        <v>4.4000000000000004</v>
      </c>
      <c r="G27" s="26" t="str" cm="1">
        <f t="array" ref="G27">IFERROR(_xlfn.XLOOKUP(transformación!$B18,[1]Forwarkeys!$B$2:$B$1000,_xlfn.XLOOKUP($C$1,[1]Forwarkeys!$C$1:$BA$1,[1]Forwarkeys!$C$2:$BA$1000)),"-")</f>
        <v>-</v>
      </c>
      <c r="H27" s="19">
        <f>España!E27</f>
        <v>86.49</v>
      </c>
      <c r="I27" s="3">
        <f>[1]Aeropuerto!$K20</f>
        <v>27454</v>
      </c>
      <c r="J27" s="3" cm="1">
        <f t="array" ref="J27">_xlfn.XLOOKUP(transformación!$B18,[1]Mortalidad!$A$2:$A$301,_xlfn.XLOOKUP($C$1,[1]Mortalidad!$B$1:$P$1,[1]Mortalidad!$B$2:$P$301))</f>
        <v>2505</v>
      </c>
      <c r="K27" s="19" cm="1">
        <f t="array" ref="K27">_xlfn.XLOOKUP(transformación!$B18,'[1]Indice del consumidor'!$A$2:$A$301,_xlfn.XLOOKUP($C$1,'[1]Indice del consumidor'!$B$1:$P$1,'[1]Indice del consumidor'!$B$2:$P$301))</f>
        <v>5.5</v>
      </c>
      <c r="L27" s="34" t="s">
        <v>702</v>
      </c>
      <c r="M27" s="34" t="s">
        <v>702</v>
      </c>
      <c r="N27" s="34" t="s">
        <v>702</v>
      </c>
    </row>
    <row r="28" spans="1:14" x14ac:dyDescent="0.3">
      <c r="A28" s="2" t="str">
        <f>'Viajeros Hoteles y Apartamet'!A28</f>
        <v>2006</v>
      </c>
      <c r="B28" s="2" t="str">
        <f>'Viajeros Hoteles y Apartamet'!B28</f>
        <v>5</v>
      </c>
      <c r="C28" s="3">
        <f>'Viajeros Hoteles y Apartamet'!M28</f>
        <v>57178</v>
      </c>
      <c r="D28" s="3" cm="1">
        <f t="array" ref="D28">_xlfn.XLOOKUP(transformación!A19,'[1]Pib Pc'!$A$2:$A$81,_xlfn.XLOOKUP($C$1,'[1]Pib Pc'!B$1:P$1,'[1]Pib Pc'!$B$2:$P$81))</f>
        <v>10830</v>
      </c>
      <c r="E28" s="19" cm="1">
        <f t="array" ref="E28">_xlfn.XLOOKUP(transformación!B19,'[1]IPC Armonizado'!$A$2:$A$250,_xlfn.XLOOKUP($C$1,'[1]IPC Armonizado'!$B$1:$Q$1,'[1]IPC Armonizado'!$B$2:$Q$250))</f>
        <v>93.9</v>
      </c>
      <c r="F28" s="19" cm="1">
        <f t="array" ref="F28">_xlfn.XLOOKUP(transformación!A19,'[1]Desempleo armonizado'!$A$2:$A$101,_xlfn.XLOOKUP($C$1,'[1]Desempleo armonizado'!$B$1:$P$1,'[1]Desempleo armonizado'!$B$2:$P$101))</f>
        <v>4.4000000000000004</v>
      </c>
      <c r="G28" s="26" t="str" cm="1">
        <f t="array" ref="G28">IFERROR(_xlfn.XLOOKUP(transformación!$B19,[1]Forwarkeys!$B$2:$B$1000,_xlfn.XLOOKUP($C$1,[1]Forwarkeys!$C$1:$BA$1,[1]Forwarkeys!$C$2:$BA$1000)),"-")</f>
        <v>-</v>
      </c>
      <c r="H28" s="19">
        <f>España!E28</f>
        <v>86.8</v>
      </c>
      <c r="I28" s="3">
        <f>[1]Aeropuerto!$K21</f>
        <v>32317</v>
      </c>
      <c r="J28" s="3" cm="1">
        <f t="array" ref="J28">_xlfn.XLOOKUP(transformación!$B19,[1]Mortalidad!$A$2:$A$301,_xlfn.XLOOKUP($C$1,[1]Mortalidad!$B$1:$P$1,[1]Mortalidad!$B$2:$P$301))</f>
        <v>2337</v>
      </c>
      <c r="K28" s="19" cm="1">
        <f t="array" ref="K28">_xlfn.XLOOKUP(transformación!$B19,'[1]Indice del consumidor'!$A$2:$A$301,_xlfn.XLOOKUP($C$1,'[1]Indice del consumidor'!$B$1:$P$1,'[1]Indice del consumidor'!$B$2:$P$301))</f>
        <v>1</v>
      </c>
      <c r="L28" s="34" t="s">
        <v>702</v>
      </c>
      <c r="M28" s="34" t="s">
        <v>702</v>
      </c>
      <c r="N28" s="34" t="s">
        <v>702</v>
      </c>
    </row>
    <row r="29" spans="1:14" x14ac:dyDescent="0.3">
      <c r="A29" s="2" t="str">
        <f>'Viajeros Hoteles y Apartamet'!A29</f>
        <v>2006</v>
      </c>
      <c r="B29" s="2" t="str">
        <f>'Viajeros Hoteles y Apartamet'!B29</f>
        <v>6</v>
      </c>
      <c r="C29" s="3">
        <f>'Viajeros Hoteles y Apartamet'!M29</f>
        <v>83752</v>
      </c>
      <c r="D29" s="3" cm="1">
        <f t="array" ref="D29">_xlfn.XLOOKUP(transformación!A20,'[1]Pib Pc'!$A$2:$A$81,_xlfn.XLOOKUP($C$1,'[1]Pib Pc'!B$1:P$1,'[1]Pib Pc'!$B$2:$P$81))</f>
        <v>10830</v>
      </c>
      <c r="E29" s="19" cm="1">
        <f t="array" ref="E29">_xlfn.XLOOKUP(transformación!B20,'[1]IPC Armonizado'!$A$2:$A$250,_xlfn.XLOOKUP($C$1,'[1]IPC Armonizado'!$B$1:$Q$1,'[1]IPC Armonizado'!$B$2:$Q$250))</f>
        <v>94</v>
      </c>
      <c r="F29" s="19" cm="1">
        <f t="array" ref="F29">_xlfn.XLOOKUP(transformación!A20,'[1]Desempleo armonizado'!$A$2:$A$101,_xlfn.XLOOKUP($C$1,'[1]Desempleo armonizado'!$B$1:$P$1,'[1]Desempleo armonizado'!$B$2:$P$101))</f>
        <v>4.4000000000000004</v>
      </c>
      <c r="G29" s="26" t="str" cm="1">
        <f t="array" ref="G29">IFERROR(_xlfn.XLOOKUP(transformación!$B20,[1]Forwarkeys!$B$2:$B$1000,_xlfn.XLOOKUP($C$1,[1]Forwarkeys!$C$1:$BA$1,[1]Forwarkeys!$C$2:$BA$1000)),"-")</f>
        <v>-</v>
      </c>
      <c r="H29" s="19">
        <f>España!E29</f>
        <v>86.94</v>
      </c>
      <c r="I29" s="3">
        <f>[1]Aeropuerto!$K22</f>
        <v>36788</v>
      </c>
      <c r="J29" s="3" cm="1">
        <f t="array" ref="J29">_xlfn.XLOOKUP(transformación!$B20,[1]Mortalidad!$A$2:$A$301,_xlfn.XLOOKUP($C$1,[1]Mortalidad!$B$1:$P$1,[1]Mortalidad!$B$2:$P$301))</f>
        <v>2155</v>
      </c>
      <c r="K29" s="19" cm="1">
        <f t="array" ref="K29">_xlfn.XLOOKUP(transformación!$B20,'[1]Indice del consumidor'!$A$2:$A$301,_xlfn.XLOOKUP($C$1,'[1]Indice del consumidor'!$B$1:$P$1,'[1]Indice del consumidor'!$B$2:$P$301))</f>
        <v>-3.3</v>
      </c>
      <c r="L29" s="34" t="s">
        <v>702</v>
      </c>
      <c r="M29" s="34" t="s">
        <v>702</v>
      </c>
      <c r="N29" s="34" t="s">
        <v>702</v>
      </c>
    </row>
    <row r="30" spans="1:14" x14ac:dyDescent="0.3">
      <c r="A30" s="2" t="str">
        <f>'Viajeros Hoteles y Apartamet'!A30</f>
        <v>2006</v>
      </c>
      <c r="B30" s="2" t="str">
        <f>'Viajeros Hoteles y Apartamet'!B30</f>
        <v>7</v>
      </c>
      <c r="C30" s="3">
        <f>'Viajeros Hoteles y Apartamet'!M30</f>
        <v>87607</v>
      </c>
      <c r="D30" s="3" cm="1">
        <f t="array" ref="D30">_xlfn.XLOOKUP(transformación!A21,'[1]Pib Pc'!$A$2:$A$81,_xlfn.XLOOKUP($C$1,'[1]Pib Pc'!B$1:P$1,'[1]Pib Pc'!$B$2:$P$81))</f>
        <v>10810</v>
      </c>
      <c r="E30" s="19" cm="1">
        <f t="array" ref="E30">_xlfn.XLOOKUP(transformación!B21,'[1]IPC Armonizado'!$A$2:$A$250,_xlfn.XLOOKUP($C$1,'[1]IPC Armonizado'!$B$1:$Q$1,'[1]IPC Armonizado'!$B$2:$Q$250))</f>
        <v>94</v>
      </c>
      <c r="F30" s="19" cm="1">
        <f t="array" ref="F30">_xlfn.XLOOKUP(transformación!A21,'[1]Desempleo armonizado'!$A$2:$A$101,_xlfn.XLOOKUP($C$1,'[1]Desempleo armonizado'!$B$1:$P$1,'[1]Desempleo armonizado'!$B$2:$P$101))</f>
        <v>4.9000000000000004</v>
      </c>
      <c r="G30" s="26" t="str" cm="1">
        <f t="array" ref="G30">IFERROR(_xlfn.XLOOKUP(transformación!$B21,[1]Forwarkeys!$B$2:$B$1000,_xlfn.XLOOKUP($C$1,[1]Forwarkeys!$C$1:$BA$1,[1]Forwarkeys!$C$2:$BA$1000)),"-")</f>
        <v>-</v>
      </c>
      <c r="H30" s="19">
        <f>España!E30</f>
        <v>86.45</v>
      </c>
      <c r="I30" s="3">
        <f>[1]Aeropuerto!$K23</f>
        <v>41964</v>
      </c>
      <c r="J30" s="3" cm="1">
        <f t="array" ref="J30">_xlfn.XLOOKUP(transformación!$B21,[1]Mortalidad!$A$2:$A$301,_xlfn.XLOOKUP($C$1,[1]Mortalidad!$B$1:$P$1,[1]Mortalidad!$B$2:$P$301))</f>
        <v>2308</v>
      </c>
      <c r="K30" s="19" cm="1">
        <f t="array" ref="K30">_xlfn.XLOOKUP(transformación!$B21,'[1]Indice del consumidor'!$A$2:$A$301,_xlfn.XLOOKUP($C$1,'[1]Indice del consumidor'!$B$1:$P$1,'[1]Indice del consumidor'!$B$2:$P$301))</f>
        <v>0</v>
      </c>
      <c r="L30" s="34" t="s">
        <v>702</v>
      </c>
      <c r="M30" s="34" t="s">
        <v>702</v>
      </c>
      <c r="N30" s="34" t="s">
        <v>702</v>
      </c>
    </row>
    <row r="31" spans="1:14" x14ac:dyDescent="0.3">
      <c r="A31" s="2" t="str">
        <f>'Viajeros Hoteles y Apartamet'!A31</f>
        <v>2006</v>
      </c>
      <c r="B31" s="2" t="str">
        <f>'Viajeros Hoteles y Apartamet'!B31</f>
        <v>8</v>
      </c>
      <c r="C31" s="3">
        <f>'Viajeros Hoteles y Apartamet'!M31</f>
        <v>85206</v>
      </c>
      <c r="D31" s="3" cm="1">
        <f t="array" ref="D31">_xlfn.XLOOKUP(transformación!A22,'[1]Pib Pc'!$A$2:$A$81,_xlfn.XLOOKUP($C$1,'[1]Pib Pc'!B$1:P$1,'[1]Pib Pc'!$B$2:$P$81))</f>
        <v>10810</v>
      </c>
      <c r="E31" s="19" cm="1">
        <f t="array" ref="E31">_xlfn.XLOOKUP(transformación!B22,'[1]IPC Armonizado'!$A$2:$A$250,_xlfn.XLOOKUP($C$1,'[1]IPC Armonizado'!$B$1:$Q$1,'[1]IPC Armonizado'!$B$2:$Q$250))</f>
        <v>94.6</v>
      </c>
      <c r="F31" s="19" cm="1">
        <f t="array" ref="F31">_xlfn.XLOOKUP(transformación!A22,'[1]Desempleo armonizado'!$A$2:$A$101,_xlfn.XLOOKUP($C$1,'[1]Desempleo armonizado'!$B$1:$P$1,'[1]Desempleo armonizado'!$B$2:$P$101))</f>
        <v>4.9000000000000004</v>
      </c>
      <c r="G31" s="26" t="str" cm="1">
        <f t="array" ref="G31">IFERROR(_xlfn.XLOOKUP(transformación!$B22,[1]Forwarkeys!$B$2:$B$1000,_xlfn.XLOOKUP($C$1,[1]Forwarkeys!$C$1:$BA$1,[1]Forwarkeys!$C$2:$BA$1000)),"-")</f>
        <v>-</v>
      </c>
      <c r="H31" s="19">
        <f>España!E31</f>
        <v>86.65</v>
      </c>
      <c r="I31" s="3">
        <f>[1]Aeropuerto!$K24</f>
        <v>32507</v>
      </c>
      <c r="J31" s="3" cm="1">
        <f t="array" ref="J31">_xlfn.XLOOKUP(transformación!$B22,[1]Mortalidad!$A$2:$A$301,_xlfn.XLOOKUP($C$1,[1]Mortalidad!$B$1:$P$1,[1]Mortalidad!$B$2:$P$301))</f>
        <v>2132</v>
      </c>
      <c r="K31" s="19" cm="1">
        <f t="array" ref="K31">_xlfn.XLOOKUP(transformación!$B22,'[1]Indice del consumidor'!$A$2:$A$301,_xlfn.XLOOKUP($C$1,'[1]Indice del consumidor'!$B$1:$P$1,'[1]Indice del consumidor'!$B$2:$P$301))</f>
        <v>-4.2</v>
      </c>
      <c r="L31" s="34" t="s">
        <v>702</v>
      </c>
      <c r="M31" s="34" t="s">
        <v>702</v>
      </c>
      <c r="N31" s="34" t="s">
        <v>702</v>
      </c>
    </row>
    <row r="32" spans="1:14" x14ac:dyDescent="0.3">
      <c r="A32" s="2" t="str">
        <f>'Viajeros Hoteles y Apartamet'!A32</f>
        <v>2006</v>
      </c>
      <c r="B32" s="2" t="str">
        <f>'Viajeros Hoteles y Apartamet'!B32</f>
        <v>9</v>
      </c>
      <c r="C32" s="3">
        <f>'Viajeros Hoteles y Apartamet'!M32</f>
        <v>62419</v>
      </c>
      <c r="D32" s="3" cm="1">
        <f t="array" ref="D32">_xlfn.XLOOKUP(transformación!A23,'[1]Pib Pc'!$A$2:$A$81,_xlfn.XLOOKUP($C$1,'[1]Pib Pc'!B$1:P$1,'[1]Pib Pc'!$B$2:$P$81))</f>
        <v>10810</v>
      </c>
      <c r="E32" s="19" cm="1">
        <f t="array" ref="E32">_xlfn.XLOOKUP(transformación!B23,'[1]IPC Armonizado'!$A$2:$A$250,_xlfn.XLOOKUP($C$1,'[1]IPC Armonizado'!$B$1:$Q$1,'[1]IPC Armonizado'!$B$2:$Q$250))</f>
        <v>94.4</v>
      </c>
      <c r="F32" s="19" cm="1">
        <f t="array" ref="F32">_xlfn.XLOOKUP(transformación!A23,'[1]Desempleo armonizado'!$A$2:$A$101,_xlfn.XLOOKUP($C$1,'[1]Desempleo armonizado'!$B$1:$P$1,'[1]Desempleo armonizado'!$B$2:$P$101))</f>
        <v>4.9000000000000004</v>
      </c>
      <c r="G32" s="26" t="str" cm="1">
        <f t="array" ref="G32">IFERROR(_xlfn.XLOOKUP(transformación!$B23,[1]Forwarkeys!$B$2:$B$1000,_xlfn.XLOOKUP($C$1,[1]Forwarkeys!$C$1:$BA$1,[1]Forwarkeys!$C$2:$BA$1000)),"-")</f>
        <v>-</v>
      </c>
      <c r="H32" s="19">
        <f>España!E32</f>
        <v>86.48</v>
      </c>
      <c r="I32" s="3">
        <f>[1]Aeropuerto!$K25</f>
        <v>34402</v>
      </c>
      <c r="J32" s="3" cm="1">
        <f t="array" ref="J32">_xlfn.XLOOKUP(transformación!$B23,[1]Mortalidad!$A$2:$A$301,_xlfn.XLOOKUP($C$1,[1]Mortalidad!$B$1:$P$1,[1]Mortalidad!$B$2:$P$301))</f>
        <v>2191</v>
      </c>
      <c r="K32" s="19" cm="1">
        <f t="array" ref="K32">_xlfn.XLOOKUP(transformación!$B23,'[1]Indice del consumidor'!$A$2:$A$301,_xlfn.XLOOKUP($C$1,'[1]Indice del consumidor'!$B$1:$P$1,'[1]Indice del consumidor'!$B$2:$P$301))</f>
        <v>-3.6</v>
      </c>
      <c r="L32" s="34" t="s">
        <v>702</v>
      </c>
      <c r="M32" s="34" t="s">
        <v>702</v>
      </c>
      <c r="N32" s="34" t="s">
        <v>702</v>
      </c>
    </row>
    <row r="33" spans="1:14" x14ac:dyDescent="0.3">
      <c r="A33" s="2" t="str">
        <f>'Viajeros Hoteles y Apartamet'!A33</f>
        <v>2006</v>
      </c>
      <c r="B33" s="2" t="str">
        <f>'Viajeros Hoteles y Apartamet'!B33</f>
        <v>10</v>
      </c>
      <c r="C33" s="3">
        <f>'Viajeros Hoteles y Apartamet'!M33</f>
        <v>52381</v>
      </c>
      <c r="D33" s="3" cm="1">
        <f t="array" ref="D33">_xlfn.XLOOKUP(transformación!A24,'[1]Pib Pc'!$A$2:$A$81,_xlfn.XLOOKUP($C$1,'[1]Pib Pc'!B$1:P$1,'[1]Pib Pc'!$B$2:$P$81))</f>
        <v>10960</v>
      </c>
      <c r="E33" s="19" cm="1">
        <f t="array" ref="E33">_xlfn.XLOOKUP(transformación!B24,'[1]IPC Armonizado'!$A$2:$A$250,_xlfn.XLOOKUP($C$1,'[1]IPC Armonizado'!$B$1:$Q$1,'[1]IPC Armonizado'!$B$2:$Q$250))</f>
        <v>94.4</v>
      </c>
      <c r="F33" s="19" cm="1">
        <f t="array" ref="F33">_xlfn.XLOOKUP(transformación!A24,'[1]Desempleo armonizado'!$A$2:$A$101,_xlfn.XLOOKUP($C$1,'[1]Desempleo armonizado'!$B$1:$P$1,'[1]Desempleo armonizado'!$B$2:$P$101))</f>
        <v>4.2</v>
      </c>
      <c r="G33" s="26" t="str" cm="1">
        <f t="array" ref="G33">IFERROR(_xlfn.XLOOKUP(transformación!$B24,[1]Forwarkeys!$B$2:$B$1000,_xlfn.XLOOKUP($C$1,[1]Forwarkeys!$C$1:$BA$1,[1]Forwarkeys!$C$2:$BA$1000)),"-")</f>
        <v>-</v>
      </c>
      <c r="H33" s="19">
        <f>España!E33</f>
        <v>86.84</v>
      </c>
      <c r="I33" s="3">
        <f>[1]Aeropuerto!$K26</f>
        <v>26905</v>
      </c>
      <c r="J33" s="3" cm="1">
        <f t="array" ref="J33">_xlfn.XLOOKUP(transformación!$B24,[1]Mortalidad!$A$2:$A$301,_xlfn.XLOOKUP($C$1,[1]Mortalidad!$B$1:$P$1,[1]Mortalidad!$B$2:$P$301))</f>
        <v>2168</v>
      </c>
      <c r="K33" s="19" cm="1">
        <f t="array" ref="K33">_xlfn.XLOOKUP(transformación!$B24,'[1]Indice del consumidor'!$A$2:$A$301,_xlfn.XLOOKUP($C$1,'[1]Indice del consumidor'!$B$1:$P$1,'[1]Indice del consumidor'!$B$2:$P$301))</f>
        <v>-2.7</v>
      </c>
      <c r="L33" s="34" t="s">
        <v>702</v>
      </c>
      <c r="M33" s="34" t="s">
        <v>702</v>
      </c>
      <c r="N33" s="34" t="s">
        <v>702</v>
      </c>
    </row>
    <row r="34" spans="1:14" x14ac:dyDescent="0.3">
      <c r="A34" s="2" t="str">
        <f>'Viajeros Hoteles y Apartamet'!A34</f>
        <v>2006</v>
      </c>
      <c r="B34" s="2" t="str">
        <f>'Viajeros Hoteles y Apartamet'!B34</f>
        <v>11</v>
      </c>
      <c r="C34" s="3">
        <f>'Viajeros Hoteles y Apartamet'!M34</f>
        <v>13612</v>
      </c>
      <c r="D34" s="3" cm="1">
        <f t="array" ref="D34">_xlfn.XLOOKUP(transformación!A25,'[1]Pib Pc'!$A$2:$A$81,_xlfn.XLOOKUP($C$1,'[1]Pib Pc'!B$1:P$1,'[1]Pib Pc'!$B$2:$P$81))</f>
        <v>10960</v>
      </c>
      <c r="E34" s="19" cm="1">
        <f t="array" ref="E34">_xlfn.XLOOKUP(transformación!B25,'[1]IPC Armonizado'!$A$2:$A$250,_xlfn.XLOOKUP($C$1,'[1]IPC Armonizado'!$B$1:$Q$1,'[1]IPC Armonizado'!$B$2:$Q$250))</f>
        <v>94.4</v>
      </c>
      <c r="F34" s="19" cm="1">
        <f t="array" ref="F34">_xlfn.XLOOKUP(transformación!A25,'[1]Desempleo armonizado'!$A$2:$A$101,_xlfn.XLOOKUP($C$1,'[1]Desempleo armonizado'!$B$1:$P$1,'[1]Desempleo armonizado'!$B$2:$P$101))</f>
        <v>4.2</v>
      </c>
      <c r="G34" s="26" t="str" cm="1">
        <f t="array" ref="G34">IFERROR(_xlfn.XLOOKUP(transformación!$B25,[1]Forwarkeys!$B$2:$B$1000,_xlfn.XLOOKUP($C$1,[1]Forwarkeys!$C$1:$BA$1,[1]Forwarkeys!$C$2:$BA$1000)),"-")</f>
        <v>-</v>
      </c>
      <c r="H34" s="19">
        <f>España!E34</f>
        <v>87.05</v>
      </c>
      <c r="I34" s="3">
        <f>[1]Aeropuerto!$K27</f>
        <v>12117</v>
      </c>
      <c r="J34" s="3" cm="1">
        <f t="array" ref="J34">_xlfn.XLOOKUP(transformación!$B25,[1]Mortalidad!$A$2:$A$301,_xlfn.XLOOKUP($C$1,[1]Mortalidad!$B$1:$P$1,[1]Mortalidad!$B$2:$P$301))</f>
        <v>2283</v>
      </c>
      <c r="K34" s="19" cm="1">
        <f t="array" ref="K34">_xlfn.XLOOKUP(transformación!$B25,'[1]Indice del consumidor'!$A$2:$A$301,_xlfn.XLOOKUP($C$1,'[1]Indice del consumidor'!$B$1:$P$1,'[1]Indice del consumidor'!$B$2:$P$301))</f>
        <v>-4.3</v>
      </c>
      <c r="L34" s="34" t="s">
        <v>702</v>
      </c>
      <c r="M34" s="34" t="s">
        <v>702</v>
      </c>
      <c r="N34" s="34" t="s">
        <v>702</v>
      </c>
    </row>
    <row r="35" spans="1:14" x14ac:dyDescent="0.3">
      <c r="A35" s="2" t="str">
        <f>'Viajeros Hoteles y Apartamet'!A35</f>
        <v>2006</v>
      </c>
      <c r="B35" s="2" t="str">
        <f>'Viajeros Hoteles y Apartamet'!B35</f>
        <v>12</v>
      </c>
      <c r="C35" s="3">
        <f>'Viajeros Hoteles y Apartamet'!M35</f>
        <v>10575</v>
      </c>
      <c r="D35" s="3" cm="1">
        <f t="array" ref="D35">_xlfn.XLOOKUP(transformación!A26,'[1]Pib Pc'!$A$2:$A$81,_xlfn.XLOOKUP($C$1,'[1]Pib Pc'!B$1:P$1,'[1]Pib Pc'!$B$2:$P$81))</f>
        <v>10960</v>
      </c>
      <c r="E35" s="19" cm="1">
        <f t="array" ref="E35">_xlfn.XLOOKUP(transformación!B26,'[1]IPC Armonizado'!$A$2:$A$250,_xlfn.XLOOKUP($C$1,'[1]IPC Armonizado'!$B$1:$Q$1,'[1]IPC Armonizado'!$B$2:$Q$250))</f>
        <v>94.8</v>
      </c>
      <c r="F35" s="19" cm="1">
        <f t="array" ref="F35">_xlfn.XLOOKUP(transformación!A26,'[1]Desempleo armonizado'!$A$2:$A$101,_xlfn.XLOOKUP($C$1,'[1]Desempleo armonizado'!$B$1:$P$1,'[1]Desempleo armonizado'!$B$2:$P$101))</f>
        <v>4.2</v>
      </c>
      <c r="G35" s="26" t="str" cm="1">
        <f t="array" ref="G35">IFERROR(_xlfn.XLOOKUP(transformación!$B26,[1]Forwarkeys!$B$2:$B$1000,_xlfn.XLOOKUP($C$1,[1]Forwarkeys!$C$1:$BA$1,[1]Forwarkeys!$C$2:$BA$1000)),"-")</f>
        <v>-</v>
      </c>
      <c r="H35" s="19">
        <f>España!E35</f>
        <v>87.3</v>
      </c>
      <c r="I35" s="3">
        <f>[1]Aeropuerto!$K28</f>
        <v>13171</v>
      </c>
      <c r="J35" s="3" cm="1">
        <f t="array" ref="J35">_xlfn.XLOOKUP(transformación!$B26,[1]Mortalidad!$A$2:$A$301,_xlfn.XLOOKUP($C$1,[1]Mortalidad!$B$1:$P$1,[1]Mortalidad!$B$2:$P$301))</f>
        <v>2571</v>
      </c>
      <c r="K35" s="19" cm="1">
        <f t="array" ref="K35">_xlfn.XLOOKUP(transformación!$B26,'[1]Indice del consumidor'!$A$2:$A$301,_xlfn.XLOOKUP($C$1,'[1]Indice del consumidor'!$B$1:$P$1,'[1]Indice del consumidor'!$B$2:$P$301))</f>
        <v>-1.4</v>
      </c>
      <c r="L35" s="34" t="s">
        <v>702</v>
      </c>
      <c r="M35" s="34" t="s">
        <v>702</v>
      </c>
      <c r="N35" s="34" t="s">
        <v>702</v>
      </c>
    </row>
    <row r="36" spans="1:14" x14ac:dyDescent="0.3">
      <c r="A36" s="2" t="str">
        <f>'Viajeros Hoteles y Apartamet'!A36</f>
        <v>2007</v>
      </c>
      <c r="B36" s="2" t="str">
        <f>'Viajeros Hoteles y Apartamet'!B36</f>
        <v>1</v>
      </c>
      <c r="C36" s="3">
        <f>'Viajeros Hoteles y Apartamet'!M36</f>
        <v>13228</v>
      </c>
      <c r="D36" s="3" cm="1">
        <f t="array" ref="D36">_xlfn.XLOOKUP(transformación!A27,'[1]Pib Pc'!$A$2:$A$81,_xlfn.XLOOKUP($C$1,'[1]Pib Pc'!B$1:P$1,'[1]Pib Pc'!$B$2:$P$81))</f>
        <v>11400</v>
      </c>
      <c r="E36" s="19" cm="1">
        <f t="array" ref="E36">_xlfn.XLOOKUP(transformación!B27,'[1]IPC Armonizado'!$A$2:$A$250,_xlfn.XLOOKUP($C$1,'[1]IPC Armonizado'!$B$1:$Q$1,'[1]IPC Armonizado'!$B$2:$Q$250))</f>
        <v>94.2</v>
      </c>
      <c r="F36" s="19" cm="1">
        <f t="array" ref="F36">_xlfn.XLOOKUP(transformación!A27,'[1]Desempleo armonizado'!$A$2:$A$101,_xlfn.XLOOKUP($C$1,'[1]Desempleo armonizado'!$B$1:$P$1,'[1]Desempleo armonizado'!$B$2:$P$101))</f>
        <v>4.9000000000000004</v>
      </c>
      <c r="G36" s="26" t="str" cm="1">
        <f t="array" ref="G36">IFERROR(_xlfn.XLOOKUP(transformación!$B27,[1]Forwarkeys!$B$2:$B$1000,_xlfn.XLOOKUP($C$1,[1]Forwarkeys!$C$1:$BA$1,[1]Forwarkeys!$C$2:$BA$1000)),"-")</f>
        <v>-</v>
      </c>
      <c r="H36" s="19">
        <f>España!E36</f>
        <v>86.67</v>
      </c>
      <c r="I36" s="3">
        <f>[1]Aeropuerto!$K29</f>
        <v>11546</v>
      </c>
      <c r="J36" s="3" cm="1">
        <f t="array" ref="J36">_xlfn.XLOOKUP(transformación!$B27,[1]Mortalidad!$A$2:$A$301,_xlfn.XLOOKUP($C$1,[1]Mortalidad!$B$1:$P$1,[1]Mortalidad!$B$2:$P$301))</f>
        <v>2652</v>
      </c>
      <c r="K36" s="19" cm="1">
        <f t="array" ref="K36">_xlfn.XLOOKUP(transformación!$B27,'[1]Indice del consumidor'!$A$2:$A$301,_xlfn.XLOOKUP($C$1,'[1]Indice del consumidor'!$B$1:$P$1,'[1]Indice del consumidor'!$B$2:$P$301))</f>
        <v>-0.1</v>
      </c>
      <c r="L36" s="34" t="s">
        <v>702</v>
      </c>
      <c r="M36" s="34" t="s">
        <v>702</v>
      </c>
      <c r="N36" s="34" t="s">
        <v>702</v>
      </c>
    </row>
    <row r="37" spans="1:14" x14ac:dyDescent="0.3">
      <c r="A37" s="2" t="str">
        <f>'Viajeros Hoteles y Apartamet'!A37</f>
        <v>2007</v>
      </c>
      <c r="B37" s="2" t="str">
        <f>'Viajeros Hoteles y Apartamet'!B37</f>
        <v>2</v>
      </c>
      <c r="C37" s="3">
        <f>'Viajeros Hoteles y Apartamet'!M37</f>
        <v>19806</v>
      </c>
      <c r="D37" s="3" cm="1">
        <f t="array" ref="D37">_xlfn.XLOOKUP(transformación!A28,'[1]Pib Pc'!$A$2:$A$81,_xlfn.XLOOKUP($C$1,'[1]Pib Pc'!B$1:P$1,'[1]Pib Pc'!$B$2:$P$81))</f>
        <v>11400</v>
      </c>
      <c r="E37" s="19" cm="1">
        <f t="array" ref="E37">_xlfn.XLOOKUP(transformación!B28,'[1]IPC Armonizado'!$A$2:$A$250,_xlfn.XLOOKUP($C$1,'[1]IPC Armonizado'!$B$1:$Q$1,'[1]IPC Armonizado'!$B$2:$Q$250))</f>
        <v>95.1</v>
      </c>
      <c r="F37" s="19" cm="1">
        <f t="array" ref="F37">_xlfn.XLOOKUP(transformación!A28,'[1]Desempleo armonizado'!$A$2:$A$101,_xlfn.XLOOKUP($C$1,'[1]Desempleo armonizado'!$B$1:$P$1,'[1]Desempleo armonizado'!$B$2:$P$101))</f>
        <v>4.9000000000000004</v>
      </c>
      <c r="G37" s="26" t="str" cm="1">
        <f t="array" ref="G37">IFERROR(_xlfn.XLOOKUP(transformación!$B28,[1]Forwarkeys!$B$2:$B$1000,_xlfn.XLOOKUP($C$1,[1]Forwarkeys!$C$1:$BA$1,[1]Forwarkeys!$C$2:$BA$1000)),"-")</f>
        <v>-</v>
      </c>
      <c r="H37" s="19">
        <f>España!E37</f>
        <v>86.73</v>
      </c>
      <c r="I37" s="3">
        <f>[1]Aeropuerto!$K30</f>
        <v>13073</v>
      </c>
      <c r="J37" s="3" cm="1">
        <f t="array" ref="J37">_xlfn.XLOOKUP(transformación!$B28,[1]Mortalidad!$A$2:$A$301,_xlfn.XLOOKUP($C$1,[1]Mortalidad!$B$1:$P$1,[1]Mortalidad!$B$2:$P$301))</f>
        <v>2545</v>
      </c>
      <c r="K37" s="19" cm="1">
        <f t="array" ref="K37">_xlfn.XLOOKUP(transformación!$B28,'[1]Indice del consumidor'!$A$2:$A$301,_xlfn.XLOOKUP($C$1,'[1]Indice del consumidor'!$B$1:$P$1,'[1]Indice del consumidor'!$B$2:$P$301))</f>
        <v>-1.4</v>
      </c>
      <c r="L37" s="34" t="s">
        <v>702</v>
      </c>
      <c r="M37" s="34" t="s">
        <v>702</v>
      </c>
      <c r="N37" s="34" t="s">
        <v>702</v>
      </c>
    </row>
    <row r="38" spans="1:14" x14ac:dyDescent="0.3">
      <c r="A38" s="2" t="str">
        <f>'Viajeros Hoteles y Apartamet'!A38</f>
        <v>2007</v>
      </c>
      <c r="B38" s="2" t="str">
        <f>'Viajeros Hoteles y Apartamet'!B38</f>
        <v>3</v>
      </c>
      <c r="C38" s="3">
        <f>'Viajeros Hoteles y Apartamet'!M38</f>
        <v>26913</v>
      </c>
      <c r="D38" s="3" cm="1">
        <f t="array" ref="D38">_xlfn.XLOOKUP(transformación!A29,'[1]Pib Pc'!$A$2:$A$81,_xlfn.XLOOKUP($C$1,'[1]Pib Pc'!B$1:P$1,'[1]Pib Pc'!$B$2:$P$81))</f>
        <v>11400</v>
      </c>
      <c r="E38" s="19" cm="1">
        <f t="array" ref="E38">_xlfn.XLOOKUP(transformación!B29,'[1]IPC Armonizado'!$A$2:$A$250,_xlfn.XLOOKUP($C$1,'[1]IPC Armonizado'!$B$1:$Q$1,'[1]IPC Armonizado'!$B$2:$Q$250))</f>
        <v>95.7</v>
      </c>
      <c r="F38" s="19" cm="1">
        <f t="array" ref="F38">_xlfn.XLOOKUP(transformación!A29,'[1]Desempleo armonizado'!$A$2:$A$101,_xlfn.XLOOKUP($C$1,'[1]Desempleo armonizado'!$B$1:$P$1,'[1]Desempleo armonizado'!$B$2:$P$101))</f>
        <v>4.9000000000000004</v>
      </c>
      <c r="G38" s="26" t="str" cm="1">
        <f t="array" ref="G38">IFERROR(_xlfn.XLOOKUP(transformación!$B29,[1]Forwarkeys!$B$2:$B$1000,_xlfn.XLOOKUP($C$1,[1]Forwarkeys!$C$1:$BA$1,[1]Forwarkeys!$C$2:$BA$1000)),"-")</f>
        <v>-</v>
      </c>
      <c r="H38" s="19">
        <f>España!E38</f>
        <v>87.4</v>
      </c>
      <c r="I38" s="3">
        <f>[1]Aeropuerto!$K31</f>
        <v>19072</v>
      </c>
      <c r="J38" s="3" cm="1">
        <f t="array" ref="J38">_xlfn.XLOOKUP(transformación!$B29,[1]Mortalidad!$A$2:$A$301,_xlfn.XLOOKUP($C$1,[1]Mortalidad!$B$1:$P$1,[1]Mortalidad!$B$2:$P$301))</f>
        <v>2578</v>
      </c>
      <c r="K38" s="19" cm="1">
        <f t="array" ref="K38">_xlfn.XLOOKUP(transformación!$B29,'[1]Indice del consumidor'!$A$2:$A$301,_xlfn.XLOOKUP($C$1,'[1]Indice del consumidor'!$B$1:$P$1,'[1]Indice del consumidor'!$B$2:$P$301))</f>
        <v>-6</v>
      </c>
      <c r="L38" s="34" t="s">
        <v>702</v>
      </c>
      <c r="M38" s="34" t="s">
        <v>702</v>
      </c>
      <c r="N38" s="34" t="s">
        <v>702</v>
      </c>
    </row>
    <row r="39" spans="1:14" x14ac:dyDescent="0.3">
      <c r="A39" s="2" t="str">
        <f>'Viajeros Hoteles y Apartamet'!A39</f>
        <v>2007</v>
      </c>
      <c r="B39" s="2" t="str">
        <f>'Viajeros Hoteles y Apartamet'!B39</f>
        <v>4</v>
      </c>
      <c r="C39" s="3">
        <f>'Viajeros Hoteles y Apartamet'!M39</f>
        <v>47670</v>
      </c>
      <c r="D39" s="3" cm="1">
        <f t="array" ref="D39">_xlfn.XLOOKUP(transformación!A30,'[1]Pib Pc'!$A$2:$A$81,_xlfn.XLOOKUP($C$1,'[1]Pib Pc'!B$1:P$1,'[1]Pib Pc'!$B$2:$P$81))</f>
        <v>11270</v>
      </c>
      <c r="E39" s="19" cm="1">
        <f t="array" ref="E39">_xlfn.XLOOKUP(transformación!B30,'[1]IPC Armonizado'!$A$2:$A$250,_xlfn.XLOOKUP($C$1,'[1]IPC Armonizado'!$B$1:$Q$1,'[1]IPC Armonizado'!$B$2:$Q$250))</f>
        <v>96.1</v>
      </c>
      <c r="F39" s="19" cm="1">
        <f t="array" ref="F39">_xlfn.XLOOKUP(transformación!A30,'[1]Desempleo armonizado'!$A$2:$A$101,_xlfn.XLOOKUP($C$1,'[1]Desempleo armonizado'!$B$1:$P$1,'[1]Desempleo armonizado'!$B$2:$P$101))</f>
        <v>5.2</v>
      </c>
      <c r="G39" s="26" t="str" cm="1">
        <f t="array" ref="G39">IFERROR(_xlfn.XLOOKUP(transformación!$B30,[1]Forwarkeys!$B$2:$B$1000,_xlfn.XLOOKUP($C$1,[1]Forwarkeys!$C$1:$BA$1,[1]Forwarkeys!$C$2:$BA$1000)),"-")</f>
        <v>-</v>
      </c>
      <c r="H39" s="19">
        <f>España!E39</f>
        <v>88.64</v>
      </c>
      <c r="I39" s="3">
        <f>[1]Aeropuerto!$K32</f>
        <v>26092</v>
      </c>
      <c r="J39" s="3" cm="1">
        <f t="array" ref="J39">_xlfn.XLOOKUP(transformación!$B30,[1]Mortalidad!$A$2:$A$301,_xlfn.XLOOKUP($C$1,[1]Mortalidad!$B$1:$P$1,[1]Mortalidad!$B$2:$P$301))</f>
        <v>2399</v>
      </c>
      <c r="K39" s="19" cm="1">
        <f t="array" ref="K39">_xlfn.XLOOKUP(transformación!$B30,'[1]Indice del consumidor'!$A$2:$A$301,_xlfn.XLOOKUP($C$1,'[1]Indice del consumidor'!$B$1:$P$1,'[1]Indice del consumidor'!$B$2:$P$301))</f>
        <v>-10.9</v>
      </c>
      <c r="L39" s="34" t="s">
        <v>702</v>
      </c>
      <c r="M39" s="34" t="s">
        <v>702</v>
      </c>
      <c r="N39" s="34" t="s">
        <v>702</v>
      </c>
    </row>
    <row r="40" spans="1:14" x14ac:dyDescent="0.3">
      <c r="A40" s="2" t="str">
        <f>'Viajeros Hoteles y Apartamet'!A40</f>
        <v>2007</v>
      </c>
      <c r="B40" s="2" t="str">
        <f>'Viajeros Hoteles y Apartamet'!B40</f>
        <v>5</v>
      </c>
      <c r="C40" s="3">
        <f>'Viajeros Hoteles y Apartamet'!M40</f>
        <v>65532</v>
      </c>
      <c r="D40" s="3" cm="1">
        <f t="array" ref="D40">_xlfn.XLOOKUP(transformación!A31,'[1]Pib Pc'!$A$2:$A$81,_xlfn.XLOOKUP($C$1,'[1]Pib Pc'!B$1:P$1,'[1]Pib Pc'!$B$2:$P$81))</f>
        <v>11270</v>
      </c>
      <c r="E40" s="19" cm="1">
        <f t="array" ref="E40">_xlfn.XLOOKUP(transformación!B31,'[1]IPC Armonizado'!$A$2:$A$250,_xlfn.XLOOKUP($C$1,'[1]IPC Armonizado'!$B$1:$Q$1,'[1]IPC Armonizado'!$B$2:$Q$250))</f>
        <v>96.4</v>
      </c>
      <c r="F40" s="19" cm="1">
        <f t="array" ref="F40">_xlfn.XLOOKUP(transformación!A31,'[1]Desempleo armonizado'!$A$2:$A$101,_xlfn.XLOOKUP($C$1,'[1]Desempleo armonizado'!$B$1:$P$1,'[1]Desempleo armonizado'!$B$2:$P$101))</f>
        <v>5.2</v>
      </c>
      <c r="G40" s="26" t="str" cm="1">
        <f t="array" ref="G40">IFERROR(_xlfn.XLOOKUP(transformación!$B31,[1]Forwarkeys!$B$2:$B$1000,_xlfn.XLOOKUP($C$1,[1]Forwarkeys!$C$1:$BA$1,[1]Forwarkeys!$C$2:$BA$1000)),"-")</f>
        <v>-</v>
      </c>
      <c r="H40" s="19">
        <f>España!E40</f>
        <v>88.89</v>
      </c>
      <c r="I40" s="3">
        <f>[1]Aeropuerto!$K33</f>
        <v>34772</v>
      </c>
      <c r="J40" s="3" cm="1">
        <f t="array" ref="J40">_xlfn.XLOOKUP(transformación!$B31,[1]Mortalidad!$A$2:$A$301,_xlfn.XLOOKUP($C$1,[1]Mortalidad!$B$1:$P$1,[1]Mortalidad!$B$2:$P$301))</f>
        <v>2177</v>
      </c>
      <c r="K40" s="19" cm="1">
        <f t="array" ref="K40">_xlfn.XLOOKUP(transformación!$B31,'[1]Indice del consumidor'!$A$2:$A$301,_xlfn.XLOOKUP($C$1,'[1]Indice del consumidor'!$B$1:$P$1,'[1]Indice del consumidor'!$B$2:$P$301))</f>
        <v>-0.8</v>
      </c>
      <c r="L40" s="34" t="s">
        <v>702</v>
      </c>
      <c r="M40" s="34" t="s">
        <v>702</v>
      </c>
      <c r="N40" s="34" t="s">
        <v>702</v>
      </c>
    </row>
    <row r="41" spans="1:14" x14ac:dyDescent="0.3">
      <c r="A41" s="2" t="str">
        <f>'Viajeros Hoteles y Apartamet'!A41</f>
        <v>2007</v>
      </c>
      <c r="B41" s="2" t="str">
        <f>'Viajeros Hoteles y Apartamet'!B41</f>
        <v>6</v>
      </c>
      <c r="C41" s="3">
        <f>'Viajeros Hoteles y Apartamet'!M41</f>
        <v>107621</v>
      </c>
      <c r="D41" s="3" cm="1">
        <f t="array" ref="D41">_xlfn.XLOOKUP(transformación!A32,'[1]Pib Pc'!$A$2:$A$81,_xlfn.XLOOKUP($C$1,'[1]Pib Pc'!B$1:P$1,'[1]Pib Pc'!$B$2:$P$81))</f>
        <v>11270</v>
      </c>
      <c r="E41" s="19" cm="1">
        <f t="array" ref="E41">_xlfn.XLOOKUP(transformación!B32,'[1]IPC Armonizado'!$A$2:$A$250,_xlfn.XLOOKUP($C$1,'[1]IPC Armonizado'!$B$1:$Q$1,'[1]IPC Armonizado'!$B$2:$Q$250))</f>
        <v>96.6</v>
      </c>
      <c r="F41" s="19" cm="1">
        <f t="array" ref="F41">_xlfn.XLOOKUP(transformación!A32,'[1]Desempleo armonizado'!$A$2:$A$101,_xlfn.XLOOKUP($C$1,'[1]Desempleo armonizado'!$B$1:$P$1,'[1]Desempleo armonizado'!$B$2:$P$101))</f>
        <v>5.2</v>
      </c>
      <c r="G41" s="26" t="str" cm="1">
        <f t="array" ref="G41">IFERROR(_xlfn.XLOOKUP(transformación!$B32,[1]Forwarkeys!$B$2:$B$1000,_xlfn.XLOOKUP($C$1,[1]Forwarkeys!$C$1:$BA$1,[1]Forwarkeys!$C$2:$BA$1000)),"-")</f>
        <v>-</v>
      </c>
      <c r="H41" s="19">
        <f>España!E41</f>
        <v>89.06</v>
      </c>
      <c r="I41" s="3">
        <f>[1]Aeropuerto!$K34</f>
        <v>38869</v>
      </c>
      <c r="J41" s="3" cm="1">
        <f t="array" ref="J41">_xlfn.XLOOKUP(transformación!$B32,[1]Mortalidad!$A$2:$A$301,_xlfn.XLOOKUP($C$1,[1]Mortalidad!$B$1:$P$1,[1]Mortalidad!$B$2:$P$301))</f>
        <v>2207</v>
      </c>
      <c r="K41" s="19" cm="1">
        <f t="array" ref="K41">_xlfn.XLOOKUP(transformación!$B32,'[1]Indice del consumidor'!$A$2:$A$301,_xlfn.XLOOKUP($C$1,'[1]Indice del consumidor'!$B$1:$P$1,'[1]Indice del consumidor'!$B$2:$P$301))</f>
        <v>-1.5</v>
      </c>
      <c r="L41" s="34" t="s">
        <v>702</v>
      </c>
      <c r="M41" s="34" t="s">
        <v>702</v>
      </c>
      <c r="N41" s="34" t="s">
        <v>702</v>
      </c>
    </row>
    <row r="42" spans="1:14" x14ac:dyDescent="0.3">
      <c r="A42" s="2" t="str">
        <f>'Viajeros Hoteles y Apartamet'!A42</f>
        <v>2007</v>
      </c>
      <c r="B42" s="2" t="str">
        <f>'Viajeros Hoteles y Apartamet'!B42</f>
        <v>7</v>
      </c>
      <c r="C42" s="3">
        <f>'Viajeros Hoteles y Apartamet'!M42</f>
        <v>120364</v>
      </c>
      <c r="D42" s="3" cm="1">
        <f t="array" ref="D42">_xlfn.XLOOKUP(transformación!A33,'[1]Pib Pc'!$A$2:$A$81,_xlfn.XLOOKUP($C$1,'[1]Pib Pc'!B$1:P$1,'[1]Pib Pc'!$B$2:$P$81))</f>
        <v>10900</v>
      </c>
      <c r="E42" s="19" cm="1">
        <f t="array" ref="E42">_xlfn.XLOOKUP(transformación!B33,'[1]IPC Armonizado'!$A$2:$A$250,_xlfn.XLOOKUP($C$1,'[1]IPC Armonizado'!$B$1:$Q$1,'[1]IPC Armonizado'!$B$2:$Q$250))</f>
        <v>96.5</v>
      </c>
      <c r="F42" s="19" cm="1">
        <f t="array" ref="F42">_xlfn.XLOOKUP(transformación!A33,'[1]Desempleo armonizado'!$A$2:$A$101,_xlfn.XLOOKUP($C$1,'[1]Desempleo armonizado'!$B$1:$P$1,'[1]Desempleo armonizado'!$B$2:$P$101))</f>
        <v>5.0999999999999996</v>
      </c>
      <c r="G42" s="26" t="str" cm="1">
        <f t="array" ref="G42">IFERROR(_xlfn.XLOOKUP(transformación!$B33,[1]Forwarkeys!$B$2:$B$1000,_xlfn.XLOOKUP($C$1,[1]Forwarkeys!$C$1:$BA$1,[1]Forwarkeys!$C$2:$BA$1000)),"-")</f>
        <v>-</v>
      </c>
      <c r="H42" s="19">
        <f>España!E42</f>
        <v>88.44</v>
      </c>
      <c r="I42" s="3">
        <f>[1]Aeropuerto!$K35</f>
        <v>42100</v>
      </c>
      <c r="J42" s="3" cm="1">
        <f t="array" ref="J42">_xlfn.XLOOKUP(transformación!$B33,[1]Mortalidad!$A$2:$A$301,_xlfn.XLOOKUP($C$1,[1]Mortalidad!$B$1:$P$1,[1]Mortalidad!$B$2:$P$301))</f>
        <v>2228</v>
      </c>
      <c r="K42" s="19" cm="1">
        <f t="array" ref="K42">_xlfn.XLOOKUP(transformación!$B33,'[1]Indice del consumidor'!$A$2:$A$301,_xlfn.XLOOKUP($C$1,'[1]Indice del consumidor'!$B$1:$P$1,'[1]Indice del consumidor'!$B$2:$P$301))</f>
        <v>-6.3</v>
      </c>
      <c r="L42" s="34" t="s">
        <v>702</v>
      </c>
      <c r="M42" s="34" t="s">
        <v>702</v>
      </c>
      <c r="N42" s="34" t="s">
        <v>702</v>
      </c>
    </row>
    <row r="43" spans="1:14" x14ac:dyDescent="0.3">
      <c r="A43" s="2" t="str">
        <f>'Viajeros Hoteles y Apartamet'!A43</f>
        <v>2007</v>
      </c>
      <c r="B43" s="2" t="str">
        <f>'Viajeros Hoteles y Apartamet'!B43</f>
        <v>8</v>
      </c>
      <c r="C43" s="3">
        <f>'Viajeros Hoteles y Apartamet'!M43</f>
        <v>103691</v>
      </c>
      <c r="D43" s="3" cm="1">
        <f t="array" ref="D43">_xlfn.XLOOKUP(transformación!A34,'[1]Pib Pc'!$A$2:$A$81,_xlfn.XLOOKUP($C$1,'[1]Pib Pc'!B$1:P$1,'[1]Pib Pc'!$B$2:$P$81))</f>
        <v>10900</v>
      </c>
      <c r="E43" s="19" cm="1">
        <f t="array" ref="E43">_xlfn.XLOOKUP(transformación!B34,'[1]IPC Armonizado'!$A$2:$A$250,_xlfn.XLOOKUP($C$1,'[1]IPC Armonizado'!$B$1:$Q$1,'[1]IPC Armonizado'!$B$2:$Q$250))</f>
        <v>96.9</v>
      </c>
      <c r="F43" s="19" cm="1">
        <f t="array" ref="F43">_xlfn.XLOOKUP(transformación!A34,'[1]Desempleo armonizado'!$A$2:$A$101,_xlfn.XLOOKUP($C$1,'[1]Desempleo armonizado'!$B$1:$P$1,'[1]Desempleo armonizado'!$B$2:$P$101))</f>
        <v>5.0999999999999996</v>
      </c>
      <c r="G43" s="26" t="str" cm="1">
        <f t="array" ref="G43">IFERROR(_xlfn.XLOOKUP(transformación!$B34,[1]Forwarkeys!$B$2:$B$1000,_xlfn.XLOOKUP($C$1,[1]Forwarkeys!$C$1:$BA$1,[1]Forwarkeys!$C$2:$BA$1000)),"-")</f>
        <v>-</v>
      </c>
      <c r="H43" s="19">
        <f>España!E43</f>
        <v>88.59</v>
      </c>
      <c r="I43" s="3">
        <f>[1]Aeropuerto!$K36</f>
        <v>36255</v>
      </c>
      <c r="J43" s="3" cm="1">
        <f t="array" ref="J43">_xlfn.XLOOKUP(transformación!$B34,[1]Mortalidad!$A$2:$A$301,_xlfn.XLOOKUP($C$1,[1]Mortalidad!$B$1:$P$1,[1]Mortalidad!$B$2:$P$301))</f>
        <v>2205</v>
      </c>
      <c r="K43" s="19" cm="1">
        <f t="array" ref="K43">_xlfn.XLOOKUP(transformación!$B34,'[1]Indice del consumidor'!$A$2:$A$301,_xlfn.XLOOKUP($C$1,'[1]Indice del consumidor'!$B$1:$P$1,'[1]Indice del consumidor'!$B$2:$P$301))</f>
        <v>-5.4</v>
      </c>
      <c r="L43" s="34" t="s">
        <v>702</v>
      </c>
      <c r="M43" s="34" t="s">
        <v>702</v>
      </c>
      <c r="N43" s="34" t="s">
        <v>702</v>
      </c>
    </row>
    <row r="44" spans="1:14" x14ac:dyDescent="0.3">
      <c r="A44" s="2" t="str">
        <f>'Viajeros Hoteles y Apartamet'!A44</f>
        <v>2007</v>
      </c>
      <c r="B44" s="2" t="str">
        <f>'Viajeros Hoteles y Apartamet'!B44</f>
        <v>9</v>
      </c>
      <c r="C44" s="3">
        <f>'Viajeros Hoteles y Apartamet'!M44</f>
        <v>100543</v>
      </c>
      <c r="D44" s="3" cm="1">
        <f t="array" ref="D44">_xlfn.XLOOKUP(transformación!A35,'[1]Pib Pc'!$A$2:$A$81,_xlfn.XLOOKUP($C$1,'[1]Pib Pc'!B$1:P$1,'[1]Pib Pc'!$B$2:$P$81))</f>
        <v>10900</v>
      </c>
      <c r="E44" s="19" cm="1">
        <f t="array" ref="E44">_xlfn.XLOOKUP(transformación!B35,'[1]IPC Armonizado'!$A$2:$A$250,_xlfn.XLOOKUP($C$1,'[1]IPC Armonizado'!$B$1:$Q$1,'[1]IPC Armonizado'!$B$2:$Q$250))</f>
        <v>97.1</v>
      </c>
      <c r="F44" s="19" cm="1">
        <f t="array" ref="F44">_xlfn.XLOOKUP(transformación!A35,'[1]Desempleo armonizado'!$A$2:$A$101,_xlfn.XLOOKUP($C$1,'[1]Desempleo armonizado'!$B$1:$P$1,'[1]Desempleo armonizado'!$B$2:$P$101))</f>
        <v>5.0999999999999996</v>
      </c>
      <c r="G44" s="26" t="str" cm="1">
        <f t="array" ref="G44">IFERROR(_xlfn.XLOOKUP(transformación!$B35,[1]Forwarkeys!$B$2:$B$1000,_xlfn.XLOOKUP($C$1,[1]Forwarkeys!$C$1:$BA$1,[1]Forwarkeys!$C$2:$BA$1000)),"-")</f>
        <v>-</v>
      </c>
      <c r="H44" s="19">
        <f>España!E44</f>
        <v>88.85</v>
      </c>
      <c r="I44" s="3">
        <f>[1]Aeropuerto!$K37</f>
        <v>38351</v>
      </c>
      <c r="J44" s="3" cm="1">
        <f t="array" ref="J44">_xlfn.XLOOKUP(transformación!$B35,[1]Mortalidad!$A$2:$A$301,_xlfn.XLOOKUP($C$1,[1]Mortalidad!$B$1:$P$1,[1]Mortalidad!$B$2:$P$301))</f>
        <v>2079</v>
      </c>
      <c r="K44" s="19" cm="1">
        <f t="array" ref="K44">_xlfn.XLOOKUP(transformación!$B35,'[1]Indice del consumidor'!$A$2:$A$301,_xlfn.XLOOKUP($C$1,'[1]Indice del consumidor'!$B$1:$P$1,'[1]Indice del consumidor'!$B$2:$P$301))</f>
        <v>-6.1</v>
      </c>
      <c r="L44" s="34" t="s">
        <v>702</v>
      </c>
      <c r="M44" s="34" t="s">
        <v>702</v>
      </c>
      <c r="N44" s="34" t="s">
        <v>702</v>
      </c>
    </row>
    <row r="45" spans="1:14" x14ac:dyDescent="0.3">
      <c r="A45" s="2" t="str">
        <f>'Viajeros Hoteles y Apartamet'!A45</f>
        <v>2007</v>
      </c>
      <c r="B45" s="2" t="str">
        <f>'Viajeros Hoteles y Apartamet'!B45</f>
        <v>10</v>
      </c>
      <c r="C45" s="3">
        <f>'Viajeros Hoteles y Apartamet'!M45</f>
        <v>64255</v>
      </c>
      <c r="D45" s="3" cm="1">
        <f t="array" ref="D45">_xlfn.XLOOKUP(transformación!A36,'[1]Pib Pc'!$A$2:$A$81,_xlfn.XLOOKUP($C$1,'[1]Pib Pc'!B$1:P$1,'[1]Pib Pc'!$B$2:$P$81))</f>
        <v>11220</v>
      </c>
      <c r="E45" s="19" cm="1">
        <f t="array" ref="E45">_xlfn.XLOOKUP(transformación!B36,'[1]IPC Armonizado'!$A$2:$A$250,_xlfn.XLOOKUP($C$1,'[1]IPC Armonizado'!$B$1:$Q$1,'[1]IPC Armonizado'!$B$2:$Q$250))</f>
        <v>97.2</v>
      </c>
      <c r="F45" s="19" cm="1">
        <f t="array" ref="F45">_xlfn.XLOOKUP(transformación!A36,'[1]Desempleo armonizado'!$A$2:$A$101,_xlfn.XLOOKUP($C$1,'[1]Desempleo armonizado'!$B$1:$P$1,'[1]Desempleo armonizado'!$B$2:$P$101))</f>
        <v>4.9000000000000004</v>
      </c>
      <c r="G45" s="26" t="str" cm="1">
        <f t="array" ref="G45">IFERROR(_xlfn.XLOOKUP(transformación!$B36,[1]Forwarkeys!$B$2:$B$1000,_xlfn.XLOOKUP($C$1,[1]Forwarkeys!$C$1:$BA$1,[1]Forwarkeys!$C$2:$BA$1000)),"-")</f>
        <v>-</v>
      </c>
      <c r="H45" s="19">
        <f>España!E45</f>
        <v>90</v>
      </c>
      <c r="I45" s="3">
        <f>[1]Aeropuerto!$K38</f>
        <v>27945</v>
      </c>
      <c r="J45" s="3" cm="1">
        <f t="array" ref="J45">_xlfn.XLOOKUP(transformación!$B36,[1]Mortalidad!$A$2:$A$301,_xlfn.XLOOKUP($C$1,[1]Mortalidad!$B$1:$P$1,[1]Mortalidad!$B$2:$P$301))</f>
        <v>2266</v>
      </c>
      <c r="K45" s="19" cm="1">
        <f t="array" ref="K45">_xlfn.XLOOKUP(transformación!$B36,'[1]Indice del consumidor'!$A$2:$A$301,_xlfn.XLOOKUP($C$1,'[1]Indice del consumidor'!$B$1:$P$1,'[1]Indice del consumidor'!$B$2:$P$301))</f>
        <v>-5.8</v>
      </c>
      <c r="L45" s="34" t="s">
        <v>702</v>
      </c>
      <c r="M45" s="34" t="s">
        <v>702</v>
      </c>
      <c r="N45" s="34" t="s">
        <v>702</v>
      </c>
    </row>
    <row r="46" spans="1:14" x14ac:dyDescent="0.3">
      <c r="A46" s="2" t="str">
        <f>'Viajeros Hoteles y Apartamet'!A46</f>
        <v>2007</v>
      </c>
      <c r="B46" s="2" t="str">
        <f>'Viajeros Hoteles y Apartamet'!B46</f>
        <v>11</v>
      </c>
      <c r="C46" s="3">
        <f>'Viajeros Hoteles y Apartamet'!M46</f>
        <v>20258</v>
      </c>
      <c r="D46" s="3" cm="1">
        <f t="array" ref="D46">_xlfn.XLOOKUP(transformación!A37,'[1]Pib Pc'!$A$2:$A$81,_xlfn.XLOOKUP($C$1,'[1]Pib Pc'!B$1:P$1,'[1]Pib Pc'!$B$2:$P$81))</f>
        <v>11220</v>
      </c>
      <c r="E46" s="19" cm="1">
        <f t="array" ref="E46">_xlfn.XLOOKUP(transformación!B37,'[1]IPC Armonizado'!$A$2:$A$250,_xlfn.XLOOKUP($C$1,'[1]IPC Armonizado'!$B$1:$Q$1,'[1]IPC Armonizado'!$B$2:$Q$250))</f>
        <v>97.7</v>
      </c>
      <c r="F46" s="19" cm="1">
        <f t="array" ref="F46">_xlfn.XLOOKUP(transformación!A37,'[1]Desempleo armonizado'!$A$2:$A$101,_xlfn.XLOOKUP($C$1,'[1]Desempleo armonizado'!$B$1:$P$1,'[1]Desempleo armonizado'!$B$2:$P$101))</f>
        <v>4.9000000000000004</v>
      </c>
      <c r="G46" s="26" t="str" cm="1">
        <f t="array" ref="G46">IFERROR(_xlfn.XLOOKUP(transformación!$B37,[1]Forwarkeys!$B$2:$B$1000,_xlfn.XLOOKUP($C$1,[1]Forwarkeys!$C$1:$BA$1,[1]Forwarkeys!$C$2:$BA$1000)),"-")</f>
        <v>-</v>
      </c>
      <c r="H46" s="19">
        <f>España!E46</f>
        <v>90.65</v>
      </c>
      <c r="I46" s="3">
        <f>[1]Aeropuerto!$K39</f>
        <v>14586</v>
      </c>
      <c r="J46" s="3" cm="1">
        <f t="array" ref="J46">_xlfn.XLOOKUP(transformación!$B37,[1]Mortalidad!$A$2:$A$301,_xlfn.XLOOKUP($C$1,[1]Mortalidad!$B$1:$P$1,[1]Mortalidad!$B$2:$P$301))</f>
        <v>2197</v>
      </c>
      <c r="K46" s="19" cm="1">
        <f t="array" ref="K46">_xlfn.XLOOKUP(transformación!$B37,'[1]Indice del consumidor'!$A$2:$A$301,_xlfn.XLOOKUP($C$1,'[1]Indice del consumidor'!$B$1:$P$1,'[1]Indice del consumidor'!$B$2:$P$301))</f>
        <v>-12</v>
      </c>
      <c r="L46" s="34" t="s">
        <v>702</v>
      </c>
      <c r="M46" s="34" t="s">
        <v>702</v>
      </c>
      <c r="N46" s="34" t="s">
        <v>702</v>
      </c>
    </row>
    <row r="47" spans="1:14" x14ac:dyDescent="0.3">
      <c r="A47" s="2" t="str">
        <f>'Viajeros Hoteles y Apartamet'!A47</f>
        <v>2007</v>
      </c>
      <c r="B47" s="2" t="str">
        <f>'Viajeros Hoteles y Apartamet'!B47</f>
        <v>12</v>
      </c>
      <c r="C47" s="3">
        <f>'Viajeros Hoteles y Apartamet'!M47</f>
        <v>13833</v>
      </c>
      <c r="D47" s="3" cm="1">
        <f t="array" ref="D47">_xlfn.XLOOKUP(transformación!A38,'[1]Pib Pc'!$A$2:$A$81,_xlfn.XLOOKUP($C$1,'[1]Pib Pc'!B$1:P$1,'[1]Pib Pc'!$B$2:$P$81))</f>
        <v>11220</v>
      </c>
      <c r="E47" s="19" cm="1">
        <f t="array" ref="E47">_xlfn.XLOOKUP(transformación!B38,'[1]IPC Armonizado'!$A$2:$A$250,_xlfn.XLOOKUP($C$1,'[1]IPC Armonizado'!$B$1:$Q$1,'[1]IPC Armonizado'!$B$2:$Q$250))</f>
        <v>97.8</v>
      </c>
      <c r="F47" s="19" cm="1">
        <f t="array" ref="F47">_xlfn.XLOOKUP(transformación!A38,'[1]Desempleo armonizado'!$A$2:$A$101,_xlfn.XLOOKUP($C$1,'[1]Desempleo armonizado'!$B$1:$P$1,'[1]Desempleo armonizado'!$B$2:$P$101))</f>
        <v>4.9000000000000004</v>
      </c>
      <c r="G47" s="26" t="str" cm="1">
        <f t="array" ref="G47">IFERROR(_xlfn.XLOOKUP(transformación!$B38,[1]Forwarkeys!$B$2:$B$1000,_xlfn.XLOOKUP($C$1,[1]Forwarkeys!$C$1:$BA$1,[1]Forwarkeys!$C$2:$BA$1000)),"-")</f>
        <v>-</v>
      </c>
      <c r="H47" s="19">
        <f>España!E47</f>
        <v>91.04</v>
      </c>
      <c r="I47" s="3">
        <f>[1]Aeropuerto!$K40</f>
        <v>13928</v>
      </c>
      <c r="J47" s="3" cm="1">
        <f t="array" ref="J47">_xlfn.XLOOKUP(transformación!$B38,[1]Mortalidad!$A$2:$A$301,_xlfn.XLOOKUP($C$1,[1]Mortalidad!$B$1:$P$1,[1]Mortalidad!$B$2:$P$301))</f>
        <v>2584</v>
      </c>
      <c r="K47" s="19" cm="1">
        <f t="array" ref="K47">_xlfn.XLOOKUP(transformación!$B38,'[1]Indice del consumidor'!$A$2:$A$301,_xlfn.XLOOKUP($C$1,'[1]Indice del consumidor'!$B$1:$P$1,'[1]Indice del consumidor'!$B$2:$P$301))</f>
        <v>-10.9</v>
      </c>
      <c r="L47" s="34" t="s">
        <v>702</v>
      </c>
      <c r="M47" s="34" t="s">
        <v>702</v>
      </c>
      <c r="N47" s="34" t="s">
        <v>702</v>
      </c>
    </row>
    <row r="48" spans="1:14" x14ac:dyDescent="0.3">
      <c r="A48" s="2" t="str">
        <f>'Viajeros Hoteles y Apartamet'!A48</f>
        <v>2008</v>
      </c>
      <c r="B48" s="2" t="str">
        <f>'Viajeros Hoteles y Apartamet'!B48</f>
        <v>1</v>
      </c>
      <c r="C48" s="3">
        <f>'Viajeros Hoteles y Apartamet'!M48</f>
        <v>14380</v>
      </c>
      <c r="D48" s="3" cm="1">
        <f t="array" ref="D48">_xlfn.XLOOKUP(transformación!A39,'[1]Pib Pc'!$A$2:$A$81,_xlfn.XLOOKUP($C$1,'[1]Pib Pc'!B$1:P$1,'[1]Pib Pc'!$B$2:$P$81))</f>
        <v>10770</v>
      </c>
      <c r="E48" s="19" cm="1">
        <f t="array" ref="E48">_xlfn.XLOOKUP(transformación!B39,'[1]IPC Armonizado'!$A$2:$A$250,_xlfn.XLOOKUP($C$1,'[1]IPC Armonizado'!$B$1:$Q$1,'[1]IPC Armonizado'!$B$2:$Q$250))</f>
        <v>97.1</v>
      </c>
      <c r="F48" s="19" cm="1">
        <f t="array" ref="F48">_xlfn.XLOOKUP(transformación!A39,'[1]Desempleo armonizado'!$A$2:$A$101,_xlfn.XLOOKUP($C$1,'[1]Desempleo armonizado'!$B$1:$P$1,'[1]Desempleo armonizado'!$B$2:$P$101))</f>
        <v>5.3</v>
      </c>
      <c r="G48" s="26" cm="1">
        <f t="array" ref="G48">IFERROR(_xlfn.XLOOKUP(transformación!$B39,[1]Forwarkeys!$B$2:$B$1000,_xlfn.XLOOKUP($C$1,[1]Forwarkeys!$C$1:$BA$1,[1]Forwarkeys!$C$2:$BA$1000)),"-")</f>
        <v>0</v>
      </c>
      <c r="H48" s="19">
        <f>España!E48</f>
        <v>90.46</v>
      </c>
      <c r="I48" s="3">
        <f>[1]Aeropuerto!$K41</f>
        <v>12392</v>
      </c>
      <c r="J48" s="3" cm="1">
        <f t="array" ref="J48">_xlfn.XLOOKUP(transformación!$B39,[1]Mortalidad!$A$2:$A$301,_xlfn.XLOOKUP($C$1,[1]Mortalidad!$B$1:$P$1,[1]Mortalidad!$B$2:$P$301))</f>
        <v>2690</v>
      </c>
      <c r="K48" s="19" cm="1">
        <f t="array" ref="K48">_xlfn.XLOOKUP(transformación!$B39,'[1]Indice del consumidor'!$A$2:$A$301,_xlfn.XLOOKUP($C$1,'[1]Indice del consumidor'!$B$1:$P$1,'[1]Indice del consumidor'!$B$2:$P$301))</f>
        <v>-11</v>
      </c>
      <c r="L48" s="34" t="s">
        <v>702</v>
      </c>
      <c r="M48" s="34" t="s">
        <v>702</v>
      </c>
      <c r="N48" s="34" t="s">
        <v>702</v>
      </c>
    </row>
    <row r="49" spans="1:14" x14ac:dyDescent="0.3">
      <c r="A49" s="2" t="str">
        <f>'Viajeros Hoteles y Apartamet'!A49</f>
        <v>2008</v>
      </c>
      <c r="B49" s="2" t="str">
        <f>'Viajeros Hoteles y Apartamet'!B49</f>
        <v>2</v>
      </c>
      <c r="C49" s="3">
        <f>'Viajeros Hoteles y Apartamet'!M49</f>
        <v>20807</v>
      </c>
      <c r="D49" s="3" cm="1">
        <f t="array" ref="D49">_xlfn.XLOOKUP(transformación!A40,'[1]Pib Pc'!$A$2:$A$81,_xlfn.XLOOKUP($C$1,'[1]Pib Pc'!B$1:P$1,'[1]Pib Pc'!$B$2:$P$81))</f>
        <v>10770</v>
      </c>
      <c r="E49" s="19" cm="1">
        <f t="array" ref="E49">_xlfn.XLOOKUP(transformación!B40,'[1]IPC Armonizado'!$A$2:$A$250,_xlfn.XLOOKUP($C$1,'[1]IPC Armonizado'!$B$1:$Q$1,'[1]IPC Armonizado'!$B$2:$Q$250))</f>
        <v>98.3</v>
      </c>
      <c r="F49" s="19" cm="1">
        <f t="array" ref="F49">_xlfn.XLOOKUP(transformación!A40,'[1]Desempleo armonizado'!$A$2:$A$101,_xlfn.XLOOKUP($C$1,'[1]Desempleo armonizado'!$B$1:$P$1,'[1]Desempleo armonizado'!$B$2:$P$101))</f>
        <v>5.3</v>
      </c>
      <c r="G49" s="26" cm="1">
        <f t="array" ref="G49">IFERROR(_xlfn.XLOOKUP(transformación!$B40,[1]Forwarkeys!$B$2:$B$1000,_xlfn.XLOOKUP($C$1,[1]Forwarkeys!$C$1:$BA$1,[1]Forwarkeys!$C$2:$BA$1000)),"-")</f>
        <v>0</v>
      </c>
      <c r="H49" s="19">
        <f>España!E49</f>
        <v>90.59</v>
      </c>
      <c r="I49" s="3">
        <f>[1]Aeropuerto!$K42</f>
        <v>14974</v>
      </c>
      <c r="J49" s="3" cm="1">
        <f t="array" ref="J49">_xlfn.XLOOKUP(transformación!$B40,[1]Mortalidad!$A$2:$A$301,_xlfn.XLOOKUP($C$1,[1]Mortalidad!$B$1:$P$1,[1]Mortalidad!$B$2:$P$301))</f>
        <v>2320</v>
      </c>
      <c r="K49" s="19" cm="1">
        <f t="array" ref="K49">_xlfn.XLOOKUP(transformación!$B40,'[1]Indice del consumidor'!$A$2:$A$301,_xlfn.XLOOKUP($C$1,'[1]Indice del consumidor'!$B$1:$P$1,'[1]Indice del consumidor'!$B$2:$P$301))</f>
        <v>-10.6</v>
      </c>
      <c r="L49" s="34" t="s">
        <v>702</v>
      </c>
      <c r="M49" s="34" t="s">
        <v>702</v>
      </c>
      <c r="N49" s="34" t="s">
        <v>702</v>
      </c>
    </row>
    <row r="50" spans="1:14" x14ac:dyDescent="0.3">
      <c r="A50" s="2" t="str">
        <f>'Viajeros Hoteles y Apartamet'!A50</f>
        <v>2008</v>
      </c>
      <c r="B50" s="2" t="str">
        <f>'Viajeros Hoteles y Apartamet'!B50</f>
        <v>3</v>
      </c>
      <c r="C50" s="3">
        <f>'Viajeros Hoteles y Apartamet'!M50</f>
        <v>31871</v>
      </c>
      <c r="D50" s="3" cm="1">
        <f t="array" ref="D50">_xlfn.XLOOKUP(transformación!A41,'[1]Pib Pc'!$A$2:$A$81,_xlfn.XLOOKUP($C$1,'[1]Pib Pc'!B$1:P$1,'[1]Pib Pc'!$B$2:$P$81))</f>
        <v>10770</v>
      </c>
      <c r="E50" s="19" cm="1">
        <f t="array" ref="E50">_xlfn.XLOOKUP(transformación!B41,'[1]IPC Armonizado'!$A$2:$A$250,_xlfn.XLOOKUP($C$1,'[1]IPC Armonizado'!$B$1:$Q$1,'[1]IPC Armonizado'!$B$2:$Q$250))</f>
        <v>99.3</v>
      </c>
      <c r="F50" s="19" cm="1">
        <f t="array" ref="F50">_xlfn.XLOOKUP(transformación!A41,'[1]Desempleo armonizado'!$A$2:$A$101,_xlfn.XLOOKUP($C$1,'[1]Desempleo armonizado'!$B$1:$P$1,'[1]Desempleo armonizado'!$B$2:$P$101))</f>
        <v>5.3</v>
      </c>
      <c r="G50" s="26" cm="1">
        <f t="array" ref="G50">IFERROR(_xlfn.XLOOKUP(transformación!$B41,[1]Forwarkeys!$B$2:$B$1000,_xlfn.XLOOKUP($C$1,[1]Forwarkeys!$C$1:$BA$1,[1]Forwarkeys!$C$2:$BA$1000)),"-")</f>
        <v>0</v>
      </c>
      <c r="H50" s="19">
        <f>España!E50</f>
        <v>91.41</v>
      </c>
      <c r="I50" s="3">
        <f>[1]Aeropuerto!$K43</f>
        <v>20703</v>
      </c>
      <c r="J50" s="3" cm="1">
        <f t="array" ref="J50">_xlfn.XLOOKUP(transformación!$B41,[1]Mortalidad!$A$2:$A$301,_xlfn.XLOOKUP($C$1,[1]Mortalidad!$B$1:$P$1,[1]Mortalidad!$B$2:$P$301))</f>
        <v>2664</v>
      </c>
      <c r="K50" s="19" cm="1">
        <f t="array" ref="K50">_xlfn.XLOOKUP(transformación!$B41,'[1]Indice del consumidor'!$A$2:$A$301,_xlfn.XLOOKUP($C$1,'[1]Indice del consumidor'!$B$1:$P$1,'[1]Indice del consumidor'!$B$2:$P$301))</f>
        <v>-12.7</v>
      </c>
      <c r="L50" s="34" t="s">
        <v>702</v>
      </c>
      <c r="M50" s="34" t="s">
        <v>702</v>
      </c>
      <c r="N50" s="34" t="s">
        <v>702</v>
      </c>
    </row>
    <row r="51" spans="1:14" x14ac:dyDescent="0.3">
      <c r="A51" s="2" t="str">
        <f>'Viajeros Hoteles y Apartamet'!A51</f>
        <v>2008</v>
      </c>
      <c r="B51" s="2" t="str">
        <f>'Viajeros Hoteles y Apartamet'!B51</f>
        <v>4</v>
      </c>
      <c r="C51" s="3">
        <f>'Viajeros Hoteles y Apartamet'!M51</f>
        <v>44754</v>
      </c>
      <c r="D51" s="3" cm="1">
        <f t="array" ref="D51">_xlfn.XLOOKUP(transformación!A42,'[1]Pib Pc'!$A$2:$A$81,_xlfn.XLOOKUP($C$1,'[1]Pib Pc'!B$1:P$1,'[1]Pib Pc'!$B$2:$P$81))</f>
        <v>10500</v>
      </c>
      <c r="E51" s="19" cm="1">
        <f t="array" ref="E51">_xlfn.XLOOKUP(transformación!B42,'[1]IPC Armonizado'!$A$2:$A$250,_xlfn.XLOOKUP($C$1,'[1]IPC Armonizado'!$B$1:$Q$1,'[1]IPC Armonizado'!$B$2:$Q$250))</f>
        <v>99.4</v>
      </c>
      <c r="F51" s="19" cm="1">
        <f t="array" ref="F51">_xlfn.XLOOKUP(transformación!A42,'[1]Desempleo armonizado'!$A$2:$A$101,_xlfn.XLOOKUP($C$1,'[1]Desempleo armonizado'!$B$1:$P$1,'[1]Desempleo armonizado'!$B$2:$P$101))</f>
        <v>6.1</v>
      </c>
      <c r="G51" s="26" cm="1">
        <f t="array" ref="G51">IFERROR(_xlfn.XLOOKUP(transformación!$B42,[1]Forwarkeys!$B$2:$B$1000,_xlfn.XLOOKUP($C$1,[1]Forwarkeys!$C$1:$BA$1,[1]Forwarkeys!$C$2:$BA$1000)),"-")</f>
        <v>0</v>
      </c>
      <c r="H51" s="19">
        <f>España!E51</f>
        <v>92.4</v>
      </c>
      <c r="I51" s="3">
        <f>[1]Aeropuerto!$K44</f>
        <v>26240</v>
      </c>
      <c r="J51" s="3" cm="1">
        <f t="array" ref="J51">_xlfn.XLOOKUP(transformación!$B42,[1]Mortalidad!$A$2:$A$301,_xlfn.XLOOKUP($C$1,[1]Mortalidad!$B$1:$P$1,[1]Mortalidad!$B$2:$P$301))</f>
        <v>2469</v>
      </c>
      <c r="K51" s="19" cm="1">
        <f t="array" ref="K51">_xlfn.XLOOKUP(transformación!$B42,'[1]Indice del consumidor'!$A$2:$A$301,_xlfn.XLOOKUP($C$1,'[1]Indice del consumidor'!$B$1:$P$1,'[1]Indice del consumidor'!$B$2:$P$301))</f>
        <v>-15.5</v>
      </c>
      <c r="L51" s="34" t="s">
        <v>702</v>
      </c>
      <c r="M51" s="34" t="s">
        <v>702</v>
      </c>
      <c r="N51" s="34" t="s">
        <v>702</v>
      </c>
    </row>
    <row r="52" spans="1:14" x14ac:dyDescent="0.3">
      <c r="A52" s="2" t="str">
        <f>'Viajeros Hoteles y Apartamet'!A52</f>
        <v>2008</v>
      </c>
      <c r="B52" s="2" t="str">
        <f>'Viajeros Hoteles y Apartamet'!B52</f>
        <v>5</v>
      </c>
      <c r="C52" s="3">
        <f>'Viajeros Hoteles y Apartamet'!M52</f>
        <v>89225</v>
      </c>
      <c r="D52" s="3" cm="1">
        <f t="array" ref="D52">_xlfn.XLOOKUP(transformación!A43,'[1]Pib Pc'!$A$2:$A$81,_xlfn.XLOOKUP($C$1,'[1]Pib Pc'!B$1:P$1,'[1]Pib Pc'!$B$2:$P$81))</f>
        <v>10500</v>
      </c>
      <c r="E52" s="19" cm="1">
        <f t="array" ref="E52">_xlfn.XLOOKUP(transformación!B43,'[1]IPC Armonizado'!$A$2:$A$250,_xlfn.XLOOKUP($C$1,'[1]IPC Armonizado'!$B$1:$Q$1,'[1]IPC Armonizado'!$B$2:$Q$250))</f>
        <v>100</v>
      </c>
      <c r="F52" s="19" cm="1">
        <f t="array" ref="F52">_xlfn.XLOOKUP(transformación!A43,'[1]Desempleo armonizado'!$A$2:$A$101,_xlfn.XLOOKUP($C$1,'[1]Desempleo armonizado'!$B$1:$P$1,'[1]Desempleo armonizado'!$B$2:$P$101))</f>
        <v>6.1</v>
      </c>
      <c r="G52" s="26" cm="1">
        <f t="array" ref="G52">IFERROR(_xlfn.XLOOKUP(transformación!$B43,[1]Forwarkeys!$B$2:$B$1000,_xlfn.XLOOKUP($C$1,[1]Forwarkeys!$C$1:$BA$1,[1]Forwarkeys!$C$2:$BA$1000)),"-")</f>
        <v>0</v>
      </c>
      <c r="H52" s="19">
        <f>España!E52</f>
        <v>93.04</v>
      </c>
      <c r="I52" s="3">
        <f>[1]Aeropuerto!$K45</f>
        <v>37569</v>
      </c>
      <c r="J52" s="3" cm="1">
        <f t="array" ref="J52">_xlfn.XLOOKUP(transformación!$B43,[1]Mortalidad!$A$2:$A$301,_xlfn.XLOOKUP($C$1,[1]Mortalidad!$B$1:$P$1,[1]Mortalidad!$B$2:$P$301))</f>
        <v>2352</v>
      </c>
      <c r="K52" s="19" cm="1">
        <f t="array" ref="K52">_xlfn.XLOOKUP(transformación!$B43,'[1]Indice del consumidor'!$A$2:$A$301,_xlfn.XLOOKUP($C$1,'[1]Indice del consumidor'!$B$1:$P$1,'[1]Indice del consumidor'!$B$2:$P$301))</f>
        <v>-10.1</v>
      </c>
      <c r="L52" s="34" t="s">
        <v>702</v>
      </c>
      <c r="M52" s="34" t="s">
        <v>702</v>
      </c>
      <c r="N52" s="34" t="s">
        <v>702</v>
      </c>
    </row>
    <row r="53" spans="1:14" x14ac:dyDescent="0.3">
      <c r="A53" s="2" t="str">
        <f>'Viajeros Hoteles y Apartamet'!A53</f>
        <v>2008</v>
      </c>
      <c r="B53" s="2" t="str">
        <f>'Viajeros Hoteles y Apartamet'!B53</f>
        <v>6</v>
      </c>
      <c r="C53" s="3">
        <f>'Viajeros Hoteles y Apartamet'!M53</f>
        <v>120523</v>
      </c>
      <c r="D53" s="3" cm="1">
        <f t="array" ref="D53">_xlfn.XLOOKUP(transformación!A44,'[1]Pib Pc'!$A$2:$A$81,_xlfn.XLOOKUP($C$1,'[1]Pib Pc'!B$1:P$1,'[1]Pib Pc'!$B$2:$P$81))</f>
        <v>10500</v>
      </c>
      <c r="E53" s="19" cm="1">
        <f t="array" ref="E53">_xlfn.XLOOKUP(transformación!B44,'[1]IPC Armonizado'!$A$2:$A$250,_xlfn.XLOOKUP($C$1,'[1]IPC Armonizado'!$B$1:$Q$1,'[1]IPC Armonizado'!$B$2:$Q$250))</f>
        <v>100.4</v>
      </c>
      <c r="F53" s="19" cm="1">
        <f t="array" ref="F53">_xlfn.XLOOKUP(transformación!A44,'[1]Desempleo armonizado'!$A$2:$A$101,_xlfn.XLOOKUP($C$1,'[1]Desempleo armonizado'!$B$1:$P$1,'[1]Desempleo armonizado'!$B$2:$P$101))</f>
        <v>6.1</v>
      </c>
      <c r="G53" s="26" cm="1">
        <f t="array" ref="G53">IFERROR(_xlfn.XLOOKUP(transformación!$B44,[1]Forwarkeys!$B$2:$B$1000,_xlfn.XLOOKUP($C$1,[1]Forwarkeys!$C$1:$BA$1,[1]Forwarkeys!$C$2:$BA$1000)),"-")</f>
        <v>0</v>
      </c>
      <c r="H53" s="19">
        <f>España!E53</f>
        <v>93.58</v>
      </c>
      <c r="I53" s="3">
        <f>[1]Aeropuerto!$K46</f>
        <v>42589</v>
      </c>
      <c r="J53" s="3" cm="1">
        <f t="array" ref="J53">_xlfn.XLOOKUP(transformación!$B44,[1]Mortalidad!$A$2:$A$301,_xlfn.XLOOKUP($C$1,[1]Mortalidad!$B$1:$P$1,[1]Mortalidad!$B$2:$P$301))</f>
        <v>1971</v>
      </c>
      <c r="K53" s="19" cm="1">
        <f t="array" ref="K53">_xlfn.XLOOKUP(transformación!$B44,'[1]Indice del consumidor'!$A$2:$A$301,_xlfn.XLOOKUP($C$1,'[1]Indice del consumidor'!$B$1:$P$1,'[1]Indice del consumidor'!$B$2:$P$301))</f>
        <v>-18.3</v>
      </c>
      <c r="L53" s="34" t="s">
        <v>702</v>
      </c>
      <c r="M53" s="34" t="s">
        <v>702</v>
      </c>
      <c r="N53" s="34" t="s">
        <v>702</v>
      </c>
    </row>
    <row r="54" spans="1:14" x14ac:dyDescent="0.3">
      <c r="A54" s="2" t="str">
        <f>'Viajeros Hoteles y Apartamet'!A54</f>
        <v>2008</v>
      </c>
      <c r="B54" s="2" t="str">
        <f>'Viajeros Hoteles y Apartamet'!B54</f>
        <v>7</v>
      </c>
      <c r="C54" s="3">
        <f>'Viajeros Hoteles y Apartamet'!M54</f>
        <v>125250</v>
      </c>
      <c r="D54" s="3" cm="1">
        <f t="array" ref="D54">_xlfn.XLOOKUP(transformación!A45,'[1]Pib Pc'!$A$2:$A$81,_xlfn.XLOOKUP($C$1,'[1]Pib Pc'!B$1:P$1,'[1]Pib Pc'!$B$2:$P$81))</f>
        <v>10410</v>
      </c>
      <c r="E54" s="19" cm="1">
        <f t="array" ref="E54">_xlfn.XLOOKUP(transformación!B45,'[1]IPC Armonizado'!$A$2:$A$250,_xlfn.XLOOKUP($C$1,'[1]IPC Armonizado'!$B$1:$Q$1,'[1]IPC Armonizado'!$B$2:$Q$250))</f>
        <v>99.9</v>
      </c>
      <c r="F54" s="19" cm="1">
        <f t="array" ref="F54">_xlfn.XLOOKUP(transformación!A45,'[1]Desempleo armonizado'!$A$2:$A$101,_xlfn.XLOOKUP($C$1,'[1]Desempleo armonizado'!$B$1:$P$1,'[1]Desempleo armonizado'!$B$2:$P$101))</f>
        <v>7.6</v>
      </c>
      <c r="G54" s="26" cm="1">
        <f t="array" ref="G54">IFERROR(_xlfn.XLOOKUP(transformación!$B45,[1]Forwarkeys!$B$2:$B$1000,_xlfn.XLOOKUP($C$1,[1]Forwarkeys!$C$1:$BA$1,[1]Forwarkeys!$C$2:$BA$1000)),"-")</f>
        <v>0</v>
      </c>
      <c r="H54" s="19">
        <f>España!E54</f>
        <v>93.15</v>
      </c>
      <c r="I54" s="3">
        <f>[1]Aeropuerto!$K47</f>
        <v>42319</v>
      </c>
      <c r="J54" s="3" cm="1">
        <f t="array" ref="J54">_xlfn.XLOOKUP(transformación!$B45,[1]Mortalidad!$A$2:$A$301,_xlfn.XLOOKUP($C$1,[1]Mortalidad!$B$1:$P$1,[1]Mortalidad!$B$2:$P$301))</f>
        <v>2321</v>
      </c>
      <c r="K54" s="19" cm="1">
        <f t="array" ref="K54">_xlfn.XLOOKUP(transformación!$B45,'[1]Indice del consumidor'!$A$2:$A$301,_xlfn.XLOOKUP($C$1,'[1]Indice del consumidor'!$B$1:$P$1,'[1]Indice del consumidor'!$B$2:$P$301))</f>
        <v>-21</v>
      </c>
      <c r="L54" s="34" t="s">
        <v>702</v>
      </c>
      <c r="M54" s="34" t="s">
        <v>702</v>
      </c>
      <c r="N54" s="34" t="s">
        <v>702</v>
      </c>
    </row>
    <row r="55" spans="1:14" x14ac:dyDescent="0.3">
      <c r="A55" s="2" t="str">
        <f>'Viajeros Hoteles y Apartamet'!A55</f>
        <v>2008</v>
      </c>
      <c r="B55" s="2" t="str">
        <f>'Viajeros Hoteles y Apartamet'!B55</f>
        <v>8</v>
      </c>
      <c r="C55" s="3">
        <f>'Viajeros Hoteles y Apartamet'!M55</f>
        <v>89720</v>
      </c>
      <c r="D55" s="3" cm="1">
        <f t="array" ref="D55">_xlfn.XLOOKUP(transformación!A46,'[1]Pib Pc'!$A$2:$A$81,_xlfn.XLOOKUP($C$1,'[1]Pib Pc'!B$1:P$1,'[1]Pib Pc'!$B$2:$P$81))</f>
        <v>10410</v>
      </c>
      <c r="E55" s="19" cm="1">
        <f t="array" ref="E55">_xlfn.XLOOKUP(transformación!B46,'[1]IPC Armonizado'!$A$2:$A$250,_xlfn.XLOOKUP($C$1,'[1]IPC Armonizado'!$B$1:$Q$1,'[1]IPC Armonizado'!$B$2:$Q$250))</f>
        <v>100</v>
      </c>
      <c r="F55" s="19" cm="1">
        <f t="array" ref="F55">_xlfn.XLOOKUP(transformación!A46,'[1]Desempleo armonizado'!$A$2:$A$101,_xlfn.XLOOKUP($C$1,'[1]Desempleo armonizado'!$B$1:$P$1,'[1]Desempleo armonizado'!$B$2:$P$101))</f>
        <v>7.6</v>
      </c>
      <c r="G55" s="26" cm="1">
        <f t="array" ref="G55">IFERROR(_xlfn.XLOOKUP(transformación!$B46,[1]Forwarkeys!$B$2:$B$1000,_xlfn.XLOOKUP($C$1,[1]Forwarkeys!$C$1:$BA$1,[1]Forwarkeys!$C$2:$BA$1000)),"-")</f>
        <v>37000</v>
      </c>
      <c r="H55" s="19">
        <f>España!E55</f>
        <v>92.97</v>
      </c>
      <c r="I55" s="3">
        <f>[1]Aeropuerto!$K48</f>
        <v>41081</v>
      </c>
      <c r="J55" s="3" cm="1">
        <f t="array" ref="J55">_xlfn.XLOOKUP(transformación!$B46,[1]Mortalidad!$A$2:$A$301,_xlfn.XLOOKUP($C$1,[1]Mortalidad!$B$1:$P$1,[1]Mortalidad!$B$2:$P$301))</f>
        <v>2197</v>
      </c>
      <c r="K55" s="19" cm="1">
        <f t="array" ref="K55">_xlfn.XLOOKUP(transformación!$B46,'[1]Indice del consumidor'!$A$2:$A$301,_xlfn.XLOOKUP($C$1,'[1]Indice del consumidor'!$B$1:$P$1,'[1]Indice del consumidor'!$B$2:$P$301))</f>
        <v>-19.2</v>
      </c>
      <c r="L55" s="34" t="s">
        <v>702</v>
      </c>
      <c r="M55" s="34" t="s">
        <v>702</v>
      </c>
      <c r="N55" s="34" t="s">
        <v>702</v>
      </c>
    </row>
    <row r="56" spans="1:14" x14ac:dyDescent="0.3">
      <c r="A56" s="2" t="str">
        <f>'Viajeros Hoteles y Apartamet'!A56</f>
        <v>2008</v>
      </c>
      <c r="B56" s="2" t="str">
        <f>'Viajeros Hoteles y Apartamet'!B56</f>
        <v>9</v>
      </c>
      <c r="C56" s="3">
        <f>'Viajeros Hoteles y Apartamet'!M56</f>
        <v>104879</v>
      </c>
      <c r="D56" s="3" cm="1">
        <f t="array" ref="D56">_xlfn.XLOOKUP(transformación!A47,'[1]Pib Pc'!$A$2:$A$81,_xlfn.XLOOKUP($C$1,'[1]Pib Pc'!B$1:P$1,'[1]Pib Pc'!$B$2:$P$81))</f>
        <v>10410</v>
      </c>
      <c r="E56" s="19" cm="1">
        <f t="array" ref="E56">_xlfn.XLOOKUP(transformación!B47,'[1]IPC Armonizado'!$A$2:$A$250,_xlfn.XLOOKUP($C$1,'[1]IPC Armonizado'!$B$1:$Q$1,'[1]IPC Armonizado'!$B$2:$Q$250))</f>
        <v>100.2</v>
      </c>
      <c r="F56" s="19" cm="1">
        <f t="array" ref="F56">_xlfn.XLOOKUP(transformación!A47,'[1]Desempleo armonizado'!$A$2:$A$101,_xlfn.XLOOKUP($C$1,'[1]Desempleo armonizado'!$B$1:$P$1,'[1]Desempleo armonizado'!$B$2:$P$101))</f>
        <v>7.6</v>
      </c>
      <c r="G56" s="26" cm="1">
        <f t="array" ref="G56">IFERROR(_xlfn.XLOOKUP(transformación!$B47,[1]Forwarkeys!$B$2:$B$1000,_xlfn.XLOOKUP($C$1,[1]Forwarkeys!$C$1:$BA$1,[1]Forwarkeys!$C$2:$BA$1000)),"-")</f>
        <v>32393</v>
      </c>
      <c r="H56" s="19">
        <f>España!E56</f>
        <v>92.92</v>
      </c>
      <c r="I56" s="3">
        <f>[1]Aeropuerto!$K49</f>
        <v>35218</v>
      </c>
      <c r="J56" s="3" cm="1">
        <f t="array" ref="J56">_xlfn.XLOOKUP(transformación!$B47,[1]Mortalidad!$A$2:$A$301,_xlfn.XLOOKUP($C$1,[1]Mortalidad!$B$1:$P$1,[1]Mortalidad!$B$2:$P$301))</f>
        <v>2116</v>
      </c>
      <c r="K56" s="19" cm="1">
        <f t="array" ref="K56">_xlfn.XLOOKUP(transformación!$B47,'[1]Indice del consumidor'!$A$2:$A$301,_xlfn.XLOOKUP($C$1,'[1]Indice del consumidor'!$B$1:$P$1,'[1]Indice del consumidor'!$B$2:$P$301))</f>
        <v>-17.399999999999999</v>
      </c>
      <c r="L56" s="34" t="s">
        <v>702</v>
      </c>
      <c r="M56" s="34" t="s">
        <v>702</v>
      </c>
      <c r="N56" s="34" t="s">
        <v>702</v>
      </c>
    </row>
    <row r="57" spans="1:14" x14ac:dyDescent="0.3">
      <c r="A57" s="2" t="str">
        <f>'Viajeros Hoteles y Apartamet'!A57</f>
        <v>2008</v>
      </c>
      <c r="B57" s="2" t="str">
        <f>'Viajeros Hoteles y Apartamet'!B57</f>
        <v>10</v>
      </c>
      <c r="C57" s="3">
        <f>'Viajeros Hoteles y Apartamet'!M57</f>
        <v>78328</v>
      </c>
      <c r="D57" s="3" cm="1">
        <f t="array" ref="D57">_xlfn.XLOOKUP(transformación!A48,'[1]Pib Pc'!$A$2:$A$81,_xlfn.XLOOKUP($C$1,'[1]Pib Pc'!B$1:P$1,'[1]Pib Pc'!$B$2:$P$81))</f>
        <v>9970</v>
      </c>
      <c r="E57" s="19" cm="1">
        <f t="array" ref="E57">_xlfn.XLOOKUP(transformación!B48,'[1]IPC Armonizado'!$A$2:$A$250,_xlfn.XLOOKUP($C$1,'[1]IPC Armonizado'!$B$1:$Q$1,'[1]IPC Armonizado'!$B$2:$Q$250))</f>
        <v>99.9</v>
      </c>
      <c r="F57" s="19" cm="1">
        <f t="array" ref="F57">_xlfn.XLOOKUP(transformación!A48,'[1]Desempleo armonizado'!$A$2:$A$101,_xlfn.XLOOKUP($C$1,'[1]Desempleo armonizado'!$B$1:$P$1,'[1]Desempleo armonizado'!$B$2:$P$101))</f>
        <v>8.1</v>
      </c>
      <c r="G57" s="26" cm="1">
        <f t="array" ref="G57">IFERROR(_xlfn.XLOOKUP(transformación!$B48,[1]Forwarkeys!$B$2:$B$1000,_xlfn.XLOOKUP($C$1,[1]Forwarkeys!$C$1:$BA$1,[1]Forwarkeys!$C$2:$BA$1000)),"-")</f>
        <v>30396</v>
      </c>
      <c r="H57" s="19">
        <f>España!E57</f>
        <v>93.24</v>
      </c>
      <c r="I57" s="3">
        <f>[1]Aeropuerto!$K50</f>
        <v>27355</v>
      </c>
      <c r="J57" s="3" cm="1">
        <f t="array" ref="J57">_xlfn.XLOOKUP(transformación!$B48,[1]Mortalidad!$A$2:$A$301,_xlfn.XLOOKUP($C$1,[1]Mortalidad!$B$1:$P$1,[1]Mortalidad!$B$2:$P$301))</f>
        <v>2202</v>
      </c>
      <c r="K57" s="19" cm="1">
        <f t="array" ref="K57">_xlfn.XLOOKUP(transformación!$B48,'[1]Indice del consumidor'!$A$2:$A$301,_xlfn.XLOOKUP($C$1,'[1]Indice del consumidor'!$B$1:$P$1,'[1]Indice del consumidor'!$B$2:$P$301))</f>
        <v>-28.4</v>
      </c>
      <c r="L57" s="34" t="s">
        <v>702</v>
      </c>
      <c r="M57" s="34" t="s">
        <v>702</v>
      </c>
      <c r="N57" s="34" t="s">
        <v>702</v>
      </c>
    </row>
    <row r="58" spans="1:14" x14ac:dyDescent="0.3">
      <c r="A58" s="2" t="str">
        <f>'Viajeros Hoteles y Apartamet'!A58</f>
        <v>2008</v>
      </c>
      <c r="B58" s="2" t="str">
        <f>'Viajeros Hoteles y Apartamet'!B58</f>
        <v>11</v>
      </c>
      <c r="C58" s="3">
        <f>'Viajeros Hoteles y Apartamet'!M58</f>
        <v>17667</v>
      </c>
      <c r="D58" s="3" cm="1">
        <f t="array" ref="D58">_xlfn.XLOOKUP(transformación!A49,'[1]Pib Pc'!$A$2:$A$81,_xlfn.XLOOKUP($C$1,'[1]Pib Pc'!B$1:P$1,'[1]Pib Pc'!$B$2:$P$81))</f>
        <v>9970</v>
      </c>
      <c r="E58" s="19" cm="1">
        <f t="array" ref="E58">_xlfn.XLOOKUP(transformación!B49,'[1]IPC Armonizado'!$A$2:$A$250,_xlfn.XLOOKUP($C$1,'[1]IPC Armonizado'!$B$1:$Q$1,'[1]IPC Armonizado'!$B$2:$Q$250))</f>
        <v>99.8</v>
      </c>
      <c r="F58" s="19" cm="1">
        <f t="array" ref="F58">_xlfn.XLOOKUP(transformación!A49,'[1]Desempleo armonizado'!$A$2:$A$101,_xlfn.XLOOKUP($C$1,'[1]Desempleo armonizado'!$B$1:$P$1,'[1]Desempleo armonizado'!$B$2:$P$101))</f>
        <v>8.1</v>
      </c>
      <c r="G58" s="26" cm="1">
        <f t="array" ref="G58">IFERROR(_xlfn.XLOOKUP(transformación!$B49,[1]Forwarkeys!$B$2:$B$1000,_xlfn.XLOOKUP($C$1,[1]Forwarkeys!$C$1:$BA$1,[1]Forwarkeys!$C$2:$BA$1000)),"-")</f>
        <v>19527</v>
      </c>
      <c r="H58" s="19">
        <f>España!E58</f>
        <v>92.83</v>
      </c>
      <c r="I58" s="3">
        <f>[1]Aeropuerto!$K51</f>
        <v>13870</v>
      </c>
      <c r="J58" s="3" cm="1">
        <f t="array" ref="J58">_xlfn.XLOOKUP(transformación!$B49,[1]Mortalidad!$A$2:$A$301,_xlfn.XLOOKUP($C$1,[1]Mortalidad!$B$1:$P$1,[1]Mortalidad!$B$2:$P$301))</f>
        <v>2280</v>
      </c>
      <c r="K58" s="19" cm="1">
        <f t="array" ref="K58">_xlfn.XLOOKUP(transformación!$B49,'[1]Indice del consumidor'!$A$2:$A$301,_xlfn.XLOOKUP($C$1,'[1]Indice del consumidor'!$B$1:$P$1,'[1]Indice del consumidor'!$B$2:$P$301))</f>
        <v>-27.3</v>
      </c>
      <c r="L58" s="34" t="s">
        <v>702</v>
      </c>
      <c r="M58" s="34" t="s">
        <v>702</v>
      </c>
      <c r="N58" s="34" t="s">
        <v>702</v>
      </c>
    </row>
    <row r="59" spans="1:14" x14ac:dyDescent="0.3">
      <c r="A59" s="2" t="str">
        <f>'Viajeros Hoteles y Apartamet'!A59</f>
        <v>2008</v>
      </c>
      <c r="B59" s="2" t="str">
        <f>'Viajeros Hoteles y Apartamet'!B59</f>
        <v>12</v>
      </c>
      <c r="C59" s="3">
        <f>'Viajeros Hoteles y Apartamet'!M59</f>
        <v>11878</v>
      </c>
      <c r="D59" s="3" cm="1">
        <f t="array" ref="D59">_xlfn.XLOOKUP(transformación!A50,'[1]Pib Pc'!$A$2:$A$81,_xlfn.XLOOKUP($C$1,'[1]Pib Pc'!B$1:P$1,'[1]Pib Pc'!$B$2:$P$81))</f>
        <v>9970</v>
      </c>
      <c r="E59" s="19" cm="1">
        <f t="array" ref="E59">_xlfn.XLOOKUP(transformación!B50,'[1]IPC Armonizado'!$A$2:$A$250,_xlfn.XLOOKUP($C$1,'[1]IPC Armonizado'!$B$1:$Q$1,'[1]IPC Armonizado'!$B$2:$Q$250))</f>
        <v>99.1</v>
      </c>
      <c r="F59" s="19" cm="1">
        <f t="array" ref="F59">_xlfn.XLOOKUP(transformación!A50,'[1]Desempleo armonizado'!$A$2:$A$101,_xlfn.XLOOKUP($C$1,'[1]Desempleo armonizado'!$B$1:$P$1,'[1]Desempleo armonizado'!$B$2:$P$101))</f>
        <v>8.1</v>
      </c>
      <c r="G59" s="26" cm="1">
        <f t="array" ref="G59">IFERROR(_xlfn.XLOOKUP(transformación!$B50,[1]Forwarkeys!$B$2:$B$1000,_xlfn.XLOOKUP($C$1,[1]Forwarkeys!$C$1:$BA$1,[1]Forwarkeys!$C$2:$BA$1000)),"-")</f>
        <v>19398</v>
      </c>
      <c r="H59" s="19">
        <f>España!E59</f>
        <v>92.36</v>
      </c>
      <c r="I59" s="3">
        <f>[1]Aeropuerto!$K52</f>
        <v>13242</v>
      </c>
      <c r="J59" s="3" cm="1">
        <f t="array" ref="J59">_xlfn.XLOOKUP(transformación!$B50,[1]Mortalidad!$A$2:$A$301,_xlfn.XLOOKUP($C$1,[1]Mortalidad!$B$1:$P$1,[1]Mortalidad!$B$2:$P$301))</f>
        <v>2692</v>
      </c>
      <c r="K59" s="19" cm="1">
        <f t="array" ref="K59">_xlfn.XLOOKUP(transformación!$B50,'[1]Indice del consumidor'!$A$2:$A$301,_xlfn.XLOOKUP($C$1,'[1]Indice del consumidor'!$B$1:$P$1,'[1]Indice del consumidor'!$B$2:$P$301))</f>
        <v>-26</v>
      </c>
      <c r="L59" s="34" t="s">
        <v>702</v>
      </c>
      <c r="M59" s="34" t="s">
        <v>702</v>
      </c>
      <c r="N59" s="34" t="s">
        <v>702</v>
      </c>
    </row>
    <row r="60" spans="1:14" x14ac:dyDescent="0.3">
      <c r="A60" s="2" t="str">
        <f>'Viajeros Hoteles y Apartamet'!A60</f>
        <v>2009</v>
      </c>
      <c r="B60" s="2" t="str">
        <f>'Viajeros Hoteles y Apartamet'!B60</f>
        <v>1</v>
      </c>
      <c r="C60" s="3">
        <f>'Viajeros Hoteles y Apartamet'!M60</f>
        <v>16479</v>
      </c>
      <c r="D60" s="3" cm="1">
        <f t="array" ref="D60">_xlfn.XLOOKUP(transformación!A51,'[1]Pib Pc'!$A$2:$A$81,_xlfn.XLOOKUP($C$1,'[1]Pib Pc'!B$1:P$1,'[1]Pib Pc'!$B$2:$P$81))</f>
        <v>9580</v>
      </c>
      <c r="E60" s="19" cm="1">
        <f t="array" ref="E60">_xlfn.XLOOKUP(transformación!B51,'[1]IPC Armonizado'!$A$2:$A$250,_xlfn.XLOOKUP($C$1,'[1]IPC Armonizado'!$B$1:$Q$1,'[1]IPC Armonizado'!$B$2:$Q$250))</f>
        <v>98.3</v>
      </c>
      <c r="F60" s="19" cm="1">
        <f t="array" ref="F60">_xlfn.XLOOKUP(transformación!A51,'[1]Desempleo armonizado'!$A$2:$A$101,_xlfn.XLOOKUP($C$1,'[1]Desempleo armonizado'!$B$1:$P$1,'[1]Desempleo armonizado'!$B$2:$P$101))</f>
        <v>10.8</v>
      </c>
      <c r="G60" s="26" cm="1">
        <f t="array" ref="G60">IFERROR(_xlfn.XLOOKUP(transformación!$B51,[1]Forwarkeys!$B$2:$B$1000,_xlfn.XLOOKUP($C$1,[1]Forwarkeys!$C$1:$BA$1,[1]Forwarkeys!$C$2:$BA$1000)),"-")</f>
        <v>20994</v>
      </c>
      <c r="H60" s="19">
        <f>España!E60</f>
        <v>91.19</v>
      </c>
      <c r="I60" s="3">
        <f>[1]Aeropuerto!$K53</f>
        <v>13288</v>
      </c>
      <c r="J60" s="3" cm="1">
        <f t="array" ref="J60">_xlfn.XLOOKUP(transformación!$B51,[1]Mortalidad!$A$2:$A$301,_xlfn.XLOOKUP($C$1,[1]Mortalidad!$B$1:$P$1,[1]Mortalidad!$B$2:$P$301))</f>
        <v>3274</v>
      </c>
      <c r="K60" s="19" cm="1">
        <f t="array" ref="K60">_xlfn.XLOOKUP(transformación!$B51,'[1]Indice del consumidor'!$A$2:$A$301,_xlfn.XLOOKUP($C$1,'[1]Indice del consumidor'!$B$1:$P$1,'[1]Indice del consumidor'!$B$2:$P$301))</f>
        <v>-25.6</v>
      </c>
      <c r="L60" s="34" t="s">
        <v>702</v>
      </c>
      <c r="M60" s="34" t="s">
        <v>702</v>
      </c>
      <c r="N60" s="34" t="s">
        <v>702</v>
      </c>
    </row>
    <row r="61" spans="1:14" x14ac:dyDescent="0.3">
      <c r="A61" s="2" t="str">
        <f>'Viajeros Hoteles y Apartamet'!A61</f>
        <v>2009</v>
      </c>
      <c r="B61" s="2" t="str">
        <f>'Viajeros Hoteles y Apartamet'!B61</f>
        <v>2</v>
      </c>
      <c r="C61" s="3">
        <f>'Viajeros Hoteles y Apartamet'!M61</f>
        <v>21727</v>
      </c>
      <c r="D61" s="3" cm="1">
        <f t="array" ref="D61">_xlfn.XLOOKUP(transformación!A52,'[1]Pib Pc'!$A$2:$A$81,_xlfn.XLOOKUP($C$1,'[1]Pib Pc'!B$1:P$1,'[1]Pib Pc'!$B$2:$P$81))</f>
        <v>9580</v>
      </c>
      <c r="E61" s="19" cm="1">
        <f t="array" ref="E61">_xlfn.XLOOKUP(transformación!B52,'[1]IPC Armonizado'!$A$2:$A$250,_xlfn.XLOOKUP($C$1,'[1]IPC Armonizado'!$B$1:$Q$1,'[1]IPC Armonizado'!$B$2:$Q$250))</f>
        <v>98.4</v>
      </c>
      <c r="F61" s="19" cm="1">
        <f t="array" ref="F61">_xlfn.XLOOKUP(transformación!A52,'[1]Desempleo armonizado'!$A$2:$A$101,_xlfn.XLOOKUP($C$1,'[1]Desempleo armonizado'!$B$1:$P$1,'[1]Desempleo armonizado'!$B$2:$P$101))</f>
        <v>10.8</v>
      </c>
      <c r="G61" s="26" cm="1">
        <f t="array" ref="G61">IFERROR(_xlfn.XLOOKUP(transformación!$B52,[1]Forwarkeys!$B$2:$B$1000,_xlfn.XLOOKUP($C$1,[1]Forwarkeys!$C$1:$BA$1,[1]Forwarkeys!$C$2:$BA$1000)),"-")</f>
        <v>18561</v>
      </c>
      <c r="H61" s="19">
        <f>España!E61</f>
        <v>91.21</v>
      </c>
      <c r="I61" s="3">
        <f>[1]Aeropuerto!$K54</f>
        <v>14836</v>
      </c>
      <c r="J61" s="3" cm="1">
        <f t="array" ref="J61">_xlfn.XLOOKUP(transformación!$B52,[1]Mortalidad!$A$2:$A$301,_xlfn.XLOOKUP($C$1,[1]Mortalidad!$B$1:$P$1,[1]Mortalidad!$B$2:$P$301))</f>
        <v>2350</v>
      </c>
      <c r="K61" s="19" cm="1">
        <f t="array" ref="K61">_xlfn.XLOOKUP(transformación!$B52,'[1]Indice del consumidor'!$A$2:$A$301,_xlfn.XLOOKUP($C$1,'[1]Indice del consumidor'!$B$1:$P$1,'[1]Indice del consumidor'!$B$2:$P$301))</f>
        <v>-30.3</v>
      </c>
      <c r="L61" s="34" t="s">
        <v>702</v>
      </c>
      <c r="M61" s="34" t="s">
        <v>702</v>
      </c>
      <c r="N61" s="34" t="s">
        <v>702</v>
      </c>
    </row>
    <row r="62" spans="1:14" x14ac:dyDescent="0.3">
      <c r="A62" s="2" t="str">
        <f>'Viajeros Hoteles y Apartamet'!A62</f>
        <v>2009</v>
      </c>
      <c r="B62" s="2" t="str">
        <f>'Viajeros Hoteles y Apartamet'!B62</f>
        <v>3</v>
      </c>
      <c r="C62" s="3">
        <f>'Viajeros Hoteles y Apartamet'!M62</f>
        <v>29214</v>
      </c>
      <c r="D62" s="3" cm="1">
        <f t="array" ref="D62">_xlfn.XLOOKUP(transformación!A53,'[1]Pib Pc'!$A$2:$A$81,_xlfn.XLOOKUP($C$1,'[1]Pib Pc'!B$1:P$1,'[1]Pib Pc'!$B$2:$P$81))</f>
        <v>9580</v>
      </c>
      <c r="E62" s="19" cm="1">
        <f t="array" ref="E62">_xlfn.XLOOKUP(transformación!B53,'[1]IPC Armonizado'!$A$2:$A$250,_xlfn.XLOOKUP($C$1,'[1]IPC Armonizado'!$B$1:$Q$1,'[1]IPC Armonizado'!$B$2:$Q$250))</f>
        <v>98.5</v>
      </c>
      <c r="F62" s="19" cm="1">
        <f t="array" ref="F62">_xlfn.XLOOKUP(transformación!A53,'[1]Desempleo armonizado'!$A$2:$A$101,_xlfn.XLOOKUP($C$1,'[1]Desempleo armonizado'!$B$1:$P$1,'[1]Desempleo armonizado'!$B$2:$P$101))</f>
        <v>10.8</v>
      </c>
      <c r="G62" s="26" cm="1">
        <f t="array" ref="G62">IFERROR(_xlfn.XLOOKUP(transformación!$B53,[1]Forwarkeys!$B$2:$B$1000,_xlfn.XLOOKUP($C$1,[1]Forwarkeys!$C$1:$BA$1,[1]Forwarkeys!$C$2:$BA$1000)),"-")</f>
        <v>21419</v>
      </c>
      <c r="H62" s="19">
        <f>España!E62</f>
        <v>91.36</v>
      </c>
      <c r="I62" s="3">
        <f>[1]Aeropuerto!$K55</f>
        <v>20540</v>
      </c>
      <c r="J62" s="3" cm="1">
        <f t="array" ref="J62">_xlfn.XLOOKUP(transformación!$B53,[1]Mortalidad!$A$2:$A$301,_xlfn.XLOOKUP($C$1,[1]Mortalidad!$B$1:$P$1,[1]Mortalidad!$B$2:$P$301))</f>
        <v>2383</v>
      </c>
      <c r="K62" s="19" cm="1">
        <f t="array" ref="K62">_xlfn.XLOOKUP(transformación!$B53,'[1]Indice del consumidor'!$A$2:$A$301,_xlfn.XLOOKUP($C$1,'[1]Indice del consumidor'!$B$1:$P$1,'[1]Indice del consumidor'!$B$2:$P$301))</f>
        <v>-32.6</v>
      </c>
      <c r="L62" s="34" t="s">
        <v>702</v>
      </c>
      <c r="M62" s="34" t="s">
        <v>702</v>
      </c>
      <c r="N62" s="34" t="s">
        <v>702</v>
      </c>
    </row>
    <row r="63" spans="1:14" x14ac:dyDescent="0.3">
      <c r="A63" s="2" t="str">
        <f>'Viajeros Hoteles y Apartamet'!A63</f>
        <v>2009</v>
      </c>
      <c r="B63" s="2" t="str">
        <f>'Viajeros Hoteles y Apartamet'!B63</f>
        <v>4</v>
      </c>
      <c r="C63" s="3">
        <f>'Viajeros Hoteles y Apartamet'!M63</f>
        <v>42410</v>
      </c>
      <c r="D63" s="3" cm="1">
        <f t="array" ref="D63">_xlfn.XLOOKUP(transformación!A54,'[1]Pib Pc'!$A$2:$A$81,_xlfn.XLOOKUP($C$1,'[1]Pib Pc'!B$1:P$1,'[1]Pib Pc'!$B$2:$P$81))</f>
        <v>9490</v>
      </c>
      <c r="E63" s="19" cm="1">
        <f t="array" ref="E63">_xlfn.XLOOKUP(transformación!B54,'[1]IPC Armonizado'!$A$2:$A$250,_xlfn.XLOOKUP($C$1,'[1]IPC Armonizado'!$B$1:$Q$1,'[1]IPC Armonizado'!$B$2:$Q$250))</f>
        <v>98.6</v>
      </c>
      <c r="F63" s="19" cm="1">
        <f t="array" ref="F63">_xlfn.XLOOKUP(transformación!A54,'[1]Desempleo armonizado'!$A$2:$A$101,_xlfn.XLOOKUP($C$1,'[1]Desempleo armonizado'!$B$1:$P$1,'[1]Desempleo armonizado'!$B$2:$P$101))</f>
        <v>12.9</v>
      </c>
      <c r="G63" s="26" cm="1">
        <f t="array" ref="G63">IFERROR(_xlfn.XLOOKUP(transformación!$B54,[1]Forwarkeys!$B$2:$B$1000,_xlfn.XLOOKUP($C$1,[1]Forwarkeys!$C$1:$BA$1,[1]Forwarkeys!$C$2:$BA$1000)),"-")</f>
        <v>41816</v>
      </c>
      <c r="H63" s="19">
        <f>España!E63</f>
        <v>92.26</v>
      </c>
      <c r="I63" s="3">
        <f>[1]Aeropuerto!$K56</f>
        <v>29342</v>
      </c>
      <c r="J63" s="3" cm="1">
        <f t="array" ref="J63">_xlfn.XLOOKUP(transformación!$B54,[1]Mortalidad!$A$2:$A$301,_xlfn.XLOOKUP($C$1,[1]Mortalidad!$B$1:$P$1,[1]Mortalidad!$B$2:$P$301))</f>
        <v>2252</v>
      </c>
      <c r="K63" s="19" cm="1">
        <f t="array" ref="K63">_xlfn.XLOOKUP(transformación!$B54,'[1]Indice del consumidor'!$A$2:$A$301,_xlfn.XLOOKUP($C$1,'[1]Indice del consumidor'!$B$1:$P$1,'[1]Indice del consumidor'!$B$2:$P$301))</f>
        <v>-31.2</v>
      </c>
      <c r="L63" s="34" t="s">
        <v>702</v>
      </c>
      <c r="M63" s="34" t="s">
        <v>702</v>
      </c>
      <c r="N63" s="34" t="s">
        <v>702</v>
      </c>
    </row>
    <row r="64" spans="1:14" x14ac:dyDescent="0.3">
      <c r="A64" s="2" t="str">
        <f>'Viajeros Hoteles y Apartamet'!A64</f>
        <v>2009</v>
      </c>
      <c r="B64" s="2" t="str">
        <f>'Viajeros Hoteles y Apartamet'!B64</f>
        <v>5</v>
      </c>
      <c r="C64" s="3">
        <f>'Viajeros Hoteles y Apartamet'!M64</f>
        <v>89337</v>
      </c>
      <c r="D64" s="3" cm="1">
        <f t="array" ref="D64">_xlfn.XLOOKUP(transformación!A55,'[1]Pib Pc'!$A$2:$A$81,_xlfn.XLOOKUP($C$1,'[1]Pib Pc'!B$1:P$1,'[1]Pib Pc'!$B$2:$P$81))</f>
        <v>9490</v>
      </c>
      <c r="E64" s="19" cm="1">
        <f t="array" ref="E64">_xlfn.XLOOKUP(transformación!B55,'[1]IPC Armonizado'!$A$2:$A$250,_xlfn.XLOOKUP($C$1,'[1]IPC Armonizado'!$B$1:$Q$1,'[1]IPC Armonizado'!$B$2:$Q$250))</f>
        <v>98.3</v>
      </c>
      <c r="F64" s="19" cm="1">
        <f t="array" ref="F64">_xlfn.XLOOKUP(transformación!A55,'[1]Desempleo armonizado'!$A$2:$A$101,_xlfn.XLOOKUP($C$1,'[1]Desempleo armonizado'!$B$1:$P$1,'[1]Desempleo armonizado'!$B$2:$P$101))</f>
        <v>12.9</v>
      </c>
      <c r="G64" s="26" cm="1">
        <f t="array" ref="G64">IFERROR(_xlfn.XLOOKUP(transformación!$B55,[1]Forwarkeys!$B$2:$B$1000,_xlfn.XLOOKUP($C$1,[1]Forwarkeys!$C$1:$BA$1,[1]Forwarkeys!$C$2:$BA$1000)),"-")</f>
        <v>36790</v>
      </c>
      <c r="H64" s="19">
        <f>España!E64</f>
        <v>92.22</v>
      </c>
      <c r="I64" s="3">
        <f>[1]Aeropuerto!$K57</f>
        <v>38708</v>
      </c>
      <c r="J64" s="3" cm="1">
        <f t="array" ref="J64">_xlfn.XLOOKUP(transformación!$B55,[1]Mortalidad!$A$2:$A$301,_xlfn.XLOOKUP($C$1,[1]Mortalidad!$B$1:$P$1,[1]Mortalidad!$B$2:$P$301))</f>
        <v>2284</v>
      </c>
      <c r="K64" s="19" cm="1">
        <f t="array" ref="K64">_xlfn.XLOOKUP(transformación!$B55,'[1]Indice del consumidor'!$A$2:$A$301,_xlfn.XLOOKUP($C$1,'[1]Indice del consumidor'!$B$1:$P$1,'[1]Indice del consumidor'!$B$2:$P$301))</f>
        <v>-32.5</v>
      </c>
      <c r="L64" s="34" t="s">
        <v>702</v>
      </c>
      <c r="M64" s="34" t="s">
        <v>702</v>
      </c>
      <c r="N64" s="34" t="s">
        <v>702</v>
      </c>
    </row>
    <row r="65" spans="1:14" x14ac:dyDescent="0.3">
      <c r="A65" s="2" t="str">
        <f>'Viajeros Hoteles y Apartamet'!A65</f>
        <v>2009</v>
      </c>
      <c r="B65" s="2" t="str">
        <f>'Viajeros Hoteles y Apartamet'!B65</f>
        <v>6</v>
      </c>
      <c r="C65" s="3">
        <f>'Viajeros Hoteles y Apartamet'!M65</f>
        <v>113580</v>
      </c>
      <c r="D65" s="3" cm="1">
        <f t="array" ref="D65">_xlfn.XLOOKUP(transformación!A56,'[1]Pib Pc'!$A$2:$A$81,_xlfn.XLOOKUP($C$1,'[1]Pib Pc'!B$1:P$1,'[1]Pib Pc'!$B$2:$P$81))</f>
        <v>9490</v>
      </c>
      <c r="E65" s="19" cm="1">
        <f t="array" ref="E65">_xlfn.XLOOKUP(transformación!B56,'[1]IPC Armonizado'!$A$2:$A$250,_xlfn.XLOOKUP($C$1,'[1]IPC Armonizado'!$B$1:$Q$1,'[1]IPC Armonizado'!$B$2:$Q$250))</f>
        <v>98.3</v>
      </c>
      <c r="F65" s="19" cm="1">
        <f t="array" ref="F65">_xlfn.XLOOKUP(transformación!A56,'[1]Desempleo armonizado'!$A$2:$A$101,_xlfn.XLOOKUP($C$1,'[1]Desempleo armonizado'!$B$1:$P$1,'[1]Desempleo armonizado'!$B$2:$P$101))</f>
        <v>12.9</v>
      </c>
      <c r="G65" s="26" cm="1">
        <f t="array" ref="G65">IFERROR(_xlfn.XLOOKUP(transformación!$B56,[1]Forwarkeys!$B$2:$B$1000,_xlfn.XLOOKUP($C$1,[1]Forwarkeys!$C$1:$BA$1,[1]Forwarkeys!$C$2:$BA$1000)),"-")</f>
        <v>35798</v>
      </c>
      <c r="H65" s="19">
        <f>España!E65</f>
        <v>92.68</v>
      </c>
      <c r="I65" s="3">
        <f>[1]Aeropuerto!$K58</f>
        <v>40106</v>
      </c>
      <c r="J65" s="3" cm="1">
        <f t="array" ref="J65">_xlfn.XLOOKUP(transformación!$B56,[1]Mortalidad!$A$2:$A$301,_xlfn.XLOOKUP($C$1,[1]Mortalidad!$B$1:$P$1,[1]Mortalidad!$B$2:$P$301))</f>
        <v>2158</v>
      </c>
      <c r="K65" s="19" cm="1">
        <f t="array" ref="K65">_xlfn.XLOOKUP(transformación!$B56,'[1]Indice del consumidor'!$A$2:$A$301,_xlfn.XLOOKUP($C$1,'[1]Indice del consumidor'!$B$1:$P$1,'[1]Indice del consumidor'!$B$2:$P$301))</f>
        <v>-26.3</v>
      </c>
      <c r="L65" s="34" t="s">
        <v>702</v>
      </c>
      <c r="M65" s="34" t="s">
        <v>702</v>
      </c>
      <c r="N65" s="34" t="s">
        <v>702</v>
      </c>
    </row>
    <row r="66" spans="1:14" x14ac:dyDescent="0.3">
      <c r="A66" s="2" t="str">
        <f>'Viajeros Hoteles y Apartamet'!A66</f>
        <v>2009</v>
      </c>
      <c r="B66" s="2" t="str">
        <f>'Viajeros Hoteles y Apartamet'!B66</f>
        <v>7</v>
      </c>
      <c r="C66" s="3">
        <f>'Viajeros Hoteles y Apartamet'!M66</f>
        <v>115507</v>
      </c>
      <c r="D66" s="3" cm="1">
        <f t="array" ref="D66">_xlfn.XLOOKUP(transformación!A57,'[1]Pib Pc'!$A$2:$A$81,_xlfn.XLOOKUP($C$1,'[1]Pib Pc'!B$1:P$1,'[1]Pib Pc'!$B$2:$P$81))</f>
        <v>9280</v>
      </c>
      <c r="E66" s="19" cm="1">
        <f t="array" ref="E66">_xlfn.XLOOKUP(transformación!B57,'[1]IPC Armonizado'!$A$2:$A$250,_xlfn.XLOOKUP($C$1,'[1]IPC Armonizado'!$B$1:$Q$1,'[1]IPC Armonizado'!$B$2:$Q$250))</f>
        <v>97.4</v>
      </c>
      <c r="F66" s="19" cm="1">
        <f t="array" ref="F66">_xlfn.XLOOKUP(transformación!A57,'[1]Desempleo armonizado'!$A$2:$A$101,_xlfn.XLOOKUP($C$1,'[1]Desempleo armonizado'!$B$1:$P$1,'[1]Desempleo armonizado'!$B$2:$P$101))</f>
        <v>13.6</v>
      </c>
      <c r="G66" s="26" cm="1">
        <f t="array" ref="G66">IFERROR(_xlfn.XLOOKUP(transformación!$B57,[1]Forwarkeys!$B$2:$B$1000,_xlfn.XLOOKUP($C$1,[1]Forwarkeys!$C$1:$BA$1,[1]Forwarkeys!$C$2:$BA$1000)),"-")</f>
        <v>36260</v>
      </c>
      <c r="H66" s="19">
        <f>España!E66</f>
        <v>91.92</v>
      </c>
      <c r="I66" s="3">
        <f>[1]Aeropuerto!$K59</f>
        <v>40445</v>
      </c>
      <c r="J66" s="3" cm="1">
        <f t="array" ref="J66">_xlfn.XLOOKUP(transformación!$B57,[1]Mortalidad!$A$2:$A$301,_xlfn.XLOOKUP($C$1,[1]Mortalidad!$B$1:$P$1,[1]Mortalidad!$B$2:$P$301))</f>
        <v>2133</v>
      </c>
      <c r="K66" s="19" cm="1">
        <f t="array" ref="K66">_xlfn.XLOOKUP(transformación!$B57,'[1]Indice del consumidor'!$A$2:$A$301,_xlfn.XLOOKUP($C$1,'[1]Indice del consumidor'!$B$1:$P$1,'[1]Indice del consumidor'!$B$2:$P$301))</f>
        <v>-30.4</v>
      </c>
      <c r="L66" s="34" t="s">
        <v>702</v>
      </c>
      <c r="M66" s="34" t="s">
        <v>702</v>
      </c>
      <c r="N66" s="34" t="s">
        <v>702</v>
      </c>
    </row>
    <row r="67" spans="1:14" x14ac:dyDescent="0.3">
      <c r="A67" s="2" t="str">
        <f>'Viajeros Hoteles y Apartamet'!A67</f>
        <v>2009</v>
      </c>
      <c r="B67" s="2" t="str">
        <f>'Viajeros Hoteles y Apartamet'!B67</f>
        <v>8</v>
      </c>
      <c r="C67" s="3">
        <f>'Viajeros Hoteles y Apartamet'!M67</f>
        <v>91522</v>
      </c>
      <c r="D67" s="3" cm="1">
        <f t="array" ref="D67">_xlfn.XLOOKUP(transformación!A58,'[1]Pib Pc'!$A$2:$A$81,_xlfn.XLOOKUP($C$1,'[1]Pib Pc'!B$1:P$1,'[1]Pib Pc'!$B$2:$P$81))</f>
        <v>9280</v>
      </c>
      <c r="E67" s="19" cm="1">
        <f t="array" ref="E67">_xlfn.XLOOKUP(transformación!B58,'[1]IPC Armonizado'!$A$2:$A$250,_xlfn.XLOOKUP($C$1,'[1]IPC Armonizado'!$B$1:$Q$1,'[1]IPC Armonizado'!$B$2:$Q$250))</f>
        <v>97.6</v>
      </c>
      <c r="F67" s="19" cm="1">
        <f t="array" ref="F67">_xlfn.XLOOKUP(transformación!A58,'[1]Desempleo armonizado'!$A$2:$A$101,_xlfn.XLOOKUP($C$1,'[1]Desempleo armonizado'!$B$1:$P$1,'[1]Desempleo armonizado'!$B$2:$P$101))</f>
        <v>13.6</v>
      </c>
      <c r="G67" s="26" cm="1">
        <f t="array" ref="G67">IFERROR(_xlfn.XLOOKUP(transformación!$B58,[1]Forwarkeys!$B$2:$B$1000,_xlfn.XLOOKUP($C$1,[1]Forwarkeys!$C$1:$BA$1,[1]Forwarkeys!$C$2:$BA$1000)),"-")</f>
        <v>36260</v>
      </c>
      <c r="H67" s="19">
        <f>España!E67</f>
        <v>92.29</v>
      </c>
      <c r="I67" s="3">
        <f>[1]Aeropuerto!$K60</f>
        <v>37491</v>
      </c>
      <c r="J67" s="3" cm="1">
        <f t="array" ref="J67">_xlfn.XLOOKUP(transformación!$B58,[1]Mortalidad!$A$2:$A$301,_xlfn.XLOOKUP($C$1,[1]Mortalidad!$B$1:$P$1,[1]Mortalidad!$B$2:$P$301))</f>
        <v>2139</v>
      </c>
      <c r="K67" s="19" cm="1">
        <f t="array" ref="K67">_xlfn.XLOOKUP(transformación!$B58,'[1]Indice del consumidor'!$A$2:$A$301,_xlfn.XLOOKUP($C$1,'[1]Indice del consumidor'!$B$1:$P$1,'[1]Indice del consumidor'!$B$2:$P$301))</f>
        <v>-31.1</v>
      </c>
      <c r="L67" s="34" t="s">
        <v>702</v>
      </c>
      <c r="M67" s="34" t="s">
        <v>702</v>
      </c>
      <c r="N67" s="34" t="s">
        <v>702</v>
      </c>
    </row>
    <row r="68" spans="1:14" x14ac:dyDescent="0.3">
      <c r="A68" s="2" t="str">
        <f>'Viajeros Hoteles y Apartamet'!A68</f>
        <v>2009</v>
      </c>
      <c r="B68" s="2" t="str">
        <f>'Viajeros Hoteles y Apartamet'!B68</f>
        <v>9</v>
      </c>
      <c r="C68" s="3">
        <f>'Viajeros Hoteles y Apartamet'!M68</f>
        <v>106334</v>
      </c>
      <c r="D68" s="3" cm="1">
        <f t="array" ref="D68">_xlfn.XLOOKUP(transformación!A59,'[1]Pib Pc'!$A$2:$A$81,_xlfn.XLOOKUP($C$1,'[1]Pib Pc'!B$1:P$1,'[1]Pib Pc'!$B$2:$P$81))</f>
        <v>9280</v>
      </c>
      <c r="E68" s="19" cm="1">
        <f t="array" ref="E68">_xlfn.XLOOKUP(transformación!B59,'[1]IPC Armonizado'!$A$2:$A$250,_xlfn.XLOOKUP($C$1,'[1]IPC Armonizado'!$B$1:$Q$1,'[1]IPC Armonizado'!$B$2:$Q$250))</f>
        <v>97.3</v>
      </c>
      <c r="F68" s="19" cm="1">
        <f t="array" ref="F68">_xlfn.XLOOKUP(transformación!A59,'[1]Desempleo armonizado'!$A$2:$A$101,_xlfn.XLOOKUP($C$1,'[1]Desempleo armonizado'!$B$1:$P$1,'[1]Desempleo armonizado'!$B$2:$P$101))</f>
        <v>13.6</v>
      </c>
      <c r="G68" s="26" cm="1">
        <f t="array" ref="G68">IFERROR(_xlfn.XLOOKUP(transformación!$B59,[1]Forwarkeys!$B$2:$B$1000,_xlfn.XLOOKUP($C$1,[1]Forwarkeys!$C$1:$BA$1,[1]Forwarkeys!$C$2:$BA$1000)),"-")</f>
        <v>35027</v>
      </c>
      <c r="H68" s="19">
        <f>España!E68</f>
        <v>92.06</v>
      </c>
      <c r="I68" s="3">
        <f>[1]Aeropuerto!$K61</f>
        <v>36197</v>
      </c>
      <c r="J68" s="3" cm="1">
        <f t="array" ref="J68">_xlfn.XLOOKUP(transformación!$B59,[1]Mortalidad!$A$2:$A$301,_xlfn.XLOOKUP($C$1,[1]Mortalidad!$B$1:$P$1,[1]Mortalidad!$B$2:$P$301))</f>
        <v>2104</v>
      </c>
      <c r="K68" s="19" cm="1">
        <f t="array" ref="K68">_xlfn.XLOOKUP(transformación!$B59,'[1]Indice del consumidor'!$A$2:$A$301,_xlfn.XLOOKUP($C$1,'[1]Indice del consumidor'!$B$1:$P$1,'[1]Indice del consumidor'!$B$2:$P$301))</f>
        <v>-28.2</v>
      </c>
      <c r="L68" s="34" t="s">
        <v>702</v>
      </c>
      <c r="M68" s="34" t="s">
        <v>702</v>
      </c>
      <c r="N68" s="34" t="s">
        <v>702</v>
      </c>
    </row>
    <row r="69" spans="1:14" x14ac:dyDescent="0.3">
      <c r="A69" s="2" t="str">
        <f>'Viajeros Hoteles y Apartamet'!A69</f>
        <v>2009</v>
      </c>
      <c r="B69" s="2" t="str">
        <f>'Viajeros Hoteles y Apartamet'!B69</f>
        <v>10</v>
      </c>
      <c r="C69" s="3">
        <f>'Viajeros Hoteles y Apartamet'!M69</f>
        <v>77919</v>
      </c>
      <c r="D69" s="3" cm="1">
        <f t="array" ref="D69">_xlfn.XLOOKUP(transformación!A60,'[1]Pib Pc'!$A$2:$A$81,_xlfn.XLOOKUP($C$1,'[1]Pib Pc'!B$1:P$1,'[1]Pib Pc'!$B$2:$P$81))</f>
        <v>9000</v>
      </c>
      <c r="E69" s="19" cm="1">
        <f t="array" ref="E69">_xlfn.XLOOKUP(transformación!B60,'[1]IPC Armonizado'!$A$2:$A$250,_xlfn.XLOOKUP($C$1,'[1]IPC Armonizado'!$B$1:$Q$1,'[1]IPC Armonizado'!$B$2:$Q$250))</f>
        <v>97</v>
      </c>
      <c r="F69" s="19" cm="1">
        <f t="array" ref="F69">_xlfn.XLOOKUP(transformación!A60,'[1]Desempleo armonizado'!$A$2:$A$101,_xlfn.XLOOKUP($C$1,'[1]Desempleo armonizado'!$B$1:$P$1,'[1]Desempleo armonizado'!$B$2:$P$101))</f>
        <v>13.3</v>
      </c>
      <c r="G69" s="26" cm="1">
        <f t="array" ref="G69">IFERROR(_xlfn.XLOOKUP(transformación!$B60,[1]Forwarkeys!$B$2:$B$1000,_xlfn.XLOOKUP($C$1,[1]Forwarkeys!$C$1:$BA$1,[1]Forwarkeys!$C$2:$BA$1000)),"-")</f>
        <v>33474</v>
      </c>
      <c r="H69" s="19">
        <f>España!E69</f>
        <v>92.71</v>
      </c>
      <c r="I69" s="3">
        <f>[1]Aeropuerto!$K62</f>
        <v>27733</v>
      </c>
      <c r="J69" s="3" cm="1">
        <f t="array" ref="J69">_xlfn.XLOOKUP(transformación!$B60,[1]Mortalidad!$A$2:$A$301,_xlfn.XLOOKUP($C$1,[1]Mortalidad!$B$1:$P$1,[1]Mortalidad!$B$2:$P$301))</f>
        <v>2347</v>
      </c>
      <c r="K69" s="19" cm="1">
        <f t="array" ref="K69">_xlfn.XLOOKUP(transformación!$B60,'[1]Indice del consumidor'!$A$2:$A$301,_xlfn.XLOOKUP($C$1,'[1]Indice del consumidor'!$B$1:$P$1,'[1]Indice del consumidor'!$B$2:$P$301))</f>
        <v>-25.7</v>
      </c>
      <c r="L69" s="34" t="s">
        <v>702</v>
      </c>
      <c r="M69" s="34" t="s">
        <v>702</v>
      </c>
      <c r="N69" s="34" t="s">
        <v>702</v>
      </c>
    </row>
    <row r="70" spans="1:14" x14ac:dyDescent="0.3">
      <c r="A70" s="2" t="str">
        <f>'Viajeros Hoteles y Apartamet'!A70</f>
        <v>2009</v>
      </c>
      <c r="B70" s="2" t="str">
        <f>'Viajeros Hoteles y Apartamet'!B70</f>
        <v>11</v>
      </c>
      <c r="C70" s="3">
        <f>'Viajeros Hoteles y Apartamet'!M70</f>
        <v>21975</v>
      </c>
      <c r="D70" s="3" cm="1">
        <f t="array" ref="D70">_xlfn.XLOOKUP(transformación!A61,'[1]Pib Pc'!$A$2:$A$81,_xlfn.XLOOKUP($C$1,'[1]Pib Pc'!B$1:P$1,'[1]Pib Pc'!$B$2:$P$81))</f>
        <v>9000</v>
      </c>
      <c r="E70" s="19" cm="1">
        <f t="array" ref="E70">_xlfn.XLOOKUP(transformación!B61,'[1]IPC Armonizado'!$A$2:$A$250,_xlfn.XLOOKUP($C$1,'[1]IPC Armonizado'!$B$1:$Q$1,'[1]IPC Armonizado'!$B$2:$Q$250))</f>
        <v>97</v>
      </c>
      <c r="F70" s="19" cm="1">
        <f t="array" ref="F70">_xlfn.XLOOKUP(transformación!A61,'[1]Desempleo armonizado'!$A$2:$A$101,_xlfn.XLOOKUP($C$1,'[1]Desempleo armonizado'!$B$1:$P$1,'[1]Desempleo armonizado'!$B$2:$P$101))</f>
        <v>13.3</v>
      </c>
      <c r="G70" s="26" cm="1">
        <f t="array" ref="G70">IFERROR(_xlfn.XLOOKUP(transformación!$B61,[1]Forwarkeys!$B$2:$B$1000,_xlfn.XLOOKUP($C$1,[1]Forwarkeys!$C$1:$BA$1,[1]Forwarkeys!$C$2:$BA$1000)),"-")</f>
        <v>16791</v>
      </c>
      <c r="H70" s="19">
        <f>España!E70</f>
        <v>93.21</v>
      </c>
      <c r="I70" s="3">
        <f>[1]Aeropuerto!$K63</f>
        <v>12094</v>
      </c>
      <c r="J70" s="3" cm="1">
        <f t="array" ref="J70">_xlfn.XLOOKUP(transformación!$B61,[1]Mortalidad!$A$2:$A$301,_xlfn.XLOOKUP($C$1,[1]Mortalidad!$B$1:$P$1,[1]Mortalidad!$B$2:$P$301))</f>
        <v>2342</v>
      </c>
      <c r="K70" s="19" cm="1">
        <f t="array" ref="K70">_xlfn.XLOOKUP(transformación!$B61,'[1]Indice del consumidor'!$A$2:$A$301,_xlfn.XLOOKUP($C$1,'[1]Indice del consumidor'!$B$1:$P$1,'[1]Indice del consumidor'!$B$2:$P$301))</f>
        <v>-28.9</v>
      </c>
      <c r="L70" s="34" t="s">
        <v>702</v>
      </c>
      <c r="M70" s="34" t="s">
        <v>702</v>
      </c>
      <c r="N70" s="34" t="s">
        <v>702</v>
      </c>
    </row>
    <row r="71" spans="1:14" x14ac:dyDescent="0.3">
      <c r="A71" s="2" t="str">
        <f>'Viajeros Hoteles y Apartamet'!A71</f>
        <v>2009</v>
      </c>
      <c r="B71" s="2" t="str">
        <f>'Viajeros Hoteles y Apartamet'!B71</f>
        <v>12</v>
      </c>
      <c r="C71" s="3">
        <f>'Viajeros Hoteles y Apartamet'!M71</f>
        <v>10271</v>
      </c>
      <c r="D71" s="3" cm="1">
        <f t="array" ref="D71">_xlfn.XLOOKUP(transformación!A62,'[1]Pib Pc'!$A$2:$A$81,_xlfn.XLOOKUP($C$1,'[1]Pib Pc'!B$1:P$1,'[1]Pib Pc'!$B$2:$P$81))</f>
        <v>9000</v>
      </c>
      <c r="E71" s="19" cm="1">
        <f t="array" ref="E71">_xlfn.XLOOKUP(transformación!B62,'[1]IPC Armonizado'!$A$2:$A$250,_xlfn.XLOOKUP($C$1,'[1]IPC Armonizado'!$B$1:$Q$1,'[1]IPC Armonizado'!$B$2:$Q$250))</f>
        <v>96.5</v>
      </c>
      <c r="F71" s="19" cm="1">
        <f t="array" ref="F71">_xlfn.XLOOKUP(transformación!A62,'[1]Desempleo armonizado'!$A$2:$A$101,_xlfn.XLOOKUP($C$1,'[1]Desempleo armonizado'!$B$1:$P$1,'[1]Desempleo armonizado'!$B$2:$P$101))</f>
        <v>13.3</v>
      </c>
      <c r="G71" s="26" cm="1">
        <f t="array" ref="G71">IFERROR(_xlfn.XLOOKUP(transformación!$B62,[1]Forwarkeys!$B$2:$B$1000,_xlfn.XLOOKUP($C$1,[1]Forwarkeys!$C$1:$BA$1,[1]Forwarkeys!$C$2:$BA$1000)),"-")</f>
        <v>15512</v>
      </c>
      <c r="H71" s="19">
        <f>España!E71</f>
        <v>93.19</v>
      </c>
      <c r="I71" s="3">
        <f>[1]Aeropuerto!$K64</f>
        <v>11181</v>
      </c>
      <c r="J71" s="3" cm="1">
        <f t="array" ref="J71">_xlfn.XLOOKUP(transformación!$B62,[1]Mortalidad!$A$2:$A$301,_xlfn.XLOOKUP($C$1,[1]Mortalidad!$B$1:$P$1,[1]Mortalidad!$B$2:$P$301))</f>
        <v>2614</v>
      </c>
      <c r="K71" s="19" cm="1">
        <f t="array" ref="K71">_xlfn.XLOOKUP(transformación!$B62,'[1]Indice del consumidor'!$A$2:$A$301,_xlfn.XLOOKUP($C$1,'[1]Indice del consumidor'!$B$1:$P$1,'[1]Indice del consumidor'!$B$2:$P$301))</f>
        <v>-29.6</v>
      </c>
      <c r="L71" s="34" t="s">
        <v>702</v>
      </c>
      <c r="M71" s="34" t="s">
        <v>702</v>
      </c>
      <c r="N71" s="34" t="s">
        <v>702</v>
      </c>
    </row>
    <row r="72" spans="1:14" x14ac:dyDescent="0.3">
      <c r="A72" s="2" t="str">
        <f>'Viajeros Hoteles y Apartamet'!A72</f>
        <v>2010</v>
      </c>
      <c r="B72" s="2" t="str">
        <f>'Viajeros Hoteles y Apartamet'!B72</f>
        <v>1</v>
      </c>
      <c r="C72" s="3">
        <f>'Viajeros Hoteles y Apartamet'!M72</f>
        <v>16752</v>
      </c>
      <c r="D72" s="3" cm="1">
        <f t="array" ref="D72">_xlfn.XLOOKUP(transformación!A63,'[1]Pib Pc'!$A$2:$A$81,_xlfn.XLOOKUP($C$1,'[1]Pib Pc'!B$1:P$1,'[1]Pib Pc'!$B$2:$P$81))</f>
        <v>9160</v>
      </c>
      <c r="E72" s="19" cm="1">
        <f t="array" ref="E72">_xlfn.XLOOKUP(transformación!B63,'[1]IPC Armonizado'!$A$2:$A$250,_xlfn.XLOOKUP($C$1,'[1]IPC Armonizado'!$B$1:$Q$1,'[1]IPC Armonizado'!$B$2:$Q$250))</f>
        <v>95.8</v>
      </c>
      <c r="F72" s="19" cm="1">
        <f t="array" ref="F72">_xlfn.XLOOKUP(transformación!A63,'[1]Desempleo armonizado'!$A$2:$A$101,_xlfn.XLOOKUP($C$1,'[1]Desempleo armonizado'!$B$1:$P$1,'[1]Desempleo armonizado'!$B$2:$P$101))</f>
        <v>13.7</v>
      </c>
      <c r="G72" s="26" cm="1">
        <f t="array" ref="G72">IFERROR(_xlfn.XLOOKUP(transformación!$B63,[1]Forwarkeys!$B$2:$B$1000,_xlfn.XLOOKUP($C$1,[1]Forwarkeys!$C$1:$BA$1,[1]Forwarkeys!$C$2:$BA$1000)),"-")</f>
        <v>15679</v>
      </c>
      <c r="H72" s="19">
        <f>España!E72</f>
        <v>91.82</v>
      </c>
      <c r="I72" s="3">
        <f>[1]Aeropuerto!$K65</f>
        <v>10767</v>
      </c>
      <c r="J72" s="3" cm="1">
        <f t="array" ref="J72">_xlfn.XLOOKUP(transformación!$B63,[1]Mortalidad!$A$2:$A$301,_xlfn.XLOOKUP($C$1,[1]Mortalidad!$B$1:$P$1,[1]Mortalidad!$B$2:$P$301))</f>
        <v>2931</v>
      </c>
      <c r="K72" s="19" cm="1">
        <f t="array" ref="K72">_xlfn.XLOOKUP(transformación!$B63,'[1]Indice del consumidor'!$A$2:$A$301,_xlfn.XLOOKUP($C$1,'[1]Indice del consumidor'!$B$1:$P$1,'[1]Indice del consumidor'!$B$2:$P$301))</f>
        <v>-21.2</v>
      </c>
      <c r="L72" s="34" t="s">
        <v>702</v>
      </c>
      <c r="M72" s="34" t="s">
        <v>702</v>
      </c>
      <c r="N72" s="34" t="s">
        <v>702</v>
      </c>
    </row>
    <row r="73" spans="1:14" x14ac:dyDescent="0.3">
      <c r="A73" s="2" t="str">
        <f>'Viajeros Hoteles y Apartamet'!A73</f>
        <v>2010</v>
      </c>
      <c r="B73" s="2" t="str">
        <f>'Viajeros Hoteles y Apartamet'!B73</f>
        <v>2</v>
      </c>
      <c r="C73" s="3">
        <f>'Viajeros Hoteles y Apartamet'!M73</f>
        <v>25396</v>
      </c>
      <c r="D73" s="3" cm="1">
        <f t="array" ref="D73">_xlfn.XLOOKUP(transformación!A64,'[1]Pib Pc'!$A$2:$A$81,_xlfn.XLOOKUP($C$1,'[1]Pib Pc'!B$1:P$1,'[1]Pib Pc'!$B$2:$P$81))</f>
        <v>9160</v>
      </c>
      <c r="E73" s="19" cm="1">
        <f t="array" ref="E73">_xlfn.XLOOKUP(transformación!B64,'[1]IPC Armonizado'!$A$2:$A$250,_xlfn.XLOOKUP($C$1,'[1]IPC Armonizado'!$B$1:$Q$1,'[1]IPC Armonizado'!$B$2:$Q$250))</f>
        <v>96</v>
      </c>
      <c r="F73" s="19" cm="1">
        <f t="array" ref="F73">_xlfn.XLOOKUP(transformación!A64,'[1]Desempleo armonizado'!$A$2:$A$101,_xlfn.XLOOKUP($C$1,'[1]Desempleo armonizado'!$B$1:$P$1,'[1]Desempleo armonizado'!$B$2:$P$101))</f>
        <v>13.7</v>
      </c>
      <c r="G73" s="26" cm="1">
        <f t="array" ref="G73">IFERROR(_xlfn.XLOOKUP(transformación!$B64,[1]Forwarkeys!$B$2:$B$1000,_xlfn.XLOOKUP($C$1,[1]Forwarkeys!$C$1:$BA$1,[1]Forwarkeys!$C$2:$BA$1000)),"-")</f>
        <v>8330</v>
      </c>
      <c r="H73" s="19">
        <f>España!E73</f>
        <v>91.61</v>
      </c>
      <c r="I73" s="3">
        <f>[1]Aeropuerto!$K66</f>
        <v>12322</v>
      </c>
      <c r="J73" s="3" cm="1">
        <f t="array" ref="J73">_xlfn.XLOOKUP(transformación!$B64,[1]Mortalidad!$A$2:$A$301,_xlfn.XLOOKUP($C$1,[1]Mortalidad!$B$1:$P$1,[1]Mortalidad!$B$2:$P$301))</f>
        <v>2293</v>
      </c>
      <c r="K73" s="19" cm="1">
        <f t="array" ref="K73">_xlfn.XLOOKUP(transformación!$B64,'[1]Indice del consumidor'!$A$2:$A$301,_xlfn.XLOOKUP($C$1,'[1]Indice del consumidor'!$B$1:$P$1,'[1]Indice del consumidor'!$B$2:$P$301))</f>
        <v>-21.8</v>
      </c>
      <c r="L73" s="34" t="s">
        <v>702</v>
      </c>
      <c r="M73" s="34" t="s">
        <v>702</v>
      </c>
      <c r="N73" s="34" t="s">
        <v>702</v>
      </c>
    </row>
    <row r="74" spans="1:14" x14ac:dyDescent="0.3">
      <c r="A74" s="2" t="str">
        <f>'Viajeros Hoteles y Apartamet'!A74</f>
        <v>2010</v>
      </c>
      <c r="B74" s="2" t="str">
        <f>'Viajeros Hoteles y Apartamet'!B74</f>
        <v>3</v>
      </c>
      <c r="C74" s="3">
        <f>'Viajeros Hoteles y Apartamet'!M74</f>
        <v>34977</v>
      </c>
      <c r="D74" s="3" cm="1">
        <f t="array" ref="D74">_xlfn.XLOOKUP(transformación!A65,'[1]Pib Pc'!$A$2:$A$81,_xlfn.XLOOKUP($C$1,'[1]Pib Pc'!B$1:P$1,'[1]Pib Pc'!$B$2:$P$81))</f>
        <v>9160</v>
      </c>
      <c r="E74" s="19" cm="1">
        <f t="array" ref="E74">_xlfn.XLOOKUP(transformación!B65,'[1]IPC Armonizado'!$A$2:$A$250,_xlfn.XLOOKUP($C$1,'[1]IPC Armonizado'!$B$1:$Q$1,'[1]IPC Armonizado'!$B$2:$Q$250))</f>
        <v>96.1</v>
      </c>
      <c r="F74" s="19" cm="1">
        <f t="array" ref="F74">_xlfn.XLOOKUP(transformación!A65,'[1]Desempleo armonizado'!$A$2:$A$101,_xlfn.XLOOKUP($C$1,'[1]Desempleo armonizado'!$B$1:$P$1,'[1]Desempleo armonizado'!$B$2:$P$101))</f>
        <v>13.7</v>
      </c>
      <c r="G74" s="26" cm="1">
        <f t="array" ref="G74">IFERROR(_xlfn.XLOOKUP(transformación!$B65,[1]Forwarkeys!$B$2:$B$1000,_xlfn.XLOOKUP($C$1,[1]Forwarkeys!$C$1:$BA$1,[1]Forwarkeys!$C$2:$BA$1000)),"-")</f>
        <v>10646</v>
      </c>
      <c r="H74" s="19">
        <f>España!E74</f>
        <v>93.8</v>
      </c>
      <c r="I74" s="3">
        <f>[1]Aeropuerto!$K67</f>
        <v>17329</v>
      </c>
      <c r="J74" s="3" cm="1">
        <f t="array" ref="J74">_xlfn.XLOOKUP(transformación!$B65,[1]Mortalidad!$A$2:$A$301,_xlfn.XLOOKUP($C$1,[1]Mortalidad!$B$1:$P$1,[1]Mortalidad!$B$2:$P$301))</f>
        <v>2385</v>
      </c>
      <c r="K74" s="19" cm="1">
        <f t="array" ref="K74">_xlfn.XLOOKUP(transformación!$B65,'[1]Indice del consumidor'!$A$2:$A$301,_xlfn.XLOOKUP($C$1,'[1]Indice del consumidor'!$B$1:$P$1,'[1]Indice del consumidor'!$B$2:$P$301))</f>
        <v>-23.8</v>
      </c>
      <c r="L74" s="34" t="s">
        <v>702</v>
      </c>
      <c r="M74" s="34" t="s">
        <v>702</v>
      </c>
      <c r="N74" s="34" t="s">
        <v>702</v>
      </c>
    </row>
    <row r="75" spans="1:14" x14ac:dyDescent="0.3">
      <c r="A75" s="2" t="str">
        <f>'Viajeros Hoteles y Apartamet'!A75</f>
        <v>2010</v>
      </c>
      <c r="B75" s="2" t="str">
        <f>'Viajeros Hoteles y Apartamet'!B75</f>
        <v>4</v>
      </c>
      <c r="C75" s="3">
        <f>'Viajeros Hoteles y Apartamet'!M75</f>
        <v>47696</v>
      </c>
      <c r="D75" s="3" cm="1">
        <f t="array" ref="D75">_xlfn.XLOOKUP(transformación!A66,'[1]Pib Pc'!$A$2:$A$81,_xlfn.XLOOKUP($C$1,'[1]Pib Pc'!B$1:P$1,'[1]Pib Pc'!$B$2:$P$81))</f>
        <v>9140</v>
      </c>
      <c r="E75" s="19" cm="1">
        <f t="array" ref="E75">_xlfn.XLOOKUP(transformación!B66,'[1]IPC Armonizado'!$A$2:$A$250,_xlfn.XLOOKUP($C$1,'[1]IPC Armonizado'!$B$1:$Q$1,'[1]IPC Armonizado'!$B$2:$Q$250))</f>
        <v>96.2</v>
      </c>
      <c r="F75" s="19" cm="1">
        <f t="array" ref="F75">_xlfn.XLOOKUP(transformación!A66,'[1]Desempleo armonizado'!$A$2:$A$101,_xlfn.XLOOKUP($C$1,'[1]Desempleo armonizado'!$B$1:$P$1,'[1]Desempleo armonizado'!$B$2:$P$101))</f>
        <v>14.6</v>
      </c>
      <c r="G75" s="26" cm="1">
        <f t="array" ref="G75">IFERROR(_xlfn.XLOOKUP(transformación!$B66,[1]Forwarkeys!$B$2:$B$1000,_xlfn.XLOOKUP($C$1,[1]Forwarkeys!$C$1:$BA$1,[1]Forwarkeys!$C$2:$BA$1000)),"-")</f>
        <v>32643</v>
      </c>
      <c r="H75" s="19">
        <f>España!E75</f>
        <v>94.46</v>
      </c>
      <c r="I75" s="3">
        <f>[1]Aeropuerto!$K68</f>
        <v>21049</v>
      </c>
      <c r="J75" s="3" cm="1">
        <f t="array" ref="J75">_xlfn.XLOOKUP(transformación!$B66,[1]Mortalidad!$A$2:$A$301,_xlfn.XLOOKUP($C$1,[1]Mortalidad!$B$1:$P$1,[1]Mortalidad!$B$2:$P$301))</f>
        <v>2240</v>
      </c>
      <c r="K75" s="19" cm="1">
        <f t="array" ref="K75">_xlfn.XLOOKUP(transformación!$B66,'[1]Indice del consumidor'!$A$2:$A$301,_xlfn.XLOOKUP($C$1,'[1]Indice del consumidor'!$B$1:$P$1,'[1]Indice del consumidor'!$B$2:$P$301))</f>
        <v>-22.4</v>
      </c>
      <c r="L75" s="34" t="s">
        <v>702</v>
      </c>
      <c r="M75" s="34" t="s">
        <v>702</v>
      </c>
      <c r="N75" s="34" t="s">
        <v>702</v>
      </c>
    </row>
    <row r="76" spans="1:14" x14ac:dyDescent="0.3">
      <c r="A76" s="2" t="str">
        <f>'Viajeros Hoteles y Apartamet'!A76</f>
        <v>2010</v>
      </c>
      <c r="B76" s="2" t="str">
        <f>'Viajeros Hoteles y Apartamet'!B76</f>
        <v>5</v>
      </c>
      <c r="C76" s="3">
        <f>'Viajeros Hoteles y Apartamet'!M76</f>
        <v>72917</v>
      </c>
      <c r="D76" s="3" cm="1">
        <f t="array" ref="D76">_xlfn.XLOOKUP(transformación!A67,'[1]Pib Pc'!$A$2:$A$81,_xlfn.XLOOKUP($C$1,'[1]Pib Pc'!B$1:P$1,'[1]Pib Pc'!$B$2:$P$81))</f>
        <v>9140</v>
      </c>
      <c r="E76" s="19" cm="1">
        <f t="array" ref="E76">_xlfn.XLOOKUP(transformación!B67,'[1]IPC Armonizado'!$A$2:$A$250,_xlfn.XLOOKUP($C$1,'[1]IPC Armonizado'!$B$1:$Q$1,'[1]IPC Armonizado'!$B$2:$Q$250))</f>
        <v>96.4</v>
      </c>
      <c r="F76" s="19" cm="1">
        <f t="array" ref="F76">_xlfn.XLOOKUP(transformación!A67,'[1]Desempleo armonizado'!$A$2:$A$101,_xlfn.XLOOKUP($C$1,'[1]Desempleo armonizado'!$B$1:$P$1,'[1]Desempleo armonizado'!$B$2:$P$101))</f>
        <v>14.6</v>
      </c>
      <c r="G76" s="26" cm="1">
        <f t="array" ref="G76">IFERROR(_xlfn.XLOOKUP(transformación!$B67,[1]Forwarkeys!$B$2:$B$1000,_xlfn.XLOOKUP($C$1,[1]Forwarkeys!$C$1:$BA$1,[1]Forwarkeys!$C$2:$BA$1000)),"-")</f>
        <v>34626</v>
      </c>
      <c r="H76" s="19">
        <f>España!E76</f>
        <v>94.49</v>
      </c>
      <c r="I76" s="3">
        <f>[1]Aeropuerto!$K69</f>
        <v>31280</v>
      </c>
      <c r="J76" s="3" cm="1">
        <f t="array" ref="J76">_xlfn.XLOOKUP(transformación!$B67,[1]Mortalidad!$A$2:$A$301,_xlfn.XLOOKUP($C$1,[1]Mortalidad!$B$1:$P$1,[1]Mortalidad!$B$2:$P$301))</f>
        <v>2306</v>
      </c>
      <c r="K76" s="19" cm="1">
        <f t="array" ref="K76">_xlfn.XLOOKUP(transformación!$B67,'[1]Indice del consumidor'!$A$2:$A$301,_xlfn.XLOOKUP($C$1,'[1]Indice del consumidor'!$B$1:$P$1,'[1]Indice del consumidor'!$B$2:$P$301))</f>
        <v>-18.7</v>
      </c>
      <c r="L76" s="34" t="s">
        <v>702</v>
      </c>
      <c r="M76" s="34" t="s">
        <v>702</v>
      </c>
      <c r="N76" s="34" t="s">
        <v>702</v>
      </c>
    </row>
    <row r="77" spans="1:14" x14ac:dyDescent="0.3">
      <c r="A77" s="2" t="str">
        <f>'Viajeros Hoteles y Apartamet'!A77</f>
        <v>2010</v>
      </c>
      <c r="B77" s="2" t="str">
        <f>'Viajeros Hoteles y Apartamet'!B77</f>
        <v>6</v>
      </c>
      <c r="C77" s="3">
        <f>'Viajeros Hoteles y Apartamet'!M77</f>
        <v>89208</v>
      </c>
      <c r="D77" s="3" cm="1">
        <f t="array" ref="D77">_xlfn.XLOOKUP(transformación!A68,'[1]Pib Pc'!$A$2:$A$81,_xlfn.XLOOKUP($C$1,'[1]Pib Pc'!B$1:P$1,'[1]Pib Pc'!$B$2:$P$81))</f>
        <v>9140</v>
      </c>
      <c r="E77" s="19" cm="1">
        <f t="array" ref="E77">_xlfn.XLOOKUP(transformación!B68,'[1]IPC Armonizado'!$A$2:$A$250,_xlfn.XLOOKUP($C$1,'[1]IPC Armonizado'!$B$1:$Q$1,'[1]IPC Armonizado'!$B$2:$Q$250))</f>
        <v>96.3</v>
      </c>
      <c r="F77" s="19" cm="1">
        <f t="array" ref="F77">_xlfn.XLOOKUP(transformación!A68,'[1]Desempleo armonizado'!$A$2:$A$101,_xlfn.XLOOKUP($C$1,'[1]Desempleo armonizado'!$B$1:$P$1,'[1]Desempleo armonizado'!$B$2:$P$101))</f>
        <v>14.6</v>
      </c>
      <c r="G77" s="26" cm="1">
        <f t="array" ref="G77">IFERROR(_xlfn.XLOOKUP(transformación!$B68,[1]Forwarkeys!$B$2:$B$1000,_xlfn.XLOOKUP($C$1,[1]Forwarkeys!$C$1:$BA$1,[1]Forwarkeys!$C$2:$BA$1000)),"-")</f>
        <v>40614</v>
      </c>
      <c r="H77" s="19">
        <f>España!E77</f>
        <v>94.6</v>
      </c>
      <c r="I77" s="3">
        <f>[1]Aeropuerto!$K70</f>
        <v>39285</v>
      </c>
      <c r="J77" s="3" cm="1">
        <f t="array" ref="J77">_xlfn.XLOOKUP(transformación!$B68,[1]Mortalidad!$A$2:$A$301,_xlfn.XLOOKUP($C$1,[1]Mortalidad!$B$1:$P$1,[1]Mortalidad!$B$2:$P$301))</f>
        <v>2220</v>
      </c>
      <c r="K77" s="19" cm="1">
        <f t="array" ref="K77">_xlfn.XLOOKUP(transformación!$B68,'[1]Indice del consumidor'!$A$2:$A$301,_xlfn.XLOOKUP($C$1,'[1]Indice del consumidor'!$B$1:$P$1,'[1]Indice del consumidor'!$B$2:$P$301))</f>
        <v>-17.899999999999999</v>
      </c>
      <c r="L77" s="34" t="s">
        <v>702</v>
      </c>
      <c r="M77" s="34" t="s">
        <v>702</v>
      </c>
      <c r="N77" s="34" t="s">
        <v>702</v>
      </c>
    </row>
    <row r="78" spans="1:14" x14ac:dyDescent="0.3">
      <c r="A78" s="2" t="str">
        <f>'Viajeros Hoteles y Apartamet'!A78</f>
        <v>2010</v>
      </c>
      <c r="B78" s="2" t="str">
        <f>'Viajeros Hoteles y Apartamet'!B78</f>
        <v>7</v>
      </c>
      <c r="C78" s="3">
        <f>'Viajeros Hoteles y Apartamet'!M78</f>
        <v>87228</v>
      </c>
      <c r="D78" s="3" cm="1">
        <f t="array" ref="D78">_xlfn.XLOOKUP(transformación!A69,'[1]Pib Pc'!$A$2:$A$81,_xlfn.XLOOKUP($C$1,'[1]Pib Pc'!B$1:P$1,'[1]Pib Pc'!$B$2:$P$81))</f>
        <v>9350</v>
      </c>
      <c r="E78" s="19" cm="1">
        <f t="array" ref="E78">_xlfn.XLOOKUP(transformación!B69,'[1]IPC Armonizado'!$A$2:$A$250,_xlfn.XLOOKUP($C$1,'[1]IPC Armonizado'!$B$1:$Q$1,'[1]IPC Armonizado'!$B$2:$Q$250))</f>
        <v>96.2</v>
      </c>
      <c r="F78" s="19" cm="1">
        <f t="array" ref="F78">_xlfn.XLOOKUP(transformación!A69,'[1]Desempleo armonizado'!$A$2:$A$101,_xlfn.XLOOKUP($C$1,'[1]Desempleo armonizado'!$B$1:$P$1,'[1]Desempleo armonizado'!$B$2:$P$101))</f>
        <v>14.9</v>
      </c>
      <c r="G78" s="26" cm="1">
        <f t="array" ref="G78">IFERROR(_xlfn.XLOOKUP(transformación!$B69,[1]Forwarkeys!$B$2:$B$1000,_xlfn.XLOOKUP($C$1,[1]Forwarkeys!$C$1:$BA$1,[1]Forwarkeys!$C$2:$BA$1000)),"-")</f>
        <v>44115</v>
      </c>
      <c r="H78" s="19">
        <f>España!E78</f>
        <v>93.54</v>
      </c>
      <c r="I78" s="3">
        <f>[1]Aeropuerto!$K71</f>
        <v>43001</v>
      </c>
      <c r="J78" s="3" cm="1">
        <f t="array" ref="J78">_xlfn.XLOOKUP(transformación!$B69,[1]Mortalidad!$A$2:$A$301,_xlfn.XLOOKUP($C$1,[1]Mortalidad!$B$1:$P$1,[1]Mortalidad!$B$2:$P$301))</f>
        <v>2044</v>
      </c>
      <c r="K78" s="19" cm="1">
        <f t="array" ref="K78">_xlfn.XLOOKUP(transformación!$B69,'[1]Indice del consumidor'!$A$2:$A$301,_xlfn.XLOOKUP($C$1,'[1]Indice del consumidor'!$B$1:$P$1,'[1]Indice del consumidor'!$B$2:$P$301))</f>
        <v>-17.100000000000001</v>
      </c>
      <c r="L78" s="34" t="s">
        <v>702</v>
      </c>
      <c r="M78" s="34" t="s">
        <v>702</v>
      </c>
      <c r="N78" s="34" t="s">
        <v>702</v>
      </c>
    </row>
    <row r="79" spans="1:14" x14ac:dyDescent="0.3">
      <c r="A79" s="2" t="str">
        <f>'Viajeros Hoteles y Apartamet'!A79</f>
        <v>2010</v>
      </c>
      <c r="B79" s="2" t="str">
        <f>'Viajeros Hoteles y Apartamet'!B79</f>
        <v>8</v>
      </c>
      <c r="C79" s="3">
        <f>'Viajeros Hoteles y Apartamet'!M79</f>
        <v>74164</v>
      </c>
      <c r="D79" s="3" cm="1">
        <f t="array" ref="D79">_xlfn.XLOOKUP(transformación!A70,'[1]Pib Pc'!$A$2:$A$81,_xlfn.XLOOKUP($C$1,'[1]Pib Pc'!B$1:P$1,'[1]Pib Pc'!$B$2:$P$81))</f>
        <v>9350</v>
      </c>
      <c r="E79" s="19" cm="1">
        <f t="array" ref="E79">_xlfn.XLOOKUP(transformación!B70,'[1]IPC Armonizado'!$A$2:$A$250,_xlfn.XLOOKUP($C$1,'[1]IPC Armonizado'!$B$1:$Q$1,'[1]IPC Armonizado'!$B$2:$Q$250))</f>
        <v>96.4</v>
      </c>
      <c r="F79" s="19" cm="1">
        <f t="array" ref="F79">_xlfn.XLOOKUP(transformación!A70,'[1]Desempleo armonizado'!$A$2:$A$101,_xlfn.XLOOKUP($C$1,'[1]Desempleo armonizado'!$B$1:$P$1,'[1]Desempleo armonizado'!$B$2:$P$101))</f>
        <v>14.9</v>
      </c>
      <c r="G79" s="26" cm="1">
        <f t="array" ref="G79">IFERROR(_xlfn.XLOOKUP(transformación!$B70,[1]Forwarkeys!$B$2:$B$1000,_xlfn.XLOOKUP($C$1,[1]Forwarkeys!$C$1:$BA$1,[1]Forwarkeys!$C$2:$BA$1000)),"-")</f>
        <v>43698</v>
      </c>
      <c r="H79" s="19">
        <f>España!E79</f>
        <v>93.75</v>
      </c>
      <c r="I79" s="3">
        <f>[1]Aeropuerto!$K72</f>
        <v>37158</v>
      </c>
      <c r="J79" s="3" cm="1">
        <f t="array" ref="J79">_xlfn.XLOOKUP(transformación!$B70,[1]Mortalidad!$A$2:$A$301,_xlfn.XLOOKUP($C$1,[1]Mortalidad!$B$1:$P$1,[1]Mortalidad!$B$2:$P$301))</f>
        <v>2070</v>
      </c>
      <c r="K79" s="19" cm="1">
        <f t="array" ref="K79">_xlfn.XLOOKUP(transformación!$B70,'[1]Indice del consumidor'!$A$2:$A$301,_xlfn.XLOOKUP($C$1,'[1]Indice del consumidor'!$B$1:$P$1,'[1]Indice del consumidor'!$B$2:$P$301))</f>
        <v>-21.9</v>
      </c>
      <c r="L79" s="34" t="s">
        <v>702</v>
      </c>
      <c r="M79" s="34" t="s">
        <v>702</v>
      </c>
      <c r="N79" s="34" t="s">
        <v>702</v>
      </c>
    </row>
    <row r="80" spans="1:14" x14ac:dyDescent="0.3">
      <c r="A80" s="2" t="str">
        <f>'Viajeros Hoteles y Apartamet'!A80</f>
        <v>2010</v>
      </c>
      <c r="B80" s="2" t="str">
        <f>'Viajeros Hoteles y Apartamet'!B80</f>
        <v>9</v>
      </c>
      <c r="C80" s="3">
        <f>'Viajeros Hoteles y Apartamet'!M80</f>
        <v>75002</v>
      </c>
      <c r="D80" s="3" cm="1">
        <f t="array" ref="D80">_xlfn.XLOOKUP(transformación!A71,'[1]Pib Pc'!$A$2:$A$81,_xlfn.XLOOKUP($C$1,'[1]Pib Pc'!B$1:P$1,'[1]Pib Pc'!$B$2:$P$81))</f>
        <v>9350</v>
      </c>
      <c r="E80" s="19" cm="1">
        <f t="array" ref="E80">_xlfn.XLOOKUP(transformación!B71,'[1]IPC Armonizado'!$A$2:$A$250,_xlfn.XLOOKUP($C$1,'[1]IPC Armonizado'!$B$1:$Q$1,'[1]IPC Armonizado'!$B$2:$Q$250))</f>
        <v>96.2</v>
      </c>
      <c r="F80" s="19" cm="1">
        <f t="array" ref="F80">_xlfn.XLOOKUP(transformación!A71,'[1]Desempleo armonizado'!$A$2:$A$101,_xlfn.XLOOKUP($C$1,'[1]Desempleo armonizado'!$B$1:$P$1,'[1]Desempleo armonizado'!$B$2:$P$101))</f>
        <v>14.9</v>
      </c>
      <c r="G80" s="26" cm="1">
        <f t="array" ref="G80">IFERROR(_xlfn.XLOOKUP(transformación!$B71,[1]Forwarkeys!$B$2:$B$1000,_xlfn.XLOOKUP($C$1,[1]Forwarkeys!$C$1:$BA$1,[1]Forwarkeys!$C$2:$BA$1000)),"-")</f>
        <v>33810</v>
      </c>
      <c r="H80" s="19">
        <f>España!E80</f>
        <v>94.61</v>
      </c>
      <c r="I80" s="3">
        <f>[1]Aeropuerto!$K73</f>
        <v>32401</v>
      </c>
      <c r="J80" s="3" cm="1">
        <f t="array" ref="J80">_xlfn.XLOOKUP(transformación!$B71,[1]Mortalidad!$A$2:$A$301,_xlfn.XLOOKUP($C$1,[1]Mortalidad!$B$1:$P$1,[1]Mortalidad!$B$2:$P$301))</f>
        <v>2138</v>
      </c>
      <c r="K80" s="19" cm="1">
        <f t="array" ref="K80">_xlfn.XLOOKUP(transformación!$B71,'[1]Indice del consumidor'!$A$2:$A$301,_xlfn.XLOOKUP($C$1,'[1]Indice del consumidor'!$B$1:$P$1,'[1]Indice del consumidor'!$B$2:$P$301))</f>
        <v>-25.2</v>
      </c>
      <c r="L80" s="34" t="s">
        <v>702</v>
      </c>
      <c r="M80" s="34" t="s">
        <v>702</v>
      </c>
      <c r="N80" s="34" t="s">
        <v>702</v>
      </c>
    </row>
    <row r="81" spans="1:14" x14ac:dyDescent="0.3">
      <c r="A81" s="2" t="str">
        <f>'Viajeros Hoteles y Apartamet'!A81</f>
        <v>2010</v>
      </c>
      <c r="B81" s="2" t="str">
        <f>'Viajeros Hoteles y Apartamet'!B81</f>
        <v>10</v>
      </c>
      <c r="C81" s="3">
        <f>'Viajeros Hoteles y Apartamet'!M81</f>
        <v>70341</v>
      </c>
      <c r="D81" s="3" cm="1">
        <f t="array" ref="D81">_xlfn.XLOOKUP(transformación!A72,'[1]Pib Pc'!$A$2:$A$81,_xlfn.XLOOKUP($C$1,'[1]Pib Pc'!B$1:P$1,'[1]Pib Pc'!$B$2:$P$81))</f>
        <v>9070</v>
      </c>
      <c r="E81" s="19" cm="1">
        <f t="array" ref="E81">_xlfn.XLOOKUP(transformación!B72,'[1]IPC Armonizado'!$A$2:$A$250,_xlfn.XLOOKUP($C$1,'[1]IPC Armonizado'!$B$1:$Q$1,'[1]IPC Armonizado'!$B$2:$Q$250))</f>
        <v>96.3</v>
      </c>
      <c r="F81" s="19" cm="1">
        <f t="array" ref="F81">_xlfn.XLOOKUP(transformación!A72,'[1]Desempleo armonizado'!$A$2:$A$101,_xlfn.XLOOKUP($C$1,'[1]Desempleo armonizado'!$B$1:$P$1,'[1]Desempleo armonizado'!$B$2:$P$101))</f>
        <v>15.1</v>
      </c>
      <c r="G81" s="26" cm="1">
        <f t="array" ref="G81">IFERROR(_xlfn.XLOOKUP(transformación!$B72,[1]Forwarkeys!$B$2:$B$1000,_xlfn.XLOOKUP($C$1,[1]Forwarkeys!$C$1:$BA$1,[1]Forwarkeys!$C$2:$BA$1000)),"-")</f>
        <v>34293</v>
      </c>
      <c r="H81" s="19">
        <f>España!E81</f>
        <v>95.03</v>
      </c>
      <c r="I81" s="3">
        <f>[1]Aeropuerto!$K74</f>
        <v>27509</v>
      </c>
      <c r="J81" s="3" cm="1">
        <f t="array" ref="J81">_xlfn.XLOOKUP(transformación!$B72,[1]Mortalidad!$A$2:$A$301,_xlfn.XLOOKUP($C$1,[1]Mortalidad!$B$1:$P$1,[1]Mortalidad!$B$2:$P$301))</f>
        <v>2341</v>
      </c>
      <c r="K81" s="19" cm="1">
        <f t="array" ref="K81">_xlfn.XLOOKUP(transformación!$B72,'[1]Indice del consumidor'!$A$2:$A$301,_xlfn.XLOOKUP($C$1,'[1]Indice del consumidor'!$B$1:$P$1,'[1]Indice del consumidor'!$B$2:$P$301))</f>
        <v>-33.1</v>
      </c>
      <c r="L81" s="34" t="s">
        <v>702</v>
      </c>
      <c r="M81" s="34" t="s">
        <v>702</v>
      </c>
      <c r="N81" s="34" t="s">
        <v>702</v>
      </c>
    </row>
    <row r="82" spans="1:14" x14ac:dyDescent="0.3">
      <c r="A82" s="2" t="str">
        <f>'Viajeros Hoteles y Apartamet'!A82</f>
        <v>2010</v>
      </c>
      <c r="B82" s="2" t="str">
        <f>'Viajeros Hoteles y Apartamet'!B82</f>
        <v>11</v>
      </c>
      <c r="C82" s="3">
        <f>'Viajeros Hoteles y Apartamet'!M82</f>
        <v>27002</v>
      </c>
      <c r="D82" s="3" cm="1">
        <f t="array" ref="D82">_xlfn.XLOOKUP(transformación!A73,'[1]Pib Pc'!$A$2:$A$81,_xlfn.XLOOKUP($C$1,'[1]Pib Pc'!B$1:P$1,'[1]Pib Pc'!$B$2:$P$81))</f>
        <v>9070</v>
      </c>
      <c r="E82" s="19" cm="1">
        <f t="array" ref="E82">_xlfn.XLOOKUP(transformación!B73,'[1]IPC Armonizado'!$A$2:$A$250,_xlfn.XLOOKUP($C$1,'[1]IPC Armonizado'!$B$1:$Q$1,'[1]IPC Armonizado'!$B$2:$Q$250))</f>
        <v>96.1</v>
      </c>
      <c r="F82" s="19" cm="1">
        <f t="array" ref="F82">_xlfn.XLOOKUP(transformación!A73,'[1]Desempleo armonizado'!$A$2:$A$101,_xlfn.XLOOKUP($C$1,'[1]Desempleo armonizado'!$B$1:$P$1,'[1]Desempleo armonizado'!$B$2:$P$101))</f>
        <v>15.1</v>
      </c>
      <c r="G82" s="26" cm="1">
        <f t="array" ref="G82">IFERROR(_xlfn.XLOOKUP(transformación!$B73,[1]Forwarkeys!$B$2:$B$1000,_xlfn.XLOOKUP($C$1,[1]Forwarkeys!$C$1:$BA$1,[1]Forwarkeys!$C$2:$BA$1000)),"-")</f>
        <v>15882</v>
      </c>
      <c r="H82" s="19">
        <f>España!E82</f>
        <v>95.33</v>
      </c>
      <c r="I82" s="3">
        <f>[1]Aeropuerto!$K75</f>
        <v>11575</v>
      </c>
      <c r="J82" s="3" cm="1">
        <f t="array" ref="J82">_xlfn.XLOOKUP(transformación!$B73,[1]Mortalidad!$A$2:$A$301,_xlfn.XLOOKUP($C$1,[1]Mortalidad!$B$1:$P$1,[1]Mortalidad!$B$2:$P$301))</f>
        <v>2280</v>
      </c>
      <c r="K82" s="19" cm="1">
        <f t="array" ref="K82">_xlfn.XLOOKUP(transformación!$B73,'[1]Indice del consumidor'!$A$2:$A$301,_xlfn.XLOOKUP($C$1,'[1]Indice del consumidor'!$B$1:$P$1,'[1]Indice del consumidor'!$B$2:$P$301))</f>
        <v>-35</v>
      </c>
      <c r="L82" s="34" t="s">
        <v>702</v>
      </c>
      <c r="M82" s="34" t="s">
        <v>702</v>
      </c>
      <c r="N82" s="34" t="s">
        <v>702</v>
      </c>
    </row>
    <row r="83" spans="1:14" x14ac:dyDescent="0.3">
      <c r="A83" s="2" t="str">
        <f>'Viajeros Hoteles y Apartamet'!A83</f>
        <v>2010</v>
      </c>
      <c r="B83" s="2" t="str">
        <f>'Viajeros Hoteles y Apartamet'!B83</f>
        <v>12</v>
      </c>
      <c r="C83" s="3">
        <f>'Viajeros Hoteles y Apartamet'!M83</f>
        <v>11223</v>
      </c>
      <c r="D83" s="3" cm="1">
        <f t="array" ref="D83">_xlfn.XLOOKUP(transformación!A74,'[1]Pib Pc'!$A$2:$A$81,_xlfn.XLOOKUP($C$1,'[1]Pib Pc'!B$1:P$1,'[1]Pib Pc'!$B$2:$P$81))</f>
        <v>9070</v>
      </c>
      <c r="E83" s="19" cm="1">
        <f t="array" ref="E83">_xlfn.XLOOKUP(transformación!B74,'[1]IPC Armonizado'!$A$2:$A$250,_xlfn.XLOOKUP($C$1,'[1]IPC Armonizado'!$B$1:$Q$1,'[1]IPC Armonizado'!$B$2:$Q$250))</f>
        <v>96.3</v>
      </c>
      <c r="F83" s="19" cm="1">
        <f t="array" ref="F83">_xlfn.XLOOKUP(transformación!A74,'[1]Desempleo armonizado'!$A$2:$A$101,_xlfn.XLOOKUP($C$1,'[1]Desempleo armonizado'!$B$1:$P$1,'[1]Desempleo armonizado'!$B$2:$P$101))</f>
        <v>15.1</v>
      </c>
      <c r="G83" s="26" cm="1">
        <f t="array" ref="G83">IFERROR(_xlfn.XLOOKUP(transformación!$B74,[1]Forwarkeys!$B$2:$B$1000,_xlfn.XLOOKUP($C$1,[1]Forwarkeys!$C$1:$BA$1,[1]Forwarkeys!$C$2:$BA$1000)),"-")</f>
        <v>15186</v>
      </c>
      <c r="H83" s="19">
        <f>España!E83</f>
        <v>95.86</v>
      </c>
      <c r="I83" s="3">
        <f>[1]Aeropuerto!$K76</f>
        <v>9459</v>
      </c>
      <c r="J83" s="3" cm="1">
        <f t="array" ref="J83">_xlfn.XLOOKUP(transformación!$B74,[1]Mortalidad!$A$2:$A$301,_xlfn.XLOOKUP($C$1,[1]Mortalidad!$B$1:$P$1,[1]Mortalidad!$B$2:$P$301))</f>
        <v>2713</v>
      </c>
      <c r="K83" s="19" cm="1">
        <f t="array" ref="K83">_xlfn.XLOOKUP(transformación!$B74,'[1]Indice del consumidor'!$A$2:$A$301,_xlfn.XLOOKUP($C$1,'[1]Indice del consumidor'!$B$1:$P$1,'[1]Indice del consumidor'!$B$2:$P$301))</f>
        <v>-36.299999999999997</v>
      </c>
      <c r="L83" s="34" t="s">
        <v>702</v>
      </c>
      <c r="M83" s="34" t="s">
        <v>702</v>
      </c>
      <c r="N83" s="34" t="s">
        <v>702</v>
      </c>
    </row>
    <row r="84" spans="1:14" x14ac:dyDescent="0.3">
      <c r="A84" s="2" t="str">
        <f>'Viajeros Hoteles y Apartamet'!A84</f>
        <v>2011</v>
      </c>
      <c r="B84" s="2" t="str">
        <f>'Viajeros Hoteles y Apartamet'!B84</f>
        <v>1</v>
      </c>
      <c r="C84" s="3">
        <f>'Viajeros Hoteles y Apartamet'!M84</f>
        <v>14643</v>
      </c>
      <c r="D84" s="3" cm="1">
        <f t="array" ref="D84">_xlfn.XLOOKUP(transformación!A75,'[1]Pib Pc'!$A$2:$A$81,_xlfn.XLOOKUP($C$1,'[1]Pib Pc'!B$1:P$1,'[1]Pib Pc'!$B$2:$P$81))</f>
        <v>9270</v>
      </c>
      <c r="E84" s="19" cm="1">
        <f t="array" ref="E84">_xlfn.XLOOKUP(transformación!B75,'[1]IPC Armonizado'!$A$2:$A$250,_xlfn.XLOOKUP($C$1,'[1]IPC Armonizado'!$B$1:$Q$1,'[1]IPC Armonizado'!$B$2:$Q$250))</f>
        <v>96.1</v>
      </c>
      <c r="F84" s="19" cm="1">
        <f t="array" ref="F84">_xlfn.XLOOKUP(transformación!A75,'[1]Desempleo armonizado'!$A$2:$A$101,_xlfn.XLOOKUP($C$1,'[1]Desempleo armonizado'!$B$1:$P$1,'[1]Desempleo armonizado'!$B$2:$P$101))</f>
        <v>15</v>
      </c>
      <c r="G84" s="26" cm="1">
        <f t="array" ref="G84">IFERROR(_xlfn.XLOOKUP(transformación!$B75,[1]Forwarkeys!$B$2:$B$1000,_xlfn.XLOOKUP($C$1,[1]Forwarkeys!$C$1:$BA$1,[1]Forwarkeys!$C$2:$BA$1000)),"-")</f>
        <v>16071</v>
      </c>
      <c r="H84" s="19">
        <f>España!E84</f>
        <v>94.6</v>
      </c>
      <c r="I84" s="3">
        <f>[1]Aeropuerto!$K77</f>
        <v>9408</v>
      </c>
      <c r="J84" s="3" cm="1">
        <f t="array" ref="J84">_xlfn.XLOOKUP(transformación!$B75,[1]Mortalidad!$A$2:$A$301,_xlfn.XLOOKUP($C$1,[1]Mortalidad!$B$1:$P$1,[1]Mortalidad!$B$2:$P$301))</f>
        <v>2830</v>
      </c>
      <c r="K84" s="19" cm="1">
        <f t="array" ref="K84">_xlfn.XLOOKUP(transformación!$B75,'[1]Indice del consumidor'!$A$2:$A$301,_xlfn.XLOOKUP($C$1,'[1]Indice del consumidor'!$B$1:$P$1,'[1]Indice del consumidor'!$B$2:$P$301))</f>
        <v>-33.6</v>
      </c>
      <c r="L84" s="34" t="s">
        <v>702</v>
      </c>
      <c r="M84" s="34" t="s">
        <v>702</v>
      </c>
      <c r="N84" s="34" t="s">
        <v>702</v>
      </c>
    </row>
    <row r="85" spans="1:14" x14ac:dyDescent="0.3">
      <c r="A85" s="2" t="str">
        <f>'Viajeros Hoteles y Apartamet'!A85</f>
        <v>2011</v>
      </c>
      <c r="B85" s="2" t="str">
        <f>'Viajeros Hoteles y Apartamet'!B85</f>
        <v>2</v>
      </c>
      <c r="C85" s="3">
        <f>'Viajeros Hoteles y Apartamet'!M85</f>
        <v>15656</v>
      </c>
      <c r="D85" s="3" cm="1">
        <f t="array" ref="D85">_xlfn.XLOOKUP(transformación!A76,'[1]Pib Pc'!$A$2:$A$81,_xlfn.XLOOKUP($C$1,'[1]Pib Pc'!B$1:P$1,'[1]Pib Pc'!$B$2:$P$81))</f>
        <v>9270</v>
      </c>
      <c r="E85" s="19" cm="1">
        <f t="array" ref="E85">_xlfn.XLOOKUP(transformación!B76,'[1]IPC Armonizado'!$A$2:$A$250,_xlfn.XLOOKUP($C$1,'[1]IPC Armonizado'!$B$1:$Q$1,'[1]IPC Armonizado'!$B$2:$Q$250))</f>
        <v>96.9</v>
      </c>
      <c r="F85" s="19" cm="1">
        <f t="array" ref="F85">_xlfn.XLOOKUP(transformación!A76,'[1]Desempleo armonizado'!$A$2:$A$101,_xlfn.XLOOKUP($C$1,'[1]Desempleo armonizado'!$B$1:$P$1,'[1]Desempleo armonizado'!$B$2:$P$101))</f>
        <v>15</v>
      </c>
      <c r="G85" s="26" cm="1">
        <f t="array" ref="G85">IFERROR(_xlfn.XLOOKUP(transformación!$B76,[1]Forwarkeys!$B$2:$B$1000,_xlfn.XLOOKUP($C$1,[1]Forwarkeys!$C$1:$BA$1,[1]Forwarkeys!$C$2:$BA$1000)),"-")</f>
        <v>14982</v>
      </c>
      <c r="H85" s="19">
        <f>España!E85</f>
        <v>94.7</v>
      </c>
      <c r="I85" s="3">
        <f>[1]Aeropuerto!$K78</f>
        <v>10800</v>
      </c>
      <c r="J85" s="3" cm="1">
        <f t="array" ref="J85">_xlfn.XLOOKUP(transformación!$B76,[1]Mortalidad!$A$2:$A$301,_xlfn.XLOOKUP($C$1,[1]Mortalidad!$B$1:$P$1,[1]Mortalidad!$B$2:$P$301))</f>
        <v>2300</v>
      </c>
      <c r="K85" s="19" cm="1">
        <f t="array" ref="K85">_xlfn.XLOOKUP(transformación!$B76,'[1]Indice del consumidor'!$A$2:$A$301,_xlfn.XLOOKUP($C$1,'[1]Indice del consumidor'!$B$1:$P$1,'[1]Indice del consumidor'!$B$2:$P$301))</f>
        <v>-33.9</v>
      </c>
      <c r="L85" s="34" t="s">
        <v>702</v>
      </c>
      <c r="M85" s="34" t="s">
        <v>702</v>
      </c>
      <c r="N85" s="34" t="s">
        <v>702</v>
      </c>
    </row>
    <row r="86" spans="1:14" x14ac:dyDescent="0.3">
      <c r="A86" s="2" t="str">
        <f>'Viajeros Hoteles y Apartamet'!A86</f>
        <v>2011</v>
      </c>
      <c r="B86" s="2" t="str">
        <f>'Viajeros Hoteles y Apartamet'!B86</f>
        <v>3</v>
      </c>
      <c r="C86" s="3">
        <f>'Viajeros Hoteles y Apartamet'!M86</f>
        <v>33717</v>
      </c>
      <c r="D86" s="3" cm="1">
        <f t="array" ref="D86">_xlfn.XLOOKUP(transformación!A77,'[1]Pib Pc'!$A$2:$A$81,_xlfn.XLOOKUP($C$1,'[1]Pib Pc'!B$1:P$1,'[1]Pib Pc'!$B$2:$P$81))</f>
        <v>9270</v>
      </c>
      <c r="E86" s="19" cm="1">
        <f t="array" ref="E86">_xlfn.XLOOKUP(transformación!B77,'[1]IPC Armonizado'!$A$2:$A$250,_xlfn.XLOOKUP($C$1,'[1]IPC Armonizado'!$B$1:$Q$1,'[1]IPC Armonizado'!$B$2:$Q$250))</f>
        <v>97.3</v>
      </c>
      <c r="F86" s="19" cm="1">
        <f t="array" ref="F86">_xlfn.XLOOKUP(transformación!A77,'[1]Desempleo armonizado'!$A$2:$A$101,_xlfn.XLOOKUP($C$1,'[1]Desempleo armonizado'!$B$1:$P$1,'[1]Desempleo armonizado'!$B$2:$P$101))</f>
        <v>15</v>
      </c>
      <c r="G86" s="26" cm="1">
        <f t="array" ref="G86">IFERROR(_xlfn.XLOOKUP(transformación!$B77,[1]Forwarkeys!$B$2:$B$1000,_xlfn.XLOOKUP($C$1,[1]Forwarkeys!$C$1:$BA$1,[1]Forwarkeys!$C$2:$BA$1000)),"-")</f>
        <v>21018</v>
      </c>
      <c r="H86" s="19">
        <f>España!E86</f>
        <v>96.93</v>
      </c>
      <c r="I86" s="3">
        <f>[1]Aeropuerto!$K79</f>
        <v>18297</v>
      </c>
      <c r="J86" s="3" cm="1">
        <f t="array" ref="J86">_xlfn.XLOOKUP(transformación!$B77,[1]Mortalidad!$A$2:$A$301,_xlfn.XLOOKUP($C$1,[1]Mortalidad!$B$1:$P$1,[1]Mortalidad!$B$2:$P$301))</f>
        <v>2580</v>
      </c>
      <c r="K86" s="19" cm="1">
        <f t="array" ref="K86">_xlfn.XLOOKUP(transformación!$B77,'[1]Indice del consumidor'!$A$2:$A$301,_xlfn.XLOOKUP($C$1,'[1]Indice del consumidor'!$B$1:$P$1,'[1]Indice del consumidor'!$B$2:$P$301))</f>
        <v>-24.9</v>
      </c>
      <c r="L86" s="34" t="s">
        <v>702</v>
      </c>
      <c r="M86" s="34" t="s">
        <v>702</v>
      </c>
      <c r="N86" s="34" t="s">
        <v>702</v>
      </c>
    </row>
    <row r="87" spans="1:14" x14ac:dyDescent="0.3">
      <c r="A87" s="2" t="str">
        <f>'Viajeros Hoteles y Apartamet'!A87</f>
        <v>2011</v>
      </c>
      <c r="B87" s="2" t="str">
        <f>'Viajeros Hoteles y Apartamet'!B87</f>
        <v>4</v>
      </c>
      <c r="C87" s="3">
        <f>'Viajeros Hoteles y Apartamet'!M87</f>
        <v>54386</v>
      </c>
      <c r="D87" s="3" cm="1">
        <f t="array" ref="D87">_xlfn.XLOOKUP(transformación!A78,'[1]Pib Pc'!$A$2:$A$81,_xlfn.XLOOKUP($C$1,'[1]Pib Pc'!B$1:P$1,'[1]Pib Pc'!$B$2:$P$81))</f>
        <v>9460</v>
      </c>
      <c r="E87" s="19" cm="1">
        <f t="array" ref="E87">_xlfn.XLOOKUP(transformación!B78,'[1]IPC Armonizado'!$A$2:$A$250,_xlfn.XLOOKUP($C$1,'[1]IPC Armonizado'!$B$1:$Q$1,'[1]IPC Armonizado'!$B$2:$Q$250))</f>
        <v>97.6</v>
      </c>
      <c r="F87" s="19" cm="1">
        <f t="array" ref="F87">_xlfn.XLOOKUP(transformación!A78,'[1]Desempleo armonizado'!$A$2:$A$101,_xlfn.XLOOKUP($C$1,'[1]Desempleo armonizado'!$B$1:$P$1,'[1]Desempleo armonizado'!$B$2:$P$101))</f>
        <v>15.3</v>
      </c>
      <c r="G87" s="26" cm="1">
        <f t="array" ref="G87">IFERROR(_xlfn.XLOOKUP(transformación!$B78,[1]Forwarkeys!$B$2:$B$1000,_xlfn.XLOOKUP($C$1,[1]Forwarkeys!$C$1:$BA$1,[1]Forwarkeys!$C$2:$BA$1000)),"-")</f>
        <v>34723</v>
      </c>
      <c r="H87" s="19">
        <f>España!E87</f>
        <v>97.78</v>
      </c>
      <c r="I87" s="3">
        <f>[1]Aeropuerto!$K80</f>
        <v>28158</v>
      </c>
      <c r="J87" s="3" cm="1">
        <f t="array" ref="J87">_xlfn.XLOOKUP(transformación!$B78,[1]Mortalidad!$A$2:$A$301,_xlfn.XLOOKUP($C$1,[1]Mortalidad!$B$1:$P$1,[1]Mortalidad!$B$2:$P$301))</f>
        <v>2351</v>
      </c>
      <c r="K87" s="19" cm="1">
        <f t="array" ref="K87">_xlfn.XLOOKUP(transformación!$B78,'[1]Indice del consumidor'!$A$2:$A$301,_xlfn.XLOOKUP($C$1,'[1]Indice del consumidor'!$B$1:$P$1,'[1]Indice del consumidor'!$B$2:$P$301))</f>
        <v>-26.1</v>
      </c>
      <c r="L87" s="34" t="s">
        <v>702</v>
      </c>
      <c r="M87" s="34" t="s">
        <v>702</v>
      </c>
      <c r="N87" s="34" t="s">
        <v>702</v>
      </c>
    </row>
    <row r="88" spans="1:14" x14ac:dyDescent="0.3">
      <c r="A88" s="2" t="str">
        <f>'Viajeros Hoteles y Apartamet'!A88</f>
        <v>2011</v>
      </c>
      <c r="B88" s="2" t="str">
        <f>'Viajeros Hoteles y Apartamet'!B88</f>
        <v>5</v>
      </c>
      <c r="C88" s="3">
        <f>'Viajeros Hoteles y Apartamet'!M88</f>
        <v>67843</v>
      </c>
      <c r="D88" s="3" cm="1">
        <f t="array" ref="D88">_xlfn.XLOOKUP(transformación!A79,'[1]Pib Pc'!$A$2:$A$81,_xlfn.XLOOKUP($C$1,'[1]Pib Pc'!B$1:P$1,'[1]Pib Pc'!$B$2:$P$81))</f>
        <v>9460</v>
      </c>
      <c r="E88" s="19" cm="1">
        <f t="array" ref="E88">_xlfn.XLOOKUP(transformación!B79,'[1]IPC Armonizado'!$A$2:$A$250,_xlfn.XLOOKUP($C$1,'[1]IPC Armonizado'!$B$1:$Q$1,'[1]IPC Armonizado'!$B$2:$Q$250))</f>
        <v>97.6</v>
      </c>
      <c r="F88" s="19" cm="1">
        <f t="array" ref="F88">_xlfn.XLOOKUP(transformación!A79,'[1]Desempleo armonizado'!$A$2:$A$101,_xlfn.XLOOKUP($C$1,'[1]Desempleo armonizado'!$B$1:$P$1,'[1]Desempleo armonizado'!$B$2:$P$101))</f>
        <v>15.3</v>
      </c>
      <c r="G88" s="26" cm="1">
        <f t="array" ref="G88">IFERROR(_xlfn.XLOOKUP(transformación!$B79,[1]Forwarkeys!$B$2:$B$1000,_xlfn.XLOOKUP($C$1,[1]Forwarkeys!$C$1:$BA$1,[1]Forwarkeys!$C$2:$BA$1000)),"-")</f>
        <v>35955</v>
      </c>
      <c r="H88" s="19">
        <f>España!E88</f>
        <v>97.66</v>
      </c>
      <c r="I88" s="3">
        <f>[1]Aeropuerto!$K81</f>
        <v>30897</v>
      </c>
      <c r="J88" s="3" cm="1">
        <f t="array" ref="J88">_xlfn.XLOOKUP(transformación!$B79,[1]Mortalidad!$A$2:$A$301,_xlfn.XLOOKUP($C$1,[1]Mortalidad!$B$1:$P$1,[1]Mortalidad!$B$2:$P$301))</f>
        <v>2362</v>
      </c>
      <c r="K88" s="19" cm="1">
        <f t="array" ref="K88">_xlfn.XLOOKUP(transformación!$B79,'[1]Indice del consumidor'!$A$2:$A$301,_xlfn.XLOOKUP($C$1,'[1]Indice del consumidor'!$B$1:$P$1,'[1]Indice del consumidor'!$B$2:$P$301))</f>
        <v>-24.6</v>
      </c>
      <c r="L88" s="34" t="s">
        <v>702</v>
      </c>
      <c r="M88" s="34" t="s">
        <v>702</v>
      </c>
      <c r="N88" s="34" t="s">
        <v>702</v>
      </c>
    </row>
    <row r="89" spans="1:14" x14ac:dyDescent="0.3">
      <c r="A89" s="2" t="str">
        <f>'Viajeros Hoteles y Apartamet'!A89</f>
        <v>2011</v>
      </c>
      <c r="B89" s="2" t="str">
        <f>'Viajeros Hoteles y Apartamet'!B89</f>
        <v>6</v>
      </c>
      <c r="C89" s="3">
        <f>'Viajeros Hoteles y Apartamet'!M89</f>
        <v>78014</v>
      </c>
      <c r="D89" s="3" cm="1">
        <f t="array" ref="D89">_xlfn.XLOOKUP(transformación!A80,'[1]Pib Pc'!$A$2:$A$81,_xlfn.XLOOKUP($C$1,'[1]Pib Pc'!B$1:P$1,'[1]Pib Pc'!$B$2:$P$81))</f>
        <v>9460</v>
      </c>
      <c r="E89" s="19" cm="1">
        <f t="array" ref="E89">_xlfn.XLOOKUP(transformación!B80,'[1]IPC Armonizado'!$A$2:$A$250,_xlfn.XLOOKUP($C$1,'[1]IPC Armonizado'!$B$1:$Q$1,'[1]IPC Armonizado'!$B$2:$Q$250))</f>
        <v>97.4</v>
      </c>
      <c r="F89" s="19" cm="1">
        <f t="array" ref="F89">_xlfn.XLOOKUP(transformación!A80,'[1]Desempleo armonizado'!$A$2:$A$101,_xlfn.XLOOKUP($C$1,'[1]Desempleo armonizado'!$B$1:$P$1,'[1]Desempleo armonizado'!$B$2:$P$101))</f>
        <v>15.3</v>
      </c>
      <c r="G89" s="26" cm="1">
        <f t="array" ref="G89">IFERROR(_xlfn.XLOOKUP(transformación!$B80,[1]Forwarkeys!$B$2:$B$1000,_xlfn.XLOOKUP($C$1,[1]Forwarkeys!$C$1:$BA$1,[1]Forwarkeys!$C$2:$BA$1000)),"-")</f>
        <v>40392</v>
      </c>
      <c r="H89" s="19">
        <f>España!E89</f>
        <v>97.48</v>
      </c>
      <c r="I89" s="3">
        <f>[1]Aeropuerto!$K82</f>
        <v>37743</v>
      </c>
      <c r="J89" s="3" cm="1">
        <f t="array" ref="J89">_xlfn.XLOOKUP(transformación!$B80,[1]Mortalidad!$A$2:$A$301,_xlfn.XLOOKUP($C$1,[1]Mortalidad!$B$1:$P$1,[1]Mortalidad!$B$2:$P$301))</f>
        <v>2194</v>
      </c>
      <c r="K89" s="19" cm="1">
        <f t="array" ref="K89">_xlfn.XLOOKUP(transformación!$B80,'[1]Indice del consumidor'!$A$2:$A$301,_xlfn.XLOOKUP($C$1,'[1]Indice del consumidor'!$B$1:$P$1,'[1]Indice del consumidor'!$B$2:$P$301))</f>
        <v>-24.9</v>
      </c>
      <c r="L89" s="34" t="s">
        <v>702</v>
      </c>
      <c r="M89" s="34" t="s">
        <v>702</v>
      </c>
      <c r="N89" s="34" t="s">
        <v>702</v>
      </c>
    </row>
    <row r="90" spans="1:14" x14ac:dyDescent="0.3">
      <c r="A90" s="2" t="str">
        <f>'Viajeros Hoteles y Apartamet'!A90</f>
        <v>2011</v>
      </c>
      <c r="B90" s="2" t="str">
        <f>'Viajeros Hoteles y Apartamet'!B90</f>
        <v>7</v>
      </c>
      <c r="C90" s="3">
        <f>'Viajeros Hoteles y Apartamet'!M90</f>
        <v>72058</v>
      </c>
      <c r="D90" s="3" cm="1">
        <f t="array" ref="D90">_xlfn.XLOOKUP(transformación!A81,'[1]Pib Pc'!$A$2:$A$81,_xlfn.XLOOKUP($C$1,'[1]Pib Pc'!B$1:P$1,'[1]Pib Pc'!$B$2:$P$81))</f>
        <v>9560</v>
      </c>
      <c r="E90" s="19" cm="1">
        <f t="array" ref="E90">_xlfn.XLOOKUP(transformación!B81,'[1]IPC Armonizado'!$A$2:$A$250,_xlfn.XLOOKUP($C$1,'[1]IPC Armonizado'!$B$1:$Q$1,'[1]IPC Armonizado'!$B$2:$Q$250))</f>
        <v>97.2</v>
      </c>
      <c r="F90" s="19" cm="1">
        <f t="array" ref="F90">_xlfn.XLOOKUP(transformación!A81,'[1]Desempleo armonizado'!$A$2:$A$101,_xlfn.XLOOKUP($C$1,'[1]Desempleo armonizado'!$B$1:$P$1,'[1]Desempleo armonizado'!$B$2:$P$101))</f>
        <v>15.9</v>
      </c>
      <c r="G90" s="26" cm="1">
        <f t="array" ref="G90">IFERROR(_xlfn.XLOOKUP(transformación!$B81,[1]Forwarkeys!$B$2:$B$1000,_xlfn.XLOOKUP($C$1,[1]Forwarkeys!$C$1:$BA$1,[1]Forwarkeys!$C$2:$BA$1000)),"-")</f>
        <v>38219</v>
      </c>
      <c r="H90" s="19">
        <f>España!E90</f>
        <v>96.34</v>
      </c>
      <c r="I90" s="3">
        <f>[1]Aeropuerto!$K83</f>
        <v>37932</v>
      </c>
      <c r="J90" s="3" cm="1">
        <f t="array" ref="J90">_xlfn.XLOOKUP(transformación!$B81,[1]Mortalidad!$A$2:$A$301,_xlfn.XLOOKUP($C$1,[1]Mortalidad!$B$1:$P$1,[1]Mortalidad!$B$2:$P$301))</f>
        <v>2269</v>
      </c>
      <c r="K90" s="19" cm="1">
        <f t="array" ref="K90">_xlfn.XLOOKUP(transformación!$B81,'[1]Indice del consumidor'!$A$2:$A$301,_xlfn.XLOOKUP($C$1,'[1]Indice del consumidor'!$B$1:$P$1,'[1]Indice del consumidor'!$B$2:$P$301))</f>
        <v>-27.7</v>
      </c>
      <c r="L90" s="34" t="s">
        <v>702</v>
      </c>
      <c r="M90" s="34" t="s">
        <v>702</v>
      </c>
      <c r="N90" s="34" t="s">
        <v>702</v>
      </c>
    </row>
    <row r="91" spans="1:14" x14ac:dyDescent="0.3">
      <c r="A91" s="2" t="str">
        <f>'Viajeros Hoteles y Apartamet'!A91</f>
        <v>2011</v>
      </c>
      <c r="B91" s="2" t="str">
        <f>'Viajeros Hoteles y Apartamet'!B91</f>
        <v>8</v>
      </c>
      <c r="C91" s="3">
        <f>'Viajeros Hoteles y Apartamet'!M91</f>
        <v>57165</v>
      </c>
      <c r="D91" s="3" cm="1">
        <f t="array" ref="D91">_xlfn.XLOOKUP(transformación!A82,'[1]Pib Pc'!$A$2:$A$81,_xlfn.XLOOKUP($C$1,'[1]Pib Pc'!B$1:P$1,'[1]Pib Pc'!$B$2:$P$81))</f>
        <v>9560</v>
      </c>
      <c r="E91" s="19" cm="1">
        <f t="array" ref="E91">_xlfn.XLOOKUP(transformación!B82,'[1]IPC Armonizado'!$A$2:$A$250,_xlfn.XLOOKUP($C$1,'[1]IPC Armonizado'!$B$1:$Q$1,'[1]IPC Armonizado'!$B$2:$Q$250))</f>
        <v>97.4</v>
      </c>
      <c r="F91" s="19" cm="1">
        <f t="array" ref="F91">_xlfn.XLOOKUP(transformación!A82,'[1]Desempleo armonizado'!$A$2:$A$101,_xlfn.XLOOKUP($C$1,'[1]Desempleo armonizado'!$B$1:$P$1,'[1]Desempleo armonizado'!$B$2:$P$101))</f>
        <v>15.9</v>
      </c>
      <c r="G91" s="26" cm="1">
        <f t="array" ref="G91">IFERROR(_xlfn.XLOOKUP(transformación!$B82,[1]Forwarkeys!$B$2:$B$1000,_xlfn.XLOOKUP($C$1,[1]Forwarkeys!$C$1:$BA$1,[1]Forwarkeys!$C$2:$BA$1000)),"-")</f>
        <v>38223</v>
      </c>
      <c r="H91" s="19">
        <f>España!E91</f>
        <v>96.31</v>
      </c>
      <c r="I91" s="3">
        <f>[1]Aeropuerto!$K84</f>
        <v>32841</v>
      </c>
      <c r="J91" s="3" cm="1">
        <f t="array" ref="J91">_xlfn.XLOOKUP(transformación!$B82,[1]Mortalidad!$A$2:$A$301,_xlfn.XLOOKUP($C$1,[1]Mortalidad!$B$1:$P$1,[1]Mortalidad!$B$2:$P$301))</f>
        <v>2151</v>
      </c>
      <c r="K91" s="19" cm="1">
        <f t="array" ref="K91">_xlfn.XLOOKUP(transformación!$B82,'[1]Indice del consumidor'!$A$2:$A$301,_xlfn.XLOOKUP($C$1,'[1]Indice del consumidor'!$B$1:$P$1,'[1]Indice del consumidor'!$B$2:$P$301))</f>
        <v>-26.5</v>
      </c>
      <c r="L91" s="34" t="s">
        <v>702</v>
      </c>
      <c r="M91" s="34" t="s">
        <v>702</v>
      </c>
      <c r="N91" s="34" t="s">
        <v>702</v>
      </c>
    </row>
    <row r="92" spans="1:14" x14ac:dyDescent="0.3">
      <c r="A92" s="2" t="str">
        <f>'Viajeros Hoteles y Apartamet'!A92</f>
        <v>2011</v>
      </c>
      <c r="B92" s="2" t="str">
        <f>'Viajeros Hoteles y Apartamet'!B92</f>
        <v>9</v>
      </c>
      <c r="C92" s="3">
        <f>'Viajeros Hoteles y Apartamet'!M92</f>
        <v>80774</v>
      </c>
      <c r="D92" s="3" cm="1">
        <f t="array" ref="D92">_xlfn.XLOOKUP(transformación!A83,'[1]Pib Pc'!$A$2:$A$81,_xlfn.XLOOKUP($C$1,'[1]Pib Pc'!B$1:P$1,'[1]Pib Pc'!$B$2:$P$81))</f>
        <v>9560</v>
      </c>
      <c r="E92" s="19" cm="1">
        <f t="array" ref="E92">_xlfn.XLOOKUP(transformación!B83,'[1]IPC Armonizado'!$A$2:$A$250,_xlfn.XLOOKUP($C$1,'[1]IPC Armonizado'!$B$1:$Q$1,'[1]IPC Armonizado'!$B$2:$Q$250))</f>
        <v>97.5</v>
      </c>
      <c r="F92" s="19" cm="1">
        <f t="array" ref="F92">_xlfn.XLOOKUP(transformación!A83,'[1]Desempleo armonizado'!$A$2:$A$101,_xlfn.XLOOKUP($C$1,'[1]Desempleo armonizado'!$B$1:$P$1,'[1]Desempleo armonizado'!$B$2:$P$101))</f>
        <v>15.9</v>
      </c>
      <c r="G92" s="26" cm="1">
        <f t="array" ref="G92">IFERROR(_xlfn.XLOOKUP(transformación!$B83,[1]Forwarkeys!$B$2:$B$1000,_xlfn.XLOOKUP($C$1,[1]Forwarkeys!$C$1:$BA$1,[1]Forwarkeys!$C$2:$BA$1000)),"-")</f>
        <v>32492</v>
      </c>
      <c r="H92" s="19">
        <f>España!E92</f>
        <v>97.46</v>
      </c>
      <c r="I92" s="3">
        <f>[1]Aeropuerto!$K85</f>
        <v>31106</v>
      </c>
      <c r="J92" s="3" cm="1">
        <f t="array" ref="J92">_xlfn.XLOOKUP(transformación!$B83,[1]Mortalidad!$A$2:$A$301,_xlfn.XLOOKUP($C$1,[1]Mortalidad!$B$1:$P$1,[1]Mortalidad!$B$2:$P$301))</f>
        <v>2265</v>
      </c>
      <c r="K92" s="19" cm="1">
        <f t="array" ref="K92">_xlfn.XLOOKUP(transformación!$B83,'[1]Indice del consumidor'!$A$2:$A$301,_xlfn.XLOOKUP($C$1,'[1]Indice del consumidor'!$B$1:$P$1,'[1]Indice del consumidor'!$B$2:$P$301))</f>
        <v>-27.6</v>
      </c>
      <c r="L92" s="34" t="s">
        <v>702</v>
      </c>
      <c r="M92" s="34" t="s">
        <v>702</v>
      </c>
      <c r="N92" s="34" t="s">
        <v>702</v>
      </c>
    </row>
    <row r="93" spans="1:14" x14ac:dyDescent="0.3">
      <c r="A93" s="2" t="str">
        <f>'Viajeros Hoteles y Apartamet'!A93</f>
        <v>2011</v>
      </c>
      <c r="B93" s="2" t="str">
        <f>'Viajeros Hoteles y Apartamet'!B93</f>
        <v>10</v>
      </c>
      <c r="C93" s="3">
        <f>'Viajeros Hoteles y Apartamet'!M93</f>
        <v>63941</v>
      </c>
      <c r="D93" s="3" cm="1">
        <f t="array" ref="D93">_xlfn.XLOOKUP(transformación!A84,'[1]Pib Pc'!$A$2:$A$81,_xlfn.XLOOKUP($C$1,'[1]Pib Pc'!B$1:P$1,'[1]Pib Pc'!$B$2:$P$81))</f>
        <v>9210</v>
      </c>
      <c r="E93" s="19" cm="1">
        <f t="array" ref="E93">_xlfn.XLOOKUP(transformación!B84,'[1]IPC Armonizado'!$A$2:$A$250,_xlfn.XLOOKUP($C$1,'[1]IPC Armonizado'!$B$1:$Q$1,'[1]IPC Armonizado'!$B$2:$Q$250))</f>
        <v>97.8</v>
      </c>
      <c r="F93" s="19" cm="1">
        <f t="array" ref="F93">_xlfn.XLOOKUP(transformación!A84,'[1]Desempleo armonizado'!$A$2:$A$101,_xlfn.XLOOKUP($C$1,'[1]Desempleo armonizado'!$B$1:$P$1,'[1]Desempleo armonizado'!$B$2:$P$101))</f>
        <v>15.3</v>
      </c>
      <c r="G93" s="26" cm="1">
        <f t="array" ref="G93">IFERROR(_xlfn.XLOOKUP(transformación!$B84,[1]Forwarkeys!$B$2:$B$1000,_xlfn.XLOOKUP($C$1,[1]Forwarkeys!$C$1:$BA$1,[1]Forwarkeys!$C$2:$BA$1000)),"-")</f>
        <v>29302</v>
      </c>
      <c r="H93" s="19">
        <f>España!E93</f>
        <v>97.87</v>
      </c>
      <c r="I93" s="3">
        <f>[1]Aeropuerto!$K86</f>
        <v>24515</v>
      </c>
      <c r="J93" s="3" cm="1">
        <f t="array" ref="J93">_xlfn.XLOOKUP(transformación!$B84,[1]Mortalidad!$A$2:$A$301,_xlfn.XLOOKUP($C$1,[1]Mortalidad!$B$1:$P$1,[1]Mortalidad!$B$2:$P$301))</f>
        <v>2314</v>
      </c>
      <c r="K93" s="19" cm="1">
        <f t="array" ref="K93">_xlfn.XLOOKUP(transformación!$B84,'[1]Indice del consumidor'!$A$2:$A$301,_xlfn.XLOOKUP($C$1,'[1]Indice del consumidor'!$B$1:$P$1,'[1]Indice del consumidor'!$B$2:$P$301))</f>
        <v>-20.7</v>
      </c>
      <c r="L93" s="34" t="s">
        <v>702</v>
      </c>
      <c r="M93" s="34" t="s">
        <v>702</v>
      </c>
      <c r="N93" s="34" t="s">
        <v>702</v>
      </c>
    </row>
    <row r="94" spans="1:14" x14ac:dyDescent="0.3">
      <c r="A94" s="2" t="str">
        <f>'Viajeros Hoteles y Apartamet'!A94</f>
        <v>2011</v>
      </c>
      <c r="B94" s="2" t="str">
        <f>'Viajeros Hoteles y Apartamet'!B94</f>
        <v>11</v>
      </c>
      <c r="C94" s="3">
        <f>'Viajeros Hoteles y Apartamet'!M94</f>
        <v>19562</v>
      </c>
      <c r="D94" s="3" cm="1">
        <f t="array" ref="D94">_xlfn.XLOOKUP(transformación!A85,'[1]Pib Pc'!$A$2:$A$81,_xlfn.XLOOKUP($C$1,'[1]Pib Pc'!B$1:P$1,'[1]Pib Pc'!$B$2:$P$81))</f>
        <v>9210</v>
      </c>
      <c r="E94" s="19" cm="1">
        <f t="array" ref="E94">_xlfn.XLOOKUP(transformación!B85,'[1]IPC Armonizado'!$A$2:$A$250,_xlfn.XLOOKUP($C$1,'[1]IPC Armonizado'!$B$1:$Q$1,'[1]IPC Armonizado'!$B$2:$Q$250))</f>
        <v>97.8</v>
      </c>
      <c r="F94" s="19" cm="1">
        <f t="array" ref="F94">_xlfn.XLOOKUP(transformación!A85,'[1]Desempleo armonizado'!$A$2:$A$101,_xlfn.XLOOKUP($C$1,'[1]Desempleo armonizado'!$B$1:$P$1,'[1]Desempleo armonizado'!$B$2:$P$101))</f>
        <v>15.3</v>
      </c>
      <c r="G94" s="26" cm="1">
        <f t="array" ref="G94">IFERROR(_xlfn.XLOOKUP(transformación!$B85,[1]Forwarkeys!$B$2:$B$1000,_xlfn.XLOOKUP($C$1,[1]Forwarkeys!$C$1:$BA$1,[1]Forwarkeys!$C$2:$BA$1000)),"-")</f>
        <v>13719</v>
      </c>
      <c r="H94" s="19">
        <f>España!E94</f>
        <v>98.09</v>
      </c>
      <c r="I94" s="3">
        <f>[1]Aeropuerto!$K87</f>
        <v>10003</v>
      </c>
      <c r="J94" s="3" cm="1">
        <f t="array" ref="J94">_xlfn.XLOOKUP(transformación!$B85,[1]Mortalidad!$A$2:$A$301,_xlfn.XLOOKUP($C$1,[1]Mortalidad!$B$1:$P$1,[1]Mortalidad!$B$2:$P$301))</f>
        <v>2196</v>
      </c>
      <c r="K94" s="19" cm="1">
        <f t="array" ref="K94">_xlfn.XLOOKUP(transformación!$B85,'[1]Indice del consumidor'!$A$2:$A$301,_xlfn.XLOOKUP($C$1,'[1]Indice del consumidor'!$B$1:$P$1,'[1]Indice del consumidor'!$B$2:$P$301))</f>
        <v>-23.6</v>
      </c>
      <c r="L94" s="34" t="s">
        <v>702</v>
      </c>
      <c r="M94" s="34" t="s">
        <v>702</v>
      </c>
      <c r="N94" s="34" t="s">
        <v>702</v>
      </c>
    </row>
    <row r="95" spans="1:14" x14ac:dyDescent="0.3">
      <c r="A95" s="2" t="str">
        <f>'Viajeros Hoteles y Apartamet'!A95</f>
        <v>2011</v>
      </c>
      <c r="B95" s="2" t="str">
        <f>'Viajeros Hoteles y Apartamet'!B95</f>
        <v>12</v>
      </c>
      <c r="C95" s="3">
        <f>'Viajeros Hoteles y Apartamet'!M95</f>
        <v>11516</v>
      </c>
      <c r="D95" s="3" cm="1">
        <f t="array" ref="D95">_xlfn.XLOOKUP(transformación!A86,'[1]Pib Pc'!$A$2:$A$81,_xlfn.XLOOKUP($C$1,'[1]Pib Pc'!B$1:P$1,'[1]Pib Pc'!$B$2:$P$81))</f>
        <v>9210</v>
      </c>
      <c r="E95" s="19" cm="1">
        <f t="array" ref="E95">_xlfn.XLOOKUP(transformación!B86,'[1]IPC Armonizado'!$A$2:$A$250,_xlfn.XLOOKUP($C$1,'[1]IPC Armonizado'!$B$1:$Q$1,'[1]IPC Armonizado'!$B$2:$Q$250))</f>
        <v>97.7</v>
      </c>
      <c r="F95" s="19" cm="1">
        <f t="array" ref="F95">_xlfn.XLOOKUP(transformación!A86,'[1]Desempleo armonizado'!$A$2:$A$101,_xlfn.XLOOKUP($C$1,'[1]Desempleo armonizado'!$B$1:$P$1,'[1]Desempleo armonizado'!$B$2:$P$101))</f>
        <v>15.3</v>
      </c>
      <c r="G95" s="26" cm="1">
        <f t="array" ref="G95">IFERROR(_xlfn.XLOOKUP(transformación!$B86,[1]Forwarkeys!$B$2:$B$1000,_xlfn.XLOOKUP($C$1,[1]Forwarkeys!$C$1:$BA$1,[1]Forwarkeys!$C$2:$BA$1000)),"-")</f>
        <v>13341</v>
      </c>
      <c r="H95" s="19">
        <f>España!E95</f>
        <v>98.11</v>
      </c>
      <c r="I95" s="3">
        <f>[1]Aeropuerto!$K88</f>
        <v>9487</v>
      </c>
      <c r="J95" s="3" cm="1">
        <f t="array" ref="J95">_xlfn.XLOOKUP(transformación!$B86,[1]Mortalidad!$A$2:$A$301,_xlfn.XLOOKUP($C$1,[1]Mortalidad!$B$1:$P$1,[1]Mortalidad!$B$2:$P$301))</f>
        <v>2644</v>
      </c>
      <c r="K95" s="19" cm="1">
        <f t="array" ref="K95">_xlfn.XLOOKUP(transformación!$B86,'[1]Indice del consumidor'!$A$2:$A$301,_xlfn.XLOOKUP($C$1,'[1]Indice del consumidor'!$B$1:$P$1,'[1]Indice del consumidor'!$B$2:$P$301))</f>
        <v>-32.1</v>
      </c>
      <c r="L95" s="34" t="s">
        <v>702</v>
      </c>
      <c r="M95" s="34" t="s">
        <v>702</v>
      </c>
      <c r="N95" s="34" t="s">
        <v>702</v>
      </c>
    </row>
    <row r="96" spans="1:14" x14ac:dyDescent="0.3">
      <c r="A96" s="2" t="str">
        <f>'Viajeros Hoteles y Apartamet'!A96</f>
        <v>2012</v>
      </c>
      <c r="B96" s="2" t="str">
        <f>'Viajeros Hoteles y Apartamet'!B96</f>
        <v>1</v>
      </c>
      <c r="C96" s="3">
        <f>'Viajeros Hoteles y Apartamet'!M96</f>
        <v>13176</v>
      </c>
      <c r="D96" s="3" cm="1">
        <f t="array" ref="D96">_xlfn.XLOOKUP(transformación!A87,'[1]Pib Pc'!$A$2:$A$81,_xlfn.XLOOKUP($C$1,'[1]Pib Pc'!B$1:P$1,'[1]Pib Pc'!$B$2:$P$81))</f>
        <v>9500</v>
      </c>
      <c r="E96" s="19" cm="1">
        <f t="array" ref="E96">_xlfn.XLOOKUP(transformación!B87,'[1]IPC Armonizado'!$A$2:$A$250,_xlfn.XLOOKUP($C$1,'[1]IPC Armonizado'!$B$1:$Q$1,'[1]IPC Armonizado'!$B$2:$Q$250))</f>
        <v>97.3</v>
      </c>
      <c r="F96" s="19" cm="1">
        <f t="array" ref="F96">_xlfn.XLOOKUP(transformación!A87,'[1]Desempleo armonizado'!$A$2:$A$101,_xlfn.XLOOKUP($C$1,'[1]Desempleo armonizado'!$B$1:$P$1,'[1]Desempleo armonizado'!$B$2:$P$101))</f>
        <v>15.8</v>
      </c>
      <c r="G96" s="26" cm="1">
        <f t="array" ref="G96">IFERROR(_xlfn.XLOOKUP(transformación!$B87,[1]Forwarkeys!$B$2:$B$1000,_xlfn.XLOOKUP($C$1,[1]Forwarkeys!$C$1:$BA$1,[1]Forwarkeys!$C$2:$BA$1000)),"-")</f>
        <v>12759</v>
      </c>
      <c r="H96" s="19">
        <f>España!E96</f>
        <v>96.48</v>
      </c>
      <c r="I96" s="3">
        <f>[1]Aeropuerto!$K89</f>
        <v>8158</v>
      </c>
      <c r="J96" s="3" cm="1">
        <f t="array" ref="J96">_xlfn.XLOOKUP(transformación!$B87,[1]Mortalidad!$A$2:$A$301,_xlfn.XLOOKUP($C$1,[1]Mortalidad!$B$1:$P$1,[1]Mortalidad!$B$2:$P$301))</f>
        <v>2694</v>
      </c>
      <c r="K96" s="19" cm="1">
        <f t="array" ref="K96">_xlfn.XLOOKUP(transformación!$B87,'[1]Indice del consumidor'!$A$2:$A$301,_xlfn.XLOOKUP($C$1,'[1]Indice del consumidor'!$B$1:$P$1,'[1]Indice del consumidor'!$B$2:$P$301))</f>
        <v>-28.3</v>
      </c>
      <c r="L96" s="34" t="s">
        <v>702</v>
      </c>
      <c r="M96" s="34" t="s">
        <v>702</v>
      </c>
      <c r="N96" s="34" t="s">
        <v>702</v>
      </c>
    </row>
    <row r="97" spans="1:14" x14ac:dyDescent="0.3">
      <c r="A97" s="2" t="str">
        <f>'Viajeros Hoteles y Apartamet'!A97</f>
        <v>2012</v>
      </c>
      <c r="B97" s="2" t="str">
        <f>'Viajeros Hoteles y Apartamet'!B97</f>
        <v>2</v>
      </c>
      <c r="C97" s="3">
        <f>'Viajeros Hoteles y Apartamet'!M97</f>
        <v>15438</v>
      </c>
      <c r="D97" s="3" cm="1">
        <f t="array" ref="D97">_xlfn.XLOOKUP(transformación!A88,'[1]Pib Pc'!$A$2:$A$81,_xlfn.XLOOKUP($C$1,'[1]Pib Pc'!B$1:P$1,'[1]Pib Pc'!$B$2:$P$81))</f>
        <v>9500</v>
      </c>
      <c r="E97" s="19" cm="1">
        <f t="array" ref="E97">_xlfn.XLOOKUP(transformación!B88,'[1]IPC Armonizado'!$A$2:$A$250,_xlfn.XLOOKUP($C$1,'[1]IPC Armonizado'!$B$1:$Q$1,'[1]IPC Armonizado'!$B$2:$Q$250))</f>
        <v>98.4</v>
      </c>
      <c r="F97" s="19" cm="1">
        <f t="array" ref="F97">_xlfn.XLOOKUP(transformación!A88,'[1]Desempleo armonizado'!$A$2:$A$101,_xlfn.XLOOKUP($C$1,'[1]Desempleo armonizado'!$B$1:$P$1,'[1]Desempleo armonizado'!$B$2:$P$101))</f>
        <v>15.8</v>
      </c>
      <c r="G97" s="26" cm="1">
        <f t="array" ref="G97">IFERROR(_xlfn.XLOOKUP(transformación!$B88,[1]Forwarkeys!$B$2:$B$1000,_xlfn.XLOOKUP($C$1,[1]Forwarkeys!$C$1:$BA$1,[1]Forwarkeys!$C$2:$BA$1000)),"-")</f>
        <v>12804</v>
      </c>
      <c r="H97" s="19">
        <f>España!E97</f>
        <v>96.51</v>
      </c>
      <c r="I97" s="3">
        <f>[1]Aeropuerto!$K90</f>
        <v>9805</v>
      </c>
      <c r="J97" s="3" cm="1">
        <f t="array" ref="J97">_xlfn.XLOOKUP(transformación!$B88,[1]Mortalidad!$A$2:$A$301,_xlfn.XLOOKUP($C$1,[1]Mortalidad!$B$1:$P$1,[1]Mortalidad!$B$2:$P$301))</f>
        <v>2515</v>
      </c>
      <c r="K97" s="19" cm="1">
        <f t="array" ref="K97">_xlfn.XLOOKUP(transformación!$B88,'[1]Indice del consumidor'!$A$2:$A$301,_xlfn.XLOOKUP($C$1,'[1]Indice del consumidor'!$B$1:$P$1,'[1]Indice del consumidor'!$B$2:$P$301))</f>
        <v>-28.1</v>
      </c>
      <c r="L97" s="34" t="s">
        <v>702</v>
      </c>
      <c r="M97" s="34" t="s">
        <v>702</v>
      </c>
      <c r="N97" s="34" t="s">
        <v>702</v>
      </c>
    </row>
    <row r="98" spans="1:14" x14ac:dyDescent="0.3">
      <c r="A98" s="2" t="str">
        <f>'Viajeros Hoteles y Apartamet'!A98</f>
        <v>2012</v>
      </c>
      <c r="B98" s="2" t="str">
        <f>'Viajeros Hoteles y Apartamet'!B98</f>
        <v>3</v>
      </c>
      <c r="C98" s="3">
        <f>'Viajeros Hoteles y Apartamet'!M98</f>
        <v>27209</v>
      </c>
      <c r="D98" s="3" cm="1">
        <f t="array" ref="D98">_xlfn.XLOOKUP(transformación!A89,'[1]Pib Pc'!$A$2:$A$81,_xlfn.XLOOKUP($C$1,'[1]Pib Pc'!B$1:P$1,'[1]Pib Pc'!$B$2:$P$81))</f>
        <v>9500</v>
      </c>
      <c r="E98" s="19" cm="1">
        <f t="array" ref="E98">_xlfn.XLOOKUP(transformación!B89,'[1]IPC Armonizado'!$A$2:$A$250,_xlfn.XLOOKUP($C$1,'[1]IPC Armonizado'!$B$1:$Q$1,'[1]IPC Armonizado'!$B$2:$Q$250))</f>
        <v>99.4</v>
      </c>
      <c r="F98" s="19" cm="1">
        <f t="array" ref="F98">_xlfn.XLOOKUP(transformación!A89,'[1]Desempleo armonizado'!$A$2:$A$101,_xlfn.XLOOKUP($C$1,'[1]Desempleo armonizado'!$B$1:$P$1,'[1]Desempleo armonizado'!$B$2:$P$101))</f>
        <v>15.8</v>
      </c>
      <c r="G98" s="26" cm="1">
        <f t="array" ref="G98">IFERROR(_xlfn.XLOOKUP(transformación!$B89,[1]Forwarkeys!$B$2:$B$1000,_xlfn.XLOOKUP($C$1,[1]Forwarkeys!$C$1:$BA$1,[1]Forwarkeys!$C$2:$BA$1000)),"-")</f>
        <v>18312</v>
      </c>
      <c r="H98" s="19">
        <f>España!E98</f>
        <v>98.64</v>
      </c>
      <c r="I98" s="3">
        <f>[1]Aeropuerto!$K91</f>
        <v>15707</v>
      </c>
      <c r="J98" s="3" cm="1">
        <f t="array" ref="J98">_xlfn.XLOOKUP(transformación!$B89,[1]Mortalidad!$A$2:$A$301,_xlfn.XLOOKUP($C$1,[1]Mortalidad!$B$1:$P$1,[1]Mortalidad!$B$2:$P$301))</f>
        <v>2631</v>
      </c>
      <c r="K98" s="19" cm="1">
        <f t="array" ref="K98">_xlfn.XLOOKUP(transformación!$B89,'[1]Indice del consumidor'!$A$2:$A$301,_xlfn.XLOOKUP($C$1,'[1]Indice del consumidor'!$B$1:$P$1,'[1]Indice del consumidor'!$B$2:$P$301))</f>
        <v>-23.9</v>
      </c>
      <c r="L98" s="34" t="s">
        <v>702</v>
      </c>
      <c r="M98" s="34" t="s">
        <v>702</v>
      </c>
      <c r="N98" s="34" t="s">
        <v>702</v>
      </c>
    </row>
    <row r="99" spans="1:14" x14ac:dyDescent="0.3">
      <c r="A99" s="2" t="str">
        <f>'Viajeros Hoteles y Apartamet'!A99</f>
        <v>2012</v>
      </c>
      <c r="B99" s="2" t="str">
        <f>'Viajeros Hoteles y Apartamet'!B99</f>
        <v>4</v>
      </c>
      <c r="C99" s="3">
        <f>'Viajeros Hoteles y Apartamet'!M99</f>
        <v>51798</v>
      </c>
      <c r="D99" s="3" cm="1">
        <f t="array" ref="D99">_xlfn.XLOOKUP(transformación!A90,'[1]Pib Pc'!$A$2:$A$81,_xlfn.XLOOKUP($C$1,'[1]Pib Pc'!B$1:P$1,'[1]Pib Pc'!$B$2:$P$81))</f>
        <v>9530</v>
      </c>
      <c r="E99" s="19" cm="1">
        <f t="array" ref="E99">_xlfn.XLOOKUP(transformación!B90,'[1]IPC Armonizado'!$A$2:$A$250,_xlfn.XLOOKUP($C$1,'[1]IPC Armonizado'!$B$1:$Q$1,'[1]IPC Armonizado'!$B$2:$Q$250))</f>
        <v>99.4</v>
      </c>
      <c r="F99" s="19" cm="1">
        <f t="array" ref="F99">_xlfn.XLOOKUP(transformación!A90,'[1]Desempleo armonizado'!$A$2:$A$101,_xlfn.XLOOKUP($C$1,'[1]Desempleo armonizado'!$B$1:$P$1,'[1]Desempleo armonizado'!$B$2:$P$101))</f>
        <v>15.9</v>
      </c>
      <c r="G99" s="26" cm="1">
        <f t="array" ref="G99">IFERROR(_xlfn.XLOOKUP(transformación!$B90,[1]Forwarkeys!$B$2:$B$1000,_xlfn.XLOOKUP($C$1,[1]Forwarkeys!$C$1:$BA$1,[1]Forwarkeys!$C$2:$BA$1000)),"-")</f>
        <v>31131</v>
      </c>
      <c r="H99" s="19">
        <f>España!E99</f>
        <v>99.71</v>
      </c>
      <c r="I99" s="3">
        <f>[1]Aeropuerto!$K92</f>
        <v>24750</v>
      </c>
      <c r="J99" s="3" cm="1">
        <f t="array" ref="J99">_xlfn.XLOOKUP(transformación!$B90,[1]Mortalidad!$A$2:$A$301,_xlfn.XLOOKUP($C$1,[1]Mortalidad!$B$1:$P$1,[1]Mortalidad!$B$2:$P$301))</f>
        <v>2374</v>
      </c>
      <c r="K99" s="19" cm="1">
        <f t="array" ref="K99">_xlfn.XLOOKUP(transformación!$B90,'[1]Indice del consumidor'!$A$2:$A$301,_xlfn.XLOOKUP($C$1,'[1]Indice del consumidor'!$B$1:$P$1,'[1]Indice del consumidor'!$B$2:$P$301))</f>
        <v>-24.4</v>
      </c>
      <c r="L99" s="34" t="s">
        <v>702</v>
      </c>
      <c r="M99" s="34" t="s">
        <v>702</v>
      </c>
      <c r="N99" s="34" t="s">
        <v>702</v>
      </c>
    </row>
    <row r="100" spans="1:14" x14ac:dyDescent="0.3">
      <c r="A100" s="2" t="str">
        <f>'Viajeros Hoteles y Apartamet'!A100</f>
        <v>2012</v>
      </c>
      <c r="B100" s="2" t="str">
        <f>'Viajeros Hoteles y Apartamet'!B100</f>
        <v>5</v>
      </c>
      <c r="C100" s="3">
        <f>'Viajeros Hoteles y Apartamet'!M100</f>
        <v>76407</v>
      </c>
      <c r="D100" s="3" cm="1">
        <f t="array" ref="D100">_xlfn.XLOOKUP(transformación!A91,'[1]Pib Pc'!$A$2:$A$81,_xlfn.XLOOKUP($C$1,'[1]Pib Pc'!B$1:P$1,'[1]Pib Pc'!$B$2:$P$81))</f>
        <v>9530</v>
      </c>
      <c r="E100" s="19" cm="1">
        <f t="array" ref="E100">_xlfn.XLOOKUP(transformación!B91,'[1]IPC Armonizado'!$A$2:$A$250,_xlfn.XLOOKUP($C$1,'[1]IPC Armonizado'!$B$1:$Q$1,'[1]IPC Armonizado'!$B$2:$Q$250))</f>
        <v>99.4</v>
      </c>
      <c r="F100" s="19" cm="1">
        <f t="array" ref="F100">_xlfn.XLOOKUP(transformación!A91,'[1]Desempleo armonizado'!$A$2:$A$101,_xlfn.XLOOKUP($C$1,'[1]Desempleo armonizado'!$B$1:$P$1,'[1]Desempleo armonizado'!$B$2:$P$101))</f>
        <v>15.9</v>
      </c>
      <c r="G100" s="26" cm="1">
        <f t="array" ref="G100">IFERROR(_xlfn.XLOOKUP(transformación!$B91,[1]Forwarkeys!$B$2:$B$1000,_xlfn.XLOOKUP($C$1,[1]Forwarkeys!$C$1:$BA$1,[1]Forwarkeys!$C$2:$BA$1000)),"-")</f>
        <v>32364</v>
      </c>
      <c r="H100" s="19">
        <f>España!E100</f>
        <v>99.5</v>
      </c>
      <c r="I100" s="3">
        <f>[1]Aeropuerto!$K93</f>
        <v>31081</v>
      </c>
      <c r="J100" s="3" cm="1">
        <f t="array" ref="J100">_xlfn.XLOOKUP(transformación!$B91,[1]Mortalidad!$A$2:$A$301,_xlfn.XLOOKUP($C$1,[1]Mortalidad!$B$1:$P$1,[1]Mortalidad!$B$2:$P$301))</f>
        <v>2424</v>
      </c>
      <c r="K100" s="19" cm="1">
        <f t="array" ref="K100">_xlfn.XLOOKUP(transformación!$B91,'[1]Indice del consumidor'!$A$2:$A$301,_xlfn.XLOOKUP($C$1,'[1]Indice del consumidor'!$B$1:$P$1,'[1]Indice del consumidor'!$B$2:$P$301))</f>
        <v>-23.1</v>
      </c>
      <c r="L100" s="34" t="s">
        <v>702</v>
      </c>
      <c r="M100" s="34" t="s">
        <v>702</v>
      </c>
      <c r="N100" s="34" t="s">
        <v>702</v>
      </c>
    </row>
    <row r="101" spans="1:14" x14ac:dyDescent="0.3">
      <c r="A101" s="2" t="str">
        <f>'Viajeros Hoteles y Apartamet'!A101</f>
        <v>2012</v>
      </c>
      <c r="B101" s="2" t="str">
        <f>'Viajeros Hoteles y Apartamet'!B101</f>
        <v>6</v>
      </c>
      <c r="C101" s="3">
        <f>'Viajeros Hoteles y Apartamet'!M101</f>
        <v>99077</v>
      </c>
      <c r="D101" s="3" cm="1">
        <f t="array" ref="D101">_xlfn.XLOOKUP(transformación!A92,'[1]Pib Pc'!$A$2:$A$81,_xlfn.XLOOKUP($C$1,'[1]Pib Pc'!B$1:P$1,'[1]Pib Pc'!$B$2:$P$81))</f>
        <v>9530</v>
      </c>
      <c r="E101" s="19" cm="1">
        <f t="array" ref="E101">_xlfn.XLOOKUP(transformación!B92,'[1]IPC Armonizado'!$A$2:$A$250,_xlfn.XLOOKUP($C$1,'[1]IPC Armonizado'!$B$1:$Q$1,'[1]IPC Armonizado'!$B$2:$Q$250))</f>
        <v>99.2</v>
      </c>
      <c r="F101" s="19" cm="1">
        <f t="array" ref="F101">_xlfn.XLOOKUP(transformación!A92,'[1]Desempleo armonizado'!$A$2:$A$101,_xlfn.XLOOKUP($C$1,'[1]Desempleo armonizado'!$B$1:$P$1,'[1]Desempleo armonizado'!$B$2:$P$101))</f>
        <v>15.9</v>
      </c>
      <c r="G101" s="26" cm="1">
        <f t="array" ref="G101">IFERROR(_xlfn.XLOOKUP(transformación!$B92,[1]Forwarkeys!$B$2:$B$1000,_xlfn.XLOOKUP($C$1,[1]Forwarkeys!$C$1:$BA$1,[1]Forwarkeys!$C$2:$BA$1000)),"-")</f>
        <v>41715</v>
      </c>
      <c r="H101" s="19">
        <f>España!E101</f>
        <v>99.26</v>
      </c>
      <c r="I101" s="3">
        <f>[1]Aeropuerto!$K94</f>
        <v>42208</v>
      </c>
      <c r="J101" s="3" cm="1">
        <f t="array" ref="J101">_xlfn.XLOOKUP(transformación!$B92,[1]Mortalidad!$A$2:$A$301,_xlfn.XLOOKUP($C$1,[1]Mortalidad!$B$1:$P$1,[1]Mortalidad!$B$2:$P$301))</f>
        <v>2224</v>
      </c>
      <c r="K101" s="19" cm="1">
        <f t="array" ref="K101">_xlfn.XLOOKUP(transformación!$B92,'[1]Indice del consumidor'!$A$2:$A$301,_xlfn.XLOOKUP($C$1,'[1]Indice del consumidor'!$B$1:$P$1,'[1]Indice del consumidor'!$B$2:$P$301))</f>
        <v>-23</v>
      </c>
      <c r="L101" s="34" t="s">
        <v>702</v>
      </c>
      <c r="M101" s="34" t="s">
        <v>702</v>
      </c>
      <c r="N101" s="34" t="s">
        <v>702</v>
      </c>
    </row>
    <row r="102" spans="1:14" x14ac:dyDescent="0.3">
      <c r="A102" s="2" t="str">
        <f>'Viajeros Hoteles y Apartamet'!A102</f>
        <v>2012</v>
      </c>
      <c r="B102" s="2" t="str">
        <f>'Viajeros Hoteles y Apartamet'!B102</f>
        <v>7</v>
      </c>
      <c r="C102" s="3">
        <f>'Viajeros Hoteles y Apartamet'!M102</f>
        <v>85583</v>
      </c>
      <c r="D102" s="3" cm="1">
        <f t="array" ref="D102">_xlfn.XLOOKUP(transformación!A93,'[1]Pib Pc'!$A$2:$A$81,_xlfn.XLOOKUP($C$1,'[1]Pib Pc'!B$1:P$1,'[1]Pib Pc'!$B$2:$P$81))</f>
        <v>9750</v>
      </c>
      <c r="E102" s="19" cm="1">
        <f t="array" ref="E102">_xlfn.XLOOKUP(transformación!B93,'[1]IPC Armonizado'!$A$2:$A$250,_xlfn.XLOOKUP($C$1,'[1]IPC Armonizado'!$B$1:$Q$1,'[1]IPC Armonizado'!$B$2:$Q$250))</f>
        <v>99.1</v>
      </c>
      <c r="F102" s="19" cm="1">
        <f t="array" ref="F102">_xlfn.XLOOKUP(transformación!A93,'[1]Desempleo armonizado'!$A$2:$A$101,_xlfn.XLOOKUP($C$1,'[1]Desempleo armonizado'!$B$1:$P$1,'[1]Desempleo armonizado'!$B$2:$P$101))</f>
        <v>15.9</v>
      </c>
      <c r="G102" s="26" cm="1">
        <f t="array" ref="G102">IFERROR(_xlfn.XLOOKUP(transformación!$B93,[1]Forwarkeys!$B$2:$B$1000,_xlfn.XLOOKUP($C$1,[1]Forwarkeys!$C$1:$BA$1,[1]Forwarkeys!$C$2:$BA$1000)),"-")</f>
        <v>40491</v>
      </c>
      <c r="H102" s="19">
        <f>España!E102</f>
        <v>98.42</v>
      </c>
      <c r="I102" s="3">
        <f>[1]Aeropuerto!$K95</f>
        <v>41015</v>
      </c>
      <c r="J102" s="3" cm="1">
        <f t="array" ref="J102">_xlfn.XLOOKUP(transformación!$B93,[1]Mortalidad!$A$2:$A$301,_xlfn.XLOOKUP($C$1,[1]Mortalidad!$B$1:$P$1,[1]Mortalidad!$B$2:$P$301))</f>
        <v>2220</v>
      </c>
      <c r="K102" s="19" cm="1">
        <f t="array" ref="K102">_xlfn.XLOOKUP(transformación!$B93,'[1]Indice del consumidor'!$A$2:$A$301,_xlfn.XLOOKUP($C$1,'[1]Indice del consumidor'!$B$1:$P$1,'[1]Indice del consumidor'!$B$2:$P$301))</f>
        <v>-16.7</v>
      </c>
      <c r="L102" s="34" t="s">
        <v>702</v>
      </c>
      <c r="M102" s="34" t="s">
        <v>702</v>
      </c>
      <c r="N102" s="34" t="s">
        <v>702</v>
      </c>
    </row>
    <row r="103" spans="1:14" x14ac:dyDescent="0.3">
      <c r="A103" s="2" t="str">
        <f>'Viajeros Hoteles y Apartamet'!A103</f>
        <v>2012</v>
      </c>
      <c r="B103" s="2" t="str">
        <f>'Viajeros Hoteles y Apartamet'!B103</f>
        <v>8</v>
      </c>
      <c r="C103" s="3">
        <f>'Viajeros Hoteles y Apartamet'!M103</f>
        <v>74816</v>
      </c>
      <c r="D103" s="3" cm="1">
        <f t="array" ref="D103">_xlfn.XLOOKUP(transformación!A94,'[1]Pib Pc'!$A$2:$A$81,_xlfn.XLOOKUP($C$1,'[1]Pib Pc'!B$1:P$1,'[1]Pib Pc'!$B$2:$P$81))</f>
        <v>9750</v>
      </c>
      <c r="E103" s="19" cm="1">
        <f t="array" ref="E103">_xlfn.XLOOKUP(transformación!B94,'[1]IPC Armonizado'!$A$2:$A$250,_xlfn.XLOOKUP($C$1,'[1]IPC Armonizado'!$B$1:$Q$1,'[1]IPC Armonizado'!$B$2:$Q$250))</f>
        <v>99.9</v>
      </c>
      <c r="F103" s="19" cm="1">
        <f t="array" ref="F103">_xlfn.XLOOKUP(transformación!A94,'[1]Desempleo armonizado'!$A$2:$A$101,_xlfn.XLOOKUP($C$1,'[1]Desempleo armonizado'!$B$1:$P$1,'[1]Desempleo armonizado'!$B$2:$P$101))</f>
        <v>15.9</v>
      </c>
      <c r="G103" s="26" cm="1">
        <f t="array" ref="G103">IFERROR(_xlfn.XLOOKUP(transformación!$B94,[1]Forwarkeys!$B$2:$B$1000,_xlfn.XLOOKUP($C$1,[1]Forwarkeys!$C$1:$BA$1,[1]Forwarkeys!$C$2:$BA$1000)),"-")</f>
        <v>38685</v>
      </c>
      <c r="H103" s="19">
        <f>España!E103</f>
        <v>98.92</v>
      </c>
      <c r="I103" s="3">
        <f>[1]Aeropuerto!$K96</f>
        <v>35357</v>
      </c>
      <c r="J103" s="3" cm="1">
        <f t="array" ref="J103">_xlfn.XLOOKUP(transformación!$B94,[1]Mortalidad!$A$2:$A$301,_xlfn.XLOOKUP($C$1,[1]Mortalidad!$B$1:$P$1,[1]Mortalidad!$B$2:$P$301))</f>
        <v>2269</v>
      </c>
      <c r="K103" s="19" cm="1">
        <f t="array" ref="K103">_xlfn.XLOOKUP(transformación!$B94,'[1]Indice del consumidor'!$A$2:$A$301,_xlfn.XLOOKUP($C$1,'[1]Indice del consumidor'!$B$1:$P$1,'[1]Indice del consumidor'!$B$2:$P$301))</f>
        <v>-17.100000000000001</v>
      </c>
      <c r="L103" s="34" t="s">
        <v>702</v>
      </c>
      <c r="M103" s="34" t="s">
        <v>702</v>
      </c>
      <c r="N103" s="34" t="s">
        <v>702</v>
      </c>
    </row>
    <row r="104" spans="1:14" x14ac:dyDescent="0.3">
      <c r="A104" s="2" t="str">
        <f>'Viajeros Hoteles y Apartamet'!A104</f>
        <v>2012</v>
      </c>
      <c r="B104" s="2" t="str">
        <f>'Viajeros Hoteles y Apartamet'!B104</f>
        <v>9</v>
      </c>
      <c r="C104" s="3">
        <f>'Viajeros Hoteles y Apartamet'!M104</f>
        <v>93223</v>
      </c>
      <c r="D104" s="3" cm="1">
        <f t="array" ref="D104">_xlfn.XLOOKUP(transformación!A95,'[1]Pib Pc'!$A$2:$A$81,_xlfn.XLOOKUP($C$1,'[1]Pib Pc'!B$1:P$1,'[1]Pib Pc'!$B$2:$P$81))</f>
        <v>9750</v>
      </c>
      <c r="E104" s="19" cm="1">
        <f t="array" ref="E104">_xlfn.XLOOKUP(transformación!B95,'[1]IPC Armonizado'!$A$2:$A$250,_xlfn.XLOOKUP($C$1,'[1]IPC Armonizado'!$B$1:$Q$1,'[1]IPC Armonizado'!$B$2:$Q$250))</f>
        <v>99.9</v>
      </c>
      <c r="F104" s="19" cm="1">
        <f t="array" ref="F104">_xlfn.XLOOKUP(transformación!A95,'[1]Desempleo armonizado'!$A$2:$A$101,_xlfn.XLOOKUP($C$1,'[1]Desempleo armonizado'!$B$1:$P$1,'[1]Desempleo armonizado'!$B$2:$P$101))</f>
        <v>15.9</v>
      </c>
      <c r="G104" s="26" cm="1">
        <f t="array" ref="G104">IFERROR(_xlfn.XLOOKUP(transformación!$B95,[1]Forwarkeys!$B$2:$B$1000,_xlfn.XLOOKUP($C$1,[1]Forwarkeys!$C$1:$BA$1,[1]Forwarkeys!$C$2:$BA$1000)),"-")</f>
        <v>33126</v>
      </c>
      <c r="H104" s="19">
        <f>España!E104</f>
        <v>100.83</v>
      </c>
      <c r="I104" s="3">
        <f>[1]Aeropuerto!$K97</f>
        <v>34303</v>
      </c>
      <c r="J104" s="3" cm="1">
        <f t="array" ref="J104">_xlfn.XLOOKUP(transformación!$B95,[1]Mortalidad!$A$2:$A$301,_xlfn.XLOOKUP($C$1,[1]Mortalidad!$B$1:$P$1,[1]Mortalidad!$B$2:$P$301))</f>
        <v>2173</v>
      </c>
      <c r="K104" s="19" cm="1">
        <f t="array" ref="K104">_xlfn.XLOOKUP(transformación!$B95,'[1]Indice del consumidor'!$A$2:$A$301,_xlfn.XLOOKUP($C$1,'[1]Indice del consumidor'!$B$1:$P$1,'[1]Indice del consumidor'!$B$2:$P$301))</f>
        <v>-25</v>
      </c>
      <c r="L104" s="34" t="s">
        <v>702</v>
      </c>
      <c r="M104" s="34" t="s">
        <v>702</v>
      </c>
      <c r="N104" s="34" t="s">
        <v>702</v>
      </c>
    </row>
    <row r="105" spans="1:14" x14ac:dyDescent="0.3">
      <c r="A105" s="2" t="str">
        <f>'Viajeros Hoteles y Apartamet'!A105</f>
        <v>2012</v>
      </c>
      <c r="B105" s="2" t="str">
        <f>'Viajeros Hoteles y Apartamet'!B105</f>
        <v>10</v>
      </c>
      <c r="C105" s="3">
        <f>'Viajeros Hoteles y Apartamet'!M105</f>
        <v>89737</v>
      </c>
      <c r="D105" s="3" cm="1">
        <f t="array" ref="D105">_xlfn.XLOOKUP(transformación!A96,'[1]Pib Pc'!$A$2:$A$81,_xlfn.XLOOKUP($C$1,'[1]Pib Pc'!B$1:P$1,'[1]Pib Pc'!$B$2:$P$81))</f>
        <v>9420</v>
      </c>
      <c r="E105" s="19" cm="1">
        <f t="array" ref="E105">_xlfn.XLOOKUP(transformación!B96,'[1]IPC Armonizado'!$A$2:$A$250,_xlfn.XLOOKUP($C$1,'[1]IPC Armonizado'!$B$1:$Q$1,'[1]IPC Armonizado'!$B$2:$Q$250))</f>
        <v>99.8</v>
      </c>
      <c r="F105" s="19" cm="1">
        <f t="array" ref="F105">_xlfn.XLOOKUP(transformación!A96,'[1]Desempleo armonizado'!$A$2:$A$101,_xlfn.XLOOKUP($C$1,'[1]Desempleo armonizado'!$B$1:$P$1,'[1]Desempleo armonizado'!$B$2:$P$101))</f>
        <v>14.5</v>
      </c>
      <c r="G105" s="26" cm="1">
        <f t="array" ref="G105">IFERROR(_xlfn.XLOOKUP(transformación!$B96,[1]Forwarkeys!$B$2:$B$1000,_xlfn.XLOOKUP($C$1,[1]Forwarkeys!$C$1:$BA$1,[1]Forwarkeys!$C$2:$BA$1000)),"-")</f>
        <v>30322</v>
      </c>
      <c r="H105" s="19">
        <f>España!E105</f>
        <v>101.29</v>
      </c>
      <c r="I105" s="3">
        <f>[1]Aeropuerto!$K98</f>
        <v>28204</v>
      </c>
      <c r="J105" s="3" cm="1">
        <f t="array" ref="J105">_xlfn.XLOOKUP(transformación!$B96,[1]Mortalidad!$A$2:$A$301,_xlfn.XLOOKUP($C$1,[1]Mortalidad!$B$1:$P$1,[1]Mortalidad!$B$2:$P$301))</f>
        <v>2475</v>
      </c>
      <c r="K105" s="19" cm="1">
        <f t="array" ref="K105">_xlfn.XLOOKUP(transformación!$B96,'[1]Indice del consumidor'!$A$2:$A$301,_xlfn.XLOOKUP($C$1,'[1]Indice del consumidor'!$B$1:$P$1,'[1]Indice del consumidor'!$B$2:$P$301))</f>
        <v>-26.2</v>
      </c>
      <c r="L105" s="34" t="s">
        <v>702</v>
      </c>
      <c r="M105" s="34" t="s">
        <v>702</v>
      </c>
      <c r="N105" s="34" t="s">
        <v>702</v>
      </c>
    </row>
    <row r="106" spans="1:14" x14ac:dyDescent="0.3">
      <c r="A106" s="2" t="str">
        <f>'Viajeros Hoteles y Apartamet'!A106</f>
        <v>2012</v>
      </c>
      <c r="B106" s="2" t="str">
        <f>'Viajeros Hoteles y Apartamet'!B106</f>
        <v>11</v>
      </c>
      <c r="C106" s="3">
        <f>'Viajeros Hoteles y Apartamet'!M106</f>
        <v>19950</v>
      </c>
      <c r="D106" s="3" cm="1">
        <f t="array" ref="D106">_xlfn.XLOOKUP(transformación!A97,'[1]Pib Pc'!$A$2:$A$81,_xlfn.XLOOKUP($C$1,'[1]Pib Pc'!B$1:P$1,'[1]Pib Pc'!$B$2:$P$81))</f>
        <v>9420</v>
      </c>
      <c r="E106" s="19" cm="1">
        <f t="array" ref="E106">_xlfn.XLOOKUP(transformación!B97,'[1]IPC Armonizado'!$A$2:$A$250,_xlfn.XLOOKUP($C$1,'[1]IPC Armonizado'!$B$1:$Q$1,'[1]IPC Armonizado'!$B$2:$Q$250))</f>
        <v>99.3</v>
      </c>
      <c r="F106" s="19" cm="1">
        <f t="array" ref="F106">_xlfn.XLOOKUP(transformación!A97,'[1]Desempleo armonizado'!$A$2:$A$101,_xlfn.XLOOKUP($C$1,'[1]Desempleo armonizado'!$B$1:$P$1,'[1]Desempleo armonizado'!$B$2:$P$101))</f>
        <v>14.5</v>
      </c>
      <c r="G106" s="26" cm="1">
        <f t="array" ref="G106">IFERROR(_xlfn.XLOOKUP(transformación!$B97,[1]Forwarkeys!$B$2:$B$1000,_xlfn.XLOOKUP($C$1,[1]Forwarkeys!$C$1:$BA$1,[1]Forwarkeys!$C$2:$BA$1000)),"-")</f>
        <v>12759</v>
      </c>
      <c r="H106" s="19">
        <f>España!E106</f>
        <v>101.05</v>
      </c>
      <c r="I106" s="3">
        <f>[1]Aeropuerto!$K99</f>
        <v>8773</v>
      </c>
      <c r="J106" s="3" cm="1">
        <f t="array" ref="J106">_xlfn.XLOOKUP(transformación!$B97,[1]Mortalidad!$A$2:$A$301,_xlfn.XLOOKUP($C$1,[1]Mortalidad!$B$1:$P$1,[1]Mortalidad!$B$2:$P$301))</f>
        <v>2406</v>
      </c>
      <c r="K106" s="19" cm="1">
        <f t="array" ref="K106">_xlfn.XLOOKUP(transformación!$B97,'[1]Indice del consumidor'!$A$2:$A$301,_xlfn.XLOOKUP($C$1,'[1]Indice del consumidor'!$B$1:$P$1,'[1]Indice del consumidor'!$B$2:$P$301))</f>
        <v>-23.8</v>
      </c>
      <c r="L106" s="34" t="s">
        <v>702</v>
      </c>
      <c r="M106" s="34" t="s">
        <v>702</v>
      </c>
      <c r="N106" s="34" t="s">
        <v>702</v>
      </c>
    </row>
    <row r="107" spans="1:14" x14ac:dyDescent="0.3">
      <c r="A107" s="2" t="str">
        <f>'Viajeros Hoteles y Apartamet'!A107</f>
        <v>2012</v>
      </c>
      <c r="B107" s="2" t="str">
        <f>'Viajeros Hoteles y Apartamet'!B107</f>
        <v>12</v>
      </c>
      <c r="C107" s="3">
        <f>'Viajeros Hoteles y Apartamet'!M107</f>
        <v>12714</v>
      </c>
      <c r="D107" s="3" cm="1">
        <f t="array" ref="D107">_xlfn.XLOOKUP(transformación!A98,'[1]Pib Pc'!$A$2:$A$81,_xlfn.XLOOKUP($C$1,'[1]Pib Pc'!B$1:P$1,'[1]Pib Pc'!$B$2:$P$81))</f>
        <v>9420</v>
      </c>
      <c r="E107" s="19" cm="1">
        <f t="array" ref="E107">_xlfn.XLOOKUP(transformación!B98,'[1]IPC Armonizado'!$A$2:$A$250,_xlfn.XLOOKUP($C$1,'[1]IPC Armonizado'!$B$1:$Q$1,'[1]IPC Armonizado'!$B$2:$Q$250))</f>
        <v>99.4</v>
      </c>
      <c r="F107" s="19" cm="1">
        <f t="array" ref="F107">_xlfn.XLOOKUP(transformación!A98,'[1]Desempleo armonizado'!$A$2:$A$101,_xlfn.XLOOKUP($C$1,'[1]Desempleo armonizado'!$B$1:$P$1,'[1]Desempleo armonizado'!$B$2:$P$101))</f>
        <v>14.5</v>
      </c>
      <c r="G107" s="26" cm="1">
        <f t="array" ref="G107">IFERROR(_xlfn.XLOOKUP(transformación!$B98,[1]Forwarkeys!$B$2:$B$1000,_xlfn.XLOOKUP($C$1,[1]Forwarkeys!$C$1:$BA$1,[1]Forwarkeys!$C$2:$BA$1000)),"-")</f>
        <v>10710</v>
      </c>
      <c r="H107" s="19">
        <f>España!E107</f>
        <v>101.06</v>
      </c>
      <c r="I107" s="3">
        <f>[1]Aeropuerto!$K100</f>
        <v>8350</v>
      </c>
      <c r="J107" s="3" cm="1">
        <f t="array" ref="J107">_xlfn.XLOOKUP(transformación!$B98,[1]Mortalidad!$A$2:$A$301,_xlfn.XLOOKUP($C$1,[1]Mortalidad!$B$1:$P$1,[1]Mortalidad!$B$2:$P$301))</f>
        <v>2781</v>
      </c>
      <c r="K107" s="19" cm="1">
        <f t="array" ref="K107">_xlfn.XLOOKUP(transformación!$B98,'[1]Indice del consumidor'!$A$2:$A$301,_xlfn.XLOOKUP($C$1,'[1]Indice del consumidor'!$B$1:$P$1,'[1]Indice del consumidor'!$B$2:$P$301))</f>
        <v>-32.4</v>
      </c>
      <c r="L107" s="34" t="s">
        <v>702</v>
      </c>
      <c r="M107" s="34" t="s">
        <v>702</v>
      </c>
      <c r="N107" s="34" t="s">
        <v>702</v>
      </c>
    </row>
    <row r="108" spans="1:14" x14ac:dyDescent="0.3">
      <c r="A108" s="2" t="str">
        <f>'Viajeros Hoteles y Apartamet'!A108</f>
        <v>2013</v>
      </c>
      <c r="B108" s="2" t="str">
        <f>'Viajeros Hoteles y Apartamet'!B108</f>
        <v>1</v>
      </c>
      <c r="C108" s="3">
        <f>'Viajeros Hoteles y Apartamet'!M108</f>
        <v>10765</v>
      </c>
      <c r="D108" s="3" cm="1">
        <f t="array" ref="D108">_xlfn.XLOOKUP(transformación!A99,'[1]Pib Pc'!$A$2:$A$81,_xlfn.XLOOKUP($C$1,'[1]Pib Pc'!B$1:P$1,'[1]Pib Pc'!$B$2:$P$81))</f>
        <v>9390</v>
      </c>
      <c r="E108" s="19" cm="1">
        <f t="array" ref="E108">_xlfn.XLOOKUP(transformación!B99,'[1]IPC Armonizado'!$A$2:$A$250,_xlfn.XLOOKUP($C$1,'[1]IPC Armonizado'!$B$1:$Q$1,'[1]IPC Armonizado'!$B$2:$Q$250))</f>
        <v>98.8</v>
      </c>
      <c r="F108" s="19" cm="1">
        <f t="array" ref="F108">_xlfn.XLOOKUP(transformación!A99,'[1]Desempleo armonizado'!$A$2:$A$101,_xlfn.XLOOKUP($C$1,'[1]Desempleo armonizado'!$B$1:$P$1,'[1]Desempleo armonizado'!$B$2:$P$101))</f>
        <v>14.4</v>
      </c>
      <c r="G108" s="26" cm="1">
        <f t="array" ref="G108">IFERROR(_xlfn.XLOOKUP(transformación!$B99,[1]Forwarkeys!$B$2:$B$1000,_xlfn.XLOOKUP($C$1,[1]Forwarkeys!$C$1:$BA$1,[1]Forwarkeys!$C$2:$BA$1000)),"-")</f>
        <v>11043</v>
      </c>
      <c r="H108" s="19">
        <f>España!E108</f>
        <v>99.22</v>
      </c>
      <c r="I108" s="3">
        <f>[1]Aeropuerto!$K101</f>
        <v>8093</v>
      </c>
      <c r="J108" s="3" cm="1">
        <f t="array" ref="J108">_xlfn.XLOOKUP(transformación!$B99,[1]Mortalidad!$A$2:$A$301,_xlfn.XLOOKUP($C$1,[1]Mortalidad!$B$1:$P$1,[1]Mortalidad!$B$2:$P$301))</f>
        <v>2871</v>
      </c>
      <c r="K108" s="19" cm="1">
        <f t="array" ref="K108">_xlfn.XLOOKUP(transformación!$B99,'[1]Indice del consumidor'!$A$2:$A$301,_xlfn.XLOOKUP($C$1,'[1]Indice del consumidor'!$B$1:$P$1,'[1]Indice del consumidor'!$B$2:$P$301))</f>
        <v>-23</v>
      </c>
      <c r="L108" s="34" t="s">
        <v>702</v>
      </c>
      <c r="M108" s="34" t="s">
        <v>702</v>
      </c>
      <c r="N108" s="34" t="s">
        <v>702</v>
      </c>
    </row>
    <row r="109" spans="1:14" x14ac:dyDescent="0.3">
      <c r="A109" s="2" t="str">
        <f>'Viajeros Hoteles y Apartamet'!A109</f>
        <v>2013</v>
      </c>
      <c r="B109" s="2" t="str">
        <f>'Viajeros Hoteles y Apartamet'!B109</f>
        <v>2</v>
      </c>
      <c r="C109" s="3">
        <f>'Viajeros Hoteles y Apartamet'!M109</f>
        <v>13544</v>
      </c>
      <c r="D109" s="3" cm="1">
        <f t="array" ref="D109">_xlfn.XLOOKUP(transformación!A100,'[1]Pib Pc'!$A$2:$A$81,_xlfn.XLOOKUP($C$1,'[1]Pib Pc'!B$1:P$1,'[1]Pib Pc'!$B$2:$P$81))</f>
        <v>9390</v>
      </c>
      <c r="E109" s="19" cm="1">
        <f t="array" ref="E109">_xlfn.XLOOKUP(transformación!B100,'[1]IPC Armonizado'!$A$2:$A$250,_xlfn.XLOOKUP($C$1,'[1]IPC Armonizado'!$B$1:$Q$1,'[1]IPC Armonizado'!$B$2:$Q$250))</f>
        <v>99.6</v>
      </c>
      <c r="F109" s="19" cm="1">
        <f t="array" ref="F109">_xlfn.XLOOKUP(transformación!A100,'[1]Desempleo armonizado'!$A$2:$A$101,_xlfn.XLOOKUP($C$1,'[1]Desempleo armonizado'!$B$1:$P$1,'[1]Desempleo armonizado'!$B$2:$P$101))</f>
        <v>14.4</v>
      </c>
      <c r="G109" s="26" cm="1">
        <f t="array" ref="G109">IFERROR(_xlfn.XLOOKUP(transformación!$B100,[1]Forwarkeys!$B$2:$B$1000,_xlfn.XLOOKUP($C$1,[1]Forwarkeys!$C$1:$BA$1,[1]Forwarkeys!$C$2:$BA$1000)),"-")</f>
        <v>9984</v>
      </c>
      <c r="H109" s="19">
        <f>España!E109</f>
        <v>99.31</v>
      </c>
      <c r="I109" s="3">
        <f>[1]Aeropuerto!$K102</f>
        <v>8614</v>
      </c>
      <c r="J109" s="3" cm="1">
        <f t="array" ref="J109">_xlfn.XLOOKUP(transformación!$B100,[1]Mortalidad!$A$2:$A$301,_xlfn.XLOOKUP($C$1,[1]Mortalidad!$B$1:$P$1,[1]Mortalidad!$B$2:$P$301))</f>
        <v>2506</v>
      </c>
      <c r="K109" s="19" cm="1">
        <f t="array" ref="K109">_xlfn.XLOOKUP(transformación!$B100,'[1]Indice del consumidor'!$A$2:$A$301,_xlfn.XLOOKUP($C$1,'[1]Indice del consumidor'!$B$1:$P$1,'[1]Indice del consumidor'!$B$2:$P$301))</f>
        <v>-26.6</v>
      </c>
      <c r="L109" s="34" t="s">
        <v>702</v>
      </c>
      <c r="M109" s="34" t="s">
        <v>702</v>
      </c>
      <c r="N109" s="34" t="s">
        <v>702</v>
      </c>
    </row>
    <row r="110" spans="1:14" x14ac:dyDescent="0.3">
      <c r="A110" s="2" t="str">
        <f>'Viajeros Hoteles y Apartamet'!A110</f>
        <v>2013</v>
      </c>
      <c r="B110" s="2" t="str">
        <f>'Viajeros Hoteles y Apartamet'!B110</f>
        <v>3</v>
      </c>
      <c r="C110" s="3">
        <f>'Viajeros Hoteles y Apartamet'!M110</f>
        <v>29976</v>
      </c>
      <c r="D110" s="3" cm="1">
        <f t="array" ref="D110">_xlfn.XLOOKUP(transformación!A101,'[1]Pib Pc'!$A$2:$A$81,_xlfn.XLOOKUP($C$1,'[1]Pib Pc'!B$1:P$1,'[1]Pib Pc'!$B$2:$P$81))</f>
        <v>9390</v>
      </c>
      <c r="E110" s="19" cm="1">
        <f t="array" ref="E110">_xlfn.XLOOKUP(transformación!B101,'[1]IPC Armonizado'!$A$2:$A$250,_xlfn.XLOOKUP($C$1,'[1]IPC Armonizado'!$B$1:$Q$1,'[1]IPC Armonizado'!$B$2:$Q$250))</f>
        <v>100</v>
      </c>
      <c r="F110" s="19" cm="1">
        <f t="array" ref="F110">_xlfn.XLOOKUP(transformación!A101,'[1]Desempleo armonizado'!$A$2:$A$101,_xlfn.XLOOKUP($C$1,'[1]Desempleo armonizado'!$B$1:$P$1,'[1]Desempleo armonizado'!$B$2:$P$101))</f>
        <v>14.4</v>
      </c>
      <c r="G110" s="26" cm="1">
        <f t="array" ref="G110">IFERROR(_xlfn.XLOOKUP(transformación!$B101,[1]Forwarkeys!$B$2:$B$1000,_xlfn.XLOOKUP($C$1,[1]Forwarkeys!$C$1:$BA$1,[1]Forwarkeys!$C$2:$BA$1000)),"-")</f>
        <v>16302</v>
      </c>
      <c r="H110" s="19">
        <f>España!E110</f>
        <v>101.16</v>
      </c>
      <c r="I110" s="3">
        <f>[1]Aeropuerto!$K103</f>
        <v>15817</v>
      </c>
      <c r="J110" s="3" cm="1">
        <f t="array" ref="J110">_xlfn.XLOOKUP(transformación!$B101,[1]Mortalidad!$A$2:$A$301,_xlfn.XLOOKUP($C$1,[1]Mortalidad!$B$1:$P$1,[1]Mortalidad!$B$2:$P$301))</f>
        <v>2831</v>
      </c>
      <c r="K110" s="19" cm="1">
        <f t="array" ref="K110">_xlfn.XLOOKUP(transformación!$B101,'[1]Indice del consumidor'!$A$2:$A$301,_xlfn.XLOOKUP($C$1,'[1]Indice del consumidor'!$B$1:$P$1,'[1]Indice del consumidor'!$B$2:$P$301))</f>
        <v>-25.7</v>
      </c>
      <c r="L110" s="34" t="s">
        <v>702</v>
      </c>
      <c r="M110" s="34" t="s">
        <v>702</v>
      </c>
      <c r="N110" s="34" t="s">
        <v>702</v>
      </c>
    </row>
    <row r="111" spans="1:14" x14ac:dyDescent="0.3">
      <c r="A111" s="2" t="str">
        <f>'Viajeros Hoteles y Apartamet'!A111</f>
        <v>2013</v>
      </c>
      <c r="B111" s="2" t="str">
        <f>'Viajeros Hoteles y Apartamet'!B111</f>
        <v>4</v>
      </c>
      <c r="C111" s="3">
        <f>'Viajeros Hoteles y Apartamet'!M111</f>
        <v>52552</v>
      </c>
      <c r="D111" s="3" cm="1">
        <f t="array" ref="D111">_xlfn.XLOOKUP(transformación!A102,'[1]Pib Pc'!$A$2:$A$81,_xlfn.XLOOKUP($C$1,'[1]Pib Pc'!B$1:P$1,'[1]Pib Pc'!$B$2:$P$81))</f>
        <v>9600</v>
      </c>
      <c r="E111" s="19" cm="1">
        <f t="array" ref="E111">_xlfn.XLOOKUP(transformación!B102,'[1]IPC Armonizado'!$A$2:$A$250,_xlfn.XLOOKUP($C$1,'[1]IPC Armonizado'!$B$1:$Q$1,'[1]IPC Armonizado'!$B$2:$Q$250))</f>
        <v>99.9</v>
      </c>
      <c r="F111" s="19" cm="1">
        <f t="array" ref="F111">_xlfn.XLOOKUP(transformación!A102,'[1]Desempleo armonizado'!$A$2:$A$101,_xlfn.XLOOKUP($C$1,'[1]Desempleo armonizado'!$B$1:$P$1,'[1]Desempleo armonizado'!$B$2:$P$101))</f>
        <v>14.7</v>
      </c>
      <c r="G111" s="26" cm="1">
        <f t="array" ref="G111">IFERROR(_xlfn.XLOOKUP(transformación!$B102,[1]Forwarkeys!$B$2:$B$1000,_xlfn.XLOOKUP($C$1,[1]Forwarkeys!$C$1:$BA$1,[1]Forwarkeys!$C$2:$BA$1000)),"-")</f>
        <v>33787</v>
      </c>
      <c r="H111" s="19">
        <f>España!E111</f>
        <v>101.23</v>
      </c>
      <c r="I111" s="3">
        <f>[1]Aeropuerto!$K104</f>
        <v>23847</v>
      </c>
      <c r="J111" s="3" cm="1">
        <f t="array" ref="J111">_xlfn.XLOOKUP(transformación!$B102,[1]Mortalidad!$A$2:$A$301,_xlfn.XLOOKUP($C$1,[1]Mortalidad!$B$1:$P$1,[1]Mortalidad!$B$2:$P$301))</f>
        <v>2631</v>
      </c>
      <c r="K111" s="19" cm="1">
        <f t="array" ref="K111">_xlfn.XLOOKUP(transformación!$B102,'[1]Indice del consumidor'!$A$2:$A$301,_xlfn.XLOOKUP($C$1,'[1]Indice del consumidor'!$B$1:$P$1,'[1]Indice del consumidor'!$B$2:$P$301))</f>
        <v>-28</v>
      </c>
      <c r="L111" s="34" t="s">
        <v>702</v>
      </c>
      <c r="M111" s="34" t="s">
        <v>702</v>
      </c>
      <c r="N111" s="34" t="s">
        <v>702</v>
      </c>
    </row>
    <row r="112" spans="1:14" x14ac:dyDescent="0.3">
      <c r="A112" s="2" t="str">
        <f>'Viajeros Hoteles y Apartamet'!A112</f>
        <v>2013</v>
      </c>
      <c r="B112" s="2" t="str">
        <f>'Viajeros Hoteles y Apartamet'!B112</f>
        <v>5</v>
      </c>
      <c r="C112" s="3">
        <f>'Viajeros Hoteles y Apartamet'!M112</f>
        <v>89600</v>
      </c>
      <c r="D112" s="3" cm="1">
        <f t="array" ref="D112">_xlfn.XLOOKUP(transformación!A103,'[1]Pib Pc'!$A$2:$A$81,_xlfn.XLOOKUP($C$1,'[1]Pib Pc'!B$1:P$1,'[1]Pib Pc'!$B$2:$P$81))</f>
        <v>9600</v>
      </c>
      <c r="E112" s="19" cm="1">
        <f t="array" ref="E112">_xlfn.XLOOKUP(transformación!B103,'[1]IPC Armonizado'!$A$2:$A$250,_xlfn.XLOOKUP($C$1,'[1]IPC Armonizado'!$B$1:$Q$1,'[1]IPC Armonizado'!$B$2:$Q$250))</f>
        <v>99.8</v>
      </c>
      <c r="F112" s="19" cm="1">
        <f t="array" ref="F112">_xlfn.XLOOKUP(transformación!A103,'[1]Desempleo armonizado'!$A$2:$A$101,_xlfn.XLOOKUP($C$1,'[1]Desempleo armonizado'!$B$1:$P$1,'[1]Desempleo armonizado'!$B$2:$P$101))</f>
        <v>14.7</v>
      </c>
      <c r="G112" s="26" cm="1">
        <f t="array" ref="G112">IFERROR(_xlfn.XLOOKUP(transformación!$B103,[1]Forwarkeys!$B$2:$B$1000,_xlfn.XLOOKUP($C$1,[1]Forwarkeys!$C$1:$BA$1,[1]Forwarkeys!$C$2:$BA$1000)),"-")</f>
        <v>35161</v>
      </c>
      <c r="H112" s="19">
        <f>España!E112</f>
        <v>101.33</v>
      </c>
      <c r="I112" s="3">
        <f>[1]Aeropuerto!$K105</f>
        <v>33319</v>
      </c>
      <c r="J112" s="3" cm="1">
        <f t="array" ref="J112">_xlfn.XLOOKUP(transformación!$B103,[1]Mortalidad!$A$2:$A$301,_xlfn.XLOOKUP($C$1,[1]Mortalidad!$B$1:$P$1,[1]Mortalidad!$B$2:$P$301))</f>
        <v>2445</v>
      </c>
      <c r="K112" s="19" cm="1">
        <f t="array" ref="K112">_xlfn.XLOOKUP(transformación!$B103,'[1]Indice del consumidor'!$A$2:$A$301,_xlfn.XLOOKUP($C$1,'[1]Indice del consumidor'!$B$1:$P$1,'[1]Indice del consumidor'!$B$2:$P$301))</f>
        <v>-25.5</v>
      </c>
      <c r="L112" s="34" t="s">
        <v>702</v>
      </c>
      <c r="M112" s="34" t="s">
        <v>702</v>
      </c>
      <c r="N112" s="34" t="s">
        <v>702</v>
      </c>
    </row>
    <row r="113" spans="1:14" x14ac:dyDescent="0.3">
      <c r="A113" s="2" t="str">
        <f>'Viajeros Hoteles y Apartamet'!A113</f>
        <v>2013</v>
      </c>
      <c r="B113" s="2" t="str">
        <f>'Viajeros Hoteles y Apartamet'!B113</f>
        <v>6</v>
      </c>
      <c r="C113" s="3">
        <f>'Viajeros Hoteles y Apartamet'!M113</f>
        <v>119604</v>
      </c>
      <c r="D113" s="3" cm="1">
        <f t="array" ref="D113">_xlfn.XLOOKUP(transformación!A104,'[1]Pib Pc'!$A$2:$A$81,_xlfn.XLOOKUP($C$1,'[1]Pib Pc'!B$1:P$1,'[1]Pib Pc'!$B$2:$P$81))</f>
        <v>9600</v>
      </c>
      <c r="E113" s="19" cm="1">
        <f t="array" ref="E113">_xlfn.XLOOKUP(transformación!B104,'[1]IPC Armonizado'!$A$2:$A$250,_xlfn.XLOOKUP($C$1,'[1]IPC Armonizado'!$B$1:$Q$1,'[1]IPC Armonizado'!$B$2:$Q$250))</f>
        <v>99.9</v>
      </c>
      <c r="F113" s="19" cm="1">
        <f t="array" ref="F113">_xlfn.XLOOKUP(transformación!A104,'[1]Desempleo armonizado'!$A$2:$A$101,_xlfn.XLOOKUP($C$1,'[1]Desempleo armonizado'!$B$1:$P$1,'[1]Desempleo armonizado'!$B$2:$P$101))</f>
        <v>14.7</v>
      </c>
      <c r="G113" s="26" cm="1">
        <f t="array" ref="G113">IFERROR(_xlfn.XLOOKUP(transformación!$B104,[1]Forwarkeys!$B$2:$B$1000,_xlfn.XLOOKUP($C$1,[1]Forwarkeys!$C$1:$BA$1,[1]Forwarkeys!$C$2:$BA$1000)),"-")</f>
        <v>46909</v>
      </c>
      <c r="H113" s="19">
        <f>España!E113</f>
        <v>101.44</v>
      </c>
      <c r="I113" s="3">
        <f>[1]Aeropuerto!$K106</f>
        <v>46296</v>
      </c>
      <c r="J113" s="3" cm="1">
        <f t="array" ref="J113">_xlfn.XLOOKUP(transformación!$B104,[1]Mortalidad!$A$2:$A$301,_xlfn.XLOOKUP($C$1,[1]Mortalidad!$B$1:$P$1,[1]Mortalidad!$B$2:$P$301))</f>
        <v>2185</v>
      </c>
      <c r="K113" s="19" cm="1">
        <f t="array" ref="K113">_xlfn.XLOOKUP(transformación!$B104,'[1]Indice del consumidor'!$A$2:$A$301,_xlfn.XLOOKUP($C$1,'[1]Indice del consumidor'!$B$1:$P$1,'[1]Indice del consumidor'!$B$2:$P$301))</f>
        <v>-19.399999999999999</v>
      </c>
      <c r="L113" s="34" t="s">
        <v>702</v>
      </c>
      <c r="M113" s="34" t="s">
        <v>702</v>
      </c>
      <c r="N113" s="34" t="s">
        <v>702</v>
      </c>
    </row>
    <row r="114" spans="1:14" x14ac:dyDescent="0.3">
      <c r="A114" s="2" t="str">
        <f>'Viajeros Hoteles y Apartamet'!A114</f>
        <v>2013</v>
      </c>
      <c r="B114" s="2" t="str">
        <f>'Viajeros Hoteles y Apartamet'!B114</f>
        <v>7</v>
      </c>
      <c r="C114" s="3">
        <f>'Viajeros Hoteles y Apartamet'!M114</f>
        <v>101999</v>
      </c>
      <c r="D114" s="3" cm="1">
        <f t="array" ref="D114">_xlfn.XLOOKUP(transformación!A105,'[1]Pib Pc'!$A$2:$A$81,_xlfn.XLOOKUP($C$1,'[1]Pib Pc'!B$1:P$1,'[1]Pib Pc'!$B$2:$P$81))</f>
        <v>10130</v>
      </c>
      <c r="E114" s="19" cm="1">
        <f t="array" ref="E114">_xlfn.XLOOKUP(transformación!B105,'[1]IPC Armonizado'!$A$2:$A$250,_xlfn.XLOOKUP($C$1,'[1]IPC Armonizado'!$B$1:$Q$1,'[1]IPC Armonizado'!$B$2:$Q$250))</f>
        <v>99.9</v>
      </c>
      <c r="F114" s="19" cm="1">
        <f t="array" ref="F114">_xlfn.XLOOKUP(transformación!A105,'[1]Desempleo armonizado'!$A$2:$A$101,_xlfn.XLOOKUP($C$1,'[1]Desempleo armonizado'!$B$1:$P$1,'[1]Desempleo armonizado'!$B$2:$P$101))</f>
        <v>13.7</v>
      </c>
      <c r="G114" s="26" cm="1">
        <f t="array" ref="G114">IFERROR(_xlfn.XLOOKUP(transformación!$B105,[1]Forwarkeys!$B$2:$B$1000,_xlfn.XLOOKUP($C$1,[1]Forwarkeys!$C$1:$BA$1,[1]Forwarkeys!$C$2:$BA$1000)),"-")</f>
        <v>47180</v>
      </c>
      <c r="H114" s="19">
        <f>España!E114</f>
        <v>100.29</v>
      </c>
      <c r="I114" s="3">
        <f>[1]Aeropuerto!$K107</f>
        <v>43044</v>
      </c>
      <c r="J114" s="3" cm="1">
        <f t="array" ref="J114">_xlfn.XLOOKUP(transformación!$B105,[1]Mortalidad!$A$2:$A$301,_xlfn.XLOOKUP($C$1,[1]Mortalidad!$B$1:$P$1,[1]Mortalidad!$B$2:$P$301))</f>
        <v>2360</v>
      </c>
      <c r="K114" s="19" cm="1">
        <f t="array" ref="K114">_xlfn.XLOOKUP(transformación!$B105,'[1]Indice del consumidor'!$A$2:$A$301,_xlfn.XLOOKUP($C$1,'[1]Indice del consumidor'!$B$1:$P$1,'[1]Indice del consumidor'!$B$2:$P$301))</f>
        <v>-21.1</v>
      </c>
      <c r="L114" s="34" t="s">
        <v>702</v>
      </c>
      <c r="M114" s="34" t="s">
        <v>702</v>
      </c>
      <c r="N114" s="34" t="s">
        <v>702</v>
      </c>
    </row>
    <row r="115" spans="1:14" x14ac:dyDescent="0.3">
      <c r="A115" s="2" t="str">
        <f>'Viajeros Hoteles y Apartamet'!A115</f>
        <v>2013</v>
      </c>
      <c r="B115" s="2" t="str">
        <f>'Viajeros Hoteles y Apartamet'!B115</f>
        <v>8</v>
      </c>
      <c r="C115" s="3">
        <f>'Viajeros Hoteles y Apartamet'!M115</f>
        <v>74861</v>
      </c>
      <c r="D115" s="3" cm="1">
        <f t="array" ref="D115">_xlfn.XLOOKUP(transformación!A106,'[1]Pib Pc'!$A$2:$A$81,_xlfn.XLOOKUP($C$1,'[1]Pib Pc'!B$1:P$1,'[1]Pib Pc'!$B$2:$P$81))</f>
        <v>10130</v>
      </c>
      <c r="E115" s="19" cm="1">
        <f t="array" ref="E115">_xlfn.XLOOKUP(transformación!B106,'[1]IPC Armonizado'!$A$2:$A$250,_xlfn.XLOOKUP($C$1,'[1]IPC Armonizado'!$B$1:$Q$1,'[1]IPC Armonizado'!$B$2:$Q$250))</f>
        <v>100</v>
      </c>
      <c r="F115" s="19" cm="1">
        <f t="array" ref="F115">_xlfn.XLOOKUP(transformación!A106,'[1]Desempleo armonizado'!$A$2:$A$101,_xlfn.XLOOKUP($C$1,'[1]Desempleo armonizado'!$B$1:$P$1,'[1]Desempleo armonizado'!$B$2:$P$101))</f>
        <v>13.7</v>
      </c>
      <c r="G115" s="26" cm="1">
        <f t="array" ref="G115">IFERROR(_xlfn.XLOOKUP(transformación!$B106,[1]Forwarkeys!$B$2:$B$1000,_xlfn.XLOOKUP($C$1,[1]Forwarkeys!$C$1:$BA$1,[1]Forwarkeys!$C$2:$BA$1000)),"-")</f>
        <v>42395</v>
      </c>
      <c r="H115" s="19">
        <f>España!E115</f>
        <v>100.54</v>
      </c>
      <c r="I115" s="3">
        <f>[1]Aeropuerto!$K108</f>
        <v>34523</v>
      </c>
      <c r="J115" s="3" cm="1">
        <f t="array" ref="J115">_xlfn.XLOOKUP(transformación!$B106,[1]Mortalidad!$A$2:$A$301,_xlfn.XLOOKUP($C$1,[1]Mortalidad!$B$1:$P$1,[1]Mortalidad!$B$2:$P$301))</f>
        <v>2148</v>
      </c>
      <c r="K115" s="19" cm="1">
        <f t="array" ref="K115">_xlfn.XLOOKUP(transformación!$B106,'[1]Indice del consumidor'!$A$2:$A$301,_xlfn.XLOOKUP($C$1,'[1]Indice del consumidor'!$B$1:$P$1,'[1]Indice del consumidor'!$B$2:$P$301))</f>
        <v>-19.5</v>
      </c>
      <c r="L115" s="34" t="s">
        <v>702</v>
      </c>
      <c r="M115" s="34" t="s">
        <v>702</v>
      </c>
      <c r="N115" s="34" t="s">
        <v>702</v>
      </c>
    </row>
    <row r="116" spans="1:14" x14ac:dyDescent="0.3">
      <c r="A116" s="2" t="str">
        <f>'Viajeros Hoteles y Apartamet'!A116</f>
        <v>2013</v>
      </c>
      <c r="B116" s="2" t="str">
        <f>'Viajeros Hoteles y Apartamet'!B116</f>
        <v>9</v>
      </c>
      <c r="C116" s="3">
        <f>'Viajeros Hoteles y Apartamet'!M116</f>
        <v>102041</v>
      </c>
      <c r="D116" s="3" cm="1">
        <f t="array" ref="D116">_xlfn.XLOOKUP(transformación!A107,'[1]Pib Pc'!$A$2:$A$81,_xlfn.XLOOKUP($C$1,'[1]Pib Pc'!B$1:P$1,'[1]Pib Pc'!$B$2:$P$81))</f>
        <v>10130</v>
      </c>
      <c r="E116" s="19" cm="1">
        <f t="array" ref="E116">_xlfn.XLOOKUP(transformación!B107,'[1]IPC Armonizado'!$A$2:$A$250,_xlfn.XLOOKUP($C$1,'[1]IPC Armonizado'!$B$1:$Q$1,'[1]IPC Armonizado'!$B$2:$Q$250))</f>
        <v>99.9</v>
      </c>
      <c r="F116" s="19" cm="1">
        <f t="array" ref="F116">_xlfn.XLOOKUP(transformación!A107,'[1]Desempleo armonizado'!$A$2:$A$101,_xlfn.XLOOKUP($C$1,'[1]Desempleo armonizado'!$B$1:$P$1,'[1]Desempleo armonizado'!$B$2:$P$101))</f>
        <v>13.7</v>
      </c>
      <c r="G116" s="26" cm="1">
        <f t="array" ref="G116">IFERROR(_xlfn.XLOOKUP(transformación!$B107,[1]Forwarkeys!$B$2:$B$1000,_xlfn.XLOOKUP($C$1,[1]Forwarkeys!$C$1:$BA$1,[1]Forwarkeys!$C$2:$BA$1000)),"-")</f>
        <v>38334</v>
      </c>
      <c r="H116" s="19">
        <f>España!E116</f>
        <v>101.32</v>
      </c>
      <c r="I116" s="3">
        <f>[1]Aeropuerto!$K109</f>
        <v>35948</v>
      </c>
      <c r="J116" s="3" cm="1">
        <f t="array" ref="J116">_xlfn.XLOOKUP(transformación!$B107,[1]Mortalidad!$A$2:$A$301,_xlfn.XLOOKUP($C$1,[1]Mortalidad!$B$1:$P$1,[1]Mortalidad!$B$2:$P$301))</f>
        <v>2264</v>
      </c>
      <c r="K116" s="19" cm="1">
        <f t="array" ref="K116">_xlfn.XLOOKUP(transformación!$B107,'[1]Indice del consumidor'!$A$2:$A$301,_xlfn.XLOOKUP($C$1,'[1]Indice del consumidor'!$B$1:$P$1,'[1]Indice del consumidor'!$B$2:$P$301))</f>
        <v>-14.6</v>
      </c>
      <c r="L116" s="34" t="s">
        <v>702</v>
      </c>
      <c r="M116" s="34" t="s">
        <v>702</v>
      </c>
      <c r="N116" s="34" t="s">
        <v>702</v>
      </c>
    </row>
    <row r="117" spans="1:14" x14ac:dyDescent="0.3">
      <c r="A117" s="2" t="str">
        <f>'Viajeros Hoteles y Apartamet'!A117</f>
        <v>2013</v>
      </c>
      <c r="B117" s="2" t="str">
        <f>'Viajeros Hoteles y Apartamet'!B117</f>
        <v>10</v>
      </c>
      <c r="C117" s="3">
        <f>'Viajeros Hoteles y Apartamet'!M117</f>
        <v>86041</v>
      </c>
      <c r="D117" s="3" cm="1">
        <f t="array" ref="D117">_xlfn.XLOOKUP(transformación!A108,'[1]Pib Pc'!$A$2:$A$81,_xlfn.XLOOKUP($C$1,'[1]Pib Pc'!B$1:P$1,'[1]Pib Pc'!$B$2:$P$81))</f>
        <v>9720</v>
      </c>
      <c r="E117" s="19" cm="1">
        <f t="array" ref="E117">_xlfn.XLOOKUP(transformación!B108,'[1]IPC Armonizado'!$A$2:$A$250,_xlfn.XLOOKUP($C$1,'[1]IPC Armonizado'!$B$1:$Q$1,'[1]IPC Armonizado'!$B$2:$Q$250))</f>
        <v>99.7</v>
      </c>
      <c r="F117" s="19" cm="1">
        <f t="array" ref="F117">_xlfn.XLOOKUP(transformación!A108,'[1]Desempleo armonizado'!$A$2:$A$101,_xlfn.XLOOKUP($C$1,'[1]Desempleo armonizado'!$B$1:$P$1,'[1]Desempleo armonizado'!$B$2:$P$101))</f>
        <v>12.4</v>
      </c>
      <c r="G117" s="26" cm="1">
        <f t="array" ref="G117">IFERROR(_xlfn.XLOOKUP(transformación!$B108,[1]Forwarkeys!$B$2:$B$1000,_xlfn.XLOOKUP($C$1,[1]Forwarkeys!$C$1:$BA$1,[1]Forwarkeys!$C$2:$BA$1000)),"-")</f>
        <v>35844</v>
      </c>
      <c r="H117" s="19">
        <f>España!E117</f>
        <v>101.34</v>
      </c>
      <c r="I117" s="3">
        <f>[1]Aeropuerto!$K110</f>
        <v>26890</v>
      </c>
      <c r="J117" s="3" cm="1">
        <f t="array" ref="J117">_xlfn.XLOOKUP(transformación!$B108,[1]Mortalidad!$A$2:$A$301,_xlfn.XLOOKUP($C$1,[1]Mortalidad!$B$1:$P$1,[1]Mortalidad!$B$2:$P$301))</f>
        <v>2351</v>
      </c>
      <c r="K117" s="19" cm="1">
        <f t="array" ref="K117">_xlfn.XLOOKUP(transformación!$B108,'[1]Indice del consumidor'!$A$2:$A$301,_xlfn.XLOOKUP($C$1,'[1]Indice del consumidor'!$B$1:$P$1,'[1]Indice del consumidor'!$B$2:$P$301))</f>
        <v>-14.1</v>
      </c>
      <c r="L117" s="34" t="s">
        <v>702</v>
      </c>
      <c r="M117" s="34" t="s">
        <v>702</v>
      </c>
      <c r="N117" s="34" t="s">
        <v>702</v>
      </c>
    </row>
    <row r="118" spans="1:14" x14ac:dyDescent="0.3">
      <c r="A118" s="2" t="str">
        <f>'Viajeros Hoteles y Apartamet'!A118</f>
        <v>2013</v>
      </c>
      <c r="B118" s="2" t="str">
        <f>'Viajeros Hoteles y Apartamet'!B118</f>
        <v>11</v>
      </c>
      <c r="C118" s="3">
        <f>'Viajeros Hoteles y Apartamet'!M118</f>
        <v>17090</v>
      </c>
      <c r="D118" s="3" cm="1">
        <f t="array" ref="D118">_xlfn.XLOOKUP(transformación!A109,'[1]Pib Pc'!$A$2:$A$81,_xlfn.XLOOKUP($C$1,'[1]Pib Pc'!B$1:P$1,'[1]Pib Pc'!$B$2:$P$81))</f>
        <v>9720</v>
      </c>
      <c r="E118" s="19" cm="1">
        <f t="array" ref="E118">_xlfn.XLOOKUP(transformación!B109,'[1]IPC Armonizado'!$A$2:$A$250,_xlfn.XLOOKUP($C$1,'[1]IPC Armonizado'!$B$1:$Q$1,'[1]IPC Armonizado'!$B$2:$Q$250))</f>
        <v>99.6</v>
      </c>
      <c r="F118" s="19" cm="1">
        <f t="array" ref="F118">_xlfn.XLOOKUP(transformación!A109,'[1]Desempleo armonizado'!$A$2:$A$101,_xlfn.XLOOKUP($C$1,'[1]Desempleo armonizado'!$B$1:$P$1,'[1]Desempleo armonizado'!$B$2:$P$101))</f>
        <v>12.4</v>
      </c>
      <c r="G118" s="26" cm="1">
        <f t="array" ref="G118">IFERROR(_xlfn.XLOOKUP(transformación!$B109,[1]Forwarkeys!$B$2:$B$1000,_xlfn.XLOOKUP($C$1,[1]Forwarkeys!$C$1:$BA$1,[1]Forwarkeys!$C$2:$BA$1000)),"-")</f>
        <v>14302</v>
      </c>
      <c r="H118" s="19">
        <f>España!E118</f>
        <v>101.35</v>
      </c>
      <c r="I118" s="3">
        <f>[1]Aeropuerto!$K111</f>
        <v>9014</v>
      </c>
      <c r="J118" s="3" cm="1">
        <f t="array" ref="J118">_xlfn.XLOOKUP(transformación!$B109,[1]Mortalidad!$A$2:$A$301,_xlfn.XLOOKUP($C$1,[1]Mortalidad!$B$1:$P$1,[1]Mortalidad!$B$2:$P$301))</f>
        <v>2332</v>
      </c>
      <c r="K118" s="19" cm="1">
        <f t="array" ref="K118">_xlfn.XLOOKUP(transformación!$B109,'[1]Indice del consumidor'!$A$2:$A$301,_xlfn.XLOOKUP($C$1,'[1]Indice del consumidor'!$B$1:$P$1,'[1]Indice del consumidor'!$B$2:$P$301))</f>
        <v>-18.5</v>
      </c>
      <c r="L118" s="34" t="s">
        <v>702</v>
      </c>
      <c r="M118" s="34" t="s">
        <v>702</v>
      </c>
      <c r="N118" s="34" t="s">
        <v>702</v>
      </c>
    </row>
    <row r="119" spans="1:14" x14ac:dyDescent="0.3">
      <c r="A119" s="2" t="str">
        <f>'Viajeros Hoteles y Apartamet'!A119</f>
        <v>2013</v>
      </c>
      <c r="B119" s="2" t="str">
        <f>'Viajeros Hoteles y Apartamet'!B119</f>
        <v>12</v>
      </c>
      <c r="C119" s="3">
        <f>'Viajeros Hoteles y Apartamet'!M119</f>
        <v>11272</v>
      </c>
      <c r="D119" s="3" cm="1">
        <f t="array" ref="D119">_xlfn.XLOOKUP(transformación!A110,'[1]Pib Pc'!$A$2:$A$81,_xlfn.XLOOKUP($C$1,'[1]Pib Pc'!B$1:P$1,'[1]Pib Pc'!$B$2:$P$81))</f>
        <v>9720</v>
      </c>
      <c r="E119" s="19" cm="1">
        <f t="array" ref="E119">_xlfn.XLOOKUP(transformación!B110,'[1]IPC Armonizado'!$A$2:$A$250,_xlfn.XLOOKUP($C$1,'[1]IPC Armonizado'!$B$1:$Q$1,'[1]IPC Armonizado'!$B$2:$Q$250))</f>
        <v>99.7</v>
      </c>
      <c r="F119" s="19" cm="1">
        <f t="array" ref="F119">_xlfn.XLOOKUP(transformación!A110,'[1]Desempleo armonizado'!$A$2:$A$101,_xlfn.XLOOKUP($C$1,'[1]Desempleo armonizado'!$B$1:$P$1,'[1]Desempleo armonizado'!$B$2:$P$101))</f>
        <v>12.4</v>
      </c>
      <c r="G119" s="26" cm="1">
        <f t="array" ref="G119">IFERROR(_xlfn.XLOOKUP(transformación!$B110,[1]Forwarkeys!$B$2:$B$1000,_xlfn.XLOOKUP($C$1,[1]Forwarkeys!$C$1:$BA$1,[1]Forwarkeys!$C$2:$BA$1000)),"-")</f>
        <v>12366</v>
      </c>
      <c r="H119" s="19">
        <f>España!E119</f>
        <v>101.37</v>
      </c>
      <c r="I119" s="3">
        <f>[1]Aeropuerto!$K112</f>
        <v>9401</v>
      </c>
      <c r="J119" s="3" cm="1">
        <f t="array" ref="J119">_xlfn.XLOOKUP(transformación!$B110,[1]Mortalidad!$A$2:$A$301,_xlfn.XLOOKUP($C$1,[1]Mortalidad!$B$1:$P$1,[1]Mortalidad!$B$2:$P$301))</f>
        <v>2580</v>
      </c>
      <c r="K119" s="19" cm="1">
        <f t="array" ref="K119">_xlfn.XLOOKUP(transformación!$B110,'[1]Indice del consumidor'!$A$2:$A$301,_xlfn.XLOOKUP($C$1,'[1]Indice del consumidor'!$B$1:$P$1,'[1]Indice del consumidor'!$B$2:$P$301))</f>
        <v>-11.2</v>
      </c>
      <c r="L119" s="34" t="s">
        <v>702</v>
      </c>
      <c r="M119" s="34" t="s">
        <v>702</v>
      </c>
      <c r="N119" s="34" t="s">
        <v>702</v>
      </c>
    </row>
    <row r="120" spans="1:14" x14ac:dyDescent="0.3">
      <c r="A120" s="2" t="str">
        <f>'Viajeros Hoteles y Apartamet'!A120</f>
        <v>2014</v>
      </c>
      <c r="B120" s="2" t="str">
        <f>'Viajeros Hoteles y Apartamet'!B120</f>
        <v>1</v>
      </c>
      <c r="C120" s="3">
        <f>'Viajeros Hoteles y Apartamet'!M120</f>
        <v>15459</v>
      </c>
      <c r="D120" s="3" cm="1">
        <f t="array" ref="D120">_xlfn.XLOOKUP(transformación!A111,'[1]Pib Pc'!$A$2:$A$81,_xlfn.XLOOKUP($C$1,'[1]Pib Pc'!B$1:P$1,'[1]Pib Pc'!$B$2:$P$81))</f>
        <v>10020</v>
      </c>
      <c r="E120" s="19" cm="1">
        <f t="array" ref="E120">_xlfn.XLOOKUP(transformación!B111,'[1]IPC Armonizado'!$A$2:$A$250,_xlfn.XLOOKUP($C$1,'[1]IPC Armonizado'!$B$1:$Q$1,'[1]IPC Armonizado'!$B$2:$Q$250))</f>
        <v>99.1</v>
      </c>
      <c r="F120" s="19" cm="1">
        <f t="array" ref="F120">_xlfn.XLOOKUP(transformación!A111,'[1]Desempleo armonizado'!$A$2:$A$101,_xlfn.XLOOKUP($C$1,'[1]Desempleo armonizado'!$B$1:$P$1,'[1]Desempleo armonizado'!$B$2:$P$101))</f>
        <v>12.7</v>
      </c>
      <c r="G120" s="26" cm="1">
        <f t="array" ref="G120">IFERROR(_xlfn.XLOOKUP(transformación!$B111,[1]Forwarkeys!$B$2:$B$1000,_xlfn.XLOOKUP($C$1,[1]Forwarkeys!$C$1:$BA$1,[1]Forwarkeys!$C$2:$BA$1000)),"-")</f>
        <v>13221</v>
      </c>
      <c r="H120" s="19">
        <f>España!E120</f>
        <v>99.49</v>
      </c>
      <c r="I120" s="3">
        <f>[1]Aeropuerto!$K113</f>
        <v>8513</v>
      </c>
      <c r="J120" s="3" cm="1">
        <f t="array" ref="J120">_xlfn.XLOOKUP(transformación!$B111,[1]Mortalidad!$A$2:$A$301,_xlfn.XLOOKUP($C$1,[1]Mortalidad!$B$1:$P$1,[1]Mortalidad!$B$2:$P$301))</f>
        <v>2828</v>
      </c>
      <c r="K120" s="19" cm="1">
        <f t="array" ref="K120">_xlfn.XLOOKUP(transformación!$B111,'[1]Indice del consumidor'!$A$2:$A$301,_xlfn.XLOOKUP($C$1,'[1]Indice del consumidor'!$B$1:$P$1,'[1]Indice del consumidor'!$B$2:$P$301))</f>
        <v>-9.6</v>
      </c>
      <c r="L120" s="34" t="s">
        <v>702</v>
      </c>
      <c r="M120" s="34" t="s">
        <v>702</v>
      </c>
      <c r="N120" s="34" t="s">
        <v>702</v>
      </c>
    </row>
    <row r="121" spans="1:14" x14ac:dyDescent="0.3">
      <c r="A121" s="2" t="str">
        <f>'Viajeros Hoteles y Apartamet'!A121</f>
        <v>2014</v>
      </c>
      <c r="B121" s="2" t="str">
        <f>'Viajeros Hoteles y Apartamet'!B121</f>
        <v>2</v>
      </c>
      <c r="C121" s="3">
        <f>'Viajeros Hoteles y Apartamet'!M121</f>
        <v>16796</v>
      </c>
      <c r="D121" s="3" cm="1">
        <f t="array" ref="D121">_xlfn.XLOOKUP(transformación!A112,'[1]Pib Pc'!$A$2:$A$81,_xlfn.XLOOKUP($C$1,'[1]Pib Pc'!B$1:P$1,'[1]Pib Pc'!$B$2:$P$81))</f>
        <v>10020</v>
      </c>
      <c r="E121" s="19" cm="1">
        <f t="array" ref="E121">_xlfn.XLOOKUP(transformación!B112,'[1]IPC Armonizado'!$A$2:$A$250,_xlfn.XLOOKUP($C$1,'[1]IPC Armonizado'!$B$1:$Q$1,'[1]IPC Armonizado'!$B$2:$Q$250))</f>
        <v>99.7</v>
      </c>
      <c r="F121" s="19" cm="1">
        <f t="array" ref="F121">_xlfn.XLOOKUP(transformación!A112,'[1]Desempleo armonizado'!$A$2:$A$101,_xlfn.XLOOKUP($C$1,'[1]Desempleo armonizado'!$B$1:$P$1,'[1]Desempleo armonizado'!$B$2:$P$101))</f>
        <v>12.7</v>
      </c>
      <c r="G121" s="26" cm="1">
        <f t="array" ref="G121">IFERROR(_xlfn.XLOOKUP(transformación!$B112,[1]Forwarkeys!$B$2:$B$1000,_xlfn.XLOOKUP($C$1,[1]Forwarkeys!$C$1:$BA$1,[1]Forwarkeys!$C$2:$BA$1000)),"-")</f>
        <v>12132</v>
      </c>
      <c r="H121" s="19">
        <f>España!E121</f>
        <v>99.36</v>
      </c>
      <c r="I121" s="3">
        <f>[1]Aeropuerto!$K114</f>
        <v>9066</v>
      </c>
      <c r="J121" s="3" cm="1">
        <f t="array" ref="J121">_xlfn.XLOOKUP(transformación!$B112,[1]Mortalidad!$A$2:$A$301,_xlfn.XLOOKUP($C$1,[1]Mortalidad!$B$1:$P$1,[1]Mortalidad!$B$2:$P$301))</f>
        <v>2696</v>
      </c>
      <c r="K121" s="19" cm="1">
        <f t="array" ref="K121">_xlfn.XLOOKUP(transformación!$B112,'[1]Indice del consumidor'!$A$2:$A$301,_xlfn.XLOOKUP($C$1,'[1]Indice del consumidor'!$B$1:$P$1,'[1]Indice del consumidor'!$B$2:$P$301))</f>
        <v>-9.4</v>
      </c>
      <c r="L121" s="34" t="s">
        <v>702</v>
      </c>
      <c r="M121" s="34" t="s">
        <v>702</v>
      </c>
      <c r="N121" s="34" t="s">
        <v>702</v>
      </c>
    </row>
    <row r="122" spans="1:14" x14ac:dyDescent="0.3">
      <c r="A122" s="2" t="str">
        <f>'Viajeros Hoteles y Apartamet'!A122</f>
        <v>2014</v>
      </c>
      <c r="B122" s="2" t="str">
        <f>'Viajeros Hoteles y Apartamet'!B122</f>
        <v>3</v>
      </c>
      <c r="C122" s="3">
        <f>'Viajeros Hoteles y Apartamet'!M122</f>
        <v>25113</v>
      </c>
      <c r="D122" s="3" cm="1">
        <f t="array" ref="D122">_xlfn.XLOOKUP(transformación!A113,'[1]Pib Pc'!$A$2:$A$81,_xlfn.XLOOKUP($C$1,'[1]Pib Pc'!B$1:P$1,'[1]Pib Pc'!$B$2:$P$81))</f>
        <v>10020</v>
      </c>
      <c r="E122" s="19" cm="1">
        <f t="array" ref="E122">_xlfn.XLOOKUP(transformación!B113,'[1]IPC Armonizado'!$A$2:$A$250,_xlfn.XLOOKUP($C$1,'[1]IPC Armonizado'!$B$1:$Q$1,'[1]IPC Armonizado'!$B$2:$Q$250))</f>
        <v>100.2</v>
      </c>
      <c r="F122" s="19" cm="1">
        <f t="array" ref="F122">_xlfn.XLOOKUP(transformación!A113,'[1]Desempleo armonizado'!$A$2:$A$101,_xlfn.XLOOKUP($C$1,'[1]Desempleo armonizado'!$B$1:$P$1,'[1]Desempleo armonizado'!$B$2:$P$101))</f>
        <v>12.7</v>
      </c>
      <c r="G122" s="26" cm="1">
        <f t="array" ref="G122">IFERROR(_xlfn.XLOOKUP(transformación!$B113,[1]Forwarkeys!$B$2:$B$1000,_xlfn.XLOOKUP($C$1,[1]Forwarkeys!$C$1:$BA$1,[1]Forwarkeys!$C$2:$BA$1000)),"-")</f>
        <v>14765</v>
      </c>
      <c r="H122" s="19">
        <f>España!E122</f>
        <v>100.94</v>
      </c>
      <c r="I122" s="3">
        <f>[1]Aeropuerto!$K115</f>
        <v>12511</v>
      </c>
      <c r="J122" s="3" cm="1">
        <f t="array" ref="J122">_xlfn.XLOOKUP(transformación!$B113,[1]Mortalidad!$A$2:$A$301,_xlfn.XLOOKUP($C$1,[1]Mortalidad!$B$1:$P$1,[1]Mortalidad!$B$2:$P$301))</f>
        <v>2656</v>
      </c>
      <c r="K122" s="19" cm="1">
        <f t="array" ref="K122">_xlfn.XLOOKUP(transformación!$B113,'[1]Indice del consumidor'!$A$2:$A$301,_xlfn.XLOOKUP($C$1,'[1]Indice del consumidor'!$B$1:$P$1,'[1]Indice del consumidor'!$B$2:$P$301))</f>
        <v>-10.7</v>
      </c>
      <c r="L122" s="34" t="s">
        <v>702</v>
      </c>
      <c r="M122" s="34" t="s">
        <v>702</v>
      </c>
      <c r="N122" s="34" t="s">
        <v>702</v>
      </c>
    </row>
    <row r="123" spans="1:14" x14ac:dyDescent="0.3">
      <c r="A123" s="2" t="str">
        <f>'Viajeros Hoteles y Apartamet'!A123</f>
        <v>2014</v>
      </c>
      <c r="B123" s="2" t="str">
        <f>'Viajeros Hoteles y Apartamet'!B123</f>
        <v>4</v>
      </c>
      <c r="C123" s="3">
        <f>'Viajeros Hoteles y Apartamet'!M123</f>
        <v>67011</v>
      </c>
      <c r="D123" s="3" cm="1">
        <f t="array" ref="D123">_xlfn.XLOOKUP(transformación!A114,'[1]Pib Pc'!$A$2:$A$81,_xlfn.XLOOKUP($C$1,'[1]Pib Pc'!B$1:P$1,'[1]Pib Pc'!$B$2:$P$81))</f>
        <v>10390</v>
      </c>
      <c r="E123" s="19" cm="1">
        <f t="array" ref="E123">_xlfn.XLOOKUP(transformación!B114,'[1]IPC Armonizado'!$A$2:$A$250,_xlfn.XLOOKUP($C$1,'[1]IPC Armonizado'!$B$1:$Q$1,'[1]IPC Armonizado'!$B$2:$Q$250))</f>
        <v>100.2</v>
      </c>
      <c r="F123" s="19" cm="1">
        <f t="array" ref="F123">_xlfn.XLOOKUP(transformación!A114,'[1]Desempleo armonizado'!$A$2:$A$101,_xlfn.XLOOKUP($C$1,'[1]Desempleo armonizado'!$B$1:$P$1,'[1]Desempleo armonizado'!$B$2:$P$101))</f>
        <v>12.5</v>
      </c>
      <c r="G123" s="26" cm="1">
        <f t="array" ref="G123">IFERROR(_xlfn.XLOOKUP(transformación!$B114,[1]Forwarkeys!$B$2:$B$1000,_xlfn.XLOOKUP($C$1,[1]Forwarkeys!$C$1:$BA$1,[1]Forwarkeys!$C$2:$BA$1000)),"-")</f>
        <v>35796</v>
      </c>
      <c r="H123" s="19">
        <f>España!E123</f>
        <v>101.57</v>
      </c>
      <c r="I123" s="3">
        <f>[1]Aeropuerto!$K116</f>
        <v>28972</v>
      </c>
      <c r="J123" s="3" cm="1">
        <f t="array" ref="J123">_xlfn.XLOOKUP(transformación!$B114,[1]Mortalidad!$A$2:$A$301,_xlfn.XLOOKUP($C$1,[1]Mortalidad!$B$1:$P$1,[1]Mortalidad!$B$2:$P$301))</f>
        <v>2446</v>
      </c>
      <c r="K123" s="19" cm="1">
        <f t="array" ref="K123">_xlfn.XLOOKUP(transformación!$B114,'[1]Indice del consumidor'!$A$2:$A$301,_xlfn.XLOOKUP($C$1,'[1]Indice del consumidor'!$B$1:$P$1,'[1]Indice del consumidor'!$B$2:$P$301))</f>
        <v>-7.4</v>
      </c>
      <c r="L123" s="34" t="s">
        <v>702</v>
      </c>
      <c r="M123" s="34" t="s">
        <v>702</v>
      </c>
      <c r="N123" s="34" t="s">
        <v>702</v>
      </c>
    </row>
    <row r="124" spans="1:14" x14ac:dyDescent="0.3">
      <c r="A124" s="2" t="str">
        <f>'Viajeros Hoteles y Apartamet'!A124</f>
        <v>2014</v>
      </c>
      <c r="B124" s="2" t="str">
        <f>'Viajeros Hoteles y Apartamet'!B124</f>
        <v>5</v>
      </c>
      <c r="C124" s="3">
        <f>'Viajeros Hoteles y Apartamet'!M124</f>
        <v>97691</v>
      </c>
      <c r="D124" s="3" cm="1">
        <f t="array" ref="D124">_xlfn.XLOOKUP(transformación!A115,'[1]Pib Pc'!$A$2:$A$81,_xlfn.XLOOKUP($C$1,'[1]Pib Pc'!B$1:P$1,'[1]Pib Pc'!$B$2:$P$81))</f>
        <v>10390</v>
      </c>
      <c r="E124" s="19" cm="1">
        <f t="array" ref="E124">_xlfn.XLOOKUP(transformación!B115,'[1]IPC Armonizado'!$A$2:$A$250,_xlfn.XLOOKUP($C$1,'[1]IPC Armonizado'!$B$1:$Q$1,'[1]IPC Armonizado'!$B$2:$Q$250))</f>
        <v>100.2</v>
      </c>
      <c r="F124" s="19" cm="1">
        <f t="array" ref="F124">_xlfn.XLOOKUP(transformación!A115,'[1]Desempleo armonizado'!$A$2:$A$101,_xlfn.XLOOKUP($C$1,'[1]Desempleo armonizado'!$B$1:$P$1,'[1]Desempleo armonizado'!$B$2:$P$101))</f>
        <v>12.5</v>
      </c>
      <c r="G124" s="26" cm="1">
        <f t="array" ref="G124">IFERROR(_xlfn.XLOOKUP(transformación!$B115,[1]Forwarkeys!$B$2:$B$1000,_xlfn.XLOOKUP($C$1,[1]Forwarkeys!$C$1:$BA$1,[1]Forwarkeys!$C$2:$BA$1000)),"-")</f>
        <v>37048</v>
      </c>
      <c r="H124" s="19">
        <f>España!E124</f>
        <v>101.54</v>
      </c>
      <c r="I124" s="3">
        <f>[1]Aeropuerto!$K117</f>
        <v>32810</v>
      </c>
      <c r="J124" s="3" cm="1">
        <f t="array" ref="J124">_xlfn.XLOOKUP(transformación!$B115,[1]Mortalidad!$A$2:$A$301,_xlfn.XLOOKUP($C$1,[1]Mortalidad!$B$1:$P$1,[1]Mortalidad!$B$2:$P$301))</f>
        <v>2310</v>
      </c>
      <c r="K124" s="19" cm="1">
        <f t="array" ref="K124">_xlfn.XLOOKUP(transformación!$B115,'[1]Indice del consumidor'!$A$2:$A$301,_xlfn.XLOOKUP($C$1,'[1]Indice del consumidor'!$B$1:$P$1,'[1]Indice del consumidor'!$B$2:$P$301))</f>
        <v>-13.8</v>
      </c>
      <c r="L124" s="34" t="s">
        <v>702</v>
      </c>
      <c r="M124" s="34" t="s">
        <v>702</v>
      </c>
      <c r="N124" s="34" t="s">
        <v>702</v>
      </c>
    </row>
    <row r="125" spans="1:14" x14ac:dyDescent="0.3">
      <c r="A125" s="2" t="str">
        <f>'Viajeros Hoteles y Apartamet'!A125</f>
        <v>2014</v>
      </c>
      <c r="B125" s="2" t="str">
        <f>'Viajeros Hoteles y Apartamet'!B125</f>
        <v>6</v>
      </c>
      <c r="C125" s="3">
        <f>'Viajeros Hoteles y Apartamet'!M125</f>
        <v>122764</v>
      </c>
      <c r="D125" s="3" cm="1">
        <f t="array" ref="D125">_xlfn.XLOOKUP(transformación!A116,'[1]Pib Pc'!$A$2:$A$81,_xlfn.XLOOKUP($C$1,'[1]Pib Pc'!B$1:P$1,'[1]Pib Pc'!$B$2:$P$81))</f>
        <v>10390</v>
      </c>
      <c r="E125" s="19" cm="1">
        <f t="array" ref="E125">_xlfn.XLOOKUP(transformación!B116,'[1]IPC Armonizado'!$A$2:$A$250,_xlfn.XLOOKUP($C$1,'[1]IPC Armonizado'!$B$1:$Q$1,'[1]IPC Armonizado'!$B$2:$Q$250))</f>
        <v>100.4</v>
      </c>
      <c r="F125" s="19" cm="1">
        <f t="array" ref="F125">_xlfn.XLOOKUP(transformación!A116,'[1]Desempleo armonizado'!$A$2:$A$101,_xlfn.XLOOKUP($C$1,'[1]Desempleo armonizado'!$B$1:$P$1,'[1]Desempleo armonizado'!$B$2:$P$101))</f>
        <v>12.5</v>
      </c>
      <c r="G125" s="26" cm="1">
        <f t="array" ref="G125">IFERROR(_xlfn.XLOOKUP(transformación!$B116,[1]Forwarkeys!$B$2:$B$1000,_xlfn.XLOOKUP($C$1,[1]Forwarkeys!$C$1:$BA$1,[1]Forwarkeys!$C$2:$BA$1000)),"-")</f>
        <v>46554</v>
      </c>
      <c r="H125" s="19">
        <f>España!E125</f>
        <v>101.49</v>
      </c>
      <c r="I125" s="3">
        <f>[1]Aeropuerto!$K118</f>
        <v>43148</v>
      </c>
      <c r="J125" s="3" cm="1">
        <f t="array" ref="J125">_xlfn.XLOOKUP(transformación!$B116,[1]Mortalidad!$A$2:$A$301,_xlfn.XLOOKUP($C$1,[1]Mortalidad!$B$1:$P$1,[1]Mortalidad!$B$2:$P$301))</f>
        <v>2206</v>
      </c>
      <c r="K125" s="19" cm="1">
        <f t="array" ref="K125">_xlfn.XLOOKUP(transformación!$B116,'[1]Indice del consumidor'!$A$2:$A$301,_xlfn.XLOOKUP($C$1,'[1]Indice del consumidor'!$B$1:$P$1,'[1]Indice del consumidor'!$B$2:$P$301))</f>
        <v>-12.1</v>
      </c>
      <c r="L125" s="34" t="s">
        <v>702</v>
      </c>
      <c r="M125" s="34" t="s">
        <v>702</v>
      </c>
      <c r="N125" s="34" t="s">
        <v>702</v>
      </c>
    </row>
    <row r="126" spans="1:14" x14ac:dyDescent="0.3">
      <c r="A126" s="2" t="str">
        <f>'Viajeros Hoteles y Apartamet'!A126</f>
        <v>2014</v>
      </c>
      <c r="B126" s="2" t="str">
        <f>'Viajeros Hoteles y Apartamet'!B126</f>
        <v>7</v>
      </c>
      <c r="C126" s="3">
        <f>'Viajeros Hoteles y Apartamet'!M126</f>
        <v>116980</v>
      </c>
      <c r="D126" s="3" cm="1">
        <f t="array" ref="D126">_xlfn.XLOOKUP(transformación!A117,'[1]Pib Pc'!$A$2:$A$81,_xlfn.XLOOKUP($C$1,'[1]Pib Pc'!B$1:P$1,'[1]Pib Pc'!$B$2:$P$81))</f>
        <v>10860</v>
      </c>
      <c r="E126" s="19" cm="1">
        <f t="array" ref="E126">_xlfn.XLOOKUP(transformación!B117,'[1]IPC Armonizado'!$A$2:$A$250,_xlfn.XLOOKUP($C$1,'[1]IPC Armonizado'!$B$1:$Q$1,'[1]IPC Armonizado'!$B$2:$Q$250))</f>
        <v>100.3</v>
      </c>
      <c r="F126" s="19" cm="1">
        <f t="array" ref="F126">_xlfn.XLOOKUP(transformación!A117,'[1]Desempleo armonizado'!$A$2:$A$101,_xlfn.XLOOKUP($C$1,'[1]Desempleo armonizado'!$B$1:$P$1,'[1]Desempleo armonizado'!$B$2:$P$101))</f>
        <v>12</v>
      </c>
      <c r="G126" s="26" cm="1">
        <f t="array" ref="G126">IFERROR(_xlfn.XLOOKUP(transformación!$B117,[1]Forwarkeys!$B$2:$B$1000,_xlfn.XLOOKUP($C$1,[1]Forwarkeys!$C$1:$BA$1,[1]Forwarkeys!$C$2:$BA$1000)),"-")</f>
        <v>44578</v>
      </c>
      <c r="H126" s="19">
        <f>España!E126</f>
        <v>99.93</v>
      </c>
      <c r="I126" s="3">
        <f>[1]Aeropuerto!$K119</f>
        <v>40696</v>
      </c>
      <c r="J126" s="3" cm="1">
        <f t="array" ref="J126">_xlfn.XLOOKUP(transformación!$B117,[1]Mortalidad!$A$2:$A$301,_xlfn.XLOOKUP($C$1,[1]Mortalidad!$B$1:$P$1,[1]Mortalidad!$B$2:$P$301))</f>
        <v>2323</v>
      </c>
      <c r="K126" s="19" cm="1">
        <f t="array" ref="K126">_xlfn.XLOOKUP(transformación!$B117,'[1]Indice del consumidor'!$A$2:$A$301,_xlfn.XLOOKUP($C$1,'[1]Indice del consumidor'!$B$1:$P$1,'[1]Indice del consumidor'!$B$2:$P$301))</f>
        <v>-5.4</v>
      </c>
      <c r="L126" s="34" t="s">
        <v>702</v>
      </c>
      <c r="M126" s="34" t="s">
        <v>702</v>
      </c>
      <c r="N126" s="34" t="s">
        <v>702</v>
      </c>
    </row>
    <row r="127" spans="1:14" x14ac:dyDescent="0.3">
      <c r="A127" s="2" t="str">
        <f>'Viajeros Hoteles y Apartamet'!A127</f>
        <v>2014</v>
      </c>
      <c r="B127" s="2" t="str">
        <f>'Viajeros Hoteles y Apartamet'!B127</f>
        <v>8</v>
      </c>
      <c r="C127" s="3">
        <f>'Viajeros Hoteles y Apartamet'!M127</f>
        <v>78483</v>
      </c>
      <c r="D127" s="3" cm="1">
        <f t="array" ref="D127">_xlfn.XLOOKUP(transformación!A118,'[1]Pib Pc'!$A$2:$A$81,_xlfn.XLOOKUP($C$1,'[1]Pib Pc'!B$1:P$1,'[1]Pib Pc'!$B$2:$P$81))</f>
        <v>10860</v>
      </c>
      <c r="E127" s="19" cm="1">
        <f t="array" ref="E127">_xlfn.XLOOKUP(transformación!B118,'[1]IPC Armonizado'!$A$2:$A$250,_xlfn.XLOOKUP($C$1,'[1]IPC Armonizado'!$B$1:$Q$1,'[1]IPC Armonizado'!$B$2:$Q$250))</f>
        <v>100.6</v>
      </c>
      <c r="F127" s="19" cm="1">
        <f t="array" ref="F127">_xlfn.XLOOKUP(transformación!A118,'[1]Desempleo armonizado'!$A$2:$A$101,_xlfn.XLOOKUP($C$1,'[1]Desempleo armonizado'!$B$1:$P$1,'[1]Desempleo armonizado'!$B$2:$P$101))</f>
        <v>12</v>
      </c>
      <c r="G127" s="26" cm="1">
        <f t="array" ref="G127">IFERROR(_xlfn.XLOOKUP(transformación!$B118,[1]Forwarkeys!$B$2:$B$1000,_xlfn.XLOOKUP($C$1,[1]Forwarkeys!$C$1:$BA$1,[1]Forwarkeys!$C$2:$BA$1000)),"-")</f>
        <v>41539</v>
      </c>
      <c r="H127" s="19">
        <f>España!E127</f>
        <v>100.02</v>
      </c>
      <c r="I127" s="3">
        <f>[1]Aeropuerto!$K120</f>
        <v>34344</v>
      </c>
      <c r="J127" s="3" cm="1">
        <f t="array" ref="J127">_xlfn.XLOOKUP(transformación!$B118,[1]Mortalidad!$A$2:$A$301,_xlfn.XLOOKUP($C$1,[1]Mortalidad!$B$1:$P$1,[1]Mortalidad!$B$2:$P$301))</f>
        <v>2280</v>
      </c>
      <c r="K127" s="19" cm="1">
        <f t="array" ref="K127">_xlfn.XLOOKUP(transformación!$B118,'[1]Indice del consumidor'!$A$2:$A$301,_xlfn.XLOOKUP($C$1,'[1]Indice del consumidor'!$B$1:$P$1,'[1]Indice del consumidor'!$B$2:$P$301))</f>
        <v>-6.2</v>
      </c>
      <c r="L127" s="34" t="s">
        <v>702</v>
      </c>
      <c r="M127" s="34" t="s">
        <v>702</v>
      </c>
      <c r="N127" s="34" t="s">
        <v>702</v>
      </c>
    </row>
    <row r="128" spans="1:14" x14ac:dyDescent="0.3">
      <c r="A128" s="2" t="str">
        <f>'Viajeros Hoteles y Apartamet'!A128</f>
        <v>2014</v>
      </c>
      <c r="B128" s="2" t="str">
        <f>'Viajeros Hoteles y Apartamet'!B128</f>
        <v>9</v>
      </c>
      <c r="C128" s="3">
        <f>'Viajeros Hoteles y Apartamet'!M128</f>
        <v>97758</v>
      </c>
      <c r="D128" s="3" cm="1">
        <f t="array" ref="D128">_xlfn.XLOOKUP(transformación!A119,'[1]Pib Pc'!$A$2:$A$81,_xlfn.XLOOKUP($C$1,'[1]Pib Pc'!B$1:P$1,'[1]Pib Pc'!$B$2:$P$81))</f>
        <v>10860</v>
      </c>
      <c r="E128" s="19" cm="1">
        <f t="array" ref="E128">_xlfn.XLOOKUP(transformación!B119,'[1]IPC Armonizado'!$A$2:$A$250,_xlfn.XLOOKUP($C$1,'[1]IPC Armonizado'!$B$1:$Q$1,'[1]IPC Armonizado'!$B$2:$Q$250))</f>
        <v>100.4</v>
      </c>
      <c r="F128" s="19" cm="1">
        <f t="array" ref="F128">_xlfn.XLOOKUP(transformación!A119,'[1]Desempleo armonizado'!$A$2:$A$101,_xlfn.XLOOKUP($C$1,'[1]Desempleo armonizado'!$B$1:$P$1,'[1]Desempleo armonizado'!$B$2:$P$101))</f>
        <v>12</v>
      </c>
      <c r="G128" s="26" cm="1">
        <f t="array" ref="G128">IFERROR(_xlfn.XLOOKUP(transformación!$B119,[1]Forwarkeys!$B$2:$B$1000,_xlfn.XLOOKUP($C$1,[1]Forwarkeys!$C$1:$BA$1,[1]Forwarkeys!$C$2:$BA$1000)),"-")</f>
        <v>37497</v>
      </c>
      <c r="H128" s="19">
        <f>España!E128</f>
        <v>101.04</v>
      </c>
      <c r="I128" s="3">
        <f>[1]Aeropuerto!$K121</f>
        <v>35478</v>
      </c>
      <c r="J128" s="3" cm="1">
        <f t="array" ref="J128">_xlfn.XLOOKUP(transformación!$B119,[1]Mortalidad!$A$2:$A$301,_xlfn.XLOOKUP($C$1,[1]Mortalidad!$B$1:$P$1,[1]Mortalidad!$B$2:$P$301))</f>
        <v>2147</v>
      </c>
      <c r="K128" s="19" cm="1">
        <f t="array" ref="K128">_xlfn.XLOOKUP(transformación!$B119,'[1]Indice del consumidor'!$A$2:$A$301,_xlfn.XLOOKUP($C$1,'[1]Indice del consumidor'!$B$1:$P$1,'[1]Indice del consumidor'!$B$2:$P$301))</f>
        <v>-3.3</v>
      </c>
      <c r="L128" s="34" t="s">
        <v>702</v>
      </c>
      <c r="M128" s="34" t="s">
        <v>702</v>
      </c>
      <c r="N128" s="34" t="s">
        <v>702</v>
      </c>
    </row>
    <row r="129" spans="1:14" x14ac:dyDescent="0.3">
      <c r="A129" s="2" t="str">
        <f>'Viajeros Hoteles y Apartamet'!A129</f>
        <v>2014</v>
      </c>
      <c r="B129" s="2" t="str">
        <f>'Viajeros Hoteles y Apartamet'!B129</f>
        <v>10</v>
      </c>
      <c r="C129" s="3">
        <f>'Viajeros Hoteles y Apartamet'!M129</f>
        <v>98394</v>
      </c>
      <c r="D129" s="3" cm="1">
        <f t="array" ref="D129">_xlfn.XLOOKUP(transformación!A120,'[1]Pib Pc'!$A$2:$A$81,_xlfn.XLOOKUP($C$1,'[1]Pib Pc'!B$1:P$1,'[1]Pib Pc'!$B$2:$P$81))</f>
        <v>10650</v>
      </c>
      <c r="E129" s="19" cm="1">
        <f t="array" ref="E129">_xlfn.XLOOKUP(transformación!B120,'[1]IPC Armonizado'!$A$2:$A$250,_xlfn.XLOOKUP($C$1,'[1]IPC Armonizado'!$B$1:$Q$1,'[1]IPC Armonizado'!$B$2:$Q$250))</f>
        <v>100.1</v>
      </c>
      <c r="F129" s="19" cm="1">
        <f t="array" ref="F129">_xlfn.XLOOKUP(transformación!A120,'[1]Desempleo armonizado'!$A$2:$A$101,_xlfn.XLOOKUP($C$1,'[1]Desempleo armonizado'!$B$1:$P$1,'[1]Desempleo armonizado'!$B$2:$P$101))</f>
        <v>10.5</v>
      </c>
      <c r="G129" s="26" cm="1">
        <f t="array" ref="G129">IFERROR(_xlfn.XLOOKUP(transformación!$B120,[1]Forwarkeys!$B$2:$B$1000,_xlfn.XLOOKUP($C$1,[1]Forwarkeys!$C$1:$BA$1,[1]Forwarkeys!$C$2:$BA$1000)),"-")</f>
        <v>34987</v>
      </c>
      <c r="H129" s="19">
        <f>España!E129</f>
        <v>101.12</v>
      </c>
      <c r="I129" s="3">
        <f>[1]Aeropuerto!$K122</f>
        <v>28645</v>
      </c>
      <c r="J129" s="3" cm="1">
        <f t="array" ref="J129">_xlfn.XLOOKUP(transformación!$B120,[1]Mortalidad!$A$2:$A$301,_xlfn.XLOOKUP($C$1,[1]Mortalidad!$B$1:$P$1,[1]Mortalidad!$B$2:$P$301))</f>
        <v>2385</v>
      </c>
      <c r="K129" s="19" cm="1">
        <f t="array" ref="K129">_xlfn.XLOOKUP(transformación!$B120,'[1]Indice del consumidor'!$A$2:$A$301,_xlfn.XLOOKUP($C$1,'[1]Indice del consumidor'!$B$1:$P$1,'[1]Indice del consumidor'!$B$2:$P$301))</f>
        <v>-6.9</v>
      </c>
      <c r="L129" s="34" t="s">
        <v>702</v>
      </c>
      <c r="M129" s="34" t="s">
        <v>702</v>
      </c>
      <c r="N129" s="34" t="s">
        <v>702</v>
      </c>
    </row>
    <row r="130" spans="1:14" x14ac:dyDescent="0.3">
      <c r="A130" s="2" t="str">
        <f>'Viajeros Hoteles y Apartamet'!A130</f>
        <v>2014</v>
      </c>
      <c r="B130" s="2" t="str">
        <f>'Viajeros Hoteles y Apartamet'!B130</f>
        <v>11</v>
      </c>
      <c r="C130" s="3">
        <f>'Viajeros Hoteles y Apartamet'!M130</f>
        <v>17347</v>
      </c>
      <c r="D130" s="3" cm="1">
        <f t="array" ref="D130">_xlfn.XLOOKUP(transformación!A121,'[1]Pib Pc'!$A$2:$A$81,_xlfn.XLOOKUP($C$1,'[1]Pib Pc'!B$1:P$1,'[1]Pib Pc'!$B$2:$P$81))</f>
        <v>10650</v>
      </c>
      <c r="E130" s="19" cm="1">
        <f t="array" ref="E130">_xlfn.XLOOKUP(transformación!B121,'[1]IPC Armonizado'!$A$2:$A$250,_xlfn.XLOOKUP($C$1,'[1]IPC Armonizado'!$B$1:$Q$1,'[1]IPC Armonizado'!$B$2:$Q$250))</f>
        <v>99.8</v>
      </c>
      <c r="F130" s="19" cm="1">
        <f t="array" ref="F130">_xlfn.XLOOKUP(transformación!A121,'[1]Desempleo armonizado'!$A$2:$A$101,_xlfn.XLOOKUP($C$1,'[1]Desempleo armonizado'!$B$1:$P$1,'[1]Desempleo armonizado'!$B$2:$P$101))</f>
        <v>10.5</v>
      </c>
      <c r="G130" s="26" cm="1">
        <f t="array" ref="G130">IFERROR(_xlfn.XLOOKUP(transformación!$B121,[1]Forwarkeys!$B$2:$B$1000,_xlfn.XLOOKUP($C$1,[1]Forwarkeys!$C$1:$BA$1,[1]Forwarkeys!$C$2:$BA$1000)),"-")</f>
        <v>14490</v>
      </c>
      <c r="H130" s="19">
        <f>España!E130</f>
        <v>100.88</v>
      </c>
      <c r="I130" s="3">
        <f>[1]Aeropuerto!$K123</f>
        <v>9789</v>
      </c>
      <c r="J130" s="3" cm="1">
        <f t="array" ref="J130">_xlfn.XLOOKUP(transformación!$B121,[1]Mortalidad!$A$2:$A$301,_xlfn.XLOOKUP($C$1,[1]Mortalidad!$B$1:$P$1,[1]Mortalidad!$B$2:$P$301))</f>
        <v>2376</v>
      </c>
      <c r="K130" s="19" cm="1">
        <f t="array" ref="K130">_xlfn.XLOOKUP(transformación!$B121,'[1]Indice del consumidor'!$A$2:$A$301,_xlfn.XLOOKUP($C$1,'[1]Indice del consumidor'!$B$1:$P$1,'[1]Indice del consumidor'!$B$2:$P$301))</f>
        <v>-6.4</v>
      </c>
      <c r="L130" s="34" t="s">
        <v>702</v>
      </c>
      <c r="M130" s="34" t="s">
        <v>702</v>
      </c>
      <c r="N130" s="34" t="s">
        <v>702</v>
      </c>
    </row>
    <row r="131" spans="1:14" x14ac:dyDescent="0.3">
      <c r="A131" s="2" t="str">
        <f>'Viajeros Hoteles y Apartamet'!A131</f>
        <v>2014</v>
      </c>
      <c r="B131" s="2" t="str">
        <f>'Viajeros Hoteles y Apartamet'!B131</f>
        <v>12</v>
      </c>
      <c r="C131" s="3">
        <f>'Viajeros Hoteles y Apartamet'!M131</f>
        <v>11910</v>
      </c>
      <c r="D131" s="3" cm="1">
        <f t="array" ref="D131">_xlfn.XLOOKUP(transformación!A122,'[1]Pib Pc'!$A$2:$A$81,_xlfn.XLOOKUP($C$1,'[1]Pib Pc'!B$1:P$1,'[1]Pib Pc'!$B$2:$P$81))</f>
        <v>10650</v>
      </c>
      <c r="E131" s="19" cm="1">
        <f t="array" ref="E131">_xlfn.XLOOKUP(transformación!B122,'[1]IPC Armonizado'!$A$2:$A$250,_xlfn.XLOOKUP($C$1,'[1]IPC Armonizado'!$B$1:$Q$1,'[1]IPC Armonizado'!$B$2:$Q$250))</f>
        <v>99.4</v>
      </c>
      <c r="F131" s="19" cm="1">
        <f t="array" ref="F131">_xlfn.XLOOKUP(transformación!A122,'[1]Desempleo armonizado'!$A$2:$A$101,_xlfn.XLOOKUP($C$1,'[1]Desempleo armonizado'!$B$1:$P$1,'[1]Desempleo armonizado'!$B$2:$P$101))</f>
        <v>10.5</v>
      </c>
      <c r="G131" s="26" cm="1">
        <f t="array" ref="G131">IFERROR(_xlfn.XLOOKUP(transformación!$B122,[1]Forwarkeys!$B$2:$B$1000,_xlfn.XLOOKUP($C$1,[1]Forwarkeys!$C$1:$BA$1,[1]Forwarkeys!$C$2:$BA$1000)),"-")</f>
        <v>12630</v>
      </c>
      <c r="H131" s="19">
        <f>España!E131</f>
        <v>100.22</v>
      </c>
      <c r="I131" s="3">
        <f>[1]Aeropuerto!$K124</f>
        <v>10112</v>
      </c>
      <c r="J131" s="3" cm="1">
        <f t="array" ref="J131">_xlfn.XLOOKUP(transformación!$B122,[1]Mortalidad!$A$2:$A$301,_xlfn.XLOOKUP($C$1,[1]Mortalidad!$B$1:$P$1,[1]Mortalidad!$B$2:$P$301))</f>
        <v>2599</v>
      </c>
      <c r="K131" s="19" cm="1">
        <f t="array" ref="K131">_xlfn.XLOOKUP(transformación!$B122,'[1]Indice del consumidor'!$A$2:$A$301,_xlfn.XLOOKUP($C$1,'[1]Indice del consumidor'!$B$1:$P$1,'[1]Indice del consumidor'!$B$2:$P$301))</f>
        <v>-2.2999999999999998</v>
      </c>
      <c r="L131" s="34" t="s">
        <v>702</v>
      </c>
      <c r="M131" s="34" t="s">
        <v>702</v>
      </c>
      <c r="N131" s="34" t="s">
        <v>702</v>
      </c>
    </row>
    <row r="132" spans="1:14" x14ac:dyDescent="0.3">
      <c r="A132" s="2" t="str">
        <f>'Viajeros Hoteles y Apartamet'!A132</f>
        <v>2015</v>
      </c>
      <c r="B132" s="2" t="str">
        <f>'Viajeros Hoteles y Apartamet'!B132</f>
        <v>1</v>
      </c>
      <c r="C132" s="3">
        <f>'Viajeros Hoteles y Apartamet'!M132</f>
        <v>15212</v>
      </c>
      <c r="D132" s="3" cm="1">
        <f t="array" ref="D132">_xlfn.XLOOKUP(transformación!A123,'[1]Pib Pc'!$A$2:$A$81,_xlfn.XLOOKUP($C$1,'[1]Pib Pc'!B$1:P$1,'[1]Pib Pc'!$B$2:$P$81))</f>
        <v>13540</v>
      </c>
      <c r="E132" s="19" cm="1">
        <f t="array" ref="E132">_xlfn.XLOOKUP(transformación!B123,'[1]IPC Armonizado'!$A$2:$A$250,_xlfn.XLOOKUP($C$1,'[1]IPC Armonizado'!$B$1:$Q$1,'[1]IPC Armonizado'!$B$2:$Q$250))</f>
        <v>98.7</v>
      </c>
      <c r="F132" s="19" cm="1">
        <f t="array" ref="F132">_xlfn.XLOOKUP(transformación!A123,'[1]Desempleo armonizado'!$A$2:$A$101,_xlfn.XLOOKUP($C$1,'[1]Desempleo armonizado'!$B$1:$P$1,'[1]Desempleo armonizado'!$B$2:$P$101))</f>
        <v>10.5</v>
      </c>
      <c r="G132" s="26" cm="1">
        <f t="array" ref="G132">IFERROR(_xlfn.XLOOKUP(transformación!$B123,[1]Forwarkeys!$B$2:$B$1000,_xlfn.XLOOKUP($C$1,[1]Forwarkeys!$C$1:$BA$1,[1]Forwarkeys!$C$2:$BA$1000)),"-")</f>
        <v>12471</v>
      </c>
      <c r="H132" s="19">
        <f>España!E132</f>
        <v>98.04</v>
      </c>
      <c r="I132" s="3">
        <f>[1]Aeropuerto!$K125</f>
        <v>9897</v>
      </c>
      <c r="J132" s="3" cm="1">
        <f t="array" ref="J132">_xlfn.XLOOKUP(transformación!$B123,[1]Mortalidad!$A$2:$A$301,_xlfn.XLOOKUP($C$1,[1]Mortalidad!$B$1:$P$1,[1]Mortalidad!$B$2:$P$301))</f>
        <v>2967</v>
      </c>
      <c r="K132" s="19" cm="1">
        <f t="array" ref="K132">_xlfn.XLOOKUP(transformación!$B123,'[1]Indice del consumidor'!$A$2:$A$301,_xlfn.XLOOKUP($C$1,'[1]Indice del consumidor'!$B$1:$P$1,'[1]Indice del consumidor'!$B$2:$P$301))</f>
        <v>1.9</v>
      </c>
      <c r="L132" s="34" t="s">
        <v>702</v>
      </c>
      <c r="M132" s="34" t="s">
        <v>702</v>
      </c>
      <c r="N132" s="34" t="s">
        <v>702</v>
      </c>
    </row>
    <row r="133" spans="1:14" x14ac:dyDescent="0.3">
      <c r="A133" s="2" t="str">
        <f>'Viajeros Hoteles y Apartamet'!A133</f>
        <v>2015</v>
      </c>
      <c r="B133" s="2" t="str">
        <f>'Viajeros Hoteles y Apartamet'!B133</f>
        <v>2</v>
      </c>
      <c r="C133" s="3">
        <f>'Viajeros Hoteles y Apartamet'!M133</f>
        <v>19114</v>
      </c>
      <c r="D133" s="3" cm="1">
        <f t="array" ref="D133">_xlfn.XLOOKUP(transformación!A124,'[1]Pib Pc'!$A$2:$A$81,_xlfn.XLOOKUP($C$1,'[1]Pib Pc'!B$1:P$1,'[1]Pib Pc'!$B$2:$P$81))</f>
        <v>13540</v>
      </c>
      <c r="E133" s="19" cm="1">
        <f t="array" ref="E133">_xlfn.XLOOKUP(transformación!B124,'[1]IPC Armonizado'!$A$2:$A$250,_xlfn.XLOOKUP($C$1,'[1]IPC Armonizado'!$B$1:$Q$1,'[1]IPC Armonizado'!$B$2:$Q$250))</f>
        <v>99.3</v>
      </c>
      <c r="F133" s="19" cm="1">
        <f t="array" ref="F133">_xlfn.XLOOKUP(transformación!A124,'[1]Desempleo armonizado'!$A$2:$A$101,_xlfn.XLOOKUP($C$1,'[1]Desempleo armonizado'!$B$1:$P$1,'[1]Desempleo armonizado'!$B$2:$P$101))</f>
        <v>10.5</v>
      </c>
      <c r="G133" s="26" cm="1">
        <f t="array" ref="G133">IFERROR(_xlfn.XLOOKUP(transformación!$B124,[1]Forwarkeys!$B$2:$B$1000,_xlfn.XLOOKUP($C$1,[1]Forwarkeys!$C$1:$BA$1,[1]Forwarkeys!$C$2:$BA$1000)),"-")</f>
        <v>12078</v>
      </c>
      <c r="H133" s="19">
        <f>España!E133</f>
        <v>98.18</v>
      </c>
      <c r="I133" s="3">
        <f>[1]Aeropuerto!$K126</f>
        <v>10583</v>
      </c>
      <c r="J133" s="3" cm="1">
        <f t="array" ref="J133">_xlfn.XLOOKUP(transformación!$B124,[1]Mortalidad!$A$2:$A$301,_xlfn.XLOOKUP($C$1,[1]Mortalidad!$B$1:$P$1,[1]Mortalidad!$B$2:$P$301))</f>
        <v>2756</v>
      </c>
      <c r="K133" s="19" cm="1">
        <f t="array" ref="K133">_xlfn.XLOOKUP(transformación!$B124,'[1]Indice del consumidor'!$A$2:$A$301,_xlfn.XLOOKUP($C$1,'[1]Indice del consumidor'!$B$1:$P$1,'[1]Indice del consumidor'!$B$2:$P$301))</f>
        <v>1.6</v>
      </c>
      <c r="L133" s="34" t="s">
        <v>702</v>
      </c>
      <c r="M133" s="34" t="s">
        <v>702</v>
      </c>
      <c r="N133" s="34" t="s">
        <v>702</v>
      </c>
    </row>
    <row r="134" spans="1:14" x14ac:dyDescent="0.3">
      <c r="A134" s="2" t="str">
        <f>'Viajeros Hoteles y Apartamet'!A134</f>
        <v>2015</v>
      </c>
      <c r="B134" s="2" t="str">
        <f>'Viajeros Hoteles y Apartamet'!B134</f>
        <v>3</v>
      </c>
      <c r="C134" s="3">
        <f>'Viajeros Hoteles y Apartamet'!M134</f>
        <v>33811</v>
      </c>
      <c r="D134" s="3" cm="1">
        <f t="array" ref="D134">_xlfn.XLOOKUP(transformación!A125,'[1]Pib Pc'!$A$2:$A$81,_xlfn.XLOOKUP($C$1,'[1]Pib Pc'!B$1:P$1,'[1]Pib Pc'!$B$2:$P$81))</f>
        <v>13540</v>
      </c>
      <c r="E134" s="19" cm="1">
        <f t="array" ref="E134">_xlfn.XLOOKUP(transformación!B125,'[1]IPC Armonizado'!$A$2:$A$250,_xlfn.XLOOKUP($C$1,'[1]IPC Armonizado'!$B$1:$Q$1,'[1]IPC Armonizado'!$B$2:$Q$250))</f>
        <v>100</v>
      </c>
      <c r="F134" s="19" cm="1">
        <f t="array" ref="F134">_xlfn.XLOOKUP(transformación!A125,'[1]Desempleo armonizado'!$A$2:$A$101,_xlfn.XLOOKUP($C$1,'[1]Desempleo armonizado'!$B$1:$P$1,'[1]Desempleo armonizado'!$B$2:$P$101))</f>
        <v>10.5</v>
      </c>
      <c r="G134" s="26" cm="1">
        <f t="array" ref="G134">IFERROR(_xlfn.XLOOKUP(transformación!$B125,[1]Forwarkeys!$B$2:$B$1000,_xlfn.XLOOKUP($C$1,[1]Forwarkeys!$C$1:$BA$1,[1]Forwarkeys!$C$2:$BA$1000)),"-")</f>
        <v>16917</v>
      </c>
      <c r="H134" s="19">
        <f>España!E134</f>
        <v>100.15</v>
      </c>
      <c r="I134" s="3">
        <f>[1]Aeropuerto!$K127</f>
        <v>16128</v>
      </c>
      <c r="J134" s="3" cm="1">
        <f t="array" ref="J134">_xlfn.XLOOKUP(transformación!$B125,[1]Mortalidad!$A$2:$A$301,_xlfn.XLOOKUP($C$1,[1]Mortalidad!$B$1:$P$1,[1]Mortalidad!$B$2:$P$301))</f>
        <v>2875</v>
      </c>
      <c r="K134" s="19" cm="1">
        <f t="array" ref="K134">_xlfn.XLOOKUP(transformación!$B125,'[1]Indice del consumidor'!$A$2:$A$301,_xlfn.XLOOKUP($C$1,'[1]Indice del consumidor'!$B$1:$P$1,'[1]Indice del consumidor'!$B$2:$P$301))</f>
        <v>3.3</v>
      </c>
      <c r="L134" s="34" t="s">
        <v>702</v>
      </c>
      <c r="M134" s="34" t="s">
        <v>702</v>
      </c>
      <c r="N134" s="34" t="s">
        <v>702</v>
      </c>
    </row>
    <row r="135" spans="1:14" x14ac:dyDescent="0.3">
      <c r="A135" s="2" t="str">
        <f>'Viajeros Hoteles y Apartamet'!A135</f>
        <v>2015</v>
      </c>
      <c r="B135" s="2" t="str">
        <f>'Viajeros Hoteles y Apartamet'!B135</f>
        <v>4</v>
      </c>
      <c r="C135" s="3">
        <f>'Viajeros Hoteles y Apartamet'!M135</f>
        <v>71746</v>
      </c>
      <c r="D135" s="3" cm="1">
        <f t="array" ref="D135">_xlfn.XLOOKUP(transformación!A126,'[1]Pib Pc'!$A$2:$A$81,_xlfn.XLOOKUP($C$1,'[1]Pib Pc'!B$1:P$1,'[1]Pib Pc'!$B$2:$P$81))</f>
        <v>13440</v>
      </c>
      <c r="E135" s="19" cm="1">
        <f t="array" ref="E135">_xlfn.XLOOKUP(transformación!B126,'[1]IPC Armonizado'!$A$2:$A$250,_xlfn.XLOOKUP($C$1,'[1]IPC Armonizado'!$B$1:$Q$1,'[1]IPC Armonizado'!$B$2:$Q$250))</f>
        <v>99.9</v>
      </c>
      <c r="F135" s="19" cm="1">
        <f t="array" ref="F135">_xlfn.XLOOKUP(transformación!A126,'[1]Desempleo armonizado'!$A$2:$A$101,_xlfn.XLOOKUP($C$1,'[1]Desempleo armonizado'!$B$1:$P$1,'[1]Desempleo armonizado'!$B$2:$P$101))</f>
        <v>10.4</v>
      </c>
      <c r="G135" s="26" cm="1">
        <f t="array" ref="G135">IFERROR(_xlfn.XLOOKUP(transformación!$B126,[1]Forwarkeys!$B$2:$B$1000,_xlfn.XLOOKUP($C$1,[1]Forwarkeys!$C$1:$BA$1,[1]Forwarkeys!$C$2:$BA$1000)),"-")</f>
        <v>31345</v>
      </c>
      <c r="H135" s="19">
        <f>España!E135</f>
        <v>100.83</v>
      </c>
      <c r="I135" s="3">
        <f>[1]Aeropuerto!$K128</f>
        <v>27338</v>
      </c>
      <c r="J135" s="3" cm="1">
        <f t="array" ref="J135">_xlfn.XLOOKUP(transformación!$B126,[1]Mortalidad!$A$2:$A$301,_xlfn.XLOOKUP($C$1,[1]Mortalidad!$B$1:$P$1,[1]Mortalidad!$B$2:$P$301))</f>
        <v>2478</v>
      </c>
      <c r="K135" s="19" cm="1">
        <f t="array" ref="K135">_xlfn.XLOOKUP(transformación!$B126,'[1]Indice del consumidor'!$A$2:$A$301,_xlfn.XLOOKUP($C$1,'[1]Indice del consumidor'!$B$1:$P$1,'[1]Indice del consumidor'!$B$2:$P$301))</f>
        <v>2.7</v>
      </c>
      <c r="L135" s="34" t="s">
        <v>702</v>
      </c>
      <c r="M135" s="34" t="s">
        <v>702</v>
      </c>
      <c r="N135" s="34" t="s">
        <v>702</v>
      </c>
    </row>
    <row r="136" spans="1:14" x14ac:dyDescent="0.3">
      <c r="A136" s="2" t="str">
        <f>'Viajeros Hoteles y Apartamet'!A136</f>
        <v>2015</v>
      </c>
      <c r="B136" s="2" t="str">
        <f>'Viajeros Hoteles y Apartamet'!B136</f>
        <v>5</v>
      </c>
      <c r="C136" s="3">
        <f>'Viajeros Hoteles y Apartamet'!M136</f>
        <v>113340</v>
      </c>
      <c r="D136" s="3" cm="1">
        <f t="array" ref="D136">_xlfn.XLOOKUP(transformación!A127,'[1]Pib Pc'!$A$2:$A$81,_xlfn.XLOOKUP($C$1,'[1]Pib Pc'!B$1:P$1,'[1]Pib Pc'!$B$2:$P$81))</f>
        <v>13440</v>
      </c>
      <c r="E136" s="19" cm="1">
        <f t="array" ref="E136">_xlfn.XLOOKUP(transformación!B127,'[1]IPC Armonizado'!$A$2:$A$250,_xlfn.XLOOKUP($C$1,'[1]IPC Armonizado'!$B$1:$Q$1,'[1]IPC Armonizado'!$B$2:$Q$250))</f>
        <v>100.4</v>
      </c>
      <c r="F136" s="19" cm="1">
        <f t="array" ref="F136">_xlfn.XLOOKUP(transformación!A127,'[1]Desempleo armonizado'!$A$2:$A$101,_xlfn.XLOOKUP($C$1,'[1]Desempleo armonizado'!$B$1:$P$1,'[1]Desempleo armonizado'!$B$2:$P$101))</f>
        <v>10.4</v>
      </c>
      <c r="G136" s="26" cm="1">
        <f t="array" ref="G136">IFERROR(_xlfn.XLOOKUP(transformación!$B127,[1]Forwarkeys!$B$2:$B$1000,_xlfn.XLOOKUP($C$1,[1]Forwarkeys!$C$1:$BA$1,[1]Forwarkeys!$C$2:$BA$1000)),"-")</f>
        <v>38625</v>
      </c>
      <c r="H136" s="19">
        <f>España!E136</f>
        <v>101.27</v>
      </c>
      <c r="I136" s="3">
        <f>[1]Aeropuerto!$K129</f>
        <v>36488</v>
      </c>
      <c r="J136" s="3" cm="1">
        <f t="array" ref="J136">_xlfn.XLOOKUP(transformación!$B127,[1]Mortalidad!$A$2:$A$301,_xlfn.XLOOKUP($C$1,[1]Mortalidad!$B$1:$P$1,[1]Mortalidad!$B$2:$P$301))</f>
        <v>2539</v>
      </c>
      <c r="K136" s="19" cm="1">
        <f t="array" ref="K136">_xlfn.XLOOKUP(transformación!$B127,'[1]Indice del consumidor'!$A$2:$A$301,_xlfn.XLOOKUP($C$1,'[1]Indice del consumidor'!$B$1:$P$1,'[1]Indice del consumidor'!$B$2:$P$301))</f>
        <v>2.8</v>
      </c>
      <c r="L136" s="34" t="s">
        <v>702</v>
      </c>
      <c r="M136" s="34" t="s">
        <v>702</v>
      </c>
      <c r="N136" s="34" t="s">
        <v>702</v>
      </c>
    </row>
    <row r="137" spans="1:14" x14ac:dyDescent="0.3">
      <c r="A137" s="2" t="str">
        <f>'Viajeros Hoteles y Apartamet'!A137</f>
        <v>2015</v>
      </c>
      <c r="B137" s="2" t="str">
        <f>'Viajeros Hoteles y Apartamet'!B137</f>
        <v>6</v>
      </c>
      <c r="C137" s="3">
        <f>'Viajeros Hoteles y Apartamet'!M137</f>
        <v>131851</v>
      </c>
      <c r="D137" s="3" cm="1">
        <f t="array" ref="D137">_xlfn.XLOOKUP(transformación!A128,'[1]Pib Pc'!$A$2:$A$81,_xlfn.XLOOKUP($C$1,'[1]Pib Pc'!B$1:P$1,'[1]Pib Pc'!$B$2:$P$81))</f>
        <v>13440</v>
      </c>
      <c r="E137" s="19" cm="1">
        <f t="array" ref="E137">_xlfn.XLOOKUP(transformación!B128,'[1]IPC Armonizado'!$A$2:$A$250,_xlfn.XLOOKUP($C$1,'[1]IPC Armonizado'!$B$1:$Q$1,'[1]IPC Armonizado'!$B$2:$Q$250))</f>
        <v>100.8</v>
      </c>
      <c r="F137" s="19" cm="1">
        <f t="array" ref="F137">_xlfn.XLOOKUP(transformación!A128,'[1]Desempleo armonizado'!$A$2:$A$101,_xlfn.XLOOKUP($C$1,'[1]Desempleo armonizado'!$B$1:$P$1,'[1]Desempleo armonizado'!$B$2:$P$101))</f>
        <v>10.4</v>
      </c>
      <c r="G137" s="26" cm="1">
        <f t="array" ref="G137">IFERROR(_xlfn.XLOOKUP(transformación!$B128,[1]Forwarkeys!$B$2:$B$1000,_xlfn.XLOOKUP($C$1,[1]Forwarkeys!$C$1:$BA$1,[1]Forwarkeys!$C$2:$BA$1000)),"-")</f>
        <v>48063</v>
      </c>
      <c r="H137" s="19">
        <f>España!E137</f>
        <v>101.46</v>
      </c>
      <c r="I137" s="3">
        <f>[1]Aeropuerto!$K130</f>
        <v>45087</v>
      </c>
      <c r="J137" s="3" cm="1">
        <f t="array" ref="J137">_xlfn.XLOOKUP(transformación!$B128,[1]Mortalidad!$A$2:$A$301,_xlfn.XLOOKUP($C$1,[1]Mortalidad!$B$1:$P$1,[1]Mortalidad!$B$2:$P$301))</f>
        <v>2241</v>
      </c>
      <c r="K137" s="19" cm="1">
        <f t="array" ref="K137">_xlfn.XLOOKUP(transformación!$B128,'[1]Indice del consumidor'!$A$2:$A$301,_xlfn.XLOOKUP($C$1,'[1]Indice del consumidor'!$B$1:$P$1,'[1]Indice del consumidor'!$B$2:$P$301))</f>
        <v>6.5</v>
      </c>
      <c r="L137" s="34" t="s">
        <v>702</v>
      </c>
      <c r="M137" s="34" t="s">
        <v>702</v>
      </c>
      <c r="N137" s="34" t="s">
        <v>702</v>
      </c>
    </row>
    <row r="138" spans="1:14" x14ac:dyDescent="0.3">
      <c r="A138" s="2" t="str">
        <f>'Viajeros Hoteles y Apartamet'!A138</f>
        <v>2015</v>
      </c>
      <c r="B138" s="2" t="str">
        <f>'Viajeros Hoteles y Apartamet'!B138</f>
        <v>7</v>
      </c>
      <c r="C138" s="3">
        <f>'Viajeros Hoteles y Apartamet'!M138</f>
        <v>146492</v>
      </c>
      <c r="D138" s="3" cm="1">
        <f t="array" ref="D138">_xlfn.XLOOKUP(transformación!A129,'[1]Pib Pc'!$A$2:$A$81,_xlfn.XLOOKUP($C$1,'[1]Pib Pc'!B$1:P$1,'[1]Pib Pc'!$B$2:$P$81))</f>
        <v>14440</v>
      </c>
      <c r="E138" s="19" cm="1">
        <f t="array" ref="E138">_xlfn.XLOOKUP(transformación!B129,'[1]IPC Armonizado'!$A$2:$A$250,_xlfn.XLOOKUP($C$1,'[1]IPC Armonizado'!$B$1:$Q$1,'[1]IPC Armonizado'!$B$2:$Q$250))</f>
        <v>100.5</v>
      </c>
      <c r="F138" s="19" cm="1">
        <f t="array" ref="F138">_xlfn.XLOOKUP(transformación!A129,'[1]Desempleo armonizado'!$A$2:$A$101,_xlfn.XLOOKUP($C$1,'[1]Desempleo armonizado'!$B$1:$P$1,'[1]Desempleo armonizado'!$B$2:$P$101))</f>
        <v>9.9</v>
      </c>
      <c r="G138" s="26" cm="1">
        <f t="array" ref="G138">IFERROR(_xlfn.XLOOKUP(transformación!$B129,[1]Forwarkeys!$B$2:$B$1000,_xlfn.XLOOKUP($C$1,[1]Forwarkeys!$C$1:$BA$1,[1]Forwarkeys!$C$2:$BA$1000)),"-")</f>
        <v>48227</v>
      </c>
      <c r="H138" s="19">
        <f>España!E138</f>
        <v>99.9</v>
      </c>
      <c r="I138" s="3">
        <f>[1]Aeropuerto!$K131</f>
        <v>45087</v>
      </c>
      <c r="J138" s="3" cm="1">
        <f t="array" ref="J138">_xlfn.XLOOKUP(transformación!$B129,[1]Mortalidad!$A$2:$A$301,_xlfn.XLOOKUP($C$1,[1]Mortalidad!$B$1:$P$1,[1]Mortalidad!$B$2:$P$301))</f>
        <v>2160</v>
      </c>
      <c r="K138" s="19" cm="1">
        <f t="array" ref="K138">_xlfn.XLOOKUP(transformación!$B129,'[1]Indice del consumidor'!$A$2:$A$301,_xlfn.XLOOKUP($C$1,'[1]Indice del consumidor'!$B$1:$P$1,'[1]Indice del consumidor'!$B$2:$P$301))</f>
        <v>4.9000000000000004</v>
      </c>
      <c r="L138" s="34" t="s">
        <v>702</v>
      </c>
      <c r="M138" s="34" t="s">
        <v>702</v>
      </c>
      <c r="N138" s="34" t="s">
        <v>702</v>
      </c>
    </row>
    <row r="139" spans="1:14" x14ac:dyDescent="0.3">
      <c r="A139" s="2" t="str">
        <f>'Viajeros Hoteles y Apartamet'!A139</f>
        <v>2015</v>
      </c>
      <c r="B139" s="2" t="str">
        <f>'Viajeros Hoteles y Apartamet'!B139</f>
        <v>8</v>
      </c>
      <c r="C139" s="3">
        <f>'Viajeros Hoteles y Apartamet'!M139</f>
        <v>107849</v>
      </c>
      <c r="D139" s="3" cm="1">
        <f t="array" ref="D139">_xlfn.XLOOKUP(transformación!A130,'[1]Pib Pc'!$A$2:$A$81,_xlfn.XLOOKUP($C$1,'[1]Pib Pc'!B$1:P$1,'[1]Pib Pc'!$B$2:$P$81))</f>
        <v>14440</v>
      </c>
      <c r="E139" s="19" cm="1">
        <f t="array" ref="E139">_xlfn.XLOOKUP(transformación!B130,'[1]IPC Armonizado'!$A$2:$A$250,_xlfn.XLOOKUP($C$1,'[1]IPC Armonizado'!$B$1:$Q$1,'[1]IPC Armonizado'!$B$2:$Q$250))</f>
        <v>100.8</v>
      </c>
      <c r="F139" s="19" cm="1">
        <f t="array" ref="F139">_xlfn.XLOOKUP(transformación!A130,'[1]Desempleo armonizado'!$A$2:$A$101,_xlfn.XLOOKUP($C$1,'[1]Desempleo armonizado'!$B$1:$P$1,'[1]Desempleo armonizado'!$B$2:$P$101))</f>
        <v>9.9</v>
      </c>
      <c r="G139" s="26" cm="1">
        <f t="array" ref="G139">IFERROR(_xlfn.XLOOKUP(transformación!$B130,[1]Forwarkeys!$B$2:$B$1000,_xlfn.XLOOKUP($C$1,[1]Forwarkeys!$C$1:$BA$1,[1]Forwarkeys!$C$2:$BA$1000)),"-")</f>
        <v>39972</v>
      </c>
      <c r="H139" s="19">
        <f>España!E139</f>
        <v>99.5</v>
      </c>
      <c r="I139" s="3">
        <f>[1]Aeropuerto!$K132</f>
        <v>35107</v>
      </c>
      <c r="J139" s="3" cm="1">
        <f t="array" ref="J139">_xlfn.XLOOKUP(transformación!$B130,[1]Mortalidad!$A$2:$A$301,_xlfn.XLOOKUP($C$1,[1]Mortalidad!$B$1:$P$1,[1]Mortalidad!$B$2:$P$301))</f>
        <v>2286</v>
      </c>
      <c r="K139" s="19" cm="1">
        <f t="array" ref="K139">_xlfn.XLOOKUP(transformación!$B130,'[1]Indice del consumidor'!$A$2:$A$301,_xlfn.XLOOKUP($C$1,'[1]Indice del consumidor'!$B$1:$P$1,'[1]Indice del consumidor'!$B$2:$P$301))</f>
        <v>5</v>
      </c>
      <c r="L139" s="34" t="s">
        <v>702</v>
      </c>
      <c r="M139" s="34" t="s">
        <v>702</v>
      </c>
      <c r="N139" s="34" t="s">
        <v>702</v>
      </c>
    </row>
    <row r="140" spans="1:14" x14ac:dyDescent="0.3">
      <c r="A140" s="2" t="str">
        <f>'Viajeros Hoteles y Apartamet'!A140</f>
        <v>2015</v>
      </c>
      <c r="B140" s="2" t="str">
        <f>'Viajeros Hoteles y Apartamet'!B140</f>
        <v>9</v>
      </c>
      <c r="C140" s="3">
        <f>'Viajeros Hoteles y Apartamet'!M140</f>
        <v>129092</v>
      </c>
      <c r="D140" s="3" cm="1">
        <f t="array" ref="D140">_xlfn.XLOOKUP(transformación!A131,'[1]Pib Pc'!$A$2:$A$81,_xlfn.XLOOKUP($C$1,'[1]Pib Pc'!B$1:P$1,'[1]Pib Pc'!$B$2:$P$81))</f>
        <v>14440</v>
      </c>
      <c r="E140" s="19" cm="1">
        <f t="array" ref="E140">_xlfn.XLOOKUP(transformación!B131,'[1]IPC Armonizado'!$A$2:$A$250,_xlfn.XLOOKUP($C$1,'[1]IPC Armonizado'!$B$1:$Q$1,'[1]IPC Armonizado'!$B$2:$Q$250))</f>
        <v>100.3</v>
      </c>
      <c r="F140" s="19" cm="1">
        <f t="array" ref="F140">_xlfn.XLOOKUP(transformación!A131,'[1]Desempleo armonizado'!$A$2:$A$101,_xlfn.XLOOKUP($C$1,'[1]Desempleo armonizado'!$B$1:$P$1,'[1]Desempleo armonizado'!$B$2:$P$101))</f>
        <v>9.9</v>
      </c>
      <c r="G140" s="26" cm="1">
        <f t="array" ref="G140">IFERROR(_xlfn.XLOOKUP(transformación!$B131,[1]Forwarkeys!$B$2:$B$1000,_xlfn.XLOOKUP($C$1,[1]Forwarkeys!$C$1:$BA$1,[1]Forwarkeys!$C$2:$BA$1000)),"-")</f>
        <v>37214</v>
      </c>
      <c r="H140" s="19">
        <f>España!E140</f>
        <v>99.9</v>
      </c>
      <c r="I140" s="3">
        <f>[1]Aeropuerto!$K133</f>
        <v>35938</v>
      </c>
      <c r="J140" s="3" cm="1">
        <f t="array" ref="J140">_xlfn.XLOOKUP(transformación!$B131,[1]Mortalidad!$A$2:$A$301,_xlfn.XLOOKUP($C$1,[1]Mortalidad!$B$1:$P$1,[1]Mortalidad!$B$2:$P$301))</f>
        <v>2333</v>
      </c>
      <c r="K140" s="19" cm="1">
        <f t="array" ref="K140">_xlfn.XLOOKUP(transformación!$B131,'[1]Indice del consumidor'!$A$2:$A$301,_xlfn.XLOOKUP($C$1,'[1]Indice del consumidor'!$B$1:$P$1,'[1]Indice del consumidor'!$B$2:$P$301))</f>
        <v>5.0999999999999996</v>
      </c>
      <c r="L140" s="34" t="s">
        <v>702</v>
      </c>
      <c r="M140" s="34" t="s">
        <v>702</v>
      </c>
      <c r="N140" s="34" t="s">
        <v>702</v>
      </c>
    </row>
    <row r="141" spans="1:14" x14ac:dyDescent="0.3">
      <c r="A141" s="2" t="str">
        <f>'Viajeros Hoteles y Apartamet'!A141</f>
        <v>2015</v>
      </c>
      <c r="B141" s="2" t="str">
        <f>'Viajeros Hoteles y Apartamet'!B141</f>
        <v>10</v>
      </c>
      <c r="C141" s="3">
        <f>'Viajeros Hoteles y Apartamet'!M141</f>
        <v>112700</v>
      </c>
      <c r="D141" s="3" cm="1">
        <f t="array" ref="D141">_xlfn.XLOOKUP(transformación!A132,'[1]Pib Pc'!$A$2:$A$81,_xlfn.XLOOKUP($C$1,'[1]Pib Pc'!B$1:P$1,'[1]Pib Pc'!$B$2:$P$81))</f>
        <v>14570</v>
      </c>
      <c r="E141" s="19" cm="1">
        <f t="array" ref="E141">_xlfn.XLOOKUP(transformación!B132,'[1]IPC Armonizado'!$A$2:$A$250,_xlfn.XLOOKUP($C$1,'[1]IPC Armonizado'!$B$1:$Q$1,'[1]IPC Armonizado'!$B$2:$Q$250))</f>
        <v>100</v>
      </c>
      <c r="F141" s="19" cm="1">
        <f t="array" ref="F141">_xlfn.XLOOKUP(transformación!A132,'[1]Desempleo armonizado'!$A$2:$A$101,_xlfn.XLOOKUP($C$1,'[1]Desempleo armonizado'!$B$1:$P$1,'[1]Desempleo armonizado'!$B$2:$P$101))</f>
        <v>9.1</v>
      </c>
      <c r="G141" s="26" cm="1">
        <f t="array" ref="G141">IFERROR(_xlfn.XLOOKUP(transformación!$B132,[1]Forwarkeys!$B$2:$B$1000,_xlfn.XLOOKUP($C$1,[1]Forwarkeys!$C$1:$BA$1,[1]Forwarkeys!$C$2:$BA$1000)),"-")</f>
        <v>34925</v>
      </c>
      <c r="H141" s="19">
        <f>España!E141</f>
        <v>100.21</v>
      </c>
      <c r="I141" s="3">
        <f>[1]Aeropuerto!$K134</f>
        <v>28914</v>
      </c>
      <c r="J141" s="3" cm="1">
        <f t="array" ref="J141">_xlfn.XLOOKUP(transformación!$B132,[1]Mortalidad!$A$2:$A$301,_xlfn.XLOOKUP($C$1,[1]Mortalidad!$B$1:$P$1,[1]Mortalidad!$B$2:$P$301))</f>
        <v>2527</v>
      </c>
      <c r="K141" s="19" cm="1">
        <f t="array" ref="K141">_xlfn.XLOOKUP(transformación!$B132,'[1]Indice del consumidor'!$A$2:$A$301,_xlfn.XLOOKUP($C$1,'[1]Indice del consumidor'!$B$1:$P$1,'[1]Indice del consumidor'!$B$2:$P$301))</f>
        <v>7.6</v>
      </c>
      <c r="L141" s="34" t="s">
        <v>702</v>
      </c>
      <c r="M141" s="34" t="s">
        <v>702</v>
      </c>
      <c r="N141" s="34" t="s">
        <v>702</v>
      </c>
    </row>
    <row r="142" spans="1:14" x14ac:dyDescent="0.3">
      <c r="A142" s="2" t="str">
        <f>'Viajeros Hoteles y Apartamet'!A142</f>
        <v>2015</v>
      </c>
      <c r="B142" s="2" t="str">
        <f>'Viajeros Hoteles y Apartamet'!B142</f>
        <v>11</v>
      </c>
      <c r="C142" s="3">
        <f>'Viajeros Hoteles y Apartamet'!M142</f>
        <v>28790</v>
      </c>
      <c r="D142" s="3" cm="1">
        <f t="array" ref="D142">_xlfn.XLOOKUP(transformación!A133,'[1]Pib Pc'!$A$2:$A$81,_xlfn.XLOOKUP($C$1,'[1]Pib Pc'!B$1:P$1,'[1]Pib Pc'!$B$2:$P$81))</f>
        <v>14570</v>
      </c>
      <c r="E142" s="19" cm="1">
        <f t="array" ref="E142">_xlfn.XLOOKUP(transformación!B133,'[1]IPC Armonizado'!$A$2:$A$250,_xlfn.XLOOKUP($C$1,'[1]IPC Armonizado'!$B$1:$Q$1,'[1]IPC Armonizado'!$B$2:$Q$250))</f>
        <v>99.7</v>
      </c>
      <c r="F142" s="19" cm="1">
        <f t="array" ref="F142">_xlfn.XLOOKUP(transformación!A133,'[1]Desempleo armonizado'!$A$2:$A$101,_xlfn.XLOOKUP($C$1,'[1]Desempleo armonizado'!$B$1:$P$1,'[1]Desempleo armonizado'!$B$2:$P$101))</f>
        <v>9.1</v>
      </c>
      <c r="G142" s="26" cm="1">
        <f t="array" ref="G142">IFERROR(_xlfn.XLOOKUP(transformación!$B133,[1]Forwarkeys!$B$2:$B$1000,_xlfn.XLOOKUP($C$1,[1]Forwarkeys!$C$1:$BA$1,[1]Forwarkeys!$C$2:$BA$1000)),"-")</f>
        <v>13734</v>
      </c>
      <c r="H142" s="19">
        <f>España!E142</f>
        <v>100.47</v>
      </c>
      <c r="I142" s="3">
        <f>[1]Aeropuerto!$K135</f>
        <v>10273</v>
      </c>
      <c r="J142" s="3" cm="1">
        <f t="array" ref="J142">_xlfn.XLOOKUP(transformación!$B133,[1]Mortalidad!$A$2:$A$301,_xlfn.XLOOKUP($C$1,[1]Mortalidad!$B$1:$P$1,[1]Mortalidad!$B$2:$P$301))</f>
        <v>2314</v>
      </c>
      <c r="K142" s="19" cm="1">
        <f t="array" ref="K142">_xlfn.XLOOKUP(transformación!$B133,'[1]Indice del consumidor'!$A$2:$A$301,_xlfn.XLOOKUP($C$1,'[1]Indice del consumidor'!$B$1:$P$1,'[1]Indice del consumidor'!$B$2:$P$301))</f>
        <v>8.9</v>
      </c>
      <c r="L142" s="34" t="s">
        <v>702</v>
      </c>
      <c r="M142" s="34" t="s">
        <v>702</v>
      </c>
      <c r="N142" s="34" t="s">
        <v>702</v>
      </c>
    </row>
    <row r="143" spans="1:14" x14ac:dyDescent="0.3">
      <c r="A143" s="2" t="str">
        <f>'Viajeros Hoteles y Apartamet'!A143</f>
        <v>2015</v>
      </c>
      <c r="B143" s="2" t="str">
        <f>'Viajeros Hoteles y Apartamet'!B143</f>
        <v>12</v>
      </c>
      <c r="C143" s="3">
        <f>'Viajeros Hoteles y Apartamet'!M143</f>
        <v>19161</v>
      </c>
      <c r="D143" s="3" cm="1">
        <f t="array" ref="D143">_xlfn.XLOOKUP(transformación!A134,'[1]Pib Pc'!$A$2:$A$81,_xlfn.XLOOKUP($C$1,'[1]Pib Pc'!B$1:P$1,'[1]Pib Pc'!$B$2:$P$81))</f>
        <v>14570</v>
      </c>
      <c r="E143" s="19" cm="1">
        <f t="array" ref="E143">_xlfn.XLOOKUP(transformación!B134,'[1]IPC Armonizado'!$A$2:$A$250,_xlfn.XLOOKUP($C$1,'[1]IPC Armonizado'!$B$1:$Q$1,'[1]IPC Armonizado'!$B$2:$Q$250))</f>
        <v>99.6</v>
      </c>
      <c r="F143" s="19" cm="1">
        <f t="array" ref="F143">_xlfn.XLOOKUP(transformación!A134,'[1]Desempleo armonizado'!$A$2:$A$101,_xlfn.XLOOKUP($C$1,'[1]Desempleo armonizado'!$B$1:$P$1,'[1]Desempleo armonizado'!$B$2:$P$101))</f>
        <v>9.1</v>
      </c>
      <c r="G143" s="26" cm="1">
        <f t="array" ref="G143">IFERROR(_xlfn.XLOOKUP(transformación!$B134,[1]Forwarkeys!$B$2:$B$1000,_xlfn.XLOOKUP($C$1,[1]Forwarkeys!$C$1:$BA$1,[1]Forwarkeys!$C$2:$BA$1000)),"-")</f>
        <v>13356</v>
      </c>
      <c r="H143" s="19">
        <f>España!E143</f>
        <v>100.09</v>
      </c>
      <c r="I143" s="3">
        <f>[1]Aeropuerto!$K136</f>
        <v>11533</v>
      </c>
      <c r="J143" s="3" cm="1">
        <f t="array" ref="J143">_xlfn.XLOOKUP(transformación!$B134,[1]Mortalidad!$A$2:$A$301,_xlfn.XLOOKUP($C$1,[1]Mortalidad!$B$1:$P$1,[1]Mortalidad!$B$2:$P$301))</f>
        <v>2651</v>
      </c>
      <c r="K143" s="19" cm="1">
        <f t="array" ref="K143">_xlfn.XLOOKUP(transformación!$B134,'[1]Indice del consumidor'!$A$2:$A$301,_xlfn.XLOOKUP($C$1,'[1]Indice del consumidor'!$B$1:$P$1,'[1]Indice del consumidor'!$B$2:$P$301))</f>
        <v>9.3000000000000007</v>
      </c>
      <c r="L143" s="34" t="s">
        <v>702</v>
      </c>
      <c r="M143" s="34" t="s">
        <v>702</v>
      </c>
      <c r="N143" s="34" t="s">
        <v>702</v>
      </c>
    </row>
    <row r="144" spans="1:14" x14ac:dyDescent="0.3">
      <c r="A144" s="2" t="str">
        <f>'Viajeros Hoteles y Apartamet'!A144</f>
        <v>2016</v>
      </c>
      <c r="B144" s="2" t="str">
        <f>'Viajeros Hoteles y Apartamet'!B144</f>
        <v>1</v>
      </c>
      <c r="C144" s="3">
        <f>'Viajeros Hoteles y Apartamet'!M144</f>
        <v>22845</v>
      </c>
      <c r="D144" s="3" cm="1">
        <f t="array" ref="D144">_xlfn.XLOOKUP(transformación!A135,'[1]Pib Pc'!$A$2:$A$81,_xlfn.XLOOKUP($C$1,'[1]Pib Pc'!B$1:P$1,'[1]Pib Pc'!$B$2:$P$81))</f>
        <v>13590</v>
      </c>
      <c r="E144" s="19" cm="1">
        <f t="array" ref="E144">_xlfn.XLOOKUP(transformación!B135,'[1]IPC Armonizado'!$A$2:$A$250,_xlfn.XLOOKUP($C$1,'[1]IPC Armonizado'!$B$1:$Q$1,'[1]IPC Armonizado'!$B$2:$Q$250))</f>
        <v>98.7</v>
      </c>
      <c r="F144" s="19" cm="1">
        <f t="array" ref="F144">_xlfn.XLOOKUP(transformación!A135,'[1]Desempleo armonizado'!$A$2:$A$101,_xlfn.XLOOKUP($C$1,'[1]Desempleo armonizado'!$B$1:$P$1,'[1]Desempleo armonizado'!$B$2:$P$101))</f>
        <v>8.8000000000000007</v>
      </c>
      <c r="G144" s="26" cm="1">
        <f t="array" ref="G144">IFERROR(_xlfn.XLOOKUP(transformación!$B135,[1]Forwarkeys!$B$2:$B$1000,_xlfn.XLOOKUP($C$1,[1]Forwarkeys!$C$1:$BA$1,[1]Forwarkeys!$C$2:$BA$1000)),"-")</f>
        <v>12138</v>
      </c>
      <c r="H144" s="19">
        <f>España!E144</f>
        <v>97.63</v>
      </c>
      <c r="I144" s="3">
        <f>[1]Aeropuerto!$K137</f>
        <v>10050</v>
      </c>
      <c r="J144" s="3" cm="1">
        <f t="array" ref="J144">_xlfn.XLOOKUP(transformación!$B135,[1]Mortalidad!$A$2:$A$301,_xlfn.XLOOKUP($C$1,[1]Mortalidad!$B$1:$P$1,[1]Mortalidad!$B$2:$P$301))</f>
        <v>3110</v>
      </c>
      <c r="K144" s="19" cm="1">
        <f t="array" ref="K144">_xlfn.XLOOKUP(transformación!$B135,'[1]Indice del consumidor'!$A$2:$A$301,_xlfn.XLOOKUP($C$1,'[1]Indice del consumidor'!$B$1:$P$1,'[1]Indice del consumidor'!$B$2:$P$301))</f>
        <v>11.3</v>
      </c>
      <c r="L144" s="34" t="s">
        <v>702</v>
      </c>
      <c r="M144" s="34" t="s">
        <v>702</v>
      </c>
      <c r="N144" s="34" t="s">
        <v>702</v>
      </c>
    </row>
    <row r="145" spans="1:14" x14ac:dyDescent="0.3">
      <c r="A145" s="2" t="str">
        <f>'Viajeros Hoteles y Apartamet'!A145</f>
        <v>2016</v>
      </c>
      <c r="B145" s="2" t="str">
        <f>'Viajeros Hoteles y Apartamet'!B145</f>
        <v>2</v>
      </c>
      <c r="C145" s="3">
        <f>'Viajeros Hoteles y Apartamet'!M145</f>
        <v>31161</v>
      </c>
      <c r="D145" s="3" cm="1">
        <f t="array" ref="D145">_xlfn.XLOOKUP(transformación!A136,'[1]Pib Pc'!$A$2:$A$81,_xlfn.XLOOKUP($C$1,'[1]Pib Pc'!B$1:P$1,'[1]Pib Pc'!$B$2:$P$81))</f>
        <v>13590</v>
      </c>
      <c r="E145" s="19" cm="1">
        <f t="array" ref="E145">_xlfn.XLOOKUP(transformación!B136,'[1]IPC Armonizado'!$A$2:$A$250,_xlfn.XLOOKUP($C$1,'[1]IPC Armonizado'!$B$1:$Q$1,'[1]IPC Armonizado'!$B$2:$Q$250))</f>
        <v>99.1</v>
      </c>
      <c r="F145" s="19" cm="1">
        <f t="array" ref="F145">_xlfn.XLOOKUP(transformación!A136,'[1]Desempleo armonizado'!$A$2:$A$101,_xlfn.XLOOKUP($C$1,'[1]Desempleo armonizado'!$B$1:$P$1,'[1]Desempleo armonizado'!$B$2:$P$101))</f>
        <v>8.8000000000000007</v>
      </c>
      <c r="G145" s="26" cm="1">
        <f t="array" ref="G145">IFERROR(_xlfn.XLOOKUP(transformación!$B136,[1]Forwarkeys!$B$2:$B$1000,_xlfn.XLOOKUP($C$1,[1]Forwarkeys!$C$1:$BA$1,[1]Forwarkeys!$C$2:$BA$1000)),"-")</f>
        <v>12615</v>
      </c>
      <c r="H145" s="19">
        <f>España!E145</f>
        <v>97.21</v>
      </c>
      <c r="I145" s="3">
        <f>[1]Aeropuerto!$K138</f>
        <v>11913</v>
      </c>
      <c r="J145" s="3" cm="1">
        <f t="array" ref="J145">_xlfn.XLOOKUP(transformación!$B136,[1]Mortalidad!$A$2:$A$301,_xlfn.XLOOKUP($C$1,[1]Mortalidad!$B$1:$P$1,[1]Mortalidad!$B$2:$P$301))</f>
        <v>2688</v>
      </c>
      <c r="K145" s="19" cm="1">
        <f t="array" ref="K145">_xlfn.XLOOKUP(transformación!$B136,'[1]Indice del consumidor'!$A$2:$A$301,_xlfn.XLOOKUP($C$1,'[1]Indice del consumidor'!$B$1:$P$1,'[1]Indice del consumidor'!$B$2:$P$301))</f>
        <v>9.6999999999999993</v>
      </c>
      <c r="L145" s="34" t="s">
        <v>702</v>
      </c>
      <c r="M145" s="34" t="s">
        <v>702</v>
      </c>
      <c r="N145" s="34" t="s">
        <v>702</v>
      </c>
    </row>
    <row r="146" spans="1:14" x14ac:dyDescent="0.3">
      <c r="A146" s="2" t="str">
        <f>'Viajeros Hoteles y Apartamet'!A146</f>
        <v>2016</v>
      </c>
      <c r="B146" s="2" t="str">
        <f>'Viajeros Hoteles y Apartamet'!B146</f>
        <v>3</v>
      </c>
      <c r="C146" s="3">
        <f>'Viajeros Hoteles y Apartamet'!M146</f>
        <v>49119</v>
      </c>
      <c r="D146" s="3" cm="1">
        <f t="array" ref="D146">_xlfn.XLOOKUP(transformación!A137,'[1]Pib Pc'!$A$2:$A$81,_xlfn.XLOOKUP($C$1,'[1]Pib Pc'!B$1:P$1,'[1]Pib Pc'!$B$2:$P$81))</f>
        <v>13590</v>
      </c>
      <c r="E146" s="19" cm="1">
        <f t="array" ref="E146">_xlfn.XLOOKUP(transformación!B137,'[1]IPC Armonizado'!$A$2:$A$250,_xlfn.XLOOKUP($C$1,'[1]IPC Armonizado'!$B$1:$Q$1,'[1]IPC Armonizado'!$B$2:$Q$250))</f>
        <v>99.4</v>
      </c>
      <c r="F146" s="19" cm="1">
        <f t="array" ref="F146">_xlfn.XLOOKUP(transformación!A137,'[1]Desempleo armonizado'!$A$2:$A$101,_xlfn.XLOOKUP($C$1,'[1]Desempleo armonizado'!$B$1:$P$1,'[1]Desempleo armonizado'!$B$2:$P$101))</f>
        <v>8.8000000000000007</v>
      </c>
      <c r="G146" s="26" cm="1">
        <f t="array" ref="G146">IFERROR(_xlfn.XLOOKUP(transformación!$B137,[1]Forwarkeys!$B$2:$B$1000,_xlfn.XLOOKUP($C$1,[1]Forwarkeys!$C$1:$BA$1,[1]Forwarkeys!$C$2:$BA$1000)),"-")</f>
        <v>22128</v>
      </c>
      <c r="H146" s="19">
        <f>España!E146</f>
        <v>99.16</v>
      </c>
      <c r="I146" s="3">
        <f>[1]Aeropuerto!$K139</f>
        <v>21495</v>
      </c>
      <c r="J146" s="3" cm="1">
        <f t="array" ref="J146">_xlfn.XLOOKUP(transformación!$B137,[1]Mortalidad!$A$2:$A$301,_xlfn.XLOOKUP($C$1,[1]Mortalidad!$B$1:$P$1,[1]Mortalidad!$B$2:$P$301))</f>
        <v>2846</v>
      </c>
      <c r="K146" s="19" cm="1">
        <f t="array" ref="K146">_xlfn.XLOOKUP(transformación!$B137,'[1]Indice del consumidor'!$A$2:$A$301,_xlfn.XLOOKUP($C$1,'[1]Indice del consumidor'!$B$1:$P$1,'[1]Indice del consumidor'!$B$2:$P$301))</f>
        <v>5.0999999999999996</v>
      </c>
      <c r="L146" s="34" t="s">
        <v>702</v>
      </c>
      <c r="M146" s="34" t="s">
        <v>702</v>
      </c>
      <c r="N146" s="34" t="s">
        <v>702</v>
      </c>
    </row>
    <row r="147" spans="1:14" x14ac:dyDescent="0.3">
      <c r="A147" s="2" t="str">
        <f>'Viajeros Hoteles y Apartamet'!A147</f>
        <v>2016</v>
      </c>
      <c r="B147" s="2" t="str">
        <f>'Viajeros Hoteles y Apartamet'!B147</f>
        <v>4</v>
      </c>
      <c r="C147" s="3">
        <f>'Viajeros Hoteles y Apartamet'!M147</f>
        <v>92281</v>
      </c>
      <c r="D147" s="3" cm="1">
        <f t="array" ref="D147">_xlfn.XLOOKUP(transformación!A138,'[1]Pib Pc'!$A$2:$A$81,_xlfn.XLOOKUP($C$1,'[1]Pib Pc'!B$1:P$1,'[1]Pib Pc'!$B$2:$P$81))</f>
        <v>13380</v>
      </c>
      <c r="E147" s="19" cm="1">
        <f t="array" ref="E147">_xlfn.XLOOKUP(transformación!B138,'[1]IPC Armonizado'!$A$2:$A$250,_xlfn.XLOOKUP($C$1,'[1]IPC Armonizado'!$B$1:$Q$1,'[1]IPC Armonizado'!$B$2:$Q$250))</f>
        <v>99.7</v>
      </c>
      <c r="F147" s="19" cm="1">
        <f t="array" ref="F147">_xlfn.XLOOKUP(transformación!A138,'[1]Desempleo armonizado'!$A$2:$A$101,_xlfn.XLOOKUP($C$1,'[1]Desempleo armonizado'!$B$1:$P$1,'[1]Desempleo armonizado'!$B$2:$P$101))</f>
        <v>9.1</v>
      </c>
      <c r="G147" s="26" cm="1">
        <f t="array" ref="G147">IFERROR(_xlfn.XLOOKUP(transformación!$B138,[1]Forwarkeys!$B$2:$B$1000,_xlfn.XLOOKUP($C$1,[1]Forwarkeys!$C$1:$BA$1,[1]Forwarkeys!$C$2:$BA$1000)),"-")</f>
        <v>33555</v>
      </c>
      <c r="H147" s="19">
        <f>España!E147</f>
        <v>99.65</v>
      </c>
      <c r="I147" s="3">
        <f>[1]Aeropuerto!$K140</f>
        <v>30154</v>
      </c>
      <c r="J147" s="3" cm="1">
        <f t="array" ref="J147">_xlfn.XLOOKUP(transformación!$B138,[1]Mortalidad!$A$2:$A$301,_xlfn.XLOOKUP($C$1,[1]Mortalidad!$B$1:$P$1,[1]Mortalidad!$B$2:$P$301))</f>
        <v>2533</v>
      </c>
      <c r="K147" s="19" cm="1">
        <f t="array" ref="K147">_xlfn.XLOOKUP(transformación!$B138,'[1]Indice del consumidor'!$A$2:$A$301,_xlfn.XLOOKUP($C$1,'[1]Indice del consumidor'!$B$1:$P$1,'[1]Indice del consumidor'!$B$2:$P$301))</f>
        <v>4.5999999999999996</v>
      </c>
      <c r="L147" s="34" t="s">
        <v>702</v>
      </c>
      <c r="M147" s="34" t="s">
        <v>702</v>
      </c>
      <c r="N147" s="34" t="s">
        <v>702</v>
      </c>
    </row>
    <row r="148" spans="1:14" x14ac:dyDescent="0.3">
      <c r="A148" s="2" t="str">
        <f>'Viajeros Hoteles y Apartamet'!A148</f>
        <v>2016</v>
      </c>
      <c r="B148" s="2" t="str">
        <f>'Viajeros Hoteles y Apartamet'!B148</f>
        <v>5</v>
      </c>
      <c r="C148" s="3">
        <f>'Viajeros Hoteles y Apartamet'!M148</f>
        <v>144722</v>
      </c>
      <c r="D148" s="3" cm="1">
        <f t="array" ref="D148">_xlfn.XLOOKUP(transformación!A139,'[1]Pib Pc'!$A$2:$A$81,_xlfn.XLOOKUP($C$1,'[1]Pib Pc'!B$1:P$1,'[1]Pib Pc'!$B$2:$P$81))</f>
        <v>13380</v>
      </c>
      <c r="E148" s="19" cm="1">
        <f t="array" ref="E148">_xlfn.XLOOKUP(transformación!B139,'[1]IPC Armonizado'!$A$2:$A$250,_xlfn.XLOOKUP($C$1,'[1]IPC Armonizado'!$B$1:$Q$1,'[1]IPC Armonizado'!$B$2:$Q$250))</f>
        <v>100.2</v>
      </c>
      <c r="F148" s="19" cm="1">
        <f t="array" ref="F148">_xlfn.XLOOKUP(transformación!A139,'[1]Desempleo armonizado'!$A$2:$A$101,_xlfn.XLOOKUP($C$1,'[1]Desempleo armonizado'!$B$1:$P$1,'[1]Desempleo armonizado'!$B$2:$P$101))</f>
        <v>9.1</v>
      </c>
      <c r="G148" s="26" cm="1">
        <f t="array" ref="G148">IFERROR(_xlfn.XLOOKUP(transformación!$B139,[1]Forwarkeys!$B$2:$B$1000,_xlfn.XLOOKUP($C$1,[1]Forwarkeys!$C$1:$BA$1,[1]Forwarkeys!$C$2:$BA$1000)),"-")</f>
        <v>43512</v>
      </c>
      <c r="H148" s="19">
        <f>España!E148</f>
        <v>100.17</v>
      </c>
      <c r="I148" s="3">
        <f>[1]Aeropuerto!$K141</f>
        <v>40919</v>
      </c>
      <c r="J148" s="3" cm="1">
        <f t="array" ref="J148">_xlfn.XLOOKUP(transformación!$B139,[1]Mortalidad!$A$2:$A$301,_xlfn.XLOOKUP($C$1,[1]Mortalidad!$B$1:$P$1,[1]Mortalidad!$B$2:$P$301))</f>
        <v>2489</v>
      </c>
      <c r="K148" s="19" cm="1">
        <f t="array" ref="K148">_xlfn.XLOOKUP(transformación!$B139,'[1]Indice del consumidor'!$A$2:$A$301,_xlfn.XLOOKUP($C$1,'[1]Indice del consumidor'!$B$1:$P$1,'[1]Indice del consumidor'!$B$2:$P$301))</f>
        <v>6.6</v>
      </c>
      <c r="L148" s="34" t="s">
        <v>702</v>
      </c>
      <c r="M148" s="34" t="s">
        <v>702</v>
      </c>
      <c r="N148" s="34" t="s">
        <v>702</v>
      </c>
    </row>
    <row r="149" spans="1:14" x14ac:dyDescent="0.3">
      <c r="A149" s="2" t="str">
        <f>'Viajeros Hoteles y Apartamet'!A149</f>
        <v>2016</v>
      </c>
      <c r="B149" s="2" t="str">
        <f>'Viajeros Hoteles y Apartamet'!B149</f>
        <v>6</v>
      </c>
      <c r="C149" s="3">
        <f>'Viajeros Hoteles y Apartamet'!M149</f>
        <v>171477</v>
      </c>
      <c r="D149" s="3" cm="1">
        <f t="array" ref="D149">_xlfn.XLOOKUP(transformación!A140,'[1]Pib Pc'!$A$2:$A$81,_xlfn.XLOOKUP($C$1,'[1]Pib Pc'!B$1:P$1,'[1]Pib Pc'!$B$2:$P$81))</f>
        <v>13380</v>
      </c>
      <c r="E149" s="19" cm="1">
        <f t="array" ref="E149">_xlfn.XLOOKUP(transformación!B140,'[1]IPC Armonizado'!$A$2:$A$250,_xlfn.XLOOKUP($C$1,'[1]IPC Armonizado'!$B$1:$Q$1,'[1]IPC Armonizado'!$B$2:$Q$250))</f>
        <v>100.9</v>
      </c>
      <c r="F149" s="19" cm="1">
        <f t="array" ref="F149">_xlfn.XLOOKUP(transformación!A140,'[1]Desempleo armonizado'!$A$2:$A$101,_xlfn.XLOOKUP($C$1,'[1]Desempleo armonizado'!$B$1:$P$1,'[1]Desempleo armonizado'!$B$2:$P$101))</f>
        <v>9.1</v>
      </c>
      <c r="G149" s="26" cm="1">
        <f t="array" ref="G149">IFERROR(_xlfn.XLOOKUP(transformación!$B140,[1]Forwarkeys!$B$2:$B$1000,_xlfn.XLOOKUP($C$1,[1]Forwarkeys!$C$1:$BA$1,[1]Forwarkeys!$C$2:$BA$1000)),"-")</f>
        <v>50652</v>
      </c>
      <c r="H149" s="19">
        <f>España!E149</f>
        <v>100.59</v>
      </c>
      <c r="I149" s="3">
        <f>[1]Aeropuerto!$K142</f>
        <v>46545</v>
      </c>
      <c r="J149" s="3" cm="1">
        <f t="array" ref="J149">_xlfn.XLOOKUP(transformación!$B140,[1]Mortalidad!$A$2:$A$301,_xlfn.XLOOKUP($C$1,[1]Mortalidad!$B$1:$P$1,[1]Mortalidad!$B$2:$P$301))</f>
        <v>2266</v>
      </c>
      <c r="K149" s="19" cm="1">
        <f t="array" ref="K149">_xlfn.XLOOKUP(transformación!$B140,'[1]Indice del consumidor'!$A$2:$A$301,_xlfn.XLOOKUP($C$1,'[1]Indice del consumidor'!$B$1:$P$1,'[1]Indice del consumidor'!$B$2:$P$301))</f>
        <v>9.3000000000000007</v>
      </c>
      <c r="L149" s="34" t="s">
        <v>702</v>
      </c>
      <c r="M149" s="34" t="s">
        <v>702</v>
      </c>
      <c r="N149" s="34" t="s">
        <v>702</v>
      </c>
    </row>
    <row r="150" spans="1:14" x14ac:dyDescent="0.3">
      <c r="A150" s="2" t="str">
        <f>'Viajeros Hoteles y Apartamet'!A150</f>
        <v>2016</v>
      </c>
      <c r="B150" s="2" t="str">
        <f>'Viajeros Hoteles y Apartamet'!B150</f>
        <v>7</v>
      </c>
      <c r="C150" s="3">
        <f>'Viajeros Hoteles y Apartamet'!M150</f>
        <v>164800</v>
      </c>
      <c r="D150" s="3" cm="1">
        <f t="array" ref="D150">_xlfn.XLOOKUP(transformación!A141,'[1]Pib Pc'!$A$2:$A$81,_xlfn.XLOOKUP($C$1,'[1]Pib Pc'!B$1:P$1,'[1]Pib Pc'!$B$2:$P$81))</f>
        <v>14270</v>
      </c>
      <c r="E150" s="19" cm="1">
        <f t="array" ref="E150">_xlfn.XLOOKUP(transformación!B141,'[1]IPC Armonizado'!$A$2:$A$250,_xlfn.XLOOKUP($C$1,'[1]IPC Armonizado'!$B$1:$Q$1,'[1]IPC Armonizado'!$B$2:$Q$250))</f>
        <v>100.6</v>
      </c>
      <c r="F150" s="19" cm="1">
        <f t="array" ref="F150">_xlfn.XLOOKUP(transformación!A141,'[1]Desempleo armonizado'!$A$2:$A$101,_xlfn.XLOOKUP($C$1,'[1]Desempleo armonizado'!$B$1:$P$1,'[1]Desempleo armonizado'!$B$2:$P$101))</f>
        <v>8.6</v>
      </c>
      <c r="G150" s="26" cm="1">
        <f t="array" ref="G150">IFERROR(_xlfn.XLOOKUP(transformación!$B141,[1]Forwarkeys!$B$2:$B$1000,_xlfn.XLOOKUP($C$1,[1]Forwarkeys!$C$1:$BA$1,[1]Forwarkeys!$C$2:$BA$1000)),"-")</f>
        <v>54234</v>
      </c>
      <c r="H150" s="19">
        <f>España!E150</f>
        <v>99.25</v>
      </c>
      <c r="I150" s="3">
        <f>[1]Aeropuerto!$K143</f>
        <v>49548</v>
      </c>
      <c r="J150" s="3" cm="1">
        <f t="array" ref="J150">_xlfn.XLOOKUP(transformación!$B141,[1]Mortalidad!$A$2:$A$301,_xlfn.XLOOKUP($C$1,[1]Mortalidad!$B$1:$P$1,[1]Mortalidad!$B$2:$P$301))</f>
        <v>2301</v>
      </c>
      <c r="K150" s="19" cm="1">
        <f t="array" ref="K150">_xlfn.XLOOKUP(transformación!$B141,'[1]Indice del consumidor'!$A$2:$A$301,_xlfn.XLOOKUP($C$1,'[1]Indice del consumidor'!$B$1:$P$1,'[1]Indice del consumidor'!$B$2:$P$301))</f>
        <v>2.9</v>
      </c>
      <c r="L150" s="34" t="s">
        <v>702</v>
      </c>
      <c r="M150" s="34" t="s">
        <v>702</v>
      </c>
      <c r="N150" s="34" t="s">
        <v>702</v>
      </c>
    </row>
    <row r="151" spans="1:14" x14ac:dyDescent="0.3">
      <c r="A151" s="2" t="str">
        <f>'Viajeros Hoteles y Apartamet'!A151</f>
        <v>2016</v>
      </c>
      <c r="B151" s="2" t="str">
        <f>'Viajeros Hoteles y Apartamet'!B151</f>
        <v>8</v>
      </c>
      <c r="C151" s="3">
        <f>'Viajeros Hoteles y Apartamet'!M151</f>
        <v>125720</v>
      </c>
      <c r="D151" s="3" cm="1">
        <f t="array" ref="D151">_xlfn.XLOOKUP(transformación!A142,'[1]Pib Pc'!$A$2:$A$81,_xlfn.XLOOKUP($C$1,'[1]Pib Pc'!B$1:P$1,'[1]Pib Pc'!$B$2:$P$81))</f>
        <v>14270</v>
      </c>
      <c r="E151" s="19" cm="1">
        <f t="array" ref="E151">_xlfn.XLOOKUP(transformación!B142,'[1]IPC Armonizado'!$A$2:$A$250,_xlfn.XLOOKUP($C$1,'[1]IPC Armonizado'!$B$1:$Q$1,'[1]IPC Armonizado'!$B$2:$Q$250))</f>
        <v>100.4</v>
      </c>
      <c r="F151" s="19" cm="1">
        <f t="array" ref="F151">_xlfn.XLOOKUP(transformación!A142,'[1]Desempleo armonizado'!$A$2:$A$101,_xlfn.XLOOKUP($C$1,'[1]Desempleo armonizado'!$B$1:$P$1,'[1]Desempleo armonizado'!$B$2:$P$101))</f>
        <v>8.6</v>
      </c>
      <c r="G151" s="26" cm="1">
        <f t="array" ref="G151">IFERROR(_xlfn.XLOOKUP(transformación!$B142,[1]Forwarkeys!$B$2:$B$1000,_xlfn.XLOOKUP($C$1,[1]Forwarkeys!$C$1:$BA$1,[1]Forwarkeys!$C$2:$BA$1000)),"-")</f>
        <v>48012</v>
      </c>
      <c r="H151" s="19">
        <f>España!E151</f>
        <v>99.21</v>
      </c>
      <c r="I151" s="3">
        <f>[1]Aeropuerto!$K144</f>
        <v>40833</v>
      </c>
      <c r="J151" s="3" cm="1">
        <f t="array" ref="J151">_xlfn.XLOOKUP(transformación!$B142,[1]Mortalidad!$A$2:$A$301,_xlfn.XLOOKUP($C$1,[1]Mortalidad!$B$1:$P$1,[1]Mortalidad!$B$2:$P$301))</f>
        <v>2182</v>
      </c>
      <c r="K151" s="19" cm="1">
        <f t="array" ref="K151">_xlfn.XLOOKUP(transformación!$B142,'[1]Indice del consumidor'!$A$2:$A$301,_xlfn.XLOOKUP($C$1,'[1]Indice del consumidor'!$B$1:$P$1,'[1]Indice del consumidor'!$B$2:$P$301))</f>
        <v>4.8</v>
      </c>
      <c r="L151" s="34" t="s">
        <v>702</v>
      </c>
      <c r="M151" s="34" t="s">
        <v>702</v>
      </c>
      <c r="N151" s="34" t="s">
        <v>702</v>
      </c>
    </row>
    <row r="152" spans="1:14" x14ac:dyDescent="0.3">
      <c r="A152" s="2" t="str">
        <f>'Viajeros Hoteles y Apartamet'!A152</f>
        <v>2016</v>
      </c>
      <c r="B152" s="2" t="str">
        <f>'Viajeros Hoteles y Apartamet'!B152</f>
        <v>9</v>
      </c>
      <c r="C152" s="3">
        <f>'Viajeros Hoteles y Apartamet'!M152</f>
        <v>138871</v>
      </c>
      <c r="D152" s="3" cm="1">
        <f t="array" ref="D152">_xlfn.XLOOKUP(transformación!A143,'[1]Pib Pc'!$A$2:$A$81,_xlfn.XLOOKUP($C$1,'[1]Pib Pc'!B$1:P$1,'[1]Pib Pc'!$B$2:$P$81))</f>
        <v>14270</v>
      </c>
      <c r="E152" s="19" cm="1">
        <f t="array" ref="E152">_xlfn.XLOOKUP(transformación!B143,'[1]IPC Armonizado'!$A$2:$A$250,_xlfn.XLOOKUP($C$1,'[1]IPC Armonizado'!$B$1:$Q$1,'[1]IPC Armonizado'!$B$2:$Q$250))</f>
        <v>100</v>
      </c>
      <c r="F152" s="19" cm="1">
        <f t="array" ref="F152">_xlfn.XLOOKUP(transformación!A143,'[1]Desempleo armonizado'!$A$2:$A$101,_xlfn.XLOOKUP($C$1,'[1]Desempleo armonizado'!$B$1:$P$1,'[1]Desempleo armonizado'!$B$2:$P$101))</f>
        <v>8.6</v>
      </c>
      <c r="G152" s="26" cm="1">
        <f t="array" ref="G152">IFERROR(_xlfn.XLOOKUP(transformación!$B143,[1]Forwarkeys!$B$2:$B$1000,_xlfn.XLOOKUP($C$1,[1]Forwarkeys!$C$1:$BA$1,[1]Forwarkeys!$C$2:$BA$1000)),"-")</f>
        <v>46089</v>
      </c>
      <c r="H152" s="19">
        <f>España!E152</f>
        <v>99.93</v>
      </c>
      <c r="I152" s="3">
        <f>[1]Aeropuerto!$K145</f>
        <v>42524</v>
      </c>
      <c r="J152" s="3" cm="1">
        <f t="array" ref="J152">_xlfn.XLOOKUP(transformación!$B143,[1]Mortalidad!$A$2:$A$301,_xlfn.XLOOKUP($C$1,[1]Mortalidad!$B$1:$P$1,[1]Mortalidad!$B$2:$P$301))</f>
        <v>2333</v>
      </c>
      <c r="K152" s="19" cm="1">
        <f t="array" ref="K152">_xlfn.XLOOKUP(transformación!$B143,'[1]Indice del consumidor'!$A$2:$A$301,_xlfn.XLOOKUP($C$1,'[1]Indice del consumidor'!$B$1:$P$1,'[1]Indice del consumidor'!$B$2:$P$301))</f>
        <v>5.7</v>
      </c>
      <c r="L152" s="34" t="s">
        <v>702</v>
      </c>
      <c r="M152" s="34" t="s">
        <v>702</v>
      </c>
      <c r="N152" s="34" t="s">
        <v>702</v>
      </c>
    </row>
    <row r="153" spans="1:14" x14ac:dyDescent="0.3">
      <c r="A153" s="2" t="str">
        <f>'Viajeros Hoteles y Apartamet'!A153</f>
        <v>2016</v>
      </c>
      <c r="B153" s="2" t="str">
        <f>'Viajeros Hoteles y Apartamet'!B153</f>
        <v>10</v>
      </c>
      <c r="C153" s="3">
        <f>'Viajeros Hoteles y Apartamet'!M153</f>
        <v>139923</v>
      </c>
      <c r="D153" s="3" cm="1">
        <f t="array" ref="D153">_xlfn.XLOOKUP(transformación!A144,'[1]Pib Pc'!$A$2:$A$81,_xlfn.XLOOKUP($C$1,'[1]Pib Pc'!B$1:P$1,'[1]Pib Pc'!$B$2:$P$81))</f>
        <v>15550</v>
      </c>
      <c r="E153" s="19" cm="1">
        <f t="array" ref="E153">_xlfn.XLOOKUP(transformación!B144,'[1]IPC Armonizado'!$A$2:$A$250,_xlfn.XLOOKUP($C$1,'[1]IPC Armonizado'!$B$1:$Q$1,'[1]IPC Armonizado'!$B$2:$Q$250))</f>
        <v>99.6</v>
      </c>
      <c r="F153" s="19" cm="1">
        <f t="array" ref="F153">_xlfn.XLOOKUP(transformación!A144,'[1]Desempleo armonizado'!$A$2:$A$101,_xlfn.XLOOKUP($C$1,'[1]Desempleo armonizado'!$B$1:$P$1,'[1]Desempleo armonizado'!$B$2:$P$101))</f>
        <v>7.2</v>
      </c>
      <c r="G153" s="26" cm="1">
        <f t="array" ref="G153">IFERROR(_xlfn.XLOOKUP(transformación!$B144,[1]Forwarkeys!$B$2:$B$1000,_xlfn.XLOOKUP($C$1,[1]Forwarkeys!$C$1:$BA$1,[1]Forwarkeys!$C$2:$BA$1000)),"-")</f>
        <v>45041</v>
      </c>
      <c r="H153" s="19">
        <f>España!E153</f>
        <v>100.71</v>
      </c>
      <c r="I153" s="3">
        <f>[1]Aeropuerto!$K146</f>
        <v>37601</v>
      </c>
      <c r="J153" s="3" cm="1">
        <f t="array" ref="J153">_xlfn.XLOOKUP(transformación!$B144,[1]Mortalidad!$A$2:$A$301,_xlfn.XLOOKUP($C$1,[1]Mortalidad!$B$1:$P$1,[1]Mortalidad!$B$2:$P$301))</f>
        <v>2397</v>
      </c>
      <c r="K153" s="19" cm="1">
        <f t="array" ref="K153">_xlfn.XLOOKUP(transformación!$B144,'[1]Indice del consumidor'!$A$2:$A$301,_xlfn.XLOOKUP($C$1,'[1]Indice del consumidor'!$B$1:$P$1,'[1]Indice del consumidor'!$B$2:$P$301))</f>
        <v>5.0999999999999996</v>
      </c>
      <c r="L153" s="34" t="s">
        <v>702</v>
      </c>
      <c r="M153" s="34" t="s">
        <v>702</v>
      </c>
      <c r="N153" s="34" t="s">
        <v>702</v>
      </c>
    </row>
    <row r="154" spans="1:14" x14ac:dyDescent="0.3">
      <c r="A154" s="2" t="str">
        <f>'Viajeros Hoteles y Apartamet'!A154</f>
        <v>2016</v>
      </c>
      <c r="B154" s="2" t="str">
        <f>'Viajeros Hoteles y Apartamet'!B154</f>
        <v>11</v>
      </c>
      <c r="C154" s="3">
        <f>'Viajeros Hoteles y Apartamet'!M154</f>
        <v>41678</v>
      </c>
      <c r="D154" s="3" cm="1">
        <f t="array" ref="D154">_xlfn.XLOOKUP(transformación!A145,'[1]Pib Pc'!$A$2:$A$81,_xlfn.XLOOKUP($C$1,'[1]Pib Pc'!B$1:P$1,'[1]Pib Pc'!$B$2:$P$81))</f>
        <v>15550</v>
      </c>
      <c r="E154" s="19" cm="1">
        <f t="array" ref="E154">_xlfn.XLOOKUP(transformación!B145,'[1]IPC Armonizado'!$A$2:$A$250,_xlfn.XLOOKUP($C$1,'[1]IPC Armonizado'!$B$1:$Q$1,'[1]IPC Armonizado'!$B$2:$Q$250))</f>
        <v>99.5</v>
      </c>
      <c r="F154" s="19" cm="1">
        <f t="array" ref="F154">_xlfn.XLOOKUP(transformación!A145,'[1]Desempleo armonizado'!$A$2:$A$101,_xlfn.XLOOKUP($C$1,'[1]Desempleo armonizado'!$B$1:$P$1,'[1]Desempleo armonizado'!$B$2:$P$101))</f>
        <v>7.2</v>
      </c>
      <c r="G154" s="26" cm="1">
        <f t="array" ref="G154">IFERROR(_xlfn.XLOOKUP(transformación!$B145,[1]Forwarkeys!$B$2:$B$1000,_xlfn.XLOOKUP($C$1,[1]Forwarkeys!$C$1:$BA$1,[1]Forwarkeys!$C$2:$BA$1000)),"-")</f>
        <v>20736</v>
      </c>
      <c r="H154" s="19">
        <f>España!E154</f>
        <v>100.95</v>
      </c>
      <c r="I154" s="3">
        <f>[1]Aeropuerto!$K147</f>
        <v>14737</v>
      </c>
      <c r="J154" s="3" cm="1">
        <f t="array" ref="J154">_xlfn.XLOOKUP(transformación!$B145,[1]Mortalidad!$A$2:$A$301,_xlfn.XLOOKUP($C$1,[1]Mortalidad!$B$1:$P$1,[1]Mortalidad!$B$2:$P$301))</f>
        <v>2512</v>
      </c>
      <c r="K154" s="19" cm="1">
        <f t="array" ref="K154">_xlfn.XLOOKUP(transformación!$B145,'[1]Indice del consumidor'!$A$2:$A$301,_xlfn.XLOOKUP($C$1,'[1]Indice del consumidor'!$B$1:$P$1,'[1]Indice del consumidor'!$B$2:$P$301))</f>
        <v>2.6</v>
      </c>
      <c r="L154" s="34" t="s">
        <v>702</v>
      </c>
      <c r="M154" s="34" t="s">
        <v>702</v>
      </c>
      <c r="N154" s="34" t="s">
        <v>702</v>
      </c>
    </row>
    <row r="155" spans="1:14" x14ac:dyDescent="0.3">
      <c r="A155" s="2" t="str">
        <f>'Viajeros Hoteles y Apartamet'!A155</f>
        <v>2016</v>
      </c>
      <c r="B155" s="2" t="str">
        <f>'Viajeros Hoteles y Apartamet'!B155</f>
        <v>12</v>
      </c>
      <c r="C155" s="3">
        <f>'Viajeros Hoteles y Apartamet'!M155</f>
        <v>24485</v>
      </c>
      <c r="D155" s="3" cm="1">
        <f t="array" ref="D155">_xlfn.XLOOKUP(transformación!A146,'[1]Pib Pc'!$A$2:$A$81,_xlfn.XLOOKUP($C$1,'[1]Pib Pc'!B$1:P$1,'[1]Pib Pc'!$B$2:$P$81))</f>
        <v>15550</v>
      </c>
      <c r="E155" s="19" cm="1">
        <f t="array" ref="E155">_xlfn.XLOOKUP(transformación!B146,'[1]IPC Armonizado'!$A$2:$A$250,_xlfn.XLOOKUP($C$1,'[1]IPC Armonizado'!$B$1:$Q$1,'[1]IPC Armonizado'!$B$2:$Q$250))</f>
        <v>99.4</v>
      </c>
      <c r="F155" s="19" cm="1">
        <f t="array" ref="F155">_xlfn.XLOOKUP(transformación!A146,'[1]Desempleo armonizado'!$A$2:$A$101,_xlfn.XLOOKUP($C$1,'[1]Desempleo armonizado'!$B$1:$P$1,'[1]Desempleo armonizado'!$B$2:$P$101))</f>
        <v>7.2</v>
      </c>
      <c r="G155" s="26" cm="1">
        <f t="array" ref="G155">IFERROR(_xlfn.XLOOKUP(transformación!$B146,[1]Forwarkeys!$B$2:$B$1000,_xlfn.XLOOKUP($C$1,[1]Forwarkeys!$C$1:$BA$1,[1]Forwarkeys!$C$2:$BA$1000)),"-")</f>
        <v>18180</v>
      </c>
      <c r="H155" s="19">
        <f>España!E155</f>
        <v>101.5</v>
      </c>
      <c r="I155" s="3">
        <f>[1]Aeropuerto!$K148</f>
        <v>14764</v>
      </c>
      <c r="J155" s="3" cm="1">
        <f t="array" ref="J155">_xlfn.XLOOKUP(transformación!$B146,[1]Mortalidad!$A$2:$A$301,_xlfn.XLOOKUP($C$1,[1]Mortalidad!$B$1:$P$1,[1]Mortalidad!$B$2:$P$301))</f>
        <v>3010</v>
      </c>
      <c r="K155" s="19" cm="1">
        <f t="array" ref="K155">_xlfn.XLOOKUP(transformación!$B146,'[1]Indice del consumidor'!$A$2:$A$301,_xlfn.XLOOKUP($C$1,'[1]Indice del consumidor'!$B$1:$P$1,'[1]Indice del consumidor'!$B$2:$P$301))</f>
        <v>2.7</v>
      </c>
      <c r="L155" s="34" t="s">
        <v>702</v>
      </c>
      <c r="M155" s="34" t="s">
        <v>702</v>
      </c>
      <c r="N155" s="34" t="s">
        <v>702</v>
      </c>
    </row>
    <row r="156" spans="1:14" x14ac:dyDescent="0.3">
      <c r="A156" s="2" t="str">
        <f>'Viajeros Hoteles y Apartamet'!A156</f>
        <v>2017</v>
      </c>
      <c r="B156" s="2" t="str">
        <f>'Viajeros Hoteles y Apartamet'!B156</f>
        <v>1</v>
      </c>
      <c r="C156" s="3">
        <f>'Viajeros Hoteles y Apartamet'!M156</f>
        <v>29237</v>
      </c>
      <c r="D156" s="3" cm="1">
        <f t="array" ref="D156">_xlfn.XLOOKUP(transformación!A147,'[1]Pib Pc'!$A$2:$A$81,_xlfn.XLOOKUP($C$1,'[1]Pib Pc'!B$1:P$1,'[1]Pib Pc'!$B$2:$P$81))</f>
        <v>14660</v>
      </c>
      <c r="E156" s="19" cm="1">
        <f t="array" ref="E156">_xlfn.XLOOKUP(transformación!B147,'[1]IPC Armonizado'!$A$2:$A$250,_xlfn.XLOOKUP($C$1,'[1]IPC Armonizado'!$B$1:$Q$1,'[1]IPC Armonizado'!$B$2:$Q$250))</f>
        <v>98.9</v>
      </c>
      <c r="F156" s="19" cm="1">
        <f t="array" ref="F156">_xlfn.XLOOKUP(transformación!A147,'[1]Desempleo armonizado'!$A$2:$A$101,_xlfn.XLOOKUP($C$1,'[1]Desempleo armonizado'!$B$1:$P$1,'[1]Desempleo armonizado'!$B$2:$P$101))</f>
        <v>7.1</v>
      </c>
      <c r="G156" s="26" cm="1">
        <f t="array" ref="G156">IFERROR(_xlfn.XLOOKUP(transformación!$B147,[1]Forwarkeys!$B$2:$B$1000,_xlfn.XLOOKUP($C$1,[1]Forwarkeys!$C$1:$BA$1,[1]Forwarkeys!$C$2:$BA$1000)),"-")</f>
        <v>16278</v>
      </c>
      <c r="H156" s="19">
        <f>España!E156</f>
        <v>100.5</v>
      </c>
      <c r="I156" s="3">
        <f>[1]Aeropuerto!$K149</f>
        <v>12791</v>
      </c>
      <c r="J156" s="3" cm="1">
        <f t="array" ref="J156">_xlfn.XLOOKUP(transformación!$B147,[1]Mortalidad!$A$2:$A$301,_xlfn.XLOOKUP($C$1,[1]Mortalidad!$B$1:$P$1,[1]Mortalidad!$B$2:$P$301))</f>
        <v>3420</v>
      </c>
      <c r="K156" s="19" cm="1">
        <f t="array" ref="K156">_xlfn.XLOOKUP(transformación!$B147,'[1]Indice del consumidor'!$A$2:$A$301,_xlfn.XLOOKUP($C$1,'[1]Indice del consumidor'!$B$1:$P$1,'[1]Indice del consumidor'!$B$2:$P$301))</f>
        <v>6.8</v>
      </c>
      <c r="L156" s="34" t="s">
        <v>702</v>
      </c>
      <c r="M156" s="34" t="s">
        <v>702</v>
      </c>
      <c r="N156" s="34" t="s">
        <v>702</v>
      </c>
    </row>
    <row r="157" spans="1:14" x14ac:dyDescent="0.3">
      <c r="A157" s="2" t="str">
        <f>'Viajeros Hoteles y Apartamet'!A157</f>
        <v>2017</v>
      </c>
      <c r="B157" s="2" t="str">
        <f>'Viajeros Hoteles y Apartamet'!B157</f>
        <v>2</v>
      </c>
      <c r="C157" s="3">
        <f>'Viajeros Hoteles y Apartamet'!M157</f>
        <v>30116</v>
      </c>
      <c r="D157" s="3" cm="1">
        <f t="array" ref="D157">_xlfn.XLOOKUP(transformación!A148,'[1]Pib Pc'!$A$2:$A$81,_xlfn.XLOOKUP($C$1,'[1]Pib Pc'!B$1:P$1,'[1]Pib Pc'!$B$2:$P$81))</f>
        <v>14660</v>
      </c>
      <c r="E157" s="19" cm="1">
        <f t="array" ref="E157">_xlfn.XLOOKUP(transformación!B148,'[1]IPC Armonizado'!$A$2:$A$250,_xlfn.XLOOKUP($C$1,'[1]IPC Armonizado'!$B$1:$Q$1,'[1]IPC Armonizado'!$B$2:$Q$250))</f>
        <v>99.4</v>
      </c>
      <c r="F157" s="19" cm="1">
        <f t="array" ref="F157">_xlfn.XLOOKUP(transformación!A148,'[1]Desempleo armonizado'!$A$2:$A$101,_xlfn.XLOOKUP($C$1,'[1]Desempleo armonizado'!$B$1:$P$1,'[1]Desempleo armonizado'!$B$2:$P$101))</f>
        <v>7.1</v>
      </c>
      <c r="G157" s="26" cm="1">
        <f t="array" ref="G157">IFERROR(_xlfn.XLOOKUP(transformación!$B148,[1]Forwarkeys!$B$2:$B$1000,_xlfn.XLOOKUP($C$1,[1]Forwarkeys!$C$1:$BA$1,[1]Forwarkeys!$C$2:$BA$1000)),"-")</f>
        <v>15816</v>
      </c>
      <c r="H157" s="19">
        <f>España!E157</f>
        <v>100.16</v>
      </c>
      <c r="I157" s="3">
        <f>[1]Aeropuerto!$K150</f>
        <v>13753</v>
      </c>
      <c r="J157" s="3" cm="1">
        <f t="array" ref="J157">_xlfn.XLOOKUP(transformación!$B148,[1]Mortalidad!$A$2:$A$301,_xlfn.XLOOKUP($C$1,[1]Mortalidad!$B$1:$P$1,[1]Mortalidad!$B$2:$P$301))</f>
        <v>2529</v>
      </c>
      <c r="K157" s="19" cm="1">
        <f t="array" ref="K157">_xlfn.XLOOKUP(transformación!$B148,'[1]Indice del consumidor'!$A$2:$A$301,_xlfn.XLOOKUP($C$1,'[1]Indice del consumidor'!$B$1:$P$1,'[1]Indice del consumidor'!$B$2:$P$301))</f>
        <v>2.7</v>
      </c>
      <c r="L157" s="34" t="s">
        <v>702</v>
      </c>
      <c r="M157" s="34" t="s">
        <v>702</v>
      </c>
      <c r="N157" s="34" t="s">
        <v>702</v>
      </c>
    </row>
    <row r="158" spans="1:14" x14ac:dyDescent="0.3">
      <c r="A158" s="2" t="str">
        <f>'Viajeros Hoteles y Apartamet'!A158</f>
        <v>2017</v>
      </c>
      <c r="B158" s="2" t="str">
        <f>'Viajeros Hoteles y Apartamet'!B158</f>
        <v>3</v>
      </c>
      <c r="C158" s="3">
        <f>'Viajeros Hoteles y Apartamet'!M158</f>
        <v>52452</v>
      </c>
      <c r="D158" s="3" cm="1">
        <f t="array" ref="D158">_xlfn.XLOOKUP(transformación!A149,'[1]Pib Pc'!$A$2:$A$81,_xlfn.XLOOKUP($C$1,'[1]Pib Pc'!B$1:P$1,'[1]Pib Pc'!$B$2:$P$81))</f>
        <v>14660</v>
      </c>
      <c r="E158" s="19" cm="1">
        <f t="array" ref="E158">_xlfn.XLOOKUP(transformación!B149,'[1]IPC Armonizado'!$A$2:$A$250,_xlfn.XLOOKUP($C$1,'[1]IPC Armonizado'!$B$1:$Q$1,'[1]IPC Armonizado'!$B$2:$Q$250))</f>
        <v>100</v>
      </c>
      <c r="F158" s="19" cm="1">
        <f t="array" ref="F158">_xlfn.XLOOKUP(transformación!A149,'[1]Desempleo armonizado'!$A$2:$A$101,_xlfn.XLOOKUP($C$1,'[1]Desempleo armonizado'!$B$1:$P$1,'[1]Desempleo armonizado'!$B$2:$P$101))</f>
        <v>7.1</v>
      </c>
      <c r="G158" s="26" cm="1">
        <f t="array" ref="G158">IFERROR(_xlfn.XLOOKUP(transformación!$B149,[1]Forwarkeys!$B$2:$B$1000,_xlfn.XLOOKUP($C$1,[1]Forwarkeys!$C$1:$BA$1,[1]Forwarkeys!$C$2:$BA$1000)),"-")</f>
        <v>23736</v>
      </c>
      <c r="H158" s="19">
        <f>España!E158</f>
        <v>101.29</v>
      </c>
      <c r="I158" s="3">
        <f>[1]Aeropuerto!$K151</f>
        <v>21540</v>
      </c>
      <c r="J158" s="3" cm="1">
        <f t="array" ref="J158">_xlfn.XLOOKUP(transformación!$B149,[1]Mortalidad!$A$2:$A$301,_xlfn.XLOOKUP($C$1,[1]Mortalidad!$B$1:$P$1,[1]Mortalidad!$B$2:$P$301))</f>
        <v>2597</v>
      </c>
      <c r="K158" s="19" cm="1">
        <f t="array" ref="K158">_xlfn.XLOOKUP(transformación!$B149,'[1]Indice del consumidor'!$A$2:$A$301,_xlfn.XLOOKUP($C$1,'[1]Indice del consumidor'!$B$1:$P$1,'[1]Indice del consumidor'!$B$2:$P$301))</f>
        <v>5.5</v>
      </c>
      <c r="L158" s="34" t="s">
        <v>702</v>
      </c>
      <c r="M158" s="34" t="s">
        <v>702</v>
      </c>
      <c r="N158" s="34" t="s">
        <v>702</v>
      </c>
    </row>
    <row r="159" spans="1:14" x14ac:dyDescent="0.3">
      <c r="A159" s="2" t="str">
        <f>'Viajeros Hoteles y Apartamet'!A159</f>
        <v>2017</v>
      </c>
      <c r="B159" s="2" t="str">
        <f>'Viajeros Hoteles y Apartamet'!B159</f>
        <v>4</v>
      </c>
      <c r="C159" s="3">
        <f>'Viajeros Hoteles y Apartamet'!M159</f>
        <v>96226</v>
      </c>
      <c r="D159" s="3" cm="1">
        <f t="array" ref="D159">_xlfn.XLOOKUP(transformación!A150,'[1]Pib Pc'!$A$2:$A$81,_xlfn.XLOOKUP($C$1,'[1]Pib Pc'!B$1:P$1,'[1]Pib Pc'!$B$2:$P$81))</f>
        <v>14670</v>
      </c>
      <c r="E159" s="19" cm="1">
        <f t="array" ref="E159">_xlfn.XLOOKUP(transformación!B150,'[1]IPC Armonizado'!$A$2:$A$250,_xlfn.XLOOKUP($C$1,'[1]IPC Armonizado'!$B$1:$Q$1,'[1]IPC Armonizado'!$B$2:$Q$250))</f>
        <v>100.4</v>
      </c>
      <c r="F159" s="19" cm="1">
        <f t="array" ref="F159">_xlfn.XLOOKUP(transformación!A150,'[1]Desempleo armonizado'!$A$2:$A$101,_xlfn.XLOOKUP($C$1,'[1]Desempleo armonizado'!$B$1:$P$1,'[1]Desempleo armonizado'!$B$2:$P$101))</f>
        <v>6.9</v>
      </c>
      <c r="G159" s="26" cm="1">
        <f t="array" ref="G159">IFERROR(_xlfn.XLOOKUP(transformación!$B150,[1]Forwarkeys!$B$2:$B$1000,_xlfn.XLOOKUP($C$1,[1]Forwarkeys!$C$1:$BA$1,[1]Forwarkeys!$C$2:$BA$1000)),"-")</f>
        <v>36229</v>
      </c>
      <c r="H159" s="19">
        <f>España!E159</f>
        <v>102.21</v>
      </c>
      <c r="I159" s="3">
        <f>[1]Aeropuerto!$K152</f>
        <v>34157</v>
      </c>
      <c r="J159" s="3" cm="1">
        <f t="array" ref="J159">_xlfn.XLOOKUP(transformación!$B150,[1]Mortalidad!$A$2:$A$301,_xlfn.XLOOKUP($C$1,[1]Mortalidad!$B$1:$P$1,[1]Mortalidad!$B$2:$P$301))</f>
        <v>2389</v>
      </c>
      <c r="K159" s="19" cm="1">
        <f t="array" ref="K159">_xlfn.XLOOKUP(transformación!$B150,'[1]Indice del consumidor'!$A$2:$A$301,_xlfn.XLOOKUP($C$1,'[1]Indice del consumidor'!$B$1:$P$1,'[1]Indice del consumidor'!$B$2:$P$301))</f>
        <v>7.2</v>
      </c>
      <c r="L159" s="34" t="s">
        <v>702</v>
      </c>
      <c r="M159" s="34" t="s">
        <v>702</v>
      </c>
      <c r="N159" s="34" t="s">
        <v>702</v>
      </c>
    </row>
    <row r="160" spans="1:14" x14ac:dyDescent="0.3">
      <c r="A160" s="2" t="str">
        <f>'Viajeros Hoteles y Apartamet'!A160</f>
        <v>2017</v>
      </c>
      <c r="B160" s="2" t="str">
        <f>'Viajeros Hoteles y Apartamet'!B160</f>
        <v>5</v>
      </c>
      <c r="C160" s="3">
        <f>'Viajeros Hoteles y Apartamet'!M160</f>
        <v>143080</v>
      </c>
      <c r="D160" s="3" cm="1">
        <f t="array" ref="D160">_xlfn.XLOOKUP(transformación!A151,'[1]Pib Pc'!$A$2:$A$81,_xlfn.XLOOKUP($C$1,'[1]Pib Pc'!B$1:P$1,'[1]Pib Pc'!$B$2:$P$81))</f>
        <v>14670</v>
      </c>
      <c r="E160" s="19" cm="1">
        <f t="array" ref="E160">_xlfn.XLOOKUP(transformación!B151,'[1]IPC Armonizado'!$A$2:$A$250,_xlfn.XLOOKUP($C$1,'[1]IPC Armonizado'!$B$1:$Q$1,'[1]IPC Armonizado'!$B$2:$Q$250))</f>
        <v>100.2</v>
      </c>
      <c r="F160" s="19" cm="1">
        <f t="array" ref="F160">_xlfn.XLOOKUP(transformación!A151,'[1]Desempleo armonizado'!$A$2:$A$101,_xlfn.XLOOKUP($C$1,'[1]Desempleo armonizado'!$B$1:$P$1,'[1]Desempleo armonizado'!$B$2:$P$101))</f>
        <v>6.9</v>
      </c>
      <c r="G160" s="26" cm="1">
        <f t="array" ref="G160">IFERROR(_xlfn.XLOOKUP(transformación!$B151,[1]Forwarkeys!$B$2:$B$1000,_xlfn.XLOOKUP($C$1,[1]Forwarkeys!$C$1:$BA$1,[1]Forwarkeys!$C$2:$BA$1000)),"-")</f>
        <v>44467</v>
      </c>
      <c r="H160" s="19">
        <f>España!E160</f>
        <v>102.16</v>
      </c>
      <c r="I160" s="3">
        <f>[1]Aeropuerto!$K153</f>
        <v>42048</v>
      </c>
      <c r="J160" s="3" cm="1">
        <f t="array" ref="J160">_xlfn.XLOOKUP(transformación!$B151,[1]Mortalidad!$A$2:$A$301,_xlfn.XLOOKUP($C$1,[1]Mortalidad!$B$1:$P$1,[1]Mortalidad!$B$2:$P$301))</f>
        <v>2353</v>
      </c>
      <c r="K160" s="19" cm="1">
        <f t="array" ref="K160">_xlfn.XLOOKUP(transformación!$B151,'[1]Indice del consumidor'!$A$2:$A$301,_xlfn.XLOOKUP($C$1,'[1]Indice del consumidor'!$B$1:$P$1,'[1]Indice del consumidor'!$B$2:$P$301))</f>
        <v>6.5</v>
      </c>
      <c r="L160" s="34" t="s">
        <v>702</v>
      </c>
      <c r="M160" s="34" t="s">
        <v>702</v>
      </c>
      <c r="N160" s="34" t="s">
        <v>702</v>
      </c>
    </row>
    <row r="161" spans="1:14" x14ac:dyDescent="0.3">
      <c r="A161" s="2" t="str">
        <f>'Viajeros Hoteles y Apartamet'!A161</f>
        <v>2017</v>
      </c>
      <c r="B161" s="2" t="str">
        <f>'Viajeros Hoteles y Apartamet'!B161</f>
        <v>6</v>
      </c>
      <c r="C161" s="3">
        <f>'Viajeros Hoteles y Apartamet'!M161</f>
        <v>198853</v>
      </c>
      <c r="D161" s="3" cm="1">
        <f t="array" ref="D161">_xlfn.XLOOKUP(transformación!A152,'[1]Pib Pc'!$A$2:$A$81,_xlfn.XLOOKUP($C$1,'[1]Pib Pc'!B$1:P$1,'[1]Pib Pc'!$B$2:$P$81))</f>
        <v>14670</v>
      </c>
      <c r="E161" s="19" cm="1">
        <f t="array" ref="E161">_xlfn.XLOOKUP(transformación!B152,'[1]IPC Armonizado'!$A$2:$A$250,_xlfn.XLOOKUP($C$1,'[1]IPC Armonizado'!$B$1:$Q$1,'[1]IPC Armonizado'!$B$2:$Q$250))</f>
        <v>100.3</v>
      </c>
      <c r="F161" s="19" cm="1">
        <f t="array" ref="F161">_xlfn.XLOOKUP(transformación!A152,'[1]Desempleo armonizado'!$A$2:$A$101,_xlfn.XLOOKUP($C$1,'[1]Desempleo armonizado'!$B$1:$P$1,'[1]Desempleo armonizado'!$B$2:$P$101))</f>
        <v>6.9</v>
      </c>
      <c r="G161" s="26" cm="1">
        <f t="array" ref="G161">IFERROR(_xlfn.XLOOKUP(transformación!$B152,[1]Forwarkeys!$B$2:$B$1000,_xlfn.XLOOKUP($C$1,[1]Forwarkeys!$C$1:$BA$1,[1]Forwarkeys!$C$2:$BA$1000)),"-")</f>
        <v>53117</v>
      </c>
      <c r="H161" s="19">
        <f>España!E161</f>
        <v>102.22</v>
      </c>
      <c r="I161" s="3">
        <f>[1]Aeropuerto!$K154</f>
        <v>51144</v>
      </c>
      <c r="J161" s="3" cm="1">
        <f t="array" ref="J161">_xlfn.XLOOKUP(transformación!$B152,[1]Mortalidad!$A$2:$A$301,_xlfn.XLOOKUP($C$1,[1]Mortalidad!$B$1:$P$1,[1]Mortalidad!$B$2:$P$301))</f>
        <v>2225</v>
      </c>
      <c r="K161" s="19" cm="1">
        <f t="array" ref="K161">_xlfn.XLOOKUP(transformación!$B152,'[1]Indice del consumidor'!$A$2:$A$301,_xlfn.XLOOKUP($C$1,'[1]Indice del consumidor'!$B$1:$P$1,'[1]Indice del consumidor'!$B$2:$P$301))</f>
        <v>8.4</v>
      </c>
      <c r="L161" s="34" t="s">
        <v>702</v>
      </c>
      <c r="M161" s="34" t="s">
        <v>702</v>
      </c>
      <c r="N161" s="34" t="s">
        <v>702</v>
      </c>
    </row>
    <row r="162" spans="1:14" x14ac:dyDescent="0.3">
      <c r="A162" s="2" t="str">
        <f>'Viajeros Hoteles y Apartamet'!A162</f>
        <v>2017</v>
      </c>
      <c r="B162" s="2" t="str">
        <f>'Viajeros Hoteles y Apartamet'!B162</f>
        <v>7</v>
      </c>
      <c r="C162" s="3">
        <f>'Viajeros Hoteles y Apartamet'!M162</f>
        <v>190148</v>
      </c>
      <c r="D162" s="3" cm="1">
        <f t="array" ref="D162">_xlfn.XLOOKUP(transformación!A153,'[1]Pib Pc'!$A$2:$A$81,_xlfn.XLOOKUP($C$1,'[1]Pib Pc'!B$1:P$1,'[1]Pib Pc'!$B$2:$P$81))</f>
        <v>16020</v>
      </c>
      <c r="E162" s="19" cm="1">
        <f t="array" ref="E162">_xlfn.XLOOKUP(transformación!B153,'[1]IPC Armonizado'!$A$2:$A$250,_xlfn.XLOOKUP($C$1,'[1]IPC Armonizado'!$B$1:$Q$1,'[1]IPC Armonizado'!$B$2:$Q$250))</f>
        <v>100.4</v>
      </c>
      <c r="F162" s="19" cm="1">
        <f t="array" ref="F162">_xlfn.XLOOKUP(transformación!A153,'[1]Desempleo armonizado'!$A$2:$A$101,_xlfn.XLOOKUP($C$1,'[1]Desempleo armonizado'!$B$1:$P$1,'[1]Desempleo armonizado'!$B$2:$P$101))</f>
        <v>6.9</v>
      </c>
      <c r="G162" s="26" cm="1">
        <f t="array" ref="G162">IFERROR(_xlfn.XLOOKUP(transformación!$B153,[1]Forwarkeys!$B$2:$B$1000,_xlfn.XLOOKUP($C$1,[1]Forwarkeys!$C$1:$BA$1,[1]Forwarkeys!$C$2:$BA$1000)),"-")</f>
        <v>55340</v>
      </c>
      <c r="H162" s="19">
        <f>España!E162</f>
        <v>100.98</v>
      </c>
      <c r="I162" s="3">
        <f>[1]Aeropuerto!$K155</f>
        <v>52396</v>
      </c>
      <c r="J162" s="3" cm="1">
        <f t="array" ref="J162">_xlfn.XLOOKUP(transformación!$B153,[1]Mortalidad!$A$2:$A$301,_xlfn.XLOOKUP($C$1,[1]Mortalidad!$B$1:$P$1,[1]Mortalidad!$B$2:$P$301))</f>
        <v>2213</v>
      </c>
      <c r="K162" s="19" cm="1">
        <f t="array" ref="K162">_xlfn.XLOOKUP(transformación!$B153,'[1]Indice del consumidor'!$A$2:$A$301,_xlfn.XLOOKUP($C$1,'[1]Indice del consumidor'!$B$1:$P$1,'[1]Indice del consumidor'!$B$2:$P$301))</f>
        <v>8.9</v>
      </c>
      <c r="L162" s="34" t="s">
        <v>702</v>
      </c>
      <c r="M162" s="34" t="s">
        <v>702</v>
      </c>
      <c r="N162" s="34" t="s">
        <v>702</v>
      </c>
    </row>
    <row r="163" spans="1:14" x14ac:dyDescent="0.3">
      <c r="A163" s="2" t="str">
        <f>'Viajeros Hoteles y Apartamet'!A163</f>
        <v>2017</v>
      </c>
      <c r="B163" s="2" t="str">
        <f>'Viajeros Hoteles y Apartamet'!B163</f>
        <v>8</v>
      </c>
      <c r="C163" s="3">
        <f>'Viajeros Hoteles y Apartamet'!M163</f>
        <v>135136</v>
      </c>
      <c r="D163" s="3" cm="1">
        <f t="array" ref="D163">_xlfn.XLOOKUP(transformación!A154,'[1]Pib Pc'!$A$2:$A$81,_xlfn.XLOOKUP($C$1,'[1]Pib Pc'!B$1:P$1,'[1]Pib Pc'!$B$2:$P$81))</f>
        <v>16020</v>
      </c>
      <c r="E163" s="19" cm="1">
        <f t="array" ref="E163">_xlfn.XLOOKUP(transformación!B154,'[1]IPC Armonizado'!$A$2:$A$250,_xlfn.XLOOKUP($C$1,'[1]IPC Armonizado'!$B$1:$Q$1,'[1]IPC Armonizado'!$B$2:$Q$250))</f>
        <v>100.8</v>
      </c>
      <c r="F163" s="19" cm="1">
        <f t="array" ref="F163">_xlfn.XLOOKUP(transformación!A154,'[1]Desempleo armonizado'!$A$2:$A$101,_xlfn.XLOOKUP($C$1,'[1]Desempleo armonizado'!$B$1:$P$1,'[1]Desempleo armonizado'!$B$2:$P$101))</f>
        <v>6.9</v>
      </c>
      <c r="G163" s="26" cm="1">
        <f t="array" ref="G163">IFERROR(_xlfn.XLOOKUP(transformación!$B154,[1]Forwarkeys!$B$2:$B$1000,_xlfn.XLOOKUP($C$1,[1]Forwarkeys!$C$1:$BA$1,[1]Forwarkeys!$C$2:$BA$1000)),"-")</f>
        <v>53072</v>
      </c>
      <c r="H163" s="19">
        <f>España!E163</f>
        <v>101.15</v>
      </c>
      <c r="I163" s="3">
        <f>[1]Aeropuerto!$K156</f>
        <v>45327</v>
      </c>
      <c r="J163" s="3" cm="1">
        <f t="array" ref="J163">_xlfn.XLOOKUP(transformación!$B154,[1]Mortalidad!$A$2:$A$301,_xlfn.XLOOKUP($C$1,[1]Mortalidad!$B$1:$P$1,[1]Mortalidad!$B$2:$P$301))</f>
        <v>2303</v>
      </c>
      <c r="K163" s="19" cm="1">
        <f t="array" ref="K163">_xlfn.XLOOKUP(transformación!$B154,'[1]Indice del consumidor'!$A$2:$A$301,_xlfn.XLOOKUP($C$1,'[1]Indice del consumidor'!$B$1:$P$1,'[1]Indice del consumidor'!$B$2:$P$301))</f>
        <v>11.3</v>
      </c>
      <c r="L163" s="34" t="s">
        <v>702</v>
      </c>
      <c r="M163" s="34" t="s">
        <v>702</v>
      </c>
      <c r="N163" s="34" t="s">
        <v>702</v>
      </c>
    </row>
    <row r="164" spans="1:14" x14ac:dyDescent="0.3">
      <c r="A164" s="2" t="str">
        <f>'Viajeros Hoteles y Apartamet'!A164</f>
        <v>2017</v>
      </c>
      <c r="B164" s="2" t="str">
        <f>'Viajeros Hoteles y Apartamet'!B164</f>
        <v>9</v>
      </c>
      <c r="C164" s="3">
        <f>'Viajeros Hoteles y Apartamet'!M164</f>
        <v>161784</v>
      </c>
      <c r="D164" s="3" cm="1">
        <f t="array" ref="D164">_xlfn.XLOOKUP(transformación!A155,'[1]Pib Pc'!$A$2:$A$81,_xlfn.XLOOKUP($C$1,'[1]Pib Pc'!B$1:P$1,'[1]Pib Pc'!$B$2:$P$81))</f>
        <v>16020</v>
      </c>
      <c r="E164" s="19" cm="1">
        <f t="array" ref="E164">_xlfn.XLOOKUP(transformación!B155,'[1]IPC Armonizado'!$A$2:$A$250,_xlfn.XLOOKUP($C$1,'[1]IPC Armonizado'!$B$1:$Q$1,'[1]IPC Armonizado'!$B$2:$Q$250))</f>
        <v>100.2</v>
      </c>
      <c r="F164" s="19" cm="1">
        <f t="array" ref="F164">_xlfn.XLOOKUP(transformación!A155,'[1]Desempleo armonizado'!$A$2:$A$101,_xlfn.XLOOKUP($C$1,'[1]Desempleo armonizado'!$B$1:$P$1,'[1]Desempleo armonizado'!$B$2:$P$101))</f>
        <v>6.9</v>
      </c>
      <c r="G164" s="26" cm="1">
        <f t="array" ref="G164">IFERROR(_xlfn.XLOOKUP(transformación!$B155,[1]Forwarkeys!$B$2:$B$1000,_xlfn.XLOOKUP($C$1,[1]Forwarkeys!$C$1:$BA$1,[1]Forwarkeys!$C$2:$BA$1000)),"-")</f>
        <v>44581</v>
      </c>
      <c r="H164" s="19">
        <f>España!E164</f>
        <v>101.77</v>
      </c>
      <c r="I164" s="3">
        <f>[1]Aeropuerto!$K157</f>
        <v>43125</v>
      </c>
      <c r="J164" s="3" cm="1">
        <f t="array" ref="J164">_xlfn.XLOOKUP(transformación!$B155,[1]Mortalidad!$A$2:$A$301,_xlfn.XLOOKUP($C$1,[1]Mortalidad!$B$1:$P$1,[1]Mortalidad!$B$2:$P$301))</f>
        <v>2315</v>
      </c>
      <c r="K164" s="19" cm="1">
        <f t="array" ref="K164">_xlfn.XLOOKUP(transformación!$B155,'[1]Indice del consumidor'!$A$2:$A$301,_xlfn.XLOOKUP($C$1,'[1]Indice del consumidor'!$B$1:$P$1,'[1]Indice del consumidor'!$B$2:$P$301))</f>
        <v>8.6999999999999993</v>
      </c>
      <c r="L164" s="34" t="s">
        <v>702</v>
      </c>
      <c r="M164" s="34" t="s">
        <v>702</v>
      </c>
      <c r="N164" s="34" t="s">
        <v>702</v>
      </c>
    </row>
    <row r="165" spans="1:14" x14ac:dyDescent="0.3">
      <c r="A165" s="2" t="str">
        <f>'Viajeros Hoteles y Apartamet'!A165</f>
        <v>2017</v>
      </c>
      <c r="B165" s="2" t="str">
        <f>'Viajeros Hoteles y Apartamet'!B165</f>
        <v>10</v>
      </c>
      <c r="C165" s="3">
        <f>'Viajeros Hoteles y Apartamet'!M165</f>
        <v>144968</v>
      </c>
      <c r="D165" s="3" cm="1">
        <f t="array" ref="D165">_xlfn.XLOOKUP(transformación!A156,'[1]Pib Pc'!$A$2:$A$81,_xlfn.XLOOKUP($C$1,'[1]Pib Pc'!B$1:P$1,'[1]Pib Pc'!$B$2:$P$81))</f>
        <v>16800</v>
      </c>
      <c r="E165" s="19" cm="1">
        <f t="array" ref="E165">_xlfn.XLOOKUP(transformación!B156,'[1]IPC Armonizado'!$A$2:$A$250,_xlfn.XLOOKUP($C$1,'[1]IPC Armonizado'!$B$1:$Q$1,'[1]IPC Armonizado'!$B$2:$Q$250))</f>
        <v>100.1</v>
      </c>
      <c r="F165" s="19" cm="1">
        <f t="array" ref="F165">_xlfn.XLOOKUP(transformación!A156,'[1]Desempleo armonizado'!$A$2:$A$101,_xlfn.XLOOKUP($C$1,'[1]Desempleo armonizado'!$B$1:$P$1,'[1]Desempleo armonizado'!$B$2:$P$101))</f>
        <v>6.1</v>
      </c>
      <c r="G165" s="26" cm="1">
        <f t="array" ref="G165">IFERROR(_xlfn.XLOOKUP(transformación!$B156,[1]Forwarkeys!$B$2:$B$1000,_xlfn.XLOOKUP($C$1,[1]Forwarkeys!$C$1:$BA$1,[1]Forwarkeys!$C$2:$BA$1000)),"-")</f>
        <v>43667</v>
      </c>
      <c r="H165" s="19">
        <f>España!E165</f>
        <v>102.4</v>
      </c>
      <c r="I165" s="3">
        <f>[1]Aeropuerto!$K158</f>
        <v>37934</v>
      </c>
      <c r="J165" s="3" cm="1">
        <f t="array" ref="J165">_xlfn.XLOOKUP(transformación!$B156,[1]Mortalidad!$A$2:$A$301,_xlfn.XLOOKUP($C$1,[1]Mortalidad!$B$1:$P$1,[1]Mortalidad!$B$2:$P$301))</f>
        <v>2552</v>
      </c>
      <c r="K165" s="19" cm="1">
        <f t="array" ref="K165">_xlfn.XLOOKUP(transformación!$B156,'[1]Indice del consumidor'!$A$2:$A$301,_xlfn.XLOOKUP($C$1,'[1]Indice del consumidor'!$B$1:$P$1,'[1]Indice del consumidor'!$B$2:$P$301))</f>
        <v>8.9</v>
      </c>
      <c r="L165" s="34" t="s">
        <v>702</v>
      </c>
      <c r="M165" s="34" t="s">
        <v>702</v>
      </c>
      <c r="N165" s="34" t="s">
        <v>702</v>
      </c>
    </row>
    <row r="166" spans="1:14" x14ac:dyDescent="0.3">
      <c r="A166" s="2" t="str">
        <f>'Viajeros Hoteles y Apartamet'!A166</f>
        <v>2017</v>
      </c>
      <c r="B166" s="2" t="str">
        <f>'Viajeros Hoteles y Apartamet'!B166</f>
        <v>11</v>
      </c>
      <c r="C166" s="3">
        <f>'Viajeros Hoteles y Apartamet'!M166</f>
        <v>40497</v>
      </c>
      <c r="D166" s="3" cm="1">
        <f t="array" ref="D166">_xlfn.XLOOKUP(transformación!A157,'[1]Pib Pc'!$A$2:$A$81,_xlfn.XLOOKUP($C$1,'[1]Pib Pc'!B$1:P$1,'[1]Pib Pc'!$B$2:$P$81))</f>
        <v>16800</v>
      </c>
      <c r="E166" s="19" cm="1">
        <f t="array" ref="E166">_xlfn.XLOOKUP(transformación!B157,'[1]IPC Armonizado'!$A$2:$A$250,_xlfn.XLOOKUP($C$1,'[1]IPC Armonizado'!$B$1:$Q$1,'[1]IPC Armonizado'!$B$2:$Q$250))</f>
        <v>100</v>
      </c>
      <c r="F166" s="19" cm="1">
        <f t="array" ref="F166">_xlfn.XLOOKUP(transformación!A157,'[1]Desempleo armonizado'!$A$2:$A$101,_xlfn.XLOOKUP($C$1,'[1]Desempleo armonizado'!$B$1:$P$1,'[1]Desempleo armonizado'!$B$2:$P$101))</f>
        <v>6.1</v>
      </c>
      <c r="G166" s="26" cm="1">
        <f t="array" ref="G166">IFERROR(_xlfn.XLOOKUP(transformación!$B157,[1]Forwarkeys!$B$2:$B$1000,_xlfn.XLOOKUP($C$1,[1]Forwarkeys!$C$1:$BA$1,[1]Forwarkeys!$C$2:$BA$1000)),"-")</f>
        <v>20662</v>
      </c>
      <c r="H166" s="19">
        <f>España!E166</f>
        <v>102.73</v>
      </c>
      <c r="I166" s="3">
        <f>[1]Aeropuerto!$K159</f>
        <v>15379</v>
      </c>
      <c r="J166" s="3" cm="1">
        <f t="array" ref="J166">_xlfn.XLOOKUP(transformación!$B157,[1]Mortalidad!$A$2:$A$301,_xlfn.XLOOKUP($C$1,[1]Mortalidad!$B$1:$P$1,[1]Mortalidad!$B$2:$P$301))</f>
        <v>2475</v>
      </c>
      <c r="K166" s="19" cm="1">
        <f t="array" ref="K166">_xlfn.XLOOKUP(transformación!$B157,'[1]Indice del consumidor'!$A$2:$A$301,_xlfn.XLOOKUP($C$1,'[1]Indice del consumidor'!$B$1:$P$1,'[1]Indice del consumidor'!$B$2:$P$301))</f>
        <v>7.7</v>
      </c>
      <c r="L166" s="34" t="s">
        <v>702</v>
      </c>
      <c r="M166" s="34" t="s">
        <v>702</v>
      </c>
      <c r="N166" s="34" t="s">
        <v>702</v>
      </c>
    </row>
    <row r="167" spans="1:14" x14ac:dyDescent="0.3">
      <c r="A167" s="2" t="str">
        <f>'Viajeros Hoteles y Apartamet'!A167</f>
        <v>2017</v>
      </c>
      <c r="B167" s="2" t="str">
        <f>'Viajeros Hoteles y Apartamet'!B167</f>
        <v>12</v>
      </c>
      <c r="C167" s="3">
        <f>'Viajeros Hoteles y Apartamet'!M167</f>
        <v>28024</v>
      </c>
      <c r="D167" s="3" cm="1">
        <f t="array" ref="D167">_xlfn.XLOOKUP(transformación!A158,'[1]Pib Pc'!$A$2:$A$81,_xlfn.XLOOKUP($C$1,'[1]Pib Pc'!B$1:P$1,'[1]Pib Pc'!$B$2:$P$81))</f>
        <v>16800</v>
      </c>
      <c r="E167" s="19" cm="1">
        <f t="array" ref="E167">_xlfn.XLOOKUP(transformación!B158,'[1]IPC Armonizado'!$A$2:$A$250,_xlfn.XLOOKUP($C$1,'[1]IPC Armonizado'!$B$1:$Q$1,'[1]IPC Armonizado'!$B$2:$Q$250))</f>
        <v>99.9</v>
      </c>
      <c r="F167" s="19" cm="1">
        <f t="array" ref="F167">_xlfn.XLOOKUP(transformación!A158,'[1]Desempleo armonizado'!$A$2:$A$101,_xlfn.XLOOKUP($C$1,'[1]Desempleo armonizado'!$B$1:$P$1,'[1]Desempleo armonizado'!$B$2:$P$101))</f>
        <v>6.1</v>
      </c>
      <c r="G167" s="26" cm="1">
        <f t="array" ref="G167">IFERROR(_xlfn.XLOOKUP(transformación!$B158,[1]Forwarkeys!$B$2:$B$1000,_xlfn.XLOOKUP($C$1,[1]Forwarkeys!$C$1:$BA$1,[1]Forwarkeys!$C$2:$BA$1000)),"-")</f>
        <v>19384</v>
      </c>
      <c r="H167" s="19">
        <f>España!E167</f>
        <v>102.74</v>
      </c>
      <c r="I167" s="3">
        <f>[1]Aeropuerto!$K160</f>
        <v>16113</v>
      </c>
      <c r="J167" s="3" cm="1">
        <f t="array" ref="J167">_xlfn.XLOOKUP(transformación!$B158,[1]Mortalidad!$A$2:$A$301,_xlfn.XLOOKUP($C$1,[1]Mortalidad!$B$1:$P$1,[1]Mortalidad!$B$2:$P$301))</f>
        <v>2946</v>
      </c>
      <c r="K167" s="19" cm="1">
        <f t="array" ref="K167">_xlfn.XLOOKUP(transformación!$B158,'[1]Indice del consumidor'!$A$2:$A$301,_xlfn.XLOOKUP($C$1,'[1]Indice del consumidor'!$B$1:$P$1,'[1]Indice del consumidor'!$B$2:$P$301))</f>
        <v>8.5</v>
      </c>
      <c r="L167" s="34" t="s">
        <v>702</v>
      </c>
      <c r="M167" s="34" t="s">
        <v>702</v>
      </c>
      <c r="N167" s="34" t="s">
        <v>702</v>
      </c>
    </row>
    <row r="168" spans="1:14" x14ac:dyDescent="0.3">
      <c r="A168" s="2" t="str">
        <f>'Viajeros Hoteles y Apartamet'!A168</f>
        <v>2018</v>
      </c>
      <c r="B168" s="2" t="str">
        <f>'Viajeros Hoteles y Apartamet'!B168</f>
        <v>1</v>
      </c>
      <c r="C168" s="3">
        <f>'Viajeros Hoteles y Apartamet'!M168</f>
        <v>31219</v>
      </c>
      <c r="D168" s="3" cm="1">
        <f t="array" ref="D168">_xlfn.XLOOKUP(transformación!A159,'[1]Pib Pc'!$A$2:$A$81,_xlfn.XLOOKUP($C$1,'[1]Pib Pc'!B$1:P$1,'[1]Pib Pc'!$B$2:$P$81))</f>
        <v>16440</v>
      </c>
      <c r="E168" s="19" cm="1">
        <f t="array" ref="E168">_xlfn.XLOOKUP(transformación!B159,'[1]IPC Armonizado'!$A$2:$A$250,_xlfn.XLOOKUP($C$1,'[1]IPC Armonizado'!$B$1:$Q$1,'[1]IPC Armonizado'!$B$2:$Q$250))</f>
        <v>99.2</v>
      </c>
      <c r="F168" s="19" cm="1">
        <f t="array" ref="F168">_xlfn.XLOOKUP(transformación!A159,'[1]Desempleo armonizado'!$A$2:$A$101,_xlfn.XLOOKUP($C$1,'[1]Desempleo armonizado'!$B$1:$P$1,'[1]Desempleo armonizado'!$B$2:$P$101))</f>
        <v>5.7</v>
      </c>
      <c r="G168" s="26" cm="1">
        <f t="array" ref="G168">IFERROR(_xlfn.XLOOKUP(transformación!$B159,[1]Forwarkeys!$B$2:$B$1000,_xlfn.XLOOKUP($C$1,[1]Forwarkeys!$C$1:$BA$1,[1]Forwarkeys!$C$2:$BA$1000)),"-")</f>
        <v>17976</v>
      </c>
      <c r="H168" s="19">
        <f>España!E168</f>
        <v>101.22</v>
      </c>
      <c r="I168" s="3">
        <f>[1]Aeropuerto!$K161</f>
        <v>13289</v>
      </c>
      <c r="J168" s="3" cm="1">
        <f t="array" ref="J168">_xlfn.XLOOKUP(transformación!$B159,[1]Mortalidad!$A$2:$A$301,_xlfn.XLOOKUP($C$1,[1]Mortalidad!$B$1:$P$1,[1]Mortalidad!$B$2:$P$301))</f>
        <v>3488</v>
      </c>
      <c r="K168" s="19" cm="1">
        <f t="array" ref="K168">_xlfn.XLOOKUP(transformación!$B159,'[1]Indice del consumidor'!$A$2:$A$301,_xlfn.XLOOKUP($C$1,'[1]Indice del consumidor'!$B$1:$P$1,'[1]Indice del consumidor'!$B$2:$P$301))</f>
        <v>10.6</v>
      </c>
      <c r="L168" s="34" t="s">
        <v>702</v>
      </c>
      <c r="M168" s="34" t="s">
        <v>702</v>
      </c>
      <c r="N168" s="34" t="s">
        <v>702</v>
      </c>
    </row>
    <row r="169" spans="1:14" x14ac:dyDescent="0.3">
      <c r="A169" s="2" t="str">
        <f>'Viajeros Hoteles y Apartamet'!A169</f>
        <v>2018</v>
      </c>
      <c r="B169" s="2" t="str">
        <f>'Viajeros Hoteles y Apartamet'!B169</f>
        <v>2</v>
      </c>
      <c r="C169" s="3">
        <f>'Viajeros Hoteles y Apartamet'!M169</f>
        <v>34187</v>
      </c>
      <c r="D169" s="3" cm="1">
        <f t="array" ref="D169">_xlfn.XLOOKUP(transformación!A160,'[1]Pib Pc'!$A$2:$A$81,_xlfn.XLOOKUP($C$1,'[1]Pib Pc'!B$1:P$1,'[1]Pib Pc'!$B$2:$P$81))</f>
        <v>16440</v>
      </c>
      <c r="E169" s="19" cm="1">
        <f t="array" ref="E169">_xlfn.XLOOKUP(transformación!B160,'[1]IPC Armonizado'!$A$2:$A$250,_xlfn.XLOOKUP($C$1,'[1]IPC Armonizado'!$B$1:$Q$1,'[1]IPC Armonizado'!$B$2:$Q$250))</f>
        <v>100.1</v>
      </c>
      <c r="F169" s="19" cm="1">
        <f t="array" ref="F169">_xlfn.XLOOKUP(transformación!A160,'[1]Desempleo armonizado'!$A$2:$A$101,_xlfn.XLOOKUP($C$1,'[1]Desempleo armonizado'!$B$1:$P$1,'[1]Desempleo armonizado'!$B$2:$P$101))</f>
        <v>5.7</v>
      </c>
      <c r="G169" s="26" cm="1">
        <f t="array" ref="G169">IFERROR(_xlfn.XLOOKUP(transformación!$B160,[1]Forwarkeys!$B$2:$B$1000,_xlfn.XLOOKUP($C$1,[1]Forwarkeys!$C$1:$BA$1,[1]Forwarkeys!$C$2:$BA$1000)),"-")</f>
        <v>17532</v>
      </c>
      <c r="H169" s="19">
        <f>España!E169</f>
        <v>101.37</v>
      </c>
      <c r="I169" s="3">
        <f>[1]Aeropuerto!$K162</f>
        <v>14928</v>
      </c>
      <c r="J169" s="3" cm="1">
        <f t="array" ref="J169">_xlfn.XLOOKUP(transformación!$B160,[1]Mortalidad!$A$2:$A$301,_xlfn.XLOOKUP($C$1,[1]Mortalidad!$B$1:$P$1,[1]Mortalidad!$B$2:$P$301))</f>
        <v>2850</v>
      </c>
      <c r="K169" s="19" cm="1">
        <f t="array" ref="K169">_xlfn.XLOOKUP(transformación!$B160,'[1]Indice del consumidor'!$A$2:$A$301,_xlfn.XLOOKUP($C$1,'[1]Indice del consumidor'!$B$1:$P$1,'[1]Indice del consumidor'!$B$2:$P$301))</f>
        <v>11.4</v>
      </c>
      <c r="L169" s="34" t="s">
        <v>702</v>
      </c>
      <c r="M169" s="34" t="s">
        <v>702</v>
      </c>
      <c r="N169" s="34" t="s">
        <v>702</v>
      </c>
    </row>
    <row r="170" spans="1:14" x14ac:dyDescent="0.3">
      <c r="A170" s="2" t="str">
        <f>'Viajeros Hoteles y Apartamet'!A170</f>
        <v>2018</v>
      </c>
      <c r="B170" s="2" t="str">
        <f>'Viajeros Hoteles y Apartamet'!B170</f>
        <v>3</v>
      </c>
      <c r="C170" s="3">
        <f>'Viajeros Hoteles y Apartamet'!M170</f>
        <v>61042</v>
      </c>
      <c r="D170" s="3" cm="1">
        <f t="array" ref="D170">_xlfn.XLOOKUP(transformación!A161,'[1]Pib Pc'!$A$2:$A$81,_xlfn.XLOOKUP($C$1,'[1]Pib Pc'!B$1:P$1,'[1]Pib Pc'!$B$2:$P$81))</f>
        <v>16440</v>
      </c>
      <c r="E170" s="19" cm="1">
        <f t="array" ref="E170">_xlfn.XLOOKUP(transformación!B161,'[1]IPC Armonizado'!$A$2:$A$250,_xlfn.XLOOKUP($C$1,'[1]IPC Armonizado'!$B$1:$Q$1,'[1]IPC Armonizado'!$B$2:$Q$250))</f>
        <v>100.5</v>
      </c>
      <c r="F170" s="19" cm="1">
        <f t="array" ref="F170">_xlfn.XLOOKUP(transformación!A161,'[1]Desempleo armonizado'!$A$2:$A$101,_xlfn.XLOOKUP($C$1,'[1]Desempleo armonizado'!$B$1:$P$1,'[1]Desempleo armonizado'!$B$2:$P$101))</f>
        <v>5.7</v>
      </c>
      <c r="G170" s="26" cm="1">
        <f t="array" ref="G170">IFERROR(_xlfn.XLOOKUP(transformación!$B161,[1]Forwarkeys!$B$2:$B$1000,_xlfn.XLOOKUP($C$1,[1]Forwarkeys!$C$1:$BA$1,[1]Forwarkeys!$C$2:$BA$1000)),"-")</f>
        <v>26348</v>
      </c>
      <c r="H170" s="19">
        <f>España!E170</f>
        <v>102.59</v>
      </c>
      <c r="I170" s="3">
        <f>[1]Aeropuerto!$K163</f>
        <v>23808</v>
      </c>
      <c r="J170" s="3" cm="1">
        <f t="array" ref="J170">_xlfn.XLOOKUP(transformación!$B161,[1]Mortalidad!$A$2:$A$301,_xlfn.XLOOKUP($C$1,[1]Mortalidad!$B$1:$P$1,[1]Mortalidad!$B$2:$P$301))</f>
        <v>2994</v>
      </c>
      <c r="K170" s="19" cm="1">
        <f t="array" ref="K170">_xlfn.XLOOKUP(transformación!$B161,'[1]Indice del consumidor'!$A$2:$A$301,_xlfn.XLOOKUP($C$1,'[1]Indice del consumidor'!$B$1:$P$1,'[1]Indice del consumidor'!$B$2:$P$301))</f>
        <v>10.1</v>
      </c>
      <c r="L170" s="34" t="s">
        <v>702</v>
      </c>
      <c r="M170" s="34" t="s">
        <v>702</v>
      </c>
      <c r="N170" s="34" t="s">
        <v>702</v>
      </c>
    </row>
    <row r="171" spans="1:14" x14ac:dyDescent="0.3">
      <c r="A171" s="2" t="str">
        <f>'Viajeros Hoteles y Apartamet'!A171</f>
        <v>2018</v>
      </c>
      <c r="B171" s="2" t="str">
        <f>'Viajeros Hoteles y Apartamet'!B171</f>
        <v>4</v>
      </c>
      <c r="C171" s="3">
        <f>'Viajeros Hoteles y Apartamet'!M171</f>
        <v>93813</v>
      </c>
      <c r="D171" s="3" cm="1">
        <f t="array" ref="D171">_xlfn.XLOOKUP(transformación!A162,'[1]Pib Pc'!$A$2:$A$81,_xlfn.XLOOKUP($C$1,'[1]Pib Pc'!B$1:P$1,'[1]Pib Pc'!$B$2:$P$81))</f>
        <v>16210</v>
      </c>
      <c r="E171" s="19" cm="1">
        <f t="array" ref="E171">_xlfn.XLOOKUP(transformación!B162,'[1]IPC Armonizado'!$A$2:$A$250,_xlfn.XLOOKUP($C$1,'[1]IPC Armonizado'!$B$1:$Q$1,'[1]IPC Armonizado'!$B$2:$Q$250))</f>
        <v>100.3</v>
      </c>
      <c r="F171" s="19" cm="1">
        <f t="array" ref="F171">_xlfn.XLOOKUP(transformación!A162,'[1]Desempleo armonizado'!$A$2:$A$101,_xlfn.XLOOKUP($C$1,'[1]Desempleo armonizado'!$B$1:$P$1,'[1]Desempleo armonizado'!$B$2:$P$101))</f>
        <v>6</v>
      </c>
      <c r="G171" s="26" cm="1">
        <f t="array" ref="G171">IFERROR(_xlfn.XLOOKUP(transformación!$B162,[1]Forwarkeys!$B$2:$B$1000,_xlfn.XLOOKUP($C$1,[1]Forwarkeys!$C$1:$BA$1,[1]Forwarkeys!$C$2:$BA$1000)),"-")</f>
        <v>38514</v>
      </c>
      <c r="H171" s="19">
        <f>España!E171</f>
        <v>103.36</v>
      </c>
      <c r="I171" s="3">
        <f>[1]Aeropuerto!$K164</f>
        <v>34870</v>
      </c>
      <c r="J171" s="3" cm="1">
        <f t="array" ref="J171">_xlfn.XLOOKUP(transformación!$B162,[1]Mortalidad!$A$2:$A$301,_xlfn.XLOOKUP($C$1,[1]Mortalidad!$B$1:$P$1,[1]Mortalidad!$B$2:$P$301))</f>
        <v>2596</v>
      </c>
      <c r="K171" s="19" cm="1">
        <f t="array" ref="K171">_xlfn.XLOOKUP(transformación!$B162,'[1]Indice del consumidor'!$A$2:$A$301,_xlfn.XLOOKUP($C$1,'[1]Indice del consumidor'!$B$1:$P$1,'[1]Indice del consumidor'!$B$2:$P$301))</f>
        <v>10.4</v>
      </c>
      <c r="L171" s="34" t="s">
        <v>702</v>
      </c>
      <c r="M171" s="34" t="s">
        <v>702</v>
      </c>
      <c r="N171" s="34" t="s">
        <v>702</v>
      </c>
    </row>
    <row r="172" spans="1:14" x14ac:dyDescent="0.3">
      <c r="A172" s="2" t="str">
        <f>'Viajeros Hoteles y Apartamet'!A172</f>
        <v>2018</v>
      </c>
      <c r="B172" s="2" t="str">
        <f>'Viajeros Hoteles y Apartamet'!B172</f>
        <v>5</v>
      </c>
      <c r="C172" s="3">
        <f>'Viajeros Hoteles y Apartamet'!M172</f>
        <v>168222</v>
      </c>
      <c r="D172" s="3" cm="1">
        <f t="array" ref="D172">_xlfn.XLOOKUP(transformación!A163,'[1]Pib Pc'!$A$2:$A$81,_xlfn.XLOOKUP($C$1,'[1]Pib Pc'!B$1:P$1,'[1]Pib Pc'!$B$2:$P$81))</f>
        <v>16210</v>
      </c>
      <c r="E172" s="19" cm="1">
        <f t="array" ref="E172">_xlfn.XLOOKUP(transformación!B163,'[1]IPC Armonizado'!$A$2:$A$250,_xlfn.XLOOKUP($C$1,'[1]IPC Armonizado'!$B$1:$Q$1,'[1]IPC Armonizado'!$B$2:$Q$250))</f>
        <v>100.9</v>
      </c>
      <c r="F172" s="19" cm="1">
        <f t="array" ref="F172">_xlfn.XLOOKUP(transformación!A163,'[1]Desempleo armonizado'!$A$2:$A$101,_xlfn.XLOOKUP($C$1,'[1]Desempleo armonizado'!$B$1:$P$1,'[1]Desempleo armonizado'!$B$2:$P$101))</f>
        <v>6</v>
      </c>
      <c r="G172" s="26" cm="1">
        <f t="array" ref="G172">IFERROR(_xlfn.XLOOKUP(transformación!$B163,[1]Forwarkeys!$B$2:$B$1000,_xlfn.XLOOKUP($C$1,[1]Forwarkeys!$C$1:$BA$1,[1]Forwarkeys!$C$2:$BA$1000)),"-")</f>
        <v>47881</v>
      </c>
      <c r="H172" s="19">
        <f>España!E172</f>
        <v>104.32</v>
      </c>
      <c r="I172" s="3">
        <f>[1]Aeropuerto!$K165</f>
        <v>46150</v>
      </c>
      <c r="J172" s="3" cm="1">
        <f t="array" ref="J172">_xlfn.XLOOKUP(transformación!$B163,[1]Mortalidad!$A$2:$A$301,_xlfn.XLOOKUP($C$1,[1]Mortalidad!$B$1:$P$1,[1]Mortalidad!$B$2:$P$301))</f>
        <v>2385</v>
      </c>
      <c r="K172" s="19" cm="1">
        <f t="array" ref="K172">_xlfn.XLOOKUP(transformación!$B163,'[1]Indice del consumidor'!$A$2:$A$301,_xlfn.XLOOKUP($C$1,'[1]Indice del consumidor'!$B$1:$P$1,'[1]Indice del consumidor'!$B$2:$P$301))</f>
        <v>10.1</v>
      </c>
      <c r="L172" s="34" t="s">
        <v>702</v>
      </c>
      <c r="M172" s="34" t="s">
        <v>702</v>
      </c>
      <c r="N172" s="34" t="s">
        <v>702</v>
      </c>
    </row>
    <row r="173" spans="1:14" x14ac:dyDescent="0.3">
      <c r="A173" s="2" t="str">
        <f>'Viajeros Hoteles y Apartamet'!A173</f>
        <v>2018</v>
      </c>
      <c r="B173" s="2" t="str">
        <f>'Viajeros Hoteles y Apartamet'!B173</f>
        <v>6</v>
      </c>
      <c r="C173" s="3">
        <f>'Viajeros Hoteles y Apartamet'!M173</f>
        <v>193712</v>
      </c>
      <c r="D173" s="3" cm="1">
        <f t="array" ref="D173">_xlfn.XLOOKUP(transformación!A164,'[1]Pib Pc'!$A$2:$A$81,_xlfn.XLOOKUP($C$1,'[1]Pib Pc'!B$1:P$1,'[1]Pib Pc'!$B$2:$P$81))</f>
        <v>16210</v>
      </c>
      <c r="E173" s="19" cm="1">
        <f t="array" ref="E173">_xlfn.XLOOKUP(transformación!B164,'[1]IPC Armonizado'!$A$2:$A$250,_xlfn.XLOOKUP($C$1,'[1]IPC Armonizado'!$B$1:$Q$1,'[1]IPC Armonizado'!$B$2:$Q$250))</f>
        <v>101</v>
      </c>
      <c r="F173" s="19" cm="1">
        <f t="array" ref="F173">_xlfn.XLOOKUP(transformación!A164,'[1]Desempleo armonizado'!$A$2:$A$101,_xlfn.XLOOKUP($C$1,'[1]Desempleo armonizado'!$B$1:$P$1,'[1]Desempleo armonizado'!$B$2:$P$101))</f>
        <v>6</v>
      </c>
      <c r="G173" s="26" cm="1">
        <f t="array" ref="G173">IFERROR(_xlfn.XLOOKUP(transformación!$B164,[1]Forwarkeys!$B$2:$B$1000,_xlfn.XLOOKUP($C$1,[1]Forwarkeys!$C$1:$BA$1,[1]Forwarkeys!$C$2:$BA$1000)),"-")</f>
        <v>50338</v>
      </c>
      <c r="H173" s="19">
        <f>España!E173</f>
        <v>104.56</v>
      </c>
      <c r="I173" s="3">
        <f>[1]Aeropuerto!$K166</f>
        <v>49505</v>
      </c>
      <c r="J173" s="3" cm="1">
        <f t="array" ref="J173">_xlfn.XLOOKUP(transformación!$B164,[1]Mortalidad!$A$2:$A$301,_xlfn.XLOOKUP($C$1,[1]Mortalidad!$B$1:$P$1,[1]Mortalidad!$B$2:$P$301))</f>
        <v>2291</v>
      </c>
      <c r="K173" s="19" cm="1">
        <f t="array" ref="K173">_xlfn.XLOOKUP(transformación!$B164,'[1]Indice del consumidor'!$A$2:$A$301,_xlfn.XLOOKUP($C$1,'[1]Indice del consumidor'!$B$1:$P$1,'[1]Indice del consumidor'!$B$2:$P$301))</f>
        <v>9.6999999999999993</v>
      </c>
      <c r="L173" s="34" t="s">
        <v>702</v>
      </c>
      <c r="M173" s="34" t="s">
        <v>702</v>
      </c>
      <c r="N173" s="34" t="s">
        <v>702</v>
      </c>
    </row>
    <row r="174" spans="1:14" x14ac:dyDescent="0.3">
      <c r="A174" s="2" t="str">
        <f>'Viajeros Hoteles y Apartamet'!A174</f>
        <v>2018</v>
      </c>
      <c r="B174" s="2" t="str">
        <f>'Viajeros Hoteles y Apartamet'!B174</f>
        <v>7</v>
      </c>
      <c r="C174" s="3">
        <f>'Viajeros Hoteles y Apartamet'!M174</f>
        <v>178252</v>
      </c>
      <c r="D174" s="3" cm="1">
        <f t="array" ref="D174">_xlfn.XLOOKUP(transformación!A165,'[1]Pib Pc'!$A$2:$A$81,_xlfn.XLOOKUP($C$1,'[1]Pib Pc'!B$1:P$1,'[1]Pib Pc'!$B$2:$P$81))</f>
        <v>17250</v>
      </c>
      <c r="E174" s="19" cm="1">
        <f t="array" ref="E174">_xlfn.XLOOKUP(transformación!B165,'[1]IPC Armonizado'!$A$2:$A$250,_xlfn.XLOOKUP($C$1,'[1]IPC Armonizado'!$B$1:$Q$1,'[1]IPC Armonizado'!$B$2:$Q$250))</f>
        <v>101.4</v>
      </c>
      <c r="F174" s="19" cm="1">
        <f t="array" ref="F174">_xlfn.XLOOKUP(transformación!A165,'[1]Desempleo armonizado'!$A$2:$A$101,_xlfn.XLOOKUP($C$1,'[1]Desempleo armonizado'!$B$1:$P$1,'[1]Desempleo armonizado'!$B$2:$P$101))</f>
        <v>6</v>
      </c>
      <c r="G174" s="26" cm="1">
        <f t="array" ref="G174">IFERROR(_xlfn.XLOOKUP(transformación!$B165,[1]Forwarkeys!$B$2:$B$1000,_xlfn.XLOOKUP($C$1,[1]Forwarkeys!$C$1:$BA$1,[1]Forwarkeys!$C$2:$BA$1000)),"-")</f>
        <v>51593</v>
      </c>
      <c r="H174" s="19">
        <f>España!E174</f>
        <v>103.31</v>
      </c>
      <c r="I174" s="3">
        <f>[1]Aeropuerto!$K167</f>
        <v>47994</v>
      </c>
      <c r="J174" s="3" cm="1">
        <f t="array" ref="J174">_xlfn.XLOOKUP(transformación!$B165,[1]Mortalidad!$A$2:$A$301,_xlfn.XLOOKUP($C$1,[1]Mortalidad!$B$1:$P$1,[1]Mortalidad!$B$2:$P$301))</f>
        <v>2334</v>
      </c>
      <c r="K174" s="19" cm="1">
        <f t="array" ref="K174">_xlfn.XLOOKUP(transformación!$B165,'[1]Indice del consumidor'!$A$2:$A$301,_xlfn.XLOOKUP($C$1,'[1]Indice del consumidor'!$B$1:$P$1,'[1]Indice del consumidor'!$B$2:$P$301))</f>
        <v>9.6</v>
      </c>
      <c r="L174" s="34" t="s">
        <v>702</v>
      </c>
      <c r="M174" s="34" t="s">
        <v>702</v>
      </c>
      <c r="N174" s="34" t="s">
        <v>702</v>
      </c>
    </row>
    <row r="175" spans="1:14" x14ac:dyDescent="0.3">
      <c r="A175" s="2" t="str">
        <f>'Viajeros Hoteles y Apartamet'!A175</f>
        <v>2018</v>
      </c>
      <c r="B175" s="2" t="str">
        <f>'Viajeros Hoteles y Apartamet'!B175</f>
        <v>8</v>
      </c>
      <c r="C175" s="3">
        <f>'Viajeros Hoteles y Apartamet'!M175</f>
        <v>131427</v>
      </c>
      <c r="D175" s="3" cm="1">
        <f t="array" ref="D175">_xlfn.XLOOKUP(transformación!A166,'[1]Pib Pc'!$A$2:$A$81,_xlfn.XLOOKUP($C$1,'[1]Pib Pc'!B$1:P$1,'[1]Pib Pc'!$B$2:$P$81))</f>
        <v>17250</v>
      </c>
      <c r="E175" s="19" cm="1">
        <f t="array" ref="E175">_xlfn.XLOOKUP(transformación!B166,'[1]IPC Armonizado'!$A$2:$A$250,_xlfn.XLOOKUP($C$1,'[1]IPC Armonizado'!$B$1:$Q$1,'[1]IPC Armonizado'!$B$2:$Q$250))</f>
        <v>101.7</v>
      </c>
      <c r="F175" s="19" cm="1">
        <f t="array" ref="F175">_xlfn.XLOOKUP(transformación!A166,'[1]Desempleo armonizado'!$A$2:$A$101,_xlfn.XLOOKUP($C$1,'[1]Desempleo armonizado'!$B$1:$P$1,'[1]Desempleo armonizado'!$B$2:$P$101))</f>
        <v>6</v>
      </c>
      <c r="G175" s="26" cm="1">
        <f t="array" ref="G175">IFERROR(_xlfn.XLOOKUP(transformación!$B166,[1]Forwarkeys!$B$2:$B$1000,_xlfn.XLOOKUP($C$1,[1]Forwarkeys!$C$1:$BA$1,[1]Forwarkeys!$C$2:$BA$1000)),"-")</f>
        <v>50610</v>
      </c>
      <c r="H175" s="19">
        <f>España!E175</f>
        <v>103.41</v>
      </c>
      <c r="I175" s="3">
        <f>[1]Aeropuerto!$K168</f>
        <v>41780</v>
      </c>
      <c r="J175" s="3" cm="1">
        <f t="array" ref="J175">_xlfn.XLOOKUP(transformación!$B166,[1]Mortalidad!$A$2:$A$301,_xlfn.XLOOKUP($C$1,[1]Mortalidad!$B$1:$P$1,[1]Mortalidad!$B$2:$P$301))</f>
        <v>2244</v>
      </c>
      <c r="K175" s="19" cm="1">
        <f t="array" ref="K175">_xlfn.XLOOKUP(transformación!$B166,'[1]Indice del consumidor'!$A$2:$A$301,_xlfn.XLOOKUP($C$1,'[1]Indice del consumidor'!$B$1:$P$1,'[1]Indice del consumidor'!$B$2:$P$301))</f>
        <v>7.7</v>
      </c>
      <c r="L175" s="34" t="s">
        <v>702</v>
      </c>
      <c r="M175" s="34" t="s">
        <v>702</v>
      </c>
      <c r="N175" s="34" t="s">
        <v>702</v>
      </c>
    </row>
    <row r="176" spans="1:14" x14ac:dyDescent="0.3">
      <c r="A176" s="2" t="str">
        <f>'Viajeros Hoteles y Apartamet'!A176</f>
        <v>2018</v>
      </c>
      <c r="B176" s="2" t="str">
        <f>'Viajeros Hoteles y Apartamet'!B176</f>
        <v>9</v>
      </c>
      <c r="C176" s="3">
        <f>'Viajeros Hoteles y Apartamet'!M176</f>
        <v>164732</v>
      </c>
      <c r="D176" s="3" cm="1">
        <f t="array" ref="D176">_xlfn.XLOOKUP(transformación!A167,'[1]Pib Pc'!$A$2:$A$81,_xlfn.XLOOKUP($C$1,'[1]Pib Pc'!B$1:P$1,'[1]Pib Pc'!$B$2:$P$81))</f>
        <v>17250</v>
      </c>
      <c r="E176" s="19" cm="1">
        <f t="array" ref="E176">_xlfn.XLOOKUP(transformación!B167,'[1]IPC Armonizado'!$A$2:$A$250,_xlfn.XLOOKUP($C$1,'[1]IPC Armonizado'!$B$1:$Q$1,'[1]IPC Armonizado'!$B$2:$Q$250))</f>
        <v>101.4</v>
      </c>
      <c r="F176" s="19" cm="1">
        <f t="array" ref="F176">_xlfn.XLOOKUP(transformación!A167,'[1]Desempleo armonizado'!$A$2:$A$101,_xlfn.XLOOKUP($C$1,'[1]Desempleo armonizado'!$B$1:$P$1,'[1]Desempleo armonizado'!$B$2:$P$101))</f>
        <v>6</v>
      </c>
      <c r="G176" s="26" cm="1">
        <f t="array" ref="G176">IFERROR(_xlfn.XLOOKUP(transformación!$B167,[1]Forwarkeys!$B$2:$B$1000,_xlfn.XLOOKUP($C$1,[1]Forwarkeys!$C$1:$BA$1,[1]Forwarkeys!$C$2:$BA$1000)),"-")</f>
        <v>49582</v>
      </c>
      <c r="H176" s="19">
        <f>España!E176</f>
        <v>104.06</v>
      </c>
      <c r="I176" s="3">
        <f>[1]Aeropuerto!$K169</f>
        <v>46505</v>
      </c>
      <c r="J176" s="3" cm="1">
        <f t="array" ref="J176">_xlfn.XLOOKUP(transformación!$B167,[1]Mortalidad!$A$2:$A$301,_xlfn.XLOOKUP($C$1,[1]Mortalidad!$B$1:$P$1,[1]Mortalidad!$B$2:$P$301))</f>
        <v>2295</v>
      </c>
      <c r="K176" s="19" cm="1">
        <f t="array" ref="K176">_xlfn.XLOOKUP(transformación!$B167,'[1]Indice del consumidor'!$A$2:$A$301,_xlfn.XLOOKUP($C$1,'[1]Indice del consumidor'!$B$1:$P$1,'[1]Indice del consumidor'!$B$2:$P$301))</f>
        <v>9.3000000000000007</v>
      </c>
      <c r="L176" s="34" t="s">
        <v>702</v>
      </c>
      <c r="M176" s="34" t="s">
        <v>702</v>
      </c>
      <c r="N176" s="34" t="s">
        <v>702</v>
      </c>
    </row>
    <row r="177" spans="1:14" x14ac:dyDescent="0.3">
      <c r="A177" s="2" t="str">
        <f>'Viajeros Hoteles y Apartamet'!A177</f>
        <v>2018</v>
      </c>
      <c r="B177" s="2" t="str">
        <f>'Viajeros Hoteles y Apartamet'!B177</f>
        <v>10</v>
      </c>
      <c r="C177" s="3">
        <f>'Viajeros Hoteles y Apartamet'!M177</f>
        <v>130810</v>
      </c>
      <c r="D177" s="3" cm="1">
        <f t="array" ref="D177">_xlfn.XLOOKUP(transformación!A168,'[1]Pib Pc'!$A$2:$A$81,_xlfn.XLOOKUP($C$1,'[1]Pib Pc'!B$1:P$1,'[1]Pib Pc'!$B$2:$P$81))</f>
        <v>17460</v>
      </c>
      <c r="E177" s="19" cm="1">
        <f t="array" ref="E177">_xlfn.XLOOKUP(transformación!B168,'[1]IPC Armonizado'!$A$2:$A$250,_xlfn.XLOOKUP($C$1,'[1]IPC Armonizado'!$B$1:$Q$1,'[1]IPC Armonizado'!$B$2:$Q$250))</f>
        <v>101.2</v>
      </c>
      <c r="F177" s="19" cm="1">
        <f t="array" ref="F177">_xlfn.XLOOKUP(transformación!A168,'[1]Desempleo armonizado'!$A$2:$A$101,_xlfn.XLOOKUP($C$1,'[1]Desempleo armonizado'!$B$1:$P$1,'[1]Desempleo armonizado'!$B$2:$P$101))</f>
        <v>5.4</v>
      </c>
      <c r="G177" s="26" cm="1">
        <f t="array" ref="G177">IFERROR(_xlfn.XLOOKUP(transformación!$B168,[1]Forwarkeys!$B$2:$B$1000,_xlfn.XLOOKUP($C$1,[1]Forwarkeys!$C$1:$BA$1,[1]Forwarkeys!$C$2:$BA$1000)),"-")</f>
        <v>46854</v>
      </c>
      <c r="H177" s="19">
        <f>España!E177</f>
        <v>104.77</v>
      </c>
      <c r="I177" s="3">
        <f>[1]Aeropuerto!$K170</f>
        <v>39194</v>
      </c>
      <c r="J177" s="3" cm="1">
        <f t="array" ref="J177">_xlfn.XLOOKUP(transformación!$B168,[1]Mortalidad!$A$2:$A$301,_xlfn.XLOOKUP($C$1,[1]Mortalidad!$B$1:$P$1,[1]Mortalidad!$B$2:$P$301))</f>
        <v>2483</v>
      </c>
      <c r="K177" s="19" cm="1">
        <f t="array" ref="K177">_xlfn.XLOOKUP(transformación!$B168,'[1]Indice del consumidor'!$A$2:$A$301,_xlfn.XLOOKUP($C$1,'[1]Indice del consumidor'!$B$1:$P$1,'[1]Indice del consumidor'!$B$2:$P$301))</f>
        <v>5</v>
      </c>
      <c r="L177" s="34" t="s">
        <v>702</v>
      </c>
      <c r="M177" s="34" t="s">
        <v>702</v>
      </c>
      <c r="N177" s="34" t="s">
        <v>702</v>
      </c>
    </row>
    <row r="178" spans="1:14" x14ac:dyDescent="0.3">
      <c r="A178" s="2" t="str">
        <f>'Viajeros Hoteles y Apartamet'!A178</f>
        <v>2018</v>
      </c>
      <c r="B178" s="2" t="str">
        <f>'Viajeros Hoteles y Apartamet'!B178</f>
        <v>11</v>
      </c>
      <c r="C178" s="3">
        <f>'Viajeros Hoteles y Apartamet'!M178</f>
        <v>38496</v>
      </c>
      <c r="D178" s="3" cm="1">
        <f t="array" ref="D178">_xlfn.XLOOKUP(transformación!A169,'[1]Pib Pc'!$A$2:$A$81,_xlfn.XLOOKUP($C$1,'[1]Pib Pc'!B$1:P$1,'[1]Pib Pc'!$B$2:$P$81))</f>
        <v>17460</v>
      </c>
      <c r="E178" s="19" cm="1">
        <f t="array" ref="E178">_xlfn.XLOOKUP(transformación!B169,'[1]IPC Armonizado'!$A$2:$A$250,_xlfn.XLOOKUP($C$1,'[1]IPC Armonizado'!$B$1:$Q$1,'[1]IPC Armonizado'!$B$2:$Q$250))</f>
        <v>100.8</v>
      </c>
      <c r="F178" s="19" cm="1">
        <f t="array" ref="F178">_xlfn.XLOOKUP(transformación!A169,'[1]Desempleo armonizado'!$A$2:$A$101,_xlfn.XLOOKUP($C$1,'[1]Desempleo armonizado'!$B$1:$P$1,'[1]Desempleo armonizado'!$B$2:$P$101))</f>
        <v>5.4</v>
      </c>
      <c r="G178" s="26" cm="1">
        <f t="array" ref="G178">IFERROR(_xlfn.XLOOKUP(transformación!$B169,[1]Forwarkeys!$B$2:$B$1000,_xlfn.XLOOKUP($C$1,[1]Forwarkeys!$C$1:$BA$1,[1]Forwarkeys!$C$2:$BA$1000)),"-")</f>
        <v>22053</v>
      </c>
      <c r="H178" s="19">
        <f>España!E178</f>
        <v>104.52</v>
      </c>
      <c r="I178" s="3">
        <f>[1]Aeropuerto!$K171</f>
        <v>16580</v>
      </c>
      <c r="J178" s="3" cm="1">
        <f t="array" ref="J178">_xlfn.XLOOKUP(transformación!$B169,[1]Mortalidad!$A$2:$A$301,_xlfn.XLOOKUP($C$1,[1]Mortalidad!$B$1:$P$1,[1]Mortalidad!$B$2:$P$301))</f>
        <v>2527</v>
      </c>
      <c r="K178" s="19" cm="1">
        <f t="array" ref="K178">_xlfn.XLOOKUP(transformación!$B169,'[1]Indice del consumidor'!$A$2:$A$301,_xlfn.XLOOKUP($C$1,'[1]Indice del consumidor'!$B$1:$P$1,'[1]Indice del consumidor'!$B$2:$P$301))</f>
        <v>4.2</v>
      </c>
      <c r="L178" s="34" t="s">
        <v>702</v>
      </c>
      <c r="M178" s="34" t="s">
        <v>702</v>
      </c>
      <c r="N178" s="34" t="s">
        <v>702</v>
      </c>
    </row>
    <row r="179" spans="1:14" x14ac:dyDescent="0.3">
      <c r="A179" s="2" t="str">
        <f>'Viajeros Hoteles y Apartamet'!A179</f>
        <v>2018</v>
      </c>
      <c r="B179" s="2" t="str">
        <f>'Viajeros Hoteles y Apartamet'!B179</f>
        <v>12</v>
      </c>
      <c r="C179" s="3">
        <f>'Viajeros Hoteles y Apartamet'!M179</f>
        <v>24233</v>
      </c>
      <c r="D179" s="3" cm="1">
        <f t="array" ref="D179">_xlfn.XLOOKUP(transformación!A170,'[1]Pib Pc'!$A$2:$A$81,_xlfn.XLOOKUP($C$1,'[1]Pib Pc'!B$1:P$1,'[1]Pib Pc'!$B$2:$P$81))</f>
        <v>17460</v>
      </c>
      <c r="E179" s="19" cm="1">
        <f t="array" ref="E179">_xlfn.XLOOKUP(transformación!B170,'[1]IPC Armonizado'!$A$2:$A$250,_xlfn.XLOOKUP($C$1,'[1]IPC Armonizado'!$B$1:$Q$1,'[1]IPC Armonizado'!$B$2:$Q$250))</f>
        <v>100.7</v>
      </c>
      <c r="F179" s="19" cm="1">
        <f t="array" ref="F179">_xlfn.XLOOKUP(transformación!A170,'[1]Desempleo armonizado'!$A$2:$A$101,_xlfn.XLOOKUP($C$1,'[1]Desempleo armonizado'!$B$1:$P$1,'[1]Desempleo armonizado'!$B$2:$P$101))</f>
        <v>5.4</v>
      </c>
      <c r="G179" s="26" cm="1">
        <f t="array" ref="G179">IFERROR(_xlfn.XLOOKUP(transformación!$B170,[1]Forwarkeys!$B$2:$B$1000,_xlfn.XLOOKUP($C$1,[1]Forwarkeys!$C$1:$BA$1,[1]Forwarkeys!$C$2:$BA$1000)),"-")</f>
        <v>21432</v>
      </c>
      <c r="H179" s="19">
        <f>España!E179</f>
        <v>104</v>
      </c>
      <c r="I179" s="3">
        <f>[1]Aeropuerto!$K172</f>
        <v>17341</v>
      </c>
      <c r="J179" s="3" cm="1">
        <f t="array" ref="J179">_xlfn.XLOOKUP(transformación!$B170,[1]Mortalidad!$A$2:$A$301,_xlfn.XLOOKUP($C$1,[1]Mortalidad!$B$1:$P$1,[1]Mortalidad!$B$2:$P$301))</f>
        <v>2653</v>
      </c>
      <c r="K179" s="19" cm="1">
        <f t="array" ref="K179">_xlfn.XLOOKUP(transformación!$B170,'[1]Indice del consumidor'!$A$2:$A$301,_xlfn.XLOOKUP($C$1,'[1]Indice del consumidor'!$B$1:$P$1,'[1]Indice del consumidor'!$B$2:$P$301))</f>
        <v>3.2</v>
      </c>
      <c r="L179" s="34" t="s">
        <v>702</v>
      </c>
      <c r="M179" s="34" t="s">
        <v>702</v>
      </c>
      <c r="N179" s="34" t="s">
        <v>702</v>
      </c>
    </row>
    <row r="180" spans="1:14" x14ac:dyDescent="0.3">
      <c r="A180" s="2" t="str">
        <f>'Viajeros Hoteles y Apartamet'!A180</f>
        <v>2019</v>
      </c>
      <c r="B180" s="2" t="str">
        <f>'Viajeros Hoteles y Apartamet'!B180</f>
        <v>1</v>
      </c>
      <c r="C180" s="3">
        <f>'Viajeros Hoteles y Apartamet'!M180</f>
        <v>28910</v>
      </c>
      <c r="D180" s="3" cm="1">
        <f t="array" ref="D180">_xlfn.XLOOKUP(transformación!A171,'[1]Pib Pc'!$A$2:$A$81,_xlfn.XLOOKUP($C$1,'[1]Pib Pc'!B$1:P$1,'[1]Pib Pc'!$B$2:$P$81))</f>
        <v>17410</v>
      </c>
      <c r="E180" s="19" cm="1">
        <f t="array" ref="E180">_xlfn.XLOOKUP(transformación!B171,'[1]IPC Armonizado'!$A$2:$A$250,_xlfn.XLOOKUP($C$1,'[1]IPC Armonizado'!$B$1:$Q$1,'[1]IPC Armonizado'!$B$2:$Q$250))</f>
        <v>100</v>
      </c>
      <c r="F180" s="19" cm="1">
        <f t="array" ref="F180">_xlfn.XLOOKUP(transformación!A171,'[1]Desempleo armonizado'!$A$2:$A$101,_xlfn.XLOOKUP($C$1,'[1]Desempleo armonizado'!$B$1:$P$1,'[1]Desempleo armonizado'!$B$2:$P$101))</f>
        <v>4.8</v>
      </c>
      <c r="G180" s="26" cm="1">
        <f t="array" ref="G180">IFERROR(_xlfn.XLOOKUP(transformación!$B171,[1]Forwarkeys!$B$2:$B$1000,_xlfn.XLOOKUP($C$1,[1]Forwarkeys!$C$1:$BA$1,[1]Forwarkeys!$C$2:$BA$1000)),"-")</f>
        <v>20116</v>
      </c>
      <c r="H180" s="19">
        <f>España!E180</f>
        <v>102.26</v>
      </c>
      <c r="I180" s="3">
        <f>[1]Aeropuerto!$K173</f>
        <v>14861</v>
      </c>
      <c r="J180" s="3" cm="1">
        <f t="array" ref="J180">_xlfn.XLOOKUP(transformación!$B171,[1]Mortalidad!$A$2:$A$301,_xlfn.XLOOKUP($C$1,[1]Mortalidad!$B$1:$P$1,[1]Mortalidad!$B$2:$P$301))</f>
        <v>3027</v>
      </c>
      <c r="K180" s="19" cm="1">
        <f t="array" ref="K180">_xlfn.XLOOKUP(transformación!$B171,'[1]Indice del consumidor'!$A$2:$A$301,_xlfn.XLOOKUP($C$1,'[1]Indice del consumidor'!$B$1:$P$1,'[1]Indice del consumidor'!$B$2:$P$301))</f>
        <v>1.6</v>
      </c>
      <c r="L180" s="3" cm="1">
        <f t="array" ref="L180">_xlfn.XLOOKUP(transformación!B171,'[1]Total Búsquedas'!$A$5:$A$101,_xlfn.XLOOKUP($C$1,'[1]Total Búsquedas'!$B$2:$Q$2,'[1]Total Búsquedas'!$B$5:$Q$101))</f>
        <v>213282</v>
      </c>
      <c r="M180" s="3" cm="1">
        <f t="array" ref="M180">_xlfn.XLOOKUP(transformación!B171,'[1]Búsquedas a tres meses'!$A$5:$A$101,_xlfn.XLOOKUP($C$1,'[1]Búsquedas a tres meses'!$B$2:$Q$2,'[1]Búsquedas a tres meses'!$B$5:$Q$101))</f>
        <v>79002</v>
      </c>
      <c r="N180" s="3" cm="1">
        <f t="array" ref="N180">_xlfn.XLOOKUP(transformación!B171,'[1]Búsquedas a 6 meses'!$A$5:$A$101,_xlfn.XLOOKUP($C$1,'[1]Búsquedas a 6 meses'!$B$2:$Q$2,'[1]Búsquedas a 6 meses'!$B$5:$Q$101))</f>
        <v>175714</v>
      </c>
    </row>
    <row r="181" spans="1:14" x14ac:dyDescent="0.3">
      <c r="A181" s="2" t="str">
        <f>'Viajeros Hoteles y Apartamet'!A181</f>
        <v>2019</v>
      </c>
      <c r="B181" s="2" t="str">
        <f>'Viajeros Hoteles y Apartamet'!B181</f>
        <v>2</v>
      </c>
      <c r="C181" s="3">
        <f>'Viajeros Hoteles y Apartamet'!M181</f>
        <v>32191</v>
      </c>
      <c r="D181" s="3" cm="1">
        <f t="array" ref="D181">_xlfn.XLOOKUP(transformación!A172,'[1]Pib Pc'!$A$2:$A$81,_xlfn.XLOOKUP($C$1,'[1]Pib Pc'!B$1:P$1,'[1]Pib Pc'!$B$2:$P$81))</f>
        <v>17410</v>
      </c>
      <c r="E181" s="19" cm="1">
        <f t="array" ref="E181">_xlfn.XLOOKUP(transformación!B172,'[1]IPC Armonizado'!$A$2:$A$250,_xlfn.XLOOKUP($C$1,'[1]IPC Armonizado'!$B$1:$Q$1,'[1]IPC Armonizado'!$B$2:$Q$250))</f>
        <v>100.8</v>
      </c>
      <c r="F181" s="19" cm="1">
        <f t="array" ref="F181">_xlfn.XLOOKUP(transformación!A172,'[1]Desempleo armonizado'!$A$2:$A$101,_xlfn.XLOOKUP($C$1,'[1]Desempleo armonizado'!$B$1:$P$1,'[1]Desempleo armonizado'!$B$2:$P$101))</f>
        <v>4.8</v>
      </c>
      <c r="G181" s="26" cm="1">
        <f t="array" ref="G181">IFERROR(_xlfn.XLOOKUP(transformación!$B172,[1]Forwarkeys!$B$2:$B$1000,_xlfn.XLOOKUP($C$1,[1]Forwarkeys!$C$1:$BA$1,[1]Forwarkeys!$C$2:$BA$1000)),"-")</f>
        <v>19398</v>
      </c>
      <c r="H181" s="19">
        <f>España!E181</f>
        <v>102.47</v>
      </c>
      <c r="I181" s="3">
        <f>[1]Aeropuerto!$K174</f>
        <v>16470</v>
      </c>
      <c r="J181" s="3" cm="1">
        <f t="array" ref="J181">_xlfn.XLOOKUP(transformación!$B172,[1]Mortalidad!$A$2:$A$301,_xlfn.XLOOKUP($C$1,[1]Mortalidad!$B$1:$P$1,[1]Mortalidad!$B$2:$P$301))</f>
        <v>2592</v>
      </c>
      <c r="K181" s="19" cm="1">
        <f t="array" ref="K181">_xlfn.XLOOKUP(transformación!$B172,'[1]Indice del consumidor'!$A$2:$A$301,_xlfn.XLOOKUP($C$1,'[1]Indice del consumidor'!$B$1:$P$1,'[1]Indice del consumidor'!$B$2:$P$301))</f>
        <v>-1.9</v>
      </c>
      <c r="L181" s="3" cm="1">
        <f t="array" ref="L181">_xlfn.XLOOKUP(transformación!B172,'[1]Total Búsquedas'!$A$5:$A$101,_xlfn.XLOOKUP($C$1,'[1]Total Búsquedas'!$B$2:$Q$2,'[1]Total Búsquedas'!$B$5:$Q$101))</f>
        <v>200931</v>
      </c>
      <c r="M181" s="3" cm="1">
        <f t="array" ref="M181">_xlfn.XLOOKUP(transformación!B172,'[1]Búsquedas a tres meses'!$A$5:$A$101,_xlfn.XLOOKUP($C$1,'[1]Búsquedas a tres meses'!$B$2:$Q$2,'[1]Búsquedas a tres meses'!$B$5:$Q$101))</f>
        <v>105616</v>
      </c>
      <c r="N181" s="3" cm="1">
        <f t="array" ref="N181">_xlfn.XLOOKUP(transformación!B172,'[1]Búsquedas a 6 meses'!$A$5:$A$101,_xlfn.XLOOKUP($C$1,'[1]Búsquedas a 6 meses'!$B$2:$Q$2,'[1]Búsquedas a 6 meses'!$B$5:$Q$101))</f>
        <v>175782</v>
      </c>
    </row>
    <row r="182" spans="1:14" x14ac:dyDescent="0.3">
      <c r="A182" s="2" t="str">
        <f>'Viajeros Hoteles y Apartamet'!A182</f>
        <v>2019</v>
      </c>
      <c r="B182" s="2" t="str">
        <f>'Viajeros Hoteles y Apartamet'!B182</f>
        <v>3</v>
      </c>
      <c r="C182" s="3">
        <f>'Viajeros Hoteles y Apartamet'!M182</f>
        <v>49624</v>
      </c>
      <c r="D182" s="3" cm="1">
        <f t="array" ref="D182">_xlfn.XLOOKUP(transformación!A173,'[1]Pib Pc'!$A$2:$A$81,_xlfn.XLOOKUP($C$1,'[1]Pib Pc'!B$1:P$1,'[1]Pib Pc'!$B$2:$P$81))</f>
        <v>17410</v>
      </c>
      <c r="E182" s="19" cm="1">
        <f t="array" ref="E182">_xlfn.XLOOKUP(transformación!B173,'[1]IPC Armonizado'!$A$2:$A$250,_xlfn.XLOOKUP($C$1,'[1]IPC Armonizado'!$B$1:$Q$1,'[1]IPC Armonizado'!$B$2:$Q$250))</f>
        <v>101.6</v>
      </c>
      <c r="F182" s="19" cm="1">
        <f t="array" ref="F182">_xlfn.XLOOKUP(transformación!A173,'[1]Desempleo armonizado'!$A$2:$A$101,_xlfn.XLOOKUP($C$1,'[1]Desempleo armonizado'!$B$1:$P$1,'[1]Desempleo armonizado'!$B$2:$P$101))</f>
        <v>4.8</v>
      </c>
      <c r="G182" s="26" cm="1">
        <f t="array" ref="G182">IFERROR(_xlfn.XLOOKUP(transformación!$B173,[1]Forwarkeys!$B$2:$B$1000,_xlfn.XLOOKUP($C$1,[1]Forwarkeys!$C$1:$BA$1,[1]Forwarkeys!$C$2:$BA$1000)),"-")</f>
        <v>22627</v>
      </c>
      <c r="H182" s="19">
        <f>España!E182</f>
        <v>103.9</v>
      </c>
      <c r="I182" s="3">
        <f>[1]Aeropuerto!$K175</f>
        <v>22216</v>
      </c>
      <c r="J182" s="3" cm="1">
        <f t="array" ref="J182">_xlfn.XLOOKUP(transformación!$B173,[1]Mortalidad!$A$2:$A$301,_xlfn.XLOOKUP($C$1,[1]Mortalidad!$B$1:$P$1,[1]Mortalidad!$B$2:$P$301))</f>
        <v>2660</v>
      </c>
      <c r="K182" s="19" cm="1">
        <f t="array" ref="K182">_xlfn.XLOOKUP(transformación!$B173,'[1]Indice del consumidor'!$A$2:$A$301,_xlfn.XLOOKUP($C$1,'[1]Indice del consumidor'!$B$1:$P$1,'[1]Indice del consumidor'!$B$2:$P$301))</f>
        <v>-2.4</v>
      </c>
      <c r="L182" s="3" cm="1">
        <f t="array" ref="L182">_xlfn.XLOOKUP(transformación!B173,'[1]Total Búsquedas'!$A$5:$A$101,_xlfn.XLOOKUP($C$1,'[1]Total Búsquedas'!$B$2:$Q$2,'[1]Total Búsquedas'!$B$5:$Q$101))</f>
        <v>221214</v>
      </c>
      <c r="M182" s="3" cm="1">
        <f t="array" ref="M182">_xlfn.XLOOKUP(transformación!B173,'[1]Búsquedas a tres meses'!$A$5:$A$101,_xlfn.XLOOKUP($C$1,'[1]Búsquedas a tres meses'!$B$2:$Q$2,'[1]Búsquedas a tres meses'!$B$5:$Q$101))</f>
        <v>145452</v>
      </c>
      <c r="N182" s="3" cm="1">
        <f t="array" ref="N182">_xlfn.XLOOKUP(transformación!B173,'[1]Búsquedas a 6 meses'!$A$5:$A$101,_xlfn.XLOOKUP($C$1,'[1]Búsquedas a 6 meses'!$B$2:$Q$2,'[1]Búsquedas a 6 meses'!$B$5:$Q$101))</f>
        <v>202368</v>
      </c>
    </row>
    <row r="183" spans="1:14" x14ac:dyDescent="0.3">
      <c r="A183" s="2" t="str">
        <f>'Viajeros Hoteles y Apartamet'!A183</f>
        <v>2019</v>
      </c>
      <c r="B183" s="2" t="str">
        <f>'Viajeros Hoteles y Apartamet'!B183</f>
        <v>4</v>
      </c>
      <c r="C183" s="3">
        <f>'Viajeros Hoteles y Apartamet'!M183</f>
        <v>120741</v>
      </c>
      <c r="D183" s="3" cm="1">
        <f t="array" ref="D183">_xlfn.XLOOKUP(transformación!A174,'[1]Pib Pc'!$A$2:$A$81,_xlfn.XLOOKUP($C$1,'[1]Pib Pc'!B$1:P$1,'[1]Pib Pc'!$B$2:$P$81))</f>
        <v>17260</v>
      </c>
      <c r="E183" s="19" cm="1">
        <f t="array" ref="E183">_xlfn.XLOOKUP(transformación!B174,'[1]IPC Armonizado'!$A$2:$A$250,_xlfn.XLOOKUP($C$1,'[1]IPC Armonizado'!$B$1:$Q$1,'[1]IPC Armonizado'!$B$2:$Q$250))</f>
        <v>102</v>
      </c>
      <c r="F183" s="19" cm="1">
        <f t="array" ref="F183">_xlfn.XLOOKUP(transformación!A174,'[1]Desempleo armonizado'!$A$2:$A$101,_xlfn.XLOOKUP($C$1,'[1]Desempleo armonizado'!$B$1:$P$1,'[1]Desempleo armonizado'!$B$2:$P$101))</f>
        <v>5.4</v>
      </c>
      <c r="G183" s="26" cm="1">
        <f t="array" ref="G183">IFERROR(_xlfn.XLOOKUP(transformación!$B174,[1]Forwarkeys!$B$2:$B$1000,_xlfn.XLOOKUP($C$1,[1]Forwarkeys!$C$1:$BA$1,[1]Forwarkeys!$C$2:$BA$1000)),"-")</f>
        <v>47040</v>
      </c>
      <c r="H183" s="19">
        <f>España!E183</f>
        <v>105.06</v>
      </c>
      <c r="I183" s="3">
        <f>[1]Aeropuerto!$K176</f>
        <v>42776</v>
      </c>
      <c r="J183" s="3" cm="1">
        <f t="array" ref="J183">_xlfn.XLOOKUP(transformación!$B174,[1]Mortalidad!$A$2:$A$301,_xlfn.XLOOKUP($C$1,[1]Mortalidad!$B$1:$P$1,[1]Mortalidad!$B$2:$P$301))</f>
        <v>2488</v>
      </c>
      <c r="K183" s="19" cm="1">
        <f t="array" ref="K183">_xlfn.XLOOKUP(transformación!$B174,'[1]Indice del consumidor'!$A$2:$A$301,_xlfn.XLOOKUP($C$1,'[1]Indice del consumidor'!$B$1:$P$1,'[1]Indice del consumidor'!$B$2:$P$301))</f>
        <v>-2.2999999999999998</v>
      </c>
      <c r="L183" s="3" cm="1">
        <f t="array" ref="L183">_xlfn.XLOOKUP(transformación!B174,'[1]Total Búsquedas'!$A$5:$A$101,_xlfn.XLOOKUP($C$1,'[1]Total Búsquedas'!$B$2:$Q$2,'[1]Total Búsquedas'!$B$5:$Q$101))</f>
        <v>230321</v>
      </c>
      <c r="M183" s="3" cm="1">
        <f t="array" ref="M183">_xlfn.XLOOKUP(transformación!B174,'[1]Búsquedas a tres meses'!$A$5:$A$101,_xlfn.XLOOKUP($C$1,'[1]Búsquedas a tres meses'!$B$2:$Q$2,'[1]Búsquedas a tres meses'!$B$5:$Q$101))</f>
        <v>165868</v>
      </c>
      <c r="N183" s="3" cm="1">
        <f t="array" ref="N183">_xlfn.XLOOKUP(transformación!B174,'[1]Búsquedas a 6 meses'!$A$5:$A$101,_xlfn.XLOOKUP($C$1,'[1]Búsquedas a 6 meses'!$B$2:$Q$2,'[1]Búsquedas a 6 meses'!$B$5:$Q$101))</f>
        <v>217648</v>
      </c>
    </row>
    <row r="184" spans="1:14" x14ac:dyDescent="0.3">
      <c r="A184" s="2" t="str">
        <f>'Viajeros Hoteles y Apartamet'!A184</f>
        <v>2019</v>
      </c>
      <c r="B184" s="2" t="str">
        <f>'Viajeros Hoteles y Apartamet'!B184</f>
        <v>5</v>
      </c>
      <c r="C184" s="3">
        <f>'Viajeros Hoteles y Apartamet'!M184</f>
        <v>173537</v>
      </c>
      <c r="D184" s="3" cm="1">
        <f t="array" ref="D184">_xlfn.XLOOKUP(transformación!A175,'[1]Pib Pc'!$A$2:$A$81,_xlfn.XLOOKUP($C$1,'[1]Pib Pc'!B$1:P$1,'[1]Pib Pc'!$B$2:$P$81))</f>
        <v>17260</v>
      </c>
      <c r="E184" s="19" cm="1">
        <f t="array" ref="E184">_xlfn.XLOOKUP(transformación!B175,'[1]IPC Armonizado'!$A$2:$A$250,_xlfn.XLOOKUP($C$1,'[1]IPC Armonizado'!$B$1:$Q$1,'[1]IPC Armonizado'!$B$2:$Q$250))</f>
        <v>101.9</v>
      </c>
      <c r="F184" s="19" cm="1">
        <f t="array" ref="F184">_xlfn.XLOOKUP(transformación!A175,'[1]Desempleo armonizado'!$A$2:$A$101,_xlfn.XLOOKUP($C$1,'[1]Desempleo armonizado'!$B$1:$P$1,'[1]Desempleo armonizado'!$B$2:$P$101))</f>
        <v>5.4</v>
      </c>
      <c r="G184" s="26" cm="1">
        <f t="array" ref="G184">IFERROR(_xlfn.XLOOKUP(transformación!$B175,[1]Forwarkeys!$B$2:$B$1000,_xlfn.XLOOKUP($C$1,[1]Forwarkeys!$C$1:$BA$1,[1]Forwarkeys!$C$2:$BA$1000)),"-")</f>
        <v>55696</v>
      </c>
      <c r="H184" s="19">
        <f>España!E184</f>
        <v>105.31</v>
      </c>
      <c r="I184" s="3">
        <f>[1]Aeropuerto!$K177</f>
        <v>51283</v>
      </c>
      <c r="J184" s="3" cm="1">
        <f t="array" ref="J184">_xlfn.XLOOKUP(transformación!$B175,[1]Mortalidad!$A$2:$A$301,_xlfn.XLOOKUP($C$1,[1]Mortalidad!$B$1:$P$1,[1]Mortalidad!$B$2:$P$301))</f>
        <v>2631</v>
      </c>
      <c r="K184" s="19" cm="1">
        <f t="array" ref="K184">_xlfn.XLOOKUP(transformación!$B175,'[1]Indice del consumidor'!$A$2:$A$301,_xlfn.XLOOKUP($C$1,'[1]Indice del consumidor'!$B$1:$P$1,'[1]Indice del consumidor'!$B$2:$P$301))</f>
        <v>4.2</v>
      </c>
      <c r="L184" s="3" cm="1">
        <f t="array" ref="L184">_xlfn.XLOOKUP(transformación!B175,'[1]Total Búsquedas'!$A$5:$A$101,_xlfn.XLOOKUP($C$1,'[1]Total Búsquedas'!$B$2:$Q$2,'[1]Total Búsquedas'!$B$5:$Q$101))</f>
        <v>225832</v>
      </c>
      <c r="M184" s="3" cm="1">
        <f t="array" ref="M184">_xlfn.XLOOKUP(transformación!B175,'[1]Búsquedas a tres meses'!$A$5:$A$101,_xlfn.XLOOKUP($C$1,'[1]Búsquedas a tres meses'!$B$2:$Q$2,'[1]Búsquedas a tres meses'!$B$5:$Q$101))</f>
        <v>170425</v>
      </c>
      <c r="N184" s="3" cm="1">
        <f t="array" ref="N184">_xlfn.XLOOKUP(transformación!B175,'[1]Búsquedas a 6 meses'!$A$5:$A$101,_xlfn.XLOOKUP($C$1,'[1]Búsquedas a 6 meses'!$B$2:$Q$2,'[1]Búsquedas a 6 meses'!$B$5:$Q$101))</f>
        <v>211553</v>
      </c>
    </row>
    <row r="185" spans="1:14" x14ac:dyDescent="0.3">
      <c r="A185" s="2" t="str">
        <f>'Viajeros Hoteles y Apartamet'!A185</f>
        <v>2019</v>
      </c>
      <c r="B185" s="2" t="str">
        <f>'Viajeros Hoteles y Apartamet'!B185</f>
        <v>6</v>
      </c>
      <c r="C185" s="3">
        <f>'Viajeros Hoteles y Apartamet'!M185</f>
        <v>210129</v>
      </c>
      <c r="D185" s="3" cm="1">
        <f t="array" ref="D185">_xlfn.XLOOKUP(transformación!A176,'[1]Pib Pc'!$A$2:$A$81,_xlfn.XLOOKUP($C$1,'[1]Pib Pc'!B$1:P$1,'[1]Pib Pc'!$B$2:$P$81))</f>
        <v>17260</v>
      </c>
      <c r="E185" s="19" cm="1">
        <f t="array" ref="E185">_xlfn.XLOOKUP(transformación!B176,'[1]IPC Armonizado'!$A$2:$A$250,_xlfn.XLOOKUP($C$1,'[1]IPC Armonizado'!$B$1:$Q$1,'[1]IPC Armonizado'!$B$2:$Q$250))</f>
        <v>102.1</v>
      </c>
      <c r="F185" s="19" cm="1">
        <f t="array" ref="F185">_xlfn.XLOOKUP(transformación!A176,'[1]Desempleo armonizado'!$A$2:$A$101,_xlfn.XLOOKUP($C$1,'[1]Desempleo armonizado'!$B$1:$P$1,'[1]Desempleo armonizado'!$B$2:$P$101))</f>
        <v>5.4</v>
      </c>
      <c r="G185" s="26" cm="1">
        <f t="array" ref="G185">IFERROR(_xlfn.XLOOKUP(transformación!$B176,[1]Forwarkeys!$B$2:$B$1000,_xlfn.XLOOKUP($C$1,[1]Forwarkeys!$C$1:$BA$1,[1]Forwarkeys!$C$2:$BA$1000)),"-")</f>
        <v>58572</v>
      </c>
      <c r="H185" s="19">
        <f>España!E185</f>
        <v>105.18</v>
      </c>
      <c r="I185" s="3">
        <f>[1]Aeropuerto!$K178</f>
        <v>57037</v>
      </c>
      <c r="J185" s="3" cm="1">
        <f t="array" ref="J185">_xlfn.XLOOKUP(transformación!$B176,[1]Mortalidad!$A$2:$A$301,_xlfn.XLOOKUP($C$1,[1]Mortalidad!$B$1:$P$1,[1]Mortalidad!$B$2:$P$301))</f>
        <v>2366</v>
      </c>
      <c r="K185" s="19" cm="1">
        <f t="array" ref="K185">_xlfn.XLOOKUP(transformación!$B176,'[1]Indice del consumidor'!$A$2:$A$301,_xlfn.XLOOKUP($C$1,'[1]Indice del consumidor'!$B$1:$P$1,'[1]Indice del consumidor'!$B$2:$P$301))</f>
        <v>6.1</v>
      </c>
      <c r="L185" s="3" cm="1">
        <f t="array" ref="L185">_xlfn.XLOOKUP(transformación!B176,'[1]Total Búsquedas'!$A$5:$A$101,_xlfn.XLOOKUP($C$1,'[1]Total Búsquedas'!$B$2:$Q$2,'[1]Total Búsquedas'!$B$5:$Q$101))</f>
        <v>224500</v>
      </c>
      <c r="M185" s="3" cm="1">
        <f t="array" ref="M185">_xlfn.XLOOKUP(transformación!B176,'[1]Búsquedas a tres meses'!$A$5:$A$101,_xlfn.XLOOKUP($C$1,'[1]Búsquedas a tres meses'!$B$2:$Q$2,'[1]Búsquedas a tres meses'!$B$5:$Q$101))</f>
        <v>181931</v>
      </c>
      <c r="N185" s="3" cm="1">
        <f t="array" ref="N185">_xlfn.XLOOKUP(transformación!B176,'[1]Búsquedas a 6 meses'!$A$5:$A$101,_xlfn.XLOOKUP($C$1,'[1]Búsquedas a 6 meses'!$B$2:$Q$2,'[1]Búsquedas a 6 meses'!$B$5:$Q$101))</f>
        <v>209123</v>
      </c>
    </row>
    <row r="186" spans="1:14" x14ac:dyDescent="0.3">
      <c r="A186" s="2" t="str">
        <f>'Viajeros Hoteles y Apartamet'!A186</f>
        <v>2019</v>
      </c>
      <c r="B186" s="2" t="str">
        <f>'Viajeros Hoteles y Apartamet'!B186</f>
        <v>7</v>
      </c>
      <c r="C186" s="3">
        <f>'Viajeros Hoteles y Apartamet'!M186</f>
        <v>201629</v>
      </c>
      <c r="D186" s="3" cm="1">
        <f t="array" ref="D186">_xlfn.XLOOKUP(transformación!A177,'[1]Pib Pc'!$A$2:$A$81,_xlfn.XLOOKUP($C$1,'[1]Pib Pc'!B$1:P$1,'[1]Pib Pc'!$B$2:$P$81))</f>
        <v>18650</v>
      </c>
      <c r="E186" s="19" cm="1">
        <f t="array" ref="E186">_xlfn.XLOOKUP(transformación!B177,'[1]IPC Armonizado'!$A$2:$A$250,_xlfn.XLOOKUP($C$1,'[1]IPC Armonizado'!$B$1:$Q$1,'[1]IPC Armonizado'!$B$2:$Q$250))</f>
        <v>101.9</v>
      </c>
      <c r="F186" s="19" cm="1">
        <f t="array" ref="F186">_xlfn.XLOOKUP(transformación!A177,'[1]Desempleo armonizado'!$A$2:$A$101,_xlfn.XLOOKUP($C$1,'[1]Desempleo armonizado'!$B$1:$P$1,'[1]Desempleo armonizado'!$B$2:$P$101))</f>
        <v>5.2</v>
      </c>
      <c r="G186" s="26" cm="1">
        <f t="array" ref="G186">IFERROR(_xlfn.XLOOKUP(transformación!$B177,[1]Forwarkeys!$B$2:$B$1000,_xlfn.XLOOKUP($C$1,[1]Forwarkeys!$C$1:$BA$1,[1]Forwarkeys!$C$2:$BA$1000)),"-")</f>
        <v>60031</v>
      </c>
      <c r="H186" s="19">
        <f>España!E186</f>
        <v>103.98</v>
      </c>
      <c r="I186" s="3">
        <f>[1]Aeropuerto!$K179</f>
        <v>58200</v>
      </c>
      <c r="J186" s="3" cm="1">
        <f t="array" ref="J186">_xlfn.XLOOKUP(transformación!$B177,[1]Mortalidad!$A$2:$A$301,_xlfn.XLOOKUP($C$1,[1]Mortalidad!$B$1:$P$1,[1]Mortalidad!$B$2:$P$301))</f>
        <v>2300</v>
      </c>
      <c r="K186" s="19" cm="1">
        <f t="array" ref="K186">_xlfn.XLOOKUP(transformación!$B177,'[1]Indice del consumidor'!$A$2:$A$301,_xlfn.XLOOKUP($C$1,'[1]Indice del consumidor'!$B$1:$P$1,'[1]Indice del consumidor'!$B$2:$P$301))</f>
        <v>-2</v>
      </c>
      <c r="L186" s="3" cm="1">
        <f t="array" ref="L186">_xlfn.XLOOKUP(transformación!B177,'[1]Total Búsquedas'!$A$5:$A$101,_xlfn.XLOOKUP($C$1,'[1]Total Búsquedas'!$B$2:$Q$2,'[1]Total Búsquedas'!$B$5:$Q$101))</f>
        <v>212754</v>
      </c>
      <c r="M186" s="3" cm="1">
        <f t="array" ref="M186">_xlfn.XLOOKUP(transformación!B177,'[1]Búsquedas a tres meses'!$A$5:$A$101,_xlfn.XLOOKUP($C$1,'[1]Búsquedas a tres meses'!$B$2:$Q$2,'[1]Búsquedas a tres meses'!$B$5:$Q$101))</f>
        <v>173917</v>
      </c>
      <c r="N186" s="3" cm="1">
        <f t="array" ref="N186">_xlfn.XLOOKUP(transformación!B177,'[1]Búsquedas a 6 meses'!$A$5:$A$101,_xlfn.XLOOKUP($C$1,'[1]Búsquedas a 6 meses'!$B$2:$Q$2,'[1]Búsquedas a 6 meses'!$B$5:$Q$101))</f>
        <v>190760</v>
      </c>
    </row>
    <row r="187" spans="1:14" x14ac:dyDescent="0.3">
      <c r="A187" s="2" t="str">
        <f>'Viajeros Hoteles y Apartamet'!A187</f>
        <v>2019</v>
      </c>
      <c r="B187" s="2" t="str">
        <f>'Viajeros Hoteles y Apartamet'!B187</f>
        <v>8</v>
      </c>
      <c r="C187" s="3">
        <f>'Viajeros Hoteles y Apartamet'!M187</f>
        <v>163909</v>
      </c>
      <c r="D187" s="3" cm="1">
        <f t="array" ref="D187">_xlfn.XLOOKUP(transformación!A178,'[1]Pib Pc'!$A$2:$A$81,_xlfn.XLOOKUP($C$1,'[1]Pib Pc'!B$1:P$1,'[1]Pib Pc'!$B$2:$P$81))</f>
        <v>18650</v>
      </c>
      <c r="E187" s="19" cm="1">
        <f t="array" ref="E187">_xlfn.XLOOKUP(transformación!B178,'[1]IPC Armonizado'!$A$2:$A$250,_xlfn.XLOOKUP($C$1,'[1]IPC Armonizado'!$B$1:$Q$1,'[1]IPC Armonizado'!$B$2:$Q$250))</f>
        <v>102.3</v>
      </c>
      <c r="F187" s="19" cm="1">
        <f t="array" ref="F187">_xlfn.XLOOKUP(transformación!A178,'[1]Desempleo armonizado'!$A$2:$A$101,_xlfn.XLOOKUP($C$1,'[1]Desempleo armonizado'!$B$1:$P$1,'[1]Desempleo armonizado'!$B$2:$P$101))</f>
        <v>5.2</v>
      </c>
      <c r="G187" s="26" cm="1">
        <f t="array" ref="G187">IFERROR(_xlfn.XLOOKUP(transformación!$B178,[1]Forwarkeys!$B$2:$B$1000,_xlfn.XLOOKUP($C$1,[1]Forwarkeys!$C$1:$BA$1,[1]Forwarkeys!$C$2:$BA$1000)),"-")</f>
        <v>60409</v>
      </c>
      <c r="H187" s="19">
        <f>España!E187</f>
        <v>103.87</v>
      </c>
      <c r="I187" s="3">
        <f>[1]Aeropuerto!$K180</f>
        <v>52207</v>
      </c>
      <c r="J187" s="3" cm="1">
        <f t="array" ref="J187">_xlfn.XLOOKUP(transformación!$B178,[1]Mortalidad!$A$2:$A$301,_xlfn.XLOOKUP($C$1,[1]Mortalidad!$B$1:$P$1,[1]Mortalidad!$B$2:$P$301))</f>
        <v>2291</v>
      </c>
      <c r="K187" s="19" cm="1">
        <f t="array" ref="K187">_xlfn.XLOOKUP(transformación!$B178,'[1]Indice del consumidor'!$A$2:$A$301,_xlfn.XLOOKUP($C$1,'[1]Indice del consumidor'!$B$1:$P$1,'[1]Indice del consumidor'!$B$2:$P$301))</f>
        <v>-6.5</v>
      </c>
      <c r="L187" s="3" cm="1">
        <f t="array" ref="L187">_xlfn.XLOOKUP(transformación!B178,'[1]Total Búsquedas'!$A$5:$A$101,_xlfn.XLOOKUP($C$1,'[1]Total Búsquedas'!$B$2:$Q$2,'[1]Total Búsquedas'!$B$5:$Q$101))</f>
        <v>187307</v>
      </c>
      <c r="M187" s="3" cm="1">
        <f t="array" ref="M187">_xlfn.XLOOKUP(transformación!B178,'[1]Búsquedas a tres meses'!$A$5:$A$101,_xlfn.XLOOKUP($C$1,'[1]Búsquedas a tres meses'!$B$2:$Q$2,'[1]Búsquedas a tres meses'!$B$5:$Q$101))</f>
        <v>141247</v>
      </c>
      <c r="N187" s="3" cm="1">
        <f t="array" ref="N187">_xlfn.XLOOKUP(transformación!B178,'[1]Búsquedas a 6 meses'!$A$5:$A$101,_xlfn.XLOOKUP($C$1,'[1]Búsquedas a 6 meses'!$B$2:$Q$2,'[1]Búsquedas a 6 meses'!$B$5:$Q$101))</f>
        <v>156354</v>
      </c>
    </row>
    <row r="188" spans="1:14" x14ac:dyDescent="0.3">
      <c r="A188" s="2" t="str">
        <f>'Viajeros Hoteles y Apartamet'!A188</f>
        <v>2019</v>
      </c>
      <c r="B188" s="2" t="str">
        <f>'Viajeros Hoteles y Apartamet'!B188</f>
        <v>9</v>
      </c>
      <c r="C188" s="3">
        <f>'Viajeros Hoteles y Apartamet'!M188</f>
        <v>188835</v>
      </c>
      <c r="D188" s="3" cm="1">
        <f t="array" ref="D188">_xlfn.XLOOKUP(transformación!A179,'[1]Pib Pc'!$A$2:$A$81,_xlfn.XLOOKUP($C$1,'[1]Pib Pc'!B$1:P$1,'[1]Pib Pc'!$B$2:$P$81))</f>
        <v>18650</v>
      </c>
      <c r="E188" s="19" cm="1">
        <f t="array" ref="E188">_xlfn.XLOOKUP(transformación!B179,'[1]IPC Armonizado'!$A$2:$A$250,_xlfn.XLOOKUP($C$1,'[1]IPC Armonizado'!$B$1:$Q$1,'[1]IPC Armonizado'!$B$2:$Q$250))</f>
        <v>102</v>
      </c>
      <c r="F188" s="19" cm="1">
        <f t="array" ref="F188">_xlfn.XLOOKUP(transformación!A179,'[1]Desempleo armonizado'!$A$2:$A$101,_xlfn.XLOOKUP($C$1,'[1]Desempleo armonizado'!$B$1:$P$1,'[1]Desempleo armonizado'!$B$2:$P$101))</f>
        <v>5.2</v>
      </c>
      <c r="G188" s="26" cm="1">
        <f t="array" ref="G188">IFERROR(_xlfn.XLOOKUP(transformación!$B179,[1]Forwarkeys!$B$2:$B$1000,_xlfn.XLOOKUP($C$1,[1]Forwarkeys!$C$1:$BA$1,[1]Forwarkeys!$C$2:$BA$1000)),"-")</f>
        <v>54942</v>
      </c>
      <c r="H188" s="19">
        <f>España!E188</f>
        <v>104.28</v>
      </c>
      <c r="I188" s="3">
        <f>[1]Aeropuerto!$K181</f>
        <v>52616</v>
      </c>
      <c r="J188" s="3" cm="1">
        <f t="array" ref="J188">_xlfn.XLOOKUP(transformación!$B179,[1]Mortalidad!$A$2:$A$301,_xlfn.XLOOKUP($C$1,[1]Mortalidad!$B$1:$P$1,[1]Mortalidad!$B$2:$P$301))</f>
        <v>2376</v>
      </c>
      <c r="K188" s="19" cm="1">
        <f t="array" ref="K188">_xlfn.XLOOKUP(transformación!$B179,'[1]Indice del consumidor'!$A$2:$A$301,_xlfn.XLOOKUP($C$1,'[1]Indice del consumidor'!$B$1:$P$1,'[1]Indice del consumidor'!$B$2:$P$301))</f>
        <v>-7.9</v>
      </c>
      <c r="L188" s="3" cm="1">
        <f t="array" ref="L188">_xlfn.XLOOKUP(transformación!B179,'[1]Total Búsquedas'!$A$5:$A$101,_xlfn.XLOOKUP($C$1,'[1]Total Búsquedas'!$B$2:$Q$2,'[1]Total Búsquedas'!$B$5:$Q$101))</f>
        <v>159943</v>
      </c>
      <c r="M188" s="3" cm="1">
        <f t="array" ref="M188">_xlfn.XLOOKUP(transformación!B179,'[1]Búsquedas a tres meses'!$A$5:$A$101,_xlfn.XLOOKUP($C$1,'[1]Búsquedas a tres meses'!$B$2:$Q$2,'[1]Búsquedas a tres meses'!$B$5:$Q$101))</f>
        <v>109035</v>
      </c>
      <c r="N188" s="3" cm="1">
        <f t="array" ref="N188">_xlfn.XLOOKUP(transformación!B179,'[1]Búsquedas a 6 meses'!$A$5:$A$101,_xlfn.XLOOKUP($C$1,'[1]Búsquedas a 6 meses'!$B$2:$Q$2,'[1]Búsquedas a 6 meses'!$B$5:$Q$101))</f>
        <v>122546</v>
      </c>
    </row>
    <row r="189" spans="1:14" x14ac:dyDescent="0.3">
      <c r="A189" s="2" t="str">
        <f>'Viajeros Hoteles y Apartamet'!A189</f>
        <v>2019</v>
      </c>
      <c r="B189" s="2" t="str">
        <f>'Viajeros Hoteles y Apartamet'!B189</f>
        <v>10</v>
      </c>
      <c r="C189" s="3">
        <f>'Viajeros Hoteles y Apartamet'!M189</f>
        <v>147766</v>
      </c>
      <c r="D189" s="3" cm="1">
        <f t="array" ref="D189">_xlfn.XLOOKUP(transformación!A180,'[1]Pib Pc'!$A$2:$A$81,_xlfn.XLOOKUP($C$1,'[1]Pib Pc'!B$1:P$1,'[1]Pib Pc'!$B$2:$P$81))</f>
        <v>19000</v>
      </c>
      <c r="E189" s="19" cm="1">
        <f t="array" ref="E189">_xlfn.XLOOKUP(transformación!B180,'[1]IPC Armonizado'!$A$2:$A$250,_xlfn.XLOOKUP($C$1,'[1]IPC Armonizado'!$B$1:$Q$1,'[1]IPC Armonizado'!$B$2:$Q$250))</f>
        <v>101.8</v>
      </c>
      <c r="F189" s="19" cm="1">
        <f t="array" ref="F189">_xlfn.XLOOKUP(transformación!A180,'[1]Desempleo armonizado'!$A$2:$A$101,_xlfn.XLOOKUP($C$1,'[1]Desempleo armonizado'!$B$1:$P$1,'[1]Desempleo armonizado'!$B$2:$P$101))</f>
        <v>4.5</v>
      </c>
      <c r="G189" s="26" cm="1">
        <f t="array" ref="G189">IFERROR(_xlfn.XLOOKUP(transformación!$B180,[1]Forwarkeys!$B$2:$B$1000,_xlfn.XLOOKUP($C$1,[1]Forwarkeys!$C$1:$BA$1,[1]Forwarkeys!$C$2:$BA$1000)),"-")</f>
        <v>47540</v>
      </c>
      <c r="H189" s="19">
        <f>España!E189</f>
        <v>104.97</v>
      </c>
      <c r="I189" s="3">
        <f>[1]Aeropuerto!$K182</f>
        <v>42769</v>
      </c>
      <c r="J189" s="3" cm="1">
        <f t="array" ref="J189">_xlfn.XLOOKUP(transformación!$B180,[1]Mortalidad!$A$2:$A$301,_xlfn.XLOOKUP($C$1,[1]Mortalidad!$B$1:$P$1,[1]Mortalidad!$B$2:$P$301))</f>
        <v>2561</v>
      </c>
      <c r="K189" s="19" cm="1">
        <f t="array" ref="K189">_xlfn.XLOOKUP(transformación!$B180,'[1]Indice del consumidor'!$A$2:$A$301,_xlfn.XLOOKUP($C$1,'[1]Indice del consumidor'!$B$1:$P$1,'[1]Indice del consumidor'!$B$2:$P$301))</f>
        <v>-9.8000000000000007</v>
      </c>
      <c r="L189" s="3" cm="1">
        <f t="array" ref="L189">_xlfn.XLOOKUP(transformación!B180,'[1]Total Búsquedas'!$A$5:$A$101,_xlfn.XLOOKUP($C$1,'[1]Total Búsquedas'!$B$2:$Q$2,'[1]Total Búsquedas'!$B$5:$Q$101))</f>
        <v>162145</v>
      </c>
      <c r="M189" s="3" cm="1">
        <f t="array" ref="M189">_xlfn.XLOOKUP(transformación!B180,'[1]Búsquedas a tres meses'!$A$5:$A$101,_xlfn.XLOOKUP($C$1,'[1]Búsquedas a tres meses'!$B$2:$Q$2,'[1]Búsquedas a tres meses'!$B$5:$Q$101))</f>
        <v>98068</v>
      </c>
      <c r="N189" s="3" cm="1">
        <f t="array" ref="N189">_xlfn.XLOOKUP(transformación!B180,'[1]Búsquedas a 6 meses'!$A$5:$A$101,_xlfn.XLOOKUP($C$1,'[1]Búsquedas a 6 meses'!$B$2:$Q$2,'[1]Búsquedas a 6 meses'!$B$5:$Q$101))</f>
        <v>122758</v>
      </c>
    </row>
    <row r="190" spans="1:14" x14ac:dyDescent="0.3">
      <c r="A190" s="2" t="str">
        <f>'Viajeros Hoteles y Apartamet'!A190</f>
        <v>2019</v>
      </c>
      <c r="B190" s="2" t="str">
        <f>'Viajeros Hoteles y Apartamet'!B190</f>
        <v>11</v>
      </c>
      <c r="C190" s="3">
        <f>'Viajeros Hoteles y Apartamet'!M190</f>
        <v>43641</v>
      </c>
      <c r="D190" s="3" cm="1">
        <f t="array" ref="D190">_xlfn.XLOOKUP(transformación!A181,'[1]Pib Pc'!$A$2:$A$81,_xlfn.XLOOKUP($C$1,'[1]Pib Pc'!B$1:P$1,'[1]Pib Pc'!$B$2:$P$81))</f>
        <v>19000</v>
      </c>
      <c r="E190" s="19" cm="1">
        <f t="array" ref="E190">_xlfn.XLOOKUP(transformación!B181,'[1]IPC Armonizado'!$A$2:$A$250,_xlfn.XLOOKUP($C$1,'[1]IPC Armonizado'!$B$1:$Q$1,'[1]IPC Armonizado'!$B$2:$Q$250))</f>
        <v>101.6</v>
      </c>
      <c r="F190" s="19" cm="1">
        <f t="array" ref="F190">_xlfn.XLOOKUP(transformación!A181,'[1]Desempleo armonizado'!$A$2:$A$101,_xlfn.XLOOKUP($C$1,'[1]Desempleo armonizado'!$B$1:$P$1,'[1]Desempleo armonizado'!$B$2:$P$101))</f>
        <v>4.5</v>
      </c>
      <c r="G190" s="26" cm="1">
        <f t="array" ref="G190">IFERROR(_xlfn.XLOOKUP(transformación!$B181,[1]Forwarkeys!$B$2:$B$1000,_xlfn.XLOOKUP($C$1,[1]Forwarkeys!$C$1:$BA$1,[1]Forwarkeys!$C$2:$BA$1000)),"-")</f>
        <v>21485</v>
      </c>
      <c r="H190" s="19">
        <f>España!E190</f>
        <v>105.01</v>
      </c>
      <c r="I190" s="3">
        <f>[1]Aeropuerto!$K183</f>
        <v>17559</v>
      </c>
      <c r="J190" s="3" cm="1">
        <f t="array" ref="J190">_xlfn.XLOOKUP(transformación!$B181,[1]Mortalidad!$A$2:$A$301,_xlfn.XLOOKUP($C$1,[1]Mortalidad!$B$1:$P$1,[1]Mortalidad!$B$2:$P$301))</f>
        <v>2649</v>
      </c>
      <c r="K190" s="19" cm="1">
        <f t="array" ref="K190">_xlfn.XLOOKUP(transformación!$B181,'[1]Indice del consumidor'!$A$2:$A$301,_xlfn.XLOOKUP($C$1,'[1]Indice del consumidor'!$B$1:$P$1,'[1]Indice del consumidor'!$B$2:$P$301))</f>
        <v>-3.4</v>
      </c>
      <c r="L190" s="3" cm="1">
        <f t="array" ref="L190">_xlfn.XLOOKUP(transformación!B181,'[1]Total Búsquedas'!$A$5:$A$101,_xlfn.XLOOKUP($C$1,'[1]Total Búsquedas'!$B$2:$Q$2,'[1]Total Búsquedas'!$B$5:$Q$101))</f>
        <v>139203</v>
      </c>
      <c r="M190" s="3" cm="1">
        <f t="array" ref="M190">_xlfn.XLOOKUP(transformación!B181,'[1]Búsquedas a tres meses'!$A$5:$A$101,_xlfn.XLOOKUP($C$1,'[1]Búsquedas a tres meses'!$B$2:$Q$2,'[1]Búsquedas a tres meses'!$B$5:$Q$101))</f>
        <v>69876</v>
      </c>
      <c r="N190" s="3" cm="1">
        <f t="array" ref="N190">_xlfn.XLOOKUP(transformación!B181,'[1]Búsquedas a 6 meses'!$A$5:$A$101,_xlfn.XLOOKUP($C$1,'[1]Búsquedas a 6 meses'!$B$2:$Q$2,'[1]Búsquedas a 6 meses'!$B$5:$Q$101))</f>
        <v>105356</v>
      </c>
    </row>
    <row r="191" spans="1:14" x14ac:dyDescent="0.3">
      <c r="A191" s="2" t="str">
        <f>'Viajeros Hoteles y Apartamet'!A191</f>
        <v>2019</v>
      </c>
      <c r="B191" s="2" t="str">
        <f>'Viajeros Hoteles y Apartamet'!B191</f>
        <v>12</v>
      </c>
      <c r="C191" s="3">
        <f>'Viajeros Hoteles y Apartamet'!M191</f>
        <v>26912</v>
      </c>
      <c r="D191" s="3" cm="1">
        <f t="array" ref="D191">_xlfn.XLOOKUP(transformación!A182,'[1]Pib Pc'!$A$2:$A$81,_xlfn.XLOOKUP($C$1,'[1]Pib Pc'!B$1:P$1,'[1]Pib Pc'!$B$2:$P$81))</f>
        <v>19000</v>
      </c>
      <c r="E191" s="19" cm="1">
        <f t="array" ref="E191">_xlfn.XLOOKUP(transformación!B182,'[1]IPC Armonizado'!$A$2:$A$250,_xlfn.XLOOKUP($C$1,'[1]IPC Armonizado'!$B$1:$Q$1,'[1]IPC Armonizado'!$B$2:$Q$250))</f>
        <v>101.8</v>
      </c>
      <c r="F191" s="19" cm="1">
        <f t="array" ref="F191">_xlfn.XLOOKUP(transformación!A182,'[1]Desempleo armonizado'!$A$2:$A$101,_xlfn.XLOOKUP($C$1,'[1]Desempleo armonizado'!$B$1:$P$1,'[1]Desempleo armonizado'!$B$2:$P$101))</f>
        <v>4.5</v>
      </c>
      <c r="G191" s="26" cm="1">
        <f t="array" ref="G191">IFERROR(_xlfn.XLOOKUP(transformación!$B182,[1]Forwarkeys!$B$2:$B$1000,_xlfn.XLOOKUP($C$1,[1]Forwarkeys!$C$1:$BA$1,[1]Forwarkeys!$C$2:$BA$1000)),"-")</f>
        <v>21098</v>
      </c>
      <c r="H191" s="19">
        <f>España!E191</f>
        <v>104.88</v>
      </c>
      <c r="I191" s="3">
        <f>[1]Aeropuerto!$K184</f>
        <v>18783</v>
      </c>
      <c r="J191" s="3" cm="1">
        <f t="array" ref="J191">_xlfn.XLOOKUP(transformación!$B182,[1]Mortalidad!$A$2:$A$301,_xlfn.XLOOKUP($C$1,[1]Mortalidad!$B$1:$P$1,[1]Mortalidad!$B$2:$P$301))</f>
        <v>3018</v>
      </c>
      <c r="K191" s="19" cm="1">
        <f t="array" ref="K191">_xlfn.XLOOKUP(transformación!$B182,'[1]Indice del consumidor'!$A$2:$A$301,_xlfn.XLOOKUP($C$1,'[1]Indice del consumidor'!$B$1:$P$1,'[1]Indice del consumidor'!$B$2:$P$301))</f>
        <v>-5</v>
      </c>
      <c r="L191" s="3" cm="1">
        <f t="array" ref="L191">_xlfn.XLOOKUP(transformación!B182,'[1]Total Búsquedas'!$A$5:$A$101,_xlfn.XLOOKUP($C$1,'[1]Total Búsquedas'!$B$2:$Q$2,'[1]Total Búsquedas'!$B$5:$Q$101))</f>
        <v>122826</v>
      </c>
      <c r="M191" s="3" cm="1">
        <f t="array" ref="M191">_xlfn.XLOOKUP(transformación!B182,'[1]Búsquedas a tres meses'!$A$5:$A$101,_xlfn.XLOOKUP($C$1,'[1]Búsquedas a tres meses'!$B$2:$Q$2,'[1]Búsquedas a tres meses'!$B$5:$Q$101))</f>
        <v>58258</v>
      </c>
      <c r="N191" s="3" cm="1">
        <f t="array" ref="N191">_xlfn.XLOOKUP(transformación!B182,'[1]Búsquedas a 6 meses'!$A$5:$A$101,_xlfn.XLOOKUP($C$1,'[1]Búsquedas a 6 meses'!$B$2:$Q$2,'[1]Búsquedas a 6 meses'!$B$5:$Q$101))</f>
        <v>98349</v>
      </c>
    </row>
    <row r="192" spans="1:14" x14ac:dyDescent="0.3">
      <c r="A192" s="2" t="str">
        <f>'Viajeros Hoteles y Apartamet'!A192</f>
        <v>2020</v>
      </c>
      <c r="B192" s="2" t="str">
        <f>'Viajeros Hoteles y Apartamet'!B192</f>
        <v>1</v>
      </c>
      <c r="C192" s="3">
        <f>'Viajeros Hoteles y Apartamet'!M192</f>
        <v>34659</v>
      </c>
      <c r="D192" s="3" cm="1">
        <f t="array" ref="D192">_xlfn.XLOOKUP(transformación!A183,'[1]Pib Pc'!$A$2:$A$81,_xlfn.XLOOKUP($C$1,'[1]Pib Pc'!B$1:P$1,'[1]Pib Pc'!$B$2:$P$81))</f>
        <v>18920</v>
      </c>
      <c r="E192" s="19" cm="1">
        <f t="array" ref="E192">_xlfn.XLOOKUP(transformación!B183,'[1]IPC Armonizado'!$A$2:$A$250,_xlfn.XLOOKUP($C$1,'[1]IPC Armonizado'!$B$1:$Q$1,'[1]IPC Armonizado'!$B$2:$Q$250))</f>
        <v>101.1</v>
      </c>
      <c r="F192" s="19" cm="1">
        <f t="array" ref="F192">_xlfn.XLOOKUP(transformación!A183,'[1]Desempleo armonizado'!$A$2:$A$101,_xlfn.XLOOKUP($C$1,'[1]Desempleo armonizado'!$B$1:$P$1,'[1]Desempleo armonizado'!$B$2:$P$101))</f>
        <v>4.7</v>
      </c>
      <c r="G192" s="26" cm="1">
        <f t="array" ref="G192">IFERROR(_xlfn.XLOOKUP(transformación!$B183,[1]Forwarkeys!$B$2:$B$1000,_xlfn.XLOOKUP($C$1,[1]Forwarkeys!$C$1:$BA$1,[1]Forwarkeys!$C$2:$BA$1000)),"-")</f>
        <v>20297</v>
      </c>
      <c r="H192" s="19">
        <f>España!E192</f>
        <v>103.42</v>
      </c>
      <c r="I192" s="3">
        <f>[1]Aeropuerto!$K185</f>
        <v>16077</v>
      </c>
      <c r="J192" s="3" cm="1">
        <f t="array" ref="J192">_xlfn.XLOOKUP(transformación!$B183,[1]Mortalidad!$A$2:$A$301,_xlfn.XLOOKUP($C$1,[1]Mortalidad!$B$1:$P$1,[1]Mortalidad!$B$2:$P$301))</f>
        <v>3049</v>
      </c>
      <c r="K192" s="19" cm="1">
        <f t="array" ref="K192">_xlfn.XLOOKUP(transformación!$B183,'[1]Indice del consumidor'!$A$2:$A$301,_xlfn.XLOOKUP($C$1,'[1]Indice del consumidor'!$B$1:$P$1,'[1]Indice del consumidor'!$B$2:$P$301))</f>
        <v>-0.5</v>
      </c>
      <c r="L192" s="3" cm="1">
        <f t="array" ref="L192">_xlfn.XLOOKUP(transformación!B183,'[1]Total Búsquedas'!$A$5:$A$101,_xlfn.XLOOKUP($C$1,'[1]Total Búsquedas'!$B$2:$Q$2,'[1]Total Búsquedas'!$B$5:$Q$101))</f>
        <v>231233</v>
      </c>
      <c r="M192" s="3" cm="1">
        <f t="array" ref="M192">_xlfn.XLOOKUP(transformación!B183,'[1]Búsquedas a tres meses'!$A$5:$A$101,_xlfn.XLOOKUP($C$1,'[1]Búsquedas a tres meses'!$B$2:$Q$2,'[1]Búsquedas a tres meses'!$B$5:$Q$101))</f>
        <v>87179</v>
      </c>
      <c r="N192" s="3" cm="1">
        <f t="array" ref="N192">_xlfn.XLOOKUP(transformación!B183,'[1]Búsquedas a 6 meses'!$A$5:$A$101,_xlfn.XLOOKUP($C$1,'[1]Búsquedas a 6 meses'!$B$2:$Q$2,'[1]Búsquedas a 6 meses'!$B$5:$Q$101))</f>
        <v>188445</v>
      </c>
    </row>
    <row r="193" spans="1:14" x14ac:dyDescent="0.3">
      <c r="A193" s="2" t="str">
        <f>'Viajeros Hoteles y Apartamet'!A193</f>
        <v>2020</v>
      </c>
      <c r="B193" s="2" t="str">
        <f>'Viajeros Hoteles y Apartamet'!B193</f>
        <v>2</v>
      </c>
      <c r="C193" s="3">
        <f>'Viajeros Hoteles y Apartamet'!M193</f>
        <v>40599</v>
      </c>
      <c r="D193" s="3" cm="1">
        <f t="array" ref="D193">_xlfn.XLOOKUP(transformación!A184,'[1]Pib Pc'!$A$2:$A$81,_xlfn.XLOOKUP($C$1,'[1]Pib Pc'!B$1:P$1,'[1]Pib Pc'!$B$2:$P$81))</f>
        <v>18920</v>
      </c>
      <c r="E193" s="19" cm="1">
        <f t="array" ref="E193">_xlfn.XLOOKUP(transformación!B184,'[1]IPC Armonizado'!$A$2:$A$250,_xlfn.XLOOKUP($C$1,'[1]IPC Armonizado'!$B$1:$Q$1,'[1]IPC Armonizado'!$B$2:$Q$250))</f>
        <v>101.7</v>
      </c>
      <c r="F193" s="19" cm="1">
        <f t="array" ref="F193">_xlfn.XLOOKUP(transformación!A184,'[1]Desempleo armonizado'!$A$2:$A$101,_xlfn.XLOOKUP($C$1,'[1]Desempleo armonizado'!$B$1:$P$1,'[1]Desempleo armonizado'!$B$2:$P$101))</f>
        <v>4.7</v>
      </c>
      <c r="G193" s="26" cm="1">
        <f t="array" ref="G193">IFERROR(_xlfn.XLOOKUP(transformación!$B184,[1]Forwarkeys!$B$2:$B$1000,_xlfn.XLOOKUP($C$1,[1]Forwarkeys!$C$1:$BA$1,[1]Forwarkeys!$C$2:$BA$1000)),"-")</f>
        <v>20259</v>
      </c>
      <c r="H193" s="19">
        <f>España!E193</f>
        <v>103.36</v>
      </c>
      <c r="I193" s="3">
        <f>[1]Aeropuerto!$K186</f>
        <v>18797</v>
      </c>
      <c r="J193" s="3" cm="1">
        <f t="array" ref="J193">_xlfn.XLOOKUP(transformación!$B184,[1]Mortalidad!$A$2:$A$301,_xlfn.XLOOKUP($C$1,[1]Mortalidad!$B$1:$P$1,[1]Mortalidad!$B$2:$P$301))</f>
        <v>2778</v>
      </c>
      <c r="K193" s="19" cm="1">
        <f t="array" ref="K193">_xlfn.XLOOKUP(transformación!$B184,'[1]Indice del consumidor'!$A$2:$A$301,_xlfn.XLOOKUP($C$1,'[1]Indice del consumidor'!$B$1:$P$1,'[1]Indice del consumidor'!$B$2:$P$301))</f>
        <v>1.2</v>
      </c>
      <c r="L193" s="3" cm="1">
        <f t="array" ref="L193">_xlfn.XLOOKUP(transformación!B184,'[1]Total Búsquedas'!$A$5:$A$101,_xlfn.XLOOKUP($C$1,'[1]Total Búsquedas'!$B$2:$Q$2,'[1]Total Búsquedas'!$B$5:$Q$101))</f>
        <v>181233</v>
      </c>
      <c r="M193" s="3" cm="1">
        <f t="array" ref="M193">_xlfn.XLOOKUP(transformación!B184,'[1]Búsquedas a tres meses'!$A$5:$A$101,_xlfn.XLOOKUP($C$1,'[1]Búsquedas a tres meses'!$B$2:$Q$2,'[1]Búsquedas a tres meses'!$B$5:$Q$101))</f>
        <v>95998</v>
      </c>
      <c r="N193" s="3" cm="1">
        <f t="array" ref="N193">_xlfn.XLOOKUP(transformación!B184,'[1]Búsquedas a 6 meses'!$A$5:$A$101,_xlfn.XLOOKUP($C$1,'[1]Búsquedas a 6 meses'!$B$2:$Q$2,'[1]Búsquedas a 6 meses'!$B$5:$Q$101))</f>
        <v>157052</v>
      </c>
    </row>
    <row r="194" spans="1:14" x14ac:dyDescent="0.3">
      <c r="A194" s="2" t="str">
        <f>'Viajeros Hoteles y Apartamet'!A194</f>
        <v>2020</v>
      </c>
      <c r="B194" s="2" t="str">
        <f>'Viajeros Hoteles y Apartamet'!B194</f>
        <v>3</v>
      </c>
      <c r="C194" s="3">
        <f>'Viajeros Hoteles y Apartamet'!M194</f>
        <v>12005</v>
      </c>
      <c r="D194" s="3" cm="1">
        <f t="array" ref="D194">_xlfn.XLOOKUP(transformación!A185,'[1]Pib Pc'!$A$2:$A$81,_xlfn.XLOOKUP($C$1,'[1]Pib Pc'!B$1:P$1,'[1]Pib Pc'!$B$2:$P$81))</f>
        <v>18920</v>
      </c>
      <c r="E194" s="19" cm="1">
        <f t="array" ref="E194">_xlfn.XLOOKUP(transformación!B185,'[1]IPC Armonizado'!$A$2:$A$250,_xlfn.XLOOKUP($C$1,'[1]IPC Armonizado'!$B$1:$Q$1,'[1]IPC Armonizado'!$B$2:$Q$250))</f>
        <v>102.1</v>
      </c>
      <c r="F194" s="19" cm="1">
        <f t="array" ref="F194">_xlfn.XLOOKUP(transformación!A185,'[1]Desempleo armonizado'!$A$2:$A$101,_xlfn.XLOOKUP($C$1,'[1]Desempleo armonizado'!$B$1:$P$1,'[1]Desempleo armonizado'!$B$2:$P$101))</f>
        <v>4.7</v>
      </c>
      <c r="G194" s="26" cm="1">
        <f t="array" ref="G194">IFERROR(_xlfn.XLOOKUP(transformación!$B185,[1]Forwarkeys!$B$2:$B$1000,_xlfn.XLOOKUP($C$1,[1]Forwarkeys!$C$1:$BA$1,[1]Forwarkeys!$C$2:$BA$1000)),"-")</f>
        <v>17424</v>
      </c>
      <c r="H194" s="19">
        <f>España!E194</f>
        <v>103.98</v>
      </c>
      <c r="I194" s="3">
        <f>[1]Aeropuerto!$K187</f>
        <v>9448</v>
      </c>
      <c r="J194" s="3" cm="1">
        <f t="array" ref="J194">_xlfn.XLOOKUP(transformación!$B185,[1]Mortalidad!$A$2:$A$301,_xlfn.XLOOKUP($C$1,[1]Mortalidad!$B$1:$P$1,[1]Mortalidad!$B$2:$P$301))</f>
        <v>2970</v>
      </c>
      <c r="K194" s="19" cm="1">
        <f t="array" ref="K194">_xlfn.XLOOKUP(transformación!$B185,'[1]Indice del consumidor'!$A$2:$A$301,_xlfn.XLOOKUP($C$1,'[1]Indice del consumidor'!$B$1:$P$1,'[1]Indice del consumidor'!$B$2:$P$301))</f>
        <v>-3.4</v>
      </c>
      <c r="L194" s="3" cm="1">
        <f t="array" ref="L194">_xlfn.XLOOKUP(transformación!B185,'[1]Total Búsquedas'!$A$5:$A$101,_xlfn.XLOOKUP($C$1,'[1]Total Búsquedas'!$B$2:$Q$2,'[1]Total Búsquedas'!$B$5:$Q$101))</f>
        <v>114480</v>
      </c>
      <c r="M194" s="3" cm="1">
        <f t="array" ref="M194">_xlfn.XLOOKUP(transformación!B185,'[1]Búsquedas a tres meses'!$A$5:$A$101,_xlfn.XLOOKUP($C$1,'[1]Búsquedas a tres meses'!$B$2:$Q$2,'[1]Búsquedas a tres meses'!$B$5:$Q$101))</f>
        <v>76116</v>
      </c>
      <c r="N194" s="3" cm="1">
        <f t="array" ref="N194">_xlfn.XLOOKUP(transformación!B185,'[1]Búsquedas a 6 meses'!$A$5:$A$101,_xlfn.XLOOKUP($C$1,'[1]Búsquedas a 6 meses'!$B$2:$Q$2,'[1]Búsquedas a 6 meses'!$B$5:$Q$101))</f>
        <v>103540</v>
      </c>
    </row>
    <row r="195" spans="1:14" x14ac:dyDescent="0.3">
      <c r="A195" s="2" t="str">
        <f>'Viajeros Hoteles y Apartamet'!A195</f>
        <v>2020</v>
      </c>
      <c r="B195" s="2" t="str">
        <f>'Viajeros Hoteles y Apartamet'!B195</f>
        <v>4</v>
      </c>
      <c r="C195" s="3">
        <f>'Viajeros Hoteles y Apartamet'!M195</f>
        <v>0</v>
      </c>
      <c r="D195" s="3" cm="1">
        <f t="array" ref="D195">_xlfn.XLOOKUP(transformación!A186,'[1]Pib Pc'!$A$2:$A$81,_xlfn.XLOOKUP($C$1,'[1]Pib Pc'!B$1:P$1,'[1]Pib Pc'!$B$2:$P$81))</f>
        <v>17100</v>
      </c>
      <c r="E195" s="19" cm="1">
        <f t="array" ref="E195">_xlfn.XLOOKUP(transformación!B186,'[1]IPC Armonizado'!$A$2:$A$250,_xlfn.XLOOKUP($C$1,'[1]IPC Armonizado'!$B$1:$Q$1,'[1]IPC Armonizado'!$B$2:$Q$250))</f>
        <v>101.7</v>
      </c>
      <c r="F195" s="19" cm="1">
        <f t="array" ref="F195">_xlfn.XLOOKUP(transformación!A186,'[1]Desempleo armonizado'!$A$2:$A$101,_xlfn.XLOOKUP($C$1,'[1]Desempleo armonizado'!$B$1:$P$1,'[1]Desempleo armonizado'!$B$2:$P$101))</f>
        <v>5.0999999999999996</v>
      </c>
      <c r="G195" s="26" cm="1">
        <f t="array" ref="G195">IFERROR(_xlfn.XLOOKUP(transformación!$B186,[1]Forwarkeys!$B$2:$B$1000,_xlfn.XLOOKUP($C$1,[1]Forwarkeys!$C$1:$BA$1,[1]Forwarkeys!$C$2:$BA$1000)),"-")</f>
        <v>348</v>
      </c>
      <c r="H195" s="19">
        <f>España!E195</f>
        <v>104.35</v>
      </c>
      <c r="I195" s="3">
        <f>[1]Aeropuerto!$K188</f>
        <v>0</v>
      </c>
      <c r="J195" s="3" cm="1">
        <f t="array" ref="J195">_xlfn.XLOOKUP(transformación!$B186,[1]Mortalidad!$A$2:$A$301,_xlfn.XLOOKUP($C$1,[1]Mortalidad!$B$1:$P$1,[1]Mortalidad!$B$2:$P$301))</f>
        <v>3641</v>
      </c>
      <c r="K195" s="19" cm="1">
        <f t="array" ref="K195">_xlfn.XLOOKUP(transformación!$B186,'[1]Indice del consumidor'!$A$2:$A$301,_xlfn.XLOOKUP($C$1,'[1]Indice del consumidor'!$B$1:$P$1,'[1]Indice del consumidor'!$B$2:$P$301))</f>
        <v>-28.3</v>
      </c>
      <c r="L195" s="3" cm="1">
        <f t="array" ref="L195">_xlfn.XLOOKUP(transformación!B186,'[1]Total Búsquedas'!$A$5:$A$101,_xlfn.XLOOKUP($C$1,'[1]Total Búsquedas'!$B$2:$Q$2,'[1]Total Búsquedas'!$B$5:$Q$101))</f>
        <v>36455</v>
      </c>
      <c r="M195" s="3" cm="1">
        <f t="array" ref="M195">_xlfn.XLOOKUP(transformación!B186,'[1]Búsquedas a tres meses'!$A$5:$A$101,_xlfn.XLOOKUP($C$1,'[1]Búsquedas a tres meses'!$B$2:$Q$2,'[1]Búsquedas a tres meses'!$B$5:$Q$101))</f>
        <v>18860</v>
      </c>
      <c r="N195" s="3" cm="1">
        <f t="array" ref="N195">_xlfn.XLOOKUP(transformación!B186,'[1]Búsquedas a 6 meses'!$A$5:$A$101,_xlfn.XLOOKUP($C$1,'[1]Búsquedas a 6 meses'!$B$2:$Q$2,'[1]Búsquedas a 6 meses'!$B$5:$Q$101))</f>
        <v>30953</v>
      </c>
    </row>
    <row r="196" spans="1:14" x14ac:dyDescent="0.3">
      <c r="A196" s="2" t="str">
        <f>'Viajeros Hoteles y Apartamet'!A196</f>
        <v>2020</v>
      </c>
      <c r="B196" s="2" t="str">
        <f>'Viajeros Hoteles y Apartamet'!B196</f>
        <v>5</v>
      </c>
      <c r="C196" s="3">
        <f>'Viajeros Hoteles y Apartamet'!M196</f>
        <v>0</v>
      </c>
      <c r="D196" s="3" cm="1">
        <f t="array" ref="D196">_xlfn.XLOOKUP(transformación!A187,'[1]Pib Pc'!$A$2:$A$81,_xlfn.XLOOKUP($C$1,'[1]Pib Pc'!B$1:P$1,'[1]Pib Pc'!$B$2:$P$81))</f>
        <v>17100</v>
      </c>
      <c r="E196" s="19" cm="1">
        <f t="array" ref="E196">_xlfn.XLOOKUP(transformación!B187,'[1]IPC Armonizado'!$A$2:$A$250,_xlfn.XLOOKUP($C$1,'[1]IPC Armonizado'!$B$1:$Q$1,'[1]IPC Armonizado'!$B$2:$Q$250))</f>
        <v>101.1</v>
      </c>
      <c r="F196" s="19" cm="1">
        <f t="array" ref="F196">_xlfn.XLOOKUP(transformación!A187,'[1]Desempleo armonizado'!$A$2:$A$101,_xlfn.XLOOKUP($C$1,'[1]Desempleo armonizado'!$B$1:$P$1,'[1]Desempleo armonizado'!$B$2:$P$101))</f>
        <v>5.0999999999999996</v>
      </c>
      <c r="G196" s="26" cm="1">
        <f t="array" ref="G196">IFERROR(_xlfn.XLOOKUP(transformación!$B187,[1]Forwarkeys!$B$2:$B$1000,_xlfn.XLOOKUP($C$1,[1]Forwarkeys!$C$1:$BA$1,[1]Forwarkeys!$C$2:$BA$1000)),"-")</f>
        <v>14448</v>
      </c>
      <c r="H196" s="19">
        <f>España!E196</f>
        <v>104.41</v>
      </c>
      <c r="I196" s="3">
        <f>[1]Aeropuerto!$K189</f>
        <v>0</v>
      </c>
      <c r="J196" s="3" cm="1">
        <f t="array" ref="J196">_xlfn.XLOOKUP(transformación!$B187,[1]Mortalidad!$A$2:$A$301,_xlfn.XLOOKUP($C$1,[1]Mortalidad!$B$1:$P$1,[1]Mortalidad!$B$2:$P$301))</f>
        <v>2705</v>
      </c>
      <c r="K196" s="19" cm="1">
        <f t="array" ref="K196">_xlfn.XLOOKUP(transformación!$B187,'[1]Indice del consumidor'!$A$2:$A$301,_xlfn.XLOOKUP($C$1,'[1]Indice del consumidor'!$B$1:$P$1,'[1]Indice del consumidor'!$B$2:$P$301))</f>
        <v>-22.1</v>
      </c>
      <c r="L196" s="3" cm="1">
        <f t="array" ref="L196">_xlfn.XLOOKUP(transformación!B187,'[1]Total Búsquedas'!$A$5:$A$101,_xlfn.XLOOKUP($C$1,'[1]Total Búsquedas'!$B$2:$Q$2,'[1]Total Búsquedas'!$B$5:$Q$101))</f>
        <v>37698</v>
      </c>
      <c r="M196" s="3" cm="1">
        <f t="array" ref="M196">_xlfn.XLOOKUP(transformación!B187,'[1]Búsquedas a tres meses'!$A$5:$A$101,_xlfn.XLOOKUP($C$1,'[1]Búsquedas a tres meses'!$B$2:$Q$2,'[1]Búsquedas a tres meses'!$B$5:$Q$101))</f>
        <v>22415</v>
      </c>
      <c r="N196" s="3" cm="1">
        <f t="array" ref="N196">_xlfn.XLOOKUP(transformación!B187,'[1]Búsquedas a 6 meses'!$A$5:$A$101,_xlfn.XLOOKUP($C$1,'[1]Búsquedas a 6 meses'!$B$2:$Q$2,'[1]Búsquedas a 6 meses'!$B$5:$Q$101))</f>
        <v>31501</v>
      </c>
    </row>
    <row r="197" spans="1:14" x14ac:dyDescent="0.3">
      <c r="A197" s="2" t="str">
        <f>'Viajeros Hoteles y Apartamet'!A197</f>
        <v>2020</v>
      </c>
      <c r="B197" s="2" t="str">
        <f>'Viajeros Hoteles y Apartamet'!B197</f>
        <v>6</v>
      </c>
      <c r="C197" s="3">
        <f>'Viajeros Hoteles y Apartamet'!M197</f>
        <v>0</v>
      </c>
      <c r="D197" s="3" cm="1">
        <f t="array" ref="D197">_xlfn.XLOOKUP(transformación!A188,'[1]Pib Pc'!$A$2:$A$81,_xlfn.XLOOKUP($C$1,'[1]Pib Pc'!B$1:P$1,'[1]Pib Pc'!$B$2:$P$81))</f>
        <v>17100</v>
      </c>
      <c r="E197" s="19" cm="1">
        <f t="array" ref="E197">_xlfn.XLOOKUP(transformación!B188,'[1]IPC Armonizado'!$A$2:$A$250,_xlfn.XLOOKUP($C$1,'[1]IPC Armonizado'!$B$1:$Q$1,'[1]IPC Armonizado'!$B$2:$Q$250))</f>
        <v>101.5</v>
      </c>
      <c r="F197" s="19" cm="1">
        <f t="array" ref="F197">_xlfn.XLOOKUP(transformación!A188,'[1]Desempleo armonizado'!$A$2:$A$101,_xlfn.XLOOKUP($C$1,'[1]Desempleo armonizado'!$B$1:$P$1,'[1]Desempleo armonizado'!$B$2:$P$101))</f>
        <v>5.0999999999999996</v>
      </c>
      <c r="G197" s="26" cm="1">
        <f t="array" ref="G197">IFERROR(_xlfn.XLOOKUP(transformación!$B188,[1]Forwarkeys!$B$2:$B$1000,_xlfn.XLOOKUP($C$1,[1]Forwarkeys!$C$1:$BA$1,[1]Forwarkeys!$C$2:$BA$1000)),"-")</f>
        <v>1323</v>
      </c>
      <c r="H197" s="19">
        <f>España!E197</f>
        <v>104.87</v>
      </c>
      <c r="I197" s="3">
        <f>[1]Aeropuerto!$K190</f>
        <v>540</v>
      </c>
      <c r="J197" s="3" cm="1">
        <f t="array" ref="J197">_xlfn.XLOOKUP(transformación!$B188,[1]Mortalidad!$A$2:$A$301,_xlfn.XLOOKUP($C$1,[1]Mortalidad!$B$1:$P$1,[1]Mortalidad!$B$2:$P$301))</f>
        <v>2232</v>
      </c>
      <c r="K197" s="19" cm="1">
        <f t="array" ref="K197">_xlfn.XLOOKUP(transformación!$B188,'[1]Indice del consumidor'!$A$2:$A$301,_xlfn.XLOOKUP($C$1,'[1]Indice del consumidor'!$B$1:$P$1,'[1]Indice del consumidor'!$B$2:$P$301))</f>
        <v>-15.9</v>
      </c>
      <c r="L197" s="3" cm="1">
        <f t="array" ref="L197">_xlfn.XLOOKUP(transformación!B188,'[1]Total Búsquedas'!$A$5:$A$101,_xlfn.XLOOKUP($C$1,'[1]Total Búsquedas'!$B$2:$Q$2,'[1]Total Búsquedas'!$B$5:$Q$101))</f>
        <v>49389</v>
      </c>
      <c r="M197" s="3" cm="1">
        <f t="array" ref="M197">_xlfn.XLOOKUP(transformación!B188,'[1]Búsquedas a tres meses'!$A$5:$A$101,_xlfn.XLOOKUP($C$1,'[1]Búsquedas a tres meses'!$B$2:$Q$2,'[1]Búsquedas a tres meses'!$B$5:$Q$101))</f>
        <v>35034</v>
      </c>
      <c r="N197" s="3" cm="1">
        <f t="array" ref="N197">_xlfn.XLOOKUP(transformación!B188,'[1]Búsquedas a 6 meses'!$A$5:$A$101,_xlfn.XLOOKUP($C$1,'[1]Búsquedas a 6 meses'!$B$2:$Q$2,'[1]Búsquedas a 6 meses'!$B$5:$Q$101))</f>
        <v>42882</v>
      </c>
    </row>
    <row r="198" spans="1:14" x14ac:dyDescent="0.3">
      <c r="A198" s="2" t="str">
        <f>'Viajeros Hoteles y Apartamet'!A198</f>
        <v>2020</v>
      </c>
      <c r="B198" s="2" t="str">
        <f>'Viajeros Hoteles y Apartamet'!B198</f>
        <v>7</v>
      </c>
      <c r="C198" s="3">
        <f>'Viajeros Hoteles y Apartamet'!M198</f>
        <v>7633</v>
      </c>
      <c r="D198" s="3" cm="1">
        <f t="array" ref="D198">_xlfn.XLOOKUP(transformación!A189,'[1]Pib Pc'!$A$2:$A$81,_xlfn.XLOOKUP($C$1,'[1]Pib Pc'!B$1:P$1,'[1]Pib Pc'!$B$2:$P$81))</f>
        <v>20080</v>
      </c>
      <c r="E198" s="19" cm="1">
        <f t="array" ref="E198">_xlfn.XLOOKUP(transformación!B189,'[1]IPC Armonizado'!$A$2:$A$250,_xlfn.XLOOKUP($C$1,'[1]IPC Armonizado'!$B$1:$Q$1,'[1]IPC Armonizado'!$B$2:$Q$250))</f>
        <v>101.3</v>
      </c>
      <c r="F198" s="19" cm="1">
        <f t="array" ref="F198">_xlfn.XLOOKUP(transformación!A189,'[1]Desempleo armonizado'!$A$2:$A$101,_xlfn.XLOOKUP($C$1,'[1]Desempleo armonizado'!$B$1:$P$1,'[1]Desempleo armonizado'!$B$2:$P$101))</f>
        <v>7.1</v>
      </c>
      <c r="G198" s="26" cm="1">
        <f t="array" ref="G198">IFERROR(_xlfn.XLOOKUP(transformación!$B189,[1]Forwarkeys!$B$2:$B$1000,_xlfn.XLOOKUP($C$1,[1]Forwarkeys!$C$1:$BA$1,[1]Forwarkeys!$C$2:$BA$1000)),"-")</f>
        <v>21685</v>
      </c>
      <c r="H198" s="19">
        <f>España!E198</f>
        <v>103.23</v>
      </c>
      <c r="I198" s="3">
        <f>[1]Aeropuerto!$K191</f>
        <v>8020</v>
      </c>
      <c r="J198" s="3" cm="1">
        <f t="array" ref="J198">_xlfn.XLOOKUP(transformación!$B189,[1]Mortalidad!$A$2:$A$301,_xlfn.XLOOKUP($C$1,[1]Mortalidad!$B$1:$P$1,[1]Mortalidad!$B$2:$P$301))</f>
        <v>2247</v>
      </c>
      <c r="K198" s="19" cm="1">
        <f t="array" ref="K198">_xlfn.XLOOKUP(transformación!$B189,'[1]Indice del consumidor'!$A$2:$A$301,_xlfn.XLOOKUP($C$1,'[1]Indice del consumidor'!$B$1:$P$1,'[1]Indice del consumidor'!$B$2:$P$301))</f>
        <v>-14.4</v>
      </c>
      <c r="L198" s="3" cm="1">
        <f t="array" ref="L198">_xlfn.XLOOKUP(transformación!B189,'[1]Total Búsquedas'!$A$5:$A$101,_xlfn.XLOOKUP($C$1,'[1]Total Búsquedas'!$B$2:$Q$2,'[1]Total Búsquedas'!$B$5:$Q$101))</f>
        <v>44069</v>
      </c>
      <c r="M198" s="3" cm="1">
        <f t="array" ref="M198">_xlfn.XLOOKUP(transformación!B189,'[1]Búsquedas a tres meses'!$A$5:$A$101,_xlfn.XLOOKUP($C$1,'[1]Búsquedas a tres meses'!$B$2:$Q$2,'[1]Búsquedas a tres meses'!$B$5:$Q$101))</f>
        <v>32480</v>
      </c>
      <c r="N198" s="3" cm="1">
        <f t="array" ref="N198">_xlfn.XLOOKUP(transformación!B189,'[1]Búsquedas a 6 meses'!$A$5:$A$101,_xlfn.XLOOKUP($C$1,'[1]Búsquedas a 6 meses'!$B$2:$Q$2,'[1]Búsquedas a 6 meses'!$B$5:$Q$101))</f>
        <v>36115</v>
      </c>
    </row>
    <row r="199" spans="1:14" x14ac:dyDescent="0.3">
      <c r="A199" s="2" t="str">
        <f>'Viajeros Hoteles y Apartamet'!A199</f>
        <v>2020</v>
      </c>
      <c r="B199" s="2" t="str">
        <f>'Viajeros Hoteles y Apartamet'!B199</f>
        <v>8</v>
      </c>
      <c r="C199" s="3">
        <f>'Viajeros Hoteles y Apartamet'!M199</f>
        <v>5578</v>
      </c>
      <c r="D199" s="3" cm="1">
        <f t="array" ref="D199">_xlfn.XLOOKUP(transformación!A190,'[1]Pib Pc'!$A$2:$A$81,_xlfn.XLOOKUP($C$1,'[1]Pib Pc'!B$1:P$1,'[1]Pib Pc'!$B$2:$P$81))</f>
        <v>20080</v>
      </c>
      <c r="E199" s="19" cm="1">
        <f t="array" ref="E199">_xlfn.XLOOKUP(transformación!B190,'[1]IPC Armonizado'!$A$2:$A$250,_xlfn.XLOOKUP($C$1,'[1]IPC Armonizado'!$B$1:$Q$1,'[1]IPC Armonizado'!$B$2:$Q$250))</f>
        <v>101.2</v>
      </c>
      <c r="F199" s="19" cm="1">
        <f t="array" ref="F199">_xlfn.XLOOKUP(transformación!A190,'[1]Desempleo armonizado'!$A$2:$A$101,_xlfn.XLOOKUP($C$1,'[1]Desempleo armonizado'!$B$1:$P$1,'[1]Desempleo armonizado'!$B$2:$P$101))</f>
        <v>7.1</v>
      </c>
      <c r="G199" s="26" cm="1">
        <f t="array" ref="G199">IFERROR(_xlfn.XLOOKUP(transformación!$B190,[1]Forwarkeys!$B$2:$B$1000,_xlfn.XLOOKUP($C$1,[1]Forwarkeys!$C$1:$BA$1,[1]Forwarkeys!$C$2:$BA$1000)),"-")</f>
        <v>30372</v>
      </c>
      <c r="H199" s="19">
        <f>España!E199</f>
        <v>103.23</v>
      </c>
      <c r="I199" s="3">
        <f>[1]Aeropuerto!$K192</f>
        <v>3788</v>
      </c>
      <c r="J199" s="3" cm="1">
        <f t="array" ref="J199">_xlfn.XLOOKUP(transformación!$B190,[1]Mortalidad!$A$2:$A$301,_xlfn.XLOOKUP($C$1,[1]Mortalidad!$B$1:$P$1,[1]Mortalidad!$B$2:$P$301))</f>
        <v>2354</v>
      </c>
      <c r="K199" s="19" cm="1">
        <f t="array" ref="K199">_xlfn.XLOOKUP(transformación!$B190,'[1]Indice del consumidor'!$A$2:$A$301,_xlfn.XLOOKUP($C$1,'[1]Indice del consumidor'!$B$1:$P$1,'[1]Indice del consumidor'!$B$2:$P$301))</f>
        <v>-15.9</v>
      </c>
      <c r="L199" s="3" cm="1">
        <f t="array" ref="L199">_xlfn.XLOOKUP(transformación!B190,'[1]Total Búsquedas'!$A$5:$A$101,_xlfn.XLOOKUP($C$1,'[1]Total Búsquedas'!$B$2:$Q$2,'[1]Total Búsquedas'!$B$5:$Q$101))</f>
        <v>34317</v>
      </c>
      <c r="M199" s="3" cm="1">
        <f t="array" ref="M199">_xlfn.XLOOKUP(transformación!B190,'[1]Búsquedas a tres meses'!$A$5:$A$101,_xlfn.XLOOKUP($C$1,'[1]Búsquedas a tres meses'!$B$2:$Q$2,'[1]Búsquedas a tres meses'!$B$5:$Q$101))</f>
        <v>23351</v>
      </c>
      <c r="N199" s="3" cm="1">
        <f t="array" ref="N199">_xlfn.XLOOKUP(transformación!B190,'[1]Búsquedas a 6 meses'!$A$5:$A$101,_xlfn.XLOOKUP($C$1,'[1]Búsquedas a 6 meses'!$B$2:$Q$2,'[1]Búsquedas a 6 meses'!$B$5:$Q$101))</f>
        <v>26328</v>
      </c>
    </row>
    <row r="200" spans="1:14" x14ac:dyDescent="0.3">
      <c r="A200" s="2" t="str">
        <f>'Viajeros Hoteles y Apartamet'!A200</f>
        <v>2020</v>
      </c>
      <c r="B200" s="2" t="str">
        <f>'Viajeros Hoteles y Apartamet'!B200</f>
        <v>9</v>
      </c>
      <c r="C200" s="3">
        <f>'Viajeros Hoteles y Apartamet'!M200</f>
        <v>5672</v>
      </c>
      <c r="D200" s="3" cm="1">
        <f t="array" ref="D200">_xlfn.XLOOKUP(transformación!A191,'[1]Pib Pc'!$A$2:$A$81,_xlfn.XLOOKUP($C$1,'[1]Pib Pc'!B$1:P$1,'[1]Pib Pc'!$B$2:$P$81))</f>
        <v>20080</v>
      </c>
      <c r="E200" s="19" cm="1">
        <f t="array" ref="E200">_xlfn.XLOOKUP(transformación!B191,'[1]IPC Armonizado'!$A$2:$A$250,_xlfn.XLOOKUP($C$1,'[1]IPC Armonizado'!$B$1:$Q$1,'[1]IPC Armonizado'!$B$2:$Q$250))</f>
        <v>100.8</v>
      </c>
      <c r="F200" s="19" cm="1">
        <f t="array" ref="F200">_xlfn.XLOOKUP(transformación!A191,'[1]Desempleo armonizado'!$A$2:$A$101,_xlfn.XLOOKUP($C$1,'[1]Desempleo armonizado'!$B$1:$P$1,'[1]Desempleo armonizado'!$B$2:$P$101))</f>
        <v>7.1</v>
      </c>
      <c r="G200" s="26" cm="1">
        <f t="array" ref="G200">IFERROR(_xlfn.XLOOKUP(transformación!$B191,[1]Forwarkeys!$B$2:$B$1000,_xlfn.XLOOKUP($C$1,[1]Forwarkeys!$C$1:$BA$1,[1]Forwarkeys!$C$2:$BA$1000)),"-")</f>
        <v>25033</v>
      </c>
      <c r="H200" s="19">
        <f>España!E200</f>
        <v>103.69</v>
      </c>
      <c r="I200" s="3">
        <f>[1]Aeropuerto!$K193</f>
        <v>3634</v>
      </c>
      <c r="J200" s="3" cm="1">
        <f t="array" ref="J200">_xlfn.XLOOKUP(transformación!$B191,[1]Mortalidad!$A$2:$A$301,_xlfn.XLOOKUP($C$1,[1]Mortalidad!$B$1:$P$1,[1]Mortalidad!$B$2:$P$301))</f>
        <v>2393</v>
      </c>
      <c r="K200" s="19" cm="1">
        <f t="array" ref="K200">_xlfn.XLOOKUP(transformación!$B191,'[1]Indice del consumidor'!$A$2:$A$301,_xlfn.XLOOKUP($C$1,'[1]Indice del consumidor'!$B$1:$P$1,'[1]Indice del consumidor'!$B$2:$P$301))</f>
        <v>-16</v>
      </c>
      <c r="L200" s="3" cm="1">
        <f t="array" ref="L200">_xlfn.XLOOKUP(transformación!B191,'[1]Total Búsquedas'!$A$5:$A$101,_xlfn.XLOOKUP($C$1,'[1]Total Búsquedas'!$B$2:$Q$2,'[1]Total Búsquedas'!$B$5:$Q$101))</f>
        <v>34748</v>
      </c>
      <c r="M200" s="3" cm="1">
        <f t="array" ref="M200">_xlfn.XLOOKUP(transformación!B191,'[1]Búsquedas a tres meses'!$A$5:$A$101,_xlfn.XLOOKUP($C$1,'[1]Búsquedas a tres meses'!$B$2:$Q$2,'[1]Búsquedas a tres meses'!$B$5:$Q$101))</f>
        <v>25097</v>
      </c>
      <c r="N200" s="3" cm="1">
        <f t="array" ref="N200">_xlfn.XLOOKUP(transformación!B191,'[1]Búsquedas a 6 meses'!$A$5:$A$101,_xlfn.XLOOKUP($C$1,'[1]Búsquedas a 6 meses'!$B$2:$Q$2,'[1]Búsquedas a 6 meses'!$B$5:$Q$101))</f>
        <v>27831</v>
      </c>
    </row>
    <row r="201" spans="1:14" x14ac:dyDescent="0.3">
      <c r="A201" s="2" t="str">
        <f>'Viajeros Hoteles y Apartamet'!A201</f>
        <v>2020</v>
      </c>
      <c r="B201" s="2" t="str">
        <f>'Viajeros Hoteles y Apartamet'!B201</f>
        <v>10</v>
      </c>
      <c r="C201" s="3">
        <f>'Viajeros Hoteles y Apartamet'!M201</f>
        <v>4375</v>
      </c>
      <c r="D201" s="3" cm="1">
        <f t="array" ref="D201">_xlfn.XLOOKUP(transformación!A192,'[1]Pib Pc'!$A$2:$A$81,_xlfn.XLOOKUP($C$1,'[1]Pib Pc'!B$1:P$1,'[1]Pib Pc'!$B$2:$P$81))</f>
        <v>19230</v>
      </c>
      <c r="E201" s="19" cm="1">
        <f t="array" ref="E201">_xlfn.XLOOKUP(transformación!B192,'[1]IPC Armonizado'!$A$2:$A$250,_xlfn.XLOOKUP($C$1,'[1]IPC Armonizado'!$B$1:$Q$1,'[1]IPC Armonizado'!$B$2:$Q$250))</f>
        <v>100.3</v>
      </c>
      <c r="F201" s="19" cm="1">
        <f t="array" ref="F201">_xlfn.XLOOKUP(transformación!A192,'[1]Desempleo armonizado'!$A$2:$A$101,_xlfn.XLOOKUP($C$1,'[1]Desempleo armonizado'!$B$1:$P$1,'[1]Desempleo armonizado'!$B$2:$P$101))</f>
        <v>5.7</v>
      </c>
      <c r="G201" s="26" cm="1">
        <f t="array" ref="G201">IFERROR(_xlfn.XLOOKUP(transformación!$B192,[1]Forwarkeys!$B$2:$B$1000,_xlfn.XLOOKUP($C$1,[1]Forwarkeys!$C$1:$BA$1,[1]Forwarkeys!$C$2:$BA$1000)),"-")</f>
        <v>12006</v>
      </c>
      <c r="H201" s="19">
        <f>España!E201</f>
        <v>104.01</v>
      </c>
      <c r="I201" s="3">
        <f>[1]Aeropuerto!$K194</f>
        <v>3434</v>
      </c>
      <c r="J201" s="3" cm="1">
        <f t="array" ref="J201">_xlfn.XLOOKUP(transformación!$B192,[1]Mortalidad!$A$2:$A$301,_xlfn.XLOOKUP($C$1,[1]Mortalidad!$B$1:$P$1,[1]Mortalidad!$B$2:$P$301))</f>
        <v>2725</v>
      </c>
      <c r="K201" s="19" cm="1">
        <f t="array" ref="K201">_xlfn.XLOOKUP(transformación!$B192,'[1]Indice del consumidor'!$A$2:$A$301,_xlfn.XLOOKUP($C$1,'[1]Indice del consumidor'!$B$1:$P$1,'[1]Indice del consumidor'!$B$2:$P$301))</f>
        <v>-16.600000000000001</v>
      </c>
      <c r="L201" s="3" cm="1">
        <f t="array" ref="L201">_xlfn.XLOOKUP(transformación!B192,'[1]Total Búsquedas'!$A$5:$A$101,_xlfn.XLOOKUP($C$1,'[1]Total Búsquedas'!$B$2:$Q$2,'[1]Total Búsquedas'!$B$5:$Q$101))</f>
        <v>29537</v>
      </c>
      <c r="M201" s="3" cm="1">
        <f t="array" ref="M201">_xlfn.XLOOKUP(transformación!B192,'[1]Búsquedas a tres meses'!$A$5:$A$101,_xlfn.XLOOKUP($C$1,'[1]Búsquedas a tres meses'!$B$2:$Q$2,'[1]Búsquedas a tres meses'!$B$5:$Q$101))</f>
        <v>20292</v>
      </c>
      <c r="N201" s="3" cm="1">
        <f t="array" ref="N201">_xlfn.XLOOKUP(transformación!B192,'[1]Búsquedas a 6 meses'!$A$5:$A$101,_xlfn.XLOOKUP($C$1,'[1]Búsquedas a 6 meses'!$B$2:$Q$2,'[1]Búsquedas a 6 meses'!$B$5:$Q$101))</f>
        <v>24180</v>
      </c>
    </row>
    <row r="202" spans="1:14" x14ac:dyDescent="0.3">
      <c r="A202" s="2" t="str">
        <f>'Viajeros Hoteles y Apartamet'!A202</f>
        <v>2020</v>
      </c>
      <c r="B202" s="2" t="str">
        <f>'Viajeros Hoteles y Apartamet'!B202</f>
        <v>11</v>
      </c>
      <c r="C202" s="3">
        <f>'Viajeros Hoteles y Apartamet'!M202</f>
        <v>2188</v>
      </c>
      <c r="D202" s="3" cm="1">
        <f t="array" ref="D202">_xlfn.XLOOKUP(transformación!A193,'[1]Pib Pc'!$A$2:$A$81,_xlfn.XLOOKUP($C$1,'[1]Pib Pc'!B$1:P$1,'[1]Pib Pc'!$B$2:$P$81))</f>
        <v>19230</v>
      </c>
      <c r="E202" s="19" cm="1">
        <f t="array" ref="E202">_xlfn.XLOOKUP(transformación!B193,'[1]IPC Armonizado'!$A$2:$A$250,_xlfn.XLOOKUP($C$1,'[1]IPC Armonizado'!$B$1:$Q$1,'[1]IPC Armonizado'!$B$2:$Q$250))</f>
        <v>100.6</v>
      </c>
      <c r="F202" s="19" cm="1">
        <f t="array" ref="F202">_xlfn.XLOOKUP(transformación!A193,'[1]Desempleo armonizado'!$A$2:$A$101,_xlfn.XLOOKUP($C$1,'[1]Desempleo armonizado'!$B$1:$P$1,'[1]Desempleo armonizado'!$B$2:$P$101))</f>
        <v>5.7</v>
      </c>
      <c r="G202" s="26" cm="1">
        <f t="array" ref="G202">IFERROR(_xlfn.XLOOKUP(transformación!$B193,[1]Forwarkeys!$B$2:$B$1000,_xlfn.XLOOKUP($C$1,[1]Forwarkeys!$C$1:$BA$1,[1]Forwarkeys!$C$2:$BA$1000)),"-")</f>
        <v>3849</v>
      </c>
      <c r="H202" s="19">
        <f>España!E202</f>
        <v>104.12</v>
      </c>
      <c r="I202" s="3">
        <f>[1]Aeropuerto!$K195</f>
        <v>1539</v>
      </c>
      <c r="J202" s="3" cm="1">
        <f t="array" ref="J202">_xlfn.XLOOKUP(transformación!$B193,[1]Mortalidad!$A$2:$A$301,_xlfn.XLOOKUP($C$1,[1]Mortalidad!$B$1:$P$1,[1]Mortalidad!$B$2:$P$301))</f>
        <v>2518</v>
      </c>
      <c r="K202" s="19" cm="1">
        <f t="array" ref="K202">_xlfn.XLOOKUP(transformación!$B193,'[1]Indice del consumidor'!$A$2:$A$301,_xlfn.XLOOKUP($C$1,'[1]Indice del consumidor'!$B$1:$P$1,'[1]Indice del consumidor'!$B$2:$P$301))</f>
        <v>-7.3</v>
      </c>
      <c r="L202" s="3" cm="1">
        <f t="array" ref="L202">_xlfn.XLOOKUP(transformación!B193,'[1]Total Búsquedas'!$A$5:$A$101,_xlfn.XLOOKUP($C$1,'[1]Total Búsquedas'!$B$2:$Q$2,'[1]Total Búsquedas'!$B$5:$Q$101))</f>
        <v>34031</v>
      </c>
      <c r="M202" s="3" cm="1">
        <f t="array" ref="M202">_xlfn.XLOOKUP(transformación!B193,'[1]Búsquedas a tres meses'!$A$5:$A$101,_xlfn.XLOOKUP($C$1,'[1]Búsquedas a tres meses'!$B$2:$Q$2,'[1]Búsquedas a tres meses'!$B$5:$Q$101))</f>
        <v>20483</v>
      </c>
      <c r="N202" s="3" cm="1">
        <f t="array" ref="N202">_xlfn.XLOOKUP(transformación!B193,'[1]Búsquedas a 6 meses'!$A$5:$A$101,_xlfn.XLOOKUP($C$1,'[1]Búsquedas a 6 meses'!$B$2:$Q$2,'[1]Búsquedas a 6 meses'!$B$5:$Q$101))</f>
        <v>27162</v>
      </c>
    </row>
    <row r="203" spans="1:14" x14ac:dyDescent="0.3">
      <c r="A203" s="2" t="str">
        <f>'Viajeros Hoteles y Apartamet'!A203</f>
        <v>2020</v>
      </c>
      <c r="B203" s="2" t="str">
        <f>'Viajeros Hoteles y Apartamet'!B203</f>
        <v>12</v>
      </c>
      <c r="C203" s="3">
        <f>'Viajeros Hoteles y Apartamet'!M203</f>
        <v>1341</v>
      </c>
      <c r="D203" s="3" cm="1">
        <f t="array" ref="D203">_xlfn.XLOOKUP(transformación!A194,'[1]Pib Pc'!$A$2:$A$81,_xlfn.XLOOKUP($C$1,'[1]Pib Pc'!B$1:P$1,'[1]Pib Pc'!$B$2:$P$81))</f>
        <v>19230</v>
      </c>
      <c r="E203" s="19" cm="1">
        <f t="array" ref="E203">_xlfn.XLOOKUP(transformación!B194,'[1]IPC Armonizado'!$A$2:$A$250,_xlfn.XLOOKUP($C$1,'[1]IPC Armonizado'!$B$1:$Q$1,'[1]IPC Armonizado'!$B$2:$Q$250))</f>
        <v>100.8</v>
      </c>
      <c r="F203" s="19" cm="1">
        <f t="array" ref="F203">_xlfn.XLOOKUP(transformación!A194,'[1]Desempleo armonizado'!$A$2:$A$101,_xlfn.XLOOKUP($C$1,'[1]Desempleo armonizado'!$B$1:$P$1,'[1]Desempleo armonizado'!$B$2:$P$101))</f>
        <v>5.7</v>
      </c>
      <c r="G203" s="26" cm="1">
        <f t="array" ref="G203">IFERROR(_xlfn.XLOOKUP(transformación!$B194,[1]Forwarkeys!$B$2:$B$1000,_xlfn.XLOOKUP($C$1,[1]Forwarkeys!$C$1:$BA$1,[1]Forwarkeys!$C$2:$BA$1000)),"-")</f>
        <v>4084</v>
      </c>
      <c r="H203" s="19">
        <f>España!E203</f>
        <v>104.28</v>
      </c>
      <c r="I203" s="3">
        <f>[1]Aeropuerto!$K196</f>
        <v>2708</v>
      </c>
      <c r="J203" s="3" cm="1">
        <f t="array" ref="J203">_xlfn.XLOOKUP(transformación!$B194,[1]Mortalidad!$A$2:$A$301,_xlfn.XLOOKUP($C$1,[1]Mortalidad!$B$1:$P$1,[1]Mortalidad!$B$2:$P$301))</f>
        <v>2775</v>
      </c>
      <c r="K203" s="19" cm="1">
        <f t="array" ref="K203">_xlfn.XLOOKUP(transformación!$B194,'[1]Indice del consumidor'!$A$2:$A$301,_xlfn.XLOOKUP($C$1,'[1]Indice del consumidor'!$B$1:$P$1,'[1]Indice del consumidor'!$B$2:$P$301))</f>
        <v>-2.1</v>
      </c>
      <c r="L203" s="3" cm="1">
        <f t="array" ref="L203">_xlfn.XLOOKUP(transformación!B194,'[1]Total Búsquedas'!$A$5:$A$101,_xlfn.XLOOKUP($C$1,'[1]Total Búsquedas'!$B$2:$Q$2,'[1]Total Búsquedas'!$B$5:$Q$101))</f>
        <v>36553</v>
      </c>
      <c r="M203" s="3" cm="1">
        <f t="array" ref="M203">_xlfn.XLOOKUP(transformación!B194,'[1]Búsquedas a tres meses'!$A$5:$A$101,_xlfn.XLOOKUP($C$1,'[1]Búsquedas a tres meses'!$B$2:$Q$2,'[1]Búsquedas a tres meses'!$B$5:$Q$101))</f>
        <v>19787</v>
      </c>
      <c r="N203" s="3" cm="1">
        <f t="array" ref="N203">_xlfn.XLOOKUP(transformación!B194,'[1]Búsquedas a 6 meses'!$A$5:$A$101,_xlfn.XLOOKUP($C$1,'[1]Búsquedas a 6 meses'!$B$2:$Q$2,'[1]Búsquedas a 6 meses'!$B$5:$Q$101))</f>
        <v>28048</v>
      </c>
    </row>
    <row r="204" spans="1:14" x14ac:dyDescent="0.3">
      <c r="A204" s="2" t="str">
        <f>'Viajeros Hoteles y Apartamet'!A204</f>
        <v>2021</v>
      </c>
      <c r="B204" s="2" t="str">
        <f>'Viajeros Hoteles y Apartamet'!B204</f>
        <v>1</v>
      </c>
      <c r="C204" s="3">
        <f>'Viajeros Hoteles y Apartamet'!M204</f>
        <v>1287</v>
      </c>
      <c r="D204" s="3" cm="1">
        <f t="array" ref="D204">_xlfn.XLOOKUP(transformación!A195,'[1]Pib Pc'!$A$2:$A$81,_xlfn.XLOOKUP($C$1,'[1]Pib Pc'!B$1:P$1,'[1]Pib Pc'!$B$2:$P$81))</f>
        <v>20570</v>
      </c>
      <c r="E204" s="19" cm="1">
        <f t="array" ref="E204">_xlfn.XLOOKUP(transformación!B195,'[1]IPC Armonizado'!$A$2:$A$250,_xlfn.XLOOKUP($C$1,'[1]IPC Armonizado'!$B$1:$Q$1,'[1]IPC Armonizado'!$B$2:$Q$250))</f>
        <v>101</v>
      </c>
      <c r="F204" s="19" cm="1">
        <f t="array" ref="F204">_xlfn.XLOOKUP(transformación!A195,'[1]Desempleo armonizado'!$A$2:$A$101,_xlfn.XLOOKUP($C$1,'[1]Desempleo armonizado'!$B$1:$P$1,'[1]Desempleo armonizado'!$B$2:$P$101))</f>
        <v>7.1</v>
      </c>
      <c r="G204" s="26" cm="1">
        <f t="array" ref="G204">IFERROR(_xlfn.XLOOKUP(transformación!$B195,[1]Forwarkeys!$B$2:$B$1000,_xlfn.XLOOKUP($C$1,[1]Forwarkeys!$C$1:$BA$1,[1]Forwarkeys!$C$2:$BA$1000)),"-")</f>
        <v>3645</v>
      </c>
      <c r="H204" s="19">
        <f>España!E204</f>
        <v>103.87</v>
      </c>
      <c r="I204" s="3">
        <f>[1]Aeropuerto!$K197</f>
        <v>1698</v>
      </c>
      <c r="J204" s="3" cm="1">
        <f t="array" ref="J204">_xlfn.XLOOKUP(transformación!$B195,[1]Mortalidad!$A$2:$A$301,_xlfn.XLOOKUP($C$1,[1]Mortalidad!$B$1:$P$1,[1]Mortalidad!$B$2:$P$301))</f>
        <v>4052</v>
      </c>
      <c r="K204" s="19" cm="1">
        <f t="array" ref="K204">_xlfn.XLOOKUP(transformación!$B195,'[1]Indice del consumidor'!$A$2:$A$301,_xlfn.XLOOKUP($C$1,'[1]Indice del consumidor'!$B$1:$P$1,'[1]Indice del consumidor'!$B$2:$P$301))</f>
        <v>-8.1999999999999993</v>
      </c>
      <c r="L204" s="3" cm="1">
        <f t="array" ref="L204">_xlfn.XLOOKUP(transformación!B195,'[1]Total Búsquedas'!$A$5:$A$101,_xlfn.XLOOKUP($C$1,'[1]Total Búsquedas'!$B$2:$Q$2,'[1]Total Búsquedas'!$B$5:$Q$101))</f>
        <v>33064</v>
      </c>
      <c r="M204" s="3" cm="1">
        <f t="array" ref="M204">_xlfn.XLOOKUP(transformación!B195,'[1]Búsquedas a tres meses'!$A$5:$A$101,_xlfn.XLOOKUP($C$1,'[1]Búsquedas a tres meses'!$B$2:$Q$2,'[1]Búsquedas a tres meses'!$B$5:$Q$101))</f>
        <v>16713</v>
      </c>
      <c r="N204" s="3" cm="1">
        <f t="array" ref="N204">_xlfn.XLOOKUP(transformación!B195,'[1]Búsquedas a 6 meses'!$A$5:$A$101,_xlfn.XLOOKUP($C$1,'[1]Búsquedas a 6 meses'!$B$2:$Q$2,'[1]Búsquedas a 6 meses'!$B$5:$Q$101))</f>
        <v>24768</v>
      </c>
    </row>
    <row r="205" spans="1:14" x14ac:dyDescent="0.3">
      <c r="A205" s="2" t="str">
        <f>'Viajeros Hoteles y Apartamet'!A205</f>
        <v>2021</v>
      </c>
      <c r="B205" s="2" t="str">
        <f>'Viajeros Hoteles y Apartamet'!B205</f>
        <v>2</v>
      </c>
      <c r="C205" s="3">
        <f>'Viajeros Hoteles y Apartamet'!M205</f>
        <v>1133</v>
      </c>
      <c r="D205" s="3" cm="1">
        <f t="array" ref="D205">_xlfn.XLOOKUP(transformación!A196,'[1]Pib Pc'!$A$2:$A$81,_xlfn.XLOOKUP($C$1,'[1]Pib Pc'!B$1:P$1,'[1]Pib Pc'!$B$2:$P$81))</f>
        <v>20570</v>
      </c>
      <c r="E205" s="19" cm="1">
        <f t="array" ref="E205">_xlfn.XLOOKUP(transformación!B196,'[1]IPC Armonizado'!$A$2:$A$250,_xlfn.XLOOKUP($C$1,'[1]IPC Armonizado'!$B$1:$Q$1,'[1]IPC Armonizado'!$B$2:$Q$250))</f>
        <v>101.3</v>
      </c>
      <c r="F205" s="19" cm="1">
        <f t="array" ref="F205">_xlfn.XLOOKUP(transformación!A196,'[1]Desempleo armonizado'!$A$2:$A$101,_xlfn.XLOOKUP($C$1,'[1]Desempleo armonizado'!$B$1:$P$1,'[1]Desempleo armonizado'!$B$2:$P$101))</f>
        <v>7.1</v>
      </c>
      <c r="G205" s="26" cm="1">
        <f t="array" ref="G205">IFERROR(_xlfn.XLOOKUP(transformación!$B196,[1]Forwarkeys!$B$2:$B$1000,_xlfn.XLOOKUP($C$1,[1]Forwarkeys!$C$1:$BA$1,[1]Forwarkeys!$C$2:$BA$1000)),"-")</f>
        <v>1512</v>
      </c>
      <c r="H205" s="19">
        <f>España!E205</f>
        <v>103.27</v>
      </c>
      <c r="I205" s="3">
        <f>[1]Aeropuerto!$K198</f>
        <v>744</v>
      </c>
      <c r="J205" s="3" cm="1">
        <f t="array" ref="J205">_xlfn.XLOOKUP(transformación!$B196,[1]Mortalidad!$A$2:$A$301,_xlfn.XLOOKUP($C$1,[1]Mortalidad!$B$1:$P$1,[1]Mortalidad!$B$2:$P$301))</f>
        <v>3242</v>
      </c>
      <c r="K205" s="19" cm="1">
        <f t="array" ref="K205">_xlfn.XLOOKUP(transformación!$B196,'[1]Indice del consumidor'!$A$2:$A$301,_xlfn.XLOOKUP($C$1,'[1]Indice del consumidor'!$B$1:$P$1,'[1]Indice del consumidor'!$B$2:$P$301))</f>
        <v>-1.7</v>
      </c>
      <c r="L205" s="3" cm="1">
        <f t="array" ref="L205">_xlfn.XLOOKUP(transformación!B196,'[1]Total Búsquedas'!$A$5:$A$101,_xlfn.XLOOKUP($C$1,'[1]Total Búsquedas'!$B$2:$Q$2,'[1]Total Búsquedas'!$B$5:$Q$101))</f>
        <v>23367</v>
      </c>
      <c r="M205" s="3" cm="1">
        <f t="array" ref="M205">_xlfn.XLOOKUP(transformación!B196,'[1]Búsquedas a tres meses'!$A$5:$A$101,_xlfn.XLOOKUP($C$1,'[1]Búsquedas a tres meses'!$B$2:$Q$2,'[1]Búsquedas a tres meses'!$B$5:$Q$101))</f>
        <v>12667</v>
      </c>
      <c r="N205" s="3" cm="1">
        <f t="array" ref="N205">_xlfn.XLOOKUP(transformación!B196,'[1]Búsquedas a 6 meses'!$A$5:$A$101,_xlfn.XLOOKUP($C$1,'[1]Búsquedas a 6 meses'!$B$2:$Q$2,'[1]Búsquedas a 6 meses'!$B$5:$Q$101))</f>
        <v>17285</v>
      </c>
    </row>
    <row r="206" spans="1:14" x14ac:dyDescent="0.3">
      <c r="A206" s="2" t="str">
        <f>'Viajeros Hoteles y Apartamet'!A206</f>
        <v>2021</v>
      </c>
      <c r="B206" s="2" t="str">
        <f>'Viajeros Hoteles y Apartamet'!B206</f>
        <v>3</v>
      </c>
      <c r="C206" s="3">
        <f>'Viajeros Hoteles y Apartamet'!M206</f>
        <v>1242</v>
      </c>
      <c r="D206" s="3" cm="1">
        <f t="array" ref="D206">_xlfn.XLOOKUP(transformación!A197,'[1]Pib Pc'!$A$2:$A$81,_xlfn.XLOOKUP($C$1,'[1]Pib Pc'!B$1:P$1,'[1]Pib Pc'!$B$2:$P$81))</f>
        <v>20570</v>
      </c>
      <c r="E206" s="19" cm="1">
        <f t="array" ref="E206">_xlfn.XLOOKUP(transformación!B197,'[1]IPC Armonizado'!$A$2:$A$250,_xlfn.XLOOKUP($C$1,'[1]IPC Armonizado'!$B$1:$Q$1,'[1]IPC Armonizado'!$B$2:$Q$250))</f>
        <v>102.2</v>
      </c>
      <c r="F206" s="19" cm="1">
        <f t="array" ref="F206">_xlfn.XLOOKUP(transformación!A197,'[1]Desempleo armonizado'!$A$2:$A$101,_xlfn.XLOOKUP($C$1,'[1]Desempleo armonizado'!$B$1:$P$1,'[1]Desempleo armonizado'!$B$2:$P$101))</f>
        <v>7.1</v>
      </c>
      <c r="G206" s="26" cm="1">
        <f t="array" ref="G206">IFERROR(_xlfn.XLOOKUP(transformación!$B197,[1]Forwarkeys!$B$2:$B$1000,_xlfn.XLOOKUP($C$1,[1]Forwarkeys!$C$1:$BA$1,[1]Forwarkeys!$C$2:$BA$1000)),"-")</f>
        <v>1701</v>
      </c>
      <c r="H206" s="19">
        <f>España!E206</f>
        <v>105.22</v>
      </c>
      <c r="I206" s="3">
        <f>[1]Aeropuerto!$K199</f>
        <v>1149</v>
      </c>
      <c r="J206" s="3" cm="1">
        <f t="array" ref="J206">_xlfn.XLOOKUP(transformación!$B197,[1]Mortalidad!$A$2:$A$301,_xlfn.XLOOKUP($C$1,[1]Mortalidad!$B$1:$P$1,[1]Mortalidad!$B$2:$P$301))</f>
        <v>2674</v>
      </c>
      <c r="K206" s="19" cm="1">
        <f t="array" ref="K206">_xlfn.XLOOKUP(transformación!$B197,'[1]Indice del consumidor'!$A$2:$A$301,_xlfn.XLOOKUP($C$1,'[1]Indice del consumidor'!$B$1:$P$1,'[1]Indice del consumidor'!$B$2:$P$301))</f>
        <v>-0.2</v>
      </c>
      <c r="L206" s="3" cm="1">
        <f t="array" ref="L206">_xlfn.XLOOKUP(transformación!B197,'[1]Total Búsquedas'!$A$5:$A$101,_xlfn.XLOOKUP($C$1,'[1]Total Búsquedas'!$B$2:$Q$2,'[1]Total Búsquedas'!$B$5:$Q$101))</f>
        <v>27648</v>
      </c>
      <c r="M206" s="3" cm="1">
        <f t="array" ref="M206">_xlfn.XLOOKUP(transformación!B197,'[1]Búsquedas a tres meses'!$A$5:$A$101,_xlfn.XLOOKUP($C$1,'[1]Búsquedas a tres meses'!$B$2:$Q$2,'[1]Búsquedas a tres meses'!$B$5:$Q$101))</f>
        <v>13099</v>
      </c>
      <c r="N206" s="3" cm="1">
        <f t="array" ref="N206">_xlfn.XLOOKUP(transformación!B197,'[1]Búsquedas a 6 meses'!$A$5:$A$101,_xlfn.XLOOKUP($C$1,'[1]Búsquedas a 6 meses'!$B$2:$Q$2,'[1]Búsquedas a 6 meses'!$B$5:$Q$101))</f>
        <v>19406</v>
      </c>
    </row>
    <row r="207" spans="1:14" x14ac:dyDescent="0.3">
      <c r="A207" s="2" t="str">
        <f>'Viajeros Hoteles y Apartamet'!A207</f>
        <v>2021</v>
      </c>
      <c r="B207" s="2" t="str">
        <f>'Viajeros Hoteles y Apartamet'!B207</f>
        <v>4</v>
      </c>
      <c r="C207" s="3">
        <f>'Viajeros Hoteles y Apartamet'!M207</f>
        <v>1743</v>
      </c>
      <c r="D207" s="3" cm="1">
        <f t="array" ref="D207">_xlfn.XLOOKUP(transformación!A198,'[1]Pib Pc'!$A$2:$A$81,_xlfn.XLOOKUP($C$1,'[1]Pib Pc'!B$1:P$1,'[1]Pib Pc'!$B$2:$P$81))</f>
        <v>20580</v>
      </c>
      <c r="E207" s="19" cm="1">
        <f t="array" ref="E207">_xlfn.XLOOKUP(transformación!B198,'[1]IPC Armonizado'!$A$2:$A$250,_xlfn.XLOOKUP($C$1,'[1]IPC Armonizado'!$B$1:$Q$1,'[1]IPC Armonizado'!$B$2:$Q$250))</f>
        <v>102.8</v>
      </c>
      <c r="F207" s="19" cm="1">
        <f t="array" ref="F207">_xlfn.XLOOKUP(transformación!A198,'[1]Desempleo armonizado'!$A$2:$A$101,_xlfn.XLOOKUP($C$1,'[1]Desempleo armonizado'!$B$1:$P$1,'[1]Desempleo armonizado'!$B$2:$P$101))</f>
        <v>7.3</v>
      </c>
      <c r="G207" s="26" cm="1">
        <f t="array" ref="G207">IFERROR(_xlfn.XLOOKUP(transformación!$B198,[1]Forwarkeys!$B$2:$B$1000,_xlfn.XLOOKUP($C$1,[1]Forwarkeys!$C$1:$BA$1,[1]Forwarkeys!$C$2:$BA$1000)),"-")</f>
        <v>1701</v>
      </c>
      <c r="H207" s="19">
        <f>España!E207</f>
        <v>106.39</v>
      </c>
      <c r="I207" s="3">
        <f>[1]Aeropuerto!$K200</f>
        <v>1217</v>
      </c>
      <c r="J207" s="3" cm="1">
        <f t="array" ref="J207">_xlfn.XLOOKUP(transformación!$B198,[1]Mortalidad!$A$2:$A$301,_xlfn.XLOOKUP($C$1,[1]Mortalidad!$B$1:$P$1,[1]Mortalidad!$B$2:$P$301))</f>
        <v>2557</v>
      </c>
      <c r="K207" s="19" cm="1">
        <f t="array" ref="K207">_xlfn.XLOOKUP(transformación!$B198,'[1]Indice del consumidor'!$A$2:$A$301,_xlfn.XLOOKUP($C$1,'[1]Indice del consumidor'!$B$1:$P$1,'[1]Indice del consumidor'!$B$2:$P$301))</f>
        <v>3.1</v>
      </c>
      <c r="L207" s="3" cm="1">
        <f t="array" ref="L207">_xlfn.XLOOKUP(transformación!B198,'[1]Total Búsquedas'!$A$5:$A$101,_xlfn.XLOOKUP($C$1,'[1]Total Búsquedas'!$B$2:$Q$2,'[1]Total Búsquedas'!$B$5:$Q$101))</f>
        <v>30277</v>
      </c>
      <c r="M207" s="3" cm="1">
        <f t="array" ref="M207">_xlfn.XLOOKUP(transformación!B198,'[1]Búsquedas a tres meses'!$A$5:$A$101,_xlfn.XLOOKUP($C$1,'[1]Búsquedas a tres meses'!$B$2:$Q$2,'[1]Búsquedas a tres meses'!$B$5:$Q$101))</f>
        <v>15476</v>
      </c>
      <c r="N207" s="3" cm="1">
        <f t="array" ref="N207">_xlfn.XLOOKUP(transformación!B198,'[1]Búsquedas a 6 meses'!$A$5:$A$101,_xlfn.XLOOKUP($C$1,'[1]Búsquedas a 6 meses'!$B$2:$Q$2,'[1]Búsquedas a 6 meses'!$B$5:$Q$101))</f>
        <v>23527</v>
      </c>
    </row>
    <row r="208" spans="1:14" x14ac:dyDescent="0.3">
      <c r="A208" s="2" t="str">
        <f>'Viajeros Hoteles y Apartamet'!A208</f>
        <v>2021</v>
      </c>
      <c r="B208" s="2" t="str">
        <f>'Viajeros Hoteles y Apartamet'!B208</f>
        <v>5</v>
      </c>
      <c r="C208" s="3">
        <f>'Viajeros Hoteles y Apartamet'!M208</f>
        <v>2953</v>
      </c>
      <c r="D208" s="3" cm="1">
        <f t="array" ref="D208">_xlfn.XLOOKUP(transformación!A199,'[1]Pib Pc'!$A$2:$A$81,_xlfn.XLOOKUP($C$1,'[1]Pib Pc'!B$1:P$1,'[1]Pib Pc'!$B$2:$P$81))</f>
        <v>20580</v>
      </c>
      <c r="E208" s="19" cm="1">
        <f t="array" ref="E208">_xlfn.XLOOKUP(transformación!B199,'[1]IPC Armonizado'!$A$2:$A$250,_xlfn.XLOOKUP($C$1,'[1]IPC Armonizado'!$B$1:$Q$1,'[1]IPC Armonizado'!$B$2:$Q$250))</f>
        <v>103</v>
      </c>
      <c r="F208" s="19" cm="1">
        <f t="array" ref="F208">_xlfn.XLOOKUP(transformación!A199,'[1]Desempleo armonizado'!$A$2:$A$101,_xlfn.XLOOKUP($C$1,'[1]Desempleo armonizado'!$B$1:$P$1,'[1]Desempleo armonizado'!$B$2:$P$101))</f>
        <v>7.3</v>
      </c>
      <c r="G208" s="26" cm="1">
        <f t="array" ref="G208">IFERROR(_xlfn.XLOOKUP(transformación!$B199,[1]Forwarkeys!$B$2:$B$1000,_xlfn.XLOOKUP($C$1,[1]Forwarkeys!$C$1:$BA$1,[1]Forwarkeys!$C$2:$BA$1000)),"-")</f>
        <v>3267</v>
      </c>
      <c r="H208" s="19">
        <f>España!E208</f>
        <v>106.95</v>
      </c>
      <c r="I208" s="3">
        <f>[1]Aeropuerto!$K201</f>
        <v>2112</v>
      </c>
      <c r="J208" s="3" cm="1">
        <f t="array" ref="J208">_xlfn.XLOOKUP(transformación!$B199,[1]Mortalidad!$A$2:$A$301,_xlfn.XLOOKUP($C$1,[1]Mortalidad!$B$1:$P$1,[1]Mortalidad!$B$2:$P$301))</f>
        <v>2634</v>
      </c>
      <c r="K208" s="19" cm="1">
        <f t="array" ref="K208">_xlfn.XLOOKUP(transformación!$B199,'[1]Indice del consumidor'!$A$2:$A$301,_xlfn.XLOOKUP($C$1,'[1]Indice del consumidor'!$B$1:$P$1,'[1]Indice del consumidor'!$B$2:$P$301))</f>
        <v>7.1</v>
      </c>
      <c r="L208" s="3" cm="1">
        <f t="array" ref="L208">_xlfn.XLOOKUP(transformación!B199,'[1]Total Búsquedas'!$A$5:$A$101,_xlfn.XLOOKUP($C$1,'[1]Total Búsquedas'!$B$2:$Q$2,'[1]Total Búsquedas'!$B$5:$Q$101))</f>
        <v>53771</v>
      </c>
      <c r="M208" s="3" cm="1">
        <f t="array" ref="M208">_xlfn.XLOOKUP(transformación!B199,'[1]Búsquedas a tres meses'!$A$5:$A$101,_xlfn.XLOOKUP($C$1,'[1]Búsquedas a tres meses'!$B$2:$Q$2,'[1]Búsquedas a tres meses'!$B$5:$Q$101))</f>
        <v>31054</v>
      </c>
      <c r="N208" s="3" cm="1">
        <f t="array" ref="N208">_xlfn.XLOOKUP(transformación!B199,'[1]Búsquedas a 6 meses'!$A$5:$A$101,_xlfn.XLOOKUP($C$1,'[1]Búsquedas a 6 meses'!$B$2:$Q$2,'[1]Búsquedas a 6 meses'!$B$5:$Q$101))</f>
        <v>46165</v>
      </c>
    </row>
    <row r="209" spans="1:14" x14ac:dyDescent="0.3">
      <c r="A209" s="2" t="str">
        <f>'Viajeros Hoteles y Apartamet'!A209</f>
        <v>2021</v>
      </c>
      <c r="B209" s="2" t="str">
        <f>'Viajeros Hoteles y Apartamet'!B209</f>
        <v>6</v>
      </c>
      <c r="C209" s="3">
        <f>'Viajeros Hoteles y Apartamet'!M209</f>
        <v>7659</v>
      </c>
      <c r="D209" s="3" cm="1">
        <f t="array" ref="D209">_xlfn.XLOOKUP(transformación!A200,'[1]Pib Pc'!$A$2:$A$81,_xlfn.XLOOKUP($C$1,'[1]Pib Pc'!B$1:P$1,'[1]Pib Pc'!$B$2:$P$81))</f>
        <v>20580</v>
      </c>
      <c r="E209" s="19" cm="1">
        <f t="array" ref="E209">_xlfn.XLOOKUP(transformación!B200,'[1]IPC Armonizado'!$A$2:$A$250,_xlfn.XLOOKUP($C$1,'[1]IPC Armonizado'!$B$1:$Q$1,'[1]IPC Armonizado'!$B$2:$Q$250))</f>
        <v>103.1</v>
      </c>
      <c r="F209" s="19" cm="1">
        <f t="array" ref="F209">_xlfn.XLOOKUP(transformación!A200,'[1]Desempleo armonizado'!$A$2:$A$101,_xlfn.XLOOKUP($C$1,'[1]Desempleo armonizado'!$B$1:$P$1,'[1]Desempleo armonizado'!$B$2:$P$101))</f>
        <v>7.3</v>
      </c>
      <c r="G209" s="26" cm="1">
        <f t="array" ref="G209">IFERROR(_xlfn.XLOOKUP(transformación!$B200,[1]Forwarkeys!$B$2:$B$1000,_xlfn.XLOOKUP($C$1,[1]Forwarkeys!$C$1:$BA$1,[1]Forwarkeys!$C$2:$BA$1000)),"-")</f>
        <v>7932</v>
      </c>
      <c r="H209" s="19">
        <f>España!E209</f>
        <v>107.46</v>
      </c>
      <c r="I209" s="3">
        <f>[1]Aeropuerto!$K202</f>
        <v>4539</v>
      </c>
      <c r="J209" s="3" cm="1">
        <f t="array" ref="J209">_xlfn.XLOOKUP(transformación!$B200,[1]Mortalidad!$A$2:$A$301,_xlfn.XLOOKUP($C$1,[1]Mortalidad!$B$1:$P$1,[1]Mortalidad!$B$2:$P$301))</f>
        <v>2367</v>
      </c>
      <c r="K209" s="19" cm="1">
        <f t="array" ref="K209">_xlfn.XLOOKUP(transformación!$B200,'[1]Indice del consumidor'!$A$2:$A$301,_xlfn.XLOOKUP($C$1,'[1]Indice del consumidor'!$B$1:$P$1,'[1]Indice del consumidor'!$B$2:$P$301))</f>
        <v>4.4000000000000004</v>
      </c>
      <c r="L209" s="3" cm="1">
        <f t="array" ref="L209">_xlfn.XLOOKUP(transformación!B200,'[1]Total Búsquedas'!$A$5:$A$101,_xlfn.XLOOKUP($C$1,'[1]Total Búsquedas'!$B$2:$Q$2,'[1]Total Búsquedas'!$B$5:$Q$101))</f>
        <v>73768</v>
      </c>
      <c r="M209" s="3" cm="1">
        <f t="array" ref="M209">_xlfn.XLOOKUP(transformación!B200,'[1]Búsquedas a tres meses'!$A$5:$A$101,_xlfn.XLOOKUP($C$1,'[1]Búsquedas a tres meses'!$B$2:$Q$2,'[1]Búsquedas a tres meses'!$B$5:$Q$101))</f>
        <v>56480</v>
      </c>
      <c r="N209" s="3" cm="1">
        <f t="array" ref="N209">_xlfn.XLOOKUP(transformación!B200,'[1]Búsquedas a 6 meses'!$A$5:$A$101,_xlfn.XLOOKUP($C$1,'[1]Búsquedas a 6 meses'!$B$2:$Q$2,'[1]Búsquedas a 6 meses'!$B$5:$Q$101))</f>
        <v>66744</v>
      </c>
    </row>
    <row r="210" spans="1:14" x14ac:dyDescent="0.3">
      <c r="A210" s="2" t="str">
        <f>'Viajeros Hoteles y Apartamet'!A210</f>
        <v>2021</v>
      </c>
      <c r="B210" s="2" t="str">
        <f>'Viajeros Hoteles y Apartamet'!B210</f>
        <v>7</v>
      </c>
      <c r="C210" s="3">
        <f>'Viajeros Hoteles y Apartamet'!M210</f>
        <v>29776</v>
      </c>
      <c r="D210" s="3" cm="1">
        <f t="array" ref="D210">_xlfn.XLOOKUP(transformación!A201,'[1]Pib Pc'!$A$2:$A$81,_xlfn.XLOOKUP($C$1,'[1]Pib Pc'!B$1:P$1,'[1]Pib Pc'!$B$2:$P$81))</f>
        <v>22920</v>
      </c>
      <c r="E210" s="19" cm="1">
        <f t="array" ref="E210">_xlfn.XLOOKUP(transformación!B201,'[1]IPC Armonizado'!$A$2:$A$250,_xlfn.XLOOKUP($C$1,'[1]IPC Armonizado'!$B$1:$Q$1,'[1]IPC Armonizado'!$B$2:$Q$250))</f>
        <v>103.5</v>
      </c>
      <c r="F210" s="19" cm="1">
        <f t="array" ref="F210">_xlfn.XLOOKUP(transformación!A201,'[1]Desempleo armonizado'!$A$2:$A$101,_xlfn.XLOOKUP($C$1,'[1]Desempleo armonizado'!$B$1:$P$1,'[1]Desempleo armonizado'!$B$2:$P$101))</f>
        <v>5.7</v>
      </c>
      <c r="G210" s="26" cm="1">
        <f t="array" ref="G210">IFERROR(_xlfn.XLOOKUP(transformación!$B201,[1]Forwarkeys!$B$2:$B$1000,_xlfn.XLOOKUP($C$1,[1]Forwarkeys!$C$1:$BA$1,[1]Forwarkeys!$C$2:$BA$1000)),"-")</f>
        <v>23840</v>
      </c>
      <c r="H210" s="19">
        <f>España!E210</f>
        <v>106.18</v>
      </c>
      <c r="I210" s="3">
        <f>[1]Aeropuerto!$K203</f>
        <v>16464</v>
      </c>
      <c r="J210" s="3" cm="1">
        <f t="array" ref="J210">_xlfn.XLOOKUP(transformación!$B201,[1]Mortalidad!$A$2:$A$301,_xlfn.XLOOKUP($C$1,[1]Mortalidad!$B$1:$P$1,[1]Mortalidad!$B$2:$P$301))</f>
        <v>2564</v>
      </c>
      <c r="K210" s="19" cm="1">
        <f t="array" ref="K210">_xlfn.XLOOKUP(transformación!$B201,'[1]Indice del consumidor'!$A$2:$A$301,_xlfn.XLOOKUP($C$1,'[1]Indice del consumidor'!$B$1:$P$1,'[1]Indice del consumidor'!$B$2:$P$301))</f>
        <v>1.1000000000000001</v>
      </c>
      <c r="L210" s="3" cm="1">
        <f t="array" ref="L210">_xlfn.XLOOKUP(transformación!B201,'[1]Total Búsquedas'!$A$5:$A$101,_xlfn.XLOOKUP($C$1,'[1]Total Búsquedas'!$B$2:$Q$2,'[1]Total Búsquedas'!$B$5:$Q$101))</f>
        <v>103607</v>
      </c>
      <c r="M210" s="3" cm="1">
        <f t="array" ref="M210">_xlfn.XLOOKUP(transformación!B201,'[1]Búsquedas a tres meses'!$A$5:$A$101,_xlfn.XLOOKUP($C$1,'[1]Búsquedas a tres meses'!$B$2:$Q$2,'[1]Búsquedas a tres meses'!$B$5:$Q$101))</f>
        <v>88056</v>
      </c>
      <c r="N210" s="3" cm="1">
        <f t="array" ref="N210">_xlfn.XLOOKUP(transformación!B201,'[1]Búsquedas a 6 meses'!$A$5:$A$101,_xlfn.XLOOKUP($C$1,'[1]Búsquedas a 6 meses'!$B$2:$Q$2,'[1]Búsquedas a 6 meses'!$B$5:$Q$101))</f>
        <v>94671</v>
      </c>
    </row>
    <row r="211" spans="1:14" x14ac:dyDescent="0.3">
      <c r="A211" s="2" t="str">
        <f>'Viajeros Hoteles y Apartamet'!A211</f>
        <v>2021</v>
      </c>
      <c r="B211" s="2" t="str">
        <f>'Viajeros Hoteles y Apartamet'!B211</f>
        <v>8</v>
      </c>
      <c r="C211" s="3">
        <f>'Viajeros Hoteles y Apartamet'!M211</f>
        <v>68163</v>
      </c>
      <c r="D211" s="3" cm="1">
        <f t="array" ref="D211">_xlfn.XLOOKUP(transformación!A202,'[1]Pib Pc'!$A$2:$A$81,_xlfn.XLOOKUP($C$1,'[1]Pib Pc'!B$1:P$1,'[1]Pib Pc'!$B$2:$P$81))</f>
        <v>22920</v>
      </c>
      <c r="E211" s="19" cm="1">
        <f t="array" ref="E211">_xlfn.XLOOKUP(transformación!B202,'[1]IPC Armonizado'!$A$2:$A$250,_xlfn.XLOOKUP($C$1,'[1]IPC Armonizado'!$B$1:$Q$1,'[1]IPC Armonizado'!$B$2:$Q$250))</f>
        <v>104.2</v>
      </c>
      <c r="F211" s="19" cm="1">
        <f t="array" ref="F211">_xlfn.XLOOKUP(transformación!A202,'[1]Desempleo armonizado'!$A$2:$A$101,_xlfn.XLOOKUP($C$1,'[1]Desempleo armonizado'!$B$1:$P$1,'[1]Desempleo armonizado'!$B$2:$P$101))</f>
        <v>5.7</v>
      </c>
      <c r="G211" s="26" cm="1">
        <f t="array" ref="G211">IFERROR(_xlfn.XLOOKUP(transformación!$B202,[1]Forwarkeys!$B$2:$B$1000,_xlfn.XLOOKUP($C$1,[1]Forwarkeys!$C$1:$BA$1,[1]Forwarkeys!$C$2:$BA$1000)),"-")</f>
        <v>36522</v>
      </c>
      <c r="H211" s="19">
        <f>España!E211</f>
        <v>106.65</v>
      </c>
      <c r="I211" s="3">
        <f>[1]Aeropuerto!$K204</f>
        <v>26076</v>
      </c>
      <c r="J211" s="3" cm="1">
        <f t="array" ref="J211">_xlfn.XLOOKUP(transformación!$B202,[1]Mortalidad!$A$2:$A$301,_xlfn.XLOOKUP($C$1,[1]Mortalidad!$B$1:$P$1,[1]Mortalidad!$B$2:$P$301))</f>
        <v>2550</v>
      </c>
      <c r="K211" s="19" cm="1">
        <f t="array" ref="K211">_xlfn.XLOOKUP(transformación!$B202,'[1]Indice del consumidor'!$A$2:$A$301,_xlfn.XLOOKUP($C$1,'[1]Indice del consumidor'!$B$1:$P$1,'[1]Indice del consumidor'!$B$2:$P$301))</f>
        <v>4.5999999999999996</v>
      </c>
      <c r="L211" s="3" cm="1">
        <f t="array" ref="L211">_xlfn.XLOOKUP(transformación!B202,'[1]Total Búsquedas'!$A$5:$A$101,_xlfn.XLOOKUP($C$1,'[1]Total Búsquedas'!$B$2:$Q$2,'[1]Total Búsquedas'!$B$5:$Q$101))</f>
        <v>123999</v>
      </c>
      <c r="M211" s="3" cm="1">
        <f t="array" ref="M211">_xlfn.XLOOKUP(transformación!B202,'[1]Búsquedas a tres meses'!$A$5:$A$101,_xlfn.XLOOKUP($C$1,'[1]Búsquedas a tres meses'!$B$2:$Q$2,'[1]Búsquedas a tres meses'!$B$5:$Q$101))</f>
        <v>98155</v>
      </c>
      <c r="N211" s="3" cm="1">
        <f t="array" ref="N211">_xlfn.XLOOKUP(transformación!B202,'[1]Búsquedas a 6 meses'!$A$5:$A$101,_xlfn.XLOOKUP($C$1,'[1]Búsquedas a 6 meses'!$B$2:$Q$2,'[1]Búsquedas a 6 meses'!$B$5:$Q$101))</f>
        <v>107739</v>
      </c>
    </row>
    <row r="212" spans="1:14" x14ac:dyDescent="0.3">
      <c r="A212" s="2" t="str">
        <f>'Viajeros Hoteles y Apartamet'!A212</f>
        <v>2021</v>
      </c>
      <c r="B212" s="2" t="str">
        <f>'Viajeros Hoteles y Apartamet'!B212</f>
        <v>9</v>
      </c>
      <c r="C212" s="3">
        <f>'Viajeros Hoteles y Apartamet'!M212</f>
        <v>85829</v>
      </c>
      <c r="D212" s="3" cm="1">
        <f t="array" ref="D212">_xlfn.XLOOKUP(transformación!A203,'[1]Pib Pc'!$A$2:$A$81,_xlfn.XLOOKUP($C$1,'[1]Pib Pc'!B$1:P$1,'[1]Pib Pc'!$B$2:$P$81))</f>
        <v>22920</v>
      </c>
      <c r="E212" s="19" cm="1">
        <f t="array" ref="E212">_xlfn.XLOOKUP(transformación!B203,'[1]IPC Armonizado'!$A$2:$A$250,_xlfn.XLOOKUP($C$1,'[1]IPC Armonizado'!$B$1:$Q$1,'[1]IPC Armonizado'!$B$2:$Q$250))</f>
        <v>104.6</v>
      </c>
      <c r="F212" s="19" cm="1">
        <f t="array" ref="F212">_xlfn.XLOOKUP(transformación!A203,'[1]Desempleo armonizado'!$A$2:$A$101,_xlfn.XLOOKUP($C$1,'[1]Desempleo armonizado'!$B$1:$P$1,'[1]Desempleo armonizado'!$B$2:$P$101))</f>
        <v>5.7</v>
      </c>
      <c r="G212" s="26" cm="1">
        <f t="array" ref="G212">IFERROR(_xlfn.XLOOKUP(transformación!$B203,[1]Forwarkeys!$B$2:$B$1000,_xlfn.XLOOKUP($C$1,[1]Forwarkeys!$C$1:$BA$1,[1]Forwarkeys!$C$2:$BA$1000)),"-")</f>
        <v>32748</v>
      </c>
      <c r="H212" s="19">
        <f>España!E212</f>
        <v>107.87</v>
      </c>
      <c r="I212" s="3">
        <f>[1]Aeropuerto!$K205</f>
        <v>29313</v>
      </c>
      <c r="J212" s="3" cm="1">
        <f t="array" ref="J212">_xlfn.XLOOKUP(transformación!$B203,[1]Mortalidad!$A$2:$A$301,_xlfn.XLOOKUP($C$1,[1]Mortalidad!$B$1:$P$1,[1]Mortalidad!$B$2:$P$301))</f>
        <v>2616</v>
      </c>
      <c r="K212" s="19" cm="1">
        <f t="array" ref="K212">_xlfn.XLOOKUP(transformación!$B203,'[1]Indice del consumidor'!$A$2:$A$301,_xlfn.XLOOKUP($C$1,'[1]Indice del consumidor'!$B$1:$P$1,'[1]Indice del consumidor'!$B$2:$P$301))</f>
        <v>2.9</v>
      </c>
      <c r="L212" s="3" cm="1">
        <f t="array" ref="L212">_xlfn.XLOOKUP(transformación!B203,'[1]Total Búsquedas'!$A$5:$A$101,_xlfn.XLOOKUP($C$1,'[1]Total Búsquedas'!$B$2:$Q$2,'[1]Total Búsquedas'!$B$5:$Q$101))</f>
        <v>121241</v>
      </c>
      <c r="M212" s="3" cm="1">
        <f t="array" ref="M212">_xlfn.XLOOKUP(transformación!B203,'[1]Búsquedas a tres meses'!$A$5:$A$101,_xlfn.XLOOKUP($C$1,'[1]Búsquedas a tres meses'!$B$2:$Q$2,'[1]Búsquedas a tres meses'!$B$5:$Q$101))</f>
        <v>87904</v>
      </c>
      <c r="N212" s="3" cm="1">
        <f t="array" ref="N212">_xlfn.XLOOKUP(transformación!B203,'[1]Búsquedas a 6 meses'!$A$5:$A$101,_xlfn.XLOOKUP($C$1,'[1]Búsquedas a 6 meses'!$B$2:$Q$2,'[1]Búsquedas a 6 meses'!$B$5:$Q$101))</f>
        <v>98783</v>
      </c>
    </row>
    <row r="213" spans="1:14" x14ac:dyDescent="0.3">
      <c r="A213" s="2" t="str">
        <f>'Viajeros Hoteles y Apartamet'!A213</f>
        <v>2021</v>
      </c>
      <c r="B213" s="2" t="str">
        <f>'Viajeros Hoteles y Apartamet'!B213</f>
        <v>10</v>
      </c>
      <c r="C213" s="3">
        <f>'Viajeros Hoteles y Apartamet'!M213</f>
        <v>88260</v>
      </c>
      <c r="D213" s="3" cm="1">
        <f t="array" ref="D213">_xlfn.XLOOKUP(transformación!A204,'[1]Pib Pc'!$A$2:$A$81,_xlfn.XLOOKUP($C$1,'[1]Pib Pc'!B$1:P$1,'[1]Pib Pc'!$B$2:$P$81))</f>
        <v>22410</v>
      </c>
      <c r="E213" s="19" cm="1">
        <f t="array" ref="E213">_xlfn.XLOOKUP(transformación!B204,'[1]IPC Armonizado'!$A$2:$A$250,_xlfn.XLOOKUP($C$1,'[1]IPC Armonizado'!$B$1:$Q$1,'[1]IPC Armonizado'!$B$2:$Q$250))</f>
        <v>105.4</v>
      </c>
      <c r="F213" s="19" cm="1">
        <f t="array" ref="F213">_xlfn.XLOOKUP(transformación!A204,'[1]Desempleo armonizado'!$A$2:$A$101,_xlfn.XLOOKUP($C$1,'[1]Desempleo armonizado'!$B$1:$P$1,'[1]Desempleo armonizado'!$B$2:$P$101))</f>
        <v>4.9000000000000004</v>
      </c>
      <c r="G213" s="26" cm="1">
        <f t="array" ref="G213">IFERROR(_xlfn.XLOOKUP(transformación!$B204,[1]Forwarkeys!$B$2:$B$1000,_xlfn.XLOOKUP($C$1,[1]Forwarkeys!$C$1:$BA$1,[1]Forwarkeys!$C$2:$BA$1000)),"-")</f>
        <v>37399</v>
      </c>
      <c r="H213" s="19">
        <f>España!E213</f>
        <v>109.6</v>
      </c>
      <c r="I213" s="3">
        <f>[1]Aeropuerto!$K206</f>
        <v>31756</v>
      </c>
      <c r="J213" s="3" cm="1">
        <f t="array" ref="J213">_xlfn.XLOOKUP(transformación!$B204,[1]Mortalidad!$A$2:$A$301,_xlfn.XLOOKUP($C$1,[1]Mortalidad!$B$1:$P$1,[1]Mortalidad!$B$2:$P$301))</f>
        <v>2931</v>
      </c>
      <c r="K213" s="19" cm="1">
        <f t="array" ref="K213">_xlfn.XLOOKUP(transformación!$B204,'[1]Indice del consumidor'!$A$2:$A$301,_xlfn.XLOOKUP($C$1,'[1]Indice del consumidor'!$B$1:$P$1,'[1]Indice del consumidor'!$B$2:$P$301))</f>
        <v>-1.4</v>
      </c>
      <c r="L213" s="3" cm="1">
        <f t="array" ref="L213">_xlfn.XLOOKUP(transformación!B204,'[1]Total Búsquedas'!$A$5:$A$101,_xlfn.XLOOKUP($C$1,'[1]Total Búsquedas'!$B$2:$Q$2,'[1]Total Búsquedas'!$B$5:$Q$101))</f>
        <v>129436</v>
      </c>
      <c r="M213" s="3" cm="1">
        <f t="array" ref="M213">_xlfn.XLOOKUP(transformación!B204,'[1]Búsquedas a tres meses'!$A$5:$A$101,_xlfn.XLOOKUP($C$1,'[1]Búsquedas a tres meses'!$B$2:$Q$2,'[1]Búsquedas a tres meses'!$B$5:$Q$101))</f>
        <v>86056</v>
      </c>
      <c r="N213" s="3" cm="1">
        <f t="array" ref="N213">_xlfn.XLOOKUP(transformación!B204,'[1]Búsquedas a 6 meses'!$A$5:$A$101,_xlfn.XLOOKUP($C$1,'[1]Búsquedas a 6 meses'!$B$2:$Q$2,'[1]Búsquedas a 6 meses'!$B$5:$Q$101))</f>
        <v>105191</v>
      </c>
    </row>
    <row r="214" spans="1:14" x14ac:dyDescent="0.3">
      <c r="A214" s="2" t="str">
        <f>'Viajeros Hoteles y Apartamet'!A214</f>
        <v>2021</v>
      </c>
      <c r="B214" s="2" t="str">
        <f>'Viajeros Hoteles y Apartamet'!B214</f>
        <v>11</v>
      </c>
      <c r="C214" s="3">
        <f>'Viajeros Hoteles y Apartamet'!M214</f>
        <v>35695</v>
      </c>
      <c r="D214" s="3" cm="1">
        <f t="array" ref="D214">_xlfn.XLOOKUP(transformación!A205,'[1]Pib Pc'!$A$2:$A$81,_xlfn.XLOOKUP($C$1,'[1]Pib Pc'!B$1:P$1,'[1]Pib Pc'!$B$2:$P$81))</f>
        <v>22410</v>
      </c>
      <c r="E214" s="19" cm="1">
        <f t="array" ref="E214">_xlfn.XLOOKUP(transformación!B205,'[1]IPC Armonizado'!$A$2:$A$250,_xlfn.XLOOKUP($C$1,'[1]IPC Armonizado'!$B$1:$Q$1,'[1]IPC Armonizado'!$B$2:$Q$250))</f>
        <v>106</v>
      </c>
      <c r="F214" s="19" cm="1">
        <f t="array" ref="F214">_xlfn.XLOOKUP(transformación!A205,'[1]Desempleo armonizado'!$A$2:$A$101,_xlfn.XLOOKUP($C$1,'[1]Desempleo armonizado'!$B$1:$P$1,'[1]Desempleo armonizado'!$B$2:$P$101))</f>
        <v>4.9000000000000004</v>
      </c>
      <c r="G214" s="26" cm="1">
        <f t="array" ref="G214">IFERROR(_xlfn.XLOOKUP(transformación!$B205,[1]Forwarkeys!$B$2:$B$1000,_xlfn.XLOOKUP($C$1,[1]Forwarkeys!$C$1:$BA$1,[1]Forwarkeys!$C$2:$BA$1000)),"-")</f>
        <v>17112</v>
      </c>
      <c r="H214" s="19">
        <f>España!E214</f>
        <v>109.87</v>
      </c>
      <c r="I214" s="3">
        <f>[1]Aeropuerto!$K207</f>
        <v>13435</v>
      </c>
      <c r="J214" s="3" cm="1">
        <f t="array" ref="J214">_xlfn.XLOOKUP(transformación!$B205,[1]Mortalidad!$A$2:$A$301,_xlfn.XLOOKUP($C$1,[1]Mortalidad!$B$1:$P$1,[1]Mortalidad!$B$2:$P$301))</f>
        <v>3028</v>
      </c>
      <c r="K214" s="19" cm="1">
        <f t="array" ref="K214">_xlfn.XLOOKUP(transformación!$B205,'[1]Indice del consumidor'!$A$2:$A$301,_xlfn.XLOOKUP($C$1,'[1]Indice del consumidor'!$B$1:$P$1,'[1]Indice del consumidor'!$B$2:$P$301))</f>
        <v>-1.8</v>
      </c>
      <c r="L214" s="3" cm="1">
        <f t="array" ref="L214">_xlfn.XLOOKUP(transformación!B205,'[1]Total Búsquedas'!$A$5:$A$101,_xlfn.XLOOKUP($C$1,'[1]Total Búsquedas'!$B$2:$Q$2,'[1]Total Búsquedas'!$B$5:$Q$101))</f>
        <v>118807</v>
      </c>
      <c r="M214" s="3" cm="1">
        <f t="array" ref="M214">_xlfn.XLOOKUP(transformación!B205,'[1]Búsquedas a tres meses'!$A$5:$A$101,_xlfn.XLOOKUP($C$1,'[1]Búsquedas a tres meses'!$B$2:$Q$2,'[1]Búsquedas a tres meses'!$B$5:$Q$101))</f>
        <v>82814</v>
      </c>
      <c r="N214" s="3" cm="1">
        <f t="array" ref="N214">_xlfn.XLOOKUP(transformación!B205,'[1]Búsquedas a 6 meses'!$A$5:$A$101,_xlfn.XLOOKUP($C$1,'[1]Búsquedas a 6 meses'!$B$2:$Q$2,'[1]Búsquedas a 6 meses'!$B$5:$Q$101))</f>
        <v>101729</v>
      </c>
    </row>
    <row r="215" spans="1:14" x14ac:dyDescent="0.3">
      <c r="A215" s="2" t="str">
        <f>'Viajeros Hoteles y Apartamet'!A215</f>
        <v>2021</v>
      </c>
      <c r="B215" s="2" t="str">
        <f>'Viajeros Hoteles y Apartamet'!B215</f>
        <v>12</v>
      </c>
      <c r="C215" s="3">
        <f>'Viajeros Hoteles y Apartamet'!M215</f>
        <v>18879</v>
      </c>
      <c r="D215" s="3" cm="1">
        <f t="array" ref="D215">_xlfn.XLOOKUP(transformación!A206,'[1]Pib Pc'!$A$2:$A$81,_xlfn.XLOOKUP($C$1,'[1]Pib Pc'!B$1:P$1,'[1]Pib Pc'!$B$2:$P$81))</f>
        <v>22410</v>
      </c>
      <c r="E215" s="19" cm="1">
        <f t="array" ref="E215">_xlfn.XLOOKUP(transformación!B206,'[1]IPC Armonizado'!$A$2:$A$250,_xlfn.XLOOKUP($C$1,'[1]IPC Armonizado'!$B$1:$Q$1,'[1]IPC Armonizado'!$B$2:$Q$250))</f>
        <v>106.5</v>
      </c>
      <c r="F215" s="19" cm="1">
        <f t="array" ref="F215">_xlfn.XLOOKUP(transformación!A206,'[1]Desempleo armonizado'!$A$2:$A$101,_xlfn.XLOOKUP($C$1,'[1]Desempleo armonizado'!$B$1:$P$1,'[1]Desempleo armonizado'!$B$2:$P$101))</f>
        <v>4.9000000000000004</v>
      </c>
      <c r="G215" s="26" cm="1">
        <f t="array" ref="G215">IFERROR(_xlfn.XLOOKUP(transformación!$B206,[1]Forwarkeys!$B$2:$B$1000,_xlfn.XLOOKUP($C$1,[1]Forwarkeys!$C$1:$BA$1,[1]Forwarkeys!$C$2:$BA$1000)),"-")</f>
        <v>20046</v>
      </c>
      <c r="H215" s="19">
        <f>España!E215</f>
        <v>111.13</v>
      </c>
      <c r="I215" s="3">
        <f>[1]Aeropuerto!$K208</f>
        <v>12680</v>
      </c>
      <c r="J215" s="3" cm="1">
        <f t="array" ref="J215">_xlfn.XLOOKUP(transformación!$B206,[1]Mortalidad!$A$2:$A$301,_xlfn.XLOOKUP($C$1,[1]Mortalidad!$B$1:$P$1,[1]Mortalidad!$B$2:$P$301))</f>
        <v>3077</v>
      </c>
      <c r="K215" s="19" cm="1">
        <f t="array" ref="K215">_xlfn.XLOOKUP(transformación!$B206,'[1]Indice del consumidor'!$A$2:$A$301,_xlfn.XLOOKUP($C$1,'[1]Indice del consumidor'!$B$1:$P$1,'[1]Indice del consumidor'!$B$2:$P$301))</f>
        <v>-6.1</v>
      </c>
      <c r="L215" s="3" cm="1">
        <f t="array" ref="L215">_xlfn.XLOOKUP(transformación!B206,'[1]Total Búsquedas'!$A$5:$A$101,_xlfn.XLOOKUP($C$1,'[1]Total Búsquedas'!$B$2:$Q$2,'[1]Total Búsquedas'!$B$5:$Q$101))</f>
        <v>107198</v>
      </c>
      <c r="M215" s="3" cm="1">
        <f t="array" ref="M215">_xlfn.XLOOKUP(transformación!B206,'[1]Búsquedas a tres meses'!$A$5:$A$101,_xlfn.XLOOKUP($C$1,'[1]Búsquedas a tres meses'!$B$2:$Q$2,'[1]Búsquedas a tres meses'!$B$5:$Q$101))</f>
        <v>78204</v>
      </c>
      <c r="N215" s="3" cm="1">
        <f t="array" ref="N215">_xlfn.XLOOKUP(transformación!B206,'[1]Búsquedas a 6 meses'!$A$5:$A$101,_xlfn.XLOOKUP($C$1,'[1]Búsquedas a 6 meses'!$B$2:$Q$2,'[1]Búsquedas a 6 meses'!$B$5:$Q$101))</f>
        <v>95387</v>
      </c>
    </row>
    <row r="216" spans="1:14" x14ac:dyDescent="0.3">
      <c r="A216" s="2" t="str">
        <f>'Viajeros Hoteles y Apartamet'!A216</f>
        <v>2022</v>
      </c>
      <c r="B216" s="2" t="str">
        <f>'Viajeros Hoteles y Apartamet'!B216</f>
        <v>1</v>
      </c>
      <c r="C216" s="3">
        <f>'Viajeros Hoteles y Apartamet'!M216</f>
        <v>21987</v>
      </c>
      <c r="D216" s="3" cm="1">
        <f t="array" ref="D216">_xlfn.XLOOKUP(transformación!A207,'[1]Pib Pc'!$A$2:$A$81,_xlfn.XLOOKUP($C$1,'[1]Pib Pc'!B$1:P$1,'[1]Pib Pc'!$B$2:$P$81))</f>
        <v>23450</v>
      </c>
      <c r="E216" s="19" cm="1">
        <f t="array" ref="E216">_xlfn.XLOOKUP(transformación!B207,'[1]IPC Armonizado'!$A$2:$A$250,_xlfn.XLOOKUP($C$1,'[1]IPC Armonizado'!$B$1:$Q$1,'[1]IPC Armonizado'!$B$2:$Q$250))</f>
        <v>106.1</v>
      </c>
      <c r="F216" s="19" cm="1">
        <f t="array" ref="F216">_xlfn.XLOOKUP(transformación!A207,'[1]Desempleo armonizado'!$A$2:$A$101,_xlfn.XLOOKUP($C$1,'[1]Desempleo armonizado'!$B$1:$P$1,'[1]Desempleo armonizado'!$B$2:$P$101))</f>
        <v>4.8</v>
      </c>
      <c r="G216" s="26" cm="1">
        <f t="array" ref="G216">IFERROR(_xlfn.XLOOKUP(transformación!$B207,[1]Forwarkeys!$B$2:$B$1000,_xlfn.XLOOKUP($C$1,[1]Forwarkeys!$C$1:$BA$1,[1]Forwarkeys!$C$2:$BA$1000)),"-")</f>
        <v>18390</v>
      </c>
      <c r="H216" s="19">
        <f>España!E216</f>
        <v>110.26</v>
      </c>
      <c r="I216" s="3">
        <f>[1]Aeropuerto!$K209</f>
        <v>11828</v>
      </c>
      <c r="J216" s="3" cm="1">
        <f t="array" ref="J216">_xlfn.XLOOKUP(transformación!$B207,[1]Mortalidad!$A$2:$A$301,_xlfn.XLOOKUP($C$1,[1]Mortalidad!$B$1:$P$1,[1]Mortalidad!$B$2:$P$301))</f>
        <v>3449</v>
      </c>
      <c r="K216" s="19" cm="1">
        <f t="array" ref="K216">_xlfn.XLOOKUP(transformación!$B207,'[1]Indice del consumidor'!$A$2:$A$301,_xlfn.XLOOKUP($C$1,'[1]Indice del consumidor'!$B$1:$P$1,'[1]Indice del consumidor'!$B$2:$P$301))</f>
        <v>-2.5</v>
      </c>
      <c r="L216" s="3" cm="1">
        <f t="array" ref="L216">_xlfn.XLOOKUP(transformación!B207,'[1]Total Búsquedas'!$A$5:$A$101,_xlfn.XLOOKUP($C$1,'[1]Total Búsquedas'!$B$2:$Q$2,'[1]Total Búsquedas'!$B$5:$Q$101))</f>
        <v>199573</v>
      </c>
      <c r="M216" s="3" cm="1">
        <f t="array" ref="M216">_xlfn.XLOOKUP(transformación!B207,'[1]Búsquedas a tres meses'!$A$5:$A$101,_xlfn.XLOOKUP($C$1,'[1]Búsquedas a tres meses'!$B$2:$Q$2,'[1]Búsquedas a tres meses'!$B$5:$Q$101))</f>
        <v>118552</v>
      </c>
      <c r="N216" s="3" cm="1">
        <f t="array" ref="N216">_xlfn.XLOOKUP(transformación!B207,'[1]Búsquedas a 6 meses'!$A$5:$A$101,_xlfn.XLOOKUP($C$1,'[1]Búsquedas a 6 meses'!$B$2:$Q$2,'[1]Búsquedas a 6 meses'!$B$5:$Q$101))</f>
        <v>176097</v>
      </c>
    </row>
    <row r="217" spans="1:14" x14ac:dyDescent="0.3">
      <c r="A217" s="2" t="str">
        <f>'Viajeros Hoteles y Apartamet'!A217</f>
        <v>2022</v>
      </c>
      <c r="B217" s="2" t="str">
        <f>'Viajeros Hoteles y Apartamet'!B217</f>
        <v>2</v>
      </c>
      <c r="C217" s="3">
        <f>'Viajeros Hoteles y Apartamet'!M217</f>
        <v>33617</v>
      </c>
      <c r="D217" s="3" cm="1">
        <f t="array" ref="D217">_xlfn.XLOOKUP(transformación!A208,'[1]Pib Pc'!$A$2:$A$81,_xlfn.XLOOKUP($C$1,'[1]Pib Pc'!B$1:P$1,'[1]Pib Pc'!$B$2:$P$81))</f>
        <v>23450</v>
      </c>
      <c r="E217" s="19" cm="1">
        <f t="array" ref="E217">_xlfn.XLOOKUP(transformación!B208,'[1]IPC Armonizado'!$A$2:$A$250,_xlfn.XLOOKUP($C$1,'[1]IPC Armonizado'!$B$1:$Q$1,'[1]IPC Armonizado'!$B$2:$Q$250))</f>
        <v>107.1</v>
      </c>
      <c r="F217" s="19" cm="1">
        <f t="array" ref="F217">_xlfn.XLOOKUP(transformación!A208,'[1]Desempleo armonizado'!$A$2:$A$101,_xlfn.XLOOKUP($C$1,'[1]Desempleo armonizado'!$B$1:$P$1,'[1]Desempleo armonizado'!$B$2:$P$101))</f>
        <v>4.8</v>
      </c>
      <c r="G217" s="26" cm="1">
        <f t="array" ref="G217">IFERROR(_xlfn.XLOOKUP(transformación!$B208,[1]Forwarkeys!$B$2:$B$1000,_xlfn.XLOOKUP($C$1,[1]Forwarkeys!$C$1:$BA$1,[1]Forwarkeys!$C$2:$BA$1000)),"-")</f>
        <v>17316</v>
      </c>
      <c r="H217" s="19">
        <f>España!E217</f>
        <v>111.15</v>
      </c>
      <c r="I217" s="3">
        <f>[1]Aeropuerto!$K210</f>
        <v>15679</v>
      </c>
      <c r="J217" s="3" cm="1">
        <f t="array" ref="J217">_xlfn.XLOOKUP(transformación!$B208,[1]Mortalidad!$A$2:$A$301,_xlfn.XLOOKUP($C$1,[1]Mortalidad!$B$1:$P$1,[1]Mortalidad!$B$2:$P$301))</f>
        <v>3202</v>
      </c>
      <c r="K217" s="19" cm="1">
        <f t="array" ref="K217">_xlfn.XLOOKUP(transformación!$B208,'[1]Indice del consumidor'!$A$2:$A$301,_xlfn.XLOOKUP($C$1,'[1]Indice del consumidor'!$B$1:$P$1,'[1]Indice del consumidor'!$B$2:$P$301))</f>
        <v>-10.1</v>
      </c>
      <c r="L217" s="3" cm="1">
        <f t="array" ref="L217">_xlfn.XLOOKUP(transformación!B208,'[1]Total Búsquedas'!$A$5:$A$101,_xlfn.XLOOKUP($C$1,'[1]Total Búsquedas'!$B$2:$Q$2,'[1]Total Búsquedas'!$B$5:$Q$101))</f>
        <v>208282</v>
      </c>
      <c r="M217" s="3" cm="1">
        <f t="array" ref="M217">_xlfn.XLOOKUP(transformación!B208,'[1]Búsquedas a tres meses'!$A$5:$A$101,_xlfn.XLOOKUP($C$1,'[1]Búsquedas a tres meses'!$B$2:$Q$2,'[1]Búsquedas a tres meses'!$B$5:$Q$101))</f>
        <v>136003</v>
      </c>
      <c r="N217" s="3" cm="1">
        <f t="array" ref="N217">_xlfn.XLOOKUP(transformación!B208,'[1]Búsquedas a 6 meses'!$A$5:$A$101,_xlfn.XLOOKUP($C$1,'[1]Búsquedas a 6 meses'!$B$2:$Q$2,'[1]Búsquedas a 6 meses'!$B$5:$Q$101))</f>
        <v>190695</v>
      </c>
    </row>
    <row r="218" spans="1:14" x14ac:dyDescent="0.3">
      <c r="A218" s="2" t="str">
        <f>'Viajeros Hoteles y Apartamet'!A218</f>
        <v>2022</v>
      </c>
      <c r="B218" s="2" t="str">
        <f>'Viajeros Hoteles y Apartamet'!B218</f>
        <v>3</v>
      </c>
      <c r="C218" s="3">
        <f>'Viajeros Hoteles y Apartamet'!M218</f>
        <v>54861</v>
      </c>
      <c r="D218" s="3" cm="1">
        <f t="array" ref="D218">_xlfn.XLOOKUP(transformación!A209,'[1]Pib Pc'!$A$2:$A$81,_xlfn.XLOOKUP($C$1,'[1]Pib Pc'!B$1:P$1,'[1]Pib Pc'!$B$2:$P$81))</f>
        <v>23450</v>
      </c>
      <c r="E218" s="19" cm="1">
        <f t="array" ref="E218">_xlfn.XLOOKUP(transformación!B209,'[1]IPC Armonizado'!$A$2:$A$250,_xlfn.XLOOKUP($C$1,'[1]IPC Armonizado'!$B$1:$Q$1,'[1]IPC Armonizado'!$B$2:$Q$250))</f>
        <v>109.3</v>
      </c>
      <c r="F218" s="19" cm="1">
        <f t="array" ref="F218">_xlfn.XLOOKUP(transformación!A209,'[1]Desempleo armonizado'!$A$2:$A$101,_xlfn.XLOOKUP($C$1,'[1]Desempleo armonizado'!$B$1:$P$1,'[1]Desempleo armonizado'!$B$2:$P$101))</f>
        <v>4.8</v>
      </c>
      <c r="G218" s="26" cm="1">
        <f t="array" ref="G218">IFERROR(_xlfn.XLOOKUP(transformación!$B209,[1]Forwarkeys!$B$2:$B$1000,_xlfn.XLOOKUP($C$1,[1]Forwarkeys!$C$1:$BA$1,[1]Forwarkeys!$C$2:$BA$1000)),"-")</f>
        <v>24346</v>
      </c>
      <c r="H218" s="19">
        <f>España!E218</f>
        <v>115.51</v>
      </c>
      <c r="I218" s="3">
        <f>[1]Aeropuerto!$K211</f>
        <v>21640</v>
      </c>
      <c r="J218" s="3" cm="1">
        <f t="array" ref="J218">_xlfn.XLOOKUP(transformación!$B209,[1]Mortalidad!$A$2:$A$301,_xlfn.XLOOKUP($C$1,[1]Mortalidad!$B$1:$P$1,[1]Mortalidad!$B$2:$P$301))</f>
        <v>3249</v>
      </c>
      <c r="K218" s="19" cm="1">
        <f t="array" ref="K218">_xlfn.XLOOKUP(transformación!$B209,'[1]Indice del consumidor'!$A$2:$A$301,_xlfn.XLOOKUP($C$1,'[1]Indice del consumidor'!$B$1:$P$1,'[1]Indice del consumidor'!$B$2:$P$301))</f>
        <v>-22.4</v>
      </c>
      <c r="L218" s="3" cm="1">
        <f t="array" ref="L218">_xlfn.XLOOKUP(transformación!B209,'[1]Total Búsquedas'!$A$5:$A$101,_xlfn.XLOOKUP($C$1,'[1]Total Búsquedas'!$B$2:$Q$2,'[1]Total Búsquedas'!$B$5:$Q$101))</f>
        <v>234186</v>
      </c>
      <c r="M218" s="3" cm="1">
        <f t="array" ref="M218">_xlfn.XLOOKUP(transformación!B209,'[1]Búsquedas a tres meses'!$A$5:$A$101,_xlfn.XLOOKUP($C$1,'[1]Búsquedas a tres meses'!$B$2:$Q$2,'[1]Búsquedas a tres meses'!$B$5:$Q$101))</f>
        <v>175664</v>
      </c>
      <c r="N218" s="3" cm="1">
        <f t="array" ref="N218">_xlfn.XLOOKUP(transformación!B209,'[1]Búsquedas a 6 meses'!$A$5:$A$101,_xlfn.XLOOKUP($C$1,'[1]Búsquedas a 6 meses'!$B$2:$Q$2,'[1]Búsquedas a 6 meses'!$B$5:$Q$101))</f>
        <v>221082</v>
      </c>
    </row>
    <row r="219" spans="1:14" x14ac:dyDescent="0.3">
      <c r="A219" s="2" t="str">
        <f>'Viajeros Hoteles y Apartamet'!A219</f>
        <v>2022</v>
      </c>
      <c r="B219" s="2" t="str">
        <f>'Viajeros Hoteles y Apartamet'!B219</f>
        <v>4</v>
      </c>
      <c r="C219" s="3">
        <f>'Viajeros Hoteles y Apartamet'!M219</f>
        <v>107171</v>
      </c>
      <c r="D219" s="3" cm="1">
        <f t="array" ref="D219">_xlfn.XLOOKUP(transformación!A210,'[1]Pib Pc'!$A$2:$A$81,_xlfn.XLOOKUP($C$1,'[1]Pib Pc'!B$1:P$1,'[1]Pib Pc'!$B$2:$P$81))</f>
        <v>23930</v>
      </c>
      <c r="E219" s="19" cm="1">
        <f t="array" ref="E219">_xlfn.XLOOKUP(transformación!B210,'[1]IPC Armonizado'!$A$2:$A$250,_xlfn.XLOOKUP($C$1,'[1]IPC Armonizado'!$B$1:$Q$1,'[1]IPC Armonizado'!$B$2:$Q$250))</f>
        <v>110.3</v>
      </c>
      <c r="F219" s="19" cm="1">
        <f t="array" ref="F219">_xlfn.XLOOKUP(transformación!A210,'[1]Desempleo armonizado'!$A$2:$A$101,_xlfn.XLOOKUP($C$1,'[1]Desempleo armonizado'!$B$1:$P$1,'[1]Desempleo armonizado'!$B$2:$P$101))</f>
        <v>4.5</v>
      </c>
      <c r="G219" s="26" cm="1">
        <f t="array" ref="G219">IFERROR(_xlfn.XLOOKUP(transformación!$B210,[1]Forwarkeys!$B$2:$B$1000,_xlfn.XLOOKUP($C$1,[1]Forwarkeys!$C$1:$BA$1,[1]Forwarkeys!$C$2:$BA$1000)),"-")</f>
        <v>48435</v>
      </c>
      <c r="H219" s="19">
        <f>España!E219</f>
        <v>115.21</v>
      </c>
      <c r="I219" s="3">
        <f>[1]Aeropuerto!$K212</f>
        <v>43081</v>
      </c>
      <c r="J219" s="3" cm="1">
        <f t="array" ref="J219">_xlfn.XLOOKUP(transformación!$B210,[1]Mortalidad!$A$2:$A$301,_xlfn.XLOOKUP($C$1,[1]Mortalidad!$B$1:$P$1,[1]Mortalidad!$B$2:$P$301))</f>
        <v>3026</v>
      </c>
      <c r="K219" s="19" cm="1">
        <f t="array" ref="K219">_xlfn.XLOOKUP(transformación!$B210,'[1]Indice del consumidor'!$A$2:$A$301,_xlfn.XLOOKUP($C$1,'[1]Indice del consumidor'!$B$1:$P$1,'[1]Indice del consumidor'!$B$2:$P$301))</f>
        <v>-23.5</v>
      </c>
      <c r="L219" s="3" cm="1">
        <f t="array" ref="L219">_xlfn.XLOOKUP(transformación!B210,'[1]Total Búsquedas'!$A$5:$A$101,_xlfn.XLOOKUP($C$1,'[1]Total Búsquedas'!$B$2:$Q$2,'[1]Total Búsquedas'!$B$5:$Q$101))</f>
        <v>221644</v>
      </c>
      <c r="M219" s="3" cm="1">
        <f t="array" ref="M219">_xlfn.XLOOKUP(transformación!B210,'[1]Búsquedas a tres meses'!$A$5:$A$101,_xlfn.XLOOKUP($C$1,'[1]Búsquedas a tres meses'!$B$2:$Q$2,'[1]Búsquedas a tres meses'!$B$5:$Q$101))</f>
        <v>175025</v>
      </c>
      <c r="N219" s="3" cm="1">
        <f t="array" ref="N219">_xlfn.XLOOKUP(transformación!B210,'[1]Búsquedas a 6 meses'!$A$5:$A$101,_xlfn.XLOOKUP($C$1,'[1]Búsquedas a 6 meses'!$B$2:$Q$2,'[1]Búsquedas a 6 meses'!$B$5:$Q$101))</f>
        <v>214992</v>
      </c>
    </row>
    <row r="220" spans="1:14" x14ac:dyDescent="0.3">
      <c r="A220" s="2" t="str">
        <f>'Viajeros Hoteles y Apartamet'!A220</f>
        <v>2022</v>
      </c>
      <c r="B220" s="2" t="str">
        <f>'Viajeros Hoteles y Apartamet'!B220</f>
        <v>5</v>
      </c>
      <c r="C220" s="3">
        <f>'Viajeros Hoteles y Apartamet'!M220</f>
        <v>156663</v>
      </c>
      <c r="D220" s="3" cm="1">
        <f t="array" ref="D220">_xlfn.XLOOKUP(transformación!A211,'[1]Pib Pc'!$A$2:$A$81,_xlfn.XLOOKUP($C$1,'[1]Pib Pc'!B$1:P$1,'[1]Pib Pc'!$B$2:$P$81))</f>
        <v>23930</v>
      </c>
      <c r="E220" s="19" cm="1">
        <f t="array" ref="E220">_xlfn.XLOOKUP(transformación!B211,'[1]IPC Armonizado'!$A$2:$A$250,_xlfn.XLOOKUP($C$1,'[1]IPC Armonizado'!$B$1:$Q$1,'[1]IPC Armonizado'!$B$2:$Q$250))</f>
        <v>111.5</v>
      </c>
      <c r="F220" s="19" cm="1">
        <f t="array" ref="F220">_xlfn.XLOOKUP(transformación!A211,'[1]Desempleo armonizado'!$A$2:$A$101,_xlfn.XLOOKUP($C$1,'[1]Desempleo armonizado'!$B$1:$P$1,'[1]Desempleo armonizado'!$B$2:$P$101))</f>
        <v>4.5</v>
      </c>
      <c r="G220" s="26" cm="1">
        <f t="array" ref="G220">IFERROR(_xlfn.XLOOKUP(transformación!$B211,[1]Forwarkeys!$B$2:$B$1000,_xlfn.XLOOKUP($C$1,[1]Forwarkeys!$C$1:$BA$1,[1]Forwarkeys!$C$2:$BA$1000)),"-")</f>
        <v>48473</v>
      </c>
      <c r="H220" s="19">
        <f>España!E220</f>
        <v>116.03</v>
      </c>
      <c r="I220" s="3">
        <f>[1]Aeropuerto!$K213</f>
        <v>46246</v>
      </c>
      <c r="J220" s="3" cm="1">
        <f t="array" ref="J220">_xlfn.XLOOKUP(transformación!$B211,[1]Mortalidad!$A$2:$A$301,_xlfn.XLOOKUP($C$1,[1]Mortalidad!$B$1:$P$1,[1]Mortalidad!$B$2:$P$301))</f>
        <v>3399</v>
      </c>
      <c r="K220" s="19" cm="1">
        <f t="array" ref="K220">_xlfn.XLOOKUP(transformación!$B211,'[1]Indice del consumidor'!$A$2:$A$301,_xlfn.XLOOKUP($C$1,'[1]Indice del consumidor'!$B$1:$P$1,'[1]Indice del consumidor'!$B$2:$P$301))</f>
        <v>-21.1</v>
      </c>
      <c r="L220" s="3" cm="1">
        <f t="array" ref="L220">_xlfn.XLOOKUP(transformación!B211,'[1]Total Búsquedas'!$A$5:$A$101,_xlfn.XLOOKUP($C$1,'[1]Total Búsquedas'!$B$2:$Q$2,'[1]Total Búsquedas'!$B$5:$Q$101))</f>
        <v>234882</v>
      </c>
      <c r="M220" s="3" cm="1">
        <f t="array" ref="M220">_xlfn.XLOOKUP(transformación!B211,'[1]Búsquedas a tres meses'!$A$5:$A$101,_xlfn.XLOOKUP($C$1,'[1]Búsquedas a tres meses'!$B$2:$Q$2,'[1]Búsquedas a tres meses'!$B$5:$Q$101))</f>
        <v>188547</v>
      </c>
      <c r="N220" s="3" cm="1">
        <f t="array" ref="N220">_xlfn.XLOOKUP(transformación!B211,'[1]Búsquedas a 6 meses'!$A$5:$A$101,_xlfn.XLOOKUP($C$1,'[1]Búsquedas a 6 meses'!$B$2:$Q$2,'[1]Búsquedas a 6 meses'!$B$5:$Q$101))</f>
        <v>225007</v>
      </c>
    </row>
    <row r="221" spans="1:14" x14ac:dyDescent="0.3">
      <c r="A221" s="2" t="str">
        <f>'Viajeros Hoteles y Apartamet'!A221</f>
        <v>2022</v>
      </c>
      <c r="B221" s="2" t="str">
        <f>'Viajeros Hoteles y Apartamet'!B221</f>
        <v>6</v>
      </c>
      <c r="C221" s="3">
        <f>'Viajeros Hoteles y Apartamet'!M221</f>
        <v>176833</v>
      </c>
      <c r="D221" s="3" cm="1">
        <f t="array" ref="D221">_xlfn.XLOOKUP(transformación!A212,'[1]Pib Pc'!$A$2:$A$81,_xlfn.XLOOKUP($C$1,'[1]Pib Pc'!B$1:P$1,'[1]Pib Pc'!$B$2:$P$81))</f>
        <v>23930</v>
      </c>
      <c r="E221" s="19" cm="1">
        <f t="array" ref="E221">_xlfn.XLOOKUP(transformación!B212,'[1]IPC Armonizado'!$A$2:$A$250,_xlfn.XLOOKUP($C$1,'[1]IPC Armonizado'!$B$1:$Q$1,'[1]IPC Armonizado'!$B$2:$Q$250))</f>
        <v>113</v>
      </c>
      <c r="F221" s="19" cm="1">
        <f t="array" ref="F221">_xlfn.XLOOKUP(transformación!A212,'[1]Desempleo armonizado'!$A$2:$A$101,_xlfn.XLOOKUP($C$1,'[1]Desempleo armonizado'!$B$1:$P$1,'[1]Desempleo armonizado'!$B$2:$P$101))</f>
        <v>4.5</v>
      </c>
      <c r="G221" s="26" cm="1">
        <f t="array" ref="G221">IFERROR(_xlfn.XLOOKUP(transformación!$B212,[1]Forwarkeys!$B$2:$B$1000,_xlfn.XLOOKUP($C$1,[1]Forwarkeys!$C$1:$BA$1,[1]Forwarkeys!$C$2:$BA$1000)),"-")</f>
        <v>47634</v>
      </c>
      <c r="H221" s="19">
        <f>España!E221</f>
        <v>118.22</v>
      </c>
      <c r="I221" s="3">
        <f>[1]Aeropuerto!$K214</f>
        <v>47812</v>
      </c>
      <c r="J221" s="3" cm="1">
        <f t="array" ref="J221">_xlfn.XLOOKUP(transformación!$B212,[1]Mortalidad!$A$2:$A$301,_xlfn.XLOOKUP($C$1,[1]Mortalidad!$B$1:$P$1,[1]Mortalidad!$B$2:$P$301))</f>
        <v>3253</v>
      </c>
      <c r="K221" s="19" cm="1">
        <f t="array" ref="K221">_xlfn.XLOOKUP(transformación!$B212,'[1]Indice del consumidor'!$A$2:$A$301,_xlfn.XLOOKUP($C$1,'[1]Indice del consumidor'!$B$1:$P$1,'[1]Indice del consumidor'!$B$2:$P$301))</f>
        <v>-26.7</v>
      </c>
      <c r="L221" s="3" cm="1">
        <f t="array" ref="L221">_xlfn.XLOOKUP(transformación!B212,'[1]Total Búsquedas'!$A$5:$A$101,_xlfn.XLOOKUP($C$1,'[1]Total Búsquedas'!$B$2:$Q$2,'[1]Total Búsquedas'!$B$5:$Q$101))</f>
        <v>218825</v>
      </c>
      <c r="M221" s="3" cm="1">
        <f t="array" ref="M221">_xlfn.XLOOKUP(transformación!B212,'[1]Búsquedas a tres meses'!$A$5:$A$101,_xlfn.XLOOKUP($C$1,'[1]Búsquedas a tres meses'!$B$2:$Q$2,'[1]Búsquedas a tres meses'!$B$5:$Q$101))</f>
        <v>180310</v>
      </c>
      <c r="N221" s="3" cm="1">
        <f t="array" ref="N221">_xlfn.XLOOKUP(transformación!B212,'[1]Búsquedas a 6 meses'!$A$5:$A$101,_xlfn.XLOOKUP($C$1,'[1]Búsquedas a 6 meses'!$B$2:$Q$2,'[1]Búsquedas a 6 meses'!$B$5:$Q$101))</f>
        <v>206441</v>
      </c>
    </row>
    <row r="222" spans="1:14" x14ac:dyDescent="0.3">
      <c r="A222" s="2" t="str">
        <f>'Viajeros Hoteles y Apartamet'!A222</f>
        <v>2022</v>
      </c>
      <c r="B222" s="2" t="str">
        <f>'Viajeros Hoteles y Apartamet'!B222</f>
        <v>7</v>
      </c>
      <c r="C222" s="3">
        <f>'Viajeros Hoteles y Apartamet'!M222</f>
        <v>179602</v>
      </c>
      <c r="D222" s="3" cm="1">
        <f t="array" ref="D222">_xlfn.XLOOKUP(transformación!A213,'[1]Pib Pc'!$A$2:$A$81,_xlfn.XLOOKUP($C$1,'[1]Pib Pc'!B$1:P$1,'[1]Pib Pc'!$B$2:$P$81))</f>
        <v>26120</v>
      </c>
      <c r="E222" s="19" cm="1">
        <f t="array" ref="E222">_xlfn.XLOOKUP(transformación!B213,'[1]IPC Armonizado'!$A$2:$A$250,_xlfn.XLOOKUP($C$1,'[1]IPC Armonizado'!$B$1:$Q$1,'[1]IPC Armonizado'!$B$2:$Q$250))</f>
        <v>113.4</v>
      </c>
      <c r="F222" s="19" cm="1">
        <f t="array" ref="F222">_xlfn.XLOOKUP(transformación!A213,'[1]Desempleo armonizado'!$A$2:$A$101,_xlfn.XLOOKUP($C$1,'[1]Desempleo armonizado'!$B$1:$P$1,'[1]Desempleo armonizado'!$B$2:$P$101))</f>
        <v>4.5</v>
      </c>
      <c r="G222" s="26" cm="1">
        <f t="array" ref="G222">IFERROR(_xlfn.XLOOKUP(transformación!$B213,[1]Forwarkeys!$B$2:$B$1000,_xlfn.XLOOKUP($C$1,[1]Forwarkeys!$C$1:$BA$1,[1]Forwarkeys!$C$2:$BA$1000)),"-")</f>
        <v>49619</v>
      </c>
      <c r="H222" s="19">
        <f>España!E222</f>
        <v>117.54</v>
      </c>
      <c r="I222" s="3">
        <f>[1]Aeropuerto!$K215</f>
        <v>49510</v>
      </c>
      <c r="J222" s="3" t="str" cm="1">
        <f t="array" ref="J222">_xlfn.XLOOKUP(transformación!$B213,[1]Mortalidad!$A$2:$A$301,_xlfn.XLOOKUP($C$1,[1]Mortalidad!$B$1:$P$1,[1]Mortalidad!$B$2:$P$301))</f>
        <v>:</v>
      </c>
      <c r="K222" s="19" cm="1">
        <f t="array" ref="K222">_xlfn.XLOOKUP(transformación!$B213,'[1]Indice del consumidor'!$A$2:$A$301,_xlfn.XLOOKUP($C$1,'[1]Indice del consumidor'!$B$1:$P$1,'[1]Indice del consumidor'!$B$2:$P$301))</f>
        <v>-32.700000000000003</v>
      </c>
      <c r="L222" s="3" cm="1">
        <f t="array" ref="L222">_xlfn.XLOOKUP(transformación!B213,'[1]Total Búsquedas'!$A$5:$A$101,_xlfn.XLOOKUP($C$1,'[1]Total Búsquedas'!$B$2:$Q$2,'[1]Total Búsquedas'!$B$5:$Q$101))</f>
        <v>234601</v>
      </c>
      <c r="M222" s="3" cm="1">
        <f t="array" ref="M222">_xlfn.XLOOKUP(transformación!B213,'[1]Búsquedas a tres meses'!$A$5:$A$101,_xlfn.XLOOKUP($C$1,'[1]Búsquedas a tres meses'!$B$2:$Q$2,'[1]Búsquedas a tres meses'!$B$5:$Q$101))</f>
        <v>197690</v>
      </c>
      <c r="N222" s="3" cm="1">
        <f t="array" ref="N222">_xlfn.XLOOKUP(transformación!B213,'[1]Búsquedas a 6 meses'!$A$5:$A$101,_xlfn.XLOOKUP($C$1,'[1]Búsquedas a 6 meses'!$B$2:$Q$2,'[1]Búsquedas a 6 meses'!$B$5:$Q$101))</f>
        <v>212844</v>
      </c>
    </row>
    <row r="223" spans="1:14" x14ac:dyDescent="0.3">
      <c r="A223" s="2">
        <v>2022</v>
      </c>
      <c r="B223" s="2">
        <v>8</v>
      </c>
      <c r="C223" s="3">
        <f>'Viajeros Hoteles y Apartamet'!M223</f>
        <v>163405</v>
      </c>
      <c r="D223" s="3" cm="1">
        <f t="array" ref="D223">_xlfn.XLOOKUP(transformación!A214,'[1]Pib Pc'!$A$2:$A$81,_xlfn.XLOOKUP($C$1,'[1]Pib Pc'!B$1:P$1,'[1]Pib Pc'!$B$2:$P$81))</f>
        <v>26120</v>
      </c>
      <c r="E223" s="19" cm="1">
        <f t="array" ref="E223">_xlfn.XLOOKUP(transformación!B214,'[1]IPC Armonizado'!$A$2:$A$250,_xlfn.XLOOKUP($C$1,'[1]IPC Armonizado'!$B$1:$Q$1,'[1]IPC Armonizado'!$B$2:$Q$250))</f>
        <v>113.6</v>
      </c>
      <c r="F223" s="19" cm="1">
        <f t="array" ref="F223">_xlfn.XLOOKUP(transformación!A214,'[1]Desempleo armonizado'!$A$2:$A$101,_xlfn.XLOOKUP($C$1,'[1]Desempleo armonizado'!$B$1:$P$1,'[1]Desempleo armonizado'!$B$2:$P$101))</f>
        <v>4.5</v>
      </c>
      <c r="G223" s="26" cm="1">
        <f t="array" ref="G223">IFERROR(_xlfn.XLOOKUP(transformación!$B214,[1]Forwarkeys!$B$2:$B$1000,_xlfn.XLOOKUP($C$1,[1]Forwarkeys!$C$1:$BA$1,[1]Forwarkeys!$C$2:$BA$1000)),"-")</f>
        <v>49607</v>
      </c>
      <c r="H223" s="19">
        <f>España!E223</f>
        <v>117.84</v>
      </c>
      <c r="I223" s="3">
        <f>[1]Aeropuerto!$K216</f>
        <v>45485</v>
      </c>
      <c r="J223" s="3" t="str" cm="1">
        <f t="array" ref="J223">_xlfn.XLOOKUP(transformación!$B214,[1]Mortalidad!$A$2:$A$301,_xlfn.XLOOKUP($C$1,[1]Mortalidad!$B$1:$P$1,[1]Mortalidad!$B$2:$P$301))</f>
        <v>:</v>
      </c>
      <c r="K223" s="19" cm="1">
        <f t="array" ref="K223">_xlfn.XLOOKUP(transformación!$B214,'[1]Indice del consumidor'!$A$2:$A$301,_xlfn.XLOOKUP($C$1,'[1]Indice del consumidor'!$B$1:$P$1,'[1]Indice del consumidor'!$B$2:$P$301))</f>
        <v>-27</v>
      </c>
      <c r="L223" s="3" cm="1">
        <f t="array" ref="L223">_xlfn.XLOOKUP(transformación!B214,'[1]Total Búsquedas'!$A$5:$A$101,_xlfn.XLOOKUP($C$1,'[1]Total Búsquedas'!$B$2:$Q$2,'[1]Total Búsquedas'!$B$5:$Q$101))</f>
        <v>206401</v>
      </c>
      <c r="M223" s="3" cm="1">
        <f t="array" ref="M223">_xlfn.XLOOKUP(transformación!B214,'[1]Búsquedas a tres meses'!$A$5:$A$101,_xlfn.XLOOKUP($C$1,'[1]Búsquedas a tres meses'!$B$2:$Q$2,'[1]Búsquedas a tres meses'!$B$5:$Q$101))</f>
        <v>159261</v>
      </c>
      <c r="N223" s="3" cm="1">
        <f t="array" ref="N223">_xlfn.XLOOKUP(transformación!B214,'[1]Búsquedas a 6 meses'!$A$5:$A$101,_xlfn.XLOOKUP($C$1,'[1]Búsquedas a 6 meses'!$B$2:$Q$2,'[1]Búsquedas a 6 meses'!$B$5:$Q$101))</f>
        <v>178285</v>
      </c>
    </row>
    <row r="224" spans="1:14" x14ac:dyDescent="0.3">
      <c r="A224" s="2">
        <v>2022</v>
      </c>
      <c r="B224" s="2">
        <v>9</v>
      </c>
      <c r="C224" s="3">
        <f>'Viajeros Hoteles y Apartamet'!M224</f>
        <v>158534</v>
      </c>
      <c r="D224" s="3" cm="1">
        <f t="array" ref="D224">_xlfn.XLOOKUP(transformación!A215,'[1]Pib Pc'!$A$2:$A$81,_xlfn.XLOOKUP($C$1,'[1]Pib Pc'!B$1:P$1,'[1]Pib Pc'!$B$2:$P$81))</f>
        <v>26120</v>
      </c>
      <c r="E224" s="19" cm="1">
        <f t="array" ref="E224">_xlfn.XLOOKUP(transformación!B215,'[1]IPC Armonizado'!$A$2:$A$250,_xlfn.XLOOKUP($C$1,'[1]IPC Armonizado'!$B$1:$Q$1,'[1]IPC Armonizado'!$B$2:$Q$250))</f>
        <v>113.6</v>
      </c>
      <c r="F224" s="19" cm="1">
        <f t="array" ref="F224">_xlfn.XLOOKUP(transformación!A215,'[1]Desempleo armonizado'!$A$2:$A$101,_xlfn.XLOOKUP($C$1,'[1]Desempleo armonizado'!$B$1:$P$1,'[1]Desempleo armonizado'!$B$2:$P$101))</f>
        <v>4.5</v>
      </c>
      <c r="G224" s="26" cm="1">
        <f t="array" ref="G224">IFERROR(_xlfn.XLOOKUP(transformación!$B215,[1]Forwarkeys!$B$2:$B$1000,_xlfn.XLOOKUP($C$1,[1]Forwarkeys!$C$1:$BA$1,[1]Forwarkeys!$C$2:$BA$1000)),"-")</f>
        <v>47430</v>
      </c>
      <c r="H224" s="19">
        <f>España!E224</f>
        <v>117.55</v>
      </c>
      <c r="I224" s="3">
        <f>[1]Aeropuerto!$K217</f>
        <v>46117</v>
      </c>
      <c r="J224" s="3" t="str" cm="1">
        <f t="array" ref="J224">_xlfn.XLOOKUP(transformación!$B215,[1]Mortalidad!$A$2:$A$301,_xlfn.XLOOKUP($C$1,[1]Mortalidad!$B$1:$P$1,[1]Mortalidad!$B$2:$P$301))</f>
        <v>:</v>
      </c>
      <c r="K224" s="19" cm="1">
        <f t="array" ref="K224">_xlfn.XLOOKUP(transformación!$B215,'[1]Indice del consumidor'!$A$2:$A$301,_xlfn.XLOOKUP($C$1,'[1]Indice del consumidor'!$B$1:$P$1,'[1]Indice del consumidor'!$B$2:$P$301))</f>
        <v>-33.299999999999997</v>
      </c>
      <c r="L224" s="3" cm="1">
        <f t="array" ref="L224">_xlfn.XLOOKUP(transformación!B215,'[1]Total Búsquedas'!$A$5:$A$101,_xlfn.XLOOKUP($C$1,'[1]Total Búsquedas'!$B$2:$Q$2,'[1]Total Búsquedas'!$B$5:$Q$101))</f>
        <v>181761</v>
      </c>
      <c r="M224" s="3" cm="1">
        <f t="array" ref="M224">_xlfn.XLOOKUP(transformación!B215,'[1]Búsquedas a tres meses'!$A$5:$A$101,_xlfn.XLOOKUP($C$1,'[1]Búsquedas a tres meses'!$B$2:$Q$2,'[1]Búsquedas a tres meses'!$B$5:$Q$101))</f>
        <v>138023</v>
      </c>
      <c r="N224" s="3" cm="1">
        <f t="array" ref="N224">_xlfn.XLOOKUP(transformación!B215,'[1]Búsquedas a 6 meses'!$A$5:$A$101,_xlfn.XLOOKUP($C$1,'[1]Búsquedas a 6 meses'!$B$2:$Q$2,'[1]Búsquedas a 6 meses'!$B$5:$Q$101))</f>
        <v>154321</v>
      </c>
    </row>
    <row r="225" spans="1:14" x14ac:dyDescent="0.3">
      <c r="A225" s="2">
        <v>2022</v>
      </c>
      <c r="B225" s="2">
        <v>10</v>
      </c>
      <c r="C225" s="3">
        <f>'Viajeros Hoteles y Apartamet'!M225</f>
        <v>143707</v>
      </c>
      <c r="D225" s="3" cm="1">
        <f t="array" ref="D225">_xlfn.XLOOKUP(transformación!A216,'[1]Pib Pc'!$A$2:$A$81,_xlfn.XLOOKUP($C$1,'[1]Pib Pc'!B$1:P$1,'[1]Pib Pc'!$B$2:$P$81))</f>
        <v>25460</v>
      </c>
      <c r="E225" s="19" cm="1">
        <f t="array" ref="E225">_xlfn.XLOOKUP(transformación!B216,'[1]IPC Armonizado'!$A$2:$A$250,_xlfn.XLOOKUP($C$1,'[1]IPC Armonizado'!$B$1:$Q$1,'[1]IPC Armonizado'!$B$2:$Q$250))</f>
        <v>115.3</v>
      </c>
      <c r="F225" s="19" cm="1">
        <f t="array" ref="F225">_xlfn.XLOOKUP(transformación!A216,'[1]Desempleo armonizado'!$A$2:$A$101,_xlfn.XLOOKUP($C$1,'[1]Desempleo armonizado'!$B$1:$P$1,'[1]Desempleo armonizado'!$B$2:$P$101))</f>
        <v>4.2</v>
      </c>
      <c r="G225" s="26" cm="1">
        <f t="array" ref="G225">IFERROR(_xlfn.XLOOKUP(transformación!$B216,[1]Forwarkeys!$B$2:$B$1000,_xlfn.XLOOKUP($C$1,[1]Forwarkeys!$C$1:$BA$1,[1]Forwarkeys!$C$2:$BA$1000)),"-")</f>
        <v>48388</v>
      </c>
      <c r="H225" s="19">
        <f>España!E225</f>
        <v>117.61</v>
      </c>
      <c r="I225" s="3">
        <f>[1]Aeropuerto!$K218</f>
        <v>44533</v>
      </c>
      <c r="J225" s="3" t="str" cm="1">
        <f t="array" ref="J225">_xlfn.XLOOKUP(transformación!$B216,[1]Mortalidad!$A$2:$A$301,_xlfn.XLOOKUP($C$1,[1]Mortalidad!$B$1:$P$1,[1]Mortalidad!$B$2:$P$301))</f>
        <v>:</v>
      </c>
      <c r="K225" s="19" cm="1">
        <f t="array" ref="K225">_xlfn.XLOOKUP(transformación!$B216,'[1]Indice del consumidor'!$A$2:$A$301,_xlfn.XLOOKUP($C$1,'[1]Indice del consumidor'!$B$1:$P$1,'[1]Indice del consumidor'!$B$2:$P$301))</f>
        <v>-28</v>
      </c>
      <c r="L225" s="3" cm="1">
        <f t="array" ref="L225">_xlfn.XLOOKUP(transformación!B216,'[1]Total Búsquedas'!$A$5:$A$101,_xlfn.XLOOKUP($C$1,'[1]Total Búsquedas'!$B$2:$Q$2,'[1]Total Búsquedas'!$B$5:$Q$101))</f>
        <v>193139</v>
      </c>
      <c r="M225" s="3" cm="1">
        <f t="array" ref="M225">_xlfn.XLOOKUP(transformación!B216,'[1]Búsquedas a tres meses'!$A$5:$A$101,_xlfn.XLOOKUP($C$1,'[1]Búsquedas a tres meses'!$B$2:$Q$2,'[1]Búsquedas a tres meses'!$B$5:$Q$101))</f>
        <v>130131</v>
      </c>
      <c r="N225" s="3" cm="1">
        <f t="array" ref="N225">_xlfn.XLOOKUP(transformación!B216,'[1]Búsquedas a 6 meses'!$A$5:$A$101,_xlfn.XLOOKUP($C$1,'[1]Búsquedas a 6 meses'!$B$2:$Q$2,'[1]Búsquedas a 6 meses'!$B$5:$Q$101))</f>
        <v>159024</v>
      </c>
    </row>
    <row r="226" spans="1:14" x14ac:dyDescent="0.3">
      <c r="A226" s="2">
        <v>2022</v>
      </c>
      <c r="B226" s="2">
        <v>11</v>
      </c>
      <c r="C226" s="3">
        <f>'Viajeros Hoteles y Apartamet'!M226</f>
        <v>58156</v>
      </c>
      <c r="D226" s="3" cm="1">
        <f t="array" ref="D226">_xlfn.XLOOKUP(transformación!A217,'[1]Pib Pc'!$A$2:$A$81,_xlfn.XLOOKUP($C$1,'[1]Pib Pc'!B$1:P$1,'[1]Pib Pc'!$B$2:$P$81))</f>
        <v>25460</v>
      </c>
      <c r="E226" s="19" cm="1">
        <f t="array" ref="E226">_xlfn.XLOOKUP(transformación!B217,'[1]IPC Armonizado'!$A$2:$A$250,_xlfn.XLOOKUP($C$1,'[1]IPC Armonizado'!$B$1:$Q$1,'[1]IPC Armonizado'!$B$2:$Q$250))</f>
        <v>115.5</v>
      </c>
      <c r="F226" s="19" cm="1">
        <f t="array" ref="F226">_xlfn.XLOOKUP(transformación!A217,'[1]Desempleo armonizado'!$A$2:$A$101,_xlfn.XLOOKUP($C$1,'[1]Desempleo armonizado'!$B$1:$P$1,'[1]Desempleo armonizado'!$B$2:$P$101))</f>
        <v>4.2</v>
      </c>
      <c r="G226" s="26" cm="1">
        <f t="array" ref="G226">IFERROR(_xlfn.XLOOKUP(transformación!$B217,[1]Forwarkeys!$B$2:$B$1000,_xlfn.XLOOKUP($C$1,[1]Forwarkeys!$C$1:$BA$1,[1]Forwarkeys!$C$2:$BA$1000)),"-")</f>
        <v>29007</v>
      </c>
      <c r="H226" s="19">
        <f>España!E226</f>
        <v>117.22</v>
      </c>
      <c r="I226" s="3">
        <f>[1]Aeropuerto!$K219</f>
        <v>21606</v>
      </c>
      <c r="J226" s="3" t="str" cm="1">
        <f t="array" ref="J226">_xlfn.XLOOKUP(transformación!$B217,[1]Mortalidad!$A$2:$A$301,_xlfn.XLOOKUP($C$1,[1]Mortalidad!$B$1:$P$1,[1]Mortalidad!$B$2:$P$301))</f>
        <v>:</v>
      </c>
      <c r="K226" s="19" cm="1">
        <f t="array" ref="K226">_xlfn.XLOOKUP(transformación!$B217,'[1]Indice del consumidor'!$A$2:$A$301,_xlfn.XLOOKUP($C$1,'[1]Indice del consumidor'!$B$1:$P$1,'[1]Indice del consumidor'!$B$2:$P$301))</f>
        <v>-28.8</v>
      </c>
      <c r="L226" s="3" cm="1">
        <f t="array" ref="L226">_xlfn.XLOOKUP(transformación!B217,'[1]Total Búsquedas'!$A$5:$A$101,_xlfn.XLOOKUP($C$1,'[1]Total Búsquedas'!$B$2:$Q$2,'[1]Total Búsquedas'!$B$5:$Q$101))</f>
        <v>168272</v>
      </c>
      <c r="M226" s="3" cm="1">
        <f t="array" ref="M226">_xlfn.XLOOKUP(transformación!B217,'[1]Búsquedas a tres meses'!$A$5:$A$101,_xlfn.XLOOKUP($C$1,'[1]Búsquedas a tres meses'!$B$2:$Q$2,'[1]Búsquedas a tres meses'!$B$5:$Q$101))</f>
        <v>102699</v>
      </c>
      <c r="N226" s="3" cm="1">
        <f t="array" ref="N226">_xlfn.XLOOKUP(transformación!B217,'[1]Búsquedas a 6 meses'!$A$5:$A$101,_xlfn.XLOOKUP($C$1,'[1]Búsquedas a 6 meses'!$B$2:$Q$2,'[1]Búsquedas a 6 meses'!$B$5:$Q$101))</f>
        <v>139705</v>
      </c>
    </row>
    <row r="227" spans="1:14" x14ac:dyDescent="0.3">
      <c r="A227" s="2">
        <v>2022</v>
      </c>
      <c r="B227" s="2">
        <v>12</v>
      </c>
      <c r="C227" s="3">
        <f>'Viajeros Hoteles y Apartamet'!M227</f>
        <v>33191</v>
      </c>
      <c r="D227" s="3" cm="1">
        <f t="array" ref="D227">_xlfn.XLOOKUP(transformación!A218,'[1]Pib Pc'!$A$2:$A$81,_xlfn.XLOOKUP($C$1,'[1]Pib Pc'!B$1:P$1,'[1]Pib Pc'!$B$2:$P$81))</f>
        <v>25460</v>
      </c>
      <c r="E227" s="19" cm="1">
        <f t="array" ref="E227">_xlfn.XLOOKUP(transformación!B218,'[1]IPC Armonizado'!$A$2:$A$250,_xlfn.XLOOKUP($C$1,'[1]IPC Armonizado'!$B$1:$Q$1,'[1]IPC Armonizado'!$B$2:$Q$250))</f>
        <v>115.2</v>
      </c>
      <c r="F227" s="19" cm="1">
        <f t="array" ref="F227">_xlfn.XLOOKUP(transformación!A218,'[1]Desempleo armonizado'!$A$2:$A$101,_xlfn.XLOOKUP($C$1,'[1]Desempleo armonizado'!$B$1:$P$1,'[1]Desempleo armonizado'!$B$2:$P$101))</f>
        <v>4.2</v>
      </c>
      <c r="G227" s="26" cm="1">
        <f t="array" ref="G227">IFERROR(_xlfn.XLOOKUP(transformación!$B218,[1]Forwarkeys!$B$2:$B$1000,_xlfn.XLOOKUP($C$1,[1]Forwarkeys!$C$1:$BA$1,[1]Forwarkeys!$C$2:$BA$1000)),"-")</f>
        <v>23562</v>
      </c>
      <c r="H227" s="19">
        <f>España!E227</f>
        <v>117.22</v>
      </c>
      <c r="I227" s="3">
        <f>[1]Aeropuerto!$K220</f>
        <v>19806</v>
      </c>
      <c r="J227" s="3" t="str" cm="1">
        <f t="array" ref="J227">_xlfn.XLOOKUP(transformación!$B218,[1]Mortalidad!$A$2:$A$301,_xlfn.XLOOKUP($C$1,[1]Mortalidad!$B$1:$P$1,[1]Mortalidad!$B$2:$P$301))</f>
        <v>:</v>
      </c>
      <c r="K227" s="19" cm="1">
        <f t="array" ref="K227">_xlfn.XLOOKUP(transformación!$B218,'[1]Indice del consumidor'!$A$2:$A$301,_xlfn.XLOOKUP($C$1,'[1]Indice del consumidor'!$B$1:$P$1,'[1]Indice del consumidor'!$B$2:$P$301))</f>
        <v>-21.9</v>
      </c>
      <c r="L227" s="3" cm="1">
        <f t="array" ref="L227">_xlfn.XLOOKUP(transformación!B218,'[1]Total Búsquedas'!$A$5:$A$101,_xlfn.XLOOKUP($C$1,'[1]Total Búsquedas'!$B$2:$Q$2,'[1]Total Búsquedas'!$B$5:$Q$101))</f>
        <v>159265</v>
      </c>
      <c r="M227" s="3" cm="1">
        <f t="array" ref="M227">_xlfn.XLOOKUP(transformación!B218,'[1]Búsquedas a tres meses'!$A$5:$A$101,_xlfn.XLOOKUP($C$1,'[1]Búsquedas a tres meses'!$B$2:$Q$2,'[1]Búsquedas a tres meses'!$B$5:$Q$101))</f>
        <v>96939</v>
      </c>
      <c r="N227" s="3" cm="1">
        <f t="array" ref="N227">_xlfn.XLOOKUP(transformación!B218,'[1]Búsquedas a 6 meses'!$A$5:$A$101,_xlfn.XLOOKUP($C$1,'[1]Búsquedas a 6 meses'!$B$2:$Q$2,'[1]Búsquedas a 6 meses'!$B$5:$Q$101))</f>
        <v>135993</v>
      </c>
    </row>
    <row r="228" spans="1:14" x14ac:dyDescent="0.3">
      <c r="A228" s="2">
        <v>2023</v>
      </c>
      <c r="B228" s="2">
        <v>1</v>
      </c>
      <c r="C228" s="3">
        <f>'Viajeros Hoteles y Apartamet'!M228</f>
        <v>38041</v>
      </c>
      <c r="D228" s="3" cm="1">
        <f t="array" ref="D228">_xlfn.XLOOKUP(transformación!A219,'[1]Pib Pc'!$A$2:$A$81,_xlfn.XLOOKUP($C$1,'[1]Pib Pc'!B$1:P$1,'[1]Pib Pc'!$B$2:$P$81))</f>
        <v>24200</v>
      </c>
      <c r="E228" s="19" cm="1">
        <f t="array" ref="E228">_xlfn.XLOOKUP(transformación!B219,'[1]IPC Armonizado'!$A$2:$A$250,_xlfn.XLOOKUP($C$1,'[1]IPC Armonizado'!$B$1:$Q$1,'[1]IPC Armonizado'!$B$2:$Q$250))</f>
        <v>114.1</v>
      </c>
      <c r="F228" s="19" cm="1">
        <f t="array" ref="F228">_xlfn.XLOOKUP(transformación!A219,'[1]Desempleo armonizado'!$A$2:$A$101,_xlfn.XLOOKUP($C$1,'[1]Desempleo armonizado'!$B$1:$P$1,'[1]Desempleo armonizado'!$B$2:$P$101))</f>
        <v>4.0999999999999996</v>
      </c>
      <c r="G228" s="26" cm="1">
        <f t="array" ref="G228">IFERROR(_xlfn.XLOOKUP(transformación!$B219,[1]Forwarkeys!$B$2:$B$1000,_xlfn.XLOOKUP($C$1,[1]Forwarkeys!$C$1:$BA$1,[1]Forwarkeys!$C$2:$BA$1000)),"-")</f>
        <v>23010</v>
      </c>
      <c r="H228" s="19">
        <f>España!E228</f>
        <v>116.72</v>
      </c>
      <c r="I228" s="3">
        <f>[1]Aeropuerto!$K221</f>
        <v>19118</v>
      </c>
      <c r="J228" s="3" cm="1">
        <f t="array" ref="J228">_xlfn.XLOOKUP(transformación!$B219,[1]Mortalidad!$A$2:$A$301,_xlfn.XLOOKUP($C$1,[1]Mortalidad!$B$1:$P$1,[1]Mortalidad!$B$2:$P$301))</f>
        <v>0</v>
      </c>
      <c r="K228" s="19" cm="1">
        <f t="array" ref="K228">_xlfn.XLOOKUP(transformación!$B219,'[1]Indice del consumidor'!$A$2:$A$301,_xlfn.XLOOKUP($C$1,'[1]Indice del consumidor'!$B$1:$P$1,'[1]Indice del consumidor'!$B$2:$P$301))</f>
        <v>-20.2</v>
      </c>
      <c r="L228" s="3" cm="1">
        <f t="array" ref="L228">_xlfn.XLOOKUP(transformación!B219,'[1]Total Búsquedas'!$A$5:$A$101,_xlfn.XLOOKUP($C$1,'[1]Total Búsquedas'!$B$2:$Q$2,'[1]Total Búsquedas'!$B$5:$Q$101))</f>
        <v>253413</v>
      </c>
      <c r="M228" s="3" cm="1">
        <f t="array" ref="M228">_xlfn.XLOOKUP(transformación!B219,'[1]Búsquedas a tres meses'!$A$5:$A$101,_xlfn.XLOOKUP($C$1,'[1]Búsquedas a tres meses'!$B$2:$Q$2,'[1]Búsquedas a tres meses'!$B$5:$Q$101))</f>
        <v>138119</v>
      </c>
      <c r="N228" s="3" cm="1">
        <f t="array" ref="N228">_xlfn.XLOOKUP(transformación!B219,'[1]Búsquedas a 6 meses'!$A$5:$A$101,_xlfn.XLOOKUP($C$1,'[1]Búsquedas a 6 meses'!$B$2:$Q$2,'[1]Búsquedas a 6 meses'!$B$5:$Q$101))</f>
        <v>217687</v>
      </c>
    </row>
    <row r="229" spans="1:14" x14ac:dyDescent="0.3">
      <c r="A229" s="2">
        <v>2023</v>
      </c>
      <c r="B229" s="2">
        <v>2</v>
      </c>
      <c r="C229" s="3">
        <f>'Viajeros Hoteles y Apartamet'!M229</f>
        <v>52394</v>
      </c>
      <c r="D229" s="3" cm="1">
        <f t="array" ref="D229">_xlfn.XLOOKUP(transformación!A220,'[1]Pib Pc'!$A$2:$A$81,_xlfn.XLOOKUP($C$1,'[1]Pib Pc'!B$1:P$1,'[1]Pib Pc'!$B$2:$P$81))</f>
        <v>24200</v>
      </c>
      <c r="E229" s="19" cm="1">
        <f t="array" ref="E229">_xlfn.XLOOKUP(transformación!B220,'[1]IPC Armonizado'!$A$2:$A$250,_xlfn.XLOOKUP($C$1,'[1]IPC Armonizado'!$B$1:$Q$1,'[1]IPC Armonizado'!$B$2:$Q$250))</f>
        <v>115.8</v>
      </c>
      <c r="F229" s="19" cm="1">
        <f t="array" ref="F229">_xlfn.XLOOKUP(transformación!A220,'[1]Desempleo armonizado'!$A$2:$A$101,_xlfn.XLOOKUP($C$1,'[1]Desempleo armonizado'!$B$1:$P$1,'[1]Desempleo armonizado'!$B$2:$P$101))</f>
        <v>4.0999999999999996</v>
      </c>
      <c r="G229" s="26" cm="1">
        <f t="array" ref="G229">IFERROR(_xlfn.XLOOKUP(transformación!$B220,[1]Forwarkeys!$B$2:$B$1000,_xlfn.XLOOKUP($C$1,[1]Forwarkeys!$C$1:$BA$1,[1]Forwarkeys!$C$2:$BA$1000)),"-")</f>
        <v>21786</v>
      </c>
      <c r="H229" s="19">
        <f>España!E229</f>
        <v>117.82</v>
      </c>
      <c r="I229" s="3">
        <f>[1]Aeropuerto!$K222</f>
        <v>19985</v>
      </c>
      <c r="J229" s="3" cm="1">
        <f t="array" ref="J229">_xlfn.XLOOKUP(transformación!$B220,[1]Mortalidad!$A$2:$A$301,_xlfn.XLOOKUP($C$1,[1]Mortalidad!$B$1:$P$1,[1]Mortalidad!$B$2:$P$301))</f>
        <v>0</v>
      </c>
      <c r="K229" s="19" cm="1">
        <f t="array" ref="K229">_xlfn.XLOOKUP(transformación!$B220,'[1]Indice del consumidor'!$A$2:$A$301,_xlfn.XLOOKUP($C$1,'[1]Indice del consumidor'!$B$1:$P$1,'[1]Indice del consumidor'!$B$2:$P$301))</f>
        <v>-20.8</v>
      </c>
      <c r="L229" s="3" cm="1">
        <f t="array" ref="L229">_xlfn.XLOOKUP(transformación!B220,'[1]Total Búsquedas'!$A$5:$A$101,_xlfn.XLOOKUP($C$1,'[1]Total Búsquedas'!$B$2:$Q$2,'[1]Total Búsquedas'!$B$5:$Q$101))</f>
        <v>189116</v>
      </c>
      <c r="M229" s="3" cm="1">
        <f t="array" ref="M229">_xlfn.XLOOKUP(transformación!B220,'[1]Búsquedas a tres meses'!$A$5:$A$101,_xlfn.XLOOKUP($C$1,'[1]Búsquedas a tres meses'!$B$2:$Q$2,'[1]Búsquedas a tres meses'!$B$5:$Q$101))</f>
        <v>116501</v>
      </c>
      <c r="N229" s="3" cm="1">
        <f t="array" ref="N229">_xlfn.XLOOKUP(transformación!B220,'[1]Búsquedas a 6 meses'!$A$5:$A$101,_xlfn.XLOOKUP($C$1,'[1]Búsquedas a 6 meses'!$B$2:$Q$2,'[1]Búsquedas a 6 meses'!$B$5:$Q$101))</f>
        <v>168299</v>
      </c>
    </row>
    <row r="230" spans="1:14" x14ac:dyDescent="0.3">
      <c r="A230" s="2">
        <v>2023</v>
      </c>
      <c r="B230" s="2">
        <v>3</v>
      </c>
      <c r="C230" s="3">
        <f>'Viajeros Hoteles y Apartamet'!M230</f>
        <v>68773</v>
      </c>
      <c r="D230" s="3" cm="1">
        <f t="array" ref="D230">_xlfn.XLOOKUP(transformación!A221,'[1]Pib Pc'!$A$2:$A$81,_xlfn.XLOOKUP($C$1,'[1]Pib Pc'!B$1:P$1,'[1]Pib Pc'!$B$2:$P$81))</f>
        <v>24200</v>
      </c>
      <c r="E230" s="19" cm="1">
        <f t="array" ref="E230">_xlfn.XLOOKUP(transformación!B221,'[1]IPC Armonizado'!$A$2:$A$250,_xlfn.XLOOKUP($C$1,'[1]IPC Armonizado'!$B$1:$Q$1,'[1]IPC Armonizado'!$B$2:$Q$250))</f>
        <v>116.9</v>
      </c>
      <c r="F230" s="19" cm="1">
        <f t="array" ref="F230">_xlfn.XLOOKUP(transformación!A221,'[1]Desempleo armonizado'!$A$2:$A$101,_xlfn.XLOOKUP($C$1,'[1]Desempleo armonizado'!$B$1:$P$1,'[1]Desempleo armonizado'!$B$2:$P$101))</f>
        <v>4.0999999999999996</v>
      </c>
      <c r="G230" s="26" cm="1">
        <f t="array" ref="G230">IFERROR(_xlfn.XLOOKUP(transformación!$B221,[1]Forwarkeys!$B$2:$B$1000,_xlfn.XLOOKUP($C$1,[1]Forwarkeys!$C$1:$BA$1,[1]Forwarkeys!$C$2:$BA$1000)),"-")</f>
        <v>30027</v>
      </c>
      <c r="H230" s="19">
        <f>España!E230</f>
        <v>119.06</v>
      </c>
      <c r="I230" s="3">
        <f>[1]Aeropuerto!$K223</f>
        <v>28906</v>
      </c>
      <c r="J230" s="3" cm="1">
        <f t="array" ref="J230">_xlfn.XLOOKUP(transformación!$B221,[1]Mortalidad!$A$2:$A$301,_xlfn.XLOOKUP($C$1,[1]Mortalidad!$B$1:$P$1,[1]Mortalidad!$B$2:$P$301))</f>
        <v>0</v>
      </c>
      <c r="K230" s="19" cm="1">
        <f t="array" ref="K230">_xlfn.XLOOKUP(transformación!$B221,'[1]Indice del consumidor'!$A$2:$A$301,_xlfn.XLOOKUP($C$1,'[1]Indice del consumidor'!$B$1:$P$1,'[1]Indice del consumidor'!$B$2:$P$301))</f>
        <v>-20.8</v>
      </c>
      <c r="L230" s="3" cm="1">
        <f t="array" ref="L230">_xlfn.XLOOKUP(transformación!B221,'[1]Total Búsquedas'!$A$5:$A$101,_xlfn.XLOOKUP($C$1,'[1]Total Búsquedas'!$B$2:$Q$2,'[1]Total Búsquedas'!$B$5:$Q$101))</f>
        <v>183347</v>
      </c>
      <c r="M230" s="3" cm="1">
        <f t="array" ref="M230">_xlfn.XLOOKUP(transformación!B221,'[1]Búsquedas a tres meses'!$A$5:$A$101,_xlfn.XLOOKUP($C$1,'[1]Búsquedas a tres meses'!$B$2:$Q$2,'[1]Búsquedas a tres meses'!$B$5:$Q$101))</f>
        <v>125664</v>
      </c>
      <c r="N230" s="3" cm="1">
        <f t="array" ref="N230">_xlfn.XLOOKUP(transformación!B221,'[1]Búsquedas a 6 meses'!$A$5:$A$101,_xlfn.XLOOKUP($C$1,'[1]Búsquedas a 6 meses'!$B$2:$Q$2,'[1]Búsquedas a 6 meses'!$B$5:$Q$101))</f>
        <v>168059</v>
      </c>
    </row>
    <row r="231" spans="1:14" x14ac:dyDescent="0.3">
      <c r="A231" s="2">
        <v>2023</v>
      </c>
      <c r="B231" s="2">
        <v>4</v>
      </c>
      <c r="C231" s="3">
        <f>'Viajeros Hoteles y Apartamet'!M231</f>
        <v>110559</v>
      </c>
      <c r="D231" s="3" cm="1">
        <f t="array" ref="D231">_xlfn.XLOOKUP(transformación!A222,'[1]Pib Pc'!$A$2:$A$81,_xlfn.XLOOKUP($C$1,'[1]Pib Pc'!B$1:P$1,'[1]Pib Pc'!$B$2:$P$81))</f>
        <v>24050</v>
      </c>
      <c r="E231" s="19" cm="1">
        <f t="array" ref="E231">_xlfn.XLOOKUP(transformación!B222,'[1]IPC Armonizado'!$A$2:$A$250,_xlfn.XLOOKUP($C$1,'[1]IPC Armonizado'!$B$1:$Q$1,'[1]IPC Armonizado'!$B$2:$Q$250))</f>
        <v>117.2</v>
      </c>
      <c r="F231" s="19" cm="1">
        <f t="array" ref="F231">_xlfn.XLOOKUP(transformación!A222,'[1]Desempleo armonizado'!$A$2:$A$101,_xlfn.XLOOKUP($C$1,'[1]Desempleo armonizado'!$B$1:$P$1,'[1]Desempleo armonizado'!$B$2:$P$101))</f>
        <v>4.4000000000000004</v>
      </c>
      <c r="G231" s="26" cm="1">
        <f t="array" ref="G231">IFERROR(_xlfn.XLOOKUP(transformación!$B222,[1]Forwarkeys!$B$2:$B$1000,_xlfn.XLOOKUP($C$1,[1]Forwarkeys!$C$1:$BA$1,[1]Forwarkeys!$C$2:$BA$1000)),"-")</f>
        <v>51345</v>
      </c>
      <c r="H231" s="19">
        <f>España!E231</f>
        <v>119.61</v>
      </c>
      <c r="I231" s="3">
        <f>[1]Aeropuerto!$K224</f>
        <v>48798</v>
      </c>
      <c r="J231" s="3" cm="1">
        <f t="array" ref="J231">_xlfn.XLOOKUP(transformación!$B222,[1]Mortalidad!$A$2:$A$301,_xlfn.XLOOKUP($C$1,[1]Mortalidad!$B$1:$P$1,[1]Mortalidad!$B$2:$P$301))</f>
        <v>0</v>
      </c>
      <c r="K231" s="19" cm="1">
        <f t="array" ref="K231">_xlfn.XLOOKUP(transformación!$B222,'[1]Indice del consumidor'!$A$2:$A$301,_xlfn.XLOOKUP($C$1,'[1]Indice del consumidor'!$B$1:$P$1,'[1]Indice del consumidor'!$B$2:$P$301))</f>
        <v>-18.5</v>
      </c>
      <c r="L231" s="3" cm="1">
        <f t="array" ref="L231">_xlfn.XLOOKUP(transformación!B222,'[1]Total Búsquedas'!$A$5:$A$101,_xlfn.XLOOKUP($C$1,'[1]Total Búsquedas'!$B$2:$Q$2,'[1]Total Búsquedas'!$B$5:$Q$101))</f>
        <v>174266</v>
      </c>
      <c r="M231" s="3" cm="1">
        <f t="array" ref="M231">_xlfn.XLOOKUP(transformación!B222,'[1]Búsquedas a tres meses'!$A$5:$A$101,_xlfn.XLOOKUP($C$1,'[1]Búsquedas a tres meses'!$B$2:$Q$2,'[1]Búsquedas a tres meses'!$B$5:$Q$101))</f>
        <v>127397</v>
      </c>
      <c r="N231" s="3" cm="1">
        <f t="array" ref="N231">_xlfn.XLOOKUP(transformación!B222,'[1]Búsquedas a 6 meses'!$A$5:$A$101,_xlfn.XLOOKUP($C$1,'[1]Búsquedas a 6 meses'!$B$2:$Q$2,'[1]Búsquedas a 6 meses'!$B$5:$Q$101))</f>
        <v>167825</v>
      </c>
    </row>
    <row r="232" spans="1:14" x14ac:dyDescent="0.3">
      <c r="A232" s="2">
        <v>2023</v>
      </c>
      <c r="B232" s="2">
        <v>5</v>
      </c>
      <c r="C232" s="3">
        <f>'Viajeros Hoteles y Apartamet'!M232</f>
        <v>166063</v>
      </c>
      <c r="D232" s="3" cm="1">
        <f t="array" ref="D232">_xlfn.XLOOKUP(transformación!A223,'[1]Pib Pc'!$A$2:$A$81,_xlfn.XLOOKUP($C$1,'[1]Pib Pc'!B$1:P$1,'[1]Pib Pc'!$B$2:$P$81))</f>
        <v>24050</v>
      </c>
      <c r="E232" s="19" cm="1">
        <f t="array" ref="E232">_xlfn.XLOOKUP(transformación!B223,'[1]IPC Armonizado'!$A$2:$A$250,_xlfn.XLOOKUP($C$1,'[1]IPC Armonizado'!$B$1:$Q$1,'[1]IPC Armonizado'!$B$2:$Q$250))</f>
        <v>117.5</v>
      </c>
      <c r="F232" s="19" cm="1">
        <f t="array" ref="F232">_xlfn.XLOOKUP(transformación!A223,'[1]Desempleo armonizado'!$A$2:$A$101,_xlfn.XLOOKUP($C$1,'[1]Desempleo armonizado'!$B$1:$P$1,'[1]Desempleo armonizado'!$B$2:$P$101))</f>
        <v>4.4000000000000004</v>
      </c>
      <c r="G232" s="26" cm="1">
        <f t="array" ref="G232">IFERROR(_xlfn.XLOOKUP(transformación!$B223,[1]Forwarkeys!$B$2:$B$1000,_xlfn.XLOOKUP($C$1,[1]Forwarkeys!$C$1:$BA$1,[1]Forwarkeys!$C$2:$BA$1000)),"-")</f>
        <v>59233</v>
      </c>
      <c r="H232" s="19">
        <f>España!E232</f>
        <v>119.44</v>
      </c>
      <c r="I232" s="3">
        <f>[1]Aeropuerto!$K225</f>
        <v>56221</v>
      </c>
      <c r="J232" s="3" cm="1">
        <f t="array" ref="J232">_xlfn.XLOOKUP(transformación!$B223,[1]Mortalidad!$A$2:$A$301,_xlfn.XLOOKUP($C$1,[1]Mortalidad!$B$1:$P$1,[1]Mortalidad!$B$2:$P$301))</f>
        <v>0</v>
      </c>
      <c r="K232" s="19" cm="1">
        <f t="array" ref="K232">_xlfn.XLOOKUP(transformación!$B223,'[1]Indice del consumidor'!$A$2:$A$301,_xlfn.XLOOKUP($C$1,'[1]Indice del consumidor'!$B$1:$P$1,'[1]Indice del consumidor'!$B$2:$P$301))</f>
        <v>-17.399999999999999</v>
      </c>
      <c r="L232" s="3" cm="1">
        <f t="array" ref="L232">_xlfn.XLOOKUP(transformación!B223,'[1]Total Búsquedas'!$A$5:$A$101,_xlfn.XLOOKUP($C$1,'[1]Total Búsquedas'!$B$2:$Q$2,'[1]Total Búsquedas'!$B$5:$Q$101))</f>
        <v>153956</v>
      </c>
      <c r="M232" s="3" cm="1">
        <f t="array" ref="M232">_xlfn.XLOOKUP(transformación!B223,'[1]Búsquedas a tres meses'!$A$5:$A$101,_xlfn.XLOOKUP($C$1,'[1]Búsquedas a tres meses'!$B$2:$Q$2,'[1]Búsquedas a tres meses'!$B$5:$Q$101))</f>
        <v>115576</v>
      </c>
      <c r="N232" s="3" cm="1">
        <f t="array" ref="N232">_xlfn.XLOOKUP(transformación!B223,'[1]Búsquedas a 6 meses'!$A$5:$A$101,_xlfn.XLOOKUP($C$1,'[1]Búsquedas a 6 meses'!$B$2:$Q$2,'[1]Búsquedas a 6 meses'!$B$5:$Q$101))</f>
        <v>149394</v>
      </c>
    </row>
    <row r="233" spans="1:14" x14ac:dyDescent="0.3">
      <c r="A233" s="2">
        <v>2023</v>
      </c>
      <c r="B233" s="2">
        <v>6</v>
      </c>
      <c r="C233" s="3">
        <f>'Viajeros Hoteles y Apartamet'!M233</f>
        <v>197190</v>
      </c>
      <c r="D233" s="3" cm="1">
        <f t="array" ref="D233">_xlfn.XLOOKUP(transformación!A224,'[1]Pib Pc'!$A$2:$A$81,_xlfn.XLOOKUP($C$1,'[1]Pib Pc'!B$1:P$1,'[1]Pib Pc'!$B$2:$P$81))</f>
        <v>24050</v>
      </c>
      <c r="E233" s="19" cm="1">
        <f t="array" ref="E233">_xlfn.XLOOKUP(transformación!B224,'[1]IPC Armonizado'!$A$2:$A$250,_xlfn.XLOOKUP($C$1,'[1]IPC Armonizado'!$B$1:$Q$1,'[1]IPC Armonizado'!$B$2:$Q$250))</f>
        <v>118.4</v>
      </c>
      <c r="F233" s="19" cm="1">
        <f t="array" ref="F233">_xlfn.XLOOKUP(transformación!A224,'[1]Desempleo armonizado'!$A$2:$A$101,_xlfn.XLOOKUP($C$1,'[1]Desempleo armonizado'!$B$1:$P$1,'[1]Desempleo armonizado'!$B$2:$P$101))</f>
        <v>4.4000000000000004</v>
      </c>
      <c r="G233" s="26" cm="1">
        <f t="array" ref="G233">IFERROR(_xlfn.XLOOKUP(transformación!$B224,[1]Forwarkeys!$B$2:$B$1000,_xlfn.XLOOKUP($C$1,[1]Forwarkeys!$C$1:$BA$1,[1]Forwarkeys!$C$2:$BA$1000)),"-")</f>
        <v>57419</v>
      </c>
      <c r="H233" s="19">
        <f>España!E233</f>
        <v>120.13</v>
      </c>
      <c r="I233" s="3">
        <f>[1]Aeropuerto!$K226</f>
        <v>56543</v>
      </c>
      <c r="J233" s="3" cm="1">
        <f t="array" ref="J233">_xlfn.XLOOKUP(transformación!$B224,[1]Mortalidad!$A$2:$A$301,_xlfn.XLOOKUP($C$1,[1]Mortalidad!$B$1:$P$1,[1]Mortalidad!$B$2:$P$301))</f>
        <v>0</v>
      </c>
      <c r="K233" s="19" cm="1">
        <f t="array" ref="K233">_xlfn.XLOOKUP(transformación!$B224,'[1]Indice del consumidor'!$A$2:$A$301,_xlfn.XLOOKUP($C$1,'[1]Indice del consumidor'!$B$1:$P$1,'[1]Indice del consumidor'!$B$2:$P$301))</f>
        <v>-15.9</v>
      </c>
      <c r="L233" s="3" cm="1">
        <f t="array" ref="L233">_xlfn.XLOOKUP(transformación!B224,'[1]Total Búsquedas'!$A$5:$A$101,_xlfn.XLOOKUP($C$1,'[1]Total Búsquedas'!$B$2:$Q$2,'[1]Total Búsquedas'!$B$5:$Q$101))</f>
        <v>141086</v>
      </c>
      <c r="M233" s="3" cm="1">
        <f t="array" ref="M233">_xlfn.XLOOKUP(transformación!B224,'[1]Búsquedas a tres meses'!$A$5:$A$101,_xlfn.XLOOKUP($C$1,'[1]Búsquedas a tres meses'!$B$2:$Q$2,'[1]Búsquedas a tres meses'!$B$5:$Q$101))</f>
        <v>117862</v>
      </c>
      <c r="N233" s="3" cm="1">
        <f t="array" ref="N233">_xlfn.XLOOKUP(transformación!B224,'[1]Búsquedas a 6 meses'!$A$5:$A$101,_xlfn.XLOOKUP($C$1,'[1]Búsquedas a 6 meses'!$B$2:$Q$2,'[1]Búsquedas a 6 meses'!$B$5:$Q$101))</f>
        <v>141086</v>
      </c>
    </row>
    <row r="234" spans="1:14" x14ac:dyDescent="0.3">
      <c r="A234" s="2">
        <v>2023</v>
      </c>
      <c r="B234" s="2">
        <v>7</v>
      </c>
      <c r="C234" s="3">
        <f>'Viajeros Hoteles y Apartamet'!M234</f>
        <v>204103</v>
      </c>
      <c r="D234" s="3" cm="1">
        <f t="array" ref="D234">_xlfn.XLOOKUP(transformación!A225,'[1]Pib Pc'!$A$2:$A$81,_xlfn.XLOOKUP($C$1,'[1]Pib Pc'!B$1:P$1,'[1]Pib Pc'!$B$2:$P$81))</f>
        <v>24560</v>
      </c>
      <c r="E234" s="19" cm="1">
        <f t="array" ref="E234">_xlfn.XLOOKUP(transformación!B225,'[1]IPC Armonizado'!$A$2:$A$250,_xlfn.XLOOKUP($C$1,'[1]IPC Armonizado'!$B$1:$Q$1,'[1]IPC Armonizado'!$B$2:$Q$250))</f>
        <v>118.6</v>
      </c>
      <c r="F234" s="19" cm="1">
        <f t="array" ref="F234">_xlfn.XLOOKUP(transformación!A225,'[1]Desempleo armonizado'!$A$2:$A$101,_xlfn.XLOOKUP($C$1,'[1]Desempleo armonizado'!$B$1:$P$1,'[1]Desempleo armonizado'!$B$2:$P$101))</f>
        <v>4.5999999999999996</v>
      </c>
      <c r="G234" s="26" cm="1">
        <f t="array" ref="G234">IFERROR(_xlfn.XLOOKUP(transformación!$B225,[1]Forwarkeys!$B$2:$B$1000,_xlfn.XLOOKUP($C$1,[1]Forwarkeys!$C$1:$BA$1,[1]Forwarkeys!$C$2:$BA$1000)),"-")</f>
        <v>60516</v>
      </c>
      <c r="H234" s="19">
        <f>España!E234</f>
        <v>120.03</v>
      </c>
      <c r="I234" s="3">
        <f>[1]Aeropuerto!$K227</f>
        <v>59525</v>
      </c>
      <c r="J234" s="3" cm="1">
        <f t="array" ref="J234">_xlfn.XLOOKUP(transformación!$B225,[1]Mortalidad!$A$2:$A$301,_xlfn.XLOOKUP($C$1,[1]Mortalidad!$B$1:$P$1,[1]Mortalidad!$B$2:$P$301))</f>
        <v>0</v>
      </c>
      <c r="K234" s="19" cm="1">
        <f t="array" ref="K234">_xlfn.XLOOKUP(transformación!$B225,'[1]Indice del consumidor'!$A$2:$A$301,_xlfn.XLOOKUP($C$1,'[1]Indice del consumidor'!$B$1:$P$1,'[1]Indice del consumidor'!$B$2:$P$301))</f>
        <v>-15.3</v>
      </c>
      <c r="L234" s="3" cm="1">
        <f t="array" ref="L234">_xlfn.XLOOKUP(transformación!B225,'[1]Total Búsquedas'!$A$5:$A$101,_xlfn.XLOOKUP($C$1,'[1]Total Búsquedas'!$B$2:$Q$2,'[1]Total Búsquedas'!$B$5:$Q$101))</f>
        <v>151578</v>
      </c>
      <c r="M234" s="3" cm="1">
        <f t="array" ref="M234">_xlfn.XLOOKUP(transformación!B225,'[1]Búsquedas a tres meses'!$A$5:$A$101,_xlfn.XLOOKUP($C$1,'[1]Búsquedas a tres meses'!$B$2:$Q$2,'[1]Búsquedas a tres meses'!$B$5:$Q$101))</f>
        <v>138910</v>
      </c>
      <c r="N234" s="3" cm="1">
        <f t="array" ref="N234">_xlfn.XLOOKUP(transformación!B225,'[1]Búsquedas a 6 meses'!$A$5:$A$101,_xlfn.XLOOKUP($C$1,'[1]Búsquedas a 6 meses'!$B$2:$Q$2,'[1]Búsquedas a 6 meses'!$B$5:$Q$101))</f>
        <v>154190</v>
      </c>
    </row>
    <row r="235" spans="1:14" x14ac:dyDescent="0.3">
      <c r="A235" s="2">
        <v>2023</v>
      </c>
      <c r="B235" s="2">
        <v>8</v>
      </c>
      <c r="C235" s="3">
        <f>'Viajeros Hoteles y Apartamet'!M235</f>
        <v>168022</v>
      </c>
      <c r="D235" s="3" cm="1">
        <f t="array" ref="D235">_xlfn.XLOOKUP(transformación!A226,'[1]Pib Pc'!$A$2:$A$81,_xlfn.XLOOKUP($C$1,'[1]Pib Pc'!B$1:P$1,'[1]Pib Pc'!$B$2:$P$81))</f>
        <v>24560</v>
      </c>
      <c r="E235" s="19" cm="1">
        <f t="array" ref="E235">_xlfn.XLOOKUP(transformación!B226,'[1]IPC Armonizado'!$A$2:$A$250,_xlfn.XLOOKUP($C$1,'[1]IPC Armonizado'!$B$1:$Q$1,'[1]IPC Armonizado'!$B$2:$Q$250))</f>
        <v>119.2</v>
      </c>
      <c r="F235" s="19" cm="1">
        <f t="array" ref="F235">_xlfn.XLOOKUP(transformación!A226,'[1]Desempleo armonizado'!$A$2:$A$101,_xlfn.XLOOKUP($C$1,'[1]Desempleo armonizado'!$B$1:$P$1,'[1]Desempleo armonizado'!$B$2:$P$101))</f>
        <v>4.5999999999999996</v>
      </c>
      <c r="G235" s="26" cm="1">
        <f t="array" ref="G235">IFERROR(_xlfn.XLOOKUP(transformación!$B226,[1]Forwarkeys!$B$2:$B$1000,_xlfn.XLOOKUP($C$1,[1]Forwarkeys!$C$1:$BA$1,[1]Forwarkeys!$C$2:$BA$1000)),"-")</f>
        <v>61314</v>
      </c>
      <c r="H235" s="19">
        <f>España!E235</f>
        <v>120.68</v>
      </c>
      <c r="I235" s="3">
        <f>[1]Aeropuerto!$K228</f>
        <v>54750</v>
      </c>
      <c r="J235" s="3" t="e" cm="1">
        <f t="array" ref="J235">_xlfn.XLOOKUP(transformación!$B226,[1]Mortalidad!$A$2:$A$301,_xlfn.XLOOKUP($C$1,[1]Mortalidad!$B$1:$P$1,[1]Mortalidad!$B$2:$P$301))</f>
        <v>#N/A</v>
      </c>
      <c r="K235" s="19" cm="1">
        <f t="array" ref="K235">_xlfn.XLOOKUP(transformación!$B226,'[1]Indice del consumidor'!$A$2:$A$301,_xlfn.XLOOKUP($C$1,'[1]Indice del consumidor'!$B$1:$P$1,'[1]Indice del consumidor'!$B$2:$P$301))</f>
        <v>-16.600000000000001</v>
      </c>
      <c r="L235" s="3" cm="1">
        <f t="array" ref="L235">_xlfn.XLOOKUP(transformación!B226,'[1]Total Búsquedas'!$A$5:$A$101,_xlfn.XLOOKUP($C$1,'[1]Total Búsquedas'!$B$2:$Q$2,'[1]Total Búsquedas'!$B$5:$Q$101))</f>
        <v>135672</v>
      </c>
      <c r="M235" s="3" cm="1">
        <f t="array" ref="M235">_xlfn.XLOOKUP(transformación!B226,'[1]Búsquedas a tres meses'!$A$5:$A$101,_xlfn.XLOOKUP($C$1,'[1]Búsquedas a tres meses'!$B$2:$Q$2,'[1]Búsquedas a tres meses'!$B$5:$Q$101))</f>
        <v>126132</v>
      </c>
      <c r="N235" s="3" cm="1">
        <f t="array" ref="N235">_xlfn.XLOOKUP(transformación!B226,'[1]Búsquedas a 6 meses'!$A$5:$A$101,_xlfn.XLOOKUP($C$1,'[1]Búsquedas a 6 meses'!$B$2:$Q$2,'[1]Búsquedas a 6 meses'!$B$5:$Q$101))</f>
        <v>141719</v>
      </c>
    </row>
    <row r="236" spans="1:14" x14ac:dyDescent="0.3">
      <c r="A236" s="2">
        <v>2023</v>
      </c>
      <c r="B236" s="2">
        <v>9</v>
      </c>
      <c r="C236" s="3">
        <f>'Viajeros Hoteles y Apartamet'!M236</f>
        <v>198093</v>
      </c>
      <c r="D236" s="3" cm="1">
        <f t="array" ref="D236">_xlfn.XLOOKUP(transformación!A227,'[1]Pib Pc'!$A$2:$A$81,_xlfn.XLOOKUP($C$1,'[1]Pib Pc'!B$1:P$1,'[1]Pib Pc'!$B$2:$P$81))</f>
        <v>24560</v>
      </c>
      <c r="E236" s="19" cm="1">
        <f t="array" ref="E236">_xlfn.XLOOKUP(transformación!B227,'[1]IPC Armonizado'!$A$2:$A$250,_xlfn.XLOOKUP($C$1,'[1]IPC Armonizado'!$B$1:$Q$1,'[1]IPC Armonizado'!$B$2:$Q$250))</f>
        <v>119.3</v>
      </c>
      <c r="F236" s="19" cm="1">
        <f t="array" ref="F236">_xlfn.XLOOKUP(transformación!A227,'[1]Desempleo armonizado'!$A$2:$A$101,_xlfn.XLOOKUP($C$1,'[1]Desempleo armonizado'!$B$1:$P$1,'[1]Desempleo armonizado'!$B$2:$P$101))</f>
        <v>4.5999999999999996</v>
      </c>
      <c r="G236" s="26" cm="1">
        <f t="array" ref="G236">IFERROR(_xlfn.XLOOKUP(transformación!$B227,[1]Forwarkeys!$B$2:$B$1000,_xlfn.XLOOKUP($C$1,[1]Forwarkeys!$C$1:$BA$1,[1]Forwarkeys!$C$2:$BA$1000)),"-")</f>
        <v>59412</v>
      </c>
      <c r="H236" s="19">
        <f>España!E236</f>
        <v>121.38</v>
      </c>
      <c r="I236" s="3">
        <f>[1]Aeropuerto!$K229</f>
        <v>56215</v>
      </c>
      <c r="J236" s="3" t="e" cm="1">
        <f t="array" ref="J236">_xlfn.XLOOKUP(transformación!$B227,[1]Mortalidad!$A$2:$A$301,_xlfn.XLOOKUP($C$1,[1]Mortalidad!$B$1:$P$1,[1]Mortalidad!$B$2:$P$301))</f>
        <v>#N/A</v>
      </c>
      <c r="K236" s="19" cm="1">
        <f t="array" ref="K236">_xlfn.XLOOKUP(transformación!$B227,'[1]Indice del consumidor'!$A$2:$A$301,_xlfn.XLOOKUP($C$1,'[1]Indice del consumidor'!$B$1:$P$1,'[1]Indice del consumidor'!$B$2:$P$301))</f>
        <v>-18.600000000000001</v>
      </c>
      <c r="L236" s="3" cm="1">
        <f t="array" ref="L236">_xlfn.XLOOKUP(transformación!B227,'[1]Total Búsquedas'!$A$5:$A$101,_xlfn.XLOOKUP($C$1,'[1]Total Búsquedas'!$B$2:$Q$2,'[1]Total Búsquedas'!$B$5:$Q$101))</f>
        <v>119185</v>
      </c>
      <c r="M236" s="3" cm="1">
        <f t="array" ref="M236">_xlfn.XLOOKUP(transformación!B227,'[1]Búsquedas a tres meses'!$A$5:$A$101,_xlfn.XLOOKUP($C$1,'[1]Búsquedas a tres meses'!$B$2:$Q$2,'[1]Búsquedas a tres meses'!$B$5:$Q$101))</f>
        <v>119185</v>
      </c>
      <c r="N236" s="3" cm="1">
        <f t="array" ref="N236">_xlfn.XLOOKUP(transformación!B227,'[1]Búsquedas a 6 meses'!$A$5:$A$101,_xlfn.XLOOKUP($C$1,'[1]Búsquedas a 6 meses'!$B$2:$Q$2,'[1]Búsquedas a 6 meses'!$B$5:$Q$101))</f>
        <v>136656</v>
      </c>
    </row>
    <row r="237" spans="1:14" x14ac:dyDescent="0.3">
      <c r="A237" s="2">
        <v>2023</v>
      </c>
      <c r="B237" s="2">
        <v>10</v>
      </c>
      <c r="C237" s="3">
        <f>'Viajeros Hoteles y Apartamet'!M237</f>
        <v>98774</v>
      </c>
      <c r="D237" s="3"/>
      <c r="E237" s="19" cm="1">
        <f t="array" ref="E237">_xlfn.XLOOKUP(transformación!B228,'[1]IPC Armonizado'!$A$2:$A$250,_xlfn.XLOOKUP($C$1,'[1]IPC Armonizado'!$B$1:$Q$1,'[1]IPC Armonizado'!$B$2:$Q$250))</f>
        <v>119.5</v>
      </c>
      <c r="F237" s="19"/>
      <c r="G237" s="26" cm="1">
        <f t="array" ref="G237">IFERROR(_xlfn.XLOOKUP(transformación!$B228,[1]Forwarkeys!$B$2:$B$1000,_xlfn.XLOOKUP($C$1,[1]Forwarkeys!$C$1:$BA$1,[1]Forwarkeys!$C$2:$BA$1000)),"-")</f>
        <v>55277</v>
      </c>
      <c r="H237" s="19">
        <f>España!E237</f>
        <v>121.69</v>
      </c>
      <c r="I237" s="3">
        <f>[1]Aeropuerto!$K230</f>
        <v>49379</v>
      </c>
      <c r="J237" s="3" t="e" cm="1">
        <f t="array" ref="J237">_xlfn.XLOOKUP(transformación!$B228,[1]Mortalidad!$A$2:$A$301,_xlfn.XLOOKUP($C$1,[1]Mortalidad!$B$1:$P$1,[1]Mortalidad!$B$2:$P$301))</f>
        <v>#N/A</v>
      </c>
      <c r="K237" s="19" cm="1">
        <f t="array" ref="K237">_xlfn.XLOOKUP(transformación!$B228,'[1]Indice del consumidor'!$A$2:$A$301,_xlfn.XLOOKUP($C$1,'[1]Indice del consumidor'!$B$1:$P$1,'[1]Indice del consumidor'!$B$2:$P$301))</f>
        <v>-19.8</v>
      </c>
      <c r="L237" s="3" cm="1">
        <f t="array" ref="L237">_xlfn.XLOOKUP(transformación!B228,'[1]Total Búsquedas'!$A$5:$A$101,_xlfn.XLOOKUP($C$1,'[1]Total Búsquedas'!$B$2:$Q$2,'[1]Total Búsquedas'!$B$5:$Q$101))</f>
        <v>114786</v>
      </c>
      <c r="M237" s="3" cm="1">
        <f t="array" ref="M237">_xlfn.XLOOKUP(transformación!B228,'[1]Búsquedas a tres meses'!$A$5:$A$101,_xlfn.XLOOKUP($C$1,'[1]Búsquedas a tres meses'!$B$2:$Q$2,'[1]Búsquedas a tres meses'!$B$5:$Q$101))</f>
        <v>125492</v>
      </c>
      <c r="N237" s="3" cm="1">
        <f t="array" ref="N237">_xlfn.XLOOKUP(transformación!B228,'[1]Búsquedas a 6 meses'!$A$5:$A$101,_xlfn.XLOOKUP($C$1,'[1]Búsquedas a 6 meses'!$B$2:$Q$2,'[1]Búsquedas a 6 meses'!$B$5:$Q$101))</f>
        <v>152803</v>
      </c>
    </row>
    <row r="238" spans="1:14" x14ac:dyDescent="0.3">
      <c r="A238" s="2">
        <v>2023</v>
      </c>
      <c r="B238" s="2">
        <v>11</v>
      </c>
      <c r="C238" s="3">
        <f>'Viajeros Hoteles y Apartamet'!M238</f>
        <v>74634</v>
      </c>
      <c r="D238" s="3"/>
      <c r="E238" s="19" cm="1">
        <f t="array" ref="E238">_xlfn.XLOOKUP(transformación!B229,'[1]IPC Armonizado'!$A$2:$A$250,_xlfn.XLOOKUP($C$1,'[1]IPC Armonizado'!$B$1:$Q$1,'[1]IPC Armonizado'!$B$2:$Q$250))</f>
        <v>118.4</v>
      </c>
      <c r="F238" s="19"/>
      <c r="G238" s="26" cm="1">
        <f t="array" ref="G238">IFERROR(_xlfn.XLOOKUP(transformación!$B229,[1]Forwarkeys!$B$2:$B$1000,_xlfn.XLOOKUP($C$1,[1]Forwarkeys!$C$1:$BA$1,[1]Forwarkeys!$C$2:$BA$1000)),"-")</f>
        <v>29835</v>
      </c>
      <c r="H238" s="19">
        <f>España!E238</f>
        <v>121.05</v>
      </c>
      <c r="I238" s="3">
        <f>[1]Aeropuerto!$K231</f>
        <v>24135</v>
      </c>
      <c r="J238" s="3" t="e" cm="1">
        <f t="array" ref="J238">_xlfn.XLOOKUP(transformación!$B229,[1]Mortalidad!$A$2:$A$301,_xlfn.XLOOKUP($C$1,[1]Mortalidad!$B$1:$P$1,[1]Mortalidad!$B$2:$P$301))</f>
        <v>#N/A</v>
      </c>
      <c r="K238" s="19" cm="1">
        <f t="array" ref="K238">_xlfn.XLOOKUP(transformación!$B229,'[1]Indice del consumidor'!$A$2:$A$301,_xlfn.XLOOKUP($C$1,'[1]Indice del consumidor'!$B$1:$P$1,'[1]Indice del consumidor'!$B$2:$P$301))</f>
        <v>-18.8</v>
      </c>
      <c r="L238" s="3" cm="1">
        <f t="array" ref="L238">_xlfn.XLOOKUP(transformación!B229,'[1]Total Búsquedas'!$A$5:$A$101,_xlfn.XLOOKUP($C$1,'[1]Total Búsquedas'!$B$2:$Q$2,'[1]Total Búsquedas'!$B$5:$Q$101))</f>
        <v>71433</v>
      </c>
      <c r="M238" s="3" cm="1">
        <f t="array" ref="M238">_xlfn.XLOOKUP(transformación!B229,'[1]Búsquedas a tres meses'!$A$5:$A$101,_xlfn.XLOOKUP($C$1,'[1]Búsquedas a tres meses'!$B$2:$Q$2,'[1]Búsquedas a tres meses'!$B$5:$Q$101))</f>
        <v>101825</v>
      </c>
      <c r="N238" s="3" cm="1">
        <f t="array" ref="N238">_xlfn.XLOOKUP(transformación!B229,'[1]Búsquedas a 6 meses'!$A$5:$A$101,_xlfn.XLOOKUP($C$1,'[1]Búsquedas a 6 meses'!$B$2:$Q$2,'[1]Búsquedas a 6 meses'!$B$5:$Q$101))</f>
        <v>136000</v>
      </c>
    </row>
    <row r="239" spans="1:14" x14ac:dyDescent="0.3">
      <c r="A239" s="2">
        <v>2023</v>
      </c>
      <c r="B239" s="2">
        <v>12</v>
      </c>
      <c r="C239" s="3"/>
      <c r="D239" s="3"/>
      <c r="E239" s="19" cm="1">
        <f t="array" ref="E239">_xlfn.XLOOKUP(transformación!B230,'[1]IPC Armonizado'!$A$2:$A$250,_xlfn.XLOOKUP($C$1,'[1]IPC Armonizado'!$B$1:$Q$1,'[1]IPC Armonizado'!$B$2:$Q$250))</f>
        <v>118.9</v>
      </c>
      <c r="F239" s="19"/>
      <c r="G239" s="26" cm="1">
        <f t="array" ref="G239">IFERROR(_xlfn.XLOOKUP(transformación!$B230,[1]Forwarkeys!$B$2:$B$1000,_xlfn.XLOOKUP($C$1,[1]Forwarkeys!$C$1:$BA$1,[1]Forwarkeys!$C$2:$BA$1000)),"-")</f>
        <v>30726</v>
      </c>
      <c r="H239" s="19">
        <f>España!E239</f>
        <v>121.06</v>
      </c>
      <c r="I239" s="3">
        <f>[1]Aeropuerto!$K232</f>
        <v>26161</v>
      </c>
      <c r="J239" s="3" t="e" cm="1">
        <f t="array" ref="J239">_xlfn.XLOOKUP(transformación!$B230,[1]Mortalidad!$A$2:$A$301,_xlfn.XLOOKUP($C$1,[1]Mortalidad!$B$1:$P$1,[1]Mortalidad!$B$2:$P$301))</f>
        <v>#N/A</v>
      </c>
      <c r="K239" s="19" cm="1">
        <f t="array" ref="K239">_xlfn.XLOOKUP(transformación!$B230,'[1]Indice del consumidor'!$A$2:$A$301,_xlfn.XLOOKUP($C$1,'[1]Indice del consumidor'!$B$1:$P$1,'[1]Indice del consumidor'!$B$2:$P$301))</f>
        <v>-17</v>
      </c>
      <c r="L239" s="3" cm="1">
        <f t="array" ref="L239">_xlfn.XLOOKUP(transformación!B230,'[1]Total Búsquedas'!$A$5:$A$101,_xlfn.XLOOKUP($C$1,'[1]Total Búsquedas'!$B$2:$Q$2,'[1]Total Búsquedas'!$B$5:$Q$101))</f>
        <v>25539</v>
      </c>
      <c r="M239" s="3" cm="1">
        <f t="array" ref="M239">_xlfn.XLOOKUP(transformación!B230,'[1]Búsquedas a tres meses'!$A$5:$A$101,_xlfn.XLOOKUP($C$1,'[1]Búsquedas a tres meses'!$B$2:$Q$2,'[1]Búsquedas a tres meses'!$B$5:$Q$101))</f>
        <v>82607</v>
      </c>
      <c r="N239" s="3" cm="1">
        <f t="array" ref="N239">_xlfn.XLOOKUP(transformación!B230,'[1]Búsquedas a 6 meses'!$A$5:$A$101,_xlfn.XLOOKUP($C$1,'[1]Búsquedas a 6 meses'!$B$2:$Q$2,'[1]Búsquedas a 6 meses'!$B$5:$Q$101))</f>
        <v>115527</v>
      </c>
    </row>
    <row r="240" spans="1:14" x14ac:dyDescent="0.3">
      <c r="A240" s="2">
        <v>2024</v>
      </c>
      <c r="B240" s="2">
        <v>1</v>
      </c>
      <c r="G240" s="26" cm="1">
        <f t="array" ref="G240">IFERROR(_xlfn.XLOOKUP(transformación!$B231,[1]Forwarkeys!$B$2:$B$1000,_xlfn.XLOOKUP($C$1,[1]Forwarkeys!$C$1:$BA$1,[1]Forwarkeys!$C$2:$BA$1000)),"-")</f>
        <v>27863</v>
      </c>
      <c r="H240" s="19"/>
      <c r="I240" s="3"/>
    </row>
    <row r="241" spans="1:7" x14ac:dyDescent="0.3">
      <c r="A241" s="2">
        <v>2024</v>
      </c>
      <c r="B241" s="2">
        <v>2</v>
      </c>
      <c r="G241" s="26" cm="1">
        <f t="array" ref="G241">IFERROR(_xlfn.XLOOKUP(transformación!$B232,[1]Forwarkeys!$B$2:$B$1000,_xlfn.XLOOKUP($C$1,[1]Forwarkeys!$C$1:$BA$1,[1]Forwarkeys!$C$2:$BA$1000)),"-")</f>
        <v>28774</v>
      </c>
    </row>
    <row r="242" spans="1:7" x14ac:dyDescent="0.3">
      <c r="A242" s="2">
        <v>2024</v>
      </c>
      <c r="B242" s="2">
        <v>3</v>
      </c>
      <c r="G242" s="26" cm="1">
        <f t="array" ref="G242">IFERROR(_xlfn.XLOOKUP(transformación!$B233,[1]Forwarkeys!$B$2:$B$1000,_xlfn.XLOOKUP($C$1,[1]Forwarkeys!$C$1:$BA$1,[1]Forwarkeys!$C$2:$BA$1000)),"-")</f>
        <v>36725</v>
      </c>
    </row>
    <row r="243" spans="1:7" x14ac:dyDescent="0.3">
      <c r="A243" s="2">
        <v>2024</v>
      </c>
      <c r="B243" s="2">
        <v>4</v>
      </c>
      <c r="G243" s="26" cm="1">
        <f t="array" ref="G243">IFERROR(_xlfn.XLOOKUP(transformación!$B234,[1]Forwarkeys!$B$2:$B$1000,_xlfn.XLOOKUP($C$1,[1]Forwarkeys!$C$1:$BA$1,[1]Forwarkeys!$C$2:$BA$1000)),"-")</f>
        <v>57802</v>
      </c>
    </row>
    <row r="244" spans="1:7" x14ac:dyDescent="0.3">
      <c r="A244" s="2">
        <v>2024</v>
      </c>
      <c r="B244" s="2">
        <v>5</v>
      </c>
      <c r="G244" s="26" cm="1">
        <f t="array" ref="G244">IFERROR(_xlfn.XLOOKUP(transformación!$B235,[1]Forwarkeys!$B$2:$B$1000,_xlfn.XLOOKUP($C$1,[1]Forwarkeys!$C$1:$BA$1,[1]Forwarkeys!$C$2:$BA$1000)),"-")</f>
        <v>64678</v>
      </c>
    </row>
    <row r="245" spans="1:7" x14ac:dyDescent="0.3">
      <c r="A245" s="2">
        <v>2024</v>
      </c>
      <c r="B245" s="2">
        <v>6</v>
      </c>
      <c r="G245" s="26" cm="1">
        <f t="array" ref="G245">IFERROR(_xlfn.XLOOKUP(transformación!$B236,[1]Forwarkeys!$B$2:$B$1000,_xlfn.XLOOKUP($C$1,[1]Forwarkeys!$C$1:$BA$1,[1]Forwarkeys!$C$2:$BA$1000)),"-")</f>
        <v>62320</v>
      </c>
    </row>
    <row r="246" spans="1:7" x14ac:dyDescent="0.3">
      <c r="A246" s="2">
        <v>2024</v>
      </c>
      <c r="B246" s="2">
        <v>7</v>
      </c>
      <c r="G246" s="26" cm="1">
        <f t="array" ref="G246">IFERROR(_xlfn.XLOOKUP(transformación!$B237,[1]Forwarkeys!$B$2:$B$1000,_xlfn.XLOOKUP($C$1,[1]Forwarkeys!$C$1:$BA$1,[1]Forwarkeys!$C$2:$BA$1000)),"-")</f>
        <v>66753</v>
      </c>
    </row>
    <row r="247" spans="1:7" x14ac:dyDescent="0.3">
      <c r="A247" s="2">
        <v>2024</v>
      </c>
      <c r="B247" s="2">
        <v>8</v>
      </c>
      <c r="G247" s="26" cm="1">
        <f t="array" ref="G247">IFERROR(_xlfn.XLOOKUP(transformación!$B238,[1]Forwarkeys!$B$2:$B$1000,_xlfn.XLOOKUP($C$1,[1]Forwarkeys!$C$1:$BA$1,[1]Forwarkeys!$C$2:$BA$1000)),"-")</f>
        <v>66973</v>
      </c>
    </row>
    <row r="248" spans="1:7" x14ac:dyDescent="0.3">
      <c r="A248" s="2">
        <v>2024</v>
      </c>
      <c r="B248" s="2">
        <v>9</v>
      </c>
      <c r="G248" s="26" cm="1">
        <f t="array" ref="G248">IFERROR(_xlfn.XLOOKUP(transformación!$B239,[1]Forwarkeys!$B$2:$B$1000,_xlfn.XLOOKUP($C$1,[1]Forwarkeys!$C$1:$BA$1,[1]Forwarkeys!$C$2:$BA$1000)),"-")</f>
        <v>64409</v>
      </c>
    </row>
    <row r="249" spans="1:7" x14ac:dyDescent="0.3">
      <c r="A249" s="2">
        <v>2024</v>
      </c>
      <c r="B249" s="2">
        <v>10</v>
      </c>
      <c r="G249" s="26" cm="1">
        <f t="array" ref="G249">IFERROR(_xlfn.XLOOKUP(transformación!$B240,[1]Forwarkeys!$B$2:$B$1000,_xlfn.XLOOKUP($C$1,[1]Forwarkeys!$C$1:$BA$1,[1]Forwarkeys!$C$2:$BA$1000)),"-")</f>
        <v>55518</v>
      </c>
    </row>
    <row r="250" spans="1:7" x14ac:dyDescent="0.3">
      <c r="A250" s="2">
        <v>2024</v>
      </c>
      <c r="B250" s="2">
        <v>11</v>
      </c>
    </row>
    <row r="251" spans="1:7" x14ac:dyDescent="0.3">
      <c r="A251" s="2">
        <v>2024</v>
      </c>
      <c r="B251" s="2">
        <v>12</v>
      </c>
    </row>
  </sheetData>
  <mergeCells count="10">
    <mergeCell ref="A1:B1"/>
    <mergeCell ref="C1:D1"/>
    <mergeCell ref="A9:B9"/>
    <mergeCell ref="C9:M9"/>
    <mergeCell ref="A3:B3"/>
    <mergeCell ref="C3:G3"/>
    <mergeCell ref="A5:B5"/>
    <mergeCell ref="C5:D5"/>
    <mergeCell ref="A7:B7"/>
    <mergeCell ref="C7:D7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61C54-4286-42D7-9C2D-50223317EE74}">
  <dimension ref="A1:N251"/>
  <sheetViews>
    <sheetView showGridLines="0" topLeftCell="F2" workbookViewId="0">
      <selection activeCell="M12" sqref="M12"/>
    </sheetView>
  </sheetViews>
  <sheetFormatPr baseColWidth="10" defaultRowHeight="15.05" x14ac:dyDescent="0.3"/>
  <cols>
    <col min="2" max="2" width="8.5546875" customWidth="1"/>
    <col min="9" max="9" width="21" customWidth="1"/>
  </cols>
  <sheetData>
    <row r="1" spans="1:14" x14ac:dyDescent="0.3">
      <c r="A1" s="47" t="s">
        <v>119</v>
      </c>
      <c r="B1" s="47"/>
      <c r="C1" s="48" t="s">
        <v>340</v>
      </c>
      <c r="D1" s="48"/>
      <c r="E1" s="6" t="s">
        <v>348</v>
      </c>
      <c r="F1" s="6"/>
      <c r="G1" s="6"/>
      <c r="H1" s="6"/>
      <c r="I1" s="6"/>
      <c r="J1" s="4"/>
      <c r="K1" s="4"/>
      <c r="L1" s="4"/>
    </row>
    <row r="2" spans="1:14" ht="8.9499999999999993" customHeight="1" x14ac:dyDescent="0.3">
      <c r="A2" s="5"/>
      <c r="B2" s="5"/>
      <c r="C2" s="6"/>
      <c r="D2" s="6"/>
      <c r="E2" s="6"/>
      <c r="F2" s="6"/>
    </row>
    <row r="3" spans="1:14" ht="21.95" customHeight="1" x14ac:dyDescent="0.3">
      <c r="A3" s="49" t="s">
        <v>4</v>
      </c>
      <c r="B3" s="49"/>
      <c r="C3" s="50" t="s">
        <v>735</v>
      </c>
      <c r="D3" s="50"/>
      <c r="E3" s="50"/>
      <c r="F3" s="50"/>
      <c r="G3" s="50"/>
    </row>
    <row r="4" spans="1:14" ht="8.9499999999999993" customHeight="1" x14ac:dyDescent="0.3">
      <c r="A4" s="5"/>
      <c r="B4" s="5"/>
      <c r="C4" s="6"/>
      <c r="D4" s="6"/>
      <c r="E4" s="6"/>
      <c r="F4" s="6"/>
    </row>
    <row r="5" spans="1:14" ht="16" customHeight="1" x14ac:dyDescent="0.3">
      <c r="A5" s="47" t="s">
        <v>5</v>
      </c>
      <c r="B5" s="47"/>
      <c r="C5" s="48" t="s">
        <v>8</v>
      </c>
      <c r="D5" s="48"/>
      <c r="E5" s="4"/>
      <c r="F5" s="4"/>
    </row>
    <row r="6" spans="1:14" ht="8.9499999999999993" customHeight="1" x14ac:dyDescent="0.3">
      <c r="A6" s="5"/>
      <c r="B6" s="5"/>
      <c r="C6" s="6"/>
      <c r="D6" s="6"/>
      <c r="E6" s="6"/>
      <c r="F6" s="6"/>
    </row>
    <row r="7" spans="1:14" ht="16" customHeight="1" x14ac:dyDescent="0.3">
      <c r="A7" s="47" t="s">
        <v>6</v>
      </c>
      <c r="B7" s="47"/>
      <c r="C7" s="48" t="s">
        <v>7</v>
      </c>
      <c r="D7" s="48"/>
      <c r="E7" s="4"/>
      <c r="F7" s="4"/>
    </row>
    <row r="8" spans="1:14" ht="8.9499999999999993" customHeight="1" x14ac:dyDescent="0.3">
      <c r="A8" s="5"/>
      <c r="B8" s="5"/>
      <c r="C8" s="6"/>
      <c r="D8" s="6"/>
      <c r="E8" s="6"/>
      <c r="F8" s="6"/>
    </row>
    <row r="9" spans="1:14" ht="16" customHeight="1" x14ac:dyDescent="0.3">
      <c r="A9" s="47" t="s">
        <v>9</v>
      </c>
      <c r="B9" s="47"/>
      <c r="C9" s="48" t="s">
        <v>46</v>
      </c>
      <c r="D9" s="48"/>
      <c r="E9" s="48"/>
      <c r="F9" s="48"/>
      <c r="G9" s="48"/>
      <c r="H9" s="48"/>
      <c r="I9" s="48"/>
      <c r="J9" s="48"/>
      <c r="K9" s="48"/>
      <c r="L9" s="48"/>
      <c r="M9" s="48"/>
    </row>
    <row r="10" spans="1:14" x14ac:dyDescent="0.3">
      <c r="C10" s="30" t="s">
        <v>677</v>
      </c>
    </row>
    <row r="11" spans="1:14" ht="30.7" customHeight="1" x14ac:dyDescent="0.3">
      <c r="A11" s="7" t="s">
        <v>2</v>
      </c>
      <c r="B11" s="7" t="s">
        <v>3</v>
      </c>
      <c r="C11" s="8" t="str">
        <f>'Viajeros Hoteles y Apartamet'!I11</f>
        <v>Dinamarca</v>
      </c>
      <c r="D11" s="18" t="s">
        <v>43</v>
      </c>
      <c r="E11" s="18" t="s">
        <v>44</v>
      </c>
      <c r="F11" s="18" t="s">
        <v>45</v>
      </c>
      <c r="G11" s="27" t="s">
        <v>654</v>
      </c>
      <c r="H11" s="18" t="s">
        <v>681</v>
      </c>
      <c r="I11" s="18" t="str">
        <f>+CONCATENATE("Llegadas a AGP ",[1]Aeropuerto!$F$4)</f>
        <v>Llegadas a AGP Dinamarca</v>
      </c>
      <c r="J11" s="18" t="s">
        <v>697</v>
      </c>
      <c r="K11" s="18" t="s">
        <v>698</v>
      </c>
      <c r="L11" s="18" t="s">
        <v>699</v>
      </c>
      <c r="M11" s="18" t="s">
        <v>700</v>
      </c>
      <c r="N11" s="18" t="s">
        <v>701</v>
      </c>
    </row>
    <row r="12" spans="1:14" x14ac:dyDescent="0.3">
      <c r="A12" s="2" t="str">
        <f>'Viajeros Hoteles y Apartamet'!A12</f>
        <v>2005</v>
      </c>
      <c r="B12" s="2" t="str">
        <f>'Viajeros Hoteles y Apartamet'!B12</f>
        <v>1</v>
      </c>
      <c r="C12" s="3">
        <f>'Viajeros Hoteles y Apartamet'!I12</f>
        <v>6288</v>
      </c>
      <c r="D12" s="3" cm="1">
        <f t="array" ref="D12">_xlfn.XLOOKUP(transformación!A3,'[1]Pib Pc'!$A$2:$A$81,_xlfn.XLOOKUP($C$1,'[1]Pib Pc'!B$1:P$1,'[1]Pib Pc'!$B$2:$P$81))</f>
        <v>9250</v>
      </c>
      <c r="E12" s="19" cm="1">
        <f t="array" ref="E12">_xlfn.XLOOKUP(transformación!B3,'[1]IPC Armonizado'!$A$2:$A$250,_xlfn.XLOOKUP($C$1,'[1]IPC Armonizado'!$B$1:$Q$1,'[1]IPC Armonizado'!$B$2:$Q$250))</f>
        <v>83.4</v>
      </c>
      <c r="F12" s="19" cm="1">
        <f t="array" ref="F12">_xlfn.XLOOKUP(transformación!A3,'[1]Desempleo armonizado'!$A$2:$A$101,_xlfn.XLOOKUP($C$1,'[1]Desempleo armonizado'!$B$1:$P$1,'[1]Desempleo armonizado'!$B$2:$P$101))</f>
        <v>5.7</v>
      </c>
      <c r="G12" s="26" t="str" cm="1">
        <f t="array" ref="G12">IFERROR(_xlfn.XLOOKUP(transformación!$B3,[1]Forwarkeys!$B$2:$B$1000,_xlfn.XLOOKUP($C$1,[1]Forwarkeys!$C$1:$BA$1,[1]Forwarkeys!$C$2:$BA$1000)),"-")</f>
        <v>-</v>
      </c>
      <c r="H12" s="19">
        <f>España!E12</f>
        <v>81.16</v>
      </c>
      <c r="I12" s="3">
        <f>[1]Aeropuerto!$F5</f>
        <v>7021</v>
      </c>
      <c r="J12" s="3" cm="1">
        <f t="array" ref="J12">_xlfn.XLOOKUP(transformación!$B3,[1]Mortalidad!$A$2:$A$301,_xlfn.XLOOKUP($C$1,[1]Mortalidad!$B$1:$P$1,[1]Mortalidad!$B$2:$P$301))</f>
        <v>4934</v>
      </c>
      <c r="K12" s="19" cm="1">
        <f t="array" ref="K12">_xlfn.XLOOKUP(transformación!$B3,'[1]Indice del consumidor'!$A$2:$A$301,_xlfn.XLOOKUP($C$1,'[1]Indice del consumidor'!$B$1:$P$1,'[1]Indice del consumidor'!$B$2:$P$301))</f>
        <v>9.6</v>
      </c>
      <c r="L12" s="34" t="s">
        <v>702</v>
      </c>
      <c r="M12" s="34" t="s">
        <v>702</v>
      </c>
      <c r="N12" s="34" t="s">
        <v>702</v>
      </c>
    </row>
    <row r="13" spans="1:14" x14ac:dyDescent="0.3">
      <c r="A13" s="2" t="str">
        <f>'Viajeros Hoteles y Apartamet'!A13</f>
        <v>2005</v>
      </c>
      <c r="B13" s="2" t="str">
        <f>'Viajeros Hoteles y Apartamet'!B13</f>
        <v>2</v>
      </c>
      <c r="C13" s="3">
        <f>'Viajeros Hoteles y Apartamet'!I13</f>
        <v>11735</v>
      </c>
      <c r="D13" s="3" cm="1">
        <f t="array" ref="D13">_xlfn.XLOOKUP(transformación!A4,'[1]Pib Pc'!$A$2:$A$81,_xlfn.XLOOKUP($C$1,'[1]Pib Pc'!B$1:P$1,'[1]Pib Pc'!$B$2:$P$81))</f>
        <v>9250</v>
      </c>
      <c r="E13" s="19" cm="1">
        <f t="array" ref="E13">_xlfn.XLOOKUP(transformación!B4,'[1]IPC Armonizado'!$A$2:$A$250,_xlfn.XLOOKUP($C$1,'[1]IPC Armonizado'!$B$1:$Q$1,'[1]IPC Armonizado'!$B$2:$Q$250))</f>
        <v>84</v>
      </c>
      <c r="F13" s="19" cm="1">
        <f t="array" ref="F13">_xlfn.XLOOKUP(transformación!A4,'[1]Desempleo armonizado'!$A$2:$A$101,_xlfn.XLOOKUP($C$1,'[1]Desempleo armonizado'!$B$1:$P$1,'[1]Desempleo armonizado'!$B$2:$P$101))</f>
        <v>5.7</v>
      </c>
      <c r="G13" s="26" t="str" cm="1">
        <f t="array" ref="G13">IFERROR(_xlfn.XLOOKUP(transformación!$B4,[1]Forwarkeys!$B$2:$B$1000,_xlfn.XLOOKUP($C$1,[1]Forwarkeys!$C$1:$BA$1,[1]Forwarkeys!$C$2:$BA$1000)),"-")</f>
        <v>-</v>
      </c>
      <c r="H13" s="19">
        <f>España!E13</f>
        <v>81.349999999999994</v>
      </c>
      <c r="I13" s="3">
        <f>[1]Aeropuerto!$F6</f>
        <v>7856</v>
      </c>
      <c r="J13" s="3" cm="1">
        <f t="array" ref="J13">_xlfn.XLOOKUP(transformación!$B4,[1]Mortalidad!$A$2:$A$301,_xlfn.XLOOKUP($C$1,[1]Mortalidad!$B$1:$P$1,[1]Mortalidad!$B$2:$P$301))</f>
        <v>4610</v>
      </c>
      <c r="K13" s="19" cm="1">
        <f t="array" ref="K13">_xlfn.XLOOKUP(transformación!$B4,'[1]Indice del consumidor'!$A$2:$A$301,_xlfn.XLOOKUP($C$1,'[1]Indice del consumidor'!$B$1:$P$1,'[1]Indice del consumidor'!$B$2:$P$301))</f>
        <v>9.3000000000000007</v>
      </c>
      <c r="L13" s="34" t="s">
        <v>702</v>
      </c>
      <c r="M13" s="34" t="s">
        <v>702</v>
      </c>
      <c r="N13" s="34" t="s">
        <v>702</v>
      </c>
    </row>
    <row r="14" spans="1:14" x14ac:dyDescent="0.3">
      <c r="A14" s="2" t="str">
        <f>'Viajeros Hoteles y Apartamet'!A14</f>
        <v>2005</v>
      </c>
      <c r="B14" s="2" t="str">
        <f>'Viajeros Hoteles y Apartamet'!B14</f>
        <v>3</v>
      </c>
      <c r="C14" s="3">
        <f>'Viajeros Hoteles y Apartamet'!I14</f>
        <v>10985</v>
      </c>
      <c r="D14" s="3" cm="1">
        <f t="array" ref="D14">_xlfn.XLOOKUP(transformación!A5,'[1]Pib Pc'!$A$2:$A$81,_xlfn.XLOOKUP($C$1,'[1]Pib Pc'!B$1:P$1,'[1]Pib Pc'!$B$2:$P$81))</f>
        <v>9250</v>
      </c>
      <c r="E14" s="19" cm="1">
        <f t="array" ref="E14">_xlfn.XLOOKUP(transformación!B5,'[1]IPC Armonizado'!$A$2:$A$250,_xlfn.XLOOKUP($C$1,'[1]IPC Armonizado'!$B$1:$Q$1,'[1]IPC Armonizado'!$B$2:$Q$250))</f>
        <v>84.6</v>
      </c>
      <c r="F14" s="19" cm="1">
        <f t="array" ref="F14">_xlfn.XLOOKUP(transformación!A5,'[1]Desempleo armonizado'!$A$2:$A$101,_xlfn.XLOOKUP($C$1,'[1]Desempleo armonizado'!$B$1:$P$1,'[1]Desempleo armonizado'!$B$2:$P$101))</f>
        <v>5.7</v>
      </c>
      <c r="G14" s="26" t="str" cm="1">
        <f t="array" ref="G14">IFERROR(_xlfn.XLOOKUP(transformación!$B5,[1]Forwarkeys!$B$2:$B$1000,_xlfn.XLOOKUP($C$1,[1]Forwarkeys!$C$1:$BA$1,[1]Forwarkeys!$C$2:$BA$1000)),"-")</f>
        <v>-</v>
      </c>
      <c r="H14" s="19">
        <f>España!E14</f>
        <v>82.07</v>
      </c>
      <c r="I14" s="3">
        <f>[1]Aeropuerto!$F7</f>
        <v>9965</v>
      </c>
      <c r="J14" s="3" cm="1">
        <f t="array" ref="J14">_xlfn.XLOOKUP(transformación!$B5,[1]Mortalidad!$A$2:$A$301,_xlfn.XLOOKUP($C$1,[1]Mortalidad!$B$1:$P$1,[1]Mortalidad!$B$2:$P$301))</f>
        <v>5402</v>
      </c>
      <c r="K14" s="19" cm="1">
        <f t="array" ref="K14">_xlfn.XLOOKUP(transformación!$B5,'[1]Indice del consumidor'!$A$2:$A$301,_xlfn.XLOOKUP($C$1,'[1]Indice del consumidor'!$B$1:$P$1,'[1]Indice del consumidor'!$B$2:$P$301))</f>
        <v>9.6</v>
      </c>
      <c r="L14" s="34" t="s">
        <v>702</v>
      </c>
      <c r="M14" s="34" t="s">
        <v>702</v>
      </c>
      <c r="N14" s="34" t="s">
        <v>702</v>
      </c>
    </row>
    <row r="15" spans="1:14" x14ac:dyDescent="0.3">
      <c r="A15" s="2" t="str">
        <f>'Viajeros Hoteles y Apartamet'!A15</f>
        <v>2005</v>
      </c>
      <c r="B15" s="2" t="str">
        <f>'Viajeros Hoteles y Apartamet'!B15</f>
        <v>4</v>
      </c>
      <c r="C15" s="3">
        <f>'Viajeros Hoteles y Apartamet'!I15</f>
        <v>10062</v>
      </c>
      <c r="D15" s="3" cm="1">
        <f t="array" ref="D15">_xlfn.XLOOKUP(transformación!A6,'[1]Pib Pc'!$A$2:$A$81,_xlfn.XLOOKUP($C$1,'[1]Pib Pc'!B$1:P$1,'[1]Pib Pc'!$B$2:$P$81))</f>
        <v>9950</v>
      </c>
      <c r="E15" s="19" cm="1">
        <f t="array" ref="E15">_xlfn.XLOOKUP(transformación!B6,'[1]IPC Armonizado'!$A$2:$A$250,_xlfn.XLOOKUP($C$1,'[1]IPC Armonizado'!$B$1:$Q$1,'[1]IPC Armonizado'!$B$2:$Q$250))</f>
        <v>85</v>
      </c>
      <c r="F15" s="19" cm="1">
        <f t="array" ref="F15">_xlfn.XLOOKUP(transformación!A6,'[1]Desempleo armonizado'!$A$2:$A$101,_xlfn.XLOOKUP($C$1,'[1]Desempleo armonizado'!$B$1:$P$1,'[1]Desempleo armonizado'!$B$2:$P$101))</f>
        <v>4.8</v>
      </c>
      <c r="G15" s="26" t="str" cm="1">
        <f t="array" ref="G15">IFERROR(_xlfn.XLOOKUP(transformación!$B6,[1]Forwarkeys!$B$2:$B$1000,_xlfn.XLOOKUP($C$1,[1]Forwarkeys!$C$1:$BA$1,[1]Forwarkeys!$C$2:$BA$1000)),"-")</f>
        <v>-</v>
      </c>
      <c r="H15" s="19">
        <f>España!E15</f>
        <v>83.24</v>
      </c>
      <c r="I15" s="3">
        <f>[1]Aeropuerto!$F8</f>
        <v>9410</v>
      </c>
      <c r="J15" s="3" cm="1">
        <f t="array" ref="J15">_xlfn.XLOOKUP(transformación!$B6,[1]Mortalidad!$A$2:$A$301,_xlfn.XLOOKUP($C$1,[1]Mortalidad!$B$1:$P$1,[1]Mortalidad!$B$2:$P$301))</f>
        <v>4654</v>
      </c>
      <c r="K15" s="19" cm="1">
        <f t="array" ref="K15">_xlfn.XLOOKUP(transformación!$B6,'[1]Indice del consumidor'!$A$2:$A$301,_xlfn.XLOOKUP($C$1,'[1]Indice del consumidor'!$B$1:$P$1,'[1]Indice del consumidor'!$B$2:$P$301))</f>
        <v>8.5</v>
      </c>
      <c r="L15" s="34" t="s">
        <v>702</v>
      </c>
      <c r="M15" s="34" t="s">
        <v>702</v>
      </c>
      <c r="N15" s="34" t="s">
        <v>702</v>
      </c>
    </row>
    <row r="16" spans="1:14" x14ac:dyDescent="0.3">
      <c r="A16" s="2" t="str">
        <f>'Viajeros Hoteles y Apartamet'!A16</f>
        <v>2005</v>
      </c>
      <c r="B16" s="2" t="str">
        <f>'Viajeros Hoteles y Apartamet'!B16</f>
        <v>5</v>
      </c>
      <c r="C16" s="3">
        <f>'Viajeros Hoteles y Apartamet'!I16</f>
        <v>8793</v>
      </c>
      <c r="D16" s="3" cm="1">
        <f t="array" ref="D16">_xlfn.XLOOKUP(transformación!A7,'[1]Pib Pc'!$A$2:$A$81,_xlfn.XLOOKUP($C$1,'[1]Pib Pc'!B$1:P$1,'[1]Pib Pc'!$B$2:$P$81))</f>
        <v>9950</v>
      </c>
      <c r="E16" s="19" cm="1">
        <f t="array" ref="E16">_xlfn.XLOOKUP(transformación!B7,'[1]IPC Armonizado'!$A$2:$A$250,_xlfn.XLOOKUP($C$1,'[1]IPC Armonizado'!$B$1:$Q$1,'[1]IPC Armonizado'!$B$2:$Q$250))</f>
        <v>85</v>
      </c>
      <c r="F16" s="19" cm="1">
        <f t="array" ref="F16">_xlfn.XLOOKUP(transformación!A7,'[1]Desempleo armonizado'!$A$2:$A$101,_xlfn.XLOOKUP($C$1,'[1]Desempleo armonizado'!$B$1:$P$1,'[1]Desempleo armonizado'!$B$2:$P$101))</f>
        <v>4.8</v>
      </c>
      <c r="G16" s="26" t="str" cm="1">
        <f t="array" ref="G16">IFERROR(_xlfn.XLOOKUP(transformación!$B7,[1]Forwarkeys!$B$2:$B$1000,_xlfn.XLOOKUP($C$1,[1]Forwarkeys!$C$1:$BA$1,[1]Forwarkeys!$C$2:$BA$1000)),"-")</f>
        <v>-</v>
      </c>
      <c r="H16" s="19">
        <f>España!E16</f>
        <v>83.37</v>
      </c>
      <c r="I16" s="3">
        <f>[1]Aeropuerto!$F9</f>
        <v>8905</v>
      </c>
      <c r="J16" s="3" cm="1">
        <f t="array" ref="J16">_xlfn.XLOOKUP(transformación!$B7,[1]Mortalidad!$A$2:$A$301,_xlfn.XLOOKUP($C$1,[1]Mortalidad!$B$1:$P$1,[1]Mortalidad!$B$2:$P$301))</f>
        <v>4596</v>
      </c>
      <c r="K16" s="19" cm="1">
        <f t="array" ref="K16">_xlfn.XLOOKUP(transformación!$B7,'[1]Indice del consumidor'!$A$2:$A$301,_xlfn.XLOOKUP($C$1,'[1]Indice del consumidor'!$B$1:$P$1,'[1]Indice del consumidor'!$B$2:$P$301))</f>
        <v>7.1</v>
      </c>
      <c r="L16" s="34" t="s">
        <v>702</v>
      </c>
      <c r="M16" s="34" t="s">
        <v>702</v>
      </c>
      <c r="N16" s="34" t="s">
        <v>702</v>
      </c>
    </row>
    <row r="17" spans="1:14" x14ac:dyDescent="0.3">
      <c r="A17" s="2" t="str">
        <f>'Viajeros Hoteles y Apartamet'!A17</f>
        <v>2005</v>
      </c>
      <c r="B17" s="2" t="str">
        <f>'Viajeros Hoteles y Apartamet'!B17</f>
        <v>6</v>
      </c>
      <c r="C17" s="3">
        <f>'Viajeros Hoteles y Apartamet'!I17</f>
        <v>11098</v>
      </c>
      <c r="D17" s="3" cm="1">
        <f t="array" ref="D17">_xlfn.XLOOKUP(transformación!A8,'[1]Pib Pc'!$A$2:$A$81,_xlfn.XLOOKUP($C$1,'[1]Pib Pc'!B$1:P$1,'[1]Pib Pc'!$B$2:$P$81))</f>
        <v>9950</v>
      </c>
      <c r="E17" s="19" cm="1">
        <f t="array" ref="E17">_xlfn.XLOOKUP(transformación!B8,'[1]IPC Armonizado'!$A$2:$A$250,_xlfn.XLOOKUP($C$1,'[1]IPC Armonizado'!$B$1:$Q$1,'[1]IPC Armonizado'!$B$2:$Q$250))</f>
        <v>85.1</v>
      </c>
      <c r="F17" s="19" cm="1">
        <f t="array" ref="F17">_xlfn.XLOOKUP(transformación!A8,'[1]Desempleo armonizado'!$A$2:$A$101,_xlfn.XLOOKUP($C$1,'[1]Desempleo armonizado'!$B$1:$P$1,'[1]Desempleo armonizado'!$B$2:$P$101))</f>
        <v>4.8</v>
      </c>
      <c r="G17" s="26" t="str" cm="1">
        <f t="array" ref="G17">IFERROR(_xlfn.XLOOKUP(transformación!$B8,[1]Forwarkeys!$B$2:$B$1000,_xlfn.XLOOKUP($C$1,[1]Forwarkeys!$C$1:$BA$1,[1]Forwarkeys!$C$2:$BA$1000)),"-")</f>
        <v>-</v>
      </c>
      <c r="H17" s="19">
        <f>España!E17</f>
        <v>83.63</v>
      </c>
      <c r="I17" s="3">
        <f>[1]Aeropuerto!$F10</f>
        <v>11110</v>
      </c>
      <c r="J17" s="3" cm="1">
        <f t="array" ref="J17">_xlfn.XLOOKUP(transformación!$B8,[1]Mortalidad!$A$2:$A$301,_xlfn.XLOOKUP($C$1,[1]Mortalidad!$B$1:$P$1,[1]Mortalidad!$B$2:$P$301))</f>
        <v>4220</v>
      </c>
      <c r="K17" s="19" cm="1">
        <f t="array" ref="K17">_xlfn.XLOOKUP(transformación!$B8,'[1]Indice del consumidor'!$A$2:$A$301,_xlfn.XLOOKUP($C$1,'[1]Indice del consumidor'!$B$1:$P$1,'[1]Indice del consumidor'!$B$2:$P$301))</f>
        <v>7.1</v>
      </c>
      <c r="L17" s="34" t="s">
        <v>702</v>
      </c>
      <c r="M17" s="34" t="s">
        <v>702</v>
      </c>
      <c r="N17" s="34" t="s">
        <v>702</v>
      </c>
    </row>
    <row r="18" spans="1:14" x14ac:dyDescent="0.3">
      <c r="A18" s="2" t="str">
        <f>'Viajeros Hoteles y Apartamet'!A18</f>
        <v>2005</v>
      </c>
      <c r="B18" s="2" t="str">
        <f>'Viajeros Hoteles y Apartamet'!B18</f>
        <v>7</v>
      </c>
      <c r="C18" s="3">
        <f>'Viajeros Hoteles y Apartamet'!I18</f>
        <v>15633</v>
      </c>
      <c r="D18" s="3" cm="1">
        <f t="array" ref="D18">_xlfn.XLOOKUP(transformación!A9,'[1]Pib Pc'!$A$2:$A$81,_xlfn.XLOOKUP($C$1,'[1]Pib Pc'!B$1:P$1,'[1]Pib Pc'!$B$2:$P$81))</f>
        <v>9790</v>
      </c>
      <c r="E18" s="19" cm="1">
        <f t="array" ref="E18">_xlfn.XLOOKUP(transformación!B9,'[1]IPC Armonizado'!$A$2:$A$250,_xlfn.XLOOKUP($C$1,'[1]IPC Armonizado'!$B$1:$Q$1,'[1]IPC Armonizado'!$B$2:$Q$250))</f>
        <v>85</v>
      </c>
      <c r="F18" s="19" cm="1">
        <f t="array" ref="F18">_xlfn.XLOOKUP(transformación!A9,'[1]Desempleo armonizado'!$A$2:$A$101,_xlfn.XLOOKUP($C$1,'[1]Desempleo armonizado'!$B$1:$P$1,'[1]Desempleo armonizado'!$B$2:$P$101))</f>
        <v>4.8</v>
      </c>
      <c r="G18" s="26" t="str" cm="1">
        <f t="array" ref="G18">IFERROR(_xlfn.XLOOKUP(transformación!$B9,[1]Forwarkeys!$B$2:$B$1000,_xlfn.XLOOKUP($C$1,[1]Forwarkeys!$C$1:$BA$1,[1]Forwarkeys!$C$2:$BA$1000)),"-")</f>
        <v>-</v>
      </c>
      <c r="H18" s="19">
        <f>España!E18</f>
        <v>83.11</v>
      </c>
      <c r="I18" s="3">
        <f>[1]Aeropuerto!$F11</f>
        <v>11263</v>
      </c>
      <c r="J18" s="3" cm="1">
        <f t="array" ref="J18">_xlfn.XLOOKUP(transformación!$B9,[1]Mortalidad!$A$2:$A$301,_xlfn.XLOOKUP($C$1,[1]Mortalidad!$B$1:$P$1,[1]Mortalidad!$B$2:$P$301))</f>
        <v>4436</v>
      </c>
      <c r="K18" s="19" cm="1">
        <f t="array" ref="K18">_xlfn.XLOOKUP(transformación!$B9,'[1]Indice del consumidor'!$A$2:$A$301,_xlfn.XLOOKUP($C$1,'[1]Indice del consumidor'!$B$1:$P$1,'[1]Indice del consumidor'!$B$2:$P$301))</f>
        <v>7.1</v>
      </c>
      <c r="L18" s="34" t="s">
        <v>702</v>
      </c>
      <c r="M18" s="34" t="s">
        <v>702</v>
      </c>
      <c r="N18" s="34" t="s">
        <v>702</v>
      </c>
    </row>
    <row r="19" spans="1:14" x14ac:dyDescent="0.3">
      <c r="A19" s="2" t="str">
        <f>'Viajeros Hoteles y Apartamet'!A19</f>
        <v>2005</v>
      </c>
      <c r="B19" s="2" t="str">
        <f>'Viajeros Hoteles y Apartamet'!B19</f>
        <v>8</v>
      </c>
      <c r="C19" s="3">
        <f>'Viajeros Hoteles y Apartamet'!I19</f>
        <v>10323</v>
      </c>
      <c r="D19" s="3" cm="1">
        <f t="array" ref="D19">_xlfn.XLOOKUP(transformación!A10,'[1]Pib Pc'!$A$2:$A$81,_xlfn.XLOOKUP($C$1,'[1]Pib Pc'!B$1:P$1,'[1]Pib Pc'!$B$2:$P$81))</f>
        <v>9790</v>
      </c>
      <c r="E19" s="19" cm="1">
        <f t="array" ref="E19">_xlfn.XLOOKUP(transformación!B10,'[1]IPC Armonizado'!$A$2:$A$250,_xlfn.XLOOKUP($C$1,'[1]IPC Armonizado'!$B$1:$Q$1,'[1]IPC Armonizado'!$B$2:$Q$250))</f>
        <v>85</v>
      </c>
      <c r="F19" s="19" cm="1">
        <f t="array" ref="F19">_xlfn.XLOOKUP(transformación!A10,'[1]Desempleo armonizado'!$A$2:$A$101,_xlfn.XLOOKUP($C$1,'[1]Desempleo armonizado'!$B$1:$P$1,'[1]Desempleo armonizado'!$B$2:$P$101))</f>
        <v>4.8</v>
      </c>
      <c r="G19" s="26" t="str" cm="1">
        <f t="array" ref="G19">IFERROR(_xlfn.XLOOKUP(transformación!$B10,[1]Forwarkeys!$B$2:$B$1000,_xlfn.XLOOKUP($C$1,[1]Forwarkeys!$C$1:$BA$1,[1]Forwarkeys!$C$2:$BA$1000)),"-")</f>
        <v>-</v>
      </c>
      <c r="H19" s="19">
        <f>España!E19</f>
        <v>83.5</v>
      </c>
      <c r="I19" s="3">
        <f>[1]Aeropuerto!$F12</f>
        <v>9168</v>
      </c>
      <c r="J19" s="3" cm="1">
        <f t="array" ref="J19">_xlfn.XLOOKUP(transformación!$B10,[1]Mortalidad!$A$2:$A$301,_xlfn.XLOOKUP($C$1,[1]Mortalidad!$B$1:$P$1,[1]Mortalidad!$B$2:$P$301))</f>
        <v>4423</v>
      </c>
      <c r="K19" s="19" cm="1">
        <f t="array" ref="K19">_xlfn.XLOOKUP(transformación!$B10,'[1]Indice del consumidor'!$A$2:$A$301,_xlfn.XLOOKUP($C$1,'[1]Indice del consumidor'!$B$1:$P$1,'[1]Indice del consumidor'!$B$2:$P$301))</f>
        <v>9.1</v>
      </c>
      <c r="L19" s="34" t="s">
        <v>702</v>
      </c>
      <c r="M19" s="34" t="s">
        <v>702</v>
      </c>
      <c r="N19" s="34" t="s">
        <v>702</v>
      </c>
    </row>
    <row r="20" spans="1:14" x14ac:dyDescent="0.3">
      <c r="A20" s="2" t="str">
        <f>'Viajeros Hoteles y Apartamet'!A20</f>
        <v>2005</v>
      </c>
      <c r="B20" s="2" t="str">
        <f>'Viajeros Hoteles y Apartamet'!B20</f>
        <v>9</v>
      </c>
      <c r="C20" s="3">
        <f>'Viajeros Hoteles y Apartamet'!I20</f>
        <v>9659</v>
      </c>
      <c r="D20" s="3" cm="1">
        <f t="array" ref="D20">_xlfn.XLOOKUP(transformación!A11,'[1]Pib Pc'!$A$2:$A$81,_xlfn.XLOOKUP($C$1,'[1]Pib Pc'!B$1:P$1,'[1]Pib Pc'!$B$2:$P$81))</f>
        <v>9790</v>
      </c>
      <c r="E20" s="19" cm="1">
        <f t="array" ref="E20">_xlfn.XLOOKUP(transformación!B11,'[1]IPC Armonizado'!$A$2:$A$250,_xlfn.XLOOKUP($C$1,'[1]IPC Armonizado'!$B$1:$Q$1,'[1]IPC Armonizado'!$B$2:$Q$250))</f>
        <v>85.8</v>
      </c>
      <c r="F20" s="19" cm="1">
        <f t="array" ref="F20">_xlfn.XLOOKUP(transformación!A11,'[1]Desempleo armonizado'!$A$2:$A$101,_xlfn.XLOOKUP($C$1,'[1]Desempleo armonizado'!$B$1:$P$1,'[1]Desempleo armonizado'!$B$2:$P$101))</f>
        <v>4.8</v>
      </c>
      <c r="G20" s="26" t="str" cm="1">
        <f t="array" ref="G20">IFERROR(_xlfn.XLOOKUP(transformación!$B11,[1]Forwarkeys!$B$2:$B$1000,_xlfn.XLOOKUP($C$1,[1]Forwarkeys!$C$1:$BA$1,[1]Forwarkeys!$C$2:$BA$1000)),"-")</f>
        <v>-</v>
      </c>
      <c r="H20" s="19">
        <f>España!E20</f>
        <v>84.02</v>
      </c>
      <c r="I20" s="3">
        <f>[1]Aeropuerto!$F13</f>
        <v>10387</v>
      </c>
      <c r="J20" s="3" cm="1">
        <f t="array" ref="J20">_xlfn.XLOOKUP(transformación!$B11,[1]Mortalidad!$A$2:$A$301,_xlfn.XLOOKUP($C$1,[1]Mortalidad!$B$1:$P$1,[1]Mortalidad!$B$2:$P$301))</f>
        <v>4137</v>
      </c>
      <c r="K20" s="19" cm="1">
        <f t="array" ref="K20">_xlfn.XLOOKUP(transformación!$B11,'[1]Indice del consumidor'!$A$2:$A$301,_xlfn.XLOOKUP($C$1,'[1]Indice del consumidor'!$B$1:$P$1,'[1]Indice del consumidor'!$B$2:$P$301))</f>
        <v>7.9</v>
      </c>
      <c r="L20" s="34" t="s">
        <v>702</v>
      </c>
      <c r="M20" s="34" t="s">
        <v>702</v>
      </c>
      <c r="N20" s="34" t="s">
        <v>702</v>
      </c>
    </row>
    <row r="21" spans="1:14" x14ac:dyDescent="0.3">
      <c r="A21" s="2" t="str">
        <f>'Viajeros Hoteles y Apartamet'!A21</f>
        <v>2005</v>
      </c>
      <c r="B21" s="2" t="str">
        <f>'Viajeros Hoteles y Apartamet'!B21</f>
        <v>10</v>
      </c>
      <c r="C21" s="3">
        <f>'Viajeros Hoteles y Apartamet'!I21</f>
        <v>13240</v>
      </c>
      <c r="D21" s="3" cm="1">
        <f t="array" ref="D21">_xlfn.XLOOKUP(transformación!A12,'[1]Pib Pc'!$A$2:$A$81,_xlfn.XLOOKUP($C$1,'[1]Pib Pc'!B$1:P$1,'[1]Pib Pc'!$B$2:$P$81))</f>
        <v>10290</v>
      </c>
      <c r="E21" s="19" cm="1">
        <f t="array" ref="E21">_xlfn.XLOOKUP(transformación!B12,'[1]IPC Armonizado'!$A$2:$A$250,_xlfn.XLOOKUP($C$1,'[1]IPC Armonizado'!$B$1:$Q$1,'[1]IPC Armonizado'!$B$2:$Q$250))</f>
        <v>85.7</v>
      </c>
      <c r="F21" s="19" cm="1">
        <f t="array" ref="F21">_xlfn.XLOOKUP(transformación!A12,'[1]Desempleo armonizado'!$A$2:$A$101,_xlfn.XLOOKUP($C$1,'[1]Desempleo armonizado'!$B$1:$P$1,'[1]Desempleo armonizado'!$B$2:$P$101))</f>
        <v>4</v>
      </c>
      <c r="G21" s="26" t="str" cm="1">
        <f t="array" ref="G21">IFERROR(_xlfn.XLOOKUP(transformación!$B12,[1]Forwarkeys!$B$2:$B$1000,_xlfn.XLOOKUP($C$1,[1]Forwarkeys!$C$1:$BA$1,[1]Forwarkeys!$C$2:$BA$1000)),"-")</f>
        <v>-</v>
      </c>
      <c r="H21" s="19">
        <f>España!E21</f>
        <v>84.67</v>
      </c>
      <c r="I21" s="3">
        <f>[1]Aeropuerto!$F14</f>
        <v>9482</v>
      </c>
      <c r="J21" s="3" cm="1">
        <f t="array" ref="J21">_xlfn.XLOOKUP(transformación!$B12,[1]Mortalidad!$A$2:$A$301,_xlfn.XLOOKUP($C$1,[1]Mortalidad!$B$1:$P$1,[1]Mortalidad!$B$2:$P$301))</f>
        <v>4404</v>
      </c>
      <c r="K21" s="19" cm="1">
        <f t="array" ref="K21">_xlfn.XLOOKUP(transformación!$B12,'[1]Indice del consumidor'!$A$2:$A$301,_xlfn.XLOOKUP($C$1,'[1]Indice del consumidor'!$B$1:$P$1,'[1]Indice del consumidor'!$B$2:$P$301))</f>
        <v>9.6</v>
      </c>
      <c r="L21" s="34" t="s">
        <v>702</v>
      </c>
      <c r="M21" s="34" t="s">
        <v>702</v>
      </c>
      <c r="N21" s="34" t="s">
        <v>702</v>
      </c>
    </row>
    <row r="22" spans="1:14" x14ac:dyDescent="0.3">
      <c r="A22" s="2" t="str">
        <f>'Viajeros Hoteles y Apartamet'!A22</f>
        <v>2005</v>
      </c>
      <c r="B22" s="2" t="str">
        <f>'Viajeros Hoteles y Apartamet'!B22</f>
        <v>11</v>
      </c>
      <c r="C22" s="3">
        <f>'Viajeros Hoteles y Apartamet'!I22</f>
        <v>9270</v>
      </c>
      <c r="D22" s="3" cm="1">
        <f t="array" ref="D22">_xlfn.XLOOKUP(transformación!A13,'[1]Pib Pc'!$A$2:$A$81,_xlfn.XLOOKUP($C$1,'[1]Pib Pc'!B$1:P$1,'[1]Pib Pc'!$B$2:$P$81))</f>
        <v>10290</v>
      </c>
      <c r="E22" s="19" cm="1">
        <f t="array" ref="E22">_xlfn.XLOOKUP(transformación!B13,'[1]IPC Armonizado'!$A$2:$A$250,_xlfn.XLOOKUP($C$1,'[1]IPC Armonizado'!$B$1:$Q$1,'[1]IPC Armonizado'!$B$2:$Q$250))</f>
        <v>85.4</v>
      </c>
      <c r="F22" s="19" cm="1">
        <f t="array" ref="F22">_xlfn.XLOOKUP(transformación!A13,'[1]Desempleo armonizado'!$A$2:$A$101,_xlfn.XLOOKUP($C$1,'[1]Desempleo armonizado'!$B$1:$P$1,'[1]Desempleo armonizado'!$B$2:$P$101))</f>
        <v>4</v>
      </c>
      <c r="G22" s="26" t="str" cm="1">
        <f t="array" ref="G22">IFERROR(_xlfn.XLOOKUP(transformación!$B13,[1]Forwarkeys!$B$2:$B$1000,_xlfn.XLOOKUP($C$1,[1]Forwarkeys!$C$1:$BA$1,[1]Forwarkeys!$C$2:$BA$1000)),"-")</f>
        <v>-</v>
      </c>
      <c r="H22" s="19">
        <f>España!E22</f>
        <v>84.8</v>
      </c>
      <c r="I22" s="3">
        <f>[1]Aeropuerto!$F15</f>
        <v>4724</v>
      </c>
      <c r="J22" s="3" cm="1">
        <f t="array" ref="J22">_xlfn.XLOOKUP(transformación!$B13,[1]Mortalidad!$A$2:$A$301,_xlfn.XLOOKUP($C$1,[1]Mortalidad!$B$1:$P$1,[1]Mortalidad!$B$2:$P$301))</f>
        <v>4352</v>
      </c>
      <c r="K22" s="19" cm="1">
        <f t="array" ref="K22">_xlfn.XLOOKUP(transformación!$B13,'[1]Indice del consumidor'!$A$2:$A$301,_xlfn.XLOOKUP($C$1,'[1]Indice del consumidor'!$B$1:$P$1,'[1]Indice del consumidor'!$B$2:$P$301))</f>
        <v>7.6</v>
      </c>
      <c r="L22" s="34" t="s">
        <v>702</v>
      </c>
      <c r="M22" s="34" t="s">
        <v>702</v>
      </c>
      <c r="N22" s="34" t="s">
        <v>702</v>
      </c>
    </row>
    <row r="23" spans="1:14" x14ac:dyDescent="0.3">
      <c r="A23" s="2" t="str">
        <f>'Viajeros Hoteles y Apartamet'!A23</f>
        <v>2005</v>
      </c>
      <c r="B23" s="2" t="str">
        <f>'Viajeros Hoteles y Apartamet'!B23</f>
        <v>12</v>
      </c>
      <c r="C23" s="3">
        <f>'Viajeros Hoteles y Apartamet'!I23</f>
        <v>4988</v>
      </c>
      <c r="D23" s="3" cm="1">
        <f t="array" ref="D23">_xlfn.XLOOKUP(transformación!A14,'[1]Pib Pc'!$A$2:$A$81,_xlfn.XLOOKUP($C$1,'[1]Pib Pc'!B$1:P$1,'[1]Pib Pc'!$B$2:$P$81))</f>
        <v>10290</v>
      </c>
      <c r="E23" s="19" cm="1">
        <f t="array" ref="E23">_xlfn.XLOOKUP(transformación!B14,'[1]IPC Armonizado'!$A$2:$A$250,_xlfn.XLOOKUP($C$1,'[1]IPC Armonizado'!$B$1:$Q$1,'[1]IPC Armonizado'!$B$2:$Q$250))</f>
        <v>85.5</v>
      </c>
      <c r="F23" s="19" cm="1">
        <f t="array" ref="F23">_xlfn.XLOOKUP(transformación!A14,'[1]Desempleo armonizado'!$A$2:$A$101,_xlfn.XLOOKUP($C$1,'[1]Desempleo armonizado'!$B$1:$P$1,'[1]Desempleo armonizado'!$B$2:$P$101))</f>
        <v>4</v>
      </c>
      <c r="G23" s="26" t="str" cm="1">
        <f t="array" ref="G23">IFERROR(_xlfn.XLOOKUP(transformación!$B14,[1]Forwarkeys!$B$2:$B$1000,_xlfn.XLOOKUP($C$1,[1]Forwarkeys!$C$1:$BA$1,[1]Forwarkeys!$C$2:$BA$1000)),"-")</f>
        <v>-</v>
      </c>
      <c r="H23" s="19">
        <f>España!E23</f>
        <v>84.99</v>
      </c>
      <c r="I23" s="3">
        <f>[1]Aeropuerto!$F16</f>
        <v>4840</v>
      </c>
      <c r="J23" s="3" cm="1">
        <f t="array" ref="J23">_xlfn.XLOOKUP(transformación!$B14,[1]Mortalidad!$A$2:$A$301,_xlfn.XLOOKUP($C$1,[1]Mortalidad!$B$1:$P$1,[1]Mortalidad!$B$2:$P$301))</f>
        <v>4794</v>
      </c>
      <c r="K23" s="19" cm="1">
        <f t="array" ref="K23">_xlfn.XLOOKUP(transformación!$B14,'[1]Indice del consumidor'!$A$2:$A$301,_xlfn.XLOOKUP($C$1,'[1]Indice del consumidor'!$B$1:$P$1,'[1]Indice del consumidor'!$B$2:$P$301))</f>
        <v>8.1999999999999993</v>
      </c>
      <c r="L23" s="34" t="s">
        <v>702</v>
      </c>
      <c r="M23" s="34" t="s">
        <v>702</v>
      </c>
      <c r="N23" s="34" t="s">
        <v>702</v>
      </c>
    </row>
    <row r="24" spans="1:14" x14ac:dyDescent="0.3">
      <c r="A24" s="2" t="str">
        <f>'Viajeros Hoteles y Apartamet'!A24</f>
        <v>2006</v>
      </c>
      <c r="B24" s="2" t="str">
        <f>'Viajeros Hoteles y Apartamet'!B24</f>
        <v>1</v>
      </c>
      <c r="C24" s="3">
        <f>'Viajeros Hoteles y Apartamet'!I24</f>
        <v>8380</v>
      </c>
      <c r="D24" s="3" cm="1">
        <f t="array" ref="D24">_xlfn.XLOOKUP(transformación!A15,'[1]Pib Pc'!$A$2:$A$81,_xlfn.XLOOKUP($C$1,'[1]Pib Pc'!B$1:P$1,'[1]Pib Pc'!$B$2:$P$81))</f>
        <v>9860</v>
      </c>
      <c r="E24" s="19" cm="1">
        <f t="array" ref="E24">_xlfn.XLOOKUP(transformación!B15,'[1]IPC Armonizado'!$A$2:$A$250,_xlfn.XLOOKUP($C$1,'[1]IPC Armonizado'!$B$1:$Q$1,'[1]IPC Armonizado'!$B$2:$Q$250))</f>
        <v>85.1</v>
      </c>
      <c r="F24" s="19" cm="1">
        <f t="array" ref="F24">_xlfn.XLOOKUP(transformación!A15,'[1]Desempleo armonizado'!$A$2:$A$101,_xlfn.XLOOKUP($C$1,'[1]Desempleo armonizado'!$B$1:$P$1,'[1]Desempleo armonizado'!$B$2:$P$101))</f>
        <v>4.5</v>
      </c>
      <c r="G24" s="26" t="str" cm="1">
        <f t="array" ref="G24">IFERROR(_xlfn.XLOOKUP(transformación!$B15,[1]Forwarkeys!$B$2:$B$1000,_xlfn.XLOOKUP($C$1,[1]Forwarkeys!$C$1:$BA$1,[1]Forwarkeys!$C$2:$BA$1000)),"-")</f>
        <v>-</v>
      </c>
      <c r="H24" s="19">
        <f>España!E24</f>
        <v>84.6</v>
      </c>
      <c r="I24" s="3">
        <f>[1]Aeropuerto!$F17</f>
        <v>5239</v>
      </c>
      <c r="J24" s="3" cm="1">
        <f t="array" ref="J24">_xlfn.XLOOKUP(transformación!$B15,[1]Mortalidad!$A$2:$A$301,_xlfn.XLOOKUP($C$1,[1]Mortalidad!$B$1:$P$1,[1]Mortalidad!$B$2:$P$301))</f>
        <v>5130</v>
      </c>
      <c r="K24" s="19" cm="1">
        <f t="array" ref="K24">_xlfn.XLOOKUP(transformación!$B15,'[1]Indice del consumidor'!$A$2:$A$301,_xlfn.XLOOKUP($C$1,'[1]Indice del consumidor'!$B$1:$P$1,'[1]Indice del consumidor'!$B$2:$P$301))</f>
        <v>12.8</v>
      </c>
      <c r="L24" s="34" t="s">
        <v>702</v>
      </c>
      <c r="M24" s="34" t="s">
        <v>702</v>
      </c>
      <c r="N24" s="34" t="s">
        <v>702</v>
      </c>
    </row>
    <row r="25" spans="1:14" x14ac:dyDescent="0.3">
      <c r="A25" s="2" t="str">
        <f>'Viajeros Hoteles y Apartamet'!A25</f>
        <v>2006</v>
      </c>
      <c r="B25" s="2" t="str">
        <f>'Viajeros Hoteles y Apartamet'!B25</f>
        <v>2</v>
      </c>
      <c r="C25" s="3">
        <f>'Viajeros Hoteles y Apartamet'!I25</f>
        <v>10990</v>
      </c>
      <c r="D25" s="3" cm="1">
        <f t="array" ref="D25">_xlfn.XLOOKUP(transformación!A16,'[1]Pib Pc'!$A$2:$A$81,_xlfn.XLOOKUP($C$1,'[1]Pib Pc'!B$1:P$1,'[1]Pib Pc'!$B$2:$P$81))</f>
        <v>9860</v>
      </c>
      <c r="E25" s="19" cm="1">
        <f t="array" ref="E25">_xlfn.XLOOKUP(transformación!B16,'[1]IPC Armonizado'!$A$2:$A$250,_xlfn.XLOOKUP($C$1,'[1]IPC Armonizado'!$B$1:$Q$1,'[1]IPC Armonizado'!$B$2:$Q$250))</f>
        <v>85.8</v>
      </c>
      <c r="F25" s="19" cm="1">
        <f t="array" ref="F25">_xlfn.XLOOKUP(transformación!A16,'[1]Desempleo armonizado'!$A$2:$A$101,_xlfn.XLOOKUP($C$1,'[1]Desempleo armonizado'!$B$1:$P$1,'[1]Desempleo armonizado'!$B$2:$P$101))</f>
        <v>4.5</v>
      </c>
      <c r="G25" s="26" t="str" cm="1">
        <f t="array" ref="G25">IFERROR(_xlfn.XLOOKUP(transformación!$B16,[1]Forwarkeys!$B$2:$B$1000,_xlfn.XLOOKUP($C$1,[1]Forwarkeys!$C$1:$BA$1,[1]Forwarkeys!$C$2:$BA$1000)),"-")</f>
        <v>-</v>
      </c>
      <c r="H25" s="19">
        <f>España!E25</f>
        <v>84.66</v>
      </c>
      <c r="I25" s="3">
        <f>[1]Aeropuerto!$F18</f>
        <v>5859</v>
      </c>
      <c r="J25" s="3" cm="1">
        <f t="array" ref="J25">_xlfn.XLOOKUP(transformación!$B16,[1]Mortalidad!$A$2:$A$301,_xlfn.XLOOKUP($C$1,[1]Mortalidad!$B$1:$P$1,[1]Mortalidad!$B$2:$P$301))</f>
        <v>4401</v>
      </c>
      <c r="K25" s="19" cm="1">
        <f t="array" ref="K25">_xlfn.XLOOKUP(transformación!$B16,'[1]Indice del consumidor'!$A$2:$A$301,_xlfn.XLOOKUP($C$1,'[1]Indice del consumidor'!$B$1:$P$1,'[1]Indice del consumidor'!$B$2:$P$301))</f>
        <v>9.6999999999999993</v>
      </c>
      <c r="L25" s="34" t="s">
        <v>702</v>
      </c>
      <c r="M25" s="34" t="s">
        <v>702</v>
      </c>
      <c r="N25" s="34" t="s">
        <v>702</v>
      </c>
    </row>
    <row r="26" spans="1:14" x14ac:dyDescent="0.3">
      <c r="A26" s="2" t="str">
        <f>'Viajeros Hoteles y Apartamet'!A26</f>
        <v>2006</v>
      </c>
      <c r="B26" s="2" t="str">
        <f>'Viajeros Hoteles y Apartamet'!B26</f>
        <v>3</v>
      </c>
      <c r="C26" s="3">
        <f>'Viajeros Hoteles y Apartamet'!I26</f>
        <v>12826</v>
      </c>
      <c r="D26" s="3" cm="1">
        <f t="array" ref="D26">_xlfn.XLOOKUP(transformación!A17,'[1]Pib Pc'!$A$2:$A$81,_xlfn.XLOOKUP($C$1,'[1]Pib Pc'!B$1:P$1,'[1]Pib Pc'!$B$2:$P$81))</f>
        <v>9860</v>
      </c>
      <c r="E26" s="19" cm="1">
        <f t="array" ref="E26">_xlfn.XLOOKUP(transformación!B17,'[1]IPC Armonizado'!$A$2:$A$250,_xlfn.XLOOKUP($C$1,'[1]IPC Armonizado'!$B$1:$Q$1,'[1]IPC Armonizado'!$B$2:$Q$250))</f>
        <v>86.1</v>
      </c>
      <c r="F26" s="19" cm="1">
        <f t="array" ref="F26">_xlfn.XLOOKUP(transformación!A17,'[1]Desempleo armonizado'!$A$2:$A$101,_xlfn.XLOOKUP($C$1,'[1]Desempleo armonizado'!$B$1:$P$1,'[1]Desempleo armonizado'!$B$2:$P$101))</f>
        <v>4.5</v>
      </c>
      <c r="G26" s="26" t="str" cm="1">
        <f t="array" ref="G26">IFERROR(_xlfn.XLOOKUP(transformación!$B17,[1]Forwarkeys!$B$2:$B$1000,_xlfn.XLOOKUP($C$1,[1]Forwarkeys!$C$1:$BA$1,[1]Forwarkeys!$C$2:$BA$1000)),"-")</f>
        <v>-</v>
      </c>
      <c r="H26" s="19">
        <f>España!E26</f>
        <v>85.26</v>
      </c>
      <c r="I26" s="3">
        <f>[1]Aeropuerto!$F19</f>
        <v>6981</v>
      </c>
      <c r="J26" s="3" cm="1">
        <f t="array" ref="J26">_xlfn.XLOOKUP(transformación!$B17,[1]Mortalidad!$A$2:$A$301,_xlfn.XLOOKUP($C$1,[1]Mortalidad!$B$1:$P$1,[1]Mortalidad!$B$2:$P$301))</f>
        <v>4854</v>
      </c>
      <c r="K26" s="19" cm="1">
        <f t="array" ref="K26">_xlfn.XLOOKUP(transformación!$B17,'[1]Indice del consumidor'!$A$2:$A$301,_xlfn.XLOOKUP($C$1,'[1]Indice del consumidor'!$B$1:$P$1,'[1]Indice del consumidor'!$B$2:$P$301))</f>
        <v>9.6999999999999993</v>
      </c>
      <c r="L26" s="34" t="s">
        <v>702</v>
      </c>
      <c r="M26" s="34" t="s">
        <v>702</v>
      </c>
      <c r="N26" s="34" t="s">
        <v>702</v>
      </c>
    </row>
    <row r="27" spans="1:14" x14ac:dyDescent="0.3">
      <c r="A27" s="2" t="str">
        <f>'Viajeros Hoteles y Apartamet'!A27</f>
        <v>2006</v>
      </c>
      <c r="B27" s="2" t="str">
        <f>'Viajeros Hoteles y Apartamet'!B27</f>
        <v>4</v>
      </c>
      <c r="C27" s="3">
        <f>'Viajeros Hoteles y Apartamet'!I27</f>
        <v>9833</v>
      </c>
      <c r="D27" s="3" cm="1">
        <f t="array" ref="D27">_xlfn.XLOOKUP(transformación!A18,'[1]Pib Pc'!$A$2:$A$81,_xlfn.XLOOKUP($C$1,'[1]Pib Pc'!B$1:P$1,'[1]Pib Pc'!$B$2:$P$81))</f>
        <v>10550</v>
      </c>
      <c r="E27" s="19" cm="1">
        <f t="array" ref="E27">_xlfn.XLOOKUP(transformación!B18,'[1]IPC Armonizado'!$A$2:$A$250,_xlfn.XLOOKUP($C$1,'[1]IPC Armonizado'!$B$1:$Q$1,'[1]IPC Armonizado'!$B$2:$Q$250))</f>
        <v>86.6</v>
      </c>
      <c r="F27" s="19" cm="1">
        <f t="array" ref="F27">_xlfn.XLOOKUP(transformación!A18,'[1]Desempleo armonizado'!$A$2:$A$101,_xlfn.XLOOKUP($C$1,'[1]Desempleo armonizado'!$B$1:$P$1,'[1]Desempleo armonizado'!$B$2:$P$101))</f>
        <v>3.9</v>
      </c>
      <c r="G27" s="26" t="str" cm="1">
        <f t="array" ref="G27">IFERROR(_xlfn.XLOOKUP(transformación!$B18,[1]Forwarkeys!$B$2:$B$1000,_xlfn.XLOOKUP($C$1,[1]Forwarkeys!$C$1:$BA$1,[1]Forwarkeys!$C$2:$BA$1000)),"-")</f>
        <v>-</v>
      </c>
      <c r="H27" s="19">
        <f>España!E27</f>
        <v>86.49</v>
      </c>
      <c r="I27" s="3">
        <f>[1]Aeropuerto!$F20</f>
        <v>10288</v>
      </c>
      <c r="J27" s="3" cm="1">
        <f t="array" ref="J27">_xlfn.XLOOKUP(transformación!$B18,[1]Mortalidad!$A$2:$A$301,_xlfn.XLOOKUP($C$1,[1]Mortalidad!$B$1:$P$1,[1]Mortalidad!$B$2:$P$301))</f>
        <v>4617</v>
      </c>
      <c r="K27" s="19" cm="1">
        <f t="array" ref="K27">_xlfn.XLOOKUP(transformación!$B18,'[1]Indice del consumidor'!$A$2:$A$301,_xlfn.XLOOKUP($C$1,'[1]Indice del consumidor'!$B$1:$P$1,'[1]Indice del consumidor'!$B$2:$P$301))</f>
        <v>9.5</v>
      </c>
      <c r="L27" s="34" t="s">
        <v>702</v>
      </c>
      <c r="M27" s="34" t="s">
        <v>702</v>
      </c>
      <c r="N27" s="34" t="s">
        <v>702</v>
      </c>
    </row>
    <row r="28" spans="1:14" x14ac:dyDescent="0.3">
      <c r="A28" s="2" t="str">
        <f>'Viajeros Hoteles y Apartamet'!A28</f>
        <v>2006</v>
      </c>
      <c r="B28" s="2" t="str">
        <f>'Viajeros Hoteles y Apartamet'!B28</f>
        <v>5</v>
      </c>
      <c r="C28" s="3">
        <f>'Viajeros Hoteles y Apartamet'!I28</f>
        <v>10506</v>
      </c>
      <c r="D28" s="3" cm="1">
        <f t="array" ref="D28">_xlfn.XLOOKUP(transformación!A19,'[1]Pib Pc'!$A$2:$A$81,_xlfn.XLOOKUP($C$1,'[1]Pib Pc'!B$1:P$1,'[1]Pib Pc'!$B$2:$P$81))</f>
        <v>10550</v>
      </c>
      <c r="E28" s="19" cm="1">
        <f t="array" ref="E28">_xlfn.XLOOKUP(transformación!B19,'[1]IPC Armonizado'!$A$2:$A$250,_xlfn.XLOOKUP($C$1,'[1]IPC Armonizado'!$B$1:$Q$1,'[1]IPC Armonizado'!$B$2:$Q$250))</f>
        <v>86.7</v>
      </c>
      <c r="F28" s="19" cm="1">
        <f t="array" ref="F28">_xlfn.XLOOKUP(transformación!A19,'[1]Desempleo armonizado'!$A$2:$A$101,_xlfn.XLOOKUP($C$1,'[1]Desempleo armonizado'!$B$1:$P$1,'[1]Desempleo armonizado'!$B$2:$P$101))</f>
        <v>3.9</v>
      </c>
      <c r="G28" s="26" t="str" cm="1">
        <f t="array" ref="G28">IFERROR(_xlfn.XLOOKUP(transformación!$B19,[1]Forwarkeys!$B$2:$B$1000,_xlfn.XLOOKUP($C$1,[1]Forwarkeys!$C$1:$BA$1,[1]Forwarkeys!$C$2:$BA$1000)),"-")</f>
        <v>-</v>
      </c>
      <c r="H28" s="19">
        <f>España!E28</f>
        <v>86.8</v>
      </c>
      <c r="I28" s="3">
        <f>[1]Aeropuerto!$F21</f>
        <v>9319</v>
      </c>
      <c r="J28" s="3" cm="1">
        <f t="array" ref="J28">_xlfn.XLOOKUP(transformación!$B19,[1]Mortalidad!$A$2:$A$301,_xlfn.XLOOKUP($C$1,[1]Mortalidad!$B$1:$P$1,[1]Mortalidad!$B$2:$P$301))</f>
        <v>4631</v>
      </c>
      <c r="K28" s="19" cm="1">
        <f t="array" ref="K28">_xlfn.XLOOKUP(transformación!$B19,'[1]Indice del consumidor'!$A$2:$A$301,_xlfn.XLOOKUP($C$1,'[1]Indice del consumidor'!$B$1:$P$1,'[1]Indice del consumidor'!$B$2:$P$301))</f>
        <v>9.4</v>
      </c>
      <c r="L28" s="34" t="s">
        <v>702</v>
      </c>
      <c r="M28" s="34" t="s">
        <v>702</v>
      </c>
      <c r="N28" s="34" t="s">
        <v>702</v>
      </c>
    </row>
    <row r="29" spans="1:14" x14ac:dyDescent="0.3">
      <c r="A29" s="2" t="str">
        <f>'Viajeros Hoteles y Apartamet'!A29</f>
        <v>2006</v>
      </c>
      <c r="B29" s="2" t="str">
        <f>'Viajeros Hoteles y Apartamet'!B29</f>
        <v>6</v>
      </c>
      <c r="C29" s="3">
        <f>'Viajeros Hoteles y Apartamet'!I29</f>
        <v>13462</v>
      </c>
      <c r="D29" s="3" cm="1">
        <f t="array" ref="D29">_xlfn.XLOOKUP(transformación!A20,'[1]Pib Pc'!$A$2:$A$81,_xlfn.XLOOKUP($C$1,'[1]Pib Pc'!B$1:P$1,'[1]Pib Pc'!$B$2:$P$81))</f>
        <v>10550</v>
      </c>
      <c r="E29" s="19" cm="1">
        <f t="array" ref="E29">_xlfn.XLOOKUP(transformación!B20,'[1]IPC Armonizado'!$A$2:$A$250,_xlfn.XLOOKUP($C$1,'[1]IPC Armonizado'!$B$1:$Q$1,'[1]IPC Armonizado'!$B$2:$Q$250))</f>
        <v>86.9</v>
      </c>
      <c r="F29" s="19" cm="1">
        <f t="array" ref="F29">_xlfn.XLOOKUP(transformación!A20,'[1]Desempleo armonizado'!$A$2:$A$101,_xlfn.XLOOKUP($C$1,'[1]Desempleo armonizado'!$B$1:$P$1,'[1]Desempleo armonizado'!$B$2:$P$101))</f>
        <v>3.9</v>
      </c>
      <c r="G29" s="26" t="str" cm="1">
        <f t="array" ref="G29">IFERROR(_xlfn.XLOOKUP(transformación!$B20,[1]Forwarkeys!$B$2:$B$1000,_xlfn.XLOOKUP($C$1,[1]Forwarkeys!$C$1:$BA$1,[1]Forwarkeys!$C$2:$BA$1000)),"-")</f>
        <v>-</v>
      </c>
      <c r="H29" s="19">
        <f>España!E29</f>
        <v>86.94</v>
      </c>
      <c r="I29" s="3">
        <f>[1]Aeropuerto!$F22</f>
        <v>10804</v>
      </c>
      <c r="J29" s="3" cm="1">
        <f t="array" ref="J29">_xlfn.XLOOKUP(transformación!$B20,[1]Mortalidad!$A$2:$A$301,_xlfn.XLOOKUP($C$1,[1]Mortalidad!$B$1:$P$1,[1]Mortalidad!$B$2:$P$301))</f>
        <v>4433</v>
      </c>
      <c r="K29" s="19" cm="1">
        <f t="array" ref="K29">_xlfn.XLOOKUP(transformación!$B20,'[1]Indice del consumidor'!$A$2:$A$301,_xlfn.XLOOKUP($C$1,'[1]Indice del consumidor'!$B$1:$P$1,'[1]Indice del consumidor'!$B$2:$P$301))</f>
        <v>9</v>
      </c>
      <c r="L29" s="34" t="s">
        <v>702</v>
      </c>
      <c r="M29" s="34" t="s">
        <v>702</v>
      </c>
      <c r="N29" s="34" t="s">
        <v>702</v>
      </c>
    </row>
    <row r="30" spans="1:14" x14ac:dyDescent="0.3">
      <c r="A30" s="2" t="str">
        <f>'Viajeros Hoteles y Apartamet'!A30</f>
        <v>2006</v>
      </c>
      <c r="B30" s="2" t="str">
        <f>'Viajeros Hoteles y Apartamet'!B30</f>
        <v>7</v>
      </c>
      <c r="C30" s="3">
        <f>'Viajeros Hoteles y Apartamet'!I30</f>
        <v>16359</v>
      </c>
      <c r="D30" s="3" cm="1">
        <f t="array" ref="D30">_xlfn.XLOOKUP(transformación!A21,'[1]Pib Pc'!$A$2:$A$81,_xlfn.XLOOKUP($C$1,'[1]Pib Pc'!B$1:P$1,'[1]Pib Pc'!$B$2:$P$81))</f>
        <v>10390</v>
      </c>
      <c r="E30" s="19" cm="1">
        <f t="array" ref="E30">_xlfn.XLOOKUP(transformación!B21,'[1]IPC Armonizado'!$A$2:$A$250,_xlfn.XLOOKUP($C$1,'[1]IPC Armonizado'!$B$1:$Q$1,'[1]IPC Armonizado'!$B$2:$Q$250))</f>
        <v>86.7</v>
      </c>
      <c r="F30" s="19" cm="1">
        <f t="array" ref="F30">_xlfn.XLOOKUP(transformación!A21,'[1]Desempleo armonizado'!$A$2:$A$101,_xlfn.XLOOKUP($C$1,'[1]Desempleo armonizado'!$B$1:$P$1,'[1]Desempleo armonizado'!$B$2:$P$101))</f>
        <v>3.7</v>
      </c>
      <c r="G30" s="26" t="str" cm="1">
        <f t="array" ref="G30">IFERROR(_xlfn.XLOOKUP(transformación!$B21,[1]Forwarkeys!$B$2:$B$1000,_xlfn.XLOOKUP($C$1,[1]Forwarkeys!$C$1:$BA$1,[1]Forwarkeys!$C$2:$BA$1000)),"-")</f>
        <v>-</v>
      </c>
      <c r="H30" s="19">
        <f>España!E30</f>
        <v>86.45</v>
      </c>
      <c r="I30" s="3">
        <f>[1]Aeropuerto!$F23</f>
        <v>12830</v>
      </c>
      <c r="J30" s="3" cm="1">
        <f t="array" ref="J30">_xlfn.XLOOKUP(transformación!$B21,[1]Mortalidad!$A$2:$A$301,_xlfn.XLOOKUP($C$1,[1]Mortalidad!$B$1:$P$1,[1]Mortalidad!$B$2:$P$301))</f>
        <v>4578</v>
      </c>
      <c r="K30" s="19" cm="1">
        <f t="array" ref="K30">_xlfn.XLOOKUP(transformación!$B21,'[1]Indice del consumidor'!$A$2:$A$301,_xlfn.XLOOKUP($C$1,'[1]Indice del consumidor'!$B$1:$P$1,'[1]Indice del consumidor'!$B$2:$P$301))</f>
        <v>7.1</v>
      </c>
      <c r="L30" s="34" t="s">
        <v>702</v>
      </c>
      <c r="M30" s="34" t="s">
        <v>702</v>
      </c>
      <c r="N30" s="34" t="s">
        <v>702</v>
      </c>
    </row>
    <row r="31" spans="1:14" x14ac:dyDescent="0.3">
      <c r="A31" s="2" t="str">
        <f>'Viajeros Hoteles y Apartamet'!A31</f>
        <v>2006</v>
      </c>
      <c r="B31" s="2" t="str">
        <f>'Viajeros Hoteles y Apartamet'!B31</f>
        <v>8</v>
      </c>
      <c r="C31" s="3">
        <f>'Viajeros Hoteles y Apartamet'!I31</f>
        <v>10227</v>
      </c>
      <c r="D31" s="3" cm="1">
        <f t="array" ref="D31">_xlfn.XLOOKUP(transformación!A22,'[1]Pib Pc'!$A$2:$A$81,_xlfn.XLOOKUP($C$1,'[1]Pib Pc'!B$1:P$1,'[1]Pib Pc'!$B$2:$P$81))</f>
        <v>10390</v>
      </c>
      <c r="E31" s="19" cm="1">
        <f t="array" ref="E31">_xlfn.XLOOKUP(transformación!B22,'[1]IPC Armonizado'!$A$2:$A$250,_xlfn.XLOOKUP($C$1,'[1]IPC Armonizado'!$B$1:$Q$1,'[1]IPC Armonizado'!$B$2:$Q$250))</f>
        <v>86.7</v>
      </c>
      <c r="F31" s="19" cm="1">
        <f t="array" ref="F31">_xlfn.XLOOKUP(transformación!A22,'[1]Desempleo armonizado'!$A$2:$A$101,_xlfn.XLOOKUP($C$1,'[1]Desempleo armonizado'!$B$1:$P$1,'[1]Desempleo armonizado'!$B$2:$P$101))</f>
        <v>3.7</v>
      </c>
      <c r="G31" s="26" t="str" cm="1">
        <f t="array" ref="G31">IFERROR(_xlfn.XLOOKUP(transformación!$B22,[1]Forwarkeys!$B$2:$B$1000,_xlfn.XLOOKUP($C$1,[1]Forwarkeys!$C$1:$BA$1,[1]Forwarkeys!$C$2:$BA$1000)),"-")</f>
        <v>-</v>
      </c>
      <c r="H31" s="19">
        <f>España!E31</f>
        <v>86.65</v>
      </c>
      <c r="I31" s="3">
        <f>[1]Aeropuerto!$F24</f>
        <v>8865</v>
      </c>
      <c r="J31" s="3" cm="1">
        <f t="array" ref="J31">_xlfn.XLOOKUP(transformación!$B22,[1]Mortalidad!$A$2:$A$301,_xlfn.XLOOKUP($C$1,[1]Mortalidad!$B$1:$P$1,[1]Mortalidad!$B$2:$P$301))</f>
        <v>4555</v>
      </c>
      <c r="K31" s="19" cm="1">
        <f t="array" ref="K31">_xlfn.XLOOKUP(transformación!$B22,'[1]Indice del consumidor'!$A$2:$A$301,_xlfn.XLOOKUP($C$1,'[1]Indice del consumidor'!$B$1:$P$1,'[1]Indice del consumidor'!$B$2:$P$301))</f>
        <v>8.1</v>
      </c>
      <c r="L31" s="34" t="s">
        <v>702</v>
      </c>
      <c r="M31" s="34" t="s">
        <v>702</v>
      </c>
      <c r="N31" s="34" t="s">
        <v>702</v>
      </c>
    </row>
    <row r="32" spans="1:14" x14ac:dyDescent="0.3">
      <c r="A32" s="2" t="str">
        <f>'Viajeros Hoteles y Apartamet'!A32</f>
        <v>2006</v>
      </c>
      <c r="B32" s="2" t="str">
        <f>'Viajeros Hoteles y Apartamet'!B32</f>
        <v>9</v>
      </c>
      <c r="C32" s="3">
        <f>'Viajeros Hoteles y Apartamet'!I32</f>
        <v>11065</v>
      </c>
      <c r="D32" s="3" cm="1">
        <f t="array" ref="D32">_xlfn.XLOOKUP(transformación!A23,'[1]Pib Pc'!$A$2:$A$81,_xlfn.XLOOKUP($C$1,'[1]Pib Pc'!B$1:P$1,'[1]Pib Pc'!$B$2:$P$81))</f>
        <v>10390</v>
      </c>
      <c r="E32" s="19" cm="1">
        <f t="array" ref="E32">_xlfn.XLOOKUP(transformación!B23,'[1]IPC Armonizado'!$A$2:$A$250,_xlfn.XLOOKUP($C$1,'[1]IPC Armonizado'!$B$1:$Q$1,'[1]IPC Armonizado'!$B$2:$Q$250))</f>
        <v>87</v>
      </c>
      <c r="F32" s="19" cm="1">
        <f t="array" ref="F32">_xlfn.XLOOKUP(transformación!A23,'[1]Desempleo armonizado'!$A$2:$A$101,_xlfn.XLOOKUP($C$1,'[1]Desempleo armonizado'!$B$1:$P$1,'[1]Desempleo armonizado'!$B$2:$P$101))</f>
        <v>3.7</v>
      </c>
      <c r="G32" s="26" t="str" cm="1">
        <f t="array" ref="G32">IFERROR(_xlfn.XLOOKUP(transformación!$B23,[1]Forwarkeys!$B$2:$B$1000,_xlfn.XLOOKUP($C$1,[1]Forwarkeys!$C$1:$BA$1,[1]Forwarkeys!$C$2:$BA$1000)),"-")</f>
        <v>-</v>
      </c>
      <c r="H32" s="19">
        <f>España!E32</f>
        <v>86.48</v>
      </c>
      <c r="I32" s="3">
        <f>[1]Aeropuerto!$F25</f>
        <v>11867</v>
      </c>
      <c r="J32" s="3" cm="1">
        <f t="array" ref="J32">_xlfn.XLOOKUP(transformación!$B23,[1]Mortalidad!$A$2:$A$301,_xlfn.XLOOKUP($C$1,[1]Mortalidad!$B$1:$P$1,[1]Mortalidad!$B$2:$P$301))</f>
        <v>4480</v>
      </c>
      <c r="K32" s="19" cm="1">
        <f t="array" ref="K32">_xlfn.XLOOKUP(transformación!$B23,'[1]Indice del consumidor'!$A$2:$A$301,_xlfn.XLOOKUP($C$1,'[1]Indice del consumidor'!$B$1:$P$1,'[1]Indice del consumidor'!$B$2:$P$301))</f>
        <v>7.1</v>
      </c>
      <c r="L32" s="34" t="s">
        <v>702</v>
      </c>
      <c r="M32" s="34" t="s">
        <v>702</v>
      </c>
      <c r="N32" s="34" t="s">
        <v>702</v>
      </c>
    </row>
    <row r="33" spans="1:14" x14ac:dyDescent="0.3">
      <c r="A33" s="2" t="str">
        <f>'Viajeros Hoteles y Apartamet'!A33</f>
        <v>2006</v>
      </c>
      <c r="B33" s="2" t="str">
        <f>'Viajeros Hoteles y Apartamet'!B33</f>
        <v>10</v>
      </c>
      <c r="C33" s="3">
        <f>'Viajeros Hoteles y Apartamet'!I33</f>
        <v>10956</v>
      </c>
      <c r="D33" s="3" cm="1">
        <f t="array" ref="D33">_xlfn.XLOOKUP(transformación!A24,'[1]Pib Pc'!$A$2:$A$81,_xlfn.XLOOKUP($C$1,'[1]Pib Pc'!B$1:P$1,'[1]Pib Pc'!$B$2:$P$81))</f>
        <v>10680</v>
      </c>
      <c r="E33" s="19" cm="1">
        <f t="array" ref="E33">_xlfn.XLOOKUP(transformación!B24,'[1]IPC Armonizado'!$A$2:$A$250,_xlfn.XLOOKUP($C$1,'[1]IPC Armonizado'!$B$1:$Q$1,'[1]IPC Armonizado'!$B$2:$Q$250))</f>
        <v>86.9</v>
      </c>
      <c r="F33" s="19" cm="1">
        <f t="array" ref="F33">_xlfn.XLOOKUP(transformación!A24,'[1]Desempleo armonizado'!$A$2:$A$101,_xlfn.XLOOKUP($C$1,'[1]Desempleo armonizado'!$B$1:$P$1,'[1]Desempleo armonizado'!$B$2:$P$101))</f>
        <v>3.5</v>
      </c>
      <c r="G33" s="26" t="str" cm="1">
        <f t="array" ref="G33">IFERROR(_xlfn.XLOOKUP(transformación!$B24,[1]Forwarkeys!$B$2:$B$1000,_xlfn.XLOOKUP($C$1,[1]Forwarkeys!$C$1:$BA$1,[1]Forwarkeys!$C$2:$BA$1000)),"-")</f>
        <v>-</v>
      </c>
      <c r="H33" s="19">
        <f>España!E33</f>
        <v>86.84</v>
      </c>
      <c r="I33" s="3">
        <f>[1]Aeropuerto!$F26</f>
        <v>12076</v>
      </c>
      <c r="J33" s="3" cm="1">
        <f t="array" ref="J33">_xlfn.XLOOKUP(transformación!$B24,[1]Mortalidad!$A$2:$A$301,_xlfn.XLOOKUP($C$1,[1]Mortalidad!$B$1:$P$1,[1]Mortalidad!$B$2:$P$301))</f>
        <v>4456</v>
      </c>
      <c r="K33" s="19" cm="1">
        <f t="array" ref="K33">_xlfn.XLOOKUP(transformación!$B24,'[1]Indice del consumidor'!$A$2:$A$301,_xlfn.XLOOKUP($C$1,'[1]Indice del consumidor'!$B$1:$P$1,'[1]Indice del consumidor'!$B$2:$P$301))</f>
        <v>9.1999999999999993</v>
      </c>
      <c r="L33" s="34" t="s">
        <v>702</v>
      </c>
      <c r="M33" s="34" t="s">
        <v>702</v>
      </c>
      <c r="N33" s="34" t="s">
        <v>702</v>
      </c>
    </row>
    <row r="34" spans="1:14" x14ac:dyDescent="0.3">
      <c r="A34" s="2" t="str">
        <f>'Viajeros Hoteles y Apartamet'!A34</f>
        <v>2006</v>
      </c>
      <c r="B34" s="2" t="str">
        <f>'Viajeros Hoteles y Apartamet'!B34</f>
        <v>11</v>
      </c>
      <c r="C34" s="3">
        <f>'Viajeros Hoteles y Apartamet'!I34</f>
        <v>6366</v>
      </c>
      <c r="D34" s="3" cm="1">
        <f t="array" ref="D34">_xlfn.XLOOKUP(transformación!A25,'[1]Pib Pc'!$A$2:$A$81,_xlfn.XLOOKUP($C$1,'[1]Pib Pc'!B$1:P$1,'[1]Pib Pc'!$B$2:$P$81))</f>
        <v>10680</v>
      </c>
      <c r="E34" s="19" cm="1">
        <f t="array" ref="E34">_xlfn.XLOOKUP(transformación!B25,'[1]IPC Armonizado'!$A$2:$A$250,_xlfn.XLOOKUP($C$1,'[1]IPC Armonizado'!$B$1:$Q$1,'[1]IPC Armonizado'!$B$2:$Q$250))</f>
        <v>86.9</v>
      </c>
      <c r="F34" s="19" cm="1">
        <f t="array" ref="F34">_xlfn.XLOOKUP(transformación!A25,'[1]Desempleo armonizado'!$A$2:$A$101,_xlfn.XLOOKUP($C$1,'[1]Desempleo armonizado'!$B$1:$P$1,'[1]Desempleo armonizado'!$B$2:$P$101))</f>
        <v>3.5</v>
      </c>
      <c r="G34" s="26" t="str" cm="1">
        <f t="array" ref="G34">IFERROR(_xlfn.XLOOKUP(transformación!$B25,[1]Forwarkeys!$B$2:$B$1000,_xlfn.XLOOKUP($C$1,[1]Forwarkeys!$C$1:$BA$1,[1]Forwarkeys!$C$2:$BA$1000)),"-")</f>
        <v>-</v>
      </c>
      <c r="H34" s="19">
        <f>España!E34</f>
        <v>87.05</v>
      </c>
      <c r="I34" s="3">
        <f>[1]Aeropuerto!$F27</f>
        <v>5913</v>
      </c>
      <c r="J34" s="3" cm="1">
        <f t="array" ref="J34">_xlfn.XLOOKUP(transformación!$B25,[1]Mortalidad!$A$2:$A$301,_xlfn.XLOOKUP($C$1,[1]Mortalidad!$B$1:$P$1,[1]Mortalidad!$B$2:$P$301))</f>
        <v>4496</v>
      </c>
      <c r="K34" s="19" cm="1">
        <f t="array" ref="K34">_xlfn.XLOOKUP(transformación!$B25,'[1]Indice del consumidor'!$A$2:$A$301,_xlfn.XLOOKUP($C$1,'[1]Indice del consumidor'!$B$1:$P$1,'[1]Indice del consumidor'!$B$2:$P$301))</f>
        <v>9.1999999999999993</v>
      </c>
      <c r="L34" s="34" t="s">
        <v>702</v>
      </c>
      <c r="M34" s="34" t="s">
        <v>702</v>
      </c>
      <c r="N34" s="34" t="s">
        <v>702</v>
      </c>
    </row>
    <row r="35" spans="1:14" x14ac:dyDescent="0.3">
      <c r="A35" s="2" t="str">
        <f>'Viajeros Hoteles y Apartamet'!A35</f>
        <v>2006</v>
      </c>
      <c r="B35" s="2" t="str">
        <f>'Viajeros Hoteles y Apartamet'!B35</f>
        <v>12</v>
      </c>
      <c r="C35" s="3">
        <f>'Viajeros Hoteles y Apartamet'!I35</f>
        <v>5834</v>
      </c>
      <c r="D35" s="3" cm="1">
        <f t="array" ref="D35">_xlfn.XLOOKUP(transformación!A26,'[1]Pib Pc'!$A$2:$A$81,_xlfn.XLOOKUP($C$1,'[1]Pib Pc'!B$1:P$1,'[1]Pib Pc'!$B$2:$P$81))</f>
        <v>10680</v>
      </c>
      <c r="E35" s="19" cm="1">
        <f t="array" ref="E35">_xlfn.XLOOKUP(transformación!B26,'[1]IPC Armonizado'!$A$2:$A$250,_xlfn.XLOOKUP($C$1,'[1]IPC Armonizado'!$B$1:$Q$1,'[1]IPC Armonizado'!$B$2:$Q$250))</f>
        <v>86.9</v>
      </c>
      <c r="F35" s="19" cm="1">
        <f t="array" ref="F35">_xlfn.XLOOKUP(transformación!A26,'[1]Desempleo armonizado'!$A$2:$A$101,_xlfn.XLOOKUP($C$1,'[1]Desempleo armonizado'!$B$1:$P$1,'[1]Desempleo armonizado'!$B$2:$P$101))</f>
        <v>3.5</v>
      </c>
      <c r="G35" s="26" t="str" cm="1">
        <f t="array" ref="G35">IFERROR(_xlfn.XLOOKUP(transformación!$B26,[1]Forwarkeys!$B$2:$B$1000,_xlfn.XLOOKUP($C$1,[1]Forwarkeys!$C$1:$BA$1,[1]Forwarkeys!$C$2:$BA$1000)),"-")</f>
        <v>-</v>
      </c>
      <c r="H35" s="19">
        <f>España!E35</f>
        <v>87.3</v>
      </c>
      <c r="I35" s="3">
        <f>[1]Aeropuerto!$F28</f>
        <v>6767</v>
      </c>
      <c r="J35" s="3" cm="1">
        <f t="array" ref="J35">_xlfn.XLOOKUP(transformación!$B26,[1]Mortalidad!$A$2:$A$301,_xlfn.XLOOKUP($C$1,[1]Mortalidad!$B$1:$P$1,[1]Mortalidad!$B$2:$P$301))</f>
        <v>4846</v>
      </c>
      <c r="K35" s="19" cm="1">
        <f t="array" ref="K35">_xlfn.XLOOKUP(transformación!$B26,'[1]Indice del consumidor'!$A$2:$A$301,_xlfn.XLOOKUP($C$1,'[1]Indice del consumidor'!$B$1:$P$1,'[1]Indice del consumidor'!$B$2:$P$301))</f>
        <v>7.5</v>
      </c>
      <c r="L35" s="34" t="s">
        <v>702</v>
      </c>
      <c r="M35" s="34" t="s">
        <v>702</v>
      </c>
      <c r="N35" s="34" t="s">
        <v>702</v>
      </c>
    </row>
    <row r="36" spans="1:14" x14ac:dyDescent="0.3">
      <c r="A36" s="2" t="str">
        <f>'Viajeros Hoteles y Apartamet'!A36</f>
        <v>2007</v>
      </c>
      <c r="B36" s="2" t="str">
        <f>'Viajeros Hoteles y Apartamet'!B36</f>
        <v>1</v>
      </c>
      <c r="C36" s="3">
        <f>'Viajeros Hoteles y Apartamet'!I36</f>
        <v>6683</v>
      </c>
      <c r="D36" s="3" cm="1">
        <f t="array" ref="D36">_xlfn.XLOOKUP(transformación!A27,'[1]Pib Pc'!$A$2:$A$81,_xlfn.XLOOKUP($C$1,'[1]Pib Pc'!B$1:P$1,'[1]Pib Pc'!$B$2:$P$81))</f>
        <v>10250</v>
      </c>
      <c r="E36" s="19" cm="1">
        <f t="array" ref="E36">_xlfn.XLOOKUP(transformación!B27,'[1]IPC Armonizado'!$A$2:$A$250,_xlfn.XLOOKUP($C$1,'[1]IPC Armonizado'!$B$1:$Q$1,'[1]IPC Armonizado'!$B$2:$Q$250))</f>
        <v>86.6</v>
      </c>
      <c r="F36" s="19" cm="1">
        <f t="array" ref="F36">_xlfn.XLOOKUP(transformación!A27,'[1]Desempleo armonizado'!$A$2:$A$101,_xlfn.XLOOKUP($C$1,'[1]Desempleo armonizado'!$B$1:$P$1,'[1]Desempleo armonizado'!$B$2:$P$101))</f>
        <v>4.3</v>
      </c>
      <c r="G36" s="26" t="str" cm="1">
        <f t="array" ref="G36">IFERROR(_xlfn.XLOOKUP(transformación!$B27,[1]Forwarkeys!$B$2:$B$1000,_xlfn.XLOOKUP($C$1,[1]Forwarkeys!$C$1:$BA$1,[1]Forwarkeys!$C$2:$BA$1000)),"-")</f>
        <v>-</v>
      </c>
      <c r="H36" s="19">
        <f>España!E36</f>
        <v>86.67</v>
      </c>
      <c r="I36" s="3">
        <f>[1]Aeropuerto!$F29</f>
        <v>7052</v>
      </c>
      <c r="J36" s="3" cm="1">
        <f t="array" ref="J36">_xlfn.XLOOKUP(transformación!$B27,[1]Mortalidad!$A$2:$A$301,_xlfn.XLOOKUP($C$1,[1]Mortalidad!$B$1:$P$1,[1]Mortalidad!$B$2:$P$301))</f>
        <v>4931</v>
      </c>
      <c r="K36" s="19" cm="1">
        <f t="array" ref="K36">_xlfn.XLOOKUP(transformación!$B27,'[1]Indice del consumidor'!$A$2:$A$301,_xlfn.XLOOKUP($C$1,'[1]Indice del consumidor'!$B$1:$P$1,'[1]Indice del consumidor'!$B$2:$P$301))</f>
        <v>8.8000000000000007</v>
      </c>
      <c r="L36" s="34" t="s">
        <v>702</v>
      </c>
      <c r="M36" s="34" t="s">
        <v>702</v>
      </c>
      <c r="N36" s="34" t="s">
        <v>702</v>
      </c>
    </row>
    <row r="37" spans="1:14" x14ac:dyDescent="0.3">
      <c r="A37" s="2" t="str">
        <f>'Viajeros Hoteles y Apartamet'!A37</f>
        <v>2007</v>
      </c>
      <c r="B37" s="2" t="str">
        <f>'Viajeros Hoteles y Apartamet'!B37</f>
        <v>2</v>
      </c>
      <c r="C37" s="3">
        <f>'Viajeros Hoteles y Apartamet'!I37</f>
        <v>11450</v>
      </c>
      <c r="D37" s="3" cm="1">
        <f t="array" ref="D37">_xlfn.XLOOKUP(transformación!A28,'[1]Pib Pc'!$A$2:$A$81,_xlfn.XLOOKUP($C$1,'[1]Pib Pc'!B$1:P$1,'[1]Pib Pc'!$B$2:$P$81))</f>
        <v>10250</v>
      </c>
      <c r="E37" s="19" cm="1">
        <f t="array" ref="E37">_xlfn.XLOOKUP(transformación!B28,'[1]IPC Armonizado'!$A$2:$A$250,_xlfn.XLOOKUP($C$1,'[1]IPC Armonizado'!$B$1:$Q$1,'[1]IPC Armonizado'!$B$2:$Q$250))</f>
        <v>87.4</v>
      </c>
      <c r="F37" s="19" cm="1">
        <f t="array" ref="F37">_xlfn.XLOOKUP(transformación!A28,'[1]Desempleo armonizado'!$A$2:$A$101,_xlfn.XLOOKUP($C$1,'[1]Desempleo armonizado'!$B$1:$P$1,'[1]Desempleo armonizado'!$B$2:$P$101))</f>
        <v>4.3</v>
      </c>
      <c r="G37" s="26" t="str" cm="1">
        <f t="array" ref="G37">IFERROR(_xlfn.XLOOKUP(transformación!$B28,[1]Forwarkeys!$B$2:$B$1000,_xlfn.XLOOKUP($C$1,[1]Forwarkeys!$C$1:$BA$1,[1]Forwarkeys!$C$2:$BA$1000)),"-")</f>
        <v>-</v>
      </c>
      <c r="H37" s="19">
        <f>España!E37</f>
        <v>86.73</v>
      </c>
      <c r="I37" s="3">
        <f>[1]Aeropuerto!$F30</f>
        <v>6762</v>
      </c>
      <c r="J37" s="3" cm="1">
        <f t="array" ref="J37">_xlfn.XLOOKUP(transformación!$B28,[1]Mortalidad!$A$2:$A$301,_xlfn.XLOOKUP($C$1,[1]Mortalidad!$B$1:$P$1,[1]Mortalidad!$B$2:$P$301))</f>
        <v>4673</v>
      </c>
      <c r="K37" s="19" cm="1">
        <f t="array" ref="K37">_xlfn.XLOOKUP(transformación!$B28,'[1]Indice del consumidor'!$A$2:$A$301,_xlfn.XLOOKUP($C$1,'[1]Indice del consumidor'!$B$1:$P$1,'[1]Indice del consumidor'!$B$2:$P$301))</f>
        <v>7.9</v>
      </c>
      <c r="L37" s="34" t="s">
        <v>702</v>
      </c>
      <c r="M37" s="34" t="s">
        <v>702</v>
      </c>
      <c r="N37" s="34" t="s">
        <v>702</v>
      </c>
    </row>
    <row r="38" spans="1:14" x14ac:dyDescent="0.3">
      <c r="A38" s="2" t="str">
        <f>'Viajeros Hoteles y Apartamet'!A38</f>
        <v>2007</v>
      </c>
      <c r="B38" s="2" t="str">
        <f>'Viajeros Hoteles y Apartamet'!B38</f>
        <v>3</v>
      </c>
      <c r="C38" s="3">
        <f>'Viajeros Hoteles y Apartamet'!I38</f>
        <v>12945</v>
      </c>
      <c r="D38" s="3" cm="1">
        <f t="array" ref="D38">_xlfn.XLOOKUP(transformación!A29,'[1]Pib Pc'!$A$2:$A$81,_xlfn.XLOOKUP($C$1,'[1]Pib Pc'!B$1:P$1,'[1]Pib Pc'!$B$2:$P$81))</f>
        <v>10250</v>
      </c>
      <c r="E38" s="19" cm="1">
        <f t="array" ref="E38">_xlfn.XLOOKUP(transformación!B29,'[1]IPC Armonizado'!$A$2:$A$250,_xlfn.XLOOKUP($C$1,'[1]IPC Armonizado'!$B$1:$Q$1,'[1]IPC Armonizado'!$B$2:$Q$250))</f>
        <v>87.8</v>
      </c>
      <c r="F38" s="19" cm="1">
        <f t="array" ref="F38">_xlfn.XLOOKUP(transformación!A29,'[1]Desempleo armonizado'!$A$2:$A$101,_xlfn.XLOOKUP($C$1,'[1]Desempleo armonizado'!$B$1:$P$1,'[1]Desempleo armonizado'!$B$2:$P$101))</f>
        <v>4.3</v>
      </c>
      <c r="G38" s="26" t="str" cm="1">
        <f t="array" ref="G38">IFERROR(_xlfn.XLOOKUP(transformación!$B29,[1]Forwarkeys!$B$2:$B$1000,_xlfn.XLOOKUP($C$1,[1]Forwarkeys!$C$1:$BA$1,[1]Forwarkeys!$C$2:$BA$1000)),"-")</f>
        <v>-</v>
      </c>
      <c r="H38" s="19">
        <f>España!E38</f>
        <v>87.4</v>
      </c>
      <c r="I38" s="3">
        <f>[1]Aeropuerto!$F31</f>
        <v>9406</v>
      </c>
      <c r="J38" s="3" cm="1">
        <f t="array" ref="J38">_xlfn.XLOOKUP(transformación!$B29,[1]Mortalidad!$A$2:$A$301,_xlfn.XLOOKUP($C$1,[1]Mortalidad!$B$1:$P$1,[1]Mortalidad!$B$2:$P$301))</f>
        <v>5288</v>
      </c>
      <c r="K38" s="19" cm="1">
        <f t="array" ref="K38">_xlfn.XLOOKUP(transformación!$B29,'[1]Indice del consumidor'!$A$2:$A$301,_xlfn.XLOOKUP($C$1,'[1]Indice del consumidor'!$B$1:$P$1,'[1]Indice del consumidor'!$B$2:$P$301))</f>
        <v>8.9</v>
      </c>
      <c r="L38" s="34" t="s">
        <v>702</v>
      </c>
      <c r="M38" s="34" t="s">
        <v>702</v>
      </c>
      <c r="N38" s="34" t="s">
        <v>702</v>
      </c>
    </row>
    <row r="39" spans="1:14" x14ac:dyDescent="0.3">
      <c r="A39" s="2" t="str">
        <f>'Viajeros Hoteles y Apartamet'!A39</f>
        <v>2007</v>
      </c>
      <c r="B39" s="2" t="str">
        <f>'Viajeros Hoteles y Apartamet'!B39</f>
        <v>4</v>
      </c>
      <c r="C39" s="3">
        <f>'Viajeros Hoteles y Apartamet'!I39</f>
        <v>13446</v>
      </c>
      <c r="D39" s="3" cm="1">
        <f t="array" ref="D39">_xlfn.XLOOKUP(transformación!A30,'[1]Pib Pc'!$A$2:$A$81,_xlfn.XLOOKUP($C$1,'[1]Pib Pc'!B$1:P$1,'[1]Pib Pc'!$B$2:$P$81))</f>
        <v>10630</v>
      </c>
      <c r="E39" s="19" cm="1">
        <f t="array" ref="E39">_xlfn.XLOOKUP(transformación!B30,'[1]IPC Armonizado'!$A$2:$A$250,_xlfn.XLOOKUP($C$1,'[1]IPC Armonizado'!$B$1:$Q$1,'[1]IPC Armonizado'!$B$2:$Q$250))</f>
        <v>88</v>
      </c>
      <c r="F39" s="19" cm="1">
        <f t="array" ref="F39">_xlfn.XLOOKUP(transformación!A30,'[1]Desempleo armonizado'!$A$2:$A$101,_xlfn.XLOOKUP($C$1,'[1]Desempleo armonizado'!$B$1:$P$1,'[1]Desempleo armonizado'!$B$2:$P$101))</f>
        <v>3.6</v>
      </c>
      <c r="G39" s="26" t="str" cm="1">
        <f t="array" ref="G39">IFERROR(_xlfn.XLOOKUP(transformación!$B30,[1]Forwarkeys!$B$2:$B$1000,_xlfn.XLOOKUP($C$1,[1]Forwarkeys!$C$1:$BA$1,[1]Forwarkeys!$C$2:$BA$1000)),"-")</f>
        <v>-</v>
      </c>
      <c r="H39" s="19">
        <f>España!E39</f>
        <v>88.64</v>
      </c>
      <c r="I39" s="3">
        <f>[1]Aeropuerto!$F32</f>
        <v>13084</v>
      </c>
      <c r="J39" s="3" cm="1">
        <f t="array" ref="J39">_xlfn.XLOOKUP(transformación!$B30,[1]Mortalidad!$A$2:$A$301,_xlfn.XLOOKUP($C$1,[1]Mortalidad!$B$1:$P$1,[1]Mortalidad!$B$2:$P$301))</f>
        <v>4622</v>
      </c>
      <c r="K39" s="19" cm="1">
        <f t="array" ref="K39">_xlfn.XLOOKUP(transformación!$B30,'[1]Indice del consumidor'!$A$2:$A$301,_xlfn.XLOOKUP($C$1,'[1]Indice del consumidor'!$B$1:$P$1,'[1]Indice del consumidor'!$B$2:$P$301))</f>
        <v>8.5</v>
      </c>
      <c r="L39" s="34" t="s">
        <v>702</v>
      </c>
      <c r="M39" s="34" t="s">
        <v>702</v>
      </c>
      <c r="N39" s="34" t="s">
        <v>702</v>
      </c>
    </row>
    <row r="40" spans="1:14" x14ac:dyDescent="0.3">
      <c r="A40" s="2" t="str">
        <f>'Viajeros Hoteles y Apartamet'!A40</f>
        <v>2007</v>
      </c>
      <c r="B40" s="2" t="str">
        <f>'Viajeros Hoteles y Apartamet'!B40</f>
        <v>5</v>
      </c>
      <c r="C40" s="3">
        <f>'Viajeros Hoteles y Apartamet'!I40</f>
        <v>13750</v>
      </c>
      <c r="D40" s="3" cm="1">
        <f t="array" ref="D40">_xlfn.XLOOKUP(transformación!A31,'[1]Pib Pc'!$A$2:$A$81,_xlfn.XLOOKUP($C$1,'[1]Pib Pc'!B$1:P$1,'[1]Pib Pc'!$B$2:$P$81))</f>
        <v>10630</v>
      </c>
      <c r="E40" s="19" cm="1">
        <f t="array" ref="E40">_xlfn.XLOOKUP(transformación!B31,'[1]IPC Armonizado'!$A$2:$A$250,_xlfn.XLOOKUP($C$1,'[1]IPC Armonizado'!$B$1:$Q$1,'[1]IPC Armonizado'!$B$2:$Q$250))</f>
        <v>88.2</v>
      </c>
      <c r="F40" s="19" cm="1">
        <f t="array" ref="F40">_xlfn.XLOOKUP(transformación!A31,'[1]Desempleo armonizado'!$A$2:$A$101,_xlfn.XLOOKUP($C$1,'[1]Desempleo armonizado'!$B$1:$P$1,'[1]Desempleo armonizado'!$B$2:$P$101))</f>
        <v>3.6</v>
      </c>
      <c r="G40" s="26" t="str" cm="1">
        <f t="array" ref="G40">IFERROR(_xlfn.XLOOKUP(transformación!$B31,[1]Forwarkeys!$B$2:$B$1000,_xlfn.XLOOKUP($C$1,[1]Forwarkeys!$C$1:$BA$1,[1]Forwarkeys!$C$2:$BA$1000)),"-")</f>
        <v>-</v>
      </c>
      <c r="H40" s="19">
        <f>España!E40</f>
        <v>88.89</v>
      </c>
      <c r="I40" s="3">
        <f>[1]Aeropuerto!$F33</f>
        <v>12583</v>
      </c>
      <c r="J40" s="3" cm="1">
        <f t="array" ref="J40">_xlfn.XLOOKUP(transformación!$B31,[1]Mortalidad!$A$2:$A$301,_xlfn.XLOOKUP($C$1,[1]Mortalidad!$B$1:$P$1,[1]Mortalidad!$B$2:$P$301))</f>
        <v>4634</v>
      </c>
      <c r="K40" s="19" cm="1">
        <f t="array" ref="K40">_xlfn.XLOOKUP(transformación!$B31,'[1]Indice del consumidor'!$A$2:$A$301,_xlfn.XLOOKUP($C$1,'[1]Indice del consumidor'!$B$1:$P$1,'[1]Indice del consumidor'!$B$2:$P$301))</f>
        <v>8.1999999999999993</v>
      </c>
      <c r="L40" s="34" t="s">
        <v>702</v>
      </c>
      <c r="M40" s="34" t="s">
        <v>702</v>
      </c>
      <c r="N40" s="34" t="s">
        <v>702</v>
      </c>
    </row>
    <row r="41" spans="1:14" x14ac:dyDescent="0.3">
      <c r="A41" s="2" t="str">
        <f>'Viajeros Hoteles y Apartamet'!A41</f>
        <v>2007</v>
      </c>
      <c r="B41" s="2" t="str">
        <f>'Viajeros Hoteles y Apartamet'!B41</f>
        <v>6</v>
      </c>
      <c r="C41" s="3">
        <f>'Viajeros Hoteles y Apartamet'!I41</f>
        <v>13172</v>
      </c>
      <c r="D41" s="3" cm="1">
        <f t="array" ref="D41">_xlfn.XLOOKUP(transformación!A32,'[1]Pib Pc'!$A$2:$A$81,_xlfn.XLOOKUP($C$1,'[1]Pib Pc'!B$1:P$1,'[1]Pib Pc'!$B$2:$P$81))</f>
        <v>10630</v>
      </c>
      <c r="E41" s="19" cm="1">
        <f t="array" ref="E41">_xlfn.XLOOKUP(transformación!B32,'[1]IPC Armonizado'!$A$2:$A$250,_xlfn.XLOOKUP($C$1,'[1]IPC Armonizado'!$B$1:$Q$1,'[1]IPC Armonizado'!$B$2:$Q$250))</f>
        <v>88</v>
      </c>
      <c r="F41" s="19" cm="1">
        <f t="array" ref="F41">_xlfn.XLOOKUP(transformación!A32,'[1]Desempleo armonizado'!$A$2:$A$101,_xlfn.XLOOKUP($C$1,'[1]Desempleo armonizado'!$B$1:$P$1,'[1]Desempleo armonizado'!$B$2:$P$101))</f>
        <v>3.6</v>
      </c>
      <c r="G41" s="26" t="str" cm="1">
        <f t="array" ref="G41">IFERROR(_xlfn.XLOOKUP(transformación!$B32,[1]Forwarkeys!$B$2:$B$1000,_xlfn.XLOOKUP($C$1,[1]Forwarkeys!$C$1:$BA$1,[1]Forwarkeys!$C$2:$BA$1000)),"-")</f>
        <v>-</v>
      </c>
      <c r="H41" s="19">
        <f>España!E41</f>
        <v>89.06</v>
      </c>
      <c r="I41" s="3">
        <f>[1]Aeropuerto!$F34</f>
        <v>14573</v>
      </c>
      <c r="J41" s="3" cm="1">
        <f t="array" ref="J41">_xlfn.XLOOKUP(transformación!$B32,[1]Mortalidad!$A$2:$A$301,_xlfn.XLOOKUP($C$1,[1]Mortalidad!$B$1:$P$1,[1]Mortalidad!$B$2:$P$301))</f>
        <v>4382</v>
      </c>
      <c r="K41" s="19" cm="1">
        <f t="array" ref="K41">_xlfn.XLOOKUP(transformación!$B32,'[1]Indice del consumidor'!$A$2:$A$301,_xlfn.XLOOKUP($C$1,'[1]Indice del consumidor'!$B$1:$P$1,'[1]Indice del consumidor'!$B$2:$P$301))</f>
        <v>9.6999999999999993</v>
      </c>
      <c r="L41" s="34" t="s">
        <v>702</v>
      </c>
      <c r="M41" s="34" t="s">
        <v>702</v>
      </c>
      <c r="N41" s="34" t="s">
        <v>702</v>
      </c>
    </row>
    <row r="42" spans="1:14" x14ac:dyDescent="0.3">
      <c r="A42" s="2" t="str">
        <f>'Viajeros Hoteles y Apartamet'!A42</f>
        <v>2007</v>
      </c>
      <c r="B42" s="2" t="str">
        <f>'Viajeros Hoteles y Apartamet'!B42</f>
        <v>7</v>
      </c>
      <c r="C42" s="3">
        <f>'Viajeros Hoteles y Apartamet'!I42</f>
        <v>21994</v>
      </c>
      <c r="D42" s="3" cm="1">
        <f t="array" ref="D42">_xlfn.XLOOKUP(transformación!A33,'[1]Pib Pc'!$A$2:$A$81,_xlfn.XLOOKUP($C$1,'[1]Pib Pc'!B$1:P$1,'[1]Pib Pc'!$B$2:$P$81))</f>
        <v>10640</v>
      </c>
      <c r="E42" s="19" cm="1">
        <f t="array" ref="E42">_xlfn.XLOOKUP(transformación!B33,'[1]IPC Armonizado'!$A$2:$A$250,_xlfn.XLOOKUP($C$1,'[1]IPC Armonizado'!$B$1:$Q$1,'[1]IPC Armonizado'!$B$2:$Q$250))</f>
        <v>87.6</v>
      </c>
      <c r="F42" s="19" cm="1">
        <f t="array" ref="F42">_xlfn.XLOOKUP(transformación!A33,'[1]Desempleo armonizado'!$A$2:$A$101,_xlfn.XLOOKUP($C$1,'[1]Desempleo armonizado'!$B$1:$P$1,'[1]Desempleo armonizado'!$B$2:$P$101))</f>
        <v>4</v>
      </c>
      <c r="G42" s="26" t="str" cm="1">
        <f t="array" ref="G42">IFERROR(_xlfn.XLOOKUP(transformación!$B33,[1]Forwarkeys!$B$2:$B$1000,_xlfn.XLOOKUP($C$1,[1]Forwarkeys!$C$1:$BA$1,[1]Forwarkeys!$C$2:$BA$1000)),"-")</f>
        <v>-</v>
      </c>
      <c r="H42" s="19">
        <f>España!E42</f>
        <v>88.44</v>
      </c>
      <c r="I42" s="3">
        <f>[1]Aeropuerto!$F35</f>
        <v>17633</v>
      </c>
      <c r="J42" s="3" cm="1">
        <f t="array" ref="J42">_xlfn.XLOOKUP(transformación!$B33,[1]Mortalidad!$A$2:$A$301,_xlfn.XLOOKUP($C$1,[1]Mortalidad!$B$1:$P$1,[1]Mortalidad!$B$2:$P$301))</f>
        <v>4411</v>
      </c>
      <c r="K42" s="19" cm="1">
        <f t="array" ref="K42">_xlfn.XLOOKUP(transformación!$B33,'[1]Indice del consumidor'!$A$2:$A$301,_xlfn.XLOOKUP($C$1,'[1]Indice del consumidor'!$B$1:$P$1,'[1]Indice del consumidor'!$B$2:$P$301))</f>
        <v>8.5</v>
      </c>
      <c r="L42" s="34" t="s">
        <v>702</v>
      </c>
      <c r="M42" s="34" t="s">
        <v>702</v>
      </c>
      <c r="N42" s="34" t="s">
        <v>702</v>
      </c>
    </row>
    <row r="43" spans="1:14" x14ac:dyDescent="0.3">
      <c r="A43" s="2" t="str">
        <f>'Viajeros Hoteles y Apartamet'!A43</f>
        <v>2007</v>
      </c>
      <c r="B43" s="2" t="str">
        <f>'Viajeros Hoteles y Apartamet'!B43</f>
        <v>8</v>
      </c>
      <c r="C43" s="3">
        <f>'Viajeros Hoteles y Apartamet'!I43</f>
        <v>11827</v>
      </c>
      <c r="D43" s="3" cm="1">
        <f t="array" ref="D43">_xlfn.XLOOKUP(transformación!A34,'[1]Pib Pc'!$A$2:$A$81,_xlfn.XLOOKUP($C$1,'[1]Pib Pc'!B$1:P$1,'[1]Pib Pc'!$B$2:$P$81))</f>
        <v>10640</v>
      </c>
      <c r="E43" s="19" cm="1">
        <f t="array" ref="E43">_xlfn.XLOOKUP(transformación!B34,'[1]IPC Armonizado'!$A$2:$A$250,_xlfn.XLOOKUP($C$1,'[1]IPC Armonizado'!$B$1:$Q$1,'[1]IPC Armonizado'!$B$2:$Q$250))</f>
        <v>87.4</v>
      </c>
      <c r="F43" s="19" cm="1">
        <f t="array" ref="F43">_xlfn.XLOOKUP(transformación!A34,'[1]Desempleo armonizado'!$A$2:$A$101,_xlfn.XLOOKUP($C$1,'[1]Desempleo armonizado'!$B$1:$P$1,'[1]Desempleo armonizado'!$B$2:$P$101))</f>
        <v>4</v>
      </c>
      <c r="G43" s="26" t="str" cm="1">
        <f t="array" ref="G43">IFERROR(_xlfn.XLOOKUP(transformación!$B34,[1]Forwarkeys!$B$2:$B$1000,_xlfn.XLOOKUP($C$1,[1]Forwarkeys!$C$1:$BA$1,[1]Forwarkeys!$C$2:$BA$1000)),"-")</f>
        <v>-</v>
      </c>
      <c r="H43" s="19">
        <f>España!E43</f>
        <v>88.59</v>
      </c>
      <c r="I43" s="3">
        <f>[1]Aeropuerto!$F36</f>
        <v>11854</v>
      </c>
      <c r="J43" s="3" cm="1">
        <f t="array" ref="J43">_xlfn.XLOOKUP(transformación!$B34,[1]Mortalidad!$A$2:$A$301,_xlfn.XLOOKUP($C$1,[1]Mortalidad!$B$1:$P$1,[1]Mortalidad!$B$2:$P$301))</f>
        <v>4437</v>
      </c>
      <c r="K43" s="19" cm="1">
        <f t="array" ref="K43">_xlfn.XLOOKUP(transformación!$B34,'[1]Indice del consumidor'!$A$2:$A$301,_xlfn.XLOOKUP($C$1,'[1]Indice del consumidor'!$B$1:$P$1,'[1]Indice del consumidor'!$B$2:$P$301))</f>
        <v>8</v>
      </c>
      <c r="L43" s="34" t="s">
        <v>702</v>
      </c>
      <c r="M43" s="34" t="s">
        <v>702</v>
      </c>
      <c r="N43" s="34" t="s">
        <v>702</v>
      </c>
    </row>
    <row r="44" spans="1:14" x14ac:dyDescent="0.3">
      <c r="A44" s="2" t="str">
        <f>'Viajeros Hoteles y Apartamet'!A44</f>
        <v>2007</v>
      </c>
      <c r="B44" s="2" t="str">
        <f>'Viajeros Hoteles y Apartamet'!B44</f>
        <v>9</v>
      </c>
      <c r="C44" s="3">
        <f>'Viajeros Hoteles y Apartamet'!I44</f>
        <v>14244</v>
      </c>
      <c r="D44" s="3" cm="1">
        <f t="array" ref="D44">_xlfn.XLOOKUP(transformación!A35,'[1]Pib Pc'!$A$2:$A$81,_xlfn.XLOOKUP($C$1,'[1]Pib Pc'!B$1:P$1,'[1]Pib Pc'!$B$2:$P$81))</f>
        <v>10640</v>
      </c>
      <c r="E44" s="19" cm="1">
        <f t="array" ref="E44">_xlfn.XLOOKUP(transformación!B35,'[1]IPC Armonizado'!$A$2:$A$250,_xlfn.XLOOKUP($C$1,'[1]IPC Armonizado'!$B$1:$Q$1,'[1]IPC Armonizado'!$B$2:$Q$250))</f>
        <v>88</v>
      </c>
      <c r="F44" s="19" cm="1">
        <f t="array" ref="F44">_xlfn.XLOOKUP(transformación!A35,'[1]Desempleo armonizado'!$A$2:$A$101,_xlfn.XLOOKUP($C$1,'[1]Desempleo armonizado'!$B$1:$P$1,'[1]Desempleo armonizado'!$B$2:$P$101))</f>
        <v>4</v>
      </c>
      <c r="G44" s="26" t="str" cm="1">
        <f t="array" ref="G44">IFERROR(_xlfn.XLOOKUP(transformación!$B35,[1]Forwarkeys!$B$2:$B$1000,_xlfn.XLOOKUP($C$1,[1]Forwarkeys!$C$1:$BA$1,[1]Forwarkeys!$C$2:$BA$1000)),"-")</f>
        <v>-</v>
      </c>
      <c r="H44" s="19">
        <f>España!E44</f>
        <v>88.85</v>
      </c>
      <c r="I44" s="3">
        <f>[1]Aeropuerto!$F37</f>
        <v>15231</v>
      </c>
      <c r="J44" s="3" cm="1">
        <f t="array" ref="J44">_xlfn.XLOOKUP(transformación!$B35,[1]Mortalidad!$A$2:$A$301,_xlfn.XLOOKUP($C$1,[1]Mortalidad!$B$1:$P$1,[1]Mortalidad!$B$2:$P$301))</f>
        <v>4230</v>
      </c>
      <c r="K44" s="19" cm="1">
        <f t="array" ref="K44">_xlfn.XLOOKUP(transformación!$B35,'[1]Indice del consumidor'!$A$2:$A$301,_xlfn.XLOOKUP($C$1,'[1]Indice del consumidor'!$B$1:$P$1,'[1]Indice del consumidor'!$B$2:$P$301))</f>
        <v>6.4</v>
      </c>
      <c r="L44" s="34" t="s">
        <v>702</v>
      </c>
      <c r="M44" s="34" t="s">
        <v>702</v>
      </c>
      <c r="N44" s="34" t="s">
        <v>702</v>
      </c>
    </row>
    <row r="45" spans="1:14" x14ac:dyDescent="0.3">
      <c r="A45" s="2" t="str">
        <f>'Viajeros Hoteles y Apartamet'!A45</f>
        <v>2007</v>
      </c>
      <c r="B45" s="2" t="str">
        <f>'Viajeros Hoteles y Apartamet'!B45</f>
        <v>10</v>
      </c>
      <c r="C45" s="3">
        <f>'Viajeros Hoteles y Apartamet'!I45</f>
        <v>18496</v>
      </c>
      <c r="D45" s="3" cm="1">
        <f t="array" ref="D45">_xlfn.XLOOKUP(transformación!A36,'[1]Pib Pc'!$A$2:$A$81,_xlfn.XLOOKUP($C$1,'[1]Pib Pc'!B$1:P$1,'[1]Pib Pc'!$B$2:$P$81))</f>
        <v>11230</v>
      </c>
      <c r="E45" s="19" cm="1">
        <f t="array" ref="E45">_xlfn.XLOOKUP(transformación!B36,'[1]IPC Armonizado'!$A$2:$A$250,_xlfn.XLOOKUP($C$1,'[1]IPC Armonizado'!$B$1:$Q$1,'[1]IPC Armonizado'!$B$2:$Q$250))</f>
        <v>88.4</v>
      </c>
      <c r="F45" s="19" cm="1">
        <f t="array" ref="F45">_xlfn.XLOOKUP(transformación!A36,'[1]Desempleo armonizado'!$A$2:$A$101,_xlfn.XLOOKUP($C$1,'[1]Desempleo armonizado'!$B$1:$P$1,'[1]Desempleo armonizado'!$B$2:$P$101))</f>
        <v>3.3</v>
      </c>
      <c r="G45" s="26" t="str" cm="1">
        <f t="array" ref="G45">IFERROR(_xlfn.XLOOKUP(transformación!$B36,[1]Forwarkeys!$B$2:$B$1000,_xlfn.XLOOKUP($C$1,[1]Forwarkeys!$C$1:$BA$1,[1]Forwarkeys!$C$2:$BA$1000)),"-")</f>
        <v>-</v>
      </c>
      <c r="H45" s="19">
        <f>España!E45</f>
        <v>90</v>
      </c>
      <c r="I45" s="3">
        <f>[1]Aeropuerto!$F38</f>
        <v>13426</v>
      </c>
      <c r="J45" s="3" cm="1">
        <f t="array" ref="J45">_xlfn.XLOOKUP(transformación!$B36,[1]Mortalidad!$A$2:$A$301,_xlfn.XLOOKUP($C$1,[1]Mortalidad!$B$1:$P$1,[1]Mortalidad!$B$2:$P$301))</f>
        <v>4413</v>
      </c>
      <c r="K45" s="19" cm="1">
        <f t="array" ref="K45">_xlfn.XLOOKUP(transformación!$B36,'[1]Indice del consumidor'!$A$2:$A$301,_xlfn.XLOOKUP($C$1,'[1]Indice del consumidor'!$B$1:$P$1,'[1]Indice del consumidor'!$B$2:$P$301))</f>
        <v>7.4</v>
      </c>
      <c r="L45" s="34" t="s">
        <v>702</v>
      </c>
      <c r="M45" s="34" t="s">
        <v>702</v>
      </c>
      <c r="N45" s="34" t="s">
        <v>702</v>
      </c>
    </row>
    <row r="46" spans="1:14" x14ac:dyDescent="0.3">
      <c r="A46" s="2" t="str">
        <f>'Viajeros Hoteles y Apartamet'!A46</f>
        <v>2007</v>
      </c>
      <c r="B46" s="2" t="str">
        <f>'Viajeros Hoteles y Apartamet'!B46</f>
        <v>11</v>
      </c>
      <c r="C46" s="3">
        <f>'Viajeros Hoteles y Apartamet'!I46</f>
        <v>9780</v>
      </c>
      <c r="D46" s="3" cm="1">
        <f t="array" ref="D46">_xlfn.XLOOKUP(transformación!A37,'[1]Pib Pc'!$A$2:$A$81,_xlfn.XLOOKUP($C$1,'[1]Pib Pc'!B$1:P$1,'[1]Pib Pc'!$B$2:$P$81))</f>
        <v>11230</v>
      </c>
      <c r="E46" s="19" cm="1">
        <f t="array" ref="E46">_xlfn.XLOOKUP(transformación!B37,'[1]IPC Armonizado'!$A$2:$A$250,_xlfn.XLOOKUP($C$1,'[1]IPC Armonizado'!$B$1:$Q$1,'[1]IPC Armonizado'!$B$2:$Q$250))</f>
        <v>89.1</v>
      </c>
      <c r="F46" s="19" cm="1">
        <f t="array" ref="F46">_xlfn.XLOOKUP(transformación!A37,'[1]Desempleo armonizado'!$A$2:$A$101,_xlfn.XLOOKUP($C$1,'[1]Desempleo armonizado'!$B$1:$P$1,'[1]Desempleo armonizado'!$B$2:$P$101))</f>
        <v>3.3</v>
      </c>
      <c r="G46" s="26" t="str" cm="1">
        <f t="array" ref="G46">IFERROR(_xlfn.XLOOKUP(transformación!$B37,[1]Forwarkeys!$B$2:$B$1000,_xlfn.XLOOKUP($C$1,[1]Forwarkeys!$C$1:$BA$1,[1]Forwarkeys!$C$2:$BA$1000)),"-")</f>
        <v>-</v>
      </c>
      <c r="H46" s="19">
        <f>España!E46</f>
        <v>90.65</v>
      </c>
      <c r="I46" s="3">
        <f>[1]Aeropuerto!$F39</f>
        <v>5890</v>
      </c>
      <c r="J46" s="3" cm="1">
        <f t="array" ref="J46">_xlfn.XLOOKUP(transformación!$B37,[1]Mortalidad!$A$2:$A$301,_xlfn.XLOOKUP($C$1,[1]Mortalidad!$B$1:$P$1,[1]Mortalidad!$B$2:$P$301))</f>
        <v>4495</v>
      </c>
      <c r="K46" s="19" cm="1">
        <f t="array" ref="K46">_xlfn.XLOOKUP(transformación!$B37,'[1]Indice del consumidor'!$A$2:$A$301,_xlfn.XLOOKUP($C$1,'[1]Indice del consumidor'!$B$1:$P$1,'[1]Indice del consumidor'!$B$2:$P$301))</f>
        <v>5.2</v>
      </c>
      <c r="L46" s="34" t="s">
        <v>702</v>
      </c>
      <c r="M46" s="34" t="s">
        <v>702</v>
      </c>
      <c r="N46" s="34" t="s">
        <v>702</v>
      </c>
    </row>
    <row r="47" spans="1:14" x14ac:dyDescent="0.3">
      <c r="A47" s="2" t="str">
        <f>'Viajeros Hoteles y Apartamet'!A47</f>
        <v>2007</v>
      </c>
      <c r="B47" s="2" t="str">
        <f>'Viajeros Hoteles y Apartamet'!B47</f>
        <v>12</v>
      </c>
      <c r="C47" s="3">
        <f>'Viajeros Hoteles y Apartamet'!I47</f>
        <v>7336</v>
      </c>
      <c r="D47" s="3" cm="1">
        <f t="array" ref="D47">_xlfn.XLOOKUP(transformación!A38,'[1]Pib Pc'!$A$2:$A$81,_xlfn.XLOOKUP($C$1,'[1]Pib Pc'!B$1:P$1,'[1]Pib Pc'!$B$2:$P$81))</f>
        <v>11230</v>
      </c>
      <c r="E47" s="19" cm="1">
        <f t="array" ref="E47">_xlfn.XLOOKUP(transformación!B38,'[1]IPC Armonizado'!$A$2:$A$250,_xlfn.XLOOKUP($C$1,'[1]IPC Armonizado'!$B$1:$Q$1,'[1]IPC Armonizado'!$B$2:$Q$250))</f>
        <v>89</v>
      </c>
      <c r="F47" s="19" cm="1">
        <f t="array" ref="F47">_xlfn.XLOOKUP(transformación!A38,'[1]Desempleo armonizado'!$A$2:$A$101,_xlfn.XLOOKUP($C$1,'[1]Desempleo armonizado'!$B$1:$P$1,'[1]Desempleo armonizado'!$B$2:$P$101))</f>
        <v>3.3</v>
      </c>
      <c r="G47" s="26" t="str" cm="1">
        <f t="array" ref="G47">IFERROR(_xlfn.XLOOKUP(transformación!$B38,[1]Forwarkeys!$B$2:$B$1000,_xlfn.XLOOKUP($C$1,[1]Forwarkeys!$C$1:$BA$1,[1]Forwarkeys!$C$2:$BA$1000)),"-")</f>
        <v>-</v>
      </c>
      <c r="H47" s="19">
        <f>España!E47</f>
        <v>91.04</v>
      </c>
      <c r="I47" s="3">
        <f>[1]Aeropuerto!$F40</f>
        <v>6047</v>
      </c>
      <c r="J47" s="3" cm="1">
        <f t="array" ref="J47">_xlfn.XLOOKUP(transformación!$B38,[1]Mortalidad!$A$2:$A$301,_xlfn.XLOOKUP($C$1,[1]Mortalidad!$B$1:$P$1,[1]Mortalidad!$B$2:$P$301))</f>
        <v>5088</v>
      </c>
      <c r="K47" s="19" cm="1">
        <f t="array" ref="K47">_xlfn.XLOOKUP(transformación!$B38,'[1]Indice del consumidor'!$A$2:$A$301,_xlfn.XLOOKUP($C$1,'[1]Indice del consumidor'!$B$1:$P$1,'[1]Indice del consumidor'!$B$2:$P$301))</f>
        <v>3.9</v>
      </c>
      <c r="L47" s="34" t="s">
        <v>702</v>
      </c>
      <c r="M47" s="34" t="s">
        <v>702</v>
      </c>
      <c r="N47" s="34" t="s">
        <v>702</v>
      </c>
    </row>
    <row r="48" spans="1:14" x14ac:dyDescent="0.3">
      <c r="A48" s="2" t="str">
        <f>'Viajeros Hoteles y Apartamet'!A48</f>
        <v>2008</v>
      </c>
      <c r="B48" s="2" t="str">
        <f>'Viajeros Hoteles y Apartamet'!B48</f>
        <v>1</v>
      </c>
      <c r="C48" s="3">
        <f>'Viajeros Hoteles y Apartamet'!I48</f>
        <v>10722</v>
      </c>
      <c r="D48" s="3" cm="1">
        <f t="array" ref="D48">_xlfn.XLOOKUP(transformación!A39,'[1]Pib Pc'!$A$2:$A$81,_xlfn.XLOOKUP($C$1,'[1]Pib Pc'!B$1:P$1,'[1]Pib Pc'!$B$2:$P$81))</f>
        <v>10600</v>
      </c>
      <c r="E48" s="19" cm="1">
        <f t="array" ref="E48">_xlfn.XLOOKUP(transformación!B39,'[1]IPC Armonizado'!$A$2:$A$250,_xlfn.XLOOKUP($C$1,'[1]IPC Armonizado'!$B$1:$Q$1,'[1]IPC Armonizado'!$B$2:$Q$250))</f>
        <v>89.3</v>
      </c>
      <c r="F48" s="19" cm="1">
        <f t="array" ref="F48">_xlfn.XLOOKUP(transformación!A39,'[1]Desempleo armonizado'!$A$2:$A$101,_xlfn.XLOOKUP($C$1,'[1]Desempleo armonizado'!$B$1:$P$1,'[1]Desempleo armonizado'!$B$2:$P$101))</f>
        <v>3.7</v>
      </c>
      <c r="G48" s="26" cm="1">
        <f t="array" ref="G48">IFERROR(_xlfn.XLOOKUP(transformación!$B39,[1]Forwarkeys!$B$2:$B$1000,_xlfn.XLOOKUP($C$1,[1]Forwarkeys!$C$1:$BA$1,[1]Forwarkeys!$C$2:$BA$1000)),"-")</f>
        <v>0</v>
      </c>
      <c r="H48" s="19">
        <f>España!E48</f>
        <v>90.46</v>
      </c>
      <c r="I48" s="3">
        <f>[1]Aeropuerto!$F41</f>
        <v>6972</v>
      </c>
      <c r="J48" s="3" cm="1">
        <f t="array" ref="J48">_xlfn.XLOOKUP(transformación!$B39,[1]Mortalidad!$A$2:$A$301,_xlfn.XLOOKUP($C$1,[1]Mortalidad!$B$1:$P$1,[1]Mortalidad!$B$2:$P$301))</f>
        <v>5284</v>
      </c>
      <c r="K48" s="19" cm="1">
        <f t="array" ref="K48">_xlfn.XLOOKUP(transformación!$B39,'[1]Indice del consumidor'!$A$2:$A$301,_xlfn.XLOOKUP($C$1,'[1]Indice del consumidor'!$B$1:$P$1,'[1]Indice del consumidor'!$B$2:$P$301))</f>
        <v>0.8</v>
      </c>
      <c r="L48" s="34" t="s">
        <v>702</v>
      </c>
      <c r="M48" s="34" t="s">
        <v>702</v>
      </c>
      <c r="N48" s="34" t="s">
        <v>702</v>
      </c>
    </row>
    <row r="49" spans="1:14" x14ac:dyDescent="0.3">
      <c r="A49" s="2" t="str">
        <f>'Viajeros Hoteles y Apartamet'!A49</f>
        <v>2008</v>
      </c>
      <c r="B49" s="2" t="str">
        <f>'Viajeros Hoteles y Apartamet'!B49</f>
        <v>2</v>
      </c>
      <c r="C49" s="3">
        <f>'Viajeros Hoteles y Apartamet'!I49</f>
        <v>13595</v>
      </c>
      <c r="D49" s="3" cm="1">
        <f t="array" ref="D49">_xlfn.XLOOKUP(transformación!A40,'[1]Pib Pc'!$A$2:$A$81,_xlfn.XLOOKUP($C$1,'[1]Pib Pc'!B$1:P$1,'[1]Pib Pc'!$B$2:$P$81))</f>
        <v>10600</v>
      </c>
      <c r="E49" s="19" cm="1">
        <f t="array" ref="E49">_xlfn.XLOOKUP(transformación!B40,'[1]IPC Armonizado'!$A$2:$A$250,_xlfn.XLOOKUP($C$1,'[1]IPC Armonizado'!$B$1:$Q$1,'[1]IPC Armonizado'!$B$2:$Q$250))</f>
        <v>90.2</v>
      </c>
      <c r="F49" s="19" cm="1">
        <f t="array" ref="F49">_xlfn.XLOOKUP(transformación!A40,'[1]Desempleo armonizado'!$A$2:$A$101,_xlfn.XLOOKUP($C$1,'[1]Desempleo armonizado'!$B$1:$P$1,'[1]Desempleo armonizado'!$B$2:$P$101))</f>
        <v>3.7</v>
      </c>
      <c r="G49" s="26" cm="1">
        <f t="array" ref="G49">IFERROR(_xlfn.XLOOKUP(transformación!$B40,[1]Forwarkeys!$B$2:$B$1000,_xlfn.XLOOKUP($C$1,[1]Forwarkeys!$C$1:$BA$1,[1]Forwarkeys!$C$2:$BA$1000)),"-")</f>
        <v>0</v>
      </c>
      <c r="H49" s="19">
        <f>España!E49</f>
        <v>90.59</v>
      </c>
      <c r="I49" s="3">
        <f>[1]Aeropuerto!$F42</f>
        <v>6992</v>
      </c>
      <c r="J49" s="3" cm="1">
        <f t="array" ref="J49">_xlfn.XLOOKUP(transformación!$B40,[1]Mortalidad!$A$2:$A$301,_xlfn.XLOOKUP($C$1,[1]Mortalidad!$B$1:$P$1,[1]Mortalidad!$B$2:$P$301))</f>
        <v>4471</v>
      </c>
      <c r="K49" s="19" cm="1">
        <f t="array" ref="K49">_xlfn.XLOOKUP(transformación!$B40,'[1]Indice del consumidor'!$A$2:$A$301,_xlfn.XLOOKUP($C$1,'[1]Indice del consumidor'!$B$1:$P$1,'[1]Indice del consumidor'!$B$2:$P$301))</f>
        <v>0.5</v>
      </c>
      <c r="L49" s="34" t="s">
        <v>702</v>
      </c>
      <c r="M49" s="34" t="s">
        <v>702</v>
      </c>
      <c r="N49" s="34" t="s">
        <v>702</v>
      </c>
    </row>
    <row r="50" spans="1:14" x14ac:dyDescent="0.3">
      <c r="A50" s="2" t="str">
        <f>'Viajeros Hoteles y Apartamet'!A50</f>
        <v>2008</v>
      </c>
      <c r="B50" s="2" t="str">
        <f>'Viajeros Hoteles y Apartamet'!B50</f>
        <v>3</v>
      </c>
      <c r="C50" s="3">
        <f>'Viajeros Hoteles y Apartamet'!I50</f>
        <v>16837</v>
      </c>
      <c r="D50" s="3" cm="1">
        <f t="array" ref="D50">_xlfn.XLOOKUP(transformación!A41,'[1]Pib Pc'!$A$2:$A$81,_xlfn.XLOOKUP($C$1,'[1]Pib Pc'!B$1:P$1,'[1]Pib Pc'!$B$2:$P$81))</f>
        <v>10600</v>
      </c>
      <c r="E50" s="19" cm="1">
        <f t="array" ref="E50">_xlfn.XLOOKUP(transformación!B41,'[1]IPC Armonizado'!$A$2:$A$250,_xlfn.XLOOKUP($C$1,'[1]IPC Armonizado'!$B$1:$Q$1,'[1]IPC Armonizado'!$B$2:$Q$250))</f>
        <v>90.7</v>
      </c>
      <c r="F50" s="19" cm="1">
        <f t="array" ref="F50">_xlfn.XLOOKUP(transformación!A41,'[1]Desempleo armonizado'!$A$2:$A$101,_xlfn.XLOOKUP($C$1,'[1]Desempleo armonizado'!$B$1:$P$1,'[1]Desempleo armonizado'!$B$2:$P$101))</f>
        <v>3.7</v>
      </c>
      <c r="G50" s="26" cm="1">
        <f t="array" ref="G50">IFERROR(_xlfn.XLOOKUP(transformación!$B41,[1]Forwarkeys!$B$2:$B$1000,_xlfn.XLOOKUP($C$1,[1]Forwarkeys!$C$1:$BA$1,[1]Forwarkeys!$C$2:$BA$1000)),"-")</f>
        <v>0</v>
      </c>
      <c r="H50" s="19">
        <f>España!E50</f>
        <v>91.41</v>
      </c>
      <c r="I50" s="3">
        <f>[1]Aeropuerto!$F43</f>
        <v>8349</v>
      </c>
      <c r="J50" s="3" cm="1">
        <f t="array" ref="J50">_xlfn.XLOOKUP(transformación!$B41,[1]Mortalidad!$A$2:$A$301,_xlfn.XLOOKUP($C$1,[1]Mortalidad!$B$1:$P$1,[1]Mortalidad!$B$2:$P$301))</f>
        <v>4770</v>
      </c>
      <c r="K50" s="19" cm="1">
        <f t="array" ref="K50">_xlfn.XLOOKUP(transformación!$B41,'[1]Indice del consumidor'!$A$2:$A$301,_xlfn.XLOOKUP($C$1,'[1]Indice del consumidor'!$B$1:$P$1,'[1]Indice del consumidor'!$B$2:$P$301))</f>
        <v>2.1</v>
      </c>
      <c r="L50" s="34" t="s">
        <v>702</v>
      </c>
      <c r="M50" s="34" t="s">
        <v>702</v>
      </c>
      <c r="N50" s="34" t="s">
        <v>702</v>
      </c>
    </row>
    <row r="51" spans="1:14" x14ac:dyDescent="0.3">
      <c r="A51" s="2" t="str">
        <f>'Viajeros Hoteles y Apartamet'!A51</f>
        <v>2008</v>
      </c>
      <c r="B51" s="2" t="str">
        <f>'Viajeros Hoteles y Apartamet'!B51</f>
        <v>4</v>
      </c>
      <c r="C51" s="3">
        <f>'Viajeros Hoteles y Apartamet'!I51</f>
        <v>17813</v>
      </c>
      <c r="D51" s="3" cm="1">
        <f t="array" ref="D51">_xlfn.XLOOKUP(transformación!A42,'[1]Pib Pc'!$A$2:$A$81,_xlfn.XLOOKUP($C$1,'[1]Pib Pc'!B$1:P$1,'[1]Pib Pc'!$B$2:$P$81))</f>
        <v>11160</v>
      </c>
      <c r="E51" s="19" cm="1">
        <f t="array" ref="E51">_xlfn.XLOOKUP(transformación!B42,'[1]IPC Armonizado'!$A$2:$A$250,_xlfn.XLOOKUP($C$1,'[1]IPC Armonizado'!$B$1:$Q$1,'[1]IPC Armonizado'!$B$2:$Q$250))</f>
        <v>91</v>
      </c>
      <c r="F51" s="19" cm="1">
        <f t="array" ref="F51">_xlfn.XLOOKUP(transformación!A42,'[1]Desempleo armonizado'!$A$2:$A$101,_xlfn.XLOOKUP($C$1,'[1]Desempleo armonizado'!$B$1:$P$1,'[1]Desempleo armonizado'!$B$2:$P$101))</f>
        <v>3.4</v>
      </c>
      <c r="G51" s="26" cm="1">
        <f t="array" ref="G51">IFERROR(_xlfn.XLOOKUP(transformación!$B42,[1]Forwarkeys!$B$2:$B$1000,_xlfn.XLOOKUP($C$1,[1]Forwarkeys!$C$1:$BA$1,[1]Forwarkeys!$C$2:$BA$1000)),"-")</f>
        <v>0</v>
      </c>
      <c r="H51" s="19">
        <f>España!E51</f>
        <v>92.4</v>
      </c>
      <c r="I51" s="3">
        <f>[1]Aeropuerto!$F44</f>
        <v>10367</v>
      </c>
      <c r="J51" s="3" cm="1">
        <f t="array" ref="J51">_xlfn.XLOOKUP(transformación!$B42,[1]Mortalidad!$A$2:$A$301,_xlfn.XLOOKUP($C$1,[1]Mortalidad!$B$1:$P$1,[1]Mortalidad!$B$2:$P$301))</f>
        <v>4485</v>
      </c>
      <c r="K51" s="19" cm="1">
        <f t="array" ref="K51">_xlfn.XLOOKUP(transformación!$B42,'[1]Indice del consumidor'!$A$2:$A$301,_xlfn.XLOOKUP($C$1,'[1]Indice del consumidor'!$B$1:$P$1,'[1]Indice del consumidor'!$B$2:$P$301))</f>
        <v>0.1</v>
      </c>
      <c r="L51" s="34" t="s">
        <v>702</v>
      </c>
      <c r="M51" s="34" t="s">
        <v>702</v>
      </c>
      <c r="N51" s="34" t="s">
        <v>702</v>
      </c>
    </row>
    <row r="52" spans="1:14" x14ac:dyDescent="0.3">
      <c r="A52" s="2" t="str">
        <f>'Viajeros Hoteles y Apartamet'!A52</f>
        <v>2008</v>
      </c>
      <c r="B52" s="2" t="str">
        <f>'Viajeros Hoteles y Apartamet'!B52</f>
        <v>5</v>
      </c>
      <c r="C52" s="3">
        <f>'Viajeros Hoteles y Apartamet'!I52</f>
        <v>9431</v>
      </c>
      <c r="D52" s="3" cm="1">
        <f t="array" ref="D52">_xlfn.XLOOKUP(transformación!A43,'[1]Pib Pc'!$A$2:$A$81,_xlfn.XLOOKUP($C$1,'[1]Pib Pc'!B$1:P$1,'[1]Pib Pc'!$B$2:$P$81))</f>
        <v>11160</v>
      </c>
      <c r="E52" s="19" cm="1">
        <f t="array" ref="E52">_xlfn.XLOOKUP(transformación!B43,'[1]IPC Armonizado'!$A$2:$A$250,_xlfn.XLOOKUP($C$1,'[1]IPC Armonizado'!$B$1:$Q$1,'[1]IPC Armonizado'!$B$2:$Q$250))</f>
        <v>91.4</v>
      </c>
      <c r="F52" s="19" cm="1">
        <f t="array" ref="F52">_xlfn.XLOOKUP(transformación!A43,'[1]Desempleo armonizado'!$A$2:$A$101,_xlfn.XLOOKUP($C$1,'[1]Desempleo armonizado'!$B$1:$P$1,'[1]Desempleo armonizado'!$B$2:$P$101))</f>
        <v>3.4</v>
      </c>
      <c r="G52" s="26" cm="1">
        <f t="array" ref="G52">IFERROR(_xlfn.XLOOKUP(transformación!$B43,[1]Forwarkeys!$B$2:$B$1000,_xlfn.XLOOKUP($C$1,[1]Forwarkeys!$C$1:$BA$1,[1]Forwarkeys!$C$2:$BA$1000)),"-")</f>
        <v>0</v>
      </c>
      <c r="H52" s="19">
        <f>España!E52</f>
        <v>93.04</v>
      </c>
      <c r="I52" s="3">
        <f>[1]Aeropuerto!$F45</f>
        <v>10950</v>
      </c>
      <c r="J52" s="3" cm="1">
        <f t="array" ref="J52">_xlfn.XLOOKUP(transformación!$B43,[1]Mortalidad!$A$2:$A$301,_xlfn.XLOOKUP($C$1,[1]Mortalidad!$B$1:$P$1,[1]Mortalidad!$B$2:$P$301))</f>
        <v>4578</v>
      </c>
      <c r="K52" s="19" cm="1">
        <f t="array" ref="K52">_xlfn.XLOOKUP(transformación!$B43,'[1]Indice del consumidor'!$A$2:$A$301,_xlfn.XLOOKUP($C$1,'[1]Indice del consumidor'!$B$1:$P$1,'[1]Indice del consumidor'!$B$2:$P$301))</f>
        <v>1.4</v>
      </c>
      <c r="L52" s="34" t="s">
        <v>702</v>
      </c>
      <c r="M52" s="34" t="s">
        <v>702</v>
      </c>
      <c r="N52" s="34" t="s">
        <v>702</v>
      </c>
    </row>
    <row r="53" spans="1:14" x14ac:dyDescent="0.3">
      <c r="A53" s="2" t="str">
        <f>'Viajeros Hoteles y Apartamet'!A53</f>
        <v>2008</v>
      </c>
      <c r="B53" s="2" t="str">
        <f>'Viajeros Hoteles y Apartamet'!B53</f>
        <v>6</v>
      </c>
      <c r="C53" s="3">
        <f>'Viajeros Hoteles y Apartamet'!I53</f>
        <v>14076</v>
      </c>
      <c r="D53" s="3" cm="1">
        <f t="array" ref="D53">_xlfn.XLOOKUP(transformación!A44,'[1]Pib Pc'!$A$2:$A$81,_xlfn.XLOOKUP($C$1,'[1]Pib Pc'!B$1:P$1,'[1]Pib Pc'!$B$2:$P$81))</f>
        <v>11160</v>
      </c>
      <c r="E53" s="19" cm="1">
        <f t="array" ref="E53">_xlfn.XLOOKUP(transformación!B44,'[1]IPC Armonizado'!$A$2:$A$250,_xlfn.XLOOKUP($C$1,'[1]IPC Armonizado'!$B$1:$Q$1,'[1]IPC Armonizado'!$B$2:$Q$250))</f>
        <v>91.7</v>
      </c>
      <c r="F53" s="19" cm="1">
        <f t="array" ref="F53">_xlfn.XLOOKUP(transformación!A44,'[1]Desempleo armonizado'!$A$2:$A$101,_xlfn.XLOOKUP($C$1,'[1]Desempleo armonizado'!$B$1:$P$1,'[1]Desempleo armonizado'!$B$2:$P$101))</f>
        <v>3.4</v>
      </c>
      <c r="G53" s="26" cm="1">
        <f t="array" ref="G53">IFERROR(_xlfn.XLOOKUP(transformación!$B44,[1]Forwarkeys!$B$2:$B$1000,_xlfn.XLOOKUP($C$1,[1]Forwarkeys!$C$1:$BA$1,[1]Forwarkeys!$C$2:$BA$1000)),"-")</f>
        <v>0</v>
      </c>
      <c r="H53" s="19">
        <f>España!E53</f>
        <v>93.58</v>
      </c>
      <c r="I53" s="3">
        <f>[1]Aeropuerto!$F46</f>
        <v>12315</v>
      </c>
      <c r="J53" s="3" cm="1">
        <f t="array" ref="J53">_xlfn.XLOOKUP(transformación!$B44,[1]Mortalidad!$A$2:$A$301,_xlfn.XLOOKUP($C$1,[1]Mortalidad!$B$1:$P$1,[1]Mortalidad!$B$2:$P$301))</f>
        <v>4262</v>
      </c>
      <c r="K53" s="19" cm="1">
        <f t="array" ref="K53">_xlfn.XLOOKUP(transformación!$B44,'[1]Indice del consumidor'!$A$2:$A$301,_xlfn.XLOOKUP($C$1,'[1]Indice del consumidor'!$B$1:$P$1,'[1]Indice del consumidor'!$B$2:$P$301))</f>
        <v>-2.8</v>
      </c>
      <c r="L53" s="34" t="s">
        <v>702</v>
      </c>
      <c r="M53" s="34" t="s">
        <v>702</v>
      </c>
      <c r="N53" s="34" t="s">
        <v>702</v>
      </c>
    </row>
    <row r="54" spans="1:14" x14ac:dyDescent="0.3">
      <c r="A54" s="2" t="str">
        <f>'Viajeros Hoteles y Apartamet'!A54</f>
        <v>2008</v>
      </c>
      <c r="B54" s="2" t="str">
        <f>'Viajeros Hoteles y Apartamet'!B54</f>
        <v>7</v>
      </c>
      <c r="C54" s="3">
        <f>'Viajeros Hoteles y Apartamet'!I54</f>
        <v>24957</v>
      </c>
      <c r="D54" s="3" cm="1">
        <f t="array" ref="D54">_xlfn.XLOOKUP(transformación!A45,'[1]Pib Pc'!$A$2:$A$81,_xlfn.XLOOKUP($C$1,'[1]Pib Pc'!B$1:P$1,'[1]Pib Pc'!$B$2:$P$81))</f>
        <v>11080</v>
      </c>
      <c r="E54" s="19" cm="1">
        <f t="array" ref="E54">_xlfn.XLOOKUP(transformación!B45,'[1]IPC Armonizado'!$A$2:$A$250,_xlfn.XLOOKUP($C$1,'[1]IPC Armonizado'!$B$1:$Q$1,'[1]IPC Armonizado'!$B$2:$Q$250))</f>
        <v>91.4</v>
      </c>
      <c r="F54" s="19" cm="1">
        <f t="array" ref="F54">_xlfn.XLOOKUP(transformación!A45,'[1]Desempleo armonizado'!$A$2:$A$101,_xlfn.XLOOKUP($C$1,'[1]Desempleo armonizado'!$B$1:$P$1,'[1]Desempleo armonizado'!$B$2:$P$101))</f>
        <v>3.8</v>
      </c>
      <c r="G54" s="26" cm="1">
        <f t="array" ref="G54">IFERROR(_xlfn.XLOOKUP(transformación!$B45,[1]Forwarkeys!$B$2:$B$1000,_xlfn.XLOOKUP($C$1,[1]Forwarkeys!$C$1:$BA$1,[1]Forwarkeys!$C$2:$BA$1000)),"-")</f>
        <v>0</v>
      </c>
      <c r="H54" s="19">
        <f>España!E54</f>
        <v>93.15</v>
      </c>
      <c r="I54" s="3">
        <f>[1]Aeropuerto!$F47</f>
        <v>16335</v>
      </c>
      <c r="J54" s="3" cm="1">
        <f t="array" ref="J54">_xlfn.XLOOKUP(transformación!$B45,[1]Mortalidad!$A$2:$A$301,_xlfn.XLOOKUP($C$1,[1]Mortalidad!$B$1:$P$1,[1]Mortalidad!$B$2:$P$301))</f>
        <v>4287</v>
      </c>
      <c r="K54" s="19" cm="1">
        <f t="array" ref="K54">_xlfn.XLOOKUP(transformación!$B45,'[1]Indice del consumidor'!$A$2:$A$301,_xlfn.XLOOKUP($C$1,'[1]Indice del consumidor'!$B$1:$P$1,'[1]Indice del consumidor'!$B$2:$P$301))</f>
        <v>-3.3</v>
      </c>
      <c r="L54" s="34" t="s">
        <v>702</v>
      </c>
      <c r="M54" s="34" t="s">
        <v>702</v>
      </c>
      <c r="N54" s="34" t="s">
        <v>702</v>
      </c>
    </row>
    <row r="55" spans="1:14" x14ac:dyDescent="0.3">
      <c r="A55" s="2" t="str">
        <f>'Viajeros Hoteles y Apartamet'!A55</f>
        <v>2008</v>
      </c>
      <c r="B55" s="2" t="str">
        <f>'Viajeros Hoteles y Apartamet'!B55</f>
        <v>8</v>
      </c>
      <c r="C55" s="3">
        <f>'Viajeros Hoteles y Apartamet'!I55</f>
        <v>14246</v>
      </c>
      <c r="D55" s="3" cm="1">
        <f t="array" ref="D55">_xlfn.XLOOKUP(transformación!A46,'[1]Pib Pc'!$A$2:$A$81,_xlfn.XLOOKUP($C$1,'[1]Pib Pc'!B$1:P$1,'[1]Pib Pc'!$B$2:$P$81))</f>
        <v>11080</v>
      </c>
      <c r="E55" s="19" cm="1">
        <f t="array" ref="E55">_xlfn.XLOOKUP(transformación!B46,'[1]IPC Armonizado'!$A$2:$A$250,_xlfn.XLOOKUP($C$1,'[1]IPC Armonizado'!$B$1:$Q$1,'[1]IPC Armonizado'!$B$2:$Q$250))</f>
        <v>91.6</v>
      </c>
      <c r="F55" s="19" cm="1">
        <f t="array" ref="F55">_xlfn.XLOOKUP(transformación!A46,'[1]Desempleo armonizado'!$A$2:$A$101,_xlfn.XLOOKUP($C$1,'[1]Desempleo armonizado'!$B$1:$P$1,'[1]Desempleo armonizado'!$B$2:$P$101))</f>
        <v>3.8</v>
      </c>
      <c r="G55" s="26" cm="1">
        <f t="array" ref="G55">IFERROR(_xlfn.XLOOKUP(transformación!$B46,[1]Forwarkeys!$B$2:$B$1000,_xlfn.XLOOKUP($C$1,[1]Forwarkeys!$C$1:$BA$1,[1]Forwarkeys!$C$2:$BA$1000)),"-")</f>
        <v>18411</v>
      </c>
      <c r="H55" s="19">
        <f>España!E55</f>
        <v>92.97</v>
      </c>
      <c r="I55" s="3">
        <f>[1]Aeropuerto!$F48</f>
        <v>11074</v>
      </c>
      <c r="J55" s="3" cm="1">
        <f t="array" ref="J55">_xlfn.XLOOKUP(transformación!$B46,[1]Mortalidad!$A$2:$A$301,_xlfn.XLOOKUP($C$1,[1]Mortalidad!$B$1:$P$1,[1]Mortalidad!$B$2:$P$301))</f>
        <v>4161</v>
      </c>
      <c r="K55" s="19" cm="1">
        <f t="array" ref="K55">_xlfn.XLOOKUP(transformación!$B46,'[1]Indice del consumidor'!$A$2:$A$301,_xlfn.XLOOKUP($C$1,'[1]Indice del consumidor'!$B$1:$P$1,'[1]Indice del consumidor'!$B$2:$P$301))</f>
        <v>-4.4000000000000004</v>
      </c>
      <c r="L55" s="34" t="s">
        <v>702</v>
      </c>
      <c r="M55" s="34" t="s">
        <v>702</v>
      </c>
      <c r="N55" s="34" t="s">
        <v>702</v>
      </c>
    </row>
    <row r="56" spans="1:14" x14ac:dyDescent="0.3">
      <c r="A56" s="2" t="str">
        <f>'Viajeros Hoteles y Apartamet'!A56</f>
        <v>2008</v>
      </c>
      <c r="B56" s="2" t="str">
        <f>'Viajeros Hoteles y Apartamet'!B56</f>
        <v>9</v>
      </c>
      <c r="C56" s="3">
        <f>'Viajeros Hoteles y Apartamet'!I56</f>
        <v>16448</v>
      </c>
      <c r="D56" s="3" cm="1">
        <f t="array" ref="D56">_xlfn.XLOOKUP(transformación!A47,'[1]Pib Pc'!$A$2:$A$81,_xlfn.XLOOKUP($C$1,'[1]Pib Pc'!B$1:P$1,'[1]Pib Pc'!$B$2:$P$81))</f>
        <v>11080</v>
      </c>
      <c r="E56" s="19" cm="1">
        <f t="array" ref="E56">_xlfn.XLOOKUP(transformación!B47,'[1]IPC Armonizado'!$A$2:$A$250,_xlfn.XLOOKUP($C$1,'[1]IPC Armonizado'!$B$1:$Q$1,'[1]IPC Armonizado'!$B$2:$Q$250))</f>
        <v>92</v>
      </c>
      <c r="F56" s="19" cm="1">
        <f t="array" ref="F56">_xlfn.XLOOKUP(transformación!A47,'[1]Desempleo armonizado'!$A$2:$A$101,_xlfn.XLOOKUP($C$1,'[1]Desempleo armonizado'!$B$1:$P$1,'[1]Desempleo armonizado'!$B$2:$P$101))</f>
        <v>3.8</v>
      </c>
      <c r="G56" s="26" cm="1">
        <f t="array" ref="G56">IFERROR(_xlfn.XLOOKUP(transformación!$B47,[1]Forwarkeys!$B$2:$B$1000,_xlfn.XLOOKUP($C$1,[1]Forwarkeys!$C$1:$BA$1,[1]Forwarkeys!$C$2:$BA$1000)),"-")</f>
        <v>15824</v>
      </c>
      <c r="H56" s="19">
        <f>España!E56</f>
        <v>92.92</v>
      </c>
      <c r="I56" s="3">
        <f>[1]Aeropuerto!$F49</f>
        <v>11833</v>
      </c>
      <c r="J56" s="3" cm="1">
        <f t="array" ref="J56">_xlfn.XLOOKUP(transformación!$B47,[1]Mortalidad!$A$2:$A$301,_xlfn.XLOOKUP($C$1,[1]Mortalidad!$B$1:$P$1,[1]Mortalidad!$B$2:$P$301))</f>
        <v>4282</v>
      </c>
      <c r="K56" s="19" cm="1">
        <f t="array" ref="K56">_xlfn.XLOOKUP(transformación!$B47,'[1]Indice del consumidor'!$A$2:$A$301,_xlfn.XLOOKUP($C$1,'[1]Indice del consumidor'!$B$1:$P$1,'[1]Indice del consumidor'!$B$2:$P$301))</f>
        <v>-4</v>
      </c>
      <c r="L56" s="34" t="s">
        <v>702</v>
      </c>
      <c r="M56" s="34" t="s">
        <v>702</v>
      </c>
      <c r="N56" s="34" t="s">
        <v>702</v>
      </c>
    </row>
    <row r="57" spans="1:14" x14ac:dyDescent="0.3">
      <c r="A57" s="2" t="str">
        <f>'Viajeros Hoteles y Apartamet'!A57</f>
        <v>2008</v>
      </c>
      <c r="B57" s="2" t="str">
        <f>'Viajeros Hoteles y Apartamet'!B57</f>
        <v>10</v>
      </c>
      <c r="C57" s="3">
        <f>'Viajeros Hoteles y Apartamet'!I57</f>
        <v>14652</v>
      </c>
      <c r="D57" s="3" cm="1">
        <f t="array" ref="D57">_xlfn.XLOOKUP(transformación!A48,'[1]Pib Pc'!$A$2:$A$81,_xlfn.XLOOKUP($C$1,'[1]Pib Pc'!B$1:P$1,'[1]Pib Pc'!$B$2:$P$81))</f>
        <v>11150</v>
      </c>
      <c r="E57" s="19" cm="1">
        <f t="array" ref="E57">_xlfn.XLOOKUP(transformación!B48,'[1]IPC Armonizado'!$A$2:$A$250,_xlfn.XLOOKUP($C$1,'[1]IPC Armonizado'!$B$1:$Q$1,'[1]IPC Armonizado'!$B$2:$Q$250))</f>
        <v>91.8</v>
      </c>
      <c r="F57" s="19" cm="1">
        <f t="array" ref="F57">_xlfn.XLOOKUP(transformación!A48,'[1]Desempleo armonizado'!$A$2:$A$101,_xlfn.XLOOKUP($C$1,'[1]Desempleo armonizado'!$B$1:$P$1,'[1]Desempleo armonizado'!$B$2:$P$101))</f>
        <v>3.9</v>
      </c>
      <c r="G57" s="26" cm="1">
        <f t="array" ref="G57">IFERROR(_xlfn.XLOOKUP(transformación!$B48,[1]Forwarkeys!$B$2:$B$1000,_xlfn.XLOOKUP($C$1,[1]Forwarkeys!$C$1:$BA$1,[1]Forwarkeys!$C$2:$BA$1000)),"-")</f>
        <v>14374</v>
      </c>
      <c r="H57" s="19">
        <f>España!E57</f>
        <v>93.24</v>
      </c>
      <c r="I57" s="3">
        <f>[1]Aeropuerto!$F50</f>
        <v>10485</v>
      </c>
      <c r="J57" s="3" cm="1">
        <f t="array" ref="J57">_xlfn.XLOOKUP(transformación!$B48,[1]Mortalidad!$A$2:$A$301,_xlfn.XLOOKUP($C$1,[1]Mortalidad!$B$1:$P$1,[1]Mortalidad!$B$2:$P$301))</f>
        <v>4513</v>
      </c>
      <c r="K57" s="19" cm="1">
        <f t="array" ref="K57">_xlfn.XLOOKUP(transformación!$B48,'[1]Indice del consumidor'!$A$2:$A$301,_xlfn.XLOOKUP($C$1,'[1]Indice del consumidor'!$B$1:$P$1,'[1]Indice del consumidor'!$B$2:$P$301))</f>
        <v>-5.9</v>
      </c>
      <c r="L57" s="34" t="s">
        <v>702</v>
      </c>
      <c r="M57" s="34" t="s">
        <v>702</v>
      </c>
      <c r="N57" s="34" t="s">
        <v>702</v>
      </c>
    </row>
    <row r="58" spans="1:14" x14ac:dyDescent="0.3">
      <c r="A58" s="2" t="str">
        <f>'Viajeros Hoteles y Apartamet'!A58</f>
        <v>2008</v>
      </c>
      <c r="B58" s="2" t="str">
        <f>'Viajeros Hoteles y Apartamet'!B58</f>
        <v>11</v>
      </c>
      <c r="C58" s="3">
        <f>'Viajeros Hoteles y Apartamet'!I58</f>
        <v>8420</v>
      </c>
      <c r="D58" s="3" cm="1">
        <f t="array" ref="D58">_xlfn.XLOOKUP(transformación!A49,'[1]Pib Pc'!$A$2:$A$81,_xlfn.XLOOKUP($C$1,'[1]Pib Pc'!B$1:P$1,'[1]Pib Pc'!$B$2:$P$81))</f>
        <v>11150</v>
      </c>
      <c r="E58" s="19" cm="1">
        <f t="array" ref="E58">_xlfn.XLOOKUP(transformación!B49,'[1]IPC Armonizado'!$A$2:$A$250,_xlfn.XLOOKUP($C$1,'[1]IPC Armonizado'!$B$1:$Q$1,'[1]IPC Armonizado'!$B$2:$Q$250))</f>
        <v>91.6</v>
      </c>
      <c r="F58" s="19" cm="1">
        <f t="array" ref="F58">_xlfn.XLOOKUP(transformación!A49,'[1]Desempleo armonizado'!$A$2:$A$101,_xlfn.XLOOKUP($C$1,'[1]Desempleo armonizado'!$B$1:$P$1,'[1]Desempleo armonizado'!$B$2:$P$101))</f>
        <v>3.9</v>
      </c>
      <c r="G58" s="26" cm="1">
        <f t="array" ref="G58">IFERROR(_xlfn.XLOOKUP(transformación!$B49,[1]Forwarkeys!$B$2:$B$1000,_xlfn.XLOOKUP($C$1,[1]Forwarkeys!$C$1:$BA$1,[1]Forwarkeys!$C$2:$BA$1000)),"-")</f>
        <v>5832</v>
      </c>
      <c r="H58" s="19">
        <f>España!E58</f>
        <v>92.83</v>
      </c>
      <c r="I58" s="3">
        <f>[1]Aeropuerto!$F51</f>
        <v>2842</v>
      </c>
      <c r="J58" s="3" cm="1">
        <f t="array" ref="J58">_xlfn.XLOOKUP(transformación!$B49,[1]Mortalidad!$A$2:$A$301,_xlfn.XLOOKUP($C$1,[1]Mortalidad!$B$1:$P$1,[1]Mortalidad!$B$2:$P$301))</f>
        <v>4376</v>
      </c>
      <c r="K58" s="19" cm="1">
        <f t="array" ref="K58">_xlfn.XLOOKUP(transformación!$B49,'[1]Indice del consumidor'!$A$2:$A$301,_xlfn.XLOOKUP($C$1,'[1]Indice del consumidor'!$B$1:$P$1,'[1]Indice del consumidor'!$B$2:$P$301))</f>
        <v>0.3</v>
      </c>
      <c r="L58" s="34" t="s">
        <v>702</v>
      </c>
      <c r="M58" s="34" t="s">
        <v>702</v>
      </c>
      <c r="N58" s="34" t="s">
        <v>702</v>
      </c>
    </row>
    <row r="59" spans="1:14" x14ac:dyDescent="0.3">
      <c r="A59" s="2" t="str">
        <f>'Viajeros Hoteles y Apartamet'!A59</f>
        <v>2008</v>
      </c>
      <c r="B59" s="2" t="str">
        <f>'Viajeros Hoteles y Apartamet'!B59</f>
        <v>12</v>
      </c>
      <c r="C59" s="3">
        <f>'Viajeros Hoteles y Apartamet'!I59</f>
        <v>3709</v>
      </c>
      <c r="D59" s="3" cm="1">
        <f t="array" ref="D59">_xlfn.XLOOKUP(transformación!A50,'[1]Pib Pc'!$A$2:$A$81,_xlfn.XLOOKUP($C$1,'[1]Pib Pc'!B$1:P$1,'[1]Pib Pc'!$B$2:$P$81))</f>
        <v>11150</v>
      </c>
      <c r="E59" s="19" cm="1">
        <f t="array" ref="E59">_xlfn.XLOOKUP(transformación!B50,'[1]IPC Armonizado'!$A$2:$A$250,_xlfn.XLOOKUP($C$1,'[1]IPC Armonizado'!$B$1:$Q$1,'[1]IPC Armonizado'!$B$2:$Q$250))</f>
        <v>91.2</v>
      </c>
      <c r="F59" s="19" cm="1">
        <f t="array" ref="F59">_xlfn.XLOOKUP(transformación!A50,'[1]Desempleo armonizado'!$A$2:$A$101,_xlfn.XLOOKUP($C$1,'[1]Desempleo armonizado'!$B$1:$P$1,'[1]Desempleo armonizado'!$B$2:$P$101))</f>
        <v>3.9</v>
      </c>
      <c r="G59" s="26" cm="1">
        <f t="array" ref="G59">IFERROR(_xlfn.XLOOKUP(transformación!$B50,[1]Forwarkeys!$B$2:$B$1000,_xlfn.XLOOKUP($C$1,[1]Forwarkeys!$C$1:$BA$1,[1]Forwarkeys!$C$2:$BA$1000)),"-")</f>
        <v>5944</v>
      </c>
      <c r="H59" s="19">
        <f>España!E59</f>
        <v>92.36</v>
      </c>
      <c r="I59" s="3">
        <f>[1]Aeropuerto!$F52</f>
        <v>4482</v>
      </c>
      <c r="J59" s="3" cm="1">
        <f t="array" ref="J59">_xlfn.XLOOKUP(transformación!$B50,[1]Mortalidad!$A$2:$A$301,_xlfn.XLOOKUP($C$1,[1]Mortalidad!$B$1:$P$1,[1]Mortalidad!$B$2:$P$301))</f>
        <v>5122</v>
      </c>
      <c r="K59" s="19" cm="1">
        <f t="array" ref="K59">_xlfn.XLOOKUP(transformación!$B50,'[1]Indice del consumidor'!$A$2:$A$301,_xlfn.XLOOKUP($C$1,'[1]Indice del consumidor'!$B$1:$P$1,'[1]Indice del consumidor'!$B$2:$P$301))</f>
        <v>0.2</v>
      </c>
      <c r="L59" s="34" t="s">
        <v>702</v>
      </c>
      <c r="M59" s="34" t="s">
        <v>702</v>
      </c>
      <c r="N59" s="34" t="s">
        <v>702</v>
      </c>
    </row>
    <row r="60" spans="1:14" x14ac:dyDescent="0.3">
      <c r="A60" s="2" t="str">
        <f>'Viajeros Hoteles y Apartamet'!A60</f>
        <v>2009</v>
      </c>
      <c r="B60" s="2" t="str">
        <f>'Viajeros Hoteles y Apartamet'!B60</f>
        <v>1</v>
      </c>
      <c r="C60" s="3">
        <f>'Viajeros Hoteles y Apartamet'!I60</f>
        <v>5240</v>
      </c>
      <c r="D60" s="3" cm="1">
        <f t="array" ref="D60">_xlfn.XLOOKUP(transformación!A51,'[1]Pib Pc'!$A$2:$A$81,_xlfn.XLOOKUP($C$1,'[1]Pib Pc'!B$1:P$1,'[1]Pib Pc'!$B$2:$P$81))</f>
        <v>10240</v>
      </c>
      <c r="E60" s="19" cm="1">
        <f t="array" ref="E60">_xlfn.XLOOKUP(transformación!B51,'[1]IPC Armonizado'!$A$2:$A$250,_xlfn.XLOOKUP($C$1,'[1]IPC Armonizado'!$B$1:$Q$1,'[1]IPC Armonizado'!$B$2:$Q$250))</f>
        <v>90.8</v>
      </c>
      <c r="F60" s="19" cm="1">
        <f t="array" ref="F60">_xlfn.XLOOKUP(transformación!A51,'[1]Desempleo armonizado'!$A$2:$A$101,_xlfn.XLOOKUP($C$1,'[1]Desempleo armonizado'!$B$1:$P$1,'[1]Desempleo armonizado'!$B$2:$P$101))</f>
        <v>5.7</v>
      </c>
      <c r="G60" s="26" cm="1">
        <f t="array" ref="G60">IFERROR(_xlfn.XLOOKUP(transformación!$B51,[1]Forwarkeys!$B$2:$B$1000,_xlfn.XLOOKUP($C$1,[1]Forwarkeys!$C$1:$BA$1,[1]Forwarkeys!$C$2:$BA$1000)),"-")</f>
        <v>6950</v>
      </c>
      <c r="H60" s="19">
        <f>España!E60</f>
        <v>91.19</v>
      </c>
      <c r="I60" s="3">
        <f>[1]Aeropuerto!$F53</f>
        <v>5312</v>
      </c>
      <c r="J60" s="3" cm="1">
        <f t="array" ref="J60">_xlfn.XLOOKUP(transformación!$B51,[1]Mortalidad!$A$2:$A$301,_xlfn.XLOOKUP($C$1,[1]Mortalidad!$B$1:$P$1,[1]Mortalidad!$B$2:$P$301))</f>
        <v>5741</v>
      </c>
      <c r="K60" s="19" cm="1">
        <f t="array" ref="K60">_xlfn.XLOOKUP(transformación!$B51,'[1]Indice del consumidor'!$A$2:$A$301,_xlfn.XLOOKUP($C$1,'[1]Indice del consumidor'!$B$1:$P$1,'[1]Indice del consumidor'!$B$2:$P$301))</f>
        <v>0.2</v>
      </c>
      <c r="L60" s="34" t="s">
        <v>702</v>
      </c>
      <c r="M60" s="34" t="s">
        <v>702</v>
      </c>
      <c r="N60" s="34" t="s">
        <v>702</v>
      </c>
    </row>
    <row r="61" spans="1:14" x14ac:dyDescent="0.3">
      <c r="A61" s="2" t="str">
        <f>'Viajeros Hoteles y Apartamet'!A61</f>
        <v>2009</v>
      </c>
      <c r="B61" s="2" t="str">
        <f>'Viajeros Hoteles y Apartamet'!B61</f>
        <v>2</v>
      </c>
      <c r="C61" s="3">
        <f>'Viajeros Hoteles y Apartamet'!I61</f>
        <v>11290</v>
      </c>
      <c r="D61" s="3" cm="1">
        <f t="array" ref="D61">_xlfn.XLOOKUP(transformación!A52,'[1]Pib Pc'!$A$2:$A$81,_xlfn.XLOOKUP($C$1,'[1]Pib Pc'!B$1:P$1,'[1]Pib Pc'!$B$2:$P$81))</f>
        <v>10240</v>
      </c>
      <c r="E61" s="19" cm="1">
        <f t="array" ref="E61">_xlfn.XLOOKUP(transformación!B52,'[1]IPC Armonizado'!$A$2:$A$250,_xlfn.XLOOKUP($C$1,'[1]IPC Armonizado'!$B$1:$Q$1,'[1]IPC Armonizado'!$B$2:$Q$250))</f>
        <v>91.7</v>
      </c>
      <c r="F61" s="19" cm="1">
        <f t="array" ref="F61">_xlfn.XLOOKUP(transformación!A52,'[1]Desempleo armonizado'!$A$2:$A$101,_xlfn.XLOOKUP($C$1,'[1]Desempleo armonizado'!$B$1:$P$1,'[1]Desempleo armonizado'!$B$2:$P$101))</f>
        <v>5.7</v>
      </c>
      <c r="G61" s="26" cm="1">
        <f t="array" ref="G61">IFERROR(_xlfn.XLOOKUP(transformación!$B52,[1]Forwarkeys!$B$2:$B$1000,_xlfn.XLOOKUP($C$1,[1]Forwarkeys!$C$1:$BA$1,[1]Forwarkeys!$C$2:$BA$1000)),"-")</f>
        <v>7888</v>
      </c>
      <c r="H61" s="19">
        <f>España!E61</f>
        <v>91.21</v>
      </c>
      <c r="I61" s="3">
        <f>[1]Aeropuerto!$F54</f>
        <v>7019</v>
      </c>
      <c r="J61" s="3" cm="1">
        <f t="array" ref="J61">_xlfn.XLOOKUP(transformación!$B52,[1]Mortalidad!$A$2:$A$301,_xlfn.XLOOKUP($C$1,[1]Mortalidad!$B$1:$P$1,[1]Mortalidad!$B$2:$P$301))</f>
        <v>4823</v>
      </c>
      <c r="K61" s="19" cm="1">
        <f t="array" ref="K61">_xlfn.XLOOKUP(transformación!$B52,'[1]Indice del consumidor'!$A$2:$A$301,_xlfn.XLOOKUP($C$1,'[1]Indice del consumidor'!$B$1:$P$1,'[1]Indice del consumidor'!$B$2:$P$301))</f>
        <v>0.2</v>
      </c>
      <c r="L61" s="34" t="s">
        <v>702</v>
      </c>
      <c r="M61" s="34" t="s">
        <v>702</v>
      </c>
      <c r="N61" s="34" t="s">
        <v>702</v>
      </c>
    </row>
    <row r="62" spans="1:14" x14ac:dyDescent="0.3">
      <c r="A62" s="2" t="str">
        <f>'Viajeros Hoteles y Apartamet'!A62</f>
        <v>2009</v>
      </c>
      <c r="B62" s="2" t="str">
        <f>'Viajeros Hoteles y Apartamet'!B62</f>
        <v>3</v>
      </c>
      <c r="C62" s="3">
        <f>'Viajeros Hoteles y Apartamet'!I62</f>
        <v>14037</v>
      </c>
      <c r="D62" s="3" cm="1">
        <f t="array" ref="D62">_xlfn.XLOOKUP(transformación!A53,'[1]Pib Pc'!$A$2:$A$81,_xlfn.XLOOKUP($C$1,'[1]Pib Pc'!B$1:P$1,'[1]Pib Pc'!$B$2:$P$81))</f>
        <v>10240</v>
      </c>
      <c r="E62" s="19" cm="1">
        <f t="array" ref="E62">_xlfn.XLOOKUP(transformación!B53,'[1]IPC Armonizado'!$A$2:$A$250,_xlfn.XLOOKUP($C$1,'[1]IPC Armonizado'!$B$1:$Q$1,'[1]IPC Armonizado'!$B$2:$Q$250))</f>
        <v>92.1</v>
      </c>
      <c r="F62" s="19" cm="1">
        <f t="array" ref="F62">_xlfn.XLOOKUP(transformación!A53,'[1]Desempleo armonizado'!$A$2:$A$101,_xlfn.XLOOKUP($C$1,'[1]Desempleo armonizado'!$B$1:$P$1,'[1]Desempleo armonizado'!$B$2:$P$101))</f>
        <v>5.7</v>
      </c>
      <c r="G62" s="26" cm="1">
        <f t="array" ref="G62">IFERROR(_xlfn.XLOOKUP(transformación!$B53,[1]Forwarkeys!$B$2:$B$1000,_xlfn.XLOOKUP($C$1,[1]Forwarkeys!$C$1:$BA$1,[1]Forwarkeys!$C$2:$BA$1000)),"-")</f>
        <v>14926</v>
      </c>
      <c r="H62" s="19">
        <f>España!E62</f>
        <v>91.36</v>
      </c>
      <c r="I62" s="3">
        <f>[1]Aeropuerto!$F55</f>
        <v>10097</v>
      </c>
      <c r="J62" s="3" cm="1">
        <f t="array" ref="J62">_xlfn.XLOOKUP(transformación!$B53,[1]Mortalidad!$A$2:$A$301,_xlfn.XLOOKUP($C$1,[1]Mortalidad!$B$1:$P$1,[1]Mortalidad!$B$2:$P$301))</f>
        <v>4904</v>
      </c>
      <c r="K62" s="19" cm="1">
        <f t="array" ref="K62">_xlfn.XLOOKUP(transformación!$B53,'[1]Indice del consumidor'!$A$2:$A$301,_xlfn.XLOOKUP($C$1,'[1]Indice del consumidor'!$B$1:$P$1,'[1]Indice del consumidor'!$B$2:$P$301))</f>
        <v>0.3</v>
      </c>
      <c r="L62" s="34" t="s">
        <v>702</v>
      </c>
      <c r="M62" s="34" t="s">
        <v>702</v>
      </c>
      <c r="N62" s="34" t="s">
        <v>702</v>
      </c>
    </row>
    <row r="63" spans="1:14" x14ac:dyDescent="0.3">
      <c r="A63" s="2" t="str">
        <f>'Viajeros Hoteles y Apartamet'!A63</f>
        <v>2009</v>
      </c>
      <c r="B63" s="2" t="str">
        <f>'Viajeros Hoteles y Apartamet'!B63</f>
        <v>4</v>
      </c>
      <c r="C63" s="3">
        <f>'Viajeros Hoteles y Apartamet'!I63</f>
        <v>14205</v>
      </c>
      <c r="D63" s="3" cm="1">
        <f t="array" ref="D63">_xlfn.XLOOKUP(transformación!A54,'[1]Pib Pc'!$A$2:$A$81,_xlfn.XLOOKUP($C$1,'[1]Pib Pc'!B$1:P$1,'[1]Pib Pc'!$B$2:$P$81))</f>
        <v>10380</v>
      </c>
      <c r="E63" s="19" cm="1">
        <f t="array" ref="E63">_xlfn.XLOOKUP(transformación!B54,'[1]IPC Armonizado'!$A$2:$A$250,_xlfn.XLOOKUP($C$1,'[1]IPC Armonizado'!$B$1:$Q$1,'[1]IPC Armonizado'!$B$2:$Q$250))</f>
        <v>92</v>
      </c>
      <c r="F63" s="19" cm="1">
        <f t="array" ref="F63">_xlfn.XLOOKUP(transformación!A54,'[1]Desempleo armonizado'!$A$2:$A$101,_xlfn.XLOOKUP($C$1,'[1]Desempleo armonizado'!$B$1:$P$1,'[1]Desempleo armonizado'!$B$2:$P$101))</f>
        <v>6.4</v>
      </c>
      <c r="G63" s="26" cm="1">
        <f t="array" ref="G63">IFERROR(_xlfn.XLOOKUP(transformación!$B54,[1]Forwarkeys!$B$2:$B$1000,_xlfn.XLOOKUP($C$1,[1]Forwarkeys!$C$1:$BA$1,[1]Forwarkeys!$C$2:$BA$1000)),"-")</f>
        <v>20507</v>
      </c>
      <c r="H63" s="19">
        <f>España!E63</f>
        <v>92.26</v>
      </c>
      <c r="I63" s="3">
        <f>[1]Aeropuerto!$F56</f>
        <v>13601</v>
      </c>
      <c r="J63" s="3" cm="1">
        <f t="array" ref="J63">_xlfn.XLOOKUP(transformación!$B54,[1]Mortalidad!$A$2:$A$301,_xlfn.XLOOKUP($C$1,[1]Mortalidad!$B$1:$P$1,[1]Mortalidad!$B$2:$P$301))</f>
        <v>4491</v>
      </c>
      <c r="K63" s="19" cm="1">
        <f t="array" ref="K63">_xlfn.XLOOKUP(transformación!$B54,'[1]Indice del consumidor'!$A$2:$A$301,_xlfn.XLOOKUP($C$1,'[1]Indice del consumidor'!$B$1:$P$1,'[1]Indice del consumidor'!$B$2:$P$301))</f>
        <v>3.7</v>
      </c>
      <c r="L63" s="34" t="s">
        <v>702</v>
      </c>
      <c r="M63" s="34" t="s">
        <v>702</v>
      </c>
      <c r="N63" s="34" t="s">
        <v>702</v>
      </c>
    </row>
    <row r="64" spans="1:14" x14ac:dyDescent="0.3">
      <c r="A64" s="2" t="str">
        <f>'Viajeros Hoteles y Apartamet'!A64</f>
        <v>2009</v>
      </c>
      <c r="B64" s="2" t="str">
        <f>'Viajeros Hoteles y Apartamet'!B64</f>
        <v>5</v>
      </c>
      <c r="C64" s="3">
        <f>'Viajeros Hoteles y Apartamet'!I64</f>
        <v>12598</v>
      </c>
      <c r="D64" s="3" cm="1">
        <f t="array" ref="D64">_xlfn.XLOOKUP(transformación!A55,'[1]Pib Pc'!$A$2:$A$81,_xlfn.XLOOKUP($C$1,'[1]Pib Pc'!B$1:P$1,'[1]Pib Pc'!$B$2:$P$81))</f>
        <v>10380</v>
      </c>
      <c r="E64" s="19" cm="1">
        <f t="array" ref="E64">_xlfn.XLOOKUP(transformación!B55,'[1]IPC Armonizado'!$A$2:$A$250,_xlfn.XLOOKUP($C$1,'[1]IPC Armonizado'!$B$1:$Q$1,'[1]IPC Armonizado'!$B$2:$Q$250))</f>
        <v>92.3</v>
      </c>
      <c r="F64" s="19" cm="1">
        <f t="array" ref="F64">_xlfn.XLOOKUP(transformación!A55,'[1]Desempleo armonizado'!$A$2:$A$101,_xlfn.XLOOKUP($C$1,'[1]Desempleo armonizado'!$B$1:$P$1,'[1]Desempleo armonizado'!$B$2:$P$101))</f>
        <v>6.4</v>
      </c>
      <c r="G64" s="26" cm="1">
        <f t="array" ref="G64">IFERROR(_xlfn.XLOOKUP(transformación!$B55,[1]Forwarkeys!$B$2:$B$1000,_xlfn.XLOOKUP($C$1,[1]Forwarkeys!$C$1:$BA$1,[1]Forwarkeys!$C$2:$BA$1000)),"-")</f>
        <v>20597</v>
      </c>
      <c r="H64" s="19">
        <f>España!E64</f>
        <v>92.22</v>
      </c>
      <c r="I64" s="3">
        <f>[1]Aeropuerto!$F57</f>
        <v>13843</v>
      </c>
      <c r="J64" s="3" cm="1">
        <f t="array" ref="J64">_xlfn.XLOOKUP(transformación!$B55,[1]Mortalidad!$A$2:$A$301,_xlfn.XLOOKUP($C$1,[1]Mortalidad!$B$1:$P$1,[1]Mortalidad!$B$2:$P$301))</f>
        <v>4407</v>
      </c>
      <c r="K64" s="19" cm="1">
        <f t="array" ref="K64">_xlfn.XLOOKUP(transformación!$B55,'[1]Indice del consumidor'!$A$2:$A$301,_xlfn.XLOOKUP($C$1,'[1]Indice del consumidor'!$B$1:$P$1,'[1]Indice del consumidor'!$B$2:$P$301))</f>
        <v>7</v>
      </c>
      <c r="L64" s="34" t="s">
        <v>702</v>
      </c>
      <c r="M64" s="34" t="s">
        <v>702</v>
      </c>
      <c r="N64" s="34" t="s">
        <v>702</v>
      </c>
    </row>
    <row r="65" spans="1:14" x14ac:dyDescent="0.3">
      <c r="A65" s="2" t="str">
        <f>'Viajeros Hoteles y Apartamet'!A65</f>
        <v>2009</v>
      </c>
      <c r="B65" s="2" t="str">
        <f>'Viajeros Hoteles y Apartamet'!B65</f>
        <v>6</v>
      </c>
      <c r="C65" s="3">
        <f>'Viajeros Hoteles y Apartamet'!I65</f>
        <v>14493</v>
      </c>
      <c r="D65" s="3" cm="1">
        <f t="array" ref="D65">_xlfn.XLOOKUP(transformación!A56,'[1]Pib Pc'!$A$2:$A$81,_xlfn.XLOOKUP($C$1,'[1]Pib Pc'!B$1:P$1,'[1]Pib Pc'!$B$2:$P$81))</f>
        <v>10380</v>
      </c>
      <c r="E65" s="19" cm="1">
        <f t="array" ref="E65">_xlfn.XLOOKUP(transformación!B56,'[1]IPC Armonizado'!$A$2:$A$250,_xlfn.XLOOKUP($C$1,'[1]IPC Armonizado'!$B$1:$Q$1,'[1]IPC Armonizado'!$B$2:$Q$250))</f>
        <v>92.5</v>
      </c>
      <c r="F65" s="19" cm="1">
        <f t="array" ref="F65">_xlfn.XLOOKUP(transformación!A56,'[1]Desempleo armonizado'!$A$2:$A$101,_xlfn.XLOOKUP($C$1,'[1]Desempleo armonizado'!$B$1:$P$1,'[1]Desempleo armonizado'!$B$2:$P$101))</f>
        <v>6.4</v>
      </c>
      <c r="G65" s="26" cm="1">
        <f t="array" ref="G65">IFERROR(_xlfn.XLOOKUP(transformación!$B56,[1]Forwarkeys!$B$2:$B$1000,_xlfn.XLOOKUP($C$1,[1]Forwarkeys!$C$1:$BA$1,[1]Forwarkeys!$C$2:$BA$1000)),"-")</f>
        <v>21173</v>
      </c>
      <c r="H65" s="19">
        <f>España!E65</f>
        <v>92.68</v>
      </c>
      <c r="I65" s="3">
        <f>[1]Aeropuerto!$F58</f>
        <v>15962</v>
      </c>
      <c r="J65" s="3" cm="1">
        <f t="array" ref="J65">_xlfn.XLOOKUP(transformación!$B56,[1]Mortalidad!$A$2:$A$301,_xlfn.XLOOKUP($C$1,[1]Mortalidad!$B$1:$P$1,[1]Mortalidad!$B$2:$P$301))</f>
        <v>4171</v>
      </c>
      <c r="K65" s="19" cm="1">
        <f t="array" ref="K65">_xlfn.XLOOKUP(transformación!$B56,'[1]Indice del consumidor'!$A$2:$A$301,_xlfn.XLOOKUP($C$1,'[1]Indice del consumidor'!$B$1:$P$1,'[1]Indice del consumidor'!$B$2:$P$301))</f>
        <v>4.5</v>
      </c>
      <c r="L65" s="34" t="s">
        <v>702</v>
      </c>
      <c r="M65" s="34" t="s">
        <v>702</v>
      </c>
      <c r="N65" s="34" t="s">
        <v>702</v>
      </c>
    </row>
    <row r="66" spans="1:14" x14ac:dyDescent="0.3">
      <c r="A66" s="2" t="str">
        <f>'Viajeros Hoteles y Apartamet'!A66</f>
        <v>2009</v>
      </c>
      <c r="B66" s="2" t="str">
        <f>'Viajeros Hoteles y Apartamet'!B66</f>
        <v>7</v>
      </c>
      <c r="C66" s="3">
        <f>'Viajeros Hoteles y Apartamet'!I66</f>
        <v>24107</v>
      </c>
      <c r="D66" s="3" cm="1">
        <f t="array" ref="D66">_xlfn.XLOOKUP(transformación!A57,'[1]Pib Pc'!$A$2:$A$81,_xlfn.XLOOKUP($C$1,'[1]Pib Pc'!B$1:P$1,'[1]Pib Pc'!$B$2:$P$81))</f>
        <v>10430</v>
      </c>
      <c r="E66" s="19" cm="1">
        <f t="array" ref="E66">_xlfn.XLOOKUP(transformación!B57,'[1]IPC Armonizado'!$A$2:$A$250,_xlfn.XLOOKUP($C$1,'[1]IPC Armonizado'!$B$1:$Q$1,'[1]IPC Armonizado'!$B$2:$Q$250))</f>
        <v>92</v>
      </c>
      <c r="F66" s="19" cm="1">
        <f t="array" ref="F66">_xlfn.XLOOKUP(transformación!A57,'[1]Desempleo armonizado'!$A$2:$A$101,_xlfn.XLOOKUP($C$1,'[1]Desempleo armonizado'!$B$1:$P$1,'[1]Desempleo armonizado'!$B$2:$P$101))</f>
        <v>6.7</v>
      </c>
      <c r="G66" s="26" cm="1">
        <f t="array" ref="G66">IFERROR(_xlfn.XLOOKUP(transformación!$B57,[1]Forwarkeys!$B$2:$B$1000,_xlfn.XLOOKUP($C$1,[1]Forwarkeys!$C$1:$BA$1,[1]Forwarkeys!$C$2:$BA$1000)),"-")</f>
        <v>24033</v>
      </c>
      <c r="H66" s="19">
        <f>España!E66</f>
        <v>91.92</v>
      </c>
      <c r="I66" s="3">
        <f>[1]Aeropuerto!$F59</f>
        <v>19148</v>
      </c>
      <c r="J66" s="3" cm="1">
        <f t="array" ref="J66">_xlfn.XLOOKUP(transformación!$B57,[1]Mortalidad!$A$2:$A$301,_xlfn.XLOOKUP($C$1,[1]Mortalidad!$B$1:$P$1,[1]Mortalidad!$B$2:$P$301))</f>
        <v>4346</v>
      </c>
      <c r="K66" s="19" cm="1">
        <f t="array" ref="K66">_xlfn.XLOOKUP(transformación!$B57,'[1]Indice del consumidor'!$A$2:$A$301,_xlfn.XLOOKUP($C$1,'[1]Indice del consumidor'!$B$1:$P$1,'[1]Indice del consumidor'!$B$2:$P$301))</f>
        <v>6.7</v>
      </c>
      <c r="L66" s="34" t="s">
        <v>702</v>
      </c>
      <c r="M66" s="34" t="s">
        <v>702</v>
      </c>
      <c r="N66" s="34" t="s">
        <v>702</v>
      </c>
    </row>
    <row r="67" spans="1:14" x14ac:dyDescent="0.3">
      <c r="A67" s="2" t="str">
        <f>'Viajeros Hoteles y Apartamet'!A67</f>
        <v>2009</v>
      </c>
      <c r="B67" s="2" t="str">
        <f>'Viajeros Hoteles y Apartamet'!B67</f>
        <v>8</v>
      </c>
      <c r="C67" s="3">
        <f>'Viajeros Hoteles y Apartamet'!I67</f>
        <v>10295</v>
      </c>
      <c r="D67" s="3" cm="1">
        <f t="array" ref="D67">_xlfn.XLOOKUP(transformación!A58,'[1]Pib Pc'!$A$2:$A$81,_xlfn.XLOOKUP($C$1,'[1]Pib Pc'!B$1:P$1,'[1]Pib Pc'!$B$2:$P$81))</f>
        <v>10430</v>
      </c>
      <c r="E67" s="19" cm="1">
        <f t="array" ref="E67">_xlfn.XLOOKUP(transformación!B58,'[1]IPC Armonizado'!$A$2:$A$250,_xlfn.XLOOKUP($C$1,'[1]IPC Armonizado'!$B$1:$Q$1,'[1]IPC Armonizado'!$B$2:$Q$250))</f>
        <v>92.3</v>
      </c>
      <c r="F67" s="19" cm="1">
        <f t="array" ref="F67">_xlfn.XLOOKUP(transformación!A58,'[1]Desempleo armonizado'!$A$2:$A$101,_xlfn.XLOOKUP($C$1,'[1]Desempleo armonizado'!$B$1:$P$1,'[1]Desempleo armonizado'!$B$2:$P$101))</f>
        <v>6.7</v>
      </c>
      <c r="G67" s="26" cm="1">
        <f t="array" ref="G67">IFERROR(_xlfn.XLOOKUP(transformación!$B58,[1]Forwarkeys!$B$2:$B$1000,_xlfn.XLOOKUP($C$1,[1]Forwarkeys!$C$1:$BA$1,[1]Forwarkeys!$C$2:$BA$1000)),"-")</f>
        <v>20157</v>
      </c>
      <c r="H67" s="19">
        <f>España!E67</f>
        <v>92.29</v>
      </c>
      <c r="I67" s="3">
        <f>[1]Aeropuerto!$F60</f>
        <v>14557</v>
      </c>
      <c r="J67" s="3" cm="1">
        <f t="array" ref="J67">_xlfn.XLOOKUP(transformación!$B58,[1]Mortalidad!$A$2:$A$301,_xlfn.XLOOKUP($C$1,[1]Mortalidad!$B$1:$P$1,[1]Mortalidad!$B$2:$P$301))</f>
        <v>4203</v>
      </c>
      <c r="K67" s="19" cm="1">
        <f t="array" ref="K67">_xlfn.XLOOKUP(transformación!$B58,'[1]Indice del consumidor'!$A$2:$A$301,_xlfn.XLOOKUP($C$1,'[1]Indice del consumidor'!$B$1:$P$1,'[1]Indice del consumidor'!$B$2:$P$301))</f>
        <v>5.2</v>
      </c>
      <c r="L67" s="34" t="s">
        <v>702</v>
      </c>
      <c r="M67" s="34" t="s">
        <v>702</v>
      </c>
      <c r="N67" s="34" t="s">
        <v>702</v>
      </c>
    </row>
    <row r="68" spans="1:14" x14ac:dyDescent="0.3">
      <c r="A68" s="2" t="str">
        <f>'Viajeros Hoteles y Apartamet'!A68</f>
        <v>2009</v>
      </c>
      <c r="B68" s="2" t="str">
        <f>'Viajeros Hoteles y Apartamet'!B68</f>
        <v>9</v>
      </c>
      <c r="C68" s="3">
        <f>'Viajeros Hoteles y Apartamet'!I68</f>
        <v>17072</v>
      </c>
      <c r="D68" s="3" cm="1">
        <f t="array" ref="D68">_xlfn.XLOOKUP(transformación!A59,'[1]Pib Pc'!$A$2:$A$81,_xlfn.XLOOKUP($C$1,'[1]Pib Pc'!B$1:P$1,'[1]Pib Pc'!$B$2:$P$81))</f>
        <v>10430</v>
      </c>
      <c r="E68" s="19" cm="1">
        <f t="array" ref="E68">_xlfn.XLOOKUP(transformación!B59,'[1]IPC Armonizado'!$A$2:$A$250,_xlfn.XLOOKUP($C$1,'[1]IPC Armonizado'!$B$1:$Q$1,'[1]IPC Armonizado'!$B$2:$Q$250))</f>
        <v>92.4</v>
      </c>
      <c r="F68" s="19" cm="1">
        <f t="array" ref="F68">_xlfn.XLOOKUP(transformación!A59,'[1]Desempleo armonizado'!$A$2:$A$101,_xlfn.XLOOKUP($C$1,'[1]Desempleo armonizado'!$B$1:$P$1,'[1]Desempleo armonizado'!$B$2:$P$101))</f>
        <v>6.7</v>
      </c>
      <c r="G68" s="26" cm="1">
        <f t="array" ref="G68">IFERROR(_xlfn.XLOOKUP(transformación!$B59,[1]Forwarkeys!$B$2:$B$1000,_xlfn.XLOOKUP($C$1,[1]Forwarkeys!$C$1:$BA$1,[1]Forwarkeys!$C$2:$BA$1000)),"-")</f>
        <v>14536</v>
      </c>
      <c r="H68" s="19">
        <f>España!E68</f>
        <v>92.06</v>
      </c>
      <c r="I68" s="3">
        <f>[1]Aeropuerto!$F61</f>
        <v>15442</v>
      </c>
      <c r="J68" s="3" cm="1">
        <f t="array" ref="J68">_xlfn.XLOOKUP(transformación!$B59,[1]Mortalidad!$A$2:$A$301,_xlfn.XLOOKUP($C$1,[1]Mortalidad!$B$1:$P$1,[1]Mortalidad!$B$2:$P$301))</f>
        <v>4086</v>
      </c>
      <c r="K68" s="19" cm="1">
        <f t="array" ref="K68">_xlfn.XLOOKUP(transformación!$B59,'[1]Indice del consumidor'!$A$2:$A$301,_xlfn.XLOOKUP($C$1,'[1]Indice del consumidor'!$B$1:$P$1,'[1]Indice del consumidor'!$B$2:$P$301))</f>
        <v>6.4</v>
      </c>
      <c r="L68" s="34" t="s">
        <v>702</v>
      </c>
      <c r="M68" s="34" t="s">
        <v>702</v>
      </c>
      <c r="N68" s="34" t="s">
        <v>702</v>
      </c>
    </row>
    <row r="69" spans="1:14" x14ac:dyDescent="0.3">
      <c r="A69" s="2" t="str">
        <f>'Viajeros Hoteles y Apartamet'!A69</f>
        <v>2009</v>
      </c>
      <c r="B69" s="2" t="str">
        <f>'Viajeros Hoteles y Apartamet'!B69</f>
        <v>10</v>
      </c>
      <c r="C69" s="3">
        <f>'Viajeros Hoteles y Apartamet'!I69</f>
        <v>18738</v>
      </c>
      <c r="D69" s="3" cm="1">
        <f t="array" ref="D69">_xlfn.XLOOKUP(transformación!A60,'[1]Pib Pc'!$A$2:$A$81,_xlfn.XLOOKUP($C$1,'[1]Pib Pc'!B$1:P$1,'[1]Pib Pc'!$B$2:$P$81))</f>
        <v>10820</v>
      </c>
      <c r="E69" s="19" cm="1">
        <f t="array" ref="E69">_xlfn.XLOOKUP(transformación!B60,'[1]IPC Armonizado'!$A$2:$A$250,_xlfn.XLOOKUP($C$1,'[1]IPC Armonizado'!$B$1:$Q$1,'[1]IPC Armonizado'!$B$2:$Q$250))</f>
        <v>92.5</v>
      </c>
      <c r="F69" s="19" cm="1">
        <f t="array" ref="F69">_xlfn.XLOOKUP(transformación!A60,'[1]Desempleo armonizado'!$A$2:$A$101,_xlfn.XLOOKUP($C$1,'[1]Desempleo armonizado'!$B$1:$P$1,'[1]Desempleo armonizado'!$B$2:$P$101))</f>
        <v>6.9</v>
      </c>
      <c r="G69" s="26" cm="1">
        <f t="array" ref="G69">IFERROR(_xlfn.XLOOKUP(transformación!$B60,[1]Forwarkeys!$B$2:$B$1000,_xlfn.XLOOKUP($C$1,[1]Forwarkeys!$C$1:$BA$1,[1]Forwarkeys!$C$2:$BA$1000)),"-")</f>
        <v>18849</v>
      </c>
      <c r="H69" s="19">
        <f>España!E69</f>
        <v>92.71</v>
      </c>
      <c r="I69" s="3">
        <f>[1]Aeropuerto!$F62</f>
        <v>15074</v>
      </c>
      <c r="J69" s="3" cm="1">
        <f t="array" ref="J69">_xlfn.XLOOKUP(transformación!$B60,[1]Mortalidad!$A$2:$A$301,_xlfn.XLOOKUP($C$1,[1]Mortalidad!$B$1:$P$1,[1]Mortalidad!$B$2:$P$301))</f>
        <v>4423</v>
      </c>
      <c r="K69" s="19" cm="1">
        <f t="array" ref="K69">_xlfn.XLOOKUP(transformación!$B60,'[1]Indice del consumidor'!$A$2:$A$301,_xlfn.XLOOKUP($C$1,'[1]Indice del consumidor'!$B$1:$P$1,'[1]Indice del consumidor'!$B$2:$P$301))</f>
        <v>5.4</v>
      </c>
      <c r="L69" s="34" t="s">
        <v>702</v>
      </c>
      <c r="M69" s="34" t="s">
        <v>702</v>
      </c>
      <c r="N69" s="34" t="s">
        <v>702</v>
      </c>
    </row>
    <row r="70" spans="1:14" x14ac:dyDescent="0.3">
      <c r="A70" s="2" t="str">
        <f>'Viajeros Hoteles y Apartamet'!A70</f>
        <v>2009</v>
      </c>
      <c r="B70" s="2" t="str">
        <f>'Viajeros Hoteles y Apartamet'!B70</f>
        <v>11</v>
      </c>
      <c r="C70" s="3">
        <f>'Viajeros Hoteles y Apartamet'!I70</f>
        <v>9915</v>
      </c>
      <c r="D70" s="3" cm="1">
        <f t="array" ref="D70">_xlfn.XLOOKUP(transformación!A61,'[1]Pib Pc'!$A$2:$A$81,_xlfn.XLOOKUP($C$1,'[1]Pib Pc'!B$1:P$1,'[1]Pib Pc'!$B$2:$P$81))</f>
        <v>10820</v>
      </c>
      <c r="E70" s="19" cm="1">
        <f t="array" ref="E70">_xlfn.XLOOKUP(transformación!B61,'[1]IPC Armonizado'!$A$2:$A$250,_xlfn.XLOOKUP($C$1,'[1]IPC Armonizado'!$B$1:$Q$1,'[1]IPC Armonizado'!$B$2:$Q$250))</f>
        <v>92.5</v>
      </c>
      <c r="F70" s="19" cm="1">
        <f t="array" ref="F70">_xlfn.XLOOKUP(transformación!A61,'[1]Desempleo armonizado'!$A$2:$A$101,_xlfn.XLOOKUP($C$1,'[1]Desempleo armonizado'!$B$1:$P$1,'[1]Desempleo armonizado'!$B$2:$P$101))</f>
        <v>6.9</v>
      </c>
      <c r="G70" s="26" cm="1">
        <f t="array" ref="G70">IFERROR(_xlfn.XLOOKUP(transformación!$B61,[1]Forwarkeys!$B$2:$B$1000,_xlfn.XLOOKUP($C$1,[1]Forwarkeys!$C$1:$BA$1,[1]Forwarkeys!$C$2:$BA$1000)),"-")</f>
        <v>11361</v>
      </c>
      <c r="H70" s="19">
        <f>España!E70</f>
        <v>93.21</v>
      </c>
      <c r="I70" s="3">
        <f>[1]Aeropuerto!$F63</f>
        <v>8100</v>
      </c>
      <c r="J70" s="3" cm="1">
        <f t="array" ref="J70">_xlfn.XLOOKUP(transformación!$B61,[1]Mortalidad!$A$2:$A$301,_xlfn.XLOOKUP($C$1,[1]Mortalidad!$B$1:$P$1,[1]Mortalidad!$B$2:$P$301))</f>
        <v>4476</v>
      </c>
      <c r="K70" s="19" cm="1">
        <f t="array" ref="K70">_xlfn.XLOOKUP(transformación!$B61,'[1]Indice del consumidor'!$A$2:$A$301,_xlfn.XLOOKUP($C$1,'[1]Indice del consumidor'!$B$1:$P$1,'[1]Indice del consumidor'!$B$2:$P$301))</f>
        <v>3.9</v>
      </c>
      <c r="L70" s="34" t="s">
        <v>702</v>
      </c>
      <c r="M70" s="34" t="s">
        <v>702</v>
      </c>
      <c r="N70" s="34" t="s">
        <v>702</v>
      </c>
    </row>
    <row r="71" spans="1:14" x14ac:dyDescent="0.3">
      <c r="A71" s="2" t="str">
        <f>'Viajeros Hoteles y Apartamet'!A71</f>
        <v>2009</v>
      </c>
      <c r="B71" s="2" t="str">
        <f>'Viajeros Hoteles y Apartamet'!B71</f>
        <v>12</v>
      </c>
      <c r="C71" s="3">
        <f>'Viajeros Hoteles y Apartamet'!I71</f>
        <v>4975</v>
      </c>
      <c r="D71" s="3" cm="1">
        <f t="array" ref="D71">_xlfn.XLOOKUP(transformación!A62,'[1]Pib Pc'!$A$2:$A$81,_xlfn.XLOOKUP($C$1,'[1]Pib Pc'!B$1:P$1,'[1]Pib Pc'!$B$2:$P$81))</f>
        <v>10820</v>
      </c>
      <c r="E71" s="19" cm="1">
        <f t="array" ref="E71">_xlfn.XLOOKUP(transformación!B62,'[1]IPC Armonizado'!$A$2:$A$250,_xlfn.XLOOKUP($C$1,'[1]IPC Armonizado'!$B$1:$Q$1,'[1]IPC Armonizado'!$B$2:$Q$250))</f>
        <v>92.2</v>
      </c>
      <c r="F71" s="19" cm="1">
        <f t="array" ref="F71">_xlfn.XLOOKUP(transformación!A62,'[1]Desempleo armonizado'!$A$2:$A$101,_xlfn.XLOOKUP($C$1,'[1]Desempleo armonizado'!$B$1:$P$1,'[1]Desempleo armonizado'!$B$2:$P$101))</f>
        <v>6.9</v>
      </c>
      <c r="G71" s="26" cm="1">
        <f t="array" ref="G71">IFERROR(_xlfn.XLOOKUP(transformación!$B62,[1]Forwarkeys!$B$2:$B$1000,_xlfn.XLOOKUP($C$1,[1]Forwarkeys!$C$1:$BA$1,[1]Forwarkeys!$C$2:$BA$1000)),"-")</f>
        <v>16094</v>
      </c>
      <c r="H71" s="19">
        <f>España!E71</f>
        <v>93.19</v>
      </c>
      <c r="I71" s="3">
        <f>[1]Aeropuerto!$F64</f>
        <v>7930</v>
      </c>
      <c r="J71" s="3" cm="1">
        <f t="array" ref="J71">_xlfn.XLOOKUP(transformación!$B62,[1]Mortalidad!$A$2:$A$301,_xlfn.XLOOKUP($C$1,[1]Mortalidad!$B$1:$P$1,[1]Mortalidad!$B$2:$P$301))</f>
        <v>4801</v>
      </c>
      <c r="K71" s="19" cm="1">
        <f t="array" ref="K71">_xlfn.XLOOKUP(transformación!$B62,'[1]Indice del consumidor'!$A$2:$A$301,_xlfn.XLOOKUP($C$1,'[1]Indice del consumidor'!$B$1:$P$1,'[1]Indice del consumidor'!$B$2:$P$301))</f>
        <v>4.7</v>
      </c>
      <c r="L71" s="34" t="s">
        <v>702</v>
      </c>
      <c r="M71" s="34" t="s">
        <v>702</v>
      </c>
      <c r="N71" s="34" t="s">
        <v>702</v>
      </c>
    </row>
    <row r="72" spans="1:14" x14ac:dyDescent="0.3">
      <c r="A72" s="2" t="str">
        <f>'Viajeros Hoteles y Apartamet'!A72</f>
        <v>2010</v>
      </c>
      <c r="B72" s="2" t="str">
        <f>'Viajeros Hoteles y Apartamet'!B72</f>
        <v>1</v>
      </c>
      <c r="C72" s="3">
        <f>'Viajeros Hoteles y Apartamet'!I72</f>
        <v>5945</v>
      </c>
      <c r="D72" s="3" cm="1">
        <f t="array" ref="D72">_xlfn.XLOOKUP(transformación!A63,'[1]Pib Pc'!$A$2:$A$81,_xlfn.XLOOKUP($C$1,'[1]Pib Pc'!B$1:P$1,'[1]Pib Pc'!$B$2:$P$81))</f>
        <v>10450</v>
      </c>
      <c r="E72" s="19" cm="1">
        <f t="array" ref="E72">_xlfn.XLOOKUP(transformación!B63,'[1]IPC Armonizado'!$A$2:$A$250,_xlfn.XLOOKUP($C$1,'[1]IPC Armonizado'!$B$1:$Q$1,'[1]IPC Armonizado'!$B$2:$Q$250))</f>
        <v>92.5</v>
      </c>
      <c r="F72" s="19" cm="1">
        <f t="array" ref="F72">_xlfn.XLOOKUP(transformación!A63,'[1]Desempleo armonizado'!$A$2:$A$101,_xlfn.XLOOKUP($C$1,'[1]Desempleo armonizado'!$B$1:$P$1,'[1]Desempleo armonizado'!$B$2:$P$101))</f>
        <v>8.3000000000000007</v>
      </c>
      <c r="G72" s="26" cm="1">
        <f t="array" ref="G72">IFERROR(_xlfn.XLOOKUP(transformación!$B63,[1]Forwarkeys!$B$2:$B$1000,_xlfn.XLOOKUP($C$1,[1]Forwarkeys!$C$1:$BA$1,[1]Forwarkeys!$C$2:$BA$1000)),"-")</f>
        <v>10937</v>
      </c>
      <c r="H72" s="19">
        <f>España!E72</f>
        <v>91.82</v>
      </c>
      <c r="I72" s="3">
        <f>[1]Aeropuerto!$F65</f>
        <v>7837</v>
      </c>
      <c r="J72" s="3" cm="1">
        <f t="array" ref="J72">_xlfn.XLOOKUP(transformación!$B63,[1]Mortalidad!$A$2:$A$301,_xlfn.XLOOKUP($C$1,[1]Mortalidad!$B$1:$P$1,[1]Mortalidad!$B$2:$P$301))</f>
        <v>4933</v>
      </c>
      <c r="K72" s="19" cm="1">
        <f t="array" ref="K72">_xlfn.XLOOKUP(transformación!$B63,'[1]Indice del consumidor'!$A$2:$A$301,_xlfn.XLOOKUP($C$1,'[1]Indice del consumidor'!$B$1:$P$1,'[1]Indice del consumidor'!$B$2:$P$301))</f>
        <v>7.1</v>
      </c>
      <c r="L72" s="34" t="s">
        <v>702</v>
      </c>
      <c r="M72" s="34" t="s">
        <v>702</v>
      </c>
      <c r="N72" s="34" t="s">
        <v>702</v>
      </c>
    </row>
    <row r="73" spans="1:14" x14ac:dyDescent="0.3">
      <c r="A73" s="2" t="str">
        <f>'Viajeros Hoteles y Apartamet'!A73</f>
        <v>2010</v>
      </c>
      <c r="B73" s="2" t="str">
        <f>'Viajeros Hoteles y Apartamet'!B73</f>
        <v>2</v>
      </c>
      <c r="C73" s="3">
        <f>'Viajeros Hoteles y Apartamet'!I73</f>
        <v>14911</v>
      </c>
      <c r="D73" s="3" cm="1">
        <f t="array" ref="D73">_xlfn.XLOOKUP(transformación!A64,'[1]Pib Pc'!$A$2:$A$81,_xlfn.XLOOKUP($C$1,'[1]Pib Pc'!B$1:P$1,'[1]Pib Pc'!$B$2:$P$81))</f>
        <v>10450</v>
      </c>
      <c r="E73" s="19" cm="1">
        <f t="array" ref="E73">_xlfn.XLOOKUP(transformación!B64,'[1]IPC Armonizado'!$A$2:$A$250,_xlfn.XLOOKUP($C$1,'[1]IPC Armonizado'!$B$1:$Q$1,'[1]IPC Armonizado'!$B$2:$Q$250))</f>
        <v>93.4</v>
      </c>
      <c r="F73" s="19" cm="1">
        <f t="array" ref="F73">_xlfn.XLOOKUP(transformación!A64,'[1]Desempleo armonizado'!$A$2:$A$101,_xlfn.XLOOKUP($C$1,'[1]Desempleo armonizado'!$B$1:$P$1,'[1]Desempleo armonizado'!$B$2:$P$101))</f>
        <v>8.3000000000000007</v>
      </c>
      <c r="G73" s="26" cm="1">
        <f t="array" ref="G73">IFERROR(_xlfn.XLOOKUP(transformación!$B64,[1]Forwarkeys!$B$2:$B$1000,_xlfn.XLOOKUP($C$1,[1]Forwarkeys!$C$1:$BA$1,[1]Forwarkeys!$C$2:$BA$1000)),"-")</f>
        <v>15039</v>
      </c>
      <c r="H73" s="19">
        <f>España!E73</f>
        <v>91.61</v>
      </c>
      <c r="I73" s="3">
        <f>[1]Aeropuerto!$F66</f>
        <v>10294</v>
      </c>
      <c r="J73" s="3" cm="1">
        <f t="array" ref="J73">_xlfn.XLOOKUP(transformación!$B64,[1]Mortalidad!$A$2:$A$301,_xlfn.XLOOKUP($C$1,[1]Mortalidad!$B$1:$P$1,[1]Mortalidad!$B$2:$P$301))</f>
        <v>4542</v>
      </c>
      <c r="K73" s="19" cm="1">
        <f t="array" ref="K73">_xlfn.XLOOKUP(transformación!$B64,'[1]Indice del consumidor'!$A$2:$A$301,_xlfn.XLOOKUP($C$1,'[1]Indice del consumidor'!$B$1:$P$1,'[1]Indice del consumidor'!$B$2:$P$301))</f>
        <v>7.4</v>
      </c>
      <c r="L73" s="34" t="s">
        <v>702</v>
      </c>
      <c r="M73" s="34" t="s">
        <v>702</v>
      </c>
      <c r="N73" s="34" t="s">
        <v>702</v>
      </c>
    </row>
    <row r="74" spans="1:14" x14ac:dyDescent="0.3">
      <c r="A74" s="2" t="str">
        <f>'Viajeros Hoteles y Apartamet'!A74</f>
        <v>2010</v>
      </c>
      <c r="B74" s="2" t="str">
        <f>'Viajeros Hoteles y Apartamet'!B74</f>
        <v>3</v>
      </c>
      <c r="C74" s="3">
        <f>'Viajeros Hoteles y Apartamet'!I74</f>
        <v>21917</v>
      </c>
      <c r="D74" s="3" cm="1">
        <f t="array" ref="D74">_xlfn.XLOOKUP(transformación!A65,'[1]Pib Pc'!$A$2:$A$81,_xlfn.XLOOKUP($C$1,'[1]Pib Pc'!B$1:P$1,'[1]Pib Pc'!$B$2:$P$81))</f>
        <v>10450</v>
      </c>
      <c r="E74" s="19" cm="1">
        <f t="array" ref="E74">_xlfn.XLOOKUP(transformación!B65,'[1]IPC Armonizado'!$A$2:$A$250,_xlfn.XLOOKUP($C$1,'[1]IPC Armonizado'!$B$1:$Q$1,'[1]IPC Armonizado'!$B$2:$Q$250))</f>
        <v>94</v>
      </c>
      <c r="F74" s="19" cm="1">
        <f t="array" ref="F74">_xlfn.XLOOKUP(transformación!A65,'[1]Desempleo armonizado'!$A$2:$A$101,_xlfn.XLOOKUP($C$1,'[1]Desempleo armonizado'!$B$1:$P$1,'[1]Desempleo armonizado'!$B$2:$P$101))</f>
        <v>8.3000000000000007</v>
      </c>
      <c r="G74" s="26" cm="1">
        <f t="array" ref="G74">IFERROR(_xlfn.XLOOKUP(transformación!$B65,[1]Forwarkeys!$B$2:$B$1000,_xlfn.XLOOKUP($C$1,[1]Forwarkeys!$C$1:$BA$1,[1]Forwarkeys!$C$2:$BA$1000)),"-")</f>
        <v>13252</v>
      </c>
      <c r="H74" s="19">
        <f>España!E74</f>
        <v>93.8</v>
      </c>
      <c r="I74" s="3">
        <f>[1]Aeropuerto!$F67</f>
        <v>14144</v>
      </c>
      <c r="J74" s="3" cm="1">
        <f t="array" ref="J74">_xlfn.XLOOKUP(transformación!$B65,[1]Mortalidad!$A$2:$A$301,_xlfn.XLOOKUP($C$1,[1]Mortalidad!$B$1:$P$1,[1]Mortalidad!$B$2:$P$301))</f>
        <v>4941</v>
      </c>
      <c r="K74" s="19" cm="1">
        <f t="array" ref="K74">_xlfn.XLOOKUP(transformación!$B65,'[1]Indice del consumidor'!$A$2:$A$301,_xlfn.XLOOKUP($C$1,'[1]Indice del consumidor'!$B$1:$P$1,'[1]Indice del consumidor'!$B$2:$P$301))</f>
        <v>6</v>
      </c>
      <c r="L74" s="34" t="s">
        <v>702</v>
      </c>
      <c r="M74" s="34" t="s">
        <v>702</v>
      </c>
      <c r="N74" s="34" t="s">
        <v>702</v>
      </c>
    </row>
    <row r="75" spans="1:14" x14ac:dyDescent="0.3">
      <c r="A75" s="2" t="str">
        <f>'Viajeros Hoteles y Apartamet'!A75</f>
        <v>2010</v>
      </c>
      <c r="B75" s="2" t="str">
        <f>'Viajeros Hoteles y Apartamet'!B75</f>
        <v>4</v>
      </c>
      <c r="C75" s="3">
        <f>'Viajeros Hoteles y Apartamet'!I75</f>
        <v>18986</v>
      </c>
      <c r="D75" s="3" cm="1">
        <f t="array" ref="D75">_xlfn.XLOOKUP(transformación!A66,'[1]Pib Pc'!$A$2:$A$81,_xlfn.XLOOKUP($C$1,'[1]Pib Pc'!B$1:P$1,'[1]Pib Pc'!$B$2:$P$81))</f>
        <v>11020</v>
      </c>
      <c r="E75" s="19" cm="1">
        <f t="array" ref="E75">_xlfn.XLOOKUP(transformación!B66,'[1]IPC Armonizado'!$A$2:$A$250,_xlfn.XLOOKUP($C$1,'[1]IPC Armonizado'!$B$1:$Q$1,'[1]IPC Armonizado'!$B$2:$Q$250))</f>
        <v>94.2</v>
      </c>
      <c r="F75" s="19" cm="1">
        <f t="array" ref="F75">_xlfn.XLOOKUP(transformación!A66,'[1]Desempleo armonizado'!$A$2:$A$101,_xlfn.XLOOKUP($C$1,'[1]Desempleo armonizado'!$B$1:$P$1,'[1]Desempleo armonizado'!$B$2:$P$101))</f>
        <v>7.6</v>
      </c>
      <c r="G75" s="26" cm="1">
        <f t="array" ref="G75">IFERROR(_xlfn.XLOOKUP(transformación!$B66,[1]Forwarkeys!$B$2:$B$1000,_xlfn.XLOOKUP($C$1,[1]Forwarkeys!$C$1:$BA$1,[1]Forwarkeys!$C$2:$BA$1000)),"-")</f>
        <v>18962</v>
      </c>
      <c r="H75" s="19">
        <f>España!E75</f>
        <v>94.46</v>
      </c>
      <c r="I75" s="3">
        <f>[1]Aeropuerto!$F68</f>
        <v>13692</v>
      </c>
      <c r="J75" s="3" cm="1">
        <f t="array" ref="J75">_xlfn.XLOOKUP(transformación!$B66,[1]Mortalidad!$A$2:$A$301,_xlfn.XLOOKUP($C$1,[1]Mortalidad!$B$1:$P$1,[1]Mortalidad!$B$2:$P$301))</f>
        <v>4607</v>
      </c>
      <c r="K75" s="19" cm="1">
        <f t="array" ref="K75">_xlfn.XLOOKUP(transformación!$B66,'[1]Indice del consumidor'!$A$2:$A$301,_xlfn.XLOOKUP($C$1,'[1]Indice del consumidor'!$B$1:$P$1,'[1]Indice del consumidor'!$B$2:$P$301))</f>
        <v>8.6</v>
      </c>
      <c r="L75" s="34" t="s">
        <v>702</v>
      </c>
      <c r="M75" s="34" t="s">
        <v>702</v>
      </c>
      <c r="N75" s="34" t="s">
        <v>702</v>
      </c>
    </row>
    <row r="76" spans="1:14" x14ac:dyDescent="0.3">
      <c r="A76" s="2" t="str">
        <f>'Viajeros Hoteles y Apartamet'!A76</f>
        <v>2010</v>
      </c>
      <c r="B76" s="2" t="str">
        <f>'Viajeros Hoteles y Apartamet'!B76</f>
        <v>5</v>
      </c>
      <c r="C76" s="3">
        <f>'Viajeros Hoteles y Apartamet'!I76</f>
        <v>17118</v>
      </c>
      <c r="D76" s="3" cm="1">
        <f t="array" ref="D76">_xlfn.XLOOKUP(transformación!A67,'[1]Pib Pc'!$A$2:$A$81,_xlfn.XLOOKUP($C$1,'[1]Pib Pc'!B$1:P$1,'[1]Pib Pc'!$B$2:$P$81))</f>
        <v>11020</v>
      </c>
      <c r="E76" s="19" cm="1">
        <f t="array" ref="E76">_xlfn.XLOOKUP(transformación!B67,'[1]IPC Armonizado'!$A$2:$A$250,_xlfn.XLOOKUP($C$1,'[1]IPC Armonizado'!$B$1:$Q$1,'[1]IPC Armonizado'!$B$2:$Q$250))</f>
        <v>94.2</v>
      </c>
      <c r="F76" s="19" cm="1">
        <f t="array" ref="F76">_xlfn.XLOOKUP(transformación!A67,'[1]Desempleo armonizado'!$A$2:$A$101,_xlfn.XLOOKUP($C$1,'[1]Desempleo armonizado'!$B$1:$P$1,'[1]Desempleo armonizado'!$B$2:$P$101))</f>
        <v>7.6</v>
      </c>
      <c r="G76" s="26" cm="1">
        <f t="array" ref="G76">IFERROR(_xlfn.XLOOKUP(transformación!$B67,[1]Forwarkeys!$B$2:$B$1000,_xlfn.XLOOKUP($C$1,[1]Forwarkeys!$C$1:$BA$1,[1]Forwarkeys!$C$2:$BA$1000)),"-")</f>
        <v>19330</v>
      </c>
      <c r="H76" s="19">
        <f>España!E76</f>
        <v>94.49</v>
      </c>
      <c r="I76" s="3">
        <f>[1]Aeropuerto!$F69</f>
        <v>16420</v>
      </c>
      <c r="J76" s="3" cm="1">
        <f t="array" ref="J76">_xlfn.XLOOKUP(transformación!$B67,[1]Mortalidad!$A$2:$A$301,_xlfn.XLOOKUP($C$1,[1]Mortalidad!$B$1:$P$1,[1]Mortalidad!$B$2:$P$301))</f>
        <v>4483</v>
      </c>
      <c r="K76" s="19" cm="1">
        <f t="array" ref="K76">_xlfn.XLOOKUP(transformación!$B67,'[1]Indice del consumidor'!$A$2:$A$301,_xlfn.XLOOKUP($C$1,'[1]Indice del consumidor'!$B$1:$P$1,'[1]Indice del consumidor'!$B$2:$P$301))</f>
        <v>7.6</v>
      </c>
      <c r="L76" s="34" t="s">
        <v>702</v>
      </c>
      <c r="M76" s="34" t="s">
        <v>702</v>
      </c>
      <c r="N76" s="34" t="s">
        <v>702</v>
      </c>
    </row>
    <row r="77" spans="1:14" x14ac:dyDescent="0.3">
      <c r="A77" s="2" t="str">
        <f>'Viajeros Hoteles y Apartamet'!A77</f>
        <v>2010</v>
      </c>
      <c r="B77" s="2" t="str">
        <f>'Viajeros Hoteles y Apartamet'!B77</f>
        <v>6</v>
      </c>
      <c r="C77" s="3">
        <f>'Viajeros Hoteles y Apartamet'!I77</f>
        <v>16814</v>
      </c>
      <c r="D77" s="3" cm="1">
        <f t="array" ref="D77">_xlfn.XLOOKUP(transformación!A68,'[1]Pib Pc'!$A$2:$A$81,_xlfn.XLOOKUP($C$1,'[1]Pib Pc'!B$1:P$1,'[1]Pib Pc'!$B$2:$P$81))</f>
        <v>11020</v>
      </c>
      <c r="E77" s="19" cm="1">
        <f t="array" ref="E77">_xlfn.XLOOKUP(transformación!B68,'[1]IPC Armonizado'!$A$2:$A$250,_xlfn.XLOOKUP($C$1,'[1]IPC Armonizado'!$B$1:$Q$1,'[1]IPC Armonizado'!$B$2:$Q$250))</f>
        <v>94</v>
      </c>
      <c r="F77" s="19" cm="1">
        <f t="array" ref="F77">_xlfn.XLOOKUP(transformación!A68,'[1]Desempleo armonizado'!$A$2:$A$101,_xlfn.XLOOKUP($C$1,'[1]Desempleo armonizado'!$B$1:$P$1,'[1]Desempleo armonizado'!$B$2:$P$101))</f>
        <v>7.6</v>
      </c>
      <c r="G77" s="26" cm="1">
        <f t="array" ref="G77">IFERROR(_xlfn.XLOOKUP(transformación!$B68,[1]Forwarkeys!$B$2:$B$1000,_xlfn.XLOOKUP($C$1,[1]Forwarkeys!$C$1:$BA$1,[1]Forwarkeys!$C$2:$BA$1000)),"-")</f>
        <v>19746</v>
      </c>
      <c r="H77" s="19">
        <f>España!E77</f>
        <v>94.6</v>
      </c>
      <c r="I77" s="3">
        <f>[1]Aeropuerto!$F70</f>
        <v>18809</v>
      </c>
      <c r="J77" s="3" cm="1">
        <f t="array" ref="J77">_xlfn.XLOOKUP(transformación!$B68,[1]Mortalidad!$A$2:$A$301,_xlfn.XLOOKUP($C$1,[1]Mortalidad!$B$1:$P$1,[1]Mortalidad!$B$2:$P$301))</f>
        <v>4175</v>
      </c>
      <c r="K77" s="19" cm="1">
        <f t="array" ref="K77">_xlfn.XLOOKUP(transformación!$B68,'[1]Indice del consumidor'!$A$2:$A$301,_xlfn.XLOOKUP($C$1,'[1]Indice del consumidor'!$B$1:$P$1,'[1]Indice del consumidor'!$B$2:$P$301))</f>
        <v>3.9</v>
      </c>
      <c r="L77" s="34" t="s">
        <v>702</v>
      </c>
      <c r="M77" s="34" t="s">
        <v>702</v>
      </c>
      <c r="N77" s="34" t="s">
        <v>702</v>
      </c>
    </row>
    <row r="78" spans="1:14" x14ac:dyDescent="0.3">
      <c r="A78" s="2" t="str">
        <f>'Viajeros Hoteles y Apartamet'!A78</f>
        <v>2010</v>
      </c>
      <c r="B78" s="2" t="str">
        <f>'Viajeros Hoteles y Apartamet'!B78</f>
        <v>7</v>
      </c>
      <c r="C78" s="3">
        <f>'Viajeros Hoteles y Apartamet'!I78</f>
        <v>36878</v>
      </c>
      <c r="D78" s="3" cm="1">
        <f t="array" ref="D78">_xlfn.XLOOKUP(transformación!A69,'[1]Pib Pc'!$A$2:$A$81,_xlfn.XLOOKUP($C$1,'[1]Pib Pc'!B$1:P$1,'[1]Pib Pc'!$B$2:$P$81))</f>
        <v>11020</v>
      </c>
      <c r="E78" s="19" cm="1">
        <f t="array" ref="E78">_xlfn.XLOOKUP(transformación!B69,'[1]IPC Armonizado'!$A$2:$A$250,_xlfn.XLOOKUP($C$1,'[1]IPC Armonizado'!$B$1:$Q$1,'[1]IPC Armonizado'!$B$2:$Q$250))</f>
        <v>94</v>
      </c>
      <c r="F78" s="19" cm="1">
        <f t="array" ref="F78">_xlfn.XLOOKUP(transformación!A69,'[1]Desempleo armonizado'!$A$2:$A$101,_xlfn.XLOOKUP($C$1,'[1]Desempleo armonizado'!$B$1:$P$1,'[1]Desempleo armonizado'!$B$2:$P$101))</f>
        <v>7.6</v>
      </c>
      <c r="G78" s="26" cm="1">
        <f t="array" ref="G78">IFERROR(_xlfn.XLOOKUP(transformación!$B69,[1]Forwarkeys!$B$2:$B$1000,_xlfn.XLOOKUP($C$1,[1]Forwarkeys!$C$1:$BA$1,[1]Forwarkeys!$C$2:$BA$1000)),"-")</f>
        <v>24716</v>
      </c>
      <c r="H78" s="19">
        <f>España!E78</f>
        <v>93.54</v>
      </c>
      <c r="I78" s="3">
        <f>[1]Aeropuerto!$F71</f>
        <v>24406</v>
      </c>
      <c r="J78" s="3" cm="1">
        <f t="array" ref="J78">_xlfn.XLOOKUP(transformación!$B69,[1]Mortalidad!$A$2:$A$301,_xlfn.XLOOKUP($C$1,[1]Mortalidad!$B$1:$P$1,[1]Mortalidad!$B$2:$P$301))</f>
        <v>4391</v>
      </c>
      <c r="K78" s="19" cm="1">
        <f t="array" ref="K78">_xlfn.XLOOKUP(transformación!$B69,'[1]Indice del consumidor'!$A$2:$A$301,_xlfn.XLOOKUP($C$1,'[1]Indice del consumidor'!$B$1:$P$1,'[1]Indice del consumidor'!$B$2:$P$301))</f>
        <v>7.9</v>
      </c>
      <c r="L78" s="34" t="s">
        <v>702</v>
      </c>
      <c r="M78" s="34" t="s">
        <v>702</v>
      </c>
      <c r="N78" s="34" t="s">
        <v>702</v>
      </c>
    </row>
    <row r="79" spans="1:14" x14ac:dyDescent="0.3">
      <c r="A79" s="2" t="str">
        <f>'Viajeros Hoteles y Apartamet'!A79</f>
        <v>2010</v>
      </c>
      <c r="B79" s="2" t="str">
        <f>'Viajeros Hoteles y Apartamet'!B79</f>
        <v>8</v>
      </c>
      <c r="C79" s="3">
        <f>'Viajeros Hoteles y Apartamet'!I79</f>
        <v>21420</v>
      </c>
      <c r="D79" s="3" cm="1">
        <f t="array" ref="D79">_xlfn.XLOOKUP(transformación!A70,'[1]Pib Pc'!$A$2:$A$81,_xlfn.XLOOKUP($C$1,'[1]Pib Pc'!B$1:P$1,'[1]Pib Pc'!$B$2:$P$81))</f>
        <v>11020</v>
      </c>
      <c r="E79" s="19" cm="1">
        <f t="array" ref="E79">_xlfn.XLOOKUP(transformación!B70,'[1]IPC Armonizado'!$A$2:$A$250,_xlfn.XLOOKUP($C$1,'[1]IPC Armonizado'!$B$1:$Q$1,'[1]IPC Armonizado'!$B$2:$Q$250))</f>
        <v>94.4</v>
      </c>
      <c r="F79" s="19" cm="1">
        <f t="array" ref="F79">_xlfn.XLOOKUP(transformación!A70,'[1]Desempleo armonizado'!$A$2:$A$101,_xlfn.XLOOKUP($C$1,'[1]Desempleo armonizado'!$B$1:$P$1,'[1]Desempleo armonizado'!$B$2:$P$101))</f>
        <v>7.6</v>
      </c>
      <c r="G79" s="26" cm="1">
        <f t="array" ref="G79">IFERROR(_xlfn.XLOOKUP(transformación!$B70,[1]Forwarkeys!$B$2:$B$1000,_xlfn.XLOOKUP($C$1,[1]Forwarkeys!$C$1:$BA$1,[1]Forwarkeys!$C$2:$BA$1000)),"-")</f>
        <v>23470</v>
      </c>
      <c r="H79" s="19">
        <f>España!E79</f>
        <v>93.75</v>
      </c>
      <c r="I79" s="3">
        <f>[1]Aeropuerto!$F72</f>
        <v>17715</v>
      </c>
      <c r="J79" s="3" cm="1">
        <f t="array" ref="J79">_xlfn.XLOOKUP(transformación!$B70,[1]Mortalidad!$A$2:$A$301,_xlfn.XLOOKUP($C$1,[1]Mortalidad!$B$1:$P$1,[1]Mortalidad!$B$2:$P$301))</f>
        <v>4303</v>
      </c>
      <c r="K79" s="19" cm="1">
        <f t="array" ref="K79">_xlfn.XLOOKUP(transformación!$B70,'[1]Indice del consumidor'!$A$2:$A$301,_xlfn.XLOOKUP($C$1,'[1]Indice del consumidor'!$B$1:$P$1,'[1]Indice del consumidor'!$B$2:$P$301))</f>
        <v>5.7</v>
      </c>
      <c r="L79" s="34" t="s">
        <v>702</v>
      </c>
      <c r="M79" s="34" t="s">
        <v>702</v>
      </c>
      <c r="N79" s="34" t="s">
        <v>702</v>
      </c>
    </row>
    <row r="80" spans="1:14" x14ac:dyDescent="0.3">
      <c r="A80" s="2" t="str">
        <f>'Viajeros Hoteles y Apartamet'!A80</f>
        <v>2010</v>
      </c>
      <c r="B80" s="2" t="str">
        <f>'Viajeros Hoteles y Apartamet'!B80</f>
        <v>9</v>
      </c>
      <c r="C80" s="3">
        <f>'Viajeros Hoteles y Apartamet'!I80</f>
        <v>33503</v>
      </c>
      <c r="D80" s="3" cm="1">
        <f t="array" ref="D80">_xlfn.XLOOKUP(transformación!A71,'[1]Pib Pc'!$A$2:$A$81,_xlfn.XLOOKUP($C$1,'[1]Pib Pc'!B$1:P$1,'[1]Pib Pc'!$B$2:$P$81))</f>
        <v>11020</v>
      </c>
      <c r="E80" s="19" cm="1">
        <f t="array" ref="E80">_xlfn.XLOOKUP(transformación!B71,'[1]IPC Armonizado'!$A$2:$A$250,_xlfn.XLOOKUP($C$1,'[1]IPC Armonizado'!$B$1:$Q$1,'[1]IPC Armonizado'!$B$2:$Q$250))</f>
        <v>94.8</v>
      </c>
      <c r="F80" s="19" cm="1">
        <f t="array" ref="F80">_xlfn.XLOOKUP(transformación!A71,'[1]Desempleo armonizado'!$A$2:$A$101,_xlfn.XLOOKUP($C$1,'[1]Desempleo armonizado'!$B$1:$P$1,'[1]Desempleo armonizado'!$B$2:$P$101))</f>
        <v>7.6</v>
      </c>
      <c r="G80" s="26" cm="1">
        <f t="array" ref="G80">IFERROR(_xlfn.XLOOKUP(transformación!$B71,[1]Forwarkeys!$B$2:$B$1000,_xlfn.XLOOKUP($C$1,[1]Forwarkeys!$C$1:$BA$1,[1]Forwarkeys!$C$2:$BA$1000)),"-")</f>
        <v>23104</v>
      </c>
      <c r="H80" s="19">
        <f>España!E80</f>
        <v>94.61</v>
      </c>
      <c r="I80" s="3">
        <f>[1]Aeropuerto!$F73</f>
        <v>20353</v>
      </c>
      <c r="J80" s="3" cm="1">
        <f t="array" ref="J80">_xlfn.XLOOKUP(transformación!$B71,[1]Mortalidad!$A$2:$A$301,_xlfn.XLOOKUP($C$1,[1]Mortalidad!$B$1:$P$1,[1]Mortalidad!$B$2:$P$301))</f>
        <v>4255</v>
      </c>
      <c r="K80" s="19" cm="1">
        <f t="array" ref="K80">_xlfn.XLOOKUP(transformación!$B71,'[1]Indice del consumidor'!$A$2:$A$301,_xlfn.XLOOKUP($C$1,'[1]Indice del consumidor'!$B$1:$P$1,'[1]Indice del consumidor'!$B$2:$P$301))</f>
        <v>5.4</v>
      </c>
      <c r="L80" s="34" t="s">
        <v>702</v>
      </c>
      <c r="M80" s="34" t="s">
        <v>702</v>
      </c>
      <c r="N80" s="34" t="s">
        <v>702</v>
      </c>
    </row>
    <row r="81" spans="1:14" x14ac:dyDescent="0.3">
      <c r="A81" s="2" t="str">
        <f>'Viajeros Hoteles y Apartamet'!A81</f>
        <v>2010</v>
      </c>
      <c r="B81" s="2" t="str">
        <f>'Viajeros Hoteles y Apartamet'!B81</f>
        <v>10</v>
      </c>
      <c r="C81" s="3">
        <f>'Viajeros Hoteles y Apartamet'!I81</f>
        <v>38935</v>
      </c>
      <c r="D81" s="3" cm="1">
        <f t="array" ref="D81">_xlfn.XLOOKUP(transformación!A72,'[1]Pib Pc'!$A$2:$A$81,_xlfn.XLOOKUP($C$1,'[1]Pib Pc'!B$1:P$1,'[1]Pib Pc'!$B$2:$P$81))</f>
        <v>11340</v>
      </c>
      <c r="E81" s="19" cm="1">
        <f t="array" ref="E81">_xlfn.XLOOKUP(transformación!B72,'[1]IPC Armonizado'!$A$2:$A$250,_xlfn.XLOOKUP($C$1,'[1]IPC Armonizado'!$B$1:$Q$1,'[1]IPC Armonizado'!$B$2:$Q$250))</f>
        <v>94.6</v>
      </c>
      <c r="F81" s="19" cm="1">
        <f t="array" ref="F81">_xlfn.XLOOKUP(transformación!A72,'[1]Desempleo armonizado'!$A$2:$A$101,_xlfn.XLOOKUP($C$1,'[1]Desempleo armonizado'!$B$1:$P$1,'[1]Desempleo armonizado'!$B$2:$P$101))</f>
        <v>7.5</v>
      </c>
      <c r="G81" s="26" cm="1">
        <f t="array" ref="G81">IFERROR(_xlfn.XLOOKUP(transformación!$B72,[1]Forwarkeys!$B$2:$B$1000,_xlfn.XLOOKUP($C$1,[1]Forwarkeys!$C$1:$BA$1,[1]Forwarkeys!$C$2:$BA$1000)),"-")</f>
        <v>24816</v>
      </c>
      <c r="H81" s="19">
        <f>España!E81</f>
        <v>95.03</v>
      </c>
      <c r="I81" s="3">
        <f>[1]Aeropuerto!$F74</f>
        <v>21757</v>
      </c>
      <c r="J81" s="3" cm="1">
        <f t="array" ref="J81">_xlfn.XLOOKUP(transformación!$B72,[1]Mortalidad!$A$2:$A$301,_xlfn.XLOOKUP($C$1,[1]Mortalidad!$B$1:$P$1,[1]Mortalidad!$B$2:$P$301))</f>
        <v>4405</v>
      </c>
      <c r="K81" s="19" cm="1">
        <f t="array" ref="K81">_xlfn.XLOOKUP(transformación!$B72,'[1]Indice del consumidor'!$A$2:$A$301,_xlfn.XLOOKUP($C$1,'[1]Indice del consumidor'!$B$1:$P$1,'[1]Indice del consumidor'!$B$2:$P$301))</f>
        <v>4.5</v>
      </c>
      <c r="L81" s="34" t="s">
        <v>702</v>
      </c>
      <c r="M81" s="34" t="s">
        <v>702</v>
      </c>
      <c r="N81" s="34" t="s">
        <v>702</v>
      </c>
    </row>
    <row r="82" spans="1:14" x14ac:dyDescent="0.3">
      <c r="A82" s="2" t="str">
        <f>'Viajeros Hoteles y Apartamet'!A82</f>
        <v>2010</v>
      </c>
      <c r="B82" s="2" t="str">
        <f>'Viajeros Hoteles y Apartamet'!B82</f>
        <v>11</v>
      </c>
      <c r="C82" s="3">
        <f>'Viajeros Hoteles y Apartamet'!I82</f>
        <v>12033</v>
      </c>
      <c r="D82" s="3" cm="1">
        <f t="array" ref="D82">_xlfn.XLOOKUP(transformación!A73,'[1]Pib Pc'!$A$2:$A$81,_xlfn.XLOOKUP($C$1,'[1]Pib Pc'!B$1:P$1,'[1]Pib Pc'!$B$2:$P$81))</f>
        <v>11340</v>
      </c>
      <c r="E82" s="19" cm="1">
        <f t="array" ref="E82">_xlfn.XLOOKUP(transformación!B73,'[1]IPC Armonizado'!$A$2:$A$250,_xlfn.XLOOKUP($C$1,'[1]IPC Armonizado'!$B$1:$Q$1,'[1]IPC Armonizado'!$B$2:$Q$250))</f>
        <v>94.7</v>
      </c>
      <c r="F82" s="19" cm="1">
        <f t="array" ref="F82">_xlfn.XLOOKUP(transformación!A73,'[1]Desempleo armonizado'!$A$2:$A$101,_xlfn.XLOOKUP($C$1,'[1]Desempleo armonizado'!$B$1:$P$1,'[1]Desempleo armonizado'!$B$2:$P$101))</f>
        <v>7.5</v>
      </c>
      <c r="G82" s="26" cm="1">
        <f t="array" ref="G82">IFERROR(_xlfn.XLOOKUP(transformación!$B73,[1]Forwarkeys!$B$2:$B$1000,_xlfn.XLOOKUP($C$1,[1]Forwarkeys!$C$1:$BA$1,[1]Forwarkeys!$C$2:$BA$1000)),"-")</f>
        <v>12387</v>
      </c>
      <c r="H82" s="19">
        <f>España!E82</f>
        <v>95.33</v>
      </c>
      <c r="I82" s="3">
        <f>[1]Aeropuerto!$F75</f>
        <v>10062</v>
      </c>
      <c r="J82" s="3" cm="1">
        <f t="array" ref="J82">_xlfn.XLOOKUP(transformación!$B73,[1]Mortalidad!$A$2:$A$301,_xlfn.XLOOKUP($C$1,[1]Mortalidad!$B$1:$P$1,[1]Mortalidad!$B$2:$P$301))</f>
        <v>4311</v>
      </c>
      <c r="K82" s="19" cm="1">
        <f t="array" ref="K82">_xlfn.XLOOKUP(transformación!$B73,'[1]Indice del consumidor'!$A$2:$A$301,_xlfn.XLOOKUP($C$1,'[1]Indice del consumidor'!$B$1:$P$1,'[1]Indice del consumidor'!$B$2:$P$301))</f>
        <v>5.7</v>
      </c>
      <c r="L82" s="34" t="s">
        <v>702</v>
      </c>
      <c r="M82" s="34" t="s">
        <v>702</v>
      </c>
      <c r="N82" s="34" t="s">
        <v>702</v>
      </c>
    </row>
    <row r="83" spans="1:14" x14ac:dyDescent="0.3">
      <c r="A83" s="2" t="str">
        <f>'Viajeros Hoteles y Apartamet'!A83</f>
        <v>2010</v>
      </c>
      <c r="B83" s="2" t="str">
        <f>'Viajeros Hoteles y Apartamet'!B83</f>
        <v>12</v>
      </c>
      <c r="C83" s="3">
        <f>'Viajeros Hoteles y Apartamet'!I83</f>
        <v>4856</v>
      </c>
      <c r="D83" s="3" cm="1">
        <f t="array" ref="D83">_xlfn.XLOOKUP(transformación!A74,'[1]Pib Pc'!$A$2:$A$81,_xlfn.XLOOKUP($C$1,'[1]Pib Pc'!B$1:P$1,'[1]Pib Pc'!$B$2:$P$81))</f>
        <v>11340</v>
      </c>
      <c r="E83" s="19" cm="1">
        <f t="array" ref="E83">_xlfn.XLOOKUP(transformación!B74,'[1]IPC Armonizado'!$A$2:$A$250,_xlfn.XLOOKUP($C$1,'[1]IPC Armonizado'!$B$1:$Q$1,'[1]IPC Armonizado'!$B$2:$Q$250))</f>
        <v>94.8</v>
      </c>
      <c r="F83" s="19" cm="1">
        <f t="array" ref="F83">_xlfn.XLOOKUP(transformación!A74,'[1]Desempleo armonizado'!$A$2:$A$101,_xlfn.XLOOKUP($C$1,'[1]Desempleo armonizado'!$B$1:$P$1,'[1]Desempleo armonizado'!$B$2:$P$101))</f>
        <v>7.5</v>
      </c>
      <c r="G83" s="26" cm="1">
        <f t="array" ref="G83">IFERROR(_xlfn.XLOOKUP(transformación!$B74,[1]Forwarkeys!$B$2:$B$1000,_xlfn.XLOOKUP($C$1,[1]Forwarkeys!$C$1:$BA$1,[1]Forwarkeys!$C$2:$BA$1000)),"-")</f>
        <v>10973</v>
      </c>
      <c r="H83" s="19">
        <f>España!E83</f>
        <v>95.86</v>
      </c>
      <c r="I83" s="3">
        <f>[1]Aeropuerto!$F76</f>
        <v>7816</v>
      </c>
      <c r="J83" s="3" cm="1">
        <f t="array" ref="J83">_xlfn.XLOOKUP(transformación!$B74,[1]Mortalidad!$A$2:$A$301,_xlfn.XLOOKUP($C$1,[1]Mortalidad!$B$1:$P$1,[1]Mortalidad!$B$2:$P$301))</f>
        <v>5022</v>
      </c>
      <c r="K83" s="19" cm="1">
        <f t="array" ref="K83">_xlfn.XLOOKUP(transformación!$B74,'[1]Indice del consumidor'!$A$2:$A$301,_xlfn.XLOOKUP($C$1,'[1]Indice del consumidor'!$B$1:$P$1,'[1]Indice del consumidor'!$B$2:$P$301))</f>
        <v>3.9</v>
      </c>
      <c r="L83" s="34" t="s">
        <v>702</v>
      </c>
      <c r="M83" s="34" t="s">
        <v>702</v>
      </c>
      <c r="N83" s="34" t="s">
        <v>702</v>
      </c>
    </row>
    <row r="84" spans="1:14" x14ac:dyDescent="0.3">
      <c r="A84" s="2" t="str">
        <f>'Viajeros Hoteles y Apartamet'!A84</f>
        <v>2011</v>
      </c>
      <c r="B84" s="2" t="str">
        <f>'Viajeros Hoteles y Apartamet'!B84</f>
        <v>1</v>
      </c>
      <c r="C84" s="3">
        <f>'Viajeros Hoteles y Apartamet'!I84</f>
        <v>18746</v>
      </c>
      <c r="D84" s="3" cm="1">
        <f t="array" ref="D84">_xlfn.XLOOKUP(transformación!A75,'[1]Pib Pc'!$A$2:$A$81,_xlfn.XLOOKUP($C$1,'[1]Pib Pc'!B$1:P$1,'[1]Pib Pc'!$B$2:$P$81))</f>
        <v>10850</v>
      </c>
      <c r="E84" s="19" cm="1">
        <f t="array" ref="E84">_xlfn.XLOOKUP(transformación!B75,'[1]IPC Armonizado'!$A$2:$A$250,_xlfn.XLOOKUP($C$1,'[1]IPC Armonizado'!$B$1:$Q$1,'[1]IPC Armonizado'!$B$2:$Q$250))</f>
        <v>94.9</v>
      </c>
      <c r="F84" s="19" cm="1">
        <f t="array" ref="F84">_xlfn.XLOOKUP(transformación!A75,'[1]Desempleo armonizado'!$A$2:$A$101,_xlfn.XLOOKUP($C$1,'[1]Desempleo armonizado'!$B$1:$P$1,'[1]Desempleo armonizado'!$B$2:$P$101))</f>
        <v>8.5</v>
      </c>
      <c r="G84" s="26" cm="1">
        <f t="array" ref="G84">IFERROR(_xlfn.XLOOKUP(transformación!$B75,[1]Forwarkeys!$B$2:$B$1000,_xlfn.XLOOKUP($C$1,[1]Forwarkeys!$C$1:$BA$1,[1]Forwarkeys!$C$2:$BA$1000)),"-")</f>
        <v>11173</v>
      </c>
      <c r="H84" s="19">
        <f>España!E84</f>
        <v>94.6</v>
      </c>
      <c r="I84" s="3">
        <f>[1]Aeropuerto!$F77</f>
        <v>9456</v>
      </c>
      <c r="J84" s="3" cm="1">
        <f t="array" ref="J84">_xlfn.XLOOKUP(transformación!$B75,[1]Mortalidad!$A$2:$A$301,_xlfn.XLOOKUP($C$1,[1]Mortalidad!$B$1:$P$1,[1]Mortalidad!$B$2:$P$301))</f>
        <v>4996</v>
      </c>
      <c r="K84" s="19" cm="1">
        <f t="array" ref="K84">_xlfn.XLOOKUP(transformación!$B75,'[1]Indice del consumidor'!$A$2:$A$301,_xlfn.XLOOKUP($C$1,'[1]Indice del consumidor'!$B$1:$P$1,'[1]Indice del consumidor'!$B$2:$P$301))</f>
        <v>4.5</v>
      </c>
      <c r="L84" s="34" t="s">
        <v>702</v>
      </c>
      <c r="M84" s="34" t="s">
        <v>702</v>
      </c>
      <c r="N84" s="34" t="s">
        <v>702</v>
      </c>
    </row>
    <row r="85" spans="1:14" x14ac:dyDescent="0.3">
      <c r="A85" s="2" t="str">
        <f>'Viajeros Hoteles y Apartamet'!A85</f>
        <v>2011</v>
      </c>
      <c r="B85" s="2" t="str">
        <f>'Viajeros Hoteles y Apartamet'!B85</f>
        <v>2</v>
      </c>
      <c r="C85" s="3">
        <f>'Viajeros Hoteles y Apartamet'!I85</f>
        <v>21533</v>
      </c>
      <c r="D85" s="3" cm="1">
        <f t="array" ref="D85">_xlfn.XLOOKUP(transformación!A76,'[1]Pib Pc'!$A$2:$A$81,_xlfn.XLOOKUP($C$1,'[1]Pib Pc'!B$1:P$1,'[1]Pib Pc'!$B$2:$P$81))</f>
        <v>10850</v>
      </c>
      <c r="E85" s="19" cm="1">
        <f t="array" ref="E85">_xlfn.XLOOKUP(transformación!B76,'[1]IPC Armonizado'!$A$2:$A$250,_xlfn.XLOOKUP($C$1,'[1]IPC Armonizado'!$B$1:$Q$1,'[1]IPC Armonizado'!$B$2:$Q$250))</f>
        <v>95.8</v>
      </c>
      <c r="F85" s="19" cm="1">
        <f t="array" ref="F85">_xlfn.XLOOKUP(transformación!A76,'[1]Desempleo armonizado'!$A$2:$A$101,_xlfn.XLOOKUP($C$1,'[1]Desempleo armonizado'!$B$1:$P$1,'[1]Desempleo armonizado'!$B$2:$P$101))</f>
        <v>8.5</v>
      </c>
      <c r="G85" s="26" cm="1">
        <f t="array" ref="G85">IFERROR(_xlfn.XLOOKUP(transformación!$B76,[1]Forwarkeys!$B$2:$B$1000,_xlfn.XLOOKUP($C$1,[1]Forwarkeys!$C$1:$BA$1,[1]Forwarkeys!$C$2:$BA$1000)),"-")</f>
        <v>11431</v>
      </c>
      <c r="H85" s="19">
        <f>España!E85</f>
        <v>94.7</v>
      </c>
      <c r="I85" s="3">
        <f>[1]Aeropuerto!$F78</f>
        <v>10549</v>
      </c>
      <c r="J85" s="3" cm="1">
        <f t="array" ref="J85">_xlfn.XLOOKUP(transformación!$B76,[1]Mortalidad!$A$2:$A$301,_xlfn.XLOOKUP($C$1,[1]Mortalidad!$B$1:$P$1,[1]Mortalidad!$B$2:$P$301))</f>
        <v>4284</v>
      </c>
      <c r="K85" s="19" cm="1">
        <f t="array" ref="K85">_xlfn.XLOOKUP(transformación!$B76,'[1]Indice del consumidor'!$A$2:$A$301,_xlfn.XLOOKUP($C$1,'[1]Indice del consumidor'!$B$1:$P$1,'[1]Indice del consumidor'!$B$2:$P$301))</f>
        <v>3.3</v>
      </c>
      <c r="L85" s="34" t="s">
        <v>702</v>
      </c>
      <c r="M85" s="34" t="s">
        <v>702</v>
      </c>
      <c r="N85" s="34" t="s">
        <v>702</v>
      </c>
    </row>
    <row r="86" spans="1:14" x14ac:dyDescent="0.3">
      <c r="A86" s="2" t="str">
        <f>'Viajeros Hoteles y Apartamet'!A86</f>
        <v>2011</v>
      </c>
      <c r="B86" s="2" t="str">
        <f>'Viajeros Hoteles y Apartamet'!B86</f>
        <v>3</v>
      </c>
      <c r="C86" s="3">
        <f>'Viajeros Hoteles y Apartamet'!I86</f>
        <v>25690</v>
      </c>
      <c r="D86" s="3" cm="1">
        <f t="array" ref="D86">_xlfn.XLOOKUP(transformación!A77,'[1]Pib Pc'!$A$2:$A$81,_xlfn.XLOOKUP($C$1,'[1]Pib Pc'!B$1:P$1,'[1]Pib Pc'!$B$2:$P$81))</f>
        <v>10850</v>
      </c>
      <c r="E86" s="19" cm="1">
        <f t="array" ref="E86">_xlfn.XLOOKUP(transformación!B77,'[1]IPC Armonizado'!$A$2:$A$250,_xlfn.XLOOKUP($C$1,'[1]IPC Armonizado'!$B$1:$Q$1,'[1]IPC Armonizado'!$B$2:$Q$250))</f>
        <v>96.4</v>
      </c>
      <c r="F86" s="19" cm="1">
        <f t="array" ref="F86">_xlfn.XLOOKUP(transformación!A77,'[1]Desempleo armonizado'!$A$2:$A$101,_xlfn.XLOOKUP($C$1,'[1]Desempleo armonizado'!$B$1:$P$1,'[1]Desempleo armonizado'!$B$2:$P$101))</f>
        <v>8.5</v>
      </c>
      <c r="G86" s="26" cm="1">
        <f t="array" ref="G86">IFERROR(_xlfn.XLOOKUP(transformación!$B77,[1]Forwarkeys!$B$2:$B$1000,_xlfn.XLOOKUP($C$1,[1]Forwarkeys!$C$1:$BA$1,[1]Forwarkeys!$C$2:$BA$1000)),"-")</f>
        <v>15638</v>
      </c>
      <c r="H86" s="19">
        <f>España!E86</f>
        <v>96.93</v>
      </c>
      <c r="I86" s="3">
        <f>[1]Aeropuerto!$F79</f>
        <v>14470</v>
      </c>
      <c r="J86" s="3" cm="1">
        <f t="array" ref="J86">_xlfn.XLOOKUP(transformación!$B77,[1]Mortalidad!$A$2:$A$301,_xlfn.XLOOKUP($C$1,[1]Mortalidad!$B$1:$P$1,[1]Mortalidad!$B$2:$P$301))</f>
        <v>4730</v>
      </c>
      <c r="K86" s="19" cm="1">
        <f t="array" ref="K86">_xlfn.XLOOKUP(transformación!$B77,'[1]Indice del consumidor'!$A$2:$A$301,_xlfn.XLOOKUP($C$1,'[1]Indice del consumidor'!$B$1:$P$1,'[1]Indice del consumidor'!$B$2:$P$301))</f>
        <v>3.3</v>
      </c>
      <c r="L86" s="34" t="s">
        <v>702</v>
      </c>
      <c r="M86" s="34" t="s">
        <v>702</v>
      </c>
      <c r="N86" s="34" t="s">
        <v>702</v>
      </c>
    </row>
    <row r="87" spans="1:14" x14ac:dyDescent="0.3">
      <c r="A87" s="2" t="str">
        <f>'Viajeros Hoteles y Apartamet'!A87</f>
        <v>2011</v>
      </c>
      <c r="B87" s="2" t="str">
        <f>'Viajeros Hoteles y Apartamet'!B87</f>
        <v>4</v>
      </c>
      <c r="C87" s="3">
        <f>'Viajeros Hoteles y Apartamet'!I87</f>
        <v>35027</v>
      </c>
      <c r="D87" s="3" cm="1">
        <f t="array" ref="D87">_xlfn.XLOOKUP(transformación!A78,'[1]Pib Pc'!$A$2:$A$81,_xlfn.XLOOKUP($C$1,'[1]Pib Pc'!B$1:P$1,'[1]Pib Pc'!$B$2:$P$81))</f>
        <v>11240</v>
      </c>
      <c r="E87" s="19" cm="1">
        <f t="array" ref="E87">_xlfn.XLOOKUP(transformación!B78,'[1]IPC Armonizado'!$A$2:$A$250,_xlfn.XLOOKUP($C$1,'[1]IPC Armonizado'!$B$1:$Q$1,'[1]IPC Armonizado'!$B$2:$Q$250))</f>
        <v>96.9</v>
      </c>
      <c r="F87" s="19" cm="1">
        <f t="array" ref="F87">_xlfn.XLOOKUP(transformación!A78,'[1]Desempleo armonizado'!$A$2:$A$101,_xlfn.XLOOKUP($C$1,'[1]Desempleo armonizado'!$B$1:$P$1,'[1]Desempleo armonizado'!$B$2:$P$101))</f>
        <v>7.3</v>
      </c>
      <c r="G87" s="26" cm="1">
        <f t="array" ref="G87">IFERROR(_xlfn.XLOOKUP(transformación!$B78,[1]Forwarkeys!$B$2:$B$1000,_xlfn.XLOOKUP($C$1,[1]Forwarkeys!$C$1:$BA$1,[1]Forwarkeys!$C$2:$BA$1000)),"-")</f>
        <v>17604</v>
      </c>
      <c r="H87" s="19">
        <f>España!E87</f>
        <v>97.78</v>
      </c>
      <c r="I87" s="3">
        <f>[1]Aeropuerto!$F80</f>
        <v>15283</v>
      </c>
      <c r="J87" s="3" cm="1">
        <f t="array" ref="J87">_xlfn.XLOOKUP(transformación!$B78,[1]Mortalidad!$A$2:$A$301,_xlfn.XLOOKUP($C$1,[1]Mortalidad!$B$1:$P$1,[1]Mortalidad!$B$2:$P$301))</f>
        <v>4239</v>
      </c>
      <c r="K87" s="19" cm="1">
        <f t="array" ref="K87">_xlfn.XLOOKUP(transformación!$B78,'[1]Indice del consumidor'!$A$2:$A$301,_xlfn.XLOOKUP($C$1,'[1]Indice del consumidor'!$B$1:$P$1,'[1]Indice del consumidor'!$B$2:$P$301))</f>
        <v>4.7</v>
      </c>
      <c r="L87" s="34" t="s">
        <v>702</v>
      </c>
      <c r="M87" s="34" t="s">
        <v>702</v>
      </c>
      <c r="N87" s="34" t="s">
        <v>702</v>
      </c>
    </row>
    <row r="88" spans="1:14" x14ac:dyDescent="0.3">
      <c r="A88" s="2" t="str">
        <f>'Viajeros Hoteles y Apartamet'!A88</f>
        <v>2011</v>
      </c>
      <c r="B88" s="2" t="str">
        <f>'Viajeros Hoteles y Apartamet'!B88</f>
        <v>5</v>
      </c>
      <c r="C88" s="3">
        <f>'Viajeros Hoteles y Apartamet'!I88</f>
        <v>35805</v>
      </c>
      <c r="D88" s="3" cm="1">
        <f t="array" ref="D88">_xlfn.XLOOKUP(transformación!A79,'[1]Pib Pc'!$A$2:$A$81,_xlfn.XLOOKUP($C$1,'[1]Pib Pc'!B$1:P$1,'[1]Pib Pc'!$B$2:$P$81))</f>
        <v>11240</v>
      </c>
      <c r="E88" s="19" cm="1">
        <f t="array" ref="E88">_xlfn.XLOOKUP(transformación!B79,'[1]IPC Armonizado'!$A$2:$A$250,_xlfn.XLOOKUP($C$1,'[1]IPC Armonizado'!$B$1:$Q$1,'[1]IPC Armonizado'!$B$2:$Q$250))</f>
        <v>97</v>
      </c>
      <c r="F88" s="19" cm="1">
        <f t="array" ref="F88">_xlfn.XLOOKUP(transformación!A79,'[1]Desempleo armonizado'!$A$2:$A$101,_xlfn.XLOOKUP($C$1,'[1]Desempleo armonizado'!$B$1:$P$1,'[1]Desempleo armonizado'!$B$2:$P$101))</f>
        <v>7.3</v>
      </c>
      <c r="G88" s="26" cm="1">
        <f t="array" ref="G88">IFERROR(_xlfn.XLOOKUP(transformación!$B79,[1]Forwarkeys!$B$2:$B$1000,_xlfn.XLOOKUP($C$1,[1]Forwarkeys!$C$1:$BA$1,[1]Forwarkeys!$C$2:$BA$1000)),"-")</f>
        <v>17481</v>
      </c>
      <c r="H88" s="19">
        <f>España!E88</f>
        <v>97.66</v>
      </c>
      <c r="I88" s="3">
        <f>[1]Aeropuerto!$F81</f>
        <v>14587</v>
      </c>
      <c r="J88" s="3" cm="1">
        <f t="array" ref="J88">_xlfn.XLOOKUP(transformación!$B79,[1]Mortalidad!$A$2:$A$301,_xlfn.XLOOKUP($C$1,[1]Mortalidad!$B$1:$P$1,[1]Mortalidad!$B$2:$P$301))</f>
        <v>4396</v>
      </c>
      <c r="K88" s="19" cm="1">
        <f t="array" ref="K88">_xlfn.XLOOKUP(transformación!$B79,'[1]Indice del consumidor'!$A$2:$A$301,_xlfn.XLOOKUP($C$1,'[1]Indice del consumidor'!$B$1:$P$1,'[1]Indice del consumidor'!$B$2:$P$301))</f>
        <v>5.3</v>
      </c>
      <c r="L88" s="34" t="s">
        <v>702</v>
      </c>
      <c r="M88" s="34" t="s">
        <v>702</v>
      </c>
      <c r="N88" s="34" t="s">
        <v>702</v>
      </c>
    </row>
    <row r="89" spans="1:14" x14ac:dyDescent="0.3">
      <c r="A89" s="2" t="str">
        <f>'Viajeros Hoteles y Apartamet'!A89</f>
        <v>2011</v>
      </c>
      <c r="B89" s="2" t="str">
        <f>'Viajeros Hoteles y Apartamet'!B89</f>
        <v>6</v>
      </c>
      <c r="C89" s="3">
        <f>'Viajeros Hoteles y Apartamet'!I89</f>
        <v>34950</v>
      </c>
      <c r="D89" s="3" cm="1">
        <f t="array" ref="D89">_xlfn.XLOOKUP(transformación!A80,'[1]Pib Pc'!$A$2:$A$81,_xlfn.XLOOKUP($C$1,'[1]Pib Pc'!B$1:P$1,'[1]Pib Pc'!$B$2:$P$81))</f>
        <v>11240</v>
      </c>
      <c r="E89" s="19" cm="1">
        <f t="array" ref="E89">_xlfn.XLOOKUP(transformación!B80,'[1]IPC Armonizado'!$A$2:$A$250,_xlfn.XLOOKUP($C$1,'[1]IPC Armonizado'!$B$1:$Q$1,'[1]IPC Armonizado'!$B$2:$Q$250))</f>
        <v>96.8</v>
      </c>
      <c r="F89" s="19" cm="1">
        <f t="array" ref="F89">_xlfn.XLOOKUP(transformación!A80,'[1]Desempleo armonizado'!$A$2:$A$101,_xlfn.XLOOKUP($C$1,'[1]Desempleo armonizado'!$B$1:$P$1,'[1]Desempleo armonizado'!$B$2:$P$101))</f>
        <v>7.3</v>
      </c>
      <c r="G89" s="26" cm="1">
        <f t="array" ref="G89">IFERROR(_xlfn.XLOOKUP(transformación!$B80,[1]Forwarkeys!$B$2:$B$1000,_xlfn.XLOOKUP($C$1,[1]Forwarkeys!$C$1:$BA$1,[1]Forwarkeys!$C$2:$BA$1000)),"-")</f>
        <v>18105</v>
      </c>
      <c r="H89" s="19">
        <f>España!E89</f>
        <v>97.48</v>
      </c>
      <c r="I89" s="3">
        <f>[1]Aeropuerto!$F82</f>
        <v>15670</v>
      </c>
      <c r="J89" s="3" cm="1">
        <f t="array" ref="J89">_xlfn.XLOOKUP(transformación!$B80,[1]Mortalidad!$A$2:$A$301,_xlfn.XLOOKUP($C$1,[1]Mortalidad!$B$1:$P$1,[1]Mortalidad!$B$2:$P$301))</f>
        <v>4080</v>
      </c>
      <c r="K89" s="19" cm="1">
        <f t="array" ref="K89">_xlfn.XLOOKUP(transformación!$B80,'[1]Indice del consumidor'!$A$2:$A$301,_xlfn.XLOOKUP($C$1,'[1]Indice del consumidor'!$B$1:$P$1,'[1]Indice del consumidor'!$B$2:$P$301))</f>
        <v>5.6</v>
      </c>
      <c r="L89" s="34" t="s">
        <v>702</v>
      </c>
      <c r="M89" s="34" t="s">
        <v>702</v>
      </c>
      <c r="N89" s="34" t="s">
        <v>702</v>
      </c>
    </row>
    <row r="90" spans="1:14" x14ac:dyDescent="0.3">
      <c r="A90" s="2" t="str">
        <f>'Viajeros Hoteles y Apartamet'!A90</f>
        <v>2011</v>
      </c>
      <c r="B90" s="2" t="str">
        <f>'Viajeros Hoteles y Apartamet'!B90</f>
        <v>7</v>
      </c>
      <c r="C90" s="3">
        <f>'Viajeros Hoteles y Apartamet'!I90</f>
        <v>47396</v>
      </c>
      <c r="D90" s="3" cm="1">
        <f t="array" ref="D90">_xlfn.XLOOKUP(transformación!A81,'[1]Pib Pc'!$A$2:$A$81,_xlfn.XLOOKUP($C$1,'[1]Pib Pc'!B$1:P$1,'[1]Pib Pc'!$B$2:$P$81))</f>
        <v>10990</v>
      </c>
      <c r="E90" s="19" cm="1">
        <f t="array" ref="E90">_xlfn.XLOOKUP(transformación!B81,'[1]IPC Armonizado'!$A$2:$A$250,_xlfn.XLOOKUP($C$1,'[1]IPC Armonizado'!$B$1:$Q$1,'[1]IPC Armonizado'!$B$2:$Q$250))</f>
        <v>96.7</v>
      </c>
      <c r="F90" s="19" cm="1">
        <f t="array" ref="F90">_xlfn.XLOOKUP(transformación!A81,'[1]Desempleo armonizado'!$A$2:$A$101,_xlfn.XLOOKUP($C$1,'[1]Desempleo armonizado'!$B$1:$P$1,'[1]Desempleo armonizado'!$B$2:$P$101))</f>
        <v>7.6</v>
      </c>
      <c r="G90" s="26" cm="1">
        <f t="array" ref="G90">IFERROR(_xlfn.XLOOKUP(transformación!$B81,[1]Forwarkeys!$B$2:$B$1000,_xlfn.XLOOKUP($C$1,[1]Forwarkeys!$C$1:$BA$1,[1]Forwarkeys!$C$2:$BA$1000)),"-")</f>
        <v>20366</v>
      </c>
      <c r="H90" s="19">
        <f>España!E90</f>
        <v>96.34</v>
      </c>
      <c r="I90" s="3">
        <f>[1]Aeropuerto!$F83</f>
        <v>19499</v>
      </c>
      <c r="J90" s="3" cm="1">
        <f t="array" ref="J90">_xlfn.XLOOKUP(transformación!$B81,[1]Mortalidad!$A$2:$A$301,_xlfn.XLOOKUP($C$1,[1]Mortalidad!$B$1:$P$1,[1]Mortalidad!$B$2:$P$301))</f>
        <v>4247</v>
      </c>
      <c r="K90" s="19" cm="1">
        <f t="array" ref="K90">_xlfn.XLOOKUP(transformación!$B81,'[1]Indice del consumidor'!$A$2:$A$301,_xlfn.XLOOKUP($C$1,'[1]Indice del consumidor'!$B$1:$P$1,'[1]Indice del consumidor'!$B$2:$P$301))</f>
        <v>2.9</v>
      </c>
      <c r="L90" s="34" t="s">
        <v>702</v>
      </c>
      <c r="M90" s="34" t="s">
        <v>702</v>
      </c>
      <c r="N90" s="34" t="s">
        <v>702</v>
      </c>
    </row>
    <row r="91" spans="1:14" x14ac:dyDescent="0.3">
      <c r="A91" s="2" t="str">
        <f>'Viajeros Hoteles y Apartamet'!A91</f>
        <v>2011</v>
      </c>
      <c r="B91" s="2" t="str">
        <f>'Viajeros Hoteles y Apartamet'!B91</f>
        <v>8</v>
      </c>
      <c r="C91" s="3">
        <f>'Viajeros Hoteles y Apartamet'!I91</f>
        <v>40469</v>
      </c>
      <c r="D91" s="3" cm="1">
        <f t="array" ref="D91">_xlfn.XLOOKUP(transformación!A82,'[1]Pib Pc'!$A$2:$A$81,_xlfn.XLOOKUP($C$1,'[1]Pib Pc'!B$1:P$1,'[1]Pib Pc'!$B$2:$P$81))</f>
        <v>10990</v>
      </c>
      <c r="E91" s="19" cm="1">
        <f t="array" ref="E91">_xlfn.XLOOKUP(transformación!B82,'[1]IPC Armonizado'!$A$2:$A$250,_xlfn.XLOOKUP($C$1,'[1]IPC Armonizado'!$B$1:$Q$1,'[1]IPC Armonizado'!$B$2:$Q$250))</f>
        <v>96.7</v>
      </c>
      <c r="F91" s="19" cm="1">
        <f t="array" ref="F91">_xlfn.XLOOKUP(transformación!A82,'[1]Desempleo armonizado'!$A$2:$A$101,_xlfn.XLOOKUP($C$1,'[1]Desempleo armonizado'!$B$1:$P$1,'[1]Desempleo armonizado'!$B$2:$P$101))</f>
        <v>7.6</v>
      </c>
      <c r="G91" s="26" cm="1">
        <f t="array" ref="G91">IFERROR(_xlfn.XLOOKUP(transformación!$B82,[1]Forwarkeys!$B$2:$B$1000,_xlfn.XLOOKUP($C$1,[1]Forwarkeys!$C$1:$BA$1,[1]Forwarkeys!$C$2:$BA$1000)),"-")</f>
        <v>19170</v>
      </c>
      <c r="H91" s="19">
        <f>España!E91</f>
        <v>96.31</v>
      </c>
      <c r="I91" s="3">
        <f>[1]Aeropuerto!$F84</f>
        <v>14503</v>
      </c>
      <c r="J91" s="3" cm="1">
        <f t="array" ref="J91">_xlfn.XLOOKUP(transformación!$B82,[1]Mortalidad!$A$2:$A$301,_xlfn.XLOOKUP($C$1,[1]Mortalidad!$B$1:$P$1,[1]Mortalidad!$B$2:$P$301))</f>
        <v>4043</v>
      </c>
      <c r="K91" s="19" cm="1">
        <f t="array" ref="K91">_xlfn.XLOOKUP(transformación!$B82,'[1]Indice del consumidor'!$A$2:$A$301,_xlfn.XLOOKUP($C$1,'[1]Indice del consumidor'!$B$1:$P$1,'[1]Indice del consumidor'!$B$2:$P$301))</f>
        <v>-0.2</v>
      </c>
      <c r="L91" s="34" t="s">
        <v>702</v>
      </c>
      <c r="M91" s="34" t="s">
        <v>702</v>
      </c>
      <c r="N91" s="34" t="s">
        <v>702</v>
      </c>
    </row>
    <row r="92" spans="1:14" x14ac:dyDescent="0.3">
      <c r="A92" s="2" t="str">
        <f>'Viajeros Hoteles y Apartamet'!A92</f>
        <v>2011</v>
      </c>
      <c r="B92" s="2" t="str">
        <f>'Viajeros Hoteles y Apartamet'!B92</f>
        <v>9</v>
      </c>
      <c r="C92" s="3">
        <f>'Viajeros Hoteles y Apartamet'!I92</f>
        <v>38830</v>
      </c>
      <c r="D92" s="3" cm="1">
        <f t="array" ref="D92">_xlfn.XLOOKUP(transformación!A83,'[1]Pib Pc'!$A$2:$A$81,_xlfn.XLOOKUP($C$1,'[1]Pib Pc'!B$1:P$1,'[1]Pib Pc'!$B$2:$P$81))</f>
        <v>10990</v>
      </c>
      <c r="E92" s="19" cm="1">
        <f t="array" ref="E92">_xlfn.XLOOKUP(transformación!B83,'[1]IPC Armonizado'!$A$2:$A$250,_xlfn.XLOOKUP($C$1,'[1]IPC Armonizado'!$B$1:$Q$1,'[1]IPC Armonizado'!$B$2:$Q$250))</f>
        <v>97</v>
      </c>
      <c r="F92" s="19" cm="1">
        <f t="array" ref="F92">_xlfn.XLOOKUP(transformación!A83,'[1]Desempleo armonizado'!$A$2:$A$101,_xlfn.XLOOKUP($C$1,'[1]Desempleo armonizado'!$B$1:$P$1,'[1]Desempleo armonizado'!$B$2:$P$101))</f>
        <v>7.6</v>
      </c>
      <c r="G92" s="26" cm="1">
        <f t="array" ref="G92">IFERROR(_xlfn.XLOOKUP(transformación!$B83,[1]Forwarkeys!$B$2:$B$1000,_xlfn.XLOOKUP($C$1,[1]Forwarkeys!$C$1:$BA$1,[1]Forwarkeys!$C$2:$BA$1000)),"-")</f>
        <v>17371</v>
      </c>
      <c r="H92" s="19">
        <f>España!E92</f>
        <v>97.46</v>
      </c>
      <c r="I92" s="3">
        <f>[1]Aeropuerto!$F85</f>
        <v>16069</v>
      </c>
      <c r="J92" s="3" cm="1">
        <f t="array" ref="J92">_xlfn.XLOOKUP(transformación!$B83,[1]Mortalidad!$A$2:$A$301,_xlfn.XLOOKUP($C$1,[1]Mortalidad!$B$1:$P$1,[1]Mortalidad!$B$2:$P$301))</f>
        <v>4095</v>
      </c>
      <c r="K92" s="19" cm="1">
        <f t="array" ref="K92">_xlfn.XLOOKUP(transformación!$B83,'[1]Indice del consumidor'!$A$2:$A$301,_xlfn.XLOOKUP($C$1,'[1]Indice del consumidor'!$B$1:$P$1,'[1]Indice del consumidor'!$B$2:$P$301))</f>
        <v>2.1</v>
      </c>
      <c r="L92" s="34" t="s">
        <v>702</v>
      </c>
      <c r="M92" s="34" t="s">
        <v>702</v>
      </c>
      <c r="N92" s="34" t="s">
        <v>702</v>
      </c>
    </row>
    <row r="93" spans="1:14" x14ac:dyDescent="0.3">
      <c r="A93" s="2" t="str">
        <f>'Viajeros Hoteles y Apartamet'!A93</f>
        <v>2011</v>
      </c>
      <c r="B93" s="2" t="str">
        <f>'Viajeros Hoteles y Apartamet'!B93</f>
        <v>10</v>
      </c>
      <c r="C93" s="3">
        <f>'Viajeros Hoteles y Apartamet'!I93</f>
        <v>31687</v>
      </c>
      <c r="D93" s="3" cm="1">
        <f t="array" ref="D93">_xlfn.XLOOKUP(transformación!A84,'[1]Pib Pc'!$A$2:$A$81,_xlfn.XLOOKUP($C$1,'[1]Pib Pc'!B$1:P$1,'[1]Pib Pc'!$B$2:$P$81))</f>
        <v>11420</v>
      </c>
      <c r="E93" s="19" cm="1">
        <f t="array" ref="E93">_xlfn.XLOOKUP(transformación!B84,'[1]IPC Armonizado'!$A$2:$A$250,_xlfn.XLOOKUP($C$1,'[1]IPC Armonizado'!$B$1:$Q$1,'[1]IPC Armonizado'!$B$2:$Q$250))</f>
        <v>97.2</v>
      </c>
      <c r="F93" s="19" cm="1">
        <f t="array" ref="F93">_xlfn.XLOOKUP(transformación!A84,'[1]Desempleo armonizado'!$A$2:$A$101,_xlfn.XLOOKUP($C$1,'[1]Desempleo armonizado'!$B$1:$P$1,'[1]Desempleo armonizado'!$B$2:$P$101))</f>
        <v>7.7</v>
      </c>
      <c r="G93" s="26" cm="1">
        <f t="array" ref="G93">IFERROR(_xlfn.XLOOKUP(transformación!$B84,[1]Forwarkeys!$B$2:$B$1000,_xlfn.XLOOKUP($C$1,[1]Forwarkeys!$C$1:$BA$1,[1]Forwarkeys!$C$2:$BA$1000)),"-")</f>
        <v>17795</v>
      </c>
      <c r="H93" s="19">
        <f>España!E93</f>
        <v>97.87</v>
      </c>
      <c r="I93" s="3">
        <f>[1]Aeropuerto!$F86</f>
        <v>15816</v>
      </c>
      <c r="J93" s="3" cm="1">
        <f t="array" ref="J93">_xlfn.XLOOKUP(transformación!$B84,[1]Mortalidad!$A$2:$A$301,_xlfn.XLOOKUP($C$1,[1]Mortalidad!$B$1:$P$1,[1]Mortalidad!$B$2:$P$301))</f>
        <v>4244</v>
      </c>
      <c r="K93" s="19" cm="1">
        <f t="array" ref="K93">_xlfn.XLOOKUP(transformación!$B84,'[1]Indice del consumidor'!$A$2:$A$301,_xlfn.XLOOKUP($C$1,'[1]Indice del consumidor'!$B$1:$P$1,'[1]Indice del consumidor'!$B$2:$P$301))</f>
        <v>-2.8</v>
      </c>
      <c r="L93" s="34" t="s">
        <v>702</v>
      </c>
      <c r="M93" s="34" t="s">
        <v>702</v>
      </c>
      <c r="N93" s="34" t="s">
        <v>702</v>
      </c>
    </row>
    <row r="94" spans="1:14" x14ac:dyDescent="0.3">
      <c r="A94" s="2" t="str">
        <f>'Viajeros Hoteles y Apartamet'!A94</f>
        <v>2011</v>
      </c>
      <c r="B94" s="2" t="str">
        <f>'Viajeros Hoteles y Apartamet'!B94</f>
        <v>11</v>
      </c>
      <c r="C94" s="3">
        <f>'Viajeros Hoteles y Apartamet'!I94</f>
        <v>16975</v>
      </c>
      <c r="D94" s="3" cm="1">
        <f t="array" ref="D94">_xlfn.XLOOKUP(transformación!A85,'[1]Pib Pc'!$A$2:$A$81,_xlfn.XLOOKUP($C$1,'[1]Pib Pc'!B$1:P$1,'[1]Pib Pc'!$B$2:$P$81))</f>
        <v>11420</v>
      </c>
      <c r="E94" s="19" cm="1">
        <f t="array" ref="E94">_xlfn.XLOOKUP(transformación!B85,'[1]IPC Armonizado'!$A$2:$A$250,_xlfn.XLOOKUP($C$1,'[1]IPC Armonizado'!$B$1:$Q$1,'[1]IPC Armonizado'!$B$2:$Q$250))</f>
        <v>97.1</v>
      </c>
      <c r="F94" s="19" cm="1">
        <f t="array" ref="F94">_xlfn.XLOOKUP(transformación!A85,'[1]Desempleo armonizado'!$A$2:$A$101,_xlfn.XLOOKUP($C$1,'[1]Desempleo armonizado'!$B$1:$P$1,'[1]Desempleo armonizado'!$B$2:$P$101))</f>
        <v>7.7</v>
      </c>
      <c r="G94" s="26" cm="1">
        <f t="array" ref="G94">IFERROR(_xlfn.XLOOKUP(transformación!$B85,[1]Forwarkeys!$B$2:$B$1000,_xlfn.XLOOKUP($C$1,[1]Forwarkeys!$C$1:$BA$1,[1]Forwarkeys!$C$2:$BA$1000)),"-")</f>
        <v>10511</v>
      </c>
      <c r="H94" s="19">
        <f>España!E94</f>
        <v>98.09</v>
      </c>
      <c r="I94" s="3">
        <f>[1]Aeropuerto!$F87</f>
        <v>8763</v>
      </c>
      <c r="J94" s="3" cm="1">
        <f t="array" ref="J94">_xlfn.XLOOKUP(transformación!$B85,[1]Mortalidad!$A$2:$A$301,_xlfn.XLOOKUP($C$1,[1]Mortalidad!$B$1:$P$1,[1]Mortalidad!$B$2:$P$301))</f>
        <v>4266</v>
      </c>
      <c r="K94" s="19" cm="1">
        <f t="array" ref="K94">_xlfn.XLOOKUP(transformación!$B85,'[1]Indice del consumidor'!$A$2:$A$301,_xlfn.XLOOKUP($C$1,'[1]Indice del consumidor'!$B$1:$P$1,'[1]Indice del consumidor'!$B$2:$P$301))</f>
        <v>-6.3</v>
      </c>
      <c r="L94" s="34" t="s">
        <v>702</v>
      </c>
      <c r="M94" s="34" t="s">
        <v>702</v>
      </c>
      <c r="N94" s="34" t="s">
        <v>702</v>
      </c>
    </row>
    <row r="95" spans="1:14" x14ac:dyDescent="0.3">
      <c r="A95" s="2" t="str">
        <f>'Viajeros Hoteles y Apartamet'!A95</f>
        <v>2011</v>
      </c>
      <c r="B95" s="2" t="str">
        <f>'Viajeros Hoteles y Apartamet'!B95</f>
        <v>12</v>
      </c>
      <c r="C95" s="3">
        <f>'Viajeros Hoteles y Apartamet'!I95</f>
        <v>6829</v>
      </c>
      <c r="D95" s="3" cm="1">
        <f t="array" ref="D95">_xlfn.XLOOKUP(transformación!A86,'[1]Pib Pc'!$A$2:$A$81,_xlfn.XLOOKUP($C$1,'[1]Pib Pc'!B$1:P$1,'[1]Pib Pc'!$B$2:$P$81))</f>
        <v>11420</v>
      </c>
      <c r="E95" s="19" cm="1">
        <f t="array" ref="E95">_xlfn.XLOOKUP(transformación!B86,'[1]IPC Armonizado'!$A$2:$A$250,_xlfn.XLOOKUP($C$1,'[1]IPC Armonizado'!$B$1:$Q$1,'[1]IPC Armonizado'!$B$2:$Q$250))</f>
        <v>97.1</v>
      </c>
      <c r="F95" s="19" cm="1">
        <f t="array" ref="F95">_xlfn.XLOOKUP(transformación!A86,'[1]Desempleo armonizado'!$A$2:$A$101,_xlfn.XLOOKUP($C$1,'[1]Desempleo armonizado'!$B$1:$P$1,'[1]Desempleo armonizado'!$B$2:$P$101))</f>
        <v>7.7</v>
      </c>
      <c r="G95" s="26" cm="1">
        <f t="array" ref="G95">IFERROR(_xlfn.XLOOKUP(transformación!$B86,[1]Forwarkeys!$B$2:$B$1000,_xlfn.XLOOKUP($C$1,[1]Forwarkeys!$C$1:$BA$1,[1]Forwarkeys!$C$2:$BA$1000)),"-")</f>
        <v>9508</v>
      </c>
      <c r="H95" s="19">
        <f>España!E95</f>
        <v>98.11</v>
      </c>
      <c r="I95" s="3">
        <f>[1]Aeropuerto!$F88</f>
        <v>7225</v>
      </c>
      <c r="J95" s="3" cm="1">
        <f t="array" ref="J95">_xlfn.XLOOKUP(transformación!$B86,[1]Mortalidad!$A$2:$A$301,_xlfn.XLOOKUP($C$1,[1]Mortalidad!$B$1:$P$1,[1]Mortalidad!$B$2:$P$301))</f>
        <v>4896</v>
      </c>
      <c r="K95" s="19" cm="1">
        <f t="array" ref="K95">_xlfn.XLOOKUP(transformación!$B86,'[1]Indice del consumidor'!$A$2:$A$301,_xlfn.XLOOKUP($C$1,'[1]Indice del consumidor'!$B$1:$P$1,'[1]Indice del consumidor'!$B$2:$P$301))</f>
        <v>-5</v>
      </c>
      <c r="L95" s="34" t="s">
        <v>702</v>
      </c>
      <c r="M95" s="34" t="s">
        <v>702</v>
      </c>
      <c r="N95" s="34" t="s">
        <v>702</v>
      </c>
    </row>
    <row r="96" spans="1:14" x14ac:dyDescent="0.3">
      <c r="A96" s="2" t="str">
        <f>'Viajeros Hoteles y Apartamet'!A96</f>
        <v>2012</v>
      </c>
      <c r="B96" s="2" t="str">
        <f>'Viajeros Hoteles y Apartamet'!B96</f>
        <v>1</v>
      </c>
      <c r="C96" s="3">
        <f>'Viajeros Hoteles y Apartamet'!I96</f>
        <v>17243</v>
      </c>
      <c r="D96" s="3" cm="1">
        <f t="array" ref="D96">_xlfn.XLOOKUP(transformación!A87,'[1]Pib Pc'!$A$2:$A$81,_xlfn.XLOOKUP($C$1,'[1]Pib Pc'!B$1:P$1,'[1]Pib Pc'!$B$2:$P$81))</f>
        <v>11020</v>
      </c>
      <c r="E96" s="19" cm="1">
        <f t="array" ref="E96">_xlfn.XLOOKUP(transformación!B87,'[1]IPC Armonizado'!$A$2:$A$250,_xlfn.XLOOKUP($C$1,'[1]IPC Armonizado'!$B$1:$Q$1,'[1]IPC Armonizado'!$B$2:$Q$250))</f>
        <v>97.5</v>
      </c>
      <c r="F96" s="19" cm="1">
        <f t="array" ref="F96">_xlfn.XLOOKUP(transformación!A87,'[1]Desempleo armonizado'!$A$2:$A$101,_xlfn.XLOOKUP($C$1,'[1]Desempleo armonizado'!$B$1:$P$1,'[1]Desempleo armonizado'!$B$2:$P$101))</f>
        <v>8.3000000000000007</v>
      </c>
      <c r="G96" s="26" cm="1">
        <f t="array" ref="G96">IFERROR(_xlfn.XLOOKUP(transformación!$B87,[1]Forwarkeys!$B$2:$B$1000,_xlfn.XLOOKUP($C$1,[1]Forwarkeys!$C$1:$BA$1,[1]Forwarkeys!$C$2:$BA$1000)),"-")</f>
        <v>8900</v>
      </c>
      <c r="H96" s="19">
        <f>España!E96</f>
        <v>96.48</v>
      </c>
      <c r="I96" s="3">
        <f>[1]Aeropuerto!$F89</f>
        <v>8327</v>
      </c>
      <c r="J96" s="3" cm="1">
        <f t="array" ref="J96">_xlfn.XLOOKUP(transformación!$B87,[1]Mortalidad!$A$2:$A$301,_xlfn.XLOOKUP($C$1,[1]Mortalidad!$B$1:$P$1,[1]Mortalidad!$B$2:$P$301))</f>
        <v>4810</v>
      </c>
      <c r="K96" s="19" cm="1">
        <f t="array" ref="K96">_xlfn.XLOOKUP(transformación!$B87,'[1]Indice del consumidor'!$A$2:$A$301,_xlfn.XLOOKUP($C$1,'[1]Indice del consumidor'!$B$1:$P$1,'[1]Indice del consumidor'!$B$2:$P$301))</f>
        <v>-2.8</v>
      </c>
      <c r="L96" s="34" t="s">
        <v>702</v>
      </c>
      <c r="M96" s="34" t="s">
        <v>702</v>
      </c>
      <c r="N96" s="34" t="s">
        <v>702</v>
      </c>
    </row>
    <row r="97" spans="1:14" x14ac:dyDescent="0.3">
      <c r="A97" s="2" t="str">
        <f>'Viajeros Hoteles y Apartamet'!A97</f>
        <v>2012</v>
      </c>
      <c r="B97" s="2" t="str">
        <f>'Viajeros Hoteles y Apartamet'!B97</f>
        <v>2</v>
      </c>
      <c r="C97" s="3">
        <f>'Viajeros Hoteles y Apartamet'!I97</f>
        <v>23982</v>
      </c>
      <c r="D97" s="3" cm="1">
        <f t="array" ref="D97">_xlfn.XLOOKUP(transformación!A88,'[1]Pib Pc'!$A$2:$A$81,_xlfn.XLOOKUP($C$1,'[1]Pib Pc'!B$1:P$1,'[1]Pib Pc'!$B$2:$P$81))</f>
        <v>11020</v>
      </c>
      <c r="E97" s="19" cm="1">
        <f t="array" ref="E97">_xlfn.XLOOKUP(transformación!B88,'[1]IPC Armonizado'!$A$2:$A$250,_xlfn.XLOOKUP($C$1,'[1]IPC Armonizado'!$B$1:$Q$1,'[1]IPC Armonizado'!$B$2:$Q$250))</f>
        <v>98.4</v>
      </c>
      <c r="F97" s="19" cm="1">
        <f t="array" ref="F97">_xlfn.XLOOKUP(transformación!A88,'[1]Desempleo armonizado'!$A$2:$A$101,_xlfn.XLOOKUP($C$1,'[1]Desempleo armonizado'!$B$1:$P$1,'[1]Desempleo armonizado'!$B$2:$P$101))</f>
        <v>8.3000000000000007</v>
      </c>
      <c r="G97" s="26" cm="1">
        <f t="array" ref="G97">IFERROR(_xlfn.XLOOKUP(transformación!$B88,[1]Forwarkeys!$B$2:$B$1000,_xlfn.XLOOKUP($C$1,[1]Forwarkeys!$C$1:$BA$1,[1]Forwarkeys!$C$2:$BA$1000)),"-")</f>
        <v>9691</v>
      </c>
      <c r="H97" s="19">
        <f>España!E97</f>
        <v>96.51</v>
      </c>
      <c r="I97" s="3">
        <f>[1]Aeropuerto!$F90</f>
        <v>9178</v>
      </c>
      <c r="J97" s="3" cm="1">
        <f t="array" ref="J97">_xlfn.XLOOKUP(transformación!$B88,[1]Mortalidad!$A$2:$A$301,_xlfn.XLOOKUP($C$1,[1]Mortalidad!$B$1:$P$1,[1]Mortalidad!$B$2:$P$301))</f>
        <v>4430</v>
      </c>
      <c r="K97" s="19" cm="1">
        <f t="array" ref="K97">_xlfn.XLOOKUP(transformación!$B88,'[1]Indice del consumidor'!$A$2:$A$301,_xlfn.XLOOKUP($C$1,'[1]Indice del consumidor'!$B$1:$P$1,'[1]Indice del consumidor'!$B$2:$P$301))</f>
        <v>-1.1000000000000001</v>
      </c>
      <c r="L97" s="34" t="s">
        <v>702</v>
      </c>
      <c r="M97" s="34" t="s">
        <v>702</v>
      </c>
      <c r="N97" s="34" t="s">
        <v>702</v>
      </c>
    </row>
    <row r="98" spans="1:14" x14ac:dyDescent="0.3">
      <c r="A98" s="2" t="str">
        <f>'Viajeros Hoteles y Apartamet'!A98</f>
        <v>2012</v>
      </c>
      <c r="B98" s="2" t="str">
        <f>'Viajeros Hoteles y Apartamet'!B98</f>
        <v>3</v>
      </c>
      <c r="C98" s="3">
        <f>'Viajeros Hoteles y Apartamet'!I98</f>
        <v>43139</v>
      </c>
      <c r="D98" s="3" cm="1">
        <f t="array" ref="D98">_xlfn.XLOOKUP(transformación!A89,'[1]Pib Pc'!$A$2:$A$81,_xlfn.XLOOKUP($C$1,'[1]Pib Pc'!B$1:P$1,'[1]Pib Pc'!$B$2:$P$81))</f>
        <v>11020</v>
      </c>
      <c r="E98" s="19" cm="1">
        <f t="array" ref="E98">_xlfn.XLOOKUP(transformación!B89,'[1]IPC Armonizado'!$A$2:$A$250,_xlfn.XLOOKUP($C$1,'[1]IPC Armonizado'!$B$1:$Q$1,'[1]IPC Armonizado'!$B$2:$Q$250))</f>
        <v>99</v>
      </c>
      <c r="F98" s="19" cm="1">
        <f t="array" ref="F98">_xlfn.XLOOKUP(transformación!A89,'[1]Desempleo armonizado'!$A$2:$A$101,_xlfn.XLOOKUP($C$1,'[1]Desempleo armonizado'!$B$1:$P$1,'[1]Desempleo armonizado'!$B$2:$P$101))</f>
        <v>8.3000000000000007</v>
      </c>
      <c r="G98" s="26" cm="1">
        <f t="array" ref="G98">IFERROR(_xlfn.XLOOKUP(transformación!$B89,[1]Forwarkeys!$B$2:$B$1000,_xlfn.XLOOKUP($C$1,[1]Forwarkeys!$C$1:$BA$1,[1]Forwarkeys!$C$2:$BA$1000)),"-")</f>
        <v>12257</v>
      </c>
      <c r="H98" s="19">
        <f>España!E98</f>
        <v>98.64</v>
      </c>
      <c r="I98" s="3">
        <f>[1]Aeropuerto!$F91</f>
        <v>12411</v>
      </c>
      <c r="J98" s="3" cm="1">
        <f t="array" ref="J98">_xlfn.XLOOKUP(transformación!$B89,[1]Mortalidad!$A$2:$A$301,_xlfn.XLOOKUP($C$1,[1]Mortalidad!$B$1:$P$1,[1]Mortalidad!$B$2:$P$301))</f>
        <v>4515</v>
      </c>
      <c r="K98" s="19" cm="1">
        <f t="array" ref="K98">_xlfn.XLOOKUP(transformación!$B89,'[1]Indice del consumidor'!$A$2:$A$301,_xlfn.XLOOKUP($C$1,'[1]Indice del consumidor'!$B$1:$P$1,'[1]Indice del consumidor'!$B$2:$P$301))</f>
        <v>2.6</v>
      </c>
      <c r="L98" s="34" t="s">
        <v>702</v>
      </c>
      <c r="M98" s="34" t="s">
        <v>702</v>
      </c>
      <c r="N98" s="34" t="s">
        <v>702</v>
      </c>
    </row>
    <row r="99" spans="1:14" x14ac:dyDescent="0.3">
      <c r="A99" s="2" t="str">
        <f>'Viajeros Hoteles y Apartamet'!A99</f>
        <v>2012</v>
      </c>
      <c r="B99" s="2" t="str">
        <f>'Viajeros Hoteles y Apartamet'!B99</f>
        <v>4</v>
      </c>
      <c r="C99" s="3">
        <f>'Viajeros Hoteles y Apartamet'!I99</f>
        <v>43738</v>
      </c>
      <c r="D99" s="3" cm="1">
        <f t="array" ref="D99">_xlfn.XLOOKUP(transformación!A90,'[1]Pib Pc'!$A$2:$A$81,_xlfn.XLOOKUP($C$1,'[1]Pib Pc'!B$1:P$1,'[1]Pib Pc'!$B$2:$P$81))</f>
        <v>11500</v>
      </c>
      <c r="E99" s="19" cm="1">
        <f t="array" ref="E99">_xlfn.XLOOKUP(transformación!B90,'[1]IPC Armonizado'!$A$2:$A$250,_xlfn.XLOOKUP($C$1,'[1]IPC Armonizado'!$B$1:$Q$1,'[1]IPC Armonizado'!$B$2:$Q$250))</f>
        <v>99</v>
      </c>
      <c r="F99" s="19" cm="1">
        <f t="array" ref="F99">_xlfn.XLOOKUP(transformación!A90,'[1]Desempleo armonizado'!$A$2:$A$101,_xlfn.XLOOKUP($C$1,'[1]Desempleo armonizado'!$B$1:$P$1,'[1]Desempleo armonizado'!$B$2:$P$101))</f>
        <v>8</v>
      </c>
      <c r="G99" s="26" cm="1">
        <f t="array" ref="G99">IFERROR(_xlfn.XLOOKUP(transformación!$B90,[1]Forwarkeys!$B$2:$B$1000,_xlfn.XLOOKUP($C$1,[1]Forwarkeys!$C$1:$BA$1,[1]Forwarkeys!$C$2:$BA$1000)),"-")</f>
        <v>16025</v>
      </c>
      <c r="H99" s="19">
        <f>España!E99</f>
        <v>99.71</v>
      </c>
      <c r="I99" s="3">
        <f>[1]Aeropuerto!$F92</f>
        <v>13954</v>
      </c>
      <c r="J99" s="3" cm="1">
        <f t="array" ref="J99">_xlfn.XLOOKUP(transformación!$B90,[1]Mortalidad!$A$2:$A$301,_xlfn.XLOOKUP($C$1,[1]Mortalidad!$B$1:$P$1,[1]Mortalidad!$B$2:$P$301))</f>
        <v>4480</v>
      </c>
      <c r="K99" s="19" cm="1">
        <f t="array" ref="K99">_xlfn.XLOOKUP(transformación!$B90,'[1]Indice del consumidor'!$A$2:$A$301,_xlfn.XLOOKUP($C$1,'[1]Indice del consumidor'!$B$1:$P$1,'[1]Indice del consumidor'!$B$2:$P$301))</f>
        <v>3.1</v>
      </c>
      <c r="L99" s="34" t="s">
        <v>702</v>
      </c>
      <c r="M99" s="34" t="s">
        <v>702</v>
      </c>
      <c r="N99" s="34" t="s">
        <v>702</v>
      </c>
    </row>
    <row r="100" spans="1:14" x14ac:dyDescent="0.3">
      <c r="A100" s="2" t="str">
        <f>'Viajeros Hoteles y Apartamet'!A100</f>
        <v>2012</v>
      </c>
      <c r="B100" s="2" t="str">
        <f>'Viajeros Hoteles y Apartamet'!B100</f>
        <v>5</v>
      </c>
      <c r="C100" s="3">
        <f>'Viajeros Hoteles y Apartamet'!I100</f>
        <v>38839</v>
      </c>
      <c r="D100" s="3" cm="1">
        <f t="array" ref="D100">_xlfn.XLOOKUP(transformación!A91,'[1]Pib Pc'!$A$2:$A$81,_xlfn.XLOOKUP($C$1,'[1]Pib Pc'!B$1:P$1,'[1]Pib Pc'!$B$2:$P$81))</f>
        <v>11500</v>
      </c>
      <c r="E100" s="19" cm="1">
        <f t="array" ref="E100">_xlfn.XLOOKUP(transformación!B91,'[1]IPC Armonizado'!$A$2:$A$250,_xlfn.XLOOKUP($C$1,'[1]IPC Armonizado'!$B$1:$Q$1,'[1]IPC Armonizado'!$B$2:$Q$250))</f>
        <v>99</v>
      </c>
      <c r="F100" s="19" cm="1">
        <f t="array" ref="F100">_xlfn.XLOOKUP(transformación!A91,'[1]Desempleo armonizado'!$A$2:$A$101,_xlfn.XLOOKUP($C$1,'[1]Desempleo armonizado'!$B$1:$P$1,'[1]Desempleo armonizado'!$B$2:$P$101))</f>
        <v>8</v>
      </c>
      <c r="G100" s="26" cm="1">
        <f t="array" ref="G100">IFERROR(_xlfn.XLOOKUP(transformación!$B91,[1]Forwarkeys!$B$2:$B$1000,_xlfn.XLOOKUP($C$1,[1]Forwarkeys!$C$1:$BA$1,[1]Forwarkeys!$C$2:$BA$1000)),"-")</f>
        <v>17257</v>
      </c>
      <c r="H100" s="19">
        <f>España!E100</f>
        <v>99.5</v>
      </c>
      <c r="I100" s="3">
        <f>[1]Aeropuerto!$F93</f>
        <v>11902</v>
      </c>
      <c r="J100" s="3" cm="1">
        <f t="array" ref="J100">_xlfn.XLOOKUP(transformación!$B91,[1]Mortalidad!$A$2:$A$301,_xlfn.XLOOKUP($C$1,[1]Mortalidad!$B$1:$P$1,[1]Mortalidad!$B$2:$P$301))</f>
        <v>4296</v>
      </c>
      <c r="K100" s="19" cm="1">
        <f t="array" ref="K100">_xlfn.XLOOKUP(transformación!$B91,'[1]Indice del consumidor'!$A$2:$A$301,_xlfn.XLOOKUP($C$1,'[1]Indice del consumidor'!$B$1:$P$1,'[1]Indice del consumidor'!$B$2:$P$301))</f>
        <v>1.2</v>
      </c>
      <c r="L100" s="34" t="s">
        <v>702</v>
      </c>
      <c r="M100" s="34" t="s">
        <v>702</v>
      </c>
      <c r="N100" s="34" t="s">
        <v>702</v>
      </c>
    </row>
    <row r="101" spans="1:14" x14ac:dyDescent="0.3">
      <c r="A101" s="2" t="str">
        <f>'Viajeros Hoteles y Apartamet'!A101</f>
        <v>2012</v>
      </c>
      <c r="B101" s="2" t="str">
        <f>'Viajeros Hoteles y Apartamet'!B101</f>
        <v>6</v>
      </c>
      <c r="C101" s="3">
        <f>'Viajeros Hoteles y Apartamet'!I101</f>
        <v>33952</v>
      </c>
      <c r="D101" s="3" cm="1">
        <f t="array" ref="D101">_xlfn.XLOOKUP(transformación!A92,'[1]Pib Pc'!$A$2:$A$81,_xlfn.XLOOKUP($C$1,'[1]Pib Pc'!B$1:P$1,'[1]Pib Pc'!$B$2:$P$81))</f>
        <v>11500</v>
      </c>
      <c r="E101" s="19" cm="1">
        <f t="array" ref="E101">_xlfn.XLOOKUP(transformación!B92,'[1]IPC Armonizado'!$A$2:$A$250,_xlfn.XLOOKUP($C$1,'[1]IPC Armonizado'!$B$1:$Q$1,'[1]IPC Armonizado'!$B$2:$Q$250))</f>
        <v>98.9</v>
      </c>
      <c r="F101" s="19" cm="1">
        <f t="array" ref="F101">_xlfn.XLOOKUP(transformación!A92,'[1]Desempleo armonizado'!$A$2:$A$101,_xlfn.XLOOKUP($C$1,'[1]Desempleo armonizado'!$B$1:$P$1,'[1]Desempleo armonizado'!$B$2:$P$101))</f>
        <v>8</v>
      </c>
      <c r="G101" s="26" cm="1">
        <f t="array" ref="G101">IFERROR(_xlfn.XLOOKUP(transformación!$B92,[1]Forwarkeys!$B$2:$B$1000,_xlfn.XLOOKUP($C$1,[1]Forwarkeys!$C$1:$BA$1,[1]Forwarkeys!$C$2:$BA$1000)),"-")</f>
        <v>15681</v>
      </c>
      <c r="H101" s="19">
        <f>España!E101</f>
        <v>99.26</v>
      </c>
      <c r="I101" s="3">
        <f>[1]Aeropuerto!$F94</f>
        <v>14958</v>
      </c>
      <c r="J101" s="3" cm="1">
        <f t="array" ref="J101">_xlfn.XLOOKUP(transformación!$B92,[1]Mortalidad!$A$2:$A$301,_xlfn.XLOOKUP($C$1,[1]Mortalidad!$B$1:$P$1,[1]Mortalidad!$B$2:$P$301))</f>
        <v>4154</v>
      </c>
      <c r="K101" s="19" cm="1">
        <f t="array" ref="K101">_xlfn.XLOOKUP(transformación!$B92,'[1]Indice del consumidor'!$A$2:$A$301,_xlfn.XLOOKUP($C$1,'[1]Indice del consumidor'!$B$1:$P$1,'[1]Indice del consumidor'!$B$2:$P$301))</f>
        <v>0.5</v>
      </c>
      <c r="L101" s="34" t="s">
        <v>702</v>
      </c>
      <c r="M101" s="34" t="s">
        <v>702</v>
      </c>
      <c r="N101" s="34" t="s">
        <v>702</v>
      </c>
    </row>
    <row r="102" spans="1:14" x14ac:dyDescent="0.3">
      <c r="A102" s="2" t="str">
        <f>'Viajeros Hoteles y Apartamet'!A102</f>
        <v>2012</v>
      </c>
      <c r="B102" s="2" t="str">
        <f>'Viajeros Hoteles y Apartamet'!B102</f>
        <v>7</v>
      </c>
      <c r="C102" s="3">
        <f>'Viajeros Hoteles y Apartamet'!I102</f>
        <v>55427</v>
      </c>
      <c r="D102" s="3" cm="1">
        <f t="array" ref="D102">_xlfn.XLOOKUP(transformación!A93,'[1]Pib Pc'!$A$2:$A$81,_xlfn.XLOOKUP($C$1,'[1]Pib Pc'!B$1:P$1,'[1]Pib Pc'!$B$2:$P$81))</f>
        <v>11380</v>
      </c>
      <c r="E102" s="19" cm="1">
        <f t="array" ref="E102">_xlfn.XLOOKUP(transformación!B93,'[1]IPC Armonizado'!$A$2:$A$250,_xlfn.XLOOKUP($C$1,'[1]IPC Armonizado'!$B$1:$Q$1,'[1]IPC Armonizado'!$B$2:$Q$250))</f>
        <v>98.8</v>
      </c>
      <c r="F102" s="19" cm="1">
        <f t="array" ref="F102">_xlfn.XLOOKUP(transformación!A93,'[1]Desempleo armonizado'!$A$2:$A$101,_xlfn.XLOOKUP($C$1,'[1]Desempleo armonizado'!$B$1:$P$1,'[1]Desempleo armonizado'!$B$2:$P$101))</f>
        <v>7.8</v>
      </c>
      <c r="G102" s="26" cm="1">
        <f t="array" ref="G102">IFERROR(_xlfn.XLOOKUP(transformación!$B93,[1]Forwarkeys!$B$2:$B$1000,_xlfn.XLOOKUP($C$1,[1]Forwarkeys!$C$1:$BA$1,[1]Forwarkeys!$C$2:$BA$1000)),"-")</f>
        <v>21927</v>
      </c>
      <c r="H102" s="19">
        <f>España!E102</f>
        <v>98.42</v>
      </c>
      <c r="I102" s="3">
        <f>[1]Aeropuerto!$F95</f>
        <v>20170</v>
      </c>
      <c r="J102" s="3" cm="1">
        <f t="array" ref="J102">_xlfn.XLOOKUP(transformación!$B93,[1]Mortalidad!$A$2:$A$301,_xlfn.XLOOKUP($C$1,[1]Mortalidad!$B$1:$P$1,[1]Mortalidad!$B$2:$P$301))</f>
        <v>4143</v>
      </c>
      <c r="K102" s="19" cm="1">
        <f t="array" ref="K102">_xlfn.XLOOKUP(transformación!$B93,'[1]Indice del consumidor'!$A$2:$A$301,_xlfn.XLOOKUP($C$1,'[1]Indice del consumidor'!$B$1:$P$1,'[1]Indice del consumidor'!$B$2:$P$301))</f>
        <v>3</v>
      </c>
      <c r="L102" s="34" t="s">
        <v>702</v>
      </c>
      <c r="M102" s="34" t="s">
        <v>702</v>
      </c>
      <c r="N102" s="34" t="s">
        <v>702</v>
      </c>
    </row>
    <row r="103" spans="1:14" x14ac:dyDescent="0.3">
      <c r="A103" s="2" t="str">
        <f>'Viajeros Hoteles y Apartamet'!A103</f>
        <v>2012</v>
      </c>
      <c r="B103" s="2" t="str">
        <f>'Viajeros Hoteles y Apartamet'!B103</f>
        <v>8</v>
      </c>
      <c r="C103" s="3">
        <f>'Viajeros Hoteles y Apartamet'!I103</f>
        <v>26847</v>
      </c>
      <c r="D103" s="3" cm="1">
        <f t="array" ref="D103">_xlfn.XLOOKUP(transformación!A94,'[1]Pib Pc'!$A$2:$A$81,_xlfn.XLOOKUP($C$1,'[1]Pib Pc'!B$1:P$1,'[1]Pib Pc'!$B$2:$P$81))</f>
        <v>11380</v>
      </c>
      <c r="E103" s="19" cm="1">
        <f t="array" ref="E103">_xlfn.XLOOKUP(transformación!B94,'[1]IPC Armonizado'!$A$2:$A$250,_xlfn.XLOOKUP($C$1,'[1]IPC Armonizado'!$B$1:$Q$1,'[1]IPC Armonizado'!$B$2:$Q$250))</f>
        <v>99.2</v>
      </c>
      <c r="F103" s="19" cm="1">
        <f t="array" ref="F103">_xlfn.XLOOKUP(transformación!A94,'[1]Desempleo armonizado'!$A$2:$A$101,_xlfn.XLOOKUP($C$1,'[1]Desempleo armonizado'!$B$1:$P$1,'[1]Desempleo armonizado'!$B$2:$P$101))</f>
        <v>7.8</v>
      </c>
      <c r="G103" s="26" cm="1">
        <f t="array" ref="G103">IFERROR(_xlfn.XLOOKUP(transformación!$B94,[1]Forwarkeys!$B$2:$B$1000,_xlfn.XLOOKUP($C$1,[1]Forwarkeys!$C$1:$BA$1,[1]Forwarkeys!$C$2:$BA$1000)),"-")</f>
        <v>18518</v>
      </c>
      <c r="H103" s="19">
        <f>España!E103</f>
        <v>98.92</v>
      </c>
      <c r="I103" s="3">
        <f>[1]Aeropuerto!$F96</f>
        <v>15641</v>
      </c>
      <c r="J103" s="3" cm="1">
        <f t="array" ref="J103">_xlfn.XLOOKUP(transformación!$B94,[1]Mortalidad!$A$2:$A$301,_xlfn.XLOOKUP($C$1,[1]Mortalidad!$B$1:$P$1,[1]Mortalidad!$B$2:$P$301))</f>
        <v>4093</v>
      </c>
      <c r="K103" s="19" cm="1">
        <f t="array" ref="K103">_xlfn.XLOOKUP(transformación!$B94,'[1]Indice del consumidor'!$A$2:$A$301,_xlfn.XLOOKUP($C$1,'[1]Indice del consumidor'!$B$1:$P$1,'[1]Indice del consumidor'!$B$2:$P$301))</f>
        <v>1.4</v>
      </c>
      <c r="L103" s="34" t="s">
        <v>702</v>
      </c>
      <c r="M103" s="34" t="s">
        <v>702</v>
      </c>
      <c r="N103" s="34" t="s">
        <v>702</v>
      </c>
    </row>
    <row r="104" spans="1:14" x14ac:dyDescent="0.3">
      <c r="A104" s="2" t="str">
        <f>'Viajeros Hoteles y Apartamet'!A104</f>
        <v>2012</v>
      </c>
      <c r="B104" s="2" t="str">
        <f>'Viajeros Hoteles y Apartamet'!B104</f>
        <v>9</v>
      </c>
      <c r="C104" s="3">
        <f>'Viajeros Hoteles y Apartamet'!I104</f>
        <v>29925</v>
      </c>
      <c r="D104" s="3" cm="1">
        <f t="array" ref="D104">_xlfn.XLOOKUP(transformación!A95,'[1]Pib Pc'!$A$2:$A$81,_xlfn.XLOOKUP($C$1,'[1]Pib Pc'!B$1:P$1,'[1]Pib Pc'!$B$2:$P$81))</f>
        <v>11380</v>
      </c>
      <c r="E104" s="19" cm="1">
        <f t="array" ref="E104">_xlfn.XLOOKUP(transformación!B95,'[1]IPC Armonizado'!$A$2:$A$250,_xlfn.XLOOKUP($C$1,'[1]IPC Armonizado'!$B$1:$Q$1,'[1]IPC Armonizado'!$B$2:$Q$250))</f>
        <v>99.5</v>
      </c>
      <c r="F104" s="19" cm="1">
        <f t="array" ref="F104">_xlfn.XLOOKUP(transformación!A95,'[1]Desempleo armonizado'!$A$2:$A$101,_xlfn.XLOOKUP($C$1,'[1]Desempleo armonizado'!$B$1:$P$1,'[1]Desempleo armonizado'!$B$2:$P$101))</f>
        <v>7.8</v>
      </c>
      <c r="G104" s="26" cm="1">
        <f t="array" ref="G104">IFERROR(_xlfn.XLOOKUP(transformación!$B95,[1]Forwarkeys!$B$2:$B$1000,_xlfn.XLOOKUP($C$1,[1]Forwarkeys!$C$1:$BA$1,[1]Forwarkeys!$C$2:$BA$1000)),"-")</f>
        <v>16824</v>
      </c>
      <c r="H104" s="19">
        <f>España!E104</f>
        <v>100.83</v>
      </c>
      <c r="I104" s="3">
        <f>[1]Aeropuerto!$F97</f>
        <v>16311</v>
      </c>
      <c r="J104" s="3" cm="1">
        <f t="array" ref="J104">_xlfn.XLOOKUP(transformación!$B95,[1]Mortalidad!$A$2:$A$301,_xlfn.XLOOKUP($C$1,[1]Mortalidad!$B$1:$P$1,[1]Mortalidad!$B$2:$P$301))</f>
        <v>4032</v>
      </c>
      <c r="K104" s="19" cm="1">
        <f t="array" ref="K104">_xlfn.XLOOKUP(transformación!$B95,'[1]Indice del consumidor'!$A$2:$A$301,_xlfn.XLOOKUP($C$1,'[1]Indice del consumidor'!$B$1:$P$1,'[1]Indice del consumidor'!$B$2:$P$301))</f>
        <v>1.1000000000000001</v>
      </c>
      <c r="L104" s="34" t="s">
        <v>702</v>
      </c>
      <c r="M104" s="34" t="s">
        <v>702</v>
      </c>
      <c r="N104" s="34" t="s">
        <v>702</v>
      </c>
    </row>
    <row r="105" spans="1:14" x14ac:dyDescent="0.3">
      <c r="A105" s="2" t="str">
        <f>'Viajeros Hoteles y Apartamet'!A105</f>
        <v>2012</v>
      </c>
      <c r="B105" s="2" t="str">
        <f>'Viajeros Hoteles y Apartamet'!B105</f>
        <v>10</v>
      </c>
      <c r="C105" s="3">
        <f>'Viajeros Hoteles y Apartamet'!I105</f>
        <v>38171</v>
      </c>
      <c r="D105" s="3" cm="1">
        <f t="array" ref="D105">_xlfn.XLOOKUP(transformación!A96,'[1]Pib Pc'!$A$2:$A$81,_xlfn.XLOOKUP($C$1,'[1]Pib Pc'!B$1:P$1,'[1]Pib Pc'!$B$2:$P$81))</f>
        <v>11620</v>
      </c>
      <c r="E105" s="19" cm="1">
        <f t="array" ref="E105">_xlfn.XLOOKUP(transformación!B96,'[1]IPC Armonizado'!$A$2:$A$250,_xlfn.XLOOKUP($C$1,'[1]IPC Armonizado'!$B$1:$Q$1,'[1]IPC Armonizado'!$B$2:$Q$250))</f>
        <v>99.4</v>
      </c>
      <c r="F105" s="19" cm="1">
        <f t="array" ref="F105">_xlfn.XLOOKUP(transformación!A96,'[1]Desempleo armonizado'!$A$2:$A$101,_xlfn.XLOOKUP($C$1,'[1]Desempleo armonizado'!$B$1:$P$1,'[1]Desempleo armonizado'!$B$2:$P$101))</f>
        <v>7.1</v>
      </c>
      <c r="G105" s="26" cm="1">
        <f t="array" ref="G105">IFERROR(_xlfn.XLOOKUP(transformación!$B96,[1]Forwarkeys!$B$2:$B$1000,_xlfn.XLOOKUP($C$1,[1]Forwarkeys!$C$1:$BA$1,[1]Forwarkeys!$C$2:$BA$1000)),"-")</f>
        <v>16570</v>
      </c>
      <c r="H105" s="19">
        <f>España!E105</f>
        <v>101.29</v>
      </c>
      <c r="I105" s="3">
        <f>[1]Aeropuerto!$F98</f>
        <v>14408</v>
      </c>
      <c r="J105" s="3" cm="1">
        <f t="array" ref="J105">_xlfn.XLOOKUP(transformación!$B96,[1]Mortalidad!$A$2:$A$301,_xlfn.XLOOKUP($C$1,[1]Mortalidad!$B$1:$P$1,[1]Mortalidad!$B$2:$P$301))</f>
        <v>4341</v>
      </c>
      <c r="K105" s="19" cm="1">
        <f t="array" ref="K105">_xlfn.XLOOKUP(transformación!$B96,'[1]Indice del consumidor'!$A$2:$A$301,_xlfn.XLOOKUP($C$1,'[1]Indice del consumidor'!$B$1:$P$1,'[1]Indice del consumidor'!$B$2:$P$301))</f>
        <v>-1.7</v>
      </c>
      <c r="L105" s="34" t="s">
        <v>702</v>
      </c>
      <c r="M105" s="34" t="s">
        <v>702</v>
      </c>
      <c r="N105" s="34" t="s">
        <v>702</v>
      </c>
    </row>
    <row r="106" spans="1:14" x14ac:dyDescent="0.3">
      <c r="A106" s="2" t="str">
        <f>'Viajeros Hoteles y Apartamet'!A106</f>
        <v>2012</v>
      </c>
      <c r="B106" s="2" t="str">
        <f>'Viajeros Hoteles y Apartamet'!B106</f>
        <v>11</v>
      </c>
      <c r="C106" s="3">
        <f>'Viajeros Hoteles y Apartamet'!I106</f>
        <v>15618</v>
      </c>
      <c r="D106" s="3" cm="1">
        <f t="array" ref="D106">_xlfn.XLOOKUP(transformación!A97,'[1]Pib Pc'!$A$2:$A$81,_xlfn.XLOOKUP($C$1,'[1]Pib Pc'!B$1:P$1,'[1]Pib Pc'!$B$2:$P$81))</f>
        <v>11620</v>
      </c>
      <c r="E106" s="19" cm="1">
        <f t="array" ref="E106">_xlfn.XLOOKUP(transformación!B97,'[1]IPC Armonizado'!$A$2:$A$250,_xlfn.XLOOKUP($C$1,'[1]IPC Armonizado'!$B$1:$Q$1,'[1]IPC Armonizado'!$B$2:$Q$250))</f>
        <v>99.3</v>
      </c>
      <c r="F106" s="19" cm="1">
        <f t="array" ref="F106">_xlfn.XLOOKUP(transformación!A97,'[1]Desempleo armonizado'!$A$2:$A$101,_xlfn.XLOOKUP($C$1,'[1]Desempleo armonizado'!$B$1:$P$1,'[1]Desempleo armonizado'!$B$2:$P$101))</f>
        <v>7.1</v>
      </c>
      <c r="G106" s="26" cm="1">
        <f t="array" ref="G106">IFERROR(_xlfn.XLOOKUP(transformación!$B97,[1]Forwarkeys!$B$2:$B$1000,_xlfn.XLOOKUP($C$1,[1]Forwarkeys!$C$1:$BA$1,[1]Forwarkeys!$C$2:$BA$1000)),"-")</f>
        <v>12388</v>
      </c>
      <c r="H106" s="19">
        <f>España!E106</f>
        <v>101.05</v>
      </c>
      <c r="I106" s="3">
        <f>[1]Aeropuerto!$F99</f>
        <v>10036</v>
      </c>
      <c r="J106" s="3" cm="1">
        <f t="array" ref="J106">_xlfn.XLOOKUP(transformación!$B97,[1]Mortalidad!$A$2:$A$301,_xlfn.XLOOKUP($C$1,[1]Mortalidad!$B$1:$P$1,[1]Mortalidad!$B$2:$P$301))</f>
        <v>4204</v>
      </c>
      <c r="K106" s="19" cm="1">
        <f t="array" ref="K106">_xlfn.XLOOKUP(transformación!$B97,'[1]Indice del consumidor'!$A$2:$A$301,_xlfn.XLOOKUP($C$1,'[1]Indice del consumidor'!$B$1:$P$1,'[1]Indice del consumidor'!$B$2:$P$301))</f>
        <v>2.2000000000000002</v>
      </c>
      <c r="L106" s="34" t="s">
        <v>702</v>
      </c>
      <c r="M106" s="34" t="s">
        <v>702</v>
      </c>
      <c r="N106" s="34" t="s">
        <v>702</v>
      </c>
    </row>
    <row r="107" spans="1:14" x14ac:dyDescent="0.3">
      <c r="A107" s="2" t="str">
        <f>'Viajeros Hoteles y Apartamet'!A107</f>
        <v>2012</v>
      </c>
      <c r="B107" s="2" t="str">
        <f>'Viajeros Hoteles y Apartamet'!B107</f>
        <v>12</v>
      </c>
      <c r="C107" s="3">
        <f>'Viajeros Hoteles y Apartamet'!I107</f>
        <v>6259</v>
      </c>
      <c r="D107" s="3" cm="1">
        <f t="array" ref="D107">_xlfn.XLOOKUP(transformación!A98,'[1]Pib Pc'!$A$2:$A$81,_xlfn.XLOOKUP($C$1,'[1]Pib Pc'!B$1:P$1,'[1]Pib Pc'!$B$2:$P$81))</f>
        <v>11620</v>
      </c>
      <c r="E107" s="19" cm="1">
        <f t="array" ref="E107">_xlfn.XLOOKUP(transformación!B98,'[1]IPC Armonizado'!$A$2:$A$250,_xlfn.XLOOKUP($C$1,'[1]IPC Armonizado'!$B$1:$Q$1,'[1]IPC Armonizado'!$B$2:$Q$250))</f>
        <v>98.9</v>
      </c>
      <c r="F107" s="19" cm="1">
        <f t="array" ref="F107">_xlfn.XLOOKUP(transformación!A98,'[1]Desempleo armonizado'!$A$2:$A$101,_xlfn.XLOOKUP($C$1,'[1]Desempleo armonizado'!$B$1:$P$1,'[1]Desempleo armonizado'!$B$2:$P$101))</f>
        <v>7.1</v>
      </c>
      <c r="G107" s="26" cm="1">
        <f t="array" ref="G107">IFERROR(_xlfn.XLOOKUP(transformación!$B98,[1]Forwarkeys!$B$2:$B$1000,_xlfn.XLOOKUP($C$1,[1]Forwarkeys!$C$1:$BA$1,[1]Forwarkeys!$C$2:$BA$1000)),"-")</f>
        <v>12436</v>
      </c>
      <c r="H107" s="19">
        <f>España!E107</f>
        <v>101.06</v>
      </c>
      <c r="I107" s="3">
        <f>[1]Aeropuerto!$F100</f>
        <v>10024</v>
      </c>
      <c r="J107" s="3" cm="1">
        <f t="array" ref="J107">_xlfn.XLOOKUP(transformación!$B98,[1]Mortalidad!$A$2:$A$301,_xlfn.XLOOKUP($C$1,[1]Mortalidad!$B$1:$P$1,[1]Mortalidad!$B$2:$P$301))</f>
        <v>4827</v>
      </c>
      <c r="K107" s="19" cm="1">
        <f t="array" ref="K107">_xlfn.XLOOKUP(transformación!$B98,'[1]Indice del consumidor'!$A$2:$A$301,_xlfn.XLOOKUP($C$1,'[1]Indice del consumidor'!$B$1:$P$1,'[1]Indice del consumidor'!$B$2:$P$301))</f>
        <v>-0.6</v>
      </c>
      <c r="L107" s="34" t="s">
        <v>702</v>
      </c>
      <c r="M107" s="34" t="s">
        <v>702</v>
      </c>
      <c r="N107" s="34" t="s">
        <v>702</v>
      </c>
    </row>
    <row r="108" spans="1:14" x14ac:dyDescent="0.3">
      <c r="A108" s="2" t="str">
        <f>'Viajeros Hoteles y Apartamet'!A108</f>
        <v>2013</v>
      </c>
      <c r="B108" s="2" t="str">
        <f>'Viajeros Hoteles y Apartamet'!B108</f>
        <v>1</v>
      </c>
      <c r="C108" s="3">
        <f>'Viajeros Hoteles y Apartamet'!I108</f>
        <v>11806</v>
      </c>
      <c r="D108" s="3" cm="1">
        <f t="array" ref="D108">_xlfn.XLOOKUP(transformación!A99,'[1]Pib Pc'!$A$2:$A$81,_xlfn.XLOOKUP($C$1,'[1]Pib Pc'!B$1:P$1,'[1]Pib Pc'!$B$2:$P$81))</f>
        <v>11110</v>
      </c>
      <c r="E108" s="19" cm="1">
        <f t="array" ref="E108">_xlfn.XLOOKUP(transformación!B99,'[1]IPC Armonizado'!$A$2:$A$250,_xlfn.XLOOKUP($C$1,'[1]IPC Armonizado'!$B$1:$Q$1,'[1]IPC Armonizado'!$B$2:$Q$250))</f>
        <v>98.4</v>
      </c>
      <c r="F108" s="19" cm="1">
        <f t="array" ref="F108">_xlfn.XLOOKUP(transformación!A99,'[1]Desempleo armonizado'!$A$2:$A$101,_xlfn.XLOOKUP($C$1,'[1]Desempleo armonizado'!$B$1:$P$1,'[1]Desempleo armonizado'!$B$2:$P$101))</f>
        <v>8</v>
      </c>
      <c r="G108" s="26" cm="1">
        <f t="array" ref="G108">IFERROR(_xlfn.XLOOKUP(transformación!$B99,[1]Forwarkeys!$B$2:$B$1000,_xlfn.XLOOKUP($C$1,[1]Forwarkeys!$C$1:$BA$1,[1]Forwarkeys!$C$2:$BA$1000)),"-")</f>
        <v>12186</v>
      </c>
      <c r="H108" s="19">
        <f>España!E108</f>
        <v>99.22</v>
      </c>
      <c r="I108" s="3">
        <f>[1]Aeropuerto!$F101</f>
        <v>10679</v>
      </c>
      <c r="J108" s="3" cm="1">
        <f t="array" ref="J108">_xlfn.XLOOKUP(transformación!$B99,[1]Mortalidad!$A$2:$A$301,_xlfn.XLOOKUP($C$1,[1]Mortalidad!$B$1:$P$1,[1]Mortalidad!$B$2:$P$301))</f>
        <v>5400</v>
      </c>
      <c r="K108" s="19" cm="1">
        <f t="array" ref="K108">_xlfn.XLOOKUP(transformación!$B99,'[1]Indice del consumidor'!$A$2:$A$301,_xlfn.XLOOKUP($C$1,'[1]Indice del consumidor'!$B$1:$P$1,'[1]Indice del consumidor'!$B$2:$P$301))</f>
        <v>-0.2</v>
      </c>
      <c r="L108" s="34" t="s">
        <v>702</v>
      </c>
      <c r="M108" s="34" t="s">
        <v>702</v>
      </c>
      <c r="N108" s="34" t="s">
        <v>702</v>
      </c>
    </row>
    <row r="109" spans="1:14" x14ac:dyDescent="0.3">
      <c r="A109" s="2" t="str">
        <f>'Viajeros Hoteles y Apartamet'!A109</f>
        <v>2013</v>
      </c>
      <c r="B109" s="2" t="str">
        <f>'Viajeros Hoteles y Apartamet'!B109</f>
        <v>2</v>
      </c>
      <c r="C109" s="3">
        <f>'Viajeros Hoteles y Apartamet'!I109</f>
        <v>29165</v>
      </c>
      <c r="D109" s="3" cm="1">
        <f t="array" ref="D109">_xlfn.XLOOKUP(transformación!A100,'[1]Pib Pc'!$A$2:$A$81,_xlfn.XLOOKUP($C$1,'[1]Pib Pc'!B$1:P$1,'[1]Pib Pc'!$B$2:$P$81))</f>
        <v>11110</v>
      </c>
      <c r="E109" s="19" cm="1">
        <f t="array" ref="E109">_xlfn.XLOOKUP(transformación!B100,'[1]IPC Armonizado'!$A$2:$A$250,_xlfn.XLOOKUP($C$1,'[1]IPC Armonizado'!$B$1:$Q$1,'[1]IPC Armonizado'!$B$2:$Q$250))</f>
        <v>99.5</v>
      </c>
      <c r="F109" s="19" cm="1">
        <f t="array" ref="F109">_xlfn.XLOOKUP(transformación!A100,'[1]Desempleo armonizado'!$A$2:$A$101,_xlfn.XLOOKUP($C$1,'[1]Desempleo armonizado'!$B$1:$P$1,'[1]Desempleo armonizado'!$B$2:$P$101))</f>
        <v>8</v>
      </c>
      <c r="G109" s="26" cm="1">
        <f t="array" ref="G109">IFERROR(_xlfn.XLOOKUP(transformación!$B100,[1]Forwarkeys!$B$2:$B$1000,_xlfn.XLOOKUP($C$1,[1]Forwarkeys!$C$1:$BA$1,[1]Forwarkeys!$C$2:$BA$1000)),"-")</f>
        <v>11252</v>
      </c>
      <c r="H109" s="19">
        <f>España!E109</f>
        <v>99.31</v>
      </c>
      <c r="I109" s="3">
        <f>[1]Aeropuerto!$F102</f>
        <v>10629</v>
      </c>
      <c r="J109" s="3" cm="1">
        <f t="array" ref="J109">_xlfn.XLOOKUP(transformación!$B100,[1]Mortalidad!$A$2:$A$301,_xlfn.XLOOKUP($C$1,[1]Mortalidad!$B$1:$P$1,[1]Mortalidad!$B$2:$P$301))</f>
        <v>4829</v>
      </c>
      <c r="K109" s="19" cm="1">
        <f t="array" ref="K109">_xlfn.XLOOKUP(transformación!$B100,'[1]Indice del consumidor'!$A$2:$A$301,_xlfn.XLOOKUP($C$1,'[1]Indice del consumidor'!$B$1:$P$1,'[1]Indice del consumidor'!$B$2:$P$301))</f>
        <v>1.8</v>
      </c>
      <c r="L109" s="34" t="s">
        <v>702</v>
      </c>
      <c r="M109" s="34" t="s">
        <v>702</v>
      </c>
      <c r="N109" s="34" t="s">
        <v>702</v>
      </c>
    </row>
    <row r="110" spans="1:14" x14ac:dyDescent="0.3">
      <c r="A110" s="2" t="str">
        <f>'Viajeros Hoteles y Apartamet'!A110</f>
        <v>2013</v>
      </c>
      <c r="B110" s="2" t="str">
        <f>'Viajeros Hoteles y Apartamet'!B110</f>
        <v>3</v>
      </c>
      <c r="C110" s="3">
        <f>'Viajeros Hoteles y Apartamet'!I110</f>
        <v>48071</v>
      </c>
      <c r="D110" s="3" cm="1">
        <f t="array" ref="D110">_xlfn.XLOOKUP(transformación!A101,'[1]Pib Pc'!$A$2:$A$81,_xlfn.XLOOKUP($C$1,'[1]Pib Pc'!B$1:P$1,'[1]Pib Pc'!$B$2:$P$81))</f>
        <v>11110</v>
      </c>
      <c r="E110" s="19" cm="1">
        <f t="array" ref="E110">_xlfn.XLOOKUP(transformación!B101,'[1]IPC Armonizado'!$A$2:$A$250,_xlfn.XLOOKUP($C$1,'[1]IPC Armonizado'!$B$1:$Q$1,'[1]IPC Armonizado'!$B$2:$Q$250))</f>
        <v>99.7</v>
      </c>
      <c r="F110" s="19" cm="1">
        <f t="array" ref="F110">_xlfn.XLOOKUP(transformación!A101,'[1]Desempleo armonizado'!$A$2:$A$101,_xlfn.XLOOKUP($C$1,'[1]Desempleo armonizado'!$B$1:$P$1,'[1]Desempleo armonizado'!$B$2:$P$101))</f>
        <v>8</v>
      </c>
      <c r="G110" s="26" cm="1">
        <f t="array" ref="G110">IFERROR(_xlfn.XLOOKUP(transformación!$B101,[1]Forwarkeys!$B$2:$B$1000,_xlfn.XLOOKUP($C$1,[1]Forwarkeys!$C$1:$BA$1,[1]Forwarkeys!$C$2:$BA$1000)),"-")</f>
        <v>15473</v>
      </c>
      <c r="H110" s="19">
        <f>España!E110</f>
        <v>101.16</v>
      </c>
      <c r="I110" s="3">
        <f>[1]Aeropuerto!$F103</f>
        <v>15364</v>
      </c>
      <c r="J110" s="3" cm="1">
        <f t="array" ref="J110">_xlfn.XLOOKUP(transformación!$B101,[1]Mortalidad!$A$2:$A$301,_xlfn.XLOOKUP($C$1,[1]Mortalidad!$B$1:$P$1,[1]Mortalidad!$B$2:$P$301))</f>
        <v>4945</v>
      </c>
      <c r="K110" s="19" cm="1">
        <f t="array" ref="K110">_xlfn.XLOOKUP(transformación!$B101,'[1]Indice del consumidor'!$A$2:$A$301,_xlfn.XLOOKUP($C$1,'[1]Indice del consumidor'!$B$1:$P$1,'[1]Indice del consumidor'!$B$2:$P$301))</f>
        <v>1.3</v>
      </c>
      <c r="L110" s="34" t="s">
        <v>702</v>
      </c>
      <c r="M110" s="34" t="s">
        <v>702</v>
      </c>
      <c r="N110" s="34" t="s">
        <v>702</v>
      </c>
    </row>
    <row r="111" spans="1:14" x14ac:dyDescent="0.3">
      <c r="A111" s="2" t="str">
        <f>'Viajeros Hoteles y Apartamet'!A111</f>
        <v>2013</v>
      </c>
      <c r="B111" s="2" t="str">
        <f>'Viajeros Hoteles y Apartamet'!B111</f>
        <v>4</v>
      </c>
      <c r="C111" s="3">
        <f>'Viajeros Hoteles y Apartamet'!I111</f>
        <v>23746</v>
      </c>
      <c r="D111" s="3" cm="1">
        <f t="array" ref="D111">_xlfn.XLOOKUP(transformación!A102,'[1]Pib Pc'!$A$2:$A$81,_xlfn.XLOOKUP($C$1,'[1]Pib Pc'!B$1:P$1,'[1]Pib Pc'!$B$2:$P$81))</f>
        <v>11660</v>
      </c>
      <c r="E111" s="19" cm="1">
        <f t="array" ref="E111">_xlfn.XLOOKUP(transformación!B102,'[1]IPC Armonizado'!$A$2:$A$250,_xlfn.XLOOKUP($C$1,'[1]IPC Armonizado'!$B$1:$Q$1,'[1]IPC Armonizado'!$B$2:$Q$250))</f>
        <v>99.5</v>
      </c>
      <c r="F111" s="19" cm="1">
        <f t="array" ref="F111">_xlfn.XLOOKUP(transformación!A102,'[1]Desempleo armonizado'!$A$2:$A$101,_xlfn.XLOOKUP($C$1,'[1]Desempleo armonizado'!$B$1:$P$1,'[1]Desempleo armonizado'!$B$2:$P$101))</f>
        <v>7.3</v>
      </c>
      <c r="G111" s="26" cm="1">
        <f t="array" ref="G111">IFERROR(_xlfn.XLOOKUP(transformación!$B102,[1]Forwarkeys!$B$2:$B$1000,_xlfn.XLOOKUP($C$1,[1]Forwarkeys!$C$1:$BA$1,[1]Forwarkeys!$C$2:$BA$1000)),"-")</f>
        <v>21289</v>
      </c>
      <c r="H111" s="19">
        <f>España!E111</f>
        <v>101.23</v>
      </c>
      <c r="I111" s="3">
        <f>[1]Aeropuerto!$F104</f>
        <v>17530</v>
      </c>
      <c r="J111" s="3" cm="1">
        <f t="array" ref="J111">_xlfn.XLOOKUP(transformación!$B102,[1]Mortalidad!$A$2:$A$301,_xlfn.XLOOKUP($C$1,[1]Mortalidad!$B$1:$P$1,[1]Mortalidad!$B$2:$P$301))</f>
        <v>4499</v>
      </c>
      <c r="K111" s="19" cm="1">
        <f t="array" ref="K111">_xlfn.XLOOKUP(transformación!$B102,'[1]Indice del consumidor'!$A$2:$A$301,_xlfn.XLOOKUP($C$1,'[1]Indice del consumidor'!$B$1:$P$1,'[1]Indice del consumidor'!$B$2:$P$301))</f>
        <v>1.9</v>
      </c>
      <c r="L111" s="34" t="s">
        <v>702</v>
      </c>
      <c r="M111" s="34" t="s">
        <v>702</v>
      </c>
      <c r="N111" s="34" t="s">
        <v>702</v>
      </c>
    </row>
    <row r="112" spans="1:14" x14ac:dyDescent="0.3">
      <c r="A112" s="2" t="str">
        <f>'Viajeros Hoteles y Apartamet'!A112</f>
        <v>2013</v>
      </c>
      <c r="B112" s="2" t="str">
        <f>'Viajeros Hoteles y Apartamet'!B112</f>
        <v>5</v>
      </c>
      <c r="C112" s="3">
        <f>'Viajeros Hoteles y Apartamet'!I112</f>
        <v>23423</v>
      </c>
      <c r="D112" s="3" cm="1">
        <f t="array" ref="D112">_xlfn.XLOOKUP(transformación!A103,'[1]Pib Pc'!$A$2:$A$81,_xlfn.XLOOKUP($C$1,'[1]Pib Pc'!B$1:P$1,'[1]Pib Pc'!$B$2:$P$81))</f>
        <v>11660</v>
      </c>
      <c r="E112" s="19" cm="1">
        <f t="array" ref="E112">_xlfn.XLOOKUP(transformación!B103,'[1]IPC Armonizado'!$A$2:$A$250,_xlfn.XLOOKUP($C$1,'[1]IPC Armonizado'!$B$1:$Q$1,'[1]IPC Armonizado'!$B$2:$Q$250))</f>
        <v>99.7</v>
      </c>
      <c r="F112" s="19" cm="1">
        <f t="array" ref="F112">_xlfn.XLOOKUP(transformación!A103,'[1]Desempleo armonizado'!$A$2:$A$101,_xlfn.XLOOKUP($C$1,'[1]Desempleo armonizado'!$B$1:$P$1,'[1]Desempleo armonizado'!$B$2:$P$101))</f>
        <v>7.3</v>
      </c>
      <c r="G112" s="26" cm="1">
        <f t="array" ref="G112">IFERROR(_xlfn.XLOOKUP(transformación!$B103,[1]Forwarkeys!$B$2:$B$1000,_xlfn.XLOOKUP($C$1,[1]Forwarkeys!$C$1:$BA$1,[1]Forwarkeys!$C$2:$BA$1000)),"-")</f>
        <v>23761</v>
      </c>
      <c r="H112" s="19">
        <f>España!E112</f>
        <v>101.33</v>
      </c>
      <c r="I112" s="3">
        <f>[1]Aeropuerto!$F105</f>
        <v>18856</v>
      </c>
      <c r="J112" s="3" cm="1">
        <f t="array" ref="J112">_xlfn.XLOOKUP(transformación!$B103,[1]Mortalidad!$A$2:$A$301,_xlfn.XLOOKUP($C$1,[1]Mortalidad!$B$1:$P$1,[1]Mortalidad!$B$2:$P$301))</f>
        <v>4330</v>
      </c>
      <c r="K112" s="19" cm="1">
        <f t="array" ref="K112">_xlfn.XLOOKUP(transformación!$B103,'[1]Indice del consumidor'!$A$2:$A$301,_xlfn.XLOOKUP($C$1,'[1]Indice del consumidor'!$B$1:$P$1,'[1]Indice del consumidor'!$B$2:$P$301))</f>
        <v>1.3</v>
      </c>
      <c r="L112" s="34" t="s">
        <v>702</v>
      </c>
      <c r="M112" s="34" t="s">
        <v>702</v>
      </c>
      <c r="N112" s="34" t="s">
        <v>702</v>
      </c>
    </row>
    <row r="113" spans="1:14" x14ac:dyDescent="0.3">
      <c r="A113" s="2" t="str">
        <f>'Viajeros Hoteles y Apartamet'!A113</f>
        <v>2013</v>
      </c>
      <c r="B113" s="2" t="str">
        <f>'Viajeros Hoteles y Apartamet'!B113</f>
        <v>6</v>
      </c>
      <c r="C113" s="3">
        <f>'Viajeros Hoteles y Apartamet'!I113</f>
        <v>16669</v>
      </c>
      <c r="D113" s="3" cm="1">
        <f t="array" ref="D113">_xlfn.XLOOKUP(transformación!A104,'[1]Pib Pc'!$A$2:$A$81,_xlfn.XLOOKUP($C$1,'[1]Pib Pc'!B$1:P$1,'[1]Pib Pc'!$B$2:$P$81))</f>
        <v>11660</v>
      </c>
      <c r="E113" s="19" cm="1">
        <f t="array" ref="E113">_xlfn.XLOOKUP(transformación!B104,'[1]IPC Armonizado'!$A$2:$A$250,_xlfn.XLOOKUP($C$1,'[1]IPC Armonizado'!$B$1:$Q$1,'[1]IPC Armonizado'!$B$2:$Q$250))</f>
        <v>99.5</v>
      </c>
      <c r="F113" s="19" cm="1">
        <f t="array" ref="F113">_xlfn.XLOOKUP(transformación!A104,'[1]Desempleo armonizado'!$A$2:$A$101,_xlfn.XLOOKUP($C$1,'[1]Desempleo armonizado'!$B$1:$P$1,'[1]Desempleo armonizado'!$B$2:$P$101))</f>
        <v>7.3</v>
      </c>
      <c r="G113" s="26" cm="1">
        <f t="array" ref="G113">IFERROR(_xlfn.XLOOKUP(transformación!$B104,[1]Forwarkeys!$B$2:$B$1000,_xlfn.XLOOKUP($C$1,[1]Forwarkeys!$C$1:$BA$1,[1]Forwarkeys!$C$2:$BA$1000)),"-")</f>
        <v>22816</v>
      </c>
      <c r="H113" s="19">
        <f>España!E113</f>
        <v>101.44</v>
      </c>
      <c r="I113" s="3">
        <f>[1]Aeropuerto!$F106</f>
        <v>18850</v>
      </c>
      <c r="J113" s="3" cm="1">
        <f t="array" ref="J113">_xlfn.XLOOKUP(transformación!$B104,[1]Mortalidad!$A$2:$A$301,_xlfn.XLOOKUP($C$1,[1]Mortalidad!$B$1:$P$1,[1]Mortalidad!$B$2:$P$301))</f>
        <v>3969</v>
      </c>
      <c r="K113" s="19" cm="1">
        <f t="array" ref="K113">_xlfn.XLOOKUP(transformación!$B104,'[1]Indice del consumidor'!$A$2:$A$301,_xlfn.XLOOKUP($C$1,'[1]Indice del consumidor'!$B$1:$P$1,'[1]Indice del consumidor'!$B$2:$P$301))</f>
        <v>5.5</v>
      </c>
      <c r="L113" s="34" t="s">
        <v>702</v>
      </c>
      <c r="M113" s="34" t="s">
        <v>702</v>
      </c>
      <c r="N113" s="34" t="s">
        <v>702</v>
      </c>
    </row>
    <row r="114" spans="1:14" x14ac:dyDescent="0.3">
      <c r="A114" s="2" t="str">
        <f>'Viajeros Hoteles y Apartamet'!A114</f>
        <v>2013</v>
      </c>
      <c r="B114" s="2" t="str">
        <f>'Viajeros Hoteles y Apartamet'!B114</f>
        <v>7</v>
      </c>
      <c r="C114" s="3">
        <f>'Viajeros Hoteles y Apartamet'!I114</f>
        <v>39455</v>
      </c>
      <c r="D114" s="3" cm="1">
        <f t="array" ref="D114">_xlfn.XLOOKUP(transformación!A105,'[1]Pib Pc'!$A$2:$A$81,_xlfn.XLOOKUP($C$1,'[1]Pib Pc'!B$1:P$1,'[1]Pib Pc'!$B$2:$P$81))</f>
        <v>11510</v>
      </c>
      <c r="E114" s="19" cm="1">
        <f t="array" ref="E114">_xlfn.XLOOKUP(transformación!B105,'[1]IPC Armonizado'!$A$2:$A$250,_xlfn.XLOOKUP($C$1,'[1]IPC Armonizado'!$B$1:$Q$1,'[1]IPC Armonizado'!$B$2:$Q$250))</f>
        <v>99.2</v>
      </c>
      <c r="F114" s="19" cm="1">
        <f t="array" ref="F114">_xlfn.XLOOKUP(transformación!A105,'[1]Desempleo armonizado'!$A$2:$A$101,_xlfn.XLOOKUP($C$1,'[1]Desempleo armonizado'!$B$1:$P$1,'[1]Desempleo armonizado'!$B$2:$P$101))</f>
        <v>7.5</v>
      </c>
      <c r="G114" s="26" cm="1">
        <f t="array" ref="G114">IFERROR(_xlfn.XLOOKUP(transformación!$B105,[1]Forwarkeys!$B$2:$B$1000,_xlfn.XLOOKUP($C$1,[1]Forwarkeys!$C$1:$BA$1,[1]Forwarkeys!$C$2:$BA$1000)),"-")</f>
        <v>30404</v>
      </c>
      <c r="H114" s="19">
        <f>España!E114</f>
        <v>100.29</v>
      </c>
      <c r="I114" s="3">
        <f>[1]Aeropuerto!$F107</f>
        <v>27183</v>
      </c>
      <c r="J114" s="3" cm="1">
        <f t="array" ref="J114">_xlfn.XLOOKUP(transformación!$B105,[1]Mortalidad!$A$2:$A$301,_xlfn.XLOOKUP($C$1,[1]Mortalidad!$B$1:$P$1,[1]Mortalidad!$B$2:$P$301))</f>
        <v>4131</v>
      </c>
      <c r="K114" s="19" cm="1">
        <f t="array" ref="K114">_xlfn.XLOOKUP(transformación!$B105,'[1]Indice del consumidor'!$A$2:$A$301,_xlfn.XLOOKUP($C$1,'[1]Indice del consumidor'!$B$1:$P$1,'[1]Indice del consumidor'!$B$2:$P$301))</f>
        <v>4.3</v>
      </c>
      <c r="L114" s="34" t="s">
        <v>702</v>
      </c>
      <c r="M114" s="34" t="s">
        <v>702</v>
      </c>
      <c r="N114" s="34" t="s">
        <v>702</v>
      </c>
    </row>
    <row r="115" spans="1:14" x14ac:dyDescent="0.3">
      <c r="A115" s="2" t="str">
        <f>'Viajeros Hoteles y Apartamet'!A115</f>
        <v>2013</v>
      </c>
      <c r="B115" s="2" t="str">
        <f>'Viajeros Hoteles y Apartamet'!B115</f>
        <v>8</v>
      </c>
      <c r="C115" s="3">
        <f>'Viajeros Hoteles y Apartamet'!I115</f>
        <v>21598</v>
      </c>
      <c r="D115" s="3" cm="1">
        <f t="array" ref="D115">_xlfn.XLOOKUP(transformación!A106,'[1]Pib Pc'!$A$2:$A$81,_xlfn.XLOOKUP($C$1,'[1]Pib Pc'!B$1:P$1,'[1]Pib Pc'!$B$2:$P$81))</f>
        <v>11510</v>
      </c>
      <c r="E115" s="19" cm="1">
        <f t="array" ref="E115">_xlfn.XLOOKUP(transformación!B106,'[1]IPC Armonizado'!$A$2:$A$250,_xlfn.XLOOKUP($C$1,'[1]IPC Armonizado'!$B$1:$Q$1,'[1]IPC Armonizado'!$B$2:$Q$250))</f>
        <v>99.3</v>
      </c>
      <c r="F115" s="19" cm="1">
        <f t="array" ref="F115">_xlfn.XLOOKUP(transformación!A106,'[1]Desempleo armonizado'!$A$2:$A$101,_xlfn.XLOOKUP($C$1,'[1]Desempleo armonizado'!$B$1:$P$1,'[1]Desempleo armonizado'!$B$2:$P$101))</f>
        <v>7.5</v>
      </c>
      <c r="G115" s="26" cm="1">
        <f t="array" ref="G115">IFERROR(_xlfn.XLOOKUP(transformación!$B106,[1]Forwarkeys!$B$2:$B$1000,_xlfn.XLOOKUP($C$1,[1]Forwarkeys!$C$1:$BA$1,[1]Forwarkeys!$C$2:$BA$1000)),"-")</f>
        <v>24781</v>
      </c>
      <c r="H115" s="19">
        <f>España!E115</f>
        <v>100.54</v>
      </c>
      <c r="I115" s="3">
        <f>[1]Aeropuerto!$F108</f>
        <v>19602</v>
      </c>
      <c r="J115" s="3" cm="1">
        <f t="array" ref="J115">_xlfn.XLOOKUP(transformación!$B106,[1]Mortalidad!$A$2:$A$301,_xlfn.XLOOKUP($C$1,[1]Mortalidad!$B$1:$P$1,[1]Mortalidad!$B$2:$P$301))</f>
        <v>3869</v>
      </c>
      <c r="K115" s="19" cm="1">
        <f t="array" ref="K115">_xlfn.XLOOKUP(transformación!$B106,'[1]Indice del consumidor'!$A$2:$A$301,_xlfn.XLOOKUP($C$1,'[1]Indice del consumidor'!$B$1:$P$1,'[1]Indice del consumidor'!$B$2:$P$301))</f>
        <v>5.5</v>
      </c>
      <c r="L115" s="34" t="s">
        <v>702</v>
      </c>
      <c r="M115" s="34" t="s">
        <v>702</v>
      </c>
      <c r="N115" s="34" t="s">
        <v>702</v>
      </c>
    </row>
    <row r="116" spans="1:14" x14ac:dyDescent="0.3">
      <c r="A116" s="2" t="str">
        <f>'Viajeros Hoteles y Apartamet'!A116</f>
        <v>2013</v>
      </c>
      <c r="B116" s="2" t="str">
        <f>'Viajeros Hoteles y Apartamet'!B116</f>
        <v>9</v>
      </c>
      <c r="C116" s="3">
        <f>'Viajeros Hoteles y Apartamet'!I116</f>
        <v>18667</v>
      </c>
      <c r="D116" s="3" cm="1">
        <f t="array" ref="D116">_xlfn.XLOOKUP(transformación!A107,'[1]Pib Pc'!$A$2:$A$81,_xlfn.XLOOKUP($C$1,'[1]Pib Pc'!B$1:P$1,'[1]Pib Pc'!$B$2:$P$81))</f>
        <v>11510</v>
      </c>
      <c r="E116" s="19" cm="1">
        <f t="array" ref="E116">_xlfn.XLOOKUP(transformación!B107,'[1]IPC Armonizado'!$A$2:$A$250,_xlfn.XLOOKUP($C$1,'[1]IPC Armonizado'!$B$1:$Q$1,'[1]IPC Armonizado'!$B$2:$Q$250))</f>
        <v>99.6</v>
      </c>
      <c r="F116" s="19" cm="1">
        <f t="array" ref="F116">_xlfn.XLOOKUP(transformación!A107,'[1]Desempleo armonizado'!$A$2:$A$101,_xlfn.XLOOKUP($C$1,'[1]Desempleo armonizado'!$B$1:$P$1,'[1]Desempleo armonizado'!$B$2:$P$101))</f>
        <v>7.5</v>
      </c>
      <c r="G116" s="26" cm="1">
        <f t="array" ref="G116">IFERROR(_xlfn.XLOOKUP(transformación!$B107,[1]Forwarkeys!$B$2:$B$1000,_xlfn.XLOOKUP($C$1,[1]Forwarkeys!$C$1:$BA$1,[1]Forwarkeys!$C$2:$BA$1000)),"-")</f>
        <v>21750</v>
      </c>
      <c r="H116" s="19">
        <f>España!E116</f>
        <v>101.32</v>
      </c>
      <c r="I116" s="3">
        <f>[1]Aeropuerto!$F109</f>
        <v>19432</v>
      </c>
      <c r="J116" s="3" cm="1">
        <f t="array" ref="J116">_xlfn.XLOOKUP(transformación!$B107,[1]Mortalidad!$A$2:$A$301,_xlfn.XLOOKUP($C$1,[1]Mortalidad!$B$1:$P$1,[1]Mortalidad!$B$2:$P$301))</f>
        <v>3994</v>
      </c>
      <c r="K116" s="19" cm="1">
        <f t="array" ref="K116">_xlfn.XLOOKUP(transformación!$B107,'[1]Indice del consumidor'!$A$2:$A$301,_xlfn.XLOOKUP($C$1,'[1]Indice del consumidor'!$B$1:$P$1,'[1]Indice del consumidor'!$B$2:$P$301))</f>
        <v>5.6</v>
      </c>
      <c r="L116" s="34" t="s">
        <v>702</v>
      </c>
      <c r="M116" s="34" t="s">
        <v>702</v>
      </c>
      <c r="N116" s="34" t="s">
        <v>702</v>
      </c>
    </row>
    <row r="117" spans="1:14" x14ac:dyDescent="0.3">
      <c r="A117" s="2" t="str">
        <f>'Viajeros Hoteles y Apartamet'!A117</f>
        <v>2013</v>
      </c>
      <c r="B117" s="2" t="str">
        <f>'Viajeros Hoteles y Apartamet'!B117</f>
        <v>10</v>
      </c>
      <c r="C117" s="3">
        <f>'Viajeros Hoteles y Apartamet'!I117</f>
        <v>23617</v>
      </c>
      <c r="D117" s="3" cm="1">
        <f t="array" ref="D117">_xlfn.XLOOKUP(transformación!A108,'[1]Pib Pc'!$A$2:$A$81,_xlfn.XLOOKUP($C$1,'[1]Pib Pc'!B$1:P$1,'[1]Pib Pc'!$B$2:$P$81))</f>
        <v>11810</v>
      </c>
      <c r="E117" s="19" cm="1">
        <f t="array" ref="E117">_xlfn.XLOOKUP(transformación!B108,'[1]IPC Armonizado'!$A$2:$A$250,_xlfn.XLOOKUP($C$1,'[1]IPC Armonizado'!$B$1:$Q$1,'[1]IPC Armonizado'!$B$2:$Q$250))</f>
        <v>99.8</v>
      </c>
      <c r="F117" s="19" cm="1">
        <f t="array" ref="F117">_xlfn.XLOOKUP(transformación!A108,'[1]Desempleo armonizado'!$A$2:$A$101,_xlfn.XLOOKUP($C$1,'[1]Desempleo armonizado'!$B$1:$P$1,'[1]Desempleo armonizado'!$B$2:$P$101))</f>
        <v>6.8</v>
      </c>
      <c r="G117" s="26" cm="1">
        <f t="array" ref="G117">IFERROR(_xlfn.XLOOKUP(transformación!$B108,[1]Forwarkeys!$B$2:$B$1000,_xlfn.XLOOKUP($C$1,[1]Forwarkeys!$C$1:$BA$1,[1]Forwarkeys!$C$2:$BA$1000)),"-")</f>
        <v>22476</v>
      </c>
      <c r="H117" s="19">
        <f>España!E117</f>
        <v>101.34</v>
      </c>
      <c r="I117" s="3">
        <f>[1]Aeropuerto!$F110</f>
        <v>19087</v>
      </c>
      <c r="J117" s="3" cm="1">
        <f t="array" ref="J117">_xlfn.XLOOKUP(transformación!$B108,[1]Mortalidad!$A$2:$A$301,_xlfn.XLOOKUP($C$1,[1]Mortalidad!$B$1:$P$1,[1]Mortalidad!$B$2:$P$301))</f>
        <v>4063</v>
      </c>
      <c r="K117" s="19" cm="1">
        <f t="array" ref="K117">_xlfn.XLOOKUP(transformación!$B108,'[1]Indice del consumidor'!$A$2:$A$301,_xlfn.XLOOKUP($C$1,'[1]Indice del consumidor'!$B$1:$P$1,'[1]Indice del consumidor'!$B$2:$P$301))</f>
        <v>5.9</v>
      </c>
      <c r="L117" s="34" t="s">
        <v>702</v>
      </c>
      <c r="M117" s="34" t="s">
        <v>702</v>
      </c>
      <c r="N117" s="34" t="s">
        <v>702</v>
      </c>
    </row>
    <row r="118" spans="1:14" x14ac:dyDescent="0.3">
      <c r="A118" s="2" t="str">
        <f>'Viajeros Hoteles y Apartamet'!A118</f>
        <v>2013</v>
      </c>
      <c r="B118" s="2" t="str">
        <f>'Viajeros Hoteles y Apartamet'!B118</f>
        <v>11</v>
      </c>
      <c r="C118" s="3">
        <f>'Viajeros Hoteles y Apartamet'!I118</f>
        <v>16808</v>
      </c>
      <c r="D118" s="3" cm="1">
        <f t="array" ref="D118">_xlfn.XLOOKUP(transformación!A109,'[1]Pib Pc'!$A$2:$A$81,_xlfn.XLOOKUP($C$1,'[1]Pib Pc'!B$1:P$1,'[1]Pib Pc'!$B$2:$P$81))</f>
        <v>11810</v>
      </c>
      <c r="E118" s="19" cm="1">
        <f t="array" ref="E118">_xlfn.XLOOKUP(transformación!B109,'[1]IPC Armonizado'!$A$2:$A$250,_xlfn.XLOOKUP($C$1,'[1]IPC Armonizado'!$B$1:$Q$1,'[1]IPC Armonizado'!$B$2:$Q$250))</f>
        <v>99.5</v>
      </c>
      <c r="F118" s="19" cm="1">
        <f t="array" ref="F118">_xlfn.XLOOKUP(transformación!A109,'[1]Desempleo armonizado'!$A$2:$A$101,_xlfn.XLOOKUP($C$1,'[1]Desempleo armonizado'!$B$1:$P$1,'[1]Desempleo armonizado'!$B$2:$P$101))</f>
        <v>6.8</v>
      </c>
      <c r="G118" s="26" cm="1">
        <f t="array" ref="G118">IFERROR(_xlfn.XLOOKUP(transformación!$B109,[1]Forwarkeys!$B$2:$B$1000,_xlfn.XLOOKUP($C$1,[1]Forwarkeys!$C$1:$BA$1,[1]Forwarkeys!$C$2:$BA$1000)),"-")</f>
        <v>13243</v>
      </c>
      <c r="H118" s="19">
        <f>España!E118</f>
        <v>101.35</v>
      </c>
      <c r="I118" s="3">
        <f>[1]Aeropuerto!$F111</f>
        <v>10243</v>
      </c>
      <c r="J118" s="3" cm="1">
        <f t="array" ref="J118">_xlfn.XLOOKUP(transformación!$B109,[1]Mortalidad!$A$2:$A$301,_xlfn.XLOOKUP($C$1,[1]Mortalidad!$B$1:$P$1,[1]Mortalidad!$B$2:$P$301))</f>
        <v>4035</v>
      </c>
      <c r="K118" s="19" cm="1">
        <f t="array" ref="K118">_xlfn.XLOOKUP(transformación!$B109,'[1]Indice del consumidor'!$A$2:$A$301,_xlfn.XLOOKUP($C$1,'[1]Indice del consumidor'!$B$1:$P$1,'[1]Indice del consumidor'!$B$2:$P$301))</f>
        <v>4.3</v>
      </c>
      <c r="L118" s="34" t="s">
        <v>702</v>
      </c>
      <c r="M118" s="34" t="s">
        <v>702</v>
      </c>
      <c r="N118" s="34" t="s">
        <v>702</v>
      </c>
    </row>
    <row r="119" spans="1:14" x14ac:dyDescent="0.3">
      <c r="A119" s="2" t="str">
        <f>'Viajeros Hoteles y Apartamet'!A119</f>
        <v>2013</v>
      </c>
      <c r="B119" s="2" t="str">
        <f>'Viajeros Hoteles y Apartamet'!B119</f>
        <v>12</v>
      </c>
      <c r="C119" s="3">
        <f>'Viajeros Hoteles y Apartamet'!I119</f>
        <v>9496</v>
      </c>
      <c r="D119" s="3" cm="1">
        <f t="array" ref="D119">_xlfn.XLOOKUP(transformación!A110,'[1]Pib Pc'!$A$2:$A$81,_xlfn.XLOOKUP($C$1,'[1]Pib Pc'!B$1:P$1,'[1]Pib Pc'!$B$2:$P$81))</f>
        <v>11810</v>
      </c>
      <c r="E119" s="19" cm="1">
        <f t="array" ref="E119">_xlfn.XLOOKUP(transformación!B110,'[1]IPC Armonizado'!$A$2:$A$250,_xlfn.XLOOKUP($C$1,'[1]IPC Armonizado'!$B$1:$Q$1,'[1]IPC Armonizado'!$B$2:$Q$250))</f>
        <v>99.4</v>
      </c>
      <c r="F119" s="19" cm="1">
        <f t="array" ref="F119">_xlfn.XLOOKUP(transformación!A110,'[1]Desempleo armonizado'!$A$2:$A$101,_xlfn.XLOOKUP($C$1,'[1]Desempleo armonizado'!$B$1:$P$1,'[1]Desempleo armonizado'!$B$2:$P$101))</f>
        <v>6.8</v>
      </c>
      <c r="G119" s="26" cm="1">
        <f t="array" ref="G119">IFERROR(_xlfn.XLOOKUP(transformación!$B110,[1]Forwarkeys!$B$2:$B$1000,_xlfn.XLOOKUP($C$1,[1]Forwarkeys!$C$1:$BA$1,[1]Forwarkeys!$C$2:$BA$1000)),"-")</f>
        <v>13335</v>
      </c>
      <c r="H119" s="19">
        <f>España!E119</f>
        <v>101.37</v>
      </c>
      <c r="I119" s="3">
        <f>[1]Aeropuerto!$F112</f>
        <v>10650</v>
      </c>
      <c r="J119" s="3" cm="1">
        <f t="array" ref="J119">_xlfn.XLOOKUP(transformación!$B110,[1]Mortalidad!$A$2:$A$301,_xlfn.XLOOKUP($C$1,[1]Mortalidad!$B$1:$P$1,[1]Mortalidad!$B$2:$P$301))</f>
        <v>4406</v>
      </c>
      <c r="K119" s="19" cm="1">
        <f t="array" ref="K119">_xlfn.XLOOKUP(transformación!$B110,'[1]Indice del consumidor'!$A$2:$A$301,_xlfn.XLOOKUP($C$1,'[1]Indice del consumidor'!$B$1:$P$1,'[1]Indice del consumidor'!$B$2:$P$301))</f>
        <v>4.5999999999999996</v>
      </c>
      <c r="L119" s="34" t="s">
        <v>702</v>
      </c>
      <c r="M119" s="34" t="s">
        <v>702</v>
      </c>
      <c r="N119" s="34" t="s">
        <v>702</v>
      </c>
    </row>
    <row r="120" spans="1:14" x14ac:dyDescent="0.3">
      <c r="A120" s="2" t="str">
        <f>'Viajeros Hoteles y Apartamet'!A120</f>
        <v>2014</v>
      </c>
      <c r="B120" s="2" t="str">
        <f>'Viajeros Hoteles y Apartamet'!B120</f>
        <v>1</v>
      </c>
      <c r="C120" s="3">
        <f>'Viajeros Hoteles y Apartamet'!I120</f>
        <v>15506</v>
      </c>
      <c r="D120" s="3" cm="1">
        <f t="array" ref="D120">_xlfn.XLOOKUP(transformación!A111,'[1]Pib Pc'!$A$2:$A$81,_xlfn.XLOOKUP($C$1,'[1]Pib Pc'!B$1:P$1,'[1]Pib Pc'!$B$2:$P$81))</f>
        <v>11410</v>
      </c>
      <c r="E120" s="19" cm="1">
        <f t="array" ref="E120">_xlfn.XLOOKUP(transformación!B111,'[1]IPC Armonizado'!$A$2:$A$250,_xlfn.XLOOKUP($C$1,'[1]IPC Armonizado'!$B$1:$Q$1,'[1]IPC Armonizado'!$B$2:$Q$250))</f>
        <v>99.2</v>
      </c>
      <c r="F120" s="19" cm="1">
        <f t="array" ref="F120">_xlfn.XLOOKUP(transformación!A111,'[1]Desempleo armonizado'!$A$2:$A$101,_xlfn.XLOOKUP($C$1,'[1]Desempleo armonizado'!$B$1:$P$1,'[1]Desempleo armonizado'!$B$2:$P$101))</f>
        <v>7.5</v>
      </c>
      <c r="G120" s="26" cm="1">
        <f t="array" ref="G120">IFERROR(_xlfn.XLOOKUP(transformación!$B111,[1]Forwarkeys!$B$2:$B$1000,_xlfn.XLOOKUP($C$1,[1]Forwarkeys!$C$1:$BA$1,[1]Forwarkeys!$C$2:$BA$1000)),"-")</f>
        <v>13290</v>
      </c>
      <c r="H120" s="19">
        <f>España!E120</f>
        <v>99.49</v>
      </c>
      <c r="I120" s="3">
        <f>[1]Aeropuerto!$F113</f>
        <v>11140</v>
      </c>
      <c r="J120" s="3" cm="1">
        <f t="array" ref="J120">_xlfn.XLOOKUP(transformación!$B111,[1]Mortalidad!$A$2:$A$301,_xlfn.XLOOKUP($C$1,[1]Mortalidad!$B$1:$P$1,[1]Mortalidad!$B$2:$P$301))</f>
        <v>4594</v>
      </c>
      <c r="K120" s="19" cm="1">
        <f t="array" ref="K120">_xlfn.XLOOKUP(transformación!$B111,'[1]Indice del consumidor'!$A$2:$A$301,_xlfn.XLOOKUP($C$1,'[1]Indice del consumidor'!$B$1:$P$1,'[1]Indice del consumidor'!$B$2:$P$301))</f>
        <v>6.5</v>
      </c>
      <c r="L120" s="34" t="s">
        <v>702</v>
      </c>
      <c r="M120" s="34" t="s">
        <v>702</v>
      </c>
      <c r="N120" s="34" t="s">
        <v>702</v>
      </c>
    </row>
    <row r="121" spans="1:14" x14ac:dyDescent="0.3">
      <c r="A121" s="2" t="str">
        <f>'Viajeros Hoteles y Apartamet'!A121</f>
        <v>2014</v>
      </c>
      <c r="B121" s="2" t="str">
        <f>'Viajeros Hoteles y Apartamet'!B121</f>
        <v>2</v>
      </c>
      <c r="C121" s="3">
        <f>'Viajeros Hoteles y Apartamet'!I121</f>
        <v>35595</v>
      </c>
      <c r="D121" s="3" cm="1">
        <f t="array" ref="D121">_xlfn.XLOOKUP(transformación!A112,'[1]Pib Pc'!$A$2:$A$81,_xlfn.XLOOKUP($C$1,'[1]Pib Pc'!B$1:P$1,'[1]Pib Pc'!$B$2:$P$81))</f>
        <v>11410</v>
      </c>
      <c r="E121" s="19" cm="1">
        <f t="array" ref="E121">_xlfn.XLOOKUP(transformación!B112,'[1]IPC Armonizado'!$A$2:$A$250,_xlfn.XLOOKUP($C$1,'[1]IPC Armonizado'!$B$1:$Q$1,'[1]IPC Armonizado'!$B$2:$Q$250))</f>
        <v>99.8</v>
      </c>
      <c r="F121" s="19" cm="1">
        <f t="array" ref="F121">_xlfn.XLOOKUP(transformación!A112,'[1]Desempleo armonizado'!$A$2:$A$101,_xlfn.XLOOKUP($C$1,'[1]Desempleo armonizado'!$B$1:$P$1,'[1]Desempleo armonizado'!$B$2:$P$101))</f>
        <v>7.5</v>
      </c>
      <c r="G121" s="26" cm="1">
        <f t="array" ref="G121">IFERROR(_xlfn.XLOOKUP(transformación!$B112,[1]Forwarkeys!$B$2:$B$1000,_xlfn.XLOOKUP($C$1,[1]Forwarkeys!$C$1:$BA$1,[1]Forwarkeys!$C$2:$BA$1000)),"-")</f>
        <v>12456</v>
      </c>
      <c r="H121" s="19">
        <f>España!E121</f>
        <v>99.36</v>
      </c>
      <c r="I121" s="3">
        <f>[1]Aeropuerto!$F114</f>
        <v>11723</v>
      </c>
      <c r="J121" s="3" cm="1">
        <f t="array" ref="J121">_xlfn.XLOOKUP(transformación!$B112,[1]Mortalidad!$A$2:$A$301,_xlfn.XLOOKUP($C$1,[1]Mortalidad!$B$1:$P$1,[1]Mortalidad!$B$2:$P$301))</f>
        <v>4195</v>
      </c>
      <c r="K121" s="19" cm="1">
        <f t="array" ref="K121">_xlfn.XLOOKUP(transformación!$B112,'[1]Indice del consumidor'!$A$2:$A$301,_xlfn.XLOOKUP($C$1,'[1]Indice del consumidor'!$B$1:$P$1,'[1]Indice del consumidor'!$B$2:$P$301))</f>
        <v>4.0999999999999996</v>
      </c>
      <c r="L121" s="34" t="s">
        <v>702</v>
      </c>
      <c r="M121" s="34" t="s">
        <v>702</v>
      </c>
      <c r="N121" s="34" t="s">
        <v>702</v>
      </c>
    </row>
    <row r="122" spans="1:14" x14ac:dyDescent="0.3">
      <c r="A122" s="2" t="str">
        <f>'Viajeros Hoteles y Apartamet'!A122</f>
        <v>2014</v>
      </c>
      <c r="B122" s="2" t="str">
        <f>'Viajeros Hoteles y Apartamet'!B122</f>
        <v>3</v>
      </c>
      <c r="C122" s="3">
        <f>'Viajeros Hoteles y Apartamet'!I122</f>
        <v>60029</v>
      </c>
      <c r="D122" s="3" cm="1">
        <f t="array" ref="D122">_xlfn.XLOOKUP(transformación!A113,'[1]Pib Pc'!$A$2:$A$81,_xlfn.XLOOKUP($C$1,'[1]Pib Pc'!B$1:P$1,'[1]Pib Pc'!$B$2:$P$81))</f>
        <v>11410</v>
      </c>
      <c r="E122" s="19" cm="1">
        <f t="array" ref="E122">_xlfn.XLOOKUP(transformación!B113,'[1]IPC Armonizado'!$A$2:$A$250,_xlfn.XLOOKUP($C$1,'[1]IPC Armonizado'!$B$1:$Q$1,'[1]IPC Armonizado'!$B$2:$Q$250))</f>
        <v>99.9</v>
      </c>
      <c r="F122" s="19" cm="1">
        <f t="array" ref="F122">_xlfn.XLOOKUP(transformación!A113,'[1]Desempleo armonizado'!$A$2:$A$101,_xlfn.XLOOKUP($C$1,'[1]Desempleo armonizado'!$B$1:$P$1,'[1]Desempleo armonizado'!$B$2:$P$101))</f>
        <v>7.5</v>
      </c>
      <c r="G122" s="26" cm="1">
        <f t="array" ref="G122">IFERROR(_xlfn.XLOOKUP(transformación!$B113,[1]Forwarkeys!$B$2:$B$1000,_xlfn.XLOOKUP($C$1,[1]Forwarkeys!$C$1:$BA$1,[1]Forwarkeys!$C$2:$BA$1000)),"-")</f>
        <v>14916</v>
      </c>
      <c r="H122" s="19">
        <f>España!E122</f>
        <v>100.94</v>
      </c>
      <c r="I122" s="3">
        <f>[1]Aeropuerto!$F115</f>
        <v>13783</v>
      </c>
      <c r="J122" s="3" cm="1">
        <f t="array" ref="J122">_xlfn.XLOOKUP(transformación!$B113,[1]Mortalidad!$A$2:$A$301,_xlfn.XLOOKUP($C$1,[1]Mortalidad!$B$1:$P$1,[1]Mortalidad!$B$2:$P$301))</f>
        <v>4410</v>
      </c>
      <c r="K122" s="19" cm="1">
        <f t="array" ref="K122">_xlfn.XLOOKUP(transformación!$B113,'[1]Indice del consumidor'!$A$2:$A$301,_xlfn.XLOOKUP($C$1,'[1]Indice del consumidor'!$B$1:$P$1,'[1]Indice del consumidor'!$B$2:$P$301))</f>
        <v>5.0999999999999996</v>
      </c>
      <c r="L122" s="34" t="s">
        <v>702</v>
      </c>
      <c r="M122" s="34" t="s">
        <v>702</v>
      </c>
      <c r="N122" s="34" t="s">
        <v>702</v>
      </c>
    </row>
    <row r="123" spans="1:14" x14ac:dyDescent="0.3">
      <c r="A123" s="2" t="str">
        <f>'Viajeros Hoteles y Apartamet'!A123</f>
        <v>2014</v>
      </c>
      <c r="B123" s="2" t="str">
        <f>'Viajeros Hoteles y Apartamet'!B123</f>
        <v>4</v>
      </c>
      <c r="C123" s="3">
        <f>'Viajeros Hoteles y Apartamet'!I123</f>
        <v>25434</v>
      </c>
      <c r="D123" s="3" cm="1">
        <f t="array" ref="D123">_xlfn.XLOOKUP(transformación!A114,'[1]Pib Pc'!$A$2:$A$81,_xlfn.XLOOKUP($C$1,'[1]Pib Pc'!B$1:P$1,'[1]Pib Pc'!$B$2:$P$81))</f>
        <v>11770</v>
      </c>
      <c r="E123" s="19" cm="1">
        <f t="array" ref="E123">_xlfn.XLOOKUP(transformación!B114,'[1]IPC Armonizado'!$A$2:$A$250,_xlfn.XLOOKUP($C$1,'[1]IPC Armonizado'!$B$1:$Q$1,'[1]IPC Armonizado'!$B$2:$Q$250))</f>
        <v>100</v>
      </c>
      <c r="F123" s="19" cm="1">
        <f t="array" ref="F123">_xlfn.XLOOKUP(transformación!A114,'[1]Desempleo armonizado'!$A$2:$A$101,_xlfn.XLOOKUP($C$1,'[1]Desempleo armonizado'!$B$1:$P$1,'[1]Desempleo armonizado'!$B$2:$P$101))</f>
        <v>6.6</v>
      </c>
      <c r="G123" s="26" cm="1">
        <f t="array" ref="G123">IFERROR(_xlfn.XLOOKUP(transformación!$B114,[1]Forwarkeys!$B$2:$B$1000,_xlfn.XLOOKUP($C$1,[1]Forwarkeys!$C$1:$BA$1,[1]Forwarkeys!$C$2:$BA$1000)),"-")</f>
        <v>24096</v>
      </c>
      <c r="H123" s="19">
        <f>España!E123</f>
        <v>101.57</v>
      </c>
      <c r="I123" s="3">
        <f>[1]Aeropuerto!$F116</f>
        <v>20871</v>
      </c>
      <c r="J123" s="3" cm="1">
        <f t="array" ref="J123">_xlfn.XLOOKUP(transformación!$B114,[1]Mortalidad!$A$2:$A$301,_xlfn.XLOOKUP($C$1,[1]Mortalidad!$B$1:$P$1,[1]Mortalidad!$B$2:$P$301))</f>
        <v>4281</v>
      </c>
      <c r="K123" s="19" cm="1">
        <f t="array" ref="K123">_xlfn.XLOOKUP(transformación!$B114,'[1]Indice del consumidor'!$A$2:$A$301,_xlfn.XLOOKUP($C$1,'[1]Indice del consumidor'!$B$1:$P$1,'[1]Indice del consumidor'!$B$2:$P$301))</f>
        <v>4.7</v>
      </c>
      <c r="L123" s="34" t="s">
        <v>702</v>
      </c>
      <c r="M123" s="34" t="s">
        <v>702</v>
      </c>
      <c r="N123" s="34" t="s">
        <v>702</v>
      </c>
    </row>
    <row r="124" spans="1:14" x14ac:dyDescent="0.3">
      <c r="A124" s="2" t="str">
        <f>'Viajeros Hoteles y Apartamet'!A124</f>
        <v>2014</v>
      </c>
      <c r="B124" s="2" t="str">
        <f>'Viajeros Hoteles y Apartamet'!B124</f>
        <v>5</v>
      </c>
      <c r="C124" s="3">
        <f>'Viajeros Hoteles y Apartamet'!I124</f>
        <v>22143</v>
      </c>
      <c r="D124" s="3" cm="1">
        <f t="array" ref="D124">_xlfn.XLOOKUP(transformación!A115,'[1]Pib Pc'!$A$2:$A$81,_xlfn.XLOOKUP($C$1,'[1]Pib Pc'!B$1:P$1,'[1]Pib Pc'!$B$2:$P$81))</f>
        <v>11770</v>
      </c>
      <c r="E124" s="19" cm="1">
        <f t="array" ref="E124">_xlfn.XLOOKUP(transformación!B115,'[1]IPC Armonizado'!$A$2:$A$250,_xlfn.XLOOKUP($C$1,'[1]IPC Armonizado'!$B$1:$Q$1,'[1]IPC Armonizado'!$B$2:$Q$250))</f>
        <v>100</v>
      </c>
      <c r="F124" s="19" cm="1">
        <f t="array" ref="F124">_xlfn.XLOOKUP(transformación!A115,'[1]Desempleo armonizado'!$A$2:$A$101,_xlfn.XLOOKUP($C$1,'[1]Desempleo armonizado'!$B$1:$P$1,'[1]Desempleo armonizado'!$B$2:$P$101))</f>
        <v>6.6</v>
      </c>
      <c r="G124" s="26" cm="1">
        <f t="array" ref="G124">IFERROR(_xlfn.XLOOKUP(transformación!$B115,[1]Forwarkeys!$B$2:$B$1000,_xlfn.XLOOKUP($C$1,[1]Forwarkeys!$C$1:$BA$1,[1]Forwarkeys!$C$2:$BA$1000)),"-")</f>
        <v>23319</v>
      </c>
      <c r="H124" s="19">
        <f>España!E124</f>
        <v>101.54</v>
      </c>
      <c r="I124" s="3">
        <f>[1]Aeropuerto!$F117</f>
        <v>19307</v>
      </c>
      <c r="J124" s="3" cm="1">
        <f t="array" ref="J124">_xlfn.XLOOKUP(transformación!$B115,[1]Mortalidad!$A$2:$A$301,_xlfn.XLOOKUP($C$1,[1]Mortalidad!$B$1:$P$1,[1]Mortalidad!$B$2:$P$301))</f>
        <v>4284</v>
      </c>
      <c r="K124" s="19" cm="1">
        <f t="array" ref="K124">_xlfn.XLOOKUP(transformación!$B115,'[1]Indice del consumidor'!$A$2:$A$301,_xlfn.XLOOKUP($C$1,'[1]Indice del consumidor'!$B$1:$P$1,'[1]Indice del consumidor'!$B$2:$P$301))</f>
        <v>6.9</v>
      </c>
      <c r="L124" s="34" t="s">
        <v>702</v>
      </c>
      <c r="M124" s="34" t="s">
        <v>702</v>
      </c>
      <c r="N124" s="34" t="s">
        <v>702</v>
      </c>
    </row>
    <row r="125" spans="1:14" x14ac:dyDescent="0.3">
      <c r="A125" s="2" t="str">
        <f>'Viajeros Hoteles y Apartamet'!A125</f>
        <v>2014</v>
      </c>
      <c r="B125" s="2" t="str">
        <f>'Viajeros Hoteles y Apartamet'!B125</f>
        <v>6</v>
      </c>
      <c r="C125" s="3">
        <f>'Viajeros Hoteles y Apartamet'!I125</f>
        <v>16191</v>
      </c>
      <c r="D125" s="3" cm="1">
        <f t="array" ref="D125">_xlfn.XLOOKUP(transformación!A116,'[1]Pib Pc'!$A$2:$A$81,_xlfn.XLOOKUP($C$1,'[1]Pib Pc'!B$1:P$1,'[1]Pib Pc'!$B$2:$P$81))</f>
        <v>11770</v>
      </c>
      <c r="E125" s="19" cm="1">
        <f t="array" ref="E125">_xlfn.XLOOKUP(transformación!B116,'[1]IPC Armonizado'!$A$2:$A$250,_xlfn.XLOOKUP($C$1,'[1]IPC Armonizado'!$B$1:$Q$1,'[1]IPC Armonizado'!$B$2:$Q$250))</f>
        <v>99.9</v>
      </c>
      <c r="F125" s="19" cm="1">
        <f t="array" ref="F125">_xlfn.XLOOKUP(transformación!A116,'[1]Desempleo armonizado'!$A$2:$A$101,_xlfn.XLOOKUP($C$1,'[1]Desempleo armonizado'!$B$1:$P$1,'[1]Desempleo armonizado'!$B$2:$P$101))</f>
        <v>6.6</v>
      </c>
      <c r="G125" s="26" cm="1">
        <f t="array" ref="G125">IFERROR(_xlfn.XLOOKUP(transformación!$B116,[1]Forwarkeys!$B$2:$B$1000,_xlfn.XLOOKUP($C$1,[1]Forwarkeys!$C$1:$BA$1,[1]Forwarkeys!$C$2:$BA$1000)),"-")</f>
        <v>23583</v>
      </c>
      <c r="H125" s="19">
        <f>España!E125</f>
        <v>101.49</v>
      </c>
      <c r="I125" s="3">
        <f>[1]Aeropuerto!$F118</f>
        <v>20864</v>
      </c>
      <c r="J125" s="3" cm="1">
        <f t="array" ref="J125">_xlfn.XLOOKUP(transformación!$B116,[1]Mortalidad!$A$2:$A$301,_xlfn.XLOOKUP($C$1,[1]Mortalidad!$B$1:$P$1,[1]Mortalidad!$B$2:$P$301))</f>
        <v>3971</v>
      </c>
      <c r="K125" s="19" cm="1">
        <f t="array" ref="K125">_xlfn.XLOOKUP(transformación!$B116,'[1]Indice del consumidor'!$A$2:$A$301,_xlfn.XLOOKUP($C$1,'[1]Indice del consumidor'!$B$1:$P$1,'[1]Indice del consumidor'!$B$2:$P$301))</f>
        <v>8.9</v>
      </c>
      <c r="L125" s="34" t="s">
        <v>702</v>
      </c>
      <c r="M125" s="34" t="s">
        <v>702</v>
      </c>
      <c r="N125" s="34" t="s">
        <v>702</v>
      </c>
    </row>
    <row r="126" spans="1:14" x14ac:dyDescent="0.3">
      <c r="A126" s="2" t="str">
        <f>'Viajeros Hoteles y Apartamet'!A126</f>
        <v>2014</v>
      </c>
      <c r="B126" s="2" t="str">
        <f>'Viajeros Hoteles y Apartamet'!B126</f>
        <v>7</v>
      </c>
      <c r="C126" s="3">
        <f>'Viajeros Hoteles y Apartamet'!I126</f>
        <v>44001</v>
      </c>
      <c r="D126" s="3" cm="1">
        <f t="array" ref="D126">_xlfn.XLOOKUP(transformación!A117,'[1]Pib Pc'!$A$2:$A$81,_xlfn.XLOOKUP($C$1,'[1]Pib Pc'!B$1:P$1,'[1]Pib Pc'!$B$2:$P$81))</f>
        <v>11730</v>
      </c>
      <c r="E126" s="19" cm="1">
        <f t="array" ref="E126">_xlfn.XLOOKUP(transformación!B117,'[1]IPC Armonizado'!$A$2:$A$250,_xlfn.XLOOKUP($C$1,'[1]IPC Armonizado'!$B$1:$Q$1,'[1]IPC Armonizado'!$B$2:$Q$250))</f>
        <v>99.7</v>
      </c>
      <c r="F126" s="19" cm="1">
        <f t="array" ref="F126">_xlfn.XLOOKUP(transformación!A117,'[1]Desempleo armonizado'!$A$2:$A$101,_xlfn.XLOOKUP($C$1,'[1]Desempleo armonizado'!$B$1:$P$1,'[1]Desempleo armonizado'!$B$2:$P$101))</f>
        <v>7.1</v>
      </c>
      <c r="G126" s="26" cm="1">
        <f t="array" ref="G126">IFERROR(_xlfn.XLOOKUP(transformación!$B117,[1]Forwarkeys!$B$2:$B$1000,_xlfn.XLOOKUP($C$1,[1]Forwarkeys!$C$1:$BA$1,[1]Forwarkeys!$C$2:$BA$1000)),"-")</f>
        <v>31383</v>
      </c>
      <c r="H126" s="19">
        <f>España!E126</f>
        <v>99.93</v>
      </c>
      <c r="I126" s="3">
        <f>[1]Aeropuerto!$F119</f>
        <v>28682</v>
      </c>
      <c r="J126" s="3" cm="1">
        <f t="array" ref="J126">_xlfn.XLOOKUP(transformación!$B117,[1]Mortalidad!$A$2:$A$301,_xlfn.XLOOKUP($C$1,[1]Mortalidad!$B$1:$P$1,[1]Mortalidad!$B$2:$P$301))</f>
        <v>4304</v>
      </c>
      <c r="K126" s="19" cm="1">
        <f t="array" ref="K126">_xlfn.XLOOKUP(transformación!$B117,'[1]Indice del consumidor'!$A$2:$A$301,_xlfn.XLOOKUP($C$1,'[1]Indice del consumidor'!$B$1:$P$1,'[1]Indice del consumidor'!$B$2:$P$301))</f>
        <v>10.3</v>
      </c>
      <c r="L126" s="34" t="s">
        <v>702</v>
      </c>
      <c r="M126" s="34" t="s">
        <v>702</v>
      </c>
      <c r="N126" s="34" t="s">
        <v>702</v>
      </c>
    </row>
    <row r="127" spans="1:14" x14ac:dyDescent="0.3">
      <c r="A127" s="2" t="str">
        <f>'Viajeros Hoteles y Apartamet'!A127</f>
        <v>2014</v>
      </c>
      <c r="B127" s="2" t="str">
        <f>'Viajeros Hoteles y Apartamet'!B127</f>
        <v>8</v>
      </c>
      <c r="C127" s="3">
        <f>'Viajeros Hoteles y Apartamet'!I127</f>
        <v>15720</v>
      </c>
      <c r="D127" s="3" cm="1">
        <f t="array" ref="D127">_xlfn.XLOOKUP(transformación!A118,'[1]Pib Pc'!$A$2:$A$81,_xlfn.XLOOKUP($C$1,'[1]Pib Pc'!B$1:P$1,'[1]Pib Pc'!$B$2:$P$81))</f>
        <v>11730</v>
      </c>
      <c r="E127" s="19" cm="1">
        <f t="array" ref="E127">_xlfn.XLOOKUP(transformación!B118,'[1]IPC Armonizado'!$A$2:$A$250,_xlfn.XLOOKUP($C$1,'[1]IPC Armonizado'!$B$1:$Q$1,'[1]IPC Armonizado'!$B$2:$Q$250))</f>
        <v>99.6</v>
      </c>
      <c r="F127" s="19" cm="1">
        <f t="array" ref="F127">_xlfn.XLOOKUP(transformación!A118,'[1]Desempleo armonizado'!$A$2:$A$101,_xlfn.XLOOKUP($C$1,'[1]Desempleo armonizado'!$B$1:$P$1,'[1]Desempleo armonizado'!$B$2:$P$101))</f>
        <v>7.1</v>
      </c>
      <c r="G127" s="26" cm="1">
        <f t="array" ref="G127">IFERROR(_xlfn.XLOOKUP(transformación!$B118,[1]Forwarkeys!$B$2:$B$1000,_xlfn.XLOOKUP($C$1,[1]Forwarkeys!$C$1:$BA$1,[1]Forwarkeys!$C$2:$BA$1000)),"-")</f>
        <v>23445</v>
      </c>
      <c r="H127" s="19">
        <f>España!E127</f>
        <v>100.02</v>
      </c>
      <c r="I127" s="3">
        <f>[1]Aeropuerto!$F120</f>
        <v>17956</v>
      </c>
      <c r="J127" s="3" cm="1">
        <f t="array" ref="J127">_xlfn.XLOOKUP(transformación!$B118,[1]Mortalidad!$A$2:$A$301,_xlfn.XLOOKUP($C$1,[1]Mortalidad!$B$1:$P$1,[1]Mortalidad!$B$2:$P$301))</f>
        <v>4196</v>
      </c>
      <c r="K127" s="19" cm="1">
        <f t="array" ref="K127">_xlfn.XLOOKUP(transformación!$B118,'[1]Indice del consumidor'!$A$2:$A$301,_xlfn.XLOOKUP($C$1,'[1]Indice del consumidor'!$B$1:$P$1,'[1]Indice del consumidor'!$B$2:$P$301))</f>
        <v>10.199999999999999</v>
      </c>
      <c r="L127" s="34" t="s">
        <v>702</v>
      </c>
      <c r="M127" s="34" t="s">
        <v>702</v>
      </c>
      <c r="N127" s="34" t="s">
        <v>702</v>
      </c>
    </row>
    <row r="128" spans="1:14" x14ac:dyDescent="0.3">
      <c r="A128" s="2" t="str">
        <f>'Viajeros Hoteles y Apartamet'!A128</f>
        <v>2014</v>
      </c>
      <c r="B128" s="2" t="str">
        <f>'Viajeros Hoteles y Apartamet'!B128</f>
        <v>9</v>
      </c>
      <c r="C128" s="3">
        <f>'Viajeros Hoteles y Apartamet'!I128</f>
        <v>21857</v>
      </c>
      <c r="D128" s="3" cm="1">
        <f t="array" ref="D128">_xlfn.XLOOKUP(transformación!A119,'[1]Pib Pc'!$A$2:$A$81,_xlfn.XLOOKUP($C$1,'[1]Pib Pc'!B$1:P$1,'[1]Pib Pc'!$B$2:$P$81))</f>
        <v>11730</v>
      </c>
      <c r="E128" s="19" cm="1">
        <f t="array" ref="E128">_xlfn.XLOOKUP(transformación!B119,'[1]IPC Armonizado'!$A$2:$A$250,_xlfn.XLOOKUP($C$1,'[1]IPC Armonizado'!$B$1:$Q$1,'[1]IPC Armonizado'!$B$2:$Q$250))</f>
        <v>99.9</v>
      </c>
      <c r="F128" s="19" cm="1">
        <f t="array" ref="F128">_xlfn.XLOOKUP(transformación!A119,'[1]Desempleo armonizado'!$A$2:$A$101,_xlfn.XLOOKUP($C$1,'[1]Desempleo armonizado'!$B$1:$P$1,'[1]Desempleo armonizado'!$B$2:$P$101))</f>
        <v>7.1</v>
      </c>
      <c r="G128" s="26" cm="1">
        <f t="array" ref="G128">IFERROR(_xlfn.XLOOKUP(transformación!$B119,[1]Forwarkeys!$B$2:$B$1000,_xlfn.XLOOKUP($C$1,[1]Forwarkeys!$C$1:$BA$1,[1]Forwarkeys!$C$2:$BA$1000)),"-")</f>
        <v>23895</v>
      </c>
      <c r="H128" s="19">
        <f>España!E128</f>
        <v>101.04</v>
      </c>
      <c r="I128" s="3">
        <f>[1]Aeropuerto!$F121</f>
        <v>22709</v>
      </c>
      <c r="J128" s="3" cm="1">
        <f t="array" ref="J128">_xlfn.XLOOKUP(transformación!$B119,[1]Mortalidad!$A$2:$A$301,_xlfn.XLOOKUP($C$1,[1]Mortalidad!$B$1:$P$1,[1]Mortalidad!$B$2:$P$301))</f>
        <v>4084</v>
      </c>
      <c r="K128" s="19" cm="1">
        <f t="array" ref="K128">_xlfn.XLOOKUP(transformación!$B119,'[1]Indice del consumidor'!$A$2:$A$301,_xlfn.XLOOKUP($C$1,'[1]Indice del consumidor'!$B$1:$P$1,'[1]Indice del consumidor'!$B$2:$P$301))</f>
        <v>6.6</v>
      </c>
      <c r="L128" s="34" t="s">
        <v>702</v>
      </c>
      <c r="M128" s="34" t="s">
        <v>702</v>
      </c>
      <c r="N128" s="34" t="s">
        <v>702</v>
      </c>
    </row>
    <row r="129" spans="1:14" x14ac:dyDescent="0.3">
      <c r="A129" s="2" t="str">
        <f>'Viajeros Hoteles y Apartamet'!A129</f>
        <v>2014</v>
      </c>
      <c r="B129" s="2" t="str">
        <f>'Viajeros Hoteles y Apartamet'!B129</f>
        <v>10</v>
      </c>
      <c r="C129" s="3">
        <f>'Viajeros Hoteles y Apartamet'!I129</f>
        <v>31762</v>
      </c>
      <c r="D129" s="3" cm="1">
        <f t="array" ref="D129">_xlfn.XLOOKUP(transformación!A120,'[1]Pib Pc'!$A$2:$A$81,_xlfn.XLOOKUP($C$1,'[1]Pib Pc'!B$1:P$1,'[1]Pib Pc'!$B$2:$P$81))</f>
        <v>12180</v>
      </c>
      <c r="E129" s="19" cm="1">
        <f t="array" ref="E129">_xlfn.XLOOKUP(transformación!B120,'[1]IPC Armonizado'!$A$2:$A$250,_xlfn.XLOOKUP($C$1,'[1]IPC Armonizado'!$B$1:$Q$1,'[1]IPC Armonizado'!$B$2:$Q$250))</f>
        <v>100</v>
      </c>
      <c r="F129" s="19" cm="1">
        <f t="array" ref="F129">_xlfn.XLOOKUP(transformación!A120,'[1]Desempleo armonizado'!$A$2:$A$101,_xlfn.XLOOKUP($C$1,'[1]Desempleo armonizado'!$B$1:$P$1,'[1]Desempleo armonizado'!$B$2:$P$101))</f>
        <v>6.6</v>
      </c>
      <c r="G129" s="26" cm="1">
        <f t="array" ref="G129">IFERROR(_xlfn.XLOOKUP(transformación!$B120,[1]Forwarkeys!$B$2:$B$1000,_xlfn.XLOOKUP($C$1,[1]Forwarkeys!$C$1:$BA$1,[1]Forwarkeys!$C$2:$BA$1000)),"-")</f>
        <v>25338</v>
      </c>
      <c r="H129" s="19">
        <f>España!E129</f>
        <v>101.12</v>
      </c>
      <c r="I129" s="3">
        <f>[1]Aeropuerto!$F122</f>
        <v>22467</v>
      </c>
      <c r="J129" s="3" cm="1">
        <f t="array" ref="J129">_xlfn.XLOOKUP(transformación!$B120,[1]Mortalidad!$A$2:$A$301,_xlfn.XLOOKUP($C$1,[1]Mortalidad!$B$1:$P$1,[1]Mortalidad!$B$2:$P$301))</f>
        <v>4031</v>
      </c>
      <c r="K129" s="19" cm="1">
        <f t="array" ref="K129">_xlfn.XLOOKUP(transformación!$B120,'[1]Indice del consumidor'!$A$2:$A$301,_xlfn.XLOOKUP($C$1,'[1]Indice del consumidor'!$B$1:$P$1,'[1]Indice del consumidor'!$B$2:$P$301))</f>
        <v>7.7</v>
      </c>
      <c r="L129" s="34" t="s">
        <v>702</v>
      </c>
      <c r="M129" s="34" t="s">
        <v>702</v>
      </c>
      <c r="N129" s="34" t="s">
        <v>702</v>
      </c>
    </row>
    <row r="130" spans="1:14" x14ac:dyDescent="0.3">
      <c r="A130" s="2" t="str">
        <f>'Viajeros Hoteles y Apartamet'!A130</f>
        <v>2014</v>
      </c>
      <c r="B130" s="2" t="str">
        <f>'Viajeros Hoteles y Apartamet'!B130</f>
        <v>11</v>
      </c>
      <c r="C130" s="3">
        <f>'Viajeros Hoteles y Apartamet'!I130</f>
        <v>17113</v>
      </c>
      <c r="D130" s="3" cm="1">
        <f t="array" ref="D130">_xlfn.XLOOKUP(transformación!A121,'[1]Pib Pc'!$A$2:$A$81,_xlfn.XLOOKUP($C$1,'[1]Pib Pc'!B$1:P$1,'[1]Pib Pc'!$B$2:$P$81))</f>
        <v>12180</v>
      </c>
      <c r="E130" s="19" cm="1">
        <f t="array" ref="E130">_xlfn.XLOOKUP(transformación!B121,'[1]IPC Armonizado'!$A$2:$A$250,_xlfn.XLOOKUP($C$1,'[1]IPC Armonizado'!$B$1:$Q$1,'[1]IPC Armonizado'!$B$2:$Q$250))</f>
        <v>99.8</v>
      </c>
      <c r="F130" s="19" cm="1">
        <f t="array" ref="F130">_xlfn.XLOOKUP(transformación!A121,'[1]Desempleo armonizado'!$A$2:$A$101,_xlfn.XLOOKUP($C$1,'[1]Desempleo armonizado'!$B$1:$P$1,'[1]Desempleo armonizado'!$B$2:$P$101))</f>
        <v>6.6</v>
      </c>
      <c r="G130" s="26" cm="1">
        <f t="array" ref="G130">IFERROR(_xlfn.XLOOKUP(transformación!$B121,[1]Forwarkeys!$B$2:$B$1000,_xlfn.XLOOKUP($C$1,[1]Forwarkeys!$C$1:$BA$1,[1]Forwarkeys!$C$2:$BA$1000)),"-")</f>
        <v>16026</v>
      </c>
      <c r="H130" s="19">
        <f>España!E130</f>
        <v>100.88</v>
      </c>
      <c r="I130" s="3">
        <f>[1]Aeropuerto!$F123</f>
        <v>12058</v>
      </c>
      <c r="J130" s="3" cm="1">
        <f t="array" ref="J130">_xlfn.XLOOKUP(transformación!$B121,[1]Mortalidad!$A$2:$A$301,_xlfn.XLOOKUP($C$1,[1]Mortalidad!$B$1:$P$1,[1]Mortalidad!$B$2:$P$301))</f>
        <v>4179</v>
      </c>
      <c r="K130" s="19" cm="1">
        <f t="array" ref="K130">_xlfn.XLOOKUP(transformación!$B121,'[1]Indice del consumidor'!$A$2:$A$301,_xlfn.XLOOKUP($C$1,'[1]Indice del consumidor'!$B$1:$P$1,'[1]Indice del consumidor'!$B$2:$P$301))</f>
        <v>6</v>
      </c>
      <c r="L130" s="34" t="s">
        <v>702</v>
      </c>
      <c r="M130" s="34" t="s">
        <v>702</v>
      </c>
      <c r="N130" s="34" t="s">
        <v>702</v>
      </c>
    </row>
    <row r="131" spans="1:14" x14ac:dyDescent="0.3">
      <c r="A131" s="2" t="str">
        <f>'Viajeros Hoteles y Apartamet'!A131</f>
        <v>2014</v>
      </c>
      <c r="B131" s="2" t="str">
        <f>'Viajeros Hoteles y Apartamet'!B131</f>
        <v>12</v>
      </c>
      <c r="C131" s="3">
        <f>'Viajeros Hoteles y Apartamet'!I131</f>
        <v>11486</v>
      </c>
      <c r="D131" s="3" cm="1">
        <f t="array" ref="D131">_xlfn.XLOOKUP(transformación!A122,'[1]Pib Pc'!$A$2:$A$81,_xlfn.XLOOKUP($C$1,'[1]Pib Pc'!B$1:P$1,'[1]Pib Pc'!$B$2:$P$81))</f>
        <v>12180</v>
      </c>
      <c r="E131" s="19" cm="1">
        <f t="array" ref="E131">_xlfn.XLOOKUP(transformación!B122,'[1]IPC Armonizado'!$A$2:$A$250,_xlfn.XLOOKUP($C$1,'[1]IPC Armonizado'!$B$1:$Q$1,'[1]IPC Armonizado'!$B$2:$Q$250))</f>
        <v>99.5</v>
      </c>
      <c r="F131" s="19" cm="1">
        <f t="array" ref="F131">_xlfn.XLOOKUP(transformación!A122,'[1]Desempleo armonizado'!$A$2:$A$101,_xlfn.XLOOKUP($C$1,'[1]Desempleo armonizado'!$B$1:$P$1,'[1]Desempleo armonizado'!$B$2:$P$101))</f>
        <v>6.6</v>
      </c>
      <c r="G131" s="26" cm="1">
        <f t="array" ref="G131">IFERROR(_xlfn.XLOOKUP(transformación!$B122,[1]Forwarkeys!$B$2:$B$1000,_xlfn.XLOOKUP($C$1,[1]Forwarkeys!$C$1:$BA$1,[1]Forwarkeys!$C$2:$BA$1000)),"-")</f>
        <v>15894</v>
      </c>
      <c r="H131" s="19">
        <f>España!E131</f>
        <v>100.22</v>
      </c>
      <c r="I131" s="3">
        <f>[1]Aeropuerto!$F124</f>
        <v>12956</v>
      </c>
      <c r="J131" s="3" cm="1">
        <f t="array" ref="J131">_xlfn.XLOOKUP(transformación!$B122,[1]Mortalidad!$A$2:$A$301,_xlfn.XLOOKUP($C$1,[1]Mortalidad!$B$1:$P$1,[1]Mortalidad!$B$2:$P$301))</f>
        <v>4811</v>
      </c>
      <c r="K131" s="19" cm="1">
        <f t="array" ref="K131">_xlfn.XLOOKUP(transformación!$B122,'[1]Indice del consumidor'!$A$2:$A$301,_xlfn.XLOOKUP($C$1,'[1]Indice del consumidor'!$B$1:$P$1,'[1]Indice del consumidor'!$B$2:$P$301))</f>
        <v>7.5</v>
      </c>
      <c r="L131" s="34" t="s">
        <v>702</v>
      </c>
      <c r="M131" s="34" t="s">
        <v>702</v>
      </c>
      <c r="N131" s="34" t="s">
        <v>702</v>
      </c>
    </row>
    <row r="132" spans="1:14" x14ac:dyDescent="0.3">
      <c r="A132" s="2" t="str">
        <f>'Viajeros Hoteles y Apartamet'!A132</f>
        <v>2015</v>
      </c>
      <c r="B132" s="2" t="str">
        <f>'Viajeros Hoteles y Apartamet'!B132</f>
        <v>1</v>
      </c>
      <c r="C132" s="3">
        <f>'Viajeros Hoteles y Apartamet'!I132</f>
        <v>16768</v>
      </c>
      <c r="D132" s="3" cm="1">
        <f t="array" ref="D132">_xlfn.XLOOKUP(transformación!A123,'[1]Pib Pc'!$A$2:$A$81,_xlfn.XLOOKUP($C$1,'[1]Pib Pc'!B$1:P$1,'[1]Pib Pc'!$B$2:$P$81))</f>
        <v>11750</v>
      </c>
      <c r="E132" s="19" cm="1">
        <f t="array" ref="E132">_xlfn.XLOOKUP(transformación!B123,'[1]IPC Armonizado'!$A$2:$A$250,_xlfn.XLOOKUP($C$1,'[1]IPC Armonizado'!$B$1:$Q$1,'[1]IPC Armonizado'!$B$2:$Q$250))</f>
        <v>98.9</v>
      </c>
      <c r="F132" s="19" cm="1">
        <f t="array" ref="F132">_xlfn.XLOOKUP(transformación!A123,'[1]Desempleo armonizado'!$A$2:$A$101,_xlfn.XLOOKUP($C$1,'[1]Desempleo armonizado'!$B$1:$P$1,'[1]Desempleo armonizado'!$B$2:$P$101))</f>
        <v>6.7</v>
      </c>
      <c r="G132" s="26" cm="1">
        <f t="array" ref="G132">IFERROR(_xlfn.XLOOKUP(transformación!$B123,[1]Forwarkeys!$B$2:$B$1000,_xlfn.XLOOKUP($C$1,[1]Forwarkeys!$C$1:$BA$1,[1]Forwarkeys!$C$2:$BA$1000)),"-")</f>
        <v>15813</v>
      </c>
      <c r="H132" s="19">
        <f>España!E132</f>
        <v>98.04</v>
      </c>
      <c r="I132" s="3">
        <f>[1]Aeropuerto!$F125</f>
        <v>13318</v>
      </c>
      <c r="J132" s="3" cm="1">
        <f t="array" ref="J132">_xlfn.XLOOKUP(transformación!$B123,[1]Mortalidad!$A$2:$A$301,_xlfn.XLOOKUP($C$1,[1]Mortalidad!$B$1:$P$1,[1]Mortalidad!$B$2:$P$301))</f>
        <v>4845</v>
      </c>
      <c r="K132" s="19" cm="1">
        <f t="array" ref="K132">_xlfn.XLOOKUP(transformación!$B123,'[1]Indice del consumidor'!$A$2:$A$301,_xlfn.XLOOKUP($C$1,'[1]Indice del consumidor'!$B$1:$P$1,'[1]Indice del consumidor'!$B$2:$P$301))</f>
        <v>8.5</v>
      </c>
      <c r="L132" s="34" t="s">
        <v>702</v>
      </c>
      <c r="M132" s="34" t="s">
        <v>702</v>
      </c>
      <c r="N132" s="34" t="s">
        <v>702</v>
      </c>
    </row>
    <row r="133" spans="1:14" x14ac:dyDescent="0.3">
      <c r="A133" s="2" t="str">
        <f>'Viajeros Hoteles y Apartamet'!A133</f>
        <v>2015</v>
      </c>
      <c r="B133" s="2" t="str">
        <f>'Viajeros Hoteles y Apartamet'!B133</f>
        <v>2</v>
      </c>
      <c r="C133" s="3">
        <f>'Viajeros Hoteles y Apartamet'!I133</f>
        <v>26387</v>
      </c>
      <c r="D133" s="3" cm="1">
        <f t="array" ref="D133">_xlfn.XLOOKUP(transformación!A124,'[1]Pib Pc'!$A$2:$A$81,_xlfn.XLOOKUP($C$1,'[1]Pib Pc'!B$1:P$1,'[1]Pib Pc'!$B$2:$P$81))</f>
        <v>11750</v>
      </c>
      <c r="E133" s="19" cm="1">
        <f t="array" ref="E133">_xlfn.XLOOKUP(transformación!B124,'[1]IPC Armonizado'!$A$2:$A$250,_xlfn.XLOOKUP($C$1,'[1]IPC Armonizado'!$B$1:$Q$1,'[1]IPC Armonizado'!$B$2:$Q$250))</f>
        <v>99.7</v>
      </c>
      <c r="F133" s="19" cm="1">
        <f t="array" ref="F133">_xlfn.XLOOKUP(transformación!A124,'[1]Desempleo armonizado'!$A$2:$A$101,_xlfn.XLOOKUP($C$1,'[1]Desempleo armonizado'!$B$1:$P$1,'[1]Desempleo armonizado'!$B$2:$P$101))</f>
        <v>6.7</v>
      </c>
      <c r="G133" s="26" cm="1">
        <f t="array" ref="G133">IFERROR(_xlfn.XLOOKUP(transformación!$B124,[1]Forwarkeys!$B$2:$B$1000,_xlfn.XLOOKUP($C$1,[1]Forwarkeys!$C$1:$BA$1,[1]Forwarkeys!$C$2:$BA$1000)),"-")</f>
        <v>16203</v>
      </c>
      <c r="H133" s="19">
        <f>España!E133</f>
        <v>98.18</v>
      </c>
      <c r="I133" s="3">
        <f>[1]Aeropuerto!$F126</f>
        <v>14931</v>
      </c>
      <c r="J133" s="3" cm="1">
        <f t="array" ref="J133">_xlfn.XLOOKUP(transformación!$B124,[1]Mortalidad!$A$2:$A$301,_xlfn.XLOOKUP($C$1,[1]Mortalidad!$B$1:$P$1,[1]Mortalidad!$B$2:$P$301))</f>
        <v>4508</v>
      </c>
      <c r="K133" s="19" cm="1">
        <f t="array" ref="K133">_xlfn.XLOOKUP(transformación!$B124,'[1]Indice del consumidor'!$A$2:$A$301,_xlfn.XLOOKUP($C$1,'[1]Indice del consumidor'!$B$1:$P$1,'[1]Indice del consumidor'!$B$2:$P$301))</f>
        <v>8</v>
      </c>
      <c r="L133" s="34" t="s">
        <v>702</v>
      </c>
      <c r="M133" s="34" t="s">
        <v>702</v>
      </c>
      <c r="N133" s="34" t="s">
        <v>702</v>
      </c>
    </row>
    <row r="134" spans="1:14" x14ac:dyDescent="0.3">
      <c r="A134" s="2" t="str">
        <f>'Viajeros Hoteles y Apartamet'!A134</f>
        <v>2015</v>
      </c>
      <c r="B134" s="2" t="str">
        <f>'Viajeros Hoteles y Apartamet'!B134</f>
        <v>3</v>
      </c>
      <c r="C134" s="3">
        <f>'Viajeros Hoteles y Apartamet'!I134</f>
        <v>35974</v>
      </c>
      <c r="D134" s="3" cm="1">
        <f t="array" ref="D134">_xlfn.XLOOKUP(transformación!A125,'[1]Pib Pc'!$A$2:$A$81,_xlfn.XLOOKUP($C$1,'[1]Pib Pc'!B$1:P$1,'[1]Pib Pc'!$B$2:$P$81))</f>
        <v>11750</v>
      </c>
      <c r="E134" s="19" cm="1">
        <f t="array" ref="E134">_xlfn.XLOOKUP(transformación!B125,'[1]IPC Armonizado'!$A$2:$A$250,_xlfn.XLOOKUP($C$1,'[1]IPC Armonizado'!$B$1:$Q$1,'[1]IPC Armonizado'!$B$2:$Q$250))</f>
        <v>100.2</v>
      </c>
      <c r="F134" s="19" cm="1">
        <f t="array" ref="F134">_xlfn.XLOOKUP(transformación!A125,'[1]Desempleo armonizado'!$A$2:$A$101,_xlfn.XLOOKUP($C$1,'[1]Desempleo armonizado'!$B$1:$P$1,'[1]Desempleo armonizado'!$B$2:$P$101))</f>
        <v>6.7</v>
      </c>
      <c r="G134" s="26" cm="1">
        <f t="array" ref="G134">IFERROR(_xlfn.XLOOKUP(transformación!$B125,[1]Forwarkeys!$B$2:$B$1000,_xlfn.XLOOKUP($C$1,[1]Forwarkeys!$C$1:$BA$1,[1]Forwarkeys!$C$2:$BA$1000)),"-")</f>
        <v>20787</v>
      </c>
      <c r="H134" s="19">
        <f>España!E134</f>
        <v>100.15</v>
      </c>
      <c r="I134" s="3">
        <f>[1]Aeropuerto!$F127</f>
        <v>20024</v>
      </c>
      <c r="J134" s="3" cm="1">
        <f t="array" ref="J134">_xlfn.XLOOKUP(transformación!$B125,[1]Mortalidad!$A$2:$A$301,_xlfn.XLOOKUP($C$1,[1]Mortalidad!$B$1:$P$1,[1]Mortalidad!$B$2:$P$301))</f>
        <v>5045</v>
      </c>
      <c r="K134" s="19" cm="1">
        <f t="array" ref="K134">_xlfn.XLOOKUP(transformación!$B125,'[1]Indice del consumidor'!$A$2:$A$301,_xlfn.XLOOKUP($C$1,'[1]Indice del consumidor'!$B$1:$P$1,'[1]Indice del consumidor'!$B$2:$P$301))</f>
        <v>11.4</v>
      </c>
      <c r="L134" s="34" t="s">
        <v>702</v>
      </c>
      <c r="M134" s="34" t="s">
        <v>702</v>
      </c>
      <c r="N134" s="34" t="s">
        <v>702</v>
      </c>
    </row>
    <row r="135" spans="1:14" x14ac:dyDescent="0.3">
      <c r="A135" s="2" t="str">
        <f>'Viajeros Hoteles y Apartamet'!A135</f>
        <v>2015</v>
      </c>
      <c r="B135" s="2" t="str">
        <f>'Viajeros Hoteles y Apartamet'!B135</f>
        <v>4</v>
      </c>
      <c r="C135" s="3">
        <f>'Viajeros Hoteles y Apartamet'!I135</f>
        <v>33799</v>
      </c>
      <c r="D135" s="3" cm="1">
        <f t="array" ref="D135">_xlfn.XLOOKUP(transformación!A126,'[1]Pib Pc'!$A$2:$A$81,_xlfn.XLOOKUP($C$1,'[1]Pib Pc'!B$1:P$1,'[1]Pib Pc'!$B$2:$P$81))</f>
        <v>12130</v>
      </c>
      <c r="E135" s="19" cm="1">
        <f t="array" ref="E135">_xlfn.XLOOKUP(transformación!B126,'[1]IPC Armonizado'!$A$2:$A$250,_xlfn.XLOOKUP($C$1,'[1]IPC Armonizado'!$B$1:$Q$1,'[1]IPC Armonizado'!$B$2:$Q$250))</f>
        <v>100.4</v>
      </c>
      <c r="F135" s="19" cm="1">
        <f t="array" ref="F135">_xlfn.XLOOKUP(transformación!A126,'[1]Desempleo armonizado'!$A$2:$A$101,_xlfn.XLOOKUP($C$1,'[1]Desempleo armonizado'!$B$1:$P$1,'[1]Desempleo armonizado'!$B$2:$P$101))</f>
        <v>6.1</v>
      </c>
      <c r="G135" s="26" cm="1">
        <f t="array" ref="G135">IFERROR(_xlfn.XLOOKUP(transformación!$B126,[1]Forwarkeys!$B$2:$B$1000,_xlfn.XLOOKUP($C$1,[1]Forwarkeys!$C$1:$BA$1,[1]Forwarkeys!$C$2:$BA$1000)),"-")</f>
        <v>23817</v>
      </c>
      <c r="H135" s="19">
        <f>España!E135</f>
        <v>100.83</v>
      </c>
      <c r="I135" s="3">
        <f>[1]Aeropuerto!$F128</f>
        <v>20976</v>
      </c>
      <c r="J135" s="3" cm="1">
        <f t="array" ref="J135">_xlfn.XLOOKUP(transformación!$B126,[1]Mortalidad!$A$2:$A$301,_xlfn.XLOOKUP($C$1,[1]Mortalidad!$B$1:$P$1,[1]Mortalidad!$B$2:$P$301))</f>
        <v>4385</v>
      </c>
      <c r="K135" s="19" cm="1">
        <f t="array" ref="K135">_xlfn.XLOOKUP(transformación!$B126,'[1]Indice del consumidor'!$A$2:$A$301,_xlfn.XLOOKUP($C$1,'[1]Indice del consumidor'!$B$1:$P$1,'[1]Indice del consumidor'!$B$2:$P$301))</f>
        <v>11</v>
      </c>
      <c r="L135" s="34" t="s">
        <v>702</v>
      </c>
      <c r="M135" s="34" t="s">
        <v>702</v>
      </c>
      <c r="N135" s="34" t="s">
        <v>702</v>
      </c>
    </row>
    <row r="136" spans="1:14" x14ac:dyDescent="0.3">
      <c r="A136" s="2" t="str">
        <f>'Viajeros Hoteles y Apartamet'!A136</f>
        <v>2015</v>
      </c>
      <c r="B136" s="2" t="str">
        <f>'Viajeros Hoteles y Apartamet'!B136</f>
        <v>5</v>
      </c>
      <c r="C136" s="3">
        <f>'Viajeros Hoteles y Apartamet'!I136</f>
        <v>25012</v>
      </c>
      <c r="D136" s="3" cm="1">
        <f t="array" ref="D136">_xlfn.XLOOKUP(transformación!A127,'[1]Pib Pc'!$A$2:$A$81,_xlfn.XLOOKUP($C$1,'[1]Pib Pc'!B$1:P$1,'[1]Pib Pc'!$B$2:$P$81))</f>
        <v>12130</v>
      </c>
      <c r="E136" s="19" cm="1">
        <f t="array" ref="E136">_xlfn.XLOOKUP(transformación!B127,'[1]IPC Armonizado'!$A$2:$A$250,_xlfn.XLOOKUP($C$1,'[1]IPC Armonizado'!$B$1:$Q$1,'[1]IPC Armonizado'!$B$2:$Q$250))</f>
        <v>100.4</v>
      </c>
      <c r="F136" s="19" cm="1">
        <f t="array" ref="F136">_xlfn.XLOOKUP(transformación!A127,'[1]Desempleo armonizado'!$A$2:$A$101,_xlfn.XLOOKUP($C$1,'[1]Desempleo armonizado'!$B$1:$P$1,'[1]Desempleo armonizado'!$B$2:$P$101))</f>
        <v>6.1</v>
      </c>
      <c r="G136" s="26" cm="1">
        <f t="array" ref="G136">IFERROR(_xlfn.XLOOKUP(transformación!$B127,[1]Forwarkeys!$B$2:$B$1000,_xlfn.XLOOKUP($C$1,[1]Forwarkeys!$C$1:$BA$1,[1]Forwarkeys!$C$2:$BA$1000)),"-")</f>
        <v>26784</v>
      </c>
      <c r="H136" s="19">
        <f>España!E136</f>
        <v>101.27</v>
      </c>
      <c r="I136" s="3">
        <f>[1]Aeropuerto!$F129</f>
        <v>21838</v>
      </c>
      <c r="J136" s="3" cm="1">
        <f t="array" ref="J136">_xlfn.XLOOKUP(transformación!$B127,[1]Mortalidad!$A$2:$A$301,_xlfn.XLOOKUP($C$1,[1]Mortalidad!$B$1:$P$1,[1]Mortalidad!$B$2:$P$301))</f>
        <v>4282</v>
      </c>
      <c r="K136" s="19" cm="1">
        <f t="array" ref="K136">_xlfn.XLOOKUP(transformación!$B127,'[1]Indice del consumidor'!$A$2:$A$301,_xlfn.XLOOKUP($C$1,'[1]Indice del consumidor'!$B$1:$P$1,'[1]Indice del consumidor'!$B$2:$P$301))</f>
        <v>10.5</v>
      </c>
      <c r="L136" s="34" t="s">
        <v>702</v>
      </c>
      <c r="M136" s="34" t="s">
        <v>702</v>
      </c>
      <c r="N136" s="34" t="s">
        <v>702</v>
      </c>
    </row>
    <row r="137" spans="1:14" x14ac:dyDescent="0.3">
      <c r="A137" s="2" t="str">
        <f>'Viajeros Hoteles y Apartamet'!A137</f>
        <v>2015</v>
      </c>
      <c r="B137" s="2" t="str">
        <f>'Viajeros Hoteles y Apartamet'!B137</f>
        <v>6</v>
      </c>
      <c r="C137" s="3">
        <f>'Viajeros Hoteles y Apartamet'!I137</f>
        <v>20656</v>
      </c>
      <c r="D137" s="3" cm="1">
        <f t="array" ref="D137">_xlfn.XLOOKUP(transformación!A128,'[1]Pib Pc'!$A$2:$A$81,_xlfn.XLOOKUP($C$1,'[1]Pib Pc'!B$1:P$1,'[1]Pib Pc'!$B$2:$P$81))</f>
        <v>12130</v>
      </c>
      <c r="E137" s="19" cm="1">
        <f t="array" ref="E137">_xlfn.XLOOKUP(transformación!B128,'[1]IPC Armonizado'!$A$2:$A$250,_xlfn.XLOOKUP($C$1,'[1]IPC Armonizado'!$B$1:$Q$1,'[1]IPC Armonizado'!$B$2:$Q$250))</f>
        <v>100.3</v>
      </c>
      <c r="F137" s="19" cm="1">
        <f t="array" ref="F137">_xlfn.XLOOKUP(transformación!A128,'[1]Desempleo armonizado'!$A$2:$A$101,_xlfn.XLOOKUP($C$1,'[1]Desempleo armonizado'!$B$1:$P$1,'[1]Desempleo armonizado'!$B$2:$P$101))</f>
        <v>6.1</v>
      </c>
      <c r="G137" s="26" cm="1">
        <f t="array" ref="G137">IFERROR(_xlfn.XLOOKUP(transformación!$B128,[1]Forwarkeys!$B$2:$B$1000,_xlfn.XLOOKUP($C$1,[1]Forwarkeys!$C$1:$BA$1,[1]Forwarkeys!$C$2:$BA$1000)),"-")</f>
        <v>25119</v>
      </c>
      <c r="H137" s="19">
        <f>España!E137</f>
        <v>101.46</v>
      </c>
      <c r="I137" s="3">
        <f>[1]Aeropuerto!$F130</f>
        <v>23572</v>
      </c>
      <c r="J137" s="3" cm="1">
        <f t="array" ref="J137">_xlfn.XLOOKUP(transformación!$B128,[1]Mortalidad!$A$2:$A$301,_xlfn.XLOOKUP($C$1,[1]Mortalidad!$B$1:$P$1,[1]Mortalidad!$B$2:$P$301))</f>
        <v>4060</v>
      </c>
      <c r="K137" s="19" cm="1">
        <f t="array" ref="K137">_xlfn.XLOOKUP(transformación!$B128,'[1]Indice del consumidor'!$A$2:$A$301,_xlfn.XLOOKUP($C$1,'[1]Indice del consumidor'!$B$1:$P$1,'[1]Indice del consumidor'!$B$2:$P$301))</f>
        <v>8.6</v>
      </c>
      <c r="L137" s="34" t="s">
        <v>702</v>
      </c>
      <c r="M137" s="34" t="s">
        <v>702</v>
      </c>
      <c r="N137" s="34" t="s">
        <v>702</v>
      </c>
    </row>
    <row r="138" spans="1:14" x14ac:dyDescent="0.3">
      <c r="A138" s="2" t="str">
        <f>'Viajeros Hoteles y Apartamet'!A138</f>
        <v>2015</v>
      </c>
      <c r="B138" s="2" t="str">
        <f>'Viajeros Hoteles y Apartamet'!B138</f>
        <v>7</v>
      </c>
      <c r="C138" s="3">
        <f>'Viajeros Hoteles y Apartamet'!I138</f>
        <v>45225</v>
      </c>
      <c r="D138" s="3" cm="1">
        <f t="array" ref="D138">_xlfn.XLOOKUP(transformación!A129,'[1]Pib Pc'!$A$2:$A$81,_xlfn.XLOOKUP($C$1,'[1]Pib Pc'!B$1:P$1,'[1]Pib Pc'!$B$2:$P$81))</f>
        <v>11910</v>
      </c>
      <c r="E138" s="19" cm="1">
        <f t="array" ref="E138">_xlfn.XLOOKUP(transformación!B129,'[1]IPC Armonizado'!$A$2:$A$250,_xlfn.XLOOKUP($C$1,'[1]IPC Armonizado'!$B$1:$Q$1,'[1]IPC Armonizado'!$B$2:$Q$250))</f>
        <v>100.2</v>
      </c>
      <c r="F138" s="19" cm="1">
        <f t="array" ref="F138">_xlfn.XLOOKUP(transformación!A129,'[1]Desempleo armonizado'!$A$2:$A$101,_xlfn.XLOOKUP($C$1,'[1]Desempleo armonizado'!$B$1:$P$1,'[1]Desempleo armonizado'!$B$2:$P$101))</f>
        <v>6.4</v>
      </c>
      <c r="G138" s="26" cm="1">
        <f t="array" ref="G138">IFERROR(_xlfn.XLOOKUP(transformación!$B129,[1]Forwarkeys!$B$2:$B$1000,_xlfn.XLOOKUP($C$1,[1]Forwarkeys!$C$1:$BA$1,[1]Forwarkeys!$C$2:$BA$1000)),"-")</f>
        <v>33867</v>
      </c>
      <c r="H138" s="19">
        <f>España!E138</f>
        <v>99.9</v>
      </c>
      <c r="I138" s="3">
        <f>[1]Aeropuerto!$F131</f>
        <v>32279</v>
      </c>
      <c r="J138" s="3" cm="1">
        <f t="array" ref="J138">_xlfn.XLOOKUP(transformación!$B129,[1]Mortalidad!$A$2:$A$301,_xlfn.XLOOKUP($C$1,[1]Mortalidad!$B$1:$P$1,[1]Mortalidad!$B$2:$P$301))</f>
        <v>4159</v>
      </c>
      <c r="K138" s="19" cm="1">
        <f t="array" ref="K138">_xlfn.XLOOKUP(transformación!$B129,'[1]Indice del consumidor'!$A$2:$A$301,_xlfn.XLOOKUP($C$1,'[1]Indice del consumidor'!$B$1:$P$1,'[1]Indice del consumidor'!$B$2:$P$301))</f>
        <v>8.5</v>
      </c>
      <c r="L138" s="34" t="s">
        <v>702</v>
      </c>
      <c r="M138" s="34" t="s">
        <v>702</v>
      </c>
      <c r="N138" s="34" t="s">
        <v>702</v>
      </c>
    </row>
    <row r="139" spans="1:14" x14ac:dyDescent="0.3">
      <c r="A139" s="2" t="str">
        <f>'Viajeros Hoteles y Apartamet'!A139</f>
        <v>2015</v>
      </c>
      <c r="B139" s="2" t="str">
        <f>'Viajeros Hoteles y Apartamet'!B139</f>
        <v>8</v>
      </c>
      <c r="C139" s="3">
        <f>'Viajeros Hoteles y Apartamet'!I139</f>
        <v>19091</v>
      </c>
      <c r="D139" s="3" cm="1">
        <f t="array" ref="D139">_xlfn.XLOOKUP(transformación!A130,'[1]Pib Pc'!$A$2:$A$81,_xlfn.XLOOKUP($C$1,'[1]Pib Pc'!B$1:P$1,'[1]Pib Pc'!$B$2:$P$81))</f>
        <v>11910</v>
      </c>
      <c r="E139" s="19" cm="1">
        <f t="array" ref="E139">_xlfn.XLOOKUP(transformación!B130,'[1]IPC Armonizado'!$A$2:$A$250,_xlfn.XLOOKUP($C$1,'[1]IPC Armonizado'!$B$1:$Q$1,'[1]IPC Armonizado'!$B$2:$Q$250))</f>
        <v>99.9</v>
      </c>
      <c r="F139" s="19" cm="1">
        <f t="array" ref="F139">_xlfn.XLOOKUP(transformación!A130,'[1]Desempleo armonizado'!$A$2:$A$101,_xlfn.XLOOKUP($C$1,'[1]Desempleo armonizado'!$B$1:$P$1,'[1]Desempleo armonizado'!$B$2:$P$101))</f>
        <v>6.4</v>
      </c>
      <c r="G139" s="26" cm="1">
        <f t="array" ref="G139">IFERROR(_xlfn.XLOOKUP(transformación!$B130,[1]Forwarkeys!$B$2:$B$1000,_xlfn.XLOOKUP($C$1,[1]Forwarkeys!$C$1:$BA$1,[1]Forwarkeys!$C$2:$BA$1000)),"-")</f>
        <v>24483</v>
      </c>
      <c r="H139" s="19">
        <f>España!E139</f>
        <v>99.5</v>
      </c>
      <c r="I139" s="3">
        <f>[1]Aeropuerto!$F132</f>
        <v>19914</v>
      </c>
      <c r="J139" s="3" cm="1">
        <f t="array" ref="J139">_xlfn.XLOOKUP(transformación!$B130,[1]Mortalidad!$A$2:$A$301,_xlfn.XLOOKUP($C$1,[1]Mortalidad!$B$1:$P$1,[1]Mortalidad!$B$2:$P$301))</f>
        <v>4113</v>
      </c>
      <c r="K139" s="19" cm="1">
        <f t="array" ref="K139">_xlfn.XLOOKUP(transformación!$B130,'[1]Indice del consumidor'!$A$2:$A$301,_xlfn.XLOOKUP($C$1,'[1]Indice del consumidor'!$B$1:$P$1,'[1]Indice del consumidor'!$B$2:$P$301))</f>
        <v>7.4</v>
      </c>
      <c r="L139" s="34" t="s">
        <v>702</v>
      </c>
      <c r="M139" s="34" t="s">
        <v>702</v>
      </c>
      <c r="N139" s="34" t="s">
        <v>702</v>
      </c>
    </row>
    <row r="140" spans="1:14" x14ac:dyDescent="0.3">
      <c r="A140" s="2" t="str">
        <f>'Viajeros Hoteles y Apartamet'!A140</f>
        <v>2015</v>
      </c>
      <c r="B140" s="2" t="str">
        <f>'Viajeros Hoteles y Apartamet'!B140</f>
        <v>9</v>
      </c>
      <c r="C140" s="3">
        <f>'Viajeros Hoteles y Apartamet'!I140</f>
        <v>28108</v>
      </c>
      <c r="D140" s="3" cm="1">
        <f t="array" ref="D140">_xlfn.XLOOKUP(transformación!A131,'[1]Pib Pc'!$A$2:$A$81,_xlfn.XLOOKUP($C$1,'[1]Pib Pc'!B$1:P$1,'[1]Pib Pc'!$B$2:$P$81))</f>
        <v>11910</v>
      </c>
      <c r="E140" s="19" cm="1">
        <f t="array" ref="E140">_xlfn.XLOOKUP(transformación!B131,'[1]IPC Armonizado'!$A$2:$A$250,_xlfn.XLOOKUP($C$1,'[1]IPC Armonizado'!$B$1:$Q$1,'[1]IPC Armonizado'!$B$2:$Q$250))</f>
        <v>100.2</v>
      </c>
      <c r="F140" s="19" cm="1">
        <f t="array" ref="F140">_xlfn.XLOOKUP(transformación!A131,'[1]Desempleo armonizado'!$A$2:$A$101,_xlfn.XLOOKUP($C$1,'[1]Desempleo armonizado'!$B$1:$P$1,'[1]Desempleo armonizado'!$B$2:$P$101))</f>
        <v>6.4</v>
      </c>
      <c r="G140" s="26" cm="1">
        <f t="array" ref="G140">IFERROR(_xlfn.XLOOKUP(transformación!$B131,[1]Forwarkeys!$B$2:$B$1000,_xlfn.XLOOKUP($C$1,[1]Forwarkeys!$C$1:$BA$1,[1]Forwarkeys!$C$2:$BA$1000)),"-")</f>
        <v>23586</v>
      </c>
      <c r="H140" s="19">
        <f>España!E140</f>
        <v>99.9</v>
      </c>
      <c r="I140" s="3">
        <f>[1]Aeropuerto!$F133</f>
        <v>22727</v>
      </c>
      <c r="J140" s="3" cm="1">
        <f t="array" ref="J140">_xlfn.XLOOKUP(transformación!$B131,[1]Mortalidad!$A$2:$A$301,_xlfn.XLOOKUP($C$1,[1]Mortalidad!$B$1:$P$1,[1]Mortalidad!$B$2:$P$301))</f>
        <v>3959</v>
      </c>
      <c r="K140" s="19" cm="1">
        <f t="array" ref="K140">_xlfn.XLOOKUP(transformación!$B131,'[1]Indice del consumidor'!$A$2:$A$301,_xlfn.XLOOKUP($C$1,'[1]Indice del consumidor'!$B$1:$P$1,'[1]Indice del consumidor'!$B$2:$P$301))</f>
        <v>4.0999999999999996</v>
      </c>
      <c r="L140" s="34" t="s">
        <v>702</v>
      </c>
      <c r="M140" s="34" t="s">
        <v>702</v>
      </c>
      <c r="N140" s="34" t="s">
        <v>702</v>
      </c>
    </row>
    <row r="141" spans="1:14" x14ac:dyDescent="0.3">
      <c r="A141" s="2" t="str">
        <f>'Viajeros Hoteles y Apartamet'!A141</f>
        <v>2015</v>
      </c>
      <c r="B141" s="2" t="str">
        <f>'Viajeros Hoteles y Apartamet'!B141</f>
        <v>10</v>
      </c>
      <c r="C141" s="3">
        <f>'Viajeros Hoteles y Apartamet'!I141</f>
        <v>40699</v>
      </c>
      <c r="D141" s="3" cm="1">
        <f t="array" ref="D141">_xlfn.XLOOKUP(transformación!A132,'[1]Pib Pc'!$A$2:$A$81,_xlfn.XLOOKUP($C$1,'[1]Pib Pc'!B$1:P$1,'[1]Pib Pc'!$B$2:$P$81))</f>
        <v>12250</v>
      </c>
      <c r="E141" s="19" cm="1">
        <f t="array" ref="E141">_xlfn.XLOOKUP(transformación!B132,'[1]IPC Armonizado'!$A$2:$A$250,_xlfn.XLOOKUP($C$1,'[1]IPC Armonizado'!$B$1:$Q$1,'[1]IPC Armonizado'!$B$2:$Q$250))</f>
        <v>100.1</v>
      </c>
      <c r="F141" s="19" cm="1">
        <f t="array" ref="F141">_xlfn.XLOOKUP(transformación!A132,'[1]Desempleo armonizado'!$A$2:$A$101,_xlfn.XLOOKUP($C$1,'[1]Desempleo armonizado'!$B$1:$P$1,'[1]Desempleo armonizado'!$B$2:$P$101))</f>
        <v>5.9</v>
      </c>
      <c r="G141" s="26" cm="1">
        <f t="array" ref="G141">IFERROR(_xlfn.XLOOKUP(transformación!$B132,[1]Forwarkeys!$B$2:$B$1000,_xlfn.XLOOKUP($C$1,[1]Forwarkeys!$C$1:$BA$1,[1]Forwarkeys!$C$2:$BA$1000)),"-")</f>
        <v>24177</v>
      </c>
      <c r="H141" s="19">
        <f>España!E141</f>
        <v>100.21</v>
      </c>
      <c r="I141" s="3">
        <f>[1]Aeropuerto!$F134</f>
        <v>22355</v>
      </c>
      <c r="J141" s="3" cm="1">
        <f t="array" ref="J141">_xlfn.XLOOKUP(transformación!$B132,[1]Mortalidad!$A$2:$A$301,_xlfn.XLOOKUP($C$1,[1]Mortalidad!$B$1:$P$1,[1]Mortalidad!$B$2:$P$301))</f>
        <v>4285</v>
      </c>
      <c r="K141" s="19" cm="1">
        <f t="array" ref="K141">_xlfn.XLOOKUP(transformación!$B132,'[1]Indice del consumidor'!$A$2:$A$301,_xlfn.XLOOKUP($C$1,'[1]Indice del consumidor'!$B$1:$P$1,'[1]Indice del consumidor'!$B$2:$P$301))</f>
        <v>3.5</v>
      </c>
      <c r="L141" s="34" t="s">
        <v>702</v>
      </c>
      <c r="M141" s="34" t="s">
        <v>702</v>
      </c>
      <c r="N141" s="34" t="s">
        <v>702</v>
      </c>
    </row>
    <row r="142" spans="1:14" x14ac:dyDescent="0.3">
      <c r="A142" s="2" t="str">
        <f>'Viajeros Hoteles y Apartamet'!A142</f>
        <v>2015</v>
      </c>
      <c r="B142" s="2" t="str">
        <f>'Viajeros Hoteles y Apartamet'!B142</f>
        <v>11</v>
      </c>
      <c r="C142" s="3">
        <f>'Viajeros Hoteles y Apartamet'!I142</f>
        <v>24764</v>
      </c>
      <c r="D142" s="3" cm="1">
        <f t="array" ref="D142">_xlfn.XLOOKUP(transformación!A133,'[1]Pib Pc'!$A$2:$A$81,_xlfn.XLOOKUP($C$1,'[1]Pib Pc'!B$1:P$1,'[1]Pib Pc'!$B$2:$P$81))</f>
        <v>12250</v>
      </c>
      <c r="E142" s="19" cm="1">
        <f t="array" ref="E142">_xlfn.XLOOKUP(transformación!B133,'[1]IPC Armonizado'!$A$2:$A$250,_xlfn.XLOOKUP($C$1,'[1]IPC Armonizado'!$B$1:$Q$1,'[1]IPC Armonizado'!$B$2:$Q$250))</f>
        <v>99.9</v>
      </c>
      <c r="F142" s="19" cm="1">
        <f t="array" ref="F142">_xlfn.XLOOKUP(transformación!A133,'[1]Desempleo armonizado'!$A$2:$A$101,_xlfn.XLOOKUP($C$1,'[1]Desempleo armonizado'!$B$1:$P$1,'[1]Desempleo armonizado'!$B$2:$P$101))</f>
        <v>5.9</v>
      </c>
      <c r="G142" s="26" cm="1">
        <f t="array" ref="G142">IFERROR(_xlfn.XLOOKUP(transformación!$B133,[1]Forwarkeys!$B$2:$B$1000,_xlfn.XLOOKUP($C$1,[1]Forwarkeys!$C$1:$BA$1,[1]Forwarkeys!$C$2:$BA$1000)),"-")</f>
        <v>16905</v>
      </c>
      <c r="H142" s="19">
        <f>España!E142</f>
        <v>100.47</v>
      </c>
      <c r="I142" s="3">
        <f>[1]Aeropuerto!$F135</f>
        <v>13502</v>
      </c>
      <c r="J142" s="3" cm="1">
        <f t="array" ref="J142">_xlfn.XLOOKUP(transformación!$B133,[1]Mortalidad!$A$2:$A$301,_xlfn.XLOOKUP($C$1,[1]Mortalidad!$B$1:$P$1,[1]Mortalidad!$B$2:$P$301))</f>
        <v>4333</v>
      </c>
      <c r="K142" s="19" cm="1">
        <f t="array" ref="K142">_xlfn.XLOOKUP(transformación!$B133,'[1]Indice del consumidor'!$A$2:$A$301,_xlfn.XLOOKUP($C$1,'[1]Indice del consumidor'!$B$1:$P$1,'[1]Indice del consumidor'!$B$2:$P$301))</f>
        <v>5</v>
      </c>
      <c r="L142" s="34" t="s">
        <v>702</v>
      </c>
      <c r="M142" s="34" t="s">
        <v>702</v>
      </c>
      <c r="N142" s="34" t="s">
        <v>702</v>
      </c>
    </row>
    <row r="143" spans="1:14" x14ac:dyDescent="0.3">
      <c r="A143" s="2" t="str">
        <f>'Viajeros Hoteles y Apartamet'!A143</f>
        <v>2015</v>
      </c>
      <c r="B143" s="2" t="str">
        <f>'Viajeros Hoteles y Apartamet'!B143</f>
        <v>12</v>
      </c>
      <c r="C143" s="3">
        <f>'Viajeros Hoteles y Apartamet'!I143</f>
        <v>13474</v>
      </c>
      <c r="D143" s="3" cm="1">
        <f t="array" ref="D143">_xlfn.XLOOKUP(transformación!A134,'[1]Pib Pc'!$A$2:$A$81,_xlfn.XLOOKUP($C$1,'[1]Pib Pc'!B$1:P$1,'[1]Pib Pc'!$B$2:$P$81))</f>
        <v>12250</v>
      </c>
      <c r="E143" s="19" cm="1">
        <f t="array" ref="E143">_xlfn.XLOOKUP(transformación!B134,'[1]IPC Armonizado'!$A$2:$A$250,_xlfn.XLOOKUP($C$1,'[1]IPC Armonizado'!$B$1:$Q$1,'[1]IPC Armonizado'!$B$2:$Q$250))</f>
        <v>99.8</v>
      </c>
      <c r="F143" s="19" cm="1">
        <f t="array" ref="F143">_xlfn.XLOOKUP(transformación!A134,'[1]Desempleo armonizado'!$A$2:$A$101,_xlfn.XLOOKUP($C$1,'[1]Desempleo armonizado'!$B$1:$P$1,'[1]Desempleo armonizado'!$B$2:$P$101))</f>
        <v>5.9</v>
      </c>
      <c r="G143" s="26" cm="1">
        <f t="array" ref="G143">IFERROR(_xlfn.XLOOKUP(transformación!$B134,[1]Forwarkeys!$B$2:$B$1000,_xlfn.XLOOKUP($C$1,[1]Forwarkeys!$C$1:$BA$1,[1]Forwarkeys!$C$2:$BA$1000)),"-")</f>
        <v>16959</v>
      </c>
      <c r="H143" s="19">
        <f>España!E143</f>
        <v>100.09</v>
      </c>
      <c r="I143" s="3">
        <f>[1]Aeropuerto!$F136</f>
        <v>14347</v>
      </c>
      <c r="J143" s="3" cm="1">
        <f t="array" ref="J143">_xlfn.XLOOKUP(transformación!$B134,[1]Mortalidad!$A$2:$A$301,_xlfn.XLOOKUP($C$1,[1]Mortalidad!$B$1:$P$1,[1]Mortalidad!$B$2:$P$301))</f>
        <v>4581</v>
      </c>
      <c r="K143" s="19" cm="1">
        <f t="array" ref="K143">_xlfn.XLOOKUP(transformación!$B134,'[1]Indice del consumidor'!$A$2:$A$301,_xlfn.XLOOKUP($C$1,'[1]Indice del consumidor'!$B$1:$P$1,'[1]Indice del consumidor'!$B$2:$P$301))</f>
        <v>5.4</v>
      </c>
      <c r="L143" s="34" t="s">
        <v>702</v>
      </c>
      <c r="M143" s="34" t="s">
        <v>702</v>
      </c>
      <c r="N143" s="34" t="s">
        <v>702</v>
      </c>
    </row>
    <row r="144" spans="1:14" x14ac:dyDescent="0.3">
      <c r="A144" s="2" t="str">
        <f>'Viajeros Hoteles y Apartamet'!A144</f>
        <v>2016</v>
      </c>
      <c r="B144" s="2" t="str">
        <f>'Viajeros Hoteles y Apartamet'!B144</f>
        <v>1</v>
      </c>
      <c r="C144" s="3">
        <f>'Viajeros Hoteles y Apartamet'!I144</f>
        <v>22941</v>
      </c>
      <c r="D144" s="3" cm="1">
        <f t="array" ref="D144">_xlfn.XLOOKUP(transformación!A135,'[1]Pib Pc'!$A$2:$A$81,_xlfn.XLOOKUP($C$1,'[1]Pib Pc'!B$1:P$1,'[1]Pib Pc'!$B$2:$P$81))</f>
        <v>11840</v>
      </c>
      <c r="E144" s="19" cm="1">
        <f t="array" ref="E144">_xlfn.XLOOKUP(transformación!B135,'[1]IPC Armonizado'!$A$2:$A$250,_xlfn.XLOOKUP($C$1,'[1]IPC Armonizado'!$B$1:$Q$1,'[1]IPC Armonizado'!$B$2:$Q$250))</f>
        <v>99.3</v>
      </c>
      <c r="F144" s="19" cm="1">
        <f t="array" ref="F144">_xlfn.XLOOKUP(transformación!A135,'[1]Desempleo armonizado'!$A$2:$A$101,_xlfn.XLOOKUP($C$1,'[1]Desempleo armonizado'!$B$1:$P$1,'[1]Desempleo armonizado'!$B$2:$P$101))</f>
        <v>6.4</v>
      </c>
      <c r="G144" s="26" cm="1">
        <f t="array" ref="G144">IFERROR(_xlfn.XLOOKUP(transformación!$B135,[1]Forwarkeys!$B$2:$B$1000,_xlfn.XLOOKUP($C$1,[1]Forwarkeys!$C$1:$BA$1,[1]Forwarkeys!$C$2:$BA$1000)),"-")</f>
        <v>17148</v>
      </c>
      <c r="H144" s="19">
        <f>España!E144</f>
        <v>97.63</v>
      </c>
      <c r="I144" s="3">
        <f>[1]Aeropuerto!$F137</f>
        <v>14219</v>
      </c>
      <c r="J144" s="3" cm="1">
        <f t="array" ref="J144">_xlfn.XLOOKUP(transformación!$B135,[1]Mortalidad!$A$2:$A$301,_xlfn.XLOOKUP($C$1,[1]Mortalidad!$B$1:$P$1,[1]Mortalidad!$B$2:$P$301))</f>
        <v>4739</v>
      </c>
      <c r="K144" s="19" cm="1">
        <f t="array" ref="K144">_xlfn.XLOOKUP(transformación!$B135,'[1]Indice del consumidor'!$A$2:$A$301,_xlfn.XLOOKUP($C$1,'[1]Indice del consumidor'!$B$1:$P$1,'[1]Indice del consumidor'!$B$2:$P$301))</f>
        <v>2.9</v>
      </c>
      <c r="L144" s="34" t="s">
        <v>702</v>
      </c>
      <c r="M144" s="34" t="s">
        <v>702</v>
      </c>
      <c r="N144" s="34" t="s">
        <v>702</v>
      </c>
    </row>
    <row r="145" spans="1:14" x14ac:dyDescent="0.3">
      <c r="A145" s="2" t="str">
        <f>'Viajeros Hoteles y Apartamet'!A145</f>
        <v>2016</v>
      </c>
      <c r="B145" s="2" t="str">
        <f>'Viajeros Hoteles y Apartamet'!B145</f>
        <v>2</v>
      </c>
      <c r="C145" s="3">
        <f>'Viajeros Hoteles y Apartamet'!I145</f>
        <v>48016</v>
      </c>
      <c r="D145" s="3" cm="1">
        <f t="array" ref="D145">_xlfn.XLOOKUP(transformación!A136,'[1]Pib Pc'!$A$2:$A$81,_xlfn.XLOOKUP($C$1,'[1]Pib Pc'!B$1:P$1,'[1]Pib Pc'!$B$2:$P$81))</f>
        <v>11840</v>
      </c>
      <c r="E145" s="19" cm="1">
        <f t="array" ref="E145">_xlfn.XLOOKUP(transformación!B136,'[1]IPC Armonizado'!$A$2:$A$250,_xlfn.XLOOKUP($C$1,'[1]IPC Armonizado'!$B$1:$Q$1,'[1]IPC Armonizado'!$B$2:$Q$250))</f>
        <v>99.8</v>
      </c>
      <c r="F145" s="19" cm="1">
        <f t="array" ref="F145">_xlfn.XLOOKUP(transformación!A136,'[1]Desempleo armonizado'!$A$2:$A$101,_xlfn.XLOOKUP($C$1,'[1]Desempleo armonizado'!$B$1:$P$1,'[1]Desempleo armonizado'!$B$2:$P$101))</f>
        <v>6.4</v>
      </c>
      <c r="G145" s="26" cm="1">
        <f t="array" ref="G145">IFERROR(_xlfn.XLOOKUP(transformación!$B136,[1]Forwarkeys!$B$2:$B$1000,_xlfn.XLOOKUP($C$1,[1]Forwarkeys!$C$1:$BA$1,[1]Forwarkeys!$C$2:$BA$1000)),"-")</f>
        <v>21321</v>
      </c>
      <c r="H145" s="19">
        <f>España!E145</f>
        <v>97.21</v>
      </c>
      <c r="I145" s="3">
        <f>[1]Aeropuerto!$F138</f>
        <v>20180</v>
      </c>
      <c r="J145" s="3" cm="1">
        <f t="array" ref="J145">_xlfn.XLOOKUP(transformación!$B136,[1]Mortalidad!$A$2:$A$301,_xlfn.XLOOKUP($C$1,[1]Mortalidad!$B$1:$P$1,[1]Mortalidad!$B$2:$P$301))</f>
        <v>4459</v>
      </c>
      <c r="K145" s="19" cm="1">
        <f t="array" ref="K145">_xlfn.XLOOKUP(transformación!$B136,'[1]Indice del consumidor'!$A$2:$A$301,_xlfn.XLOOKUP($C$1,'[1]Indice del consumidor'!$B$1:$P$1,'[1]Indice del consumidor'!$B$2:$P$301))</f>
        <v>3.5</v>
      </c>
      <c r="L145" s="34" t="s">
        <v>702</v>
      </c>
      <c r="M145" s="34" t="s">
        <v>702</v>
      </c>
      <c r="N145" s="34" t="s">
        <v>702</v>
      </c>
    </row>
    <row r="146" spans="1:14" x14ac:dyDescent="0.3">
      <c r="A146" s="2" t="str">
        <f>'Viajeros Hoteles y Apartamet'!A146</f>
        <v>2016</v>
      </c>
      <c r="B146" s="2" t="str">
        <f>'Viajeros Hoteles y Apartamet'!B146</f>
        <v>3</v>
      </c>
      <c r="C146" s="3">
        <f>'Viajeros Hoteles y Apartamet'!I146</f>
        <v>52969</v>
      </c>
      <c r="D146" s="3" cm="1">
        <f t="array" ref="D146">_xlfn.XLOOKUP(transformación!A137,'[1]Pib Pc'!$A$2:$A$81,_xlfn.XLOOKUP($C$1,'[1]Pib Pc'!B$1:P$1,'[1]Pib Pc'!$B$2:$P$81))</f>
        <v>11840</v>
      </c>
      <c r="E146" s="19" cm="1">
        <f t="array" ref="E146">_xlfn.XLOOKUP(transformación!B137,'[1]IPC Armonizado'!$A$2:$A$250,_xlfn.XLOOKUP($C$1,'[1]IPC Armonizado'!$B$1:$Q$1,'[1]IPC Armonizado'!$B$2:$Q$250))</f>
        <v>99.9</v>
      </c>
      <c r="F146" s="19" cm="1">
        <f t="array" ref="F146">_xlfn.XLOOKUP(transformación!A137,'[1]Desempleo armonizado'!$A$2:$A$101,_xlfn.XLOOKUP($C$1,'[1]Desempleo armonizado'!$B$1:$P$1,'[1]Desempleo armonizado'!$B$2:$P$101))</f>
        <v>6.4</v>
      </c>
      <c r="G146" s="26" cm="1">
        <f t="array" ref="G146">IFERROR(_xlfn.XLOOKUP(transformación!$B137,[1]Forwarkeys!$B$2:$B$1000,_xlfn.XLOOKUP($C$1,[1]Forwarkeys!$C$1:$BA$1,[1]Forwarkeys!$C$2:$BA$1000)),"-")</f>
        <v>28149</v>
      </c>
      <c r="H146" s="19">
        <f>España!E146</f>
        <v>99.16</v>
      </c>
      <c r="I146" s="3">
        <f>[1]Aeropuerto!$F139</f>
        <v>26022</v>
      </c>
      <c r="J146" s="3" cm="1">
        <f t="array" ref="J146">_xlfn.XLOOKUP(transformación!$B137,[1]Mortalidad!$A$2:$A$301,_xlfn.XLOOKUP($C$1,[1]Mortalidad!$B$1:$P$1,[1]Mortalidad!$B$2:$P$301))</f>
        <v>5014</v>
      </c>
      <c r="K146" s="19" cm="1">
        <f t="array" ref="K146">_xlfn.XLOOKUP(transformación!$B137,'[1]Indice del consumidor'!$A$2:$A$301,_xlfn.XLOOKUP($C$1,'[1]Indice del consumidor'!$B$1:$P$1,'[1]Indice del consumidor'!$B$2:$P$301))</f>
        <v>2.7</v>
      </c>
      <c r="L146" s="34" t="s">
        <v>702</v>
      </c>
      <c r="M146" s="34" t="s">
        <v>702</v>
      </c>
      <c r="N146" s="34" t="s">
        <v>702</v>
      </c>
    </row>
    <row r="147" spans="1:14" x14ac:dyDescent="0.3">
      <c r="A147" s="2" t="str">
        <f>'Viajeros Hoteles y Apartamet'!A147</f>
        <v>2016</v>
      </c>
      <c r="B147" s="2" t="str">
        <f>'Viajeros Hoteles y Apartamet'!B147</f>
        <v>4</v>
      </c>
      <c r="C147" s="3">
        <f>'Viajeros Hoteles y Apartamet'!I147</f>
        <v>41598</v>
      </c>
      <c r="D147" s="3" cm="1">
        <f t="array" ref="D147">_xlfn.XLOOKUP(transformación!A138,'[1]Pib Pc'!$A$2:$A$81,_xlfn.XLOOKUP($C$1,'[1]Pib Pc'!B$1:P$1,'[1]Pib Pc'!$B$2:$P$81))</f>
        <v>12550</v>
      </c>
      <c r="E147" s="19" cm="1">
        <f t="array" ref="E147">_xlfn.XLOOKUP(transformación!B138,'[1]IPC Armonizado'!$A$2:$A$250,_xlfn.XLOOKUP($C$1,'[1]IPC Armonizado'!$B$1:$Q$1,'[1]IPC Armonizado'!$B$2:$Q$250))</f>
        <v>100.1</v>
      </c>
      <c r="F147" s="19" cm="1">
        <f t="array" ref="F147">_xlfn.XLOOKUP(transformación!A138,'[1]Desempleo armonizado'!$A$2:$A$101,_xlfn.XLOOKUP($C$1,'[1]Desempleo armonizado'!$B$1:$P$1,'[1]Desempleo armonizado'!$B$2:$P$101))</f>
        <v>5.8</v>
      </c>
      <c r="G147" s="26" cm="1">
        <f t="array" ref="G147">IFERROR(_xlfn.XLOOKUP(transformación!$B138,[1]Forwarkeys!$B$2:$B$1000,_xlfn.XLOOKUP($C$1,[1]Forwarkeys!$C$1:$BA$1,[1]Forwarkeys!$C$2:$BA$1000)),"-")</f>
        <v>31207</v>
      </c>
      <c r="H147" s="19">
        <f>España!E147</f>
        <v>99.65</v>
      </c>
      <c r="I147" s="3">
        <f>[1]Aeropuerto!$F140</f>
        <v>27166</v>
      </c>
      <c r="J147" s="3" cm="1">
        <f t="array" ref="J147">_xlfn.XLOOKUP(transformación!$B138,[1]Mortalidad!$A$2:$A$301,_xlfn.XLOOKUP($C$1,[1]Mortalidad!$B$1:$P$1,[1]Mortalidad!$B$2:$P$301))</f>
        <v>4409</v>
      </c>
      <c r="K147" s="19" cm="1">
        <f t="array" ref="K147">_xlfn.XLOOKUP(transformación!$B138,'[1]Indice del consumidor'!$A$2:$A$301,_xlfn.XLOOKUP($C$1,'[1]Indice del consumidor'!$B$1:$P$1,'[1]Indice del consumidor'!$B$2:$P$301))</f>
        <v>5.3</v>
      </c>
      <c r="L147" s="34" t="s">
        <v>702</v>
      </c>
      <c r="M147" s="34" t="s">
        <v>702</v>
      </c>
      <c r="N147" s="34" t="s">
        <v>702</v>
      </c>
    </row>
    <row r="148" spans="1:14" x14ac:dyDescent="0.3">
      <c r="A148" s="2" t="str">
        <f>'Viajeros Hoteles y Apartamet'!A148</f>
        <v>2016</v>
      </c>
      <c r="B148" s="2" t="str">
        <f>'Viajeros Hoteles y Apartamet'!B148</f>
        <v>5</v>
      </c>
      <c r="C148" s="3">
        <f>'Viajeros Hoteles y Apartamet'!I148</f>
        <v>36258</v>
      </c>
      <c r="D148" s="3" cm="1">
        <f t="array" ref="D148">_xlfn.XLOOKUP(transformación!A139,'[1]Pib Pc'!$A$2:$A$81,_xlfn.XLOOKUP($C$1,'[1]Pib Pc'!B$1:P$1,'[1]Pib Pc'!$B$2:$P$81))</f>
        <v>12550</v>
      </c>
      <c r="E148" s="19" cm="1">
        <f t="array" ref="E148">_xlfn.XLOOKUP(transformación!B139,'[1]IPC Armonizado'!$A$2:$A$250,_xlfn.XLOOKUP($C$1,'[1]IPC Armonizado'!$B$1:$Q$1,'[1]IPC Armonizado'!$B$2:$Q$250))</f>
        <v>100.3</v>
      </c>
      <c r="F148" s="19" cm="1">
        <f t="array" ref="F148">_xlfn.XLOOKUP(transformación!A139,'[1]Desempleo armonizado'!$A$2:$A$101,_xlfn.XLOOKUP($C$1,'[1]Desempleo armonizado'!$B$1:$P$1,'[1]Desempleo armonizado'!$B$2:$P$101))</f>
        <v>5.8</v>
      </c>
      <c r="G148" s="26" cm="1">
        <f t="array" ref="G148">IFERROR(_xlfn.XLOOKUP(transformación!$B139,[1]Forwarkeys!$B$2:$B$1000,_xlfn.XLOOKUP($C$1,[1]Forwarkeys!$C$1:$BA$1,[1]Forwarkeys!$C$2:$BA$1000)),"-")</f>
        <v>33656</v>
      </c>
      <c r="H148" s="19">
        <f>España!E148</f>
        <v>100.17</v>
      </c>
      <c r="I148" s="3">
        <f>[1]Aeropuerto!$F141</f>
        <v>28848</v>
      </c>
      <c r="J148" s="3" cm="1">
        <f t="array" ref="J148">_xlfn.XLOOKUP(transformación!$B139,[1]Mortalidad!$A$2:$A$301,_xlfn.XLOOKUP($C$1,[1]Mortalidad!$B$1:$P$1,[1]Mortalidad!$B$2:$P$301))</f>
        <v>4372</v>
      </c>
      <c r="K148" s="19" cm="1">
        <f t="array" ref="K148">_xlfn.XLOOKUP(transformación!$B139,'[1]Indice del consumidor'!$A$2:$A$301,_xlfn.XLOOKUP($C$1,'[1]Indice del consumidor'!$B$1:$P$1,'[1]Indice del consumidor'!$B$2:$P$301))</f>
        <v>3.8</v>
      </c>
      <c r="L148" s="34" t="s">
        <v>702</v>
      </c>
      <c r="M148" s="34" t="s">
        <v>702</v>
      </c>
      <c r="N148" s="34" t="s">
        <v>702</v>
      </c>
    </row>
    <row r="149" spans="1:14" x14ac:dyDescent="0.3">
      <c r="A149" s="2" t="str">
        <f>'Viajeros Hoteles y Apartamet'!A149</f>
        <v>2016</v>
      </c>
      <c r="B149" s="2" t="str">
        <f>'Viajeros Hoteles y Apartamet'!B149</f>
        <v>6</v>
      </c>
      <c r="C149" s="3">
        <f>'Viajeros Hoteles y Apartamet'!I149</f>
        <v>29397</v>
      </c>
      <c r="D149" s="3" cm="1">
        <f t="array" ref="D149">_xlfn.XLOOKUP(transformación!A140,'[1]Pib Pc'!$A$2:$A$81,_xlfn.XLOOKUP($C$1,'[1]Pib Pc'!B$1:P$1,'[1]Pib Pc'!$B$2:$P$81))</f>
        <v>12550</v>
      </c>
      <c r="E149" s="19" cm="1">
        <f t="array" ref="E149">_xlfn.XLOOKUP(transformación!B140,'[1]IPC Armonizado'!$A$2:$A$250,_xlfn.XLOOKUP($C$1,'[1]IPC Armonizado'!$B$1:$Q$1,'[1]IPC Armonizado'!$B$2:$Q$250))</f>
        <v>100.4</v>
      </c>
      <c r="F149" s="19" cm="1">
        <f t="array" ref="F149">_xlfn.XLOOKUP(transformación!A140,'[1]Desempleo armonizado'!$A$2:$A$101,_xlfn.XLOOKUP($C$1,'[1]Desempleo armonizado'!$B$1:$P$1,'[1]Desempleo armonizado'!$B$2:$P$101))</f>
        <v>5.8</v>
      </c>
      <c r="G149" s="26" cm="1">
        <f t="array" ref="G149">IFERROR(_xlfn.XLOOKUP(transformación!$B140,[1]Forwarkeys!$B$2:$B$1000,_xlfn.XLOOKUP($C$1,[1]Forwarkeys!$C$1:$BA$1,[1]Forwarkeys!$C$2:$BA$1000)),"-")</f>
        <v>34702</v>
      </c>
      <c r="H149" s="19">
        <f>España!E149</f>
        <v>100.59</v>
      </c>
      <c r="I149" s="3">
        <f>[1]Aeropuerto!$F142</f>
        <v>32220</v>
      </c>
      <c r="J149" s="3" cm="1">
        <f t="array" ref="J149">_xlfn.XLOOKUP(transformación!$B140,[1]Mortalidad!$A$2:$A$301,_xlfn.XLOOKUP($C$1,[1]Mortalidad!$B$1:$P$1,[1]Mortalidad!$B$2:$P$301))</f>
        <v>3998</v>
      </c>
      <c r="K149" s="19" cm="1">
        <f t="array" ref="K149">_xlfn.XLOOKUP(transformación!$B140,'[1]Indice del consumidor'!$A$2:$A$301,_xlfn.XLOOKUP($C$1,'[1]Indice del consumidor'!$B$1:$P$1,'[1]Indice del consumidor'!$B$2:$P$301))</f>
        <v>4.9000000000000004</v>
      </c>
      <c r="L149" s="34" t="s">
        <v>702</v>
      </c>
      <c r="M149" s="34" t="s">
        <v>702</v>
      </c>
      <c r="N149" s="34" t="s">
        <v>702</v>
      </c>
    </row>
    <row r="150" spans="1:14" x14ac:dyDescent="0.3">
      <c r="A150" s="2" t="str">
        <f>'Viajeros Hoteles y Apartamet'!A150</f>
        <v>2016</v>
      </c>
      <c r="B150" s="2" t="str">
        <f>'Viajeros Hoteles y Apartamet'!B150</f>
        <v>7</v>
      </c>
      <c r="C150" s="3">
        <f>'Viajeros Hoteles y Apartamet'!I150</f>
        <v>67565</v>
      </c>
      <c r="D150" s="3" cm="1">
        <f t="array" ref="D150">_xlfn.XLOOKUP(transformación!A141,'[1]Pib Pc'!$A$2:$A$81,_xlfn.XLOOKUP($C$1,'[1]Pib Pc'!B$1:P$1,'[1]Pib Pc'!$B$2:$P$81))</f>
        <v>12210</v>
      </c>
      <c r="E150" s="19" cm="1">
        <f t="array" ref="E150">_xlfn.XLOOKUP(transformación!B141,'[1]IPC Armonizado'!$A$2:$A$250,_xlfn.XLOOKUP($C$1,'[1]IPC Armonizado'!$B$1:$Q$1,'[1]IPC Armonizado'!$B$2:$Q$250))</f>
        <v>100.3</v>
      </c>
      <c r="F150" s="19" cm="1">
        <f t="array" ref="F150">_xlfn.XLOOKUP(transformación!A141,'[1]Desempleo armonizado'!$A$2:$A$101,_xlfn.XLOOKUP($C$1,'[1]Desempleo armonizado'!$B$1:$P$1,'[1]Desempleo armonizado'!$B$2:$P$101))</f>
        <v>6.1</v>
      </c>
      <c r="G150" s="26" cm="1">
        <f t="array" ref="G150">IFERROR(_xlfn.XLOOKUP(transformación!$B141,[1]Forwarkeys!$B$2:$B$1000,_xlfn.XLOOKUP($C$1,[1]Forwarkeys!$C$1:$BA$1,[1]Forwarkeys!$C$2:$BA$1000)),"-")</f>
        <v>45548</v>
      </c>
      <c r="H150" s="19">
        <f>España!E150</f>
        <v>99.25</v>
      </c>
      <c r="I150" s="3">
        <f>[1]Aeropuerto!$F143</f>
        <v>42623</v>
      </c>
      <c r="J150" s="3" cm="1">
        <f t="array" ref="J150">_xlfn.XLOOKUP(transformación!$B141,[1]Mortalidad!$A$2:$A$301,_xlfn.XLOOKUP($C$1,[1]Mortalidad!$B$1:$P$1,[1]Mortalidad!$B$2:$P$301))</f>
        <v>4151</v>
      </c>
      <c r="K150" s="19" cm="1">
        <f t="array" ref="K150">_xlfn.XLOOKUP(transformación!$B141,'[1]Indice del consumidor'!$A$2:$A$301,_xlfn.XLOOKUP($C$1,'[1]Indice del consumidor'!$B$1:$P$1,'[1]Indice del consumidor'!$B$2:$P$301))</f>
        <v>3.5</v>
      </c>
      <c r="L150" s="34" t="s">
        <v>702</v>
      </c>
      <c r="M150" s="34" t="s">
        <v>702</v>
      </c>
      <c r="N150" s="34" t="s">
        <v>702</v>
      </c>
    </row>
    <row r="151" spans="1:14" x14ac:dyDescent="0.3">
      <c r="A151" s="2" t="str">
        <f>'Viajeros Hoteles y Apartamet'!A151</f>
        <v>2016</v>
      </c>
      <c r="B151" s="2" t="str">
        <f>'Viajeros Hoteles y Apartamet'!B151</f>
        <v>8</v>
      </c>
      <c r="C151" s="3">
        <f>'Viajeros Hoteles y Apartamet'!I151</f>
        <v>30716</v>
      </c>
      <c r="D151" s="3" cm="1">
        <f t="array" ref="D151">_xlfn.XLOOKUP(transformación!A142,'[1]Pib Pc'!$A$2:$A$81,_xlfn.XLOOKUP($C$1,'[1]Pib Pc'!B$1:P$1,'[1]Pib Pc'!$B$2:$P$81))</f>
        <v>12210</v>
      </c>
      <c r="E151" s="19" cm="1">
        <f t="array" ref="E151">_xlfn.XLOOKUP(transformación!B142,'[1]IPC Armonizado'!$A$2:$A$250,_xlfn.XLOOKUP($C$1,'[1]IPC Armonizado'!$B$1:$Q$1,'[1]IPC Armonizado'!$B$2:$Q$250))</f>
        <v>99.9</v>
      </c>
      <c r="F151" s="19" cm="1">
        <f t="array" ref="F151">_xlfn.XLOOKUP(transformación!A142,'[1]Desempleo armonizado'!$A$2:$A$101,_xlfn.XLOOKUP($C$1,'[1]Desempleo armonizado'!$B$1:$P$1,'[1]Desempleo armonizado'!$B$2:$P$101))</f>
        <v>6.1</v>
      </c>
      <c r="G151" s="26" cm="1">
        <f t="array" ref="G151">IFERROR(_xlfn.XLOOKUP(transformación!$B142,[1]Forwarkeys!$B$2:$B$1000,_xlfn.XLOOKUP($C$1,[1]Forwarkeys!$C$1:$BA$1,[1]Forwarkeys!$C$2:$BA$1000)),"-")</f>
        <v>35062</v>
      </c>
      <c r="H151" s="19">
        <f>España!E151</f>
        <v>99.21</v>
      </c>
      <c r="I151" s="3">
        <f>[1]Aeropuerto!$F144</f>
        <v>27562</v>
      </c>
      <c r="J151" s="3" cm="1">
        <f t="array" ref="J151">_xlfn.XLOOKUP(transformación!$B142,[1]Mortalidad!$A$2:$A$301,_xlfn.XLOOKUP($C$1,[1]Mortalidad!$B$1:$P$1,[1]Mortalidad!$B$2:$P$301))</f>
        <v>4139</v>
      </c>
      <c r="K151" s="19" cm="1">
        <f t="array" ref="K151">_xlfn.XLOOKUP(transformación!$B142,'[1]Indice del consumidor'!$A$2:$A$301,_xlfn.XLOOKUP($C$1,'[1]Indice del consumidor'!$B$1:$P$1,'[1]Indice del consumidor'!$B$2:$P$301))</f>
        <v>4.0999999999999996</v>
      </c>
      <c r="L151" s="34" t="s">
        <v>702</v>
      </c>
      <c r="M151" s="34" t="s">
        <v>702</v>
      </c>
      <c r="N151" s="34" t="s">
        <v>702</v>
      </c>
    </row>
    <row r="152" spans="1:14" x14ac:dyDescent="0.3">
      <c r="A152" s="2" t="str">
        <f>'Viajeros Hoteles y Apartamet'!A152</f>
        <v>2016</v>
      </c>
      <c r="B152" s="2" t="str">
        <f>'Viajeros Hoteles y Apartamet'!B152</f>
        <v>9</v>
      </c>
      <c r="C152" s="3">
        <f>'Viajeros Hoteles y Apartamet'!I152</f>
        <v>37992</v>
      </c>
      <c r="D152" s="3" cm="1">
        <f t="array" ref="D152">_xlfn.XLOOKUP(transformación!A143,'[1]Pib Pc'!$A$2:$A$81,_xlfn.XLOOKUP($C$1,'[1]Pib Pc'!B$1:P$1,'[1]Pib Pc'!$B$2:$P$81))</f>
        <v>12210</v>
      </c>
      <c r="E152" s="19" cm="1">
        <f t="array" ref="E152">_xlfn.XLOOKUP(transformación!B143,'[1]IPC Armonizado'!$A$2:$A$250,_xlfn.XLOOKUP($C$1,'[1]IPC Armonizado'!$B$1:$Q$1,'[1]IPC Armonizado'!$B$2:$Q$250))</f>
        <v>99.9</v>
      </c>
      <c r="F152" s="19" cm="1">
        <f t="array" ref="F152">_xlfn.XLOOKUP(transformación!A143,'[1]Desempleo armonizado'!$A$2:$A$101,_xlfn.XLOOKUP($C$1,'[1]Desempleo armonizado'!$B$1:$P$1,'[1]Desempleo armonizado'!$B$2:$P$101))</f>
        <v>6.1</v>
      </c>
      <c r="G152" s="26" cm="1">
        <f t="array" ref="G152">IFERROR(_xlfn.XLOOKUP(transformación!$B143,[1]Forwarkeys!$B$2:$B$1000,_xlfn.XLOOKUP($C$1,[1]Forwarkeys!$C$1:$BA$1,[1]Forwarkeys!$C$2:$BA$1000)),"-")</f>
        <v>33760</v>
      </c>
      <c r="H152" s="19">
        <f>España!E152</f>
        <v>99.93</v>
      </c>
      <c r="I152" s="3">
        <f>[1]Aeropuerto!$F145</f>
        <v>32020</v>
      </c>
      <c r="J152" s="3" cm="1">
        <f t="array" ref="J152">_xlfn.XLOOKUP(transformación!$B143,[1]Mortalidad!$A$2:$A$301,_xlfn.XLOOKUP($C$1,[1]Mortalidad!$B$1:$P$1,[1]Mortalidad!$B$2:$P$301))</f>
        <v>4029</v>
      </c>
      <c r="K152" s="19" cm="1">
        <f t="array" ref="K152">_xlfn.XLOOKUP(transformación!$B143,'[1]Indice del consumidor'!$A$2:$A$301,_xlfn.XLOOKUP($C$1,'[1]Indice del consumidor'!$B$1:$P$1,'[1]Indice del consumidor'!$B$2:$P$301))</f>
        <v>2.2000000000000002</v>
      </c>
      <c r="L152" s="34" t="s">
        <v>702</v>
      </c>
      <c r="M152" s="34" t="s">
        <v>702</v>
      </c>
      <c r="N152" s="34" t="s">
        <v>702</v>
      </c>
    </row>
    <row r="153" spans="1:14" x14ac:dyDescent="0.3">
      <c r="A153" s="2" t="str">
        <f>'Viajeros Hoteles y Apartamet'!A153</f>
        <v>2016</v>
      </c>
      <c r="B153" s="2" t="str">
        <f>'Viajeros Hoteles y Apartamet'!B153</f>
        <v>10</v>
      </c>
      <c r="C153" s="3">
        <f>'Viajeros Hoteles y Apartamet'!I153</f>
        <v>63529</v>
      </c>
      <c r="D153" s="3" cm="1">
        <f t="array" ref="D153">_xlfn.XLOOKUP(transformación!A144,'[1]Pib Pc'!$A$2:$A$81,_xlfn.XLOOKUP($C$1,'[1]Pib Pc'!B$1:P$1,'[1]Pib Pc'!$B$2:$P$81))</f>
        <v>12810</v>
      </c>
      <c r="E153" s="19" cm="1">
        <f t="array" ref="E153">_xlfn.XLOOKUP(transformación!B144,'[1]IPC Armonizado'!$A$2:$A$250,_xlfn.XLOOKUP($C$1,'[1]IPC Armonizado'!$B$1:$Q$1,'[1]IPC Armonizado'!$B$2:$Q$250))</f>
        <v>100.2</v>
      </c>
      <c r="F153" s="19" cm="1">
        <f t="array" ref="F153">_xlfn.XLOOKUP(transformación!A144,'[1]Desempleo armonizado'!$A$2:$A$101,_xlfn.XLOOKUP($C$1,'[1]Desempleo armonizado'!$B$1:$P$1,'[1]Desempleo armonizado'!$B$2:$P$101))</f>
        <v>5.7</v>
      </c>
      <c r="G153" s="26" cm="1">
        <f t="array" ref="G153">IFERROR(_xlfn.XLOOKUP(transformación!$B144,[1]Forwarkeys!$B$2:$B$1000,_xlfn.XLOOKUP($C$1,[1]Forwarkeys!$C$1:$BA$1,[1]Forwarkeys!$C$2:$BA$1000)),"-")</f>
        <v>36265</v>
      </c>
      <c r="H153" s="19">
        <f>España!E153</f>
        <v>100.71</v>
      </c>
      <c r="I153" s="3">
        <f>[1]Aeropuerto!$F146</f>
        <v>34100</v>
      </c>
      <c r="J153" s="3" cm="1">
        <f t="array" ref="J153">_xlfn.XLOOKUP(transformación!$B144,[1]Mortalidad!$A$2:$A$301,_xlfn.XLOOKUP($C$1,[1]Mortalidad!$B$1:$P$1,[1]Mortalidad!$B$2:$P$301))</f>
        <v>4387</v>
      </c>
      <c r="K153" s="19" cm="1">
        <f t="array" ref="K153">_xlfn.XLOOKUP(transformación!$B144,'[1]Indice del consumidor'!$A$2:$A$301,_xlfn.XLOOKUP($C$1,'[1]Indice del consumidor'!$B$1:$P$1,'[1]Indice del consumidor'!$B$2:$P$301))</f>
        <v>1.6</v>
      </c>
      <c r="L153" s="34" t="s">
        <v>702</v>
      </c>
      <c r="M153" s="34" t="s">
        <v>702</v>
      </c>
      <c r="N153" s="34" t="s">
        <v>702</v>
      </c>
    </row>
    <row r="154" spans="1:14" x14ac:dyDescent="0.3">
      <c r="A154" s="2" t="str">
        <f>'Viajeros Hoteles y Apartamet'!A154</f>
        <v>2016</v>
      </c>
      <c r="B154" s="2" t="str">
        <f>'Viajeros Hoteles y Apartamet'!B154</f>
        <v>11</v>
      </c>
      <c r="C154" s="3">
        <f>'Viajeros Hoteles y Apartamet'!I154</f>
        <v>27763</v>
      </c>
      <c r="D154" s="3" cm="1">
        <f t="array" ref="D154">_xlfn.XLOOKUP(transformación!A145,'[1]Pib Pc'!$A$2:$A$81,_xlfn.XLOOKUP($C$1,'[1]Pib Pc'!B$1:P$1,'[1]Pib Pc'!$B$2:$P$81))</f>
        <v>12810</v>
      </c>
      <c r="E154" s="19" cm="1">
        <f t="array" ref="E154">_xlfn.XLOOKUP(transformación!B145,'[1]IPC Armonizado'!$A$2:$A$250,_xlfn.XLOOKUP($C$1,'[1]IPC Armonizado'!$B$1:$Q$1,'[1]IPC Armonizado'!$B$2:$Q$250))</f>
        <v>100</v>
      </c>
      <c r="F154" s="19" cm="1">
        <f t="array" ref="F154">_xlfn.XLOOKUP(transformación!A145,'[1]Desempleo armonizado'!$A$2:$A$101,_xlfn.XLOOKUP($C$1,'[1]Desempleo armonizado'!$B$1:$P$1,'[1]Desempleo armonizado'!$B$2:$P$101))</f>
        <v>5.7</v>
      </c>
      <c r="G154" s="26" cm="1">
        <f t="array" ref="G154">IFERROR(_xlfn.XLOOKUP(transformación!$B145,[1]Forwarkeys!$B$2:$B$1000,_xlfn.XLOOKUP($C$1,[1]Forwarkeys!$C$1:$BA$1,[1]Forwarkeys!$C$2:$BA$1000)),"-")</f>
        <v>23668</v>
      </c>
      <c r="H154" s="19">
        <f>España!E154</f>
        <v>100.95</v>
      </c>
      <c r="I154" s="3">
        <f>[1]Aeropuerto!$F147</f>
        <v>18323</v>
      </c>
      <c r="J154" s="3" cm="1">
        <f t="array" ref="J154">_xlfn.XLOOKUP(transformación!$B145,[1]Mortalidad!$A$2:$A$301,_xlfn.XLOOKUP($C$1,[1]Mortalidad!$B$1:$P$1,[1]Mortalidad!$B$2:$P$301))</f>
        <v>4407</v>
      </c>
      <c r="K154" s="19" cm="1">
        <f t="array" ref="K154">_xlfn.XLOOKUP(transformación!$B145,'[1]Indice del consumidor'!$A$2:$A$301,_xlfn.XLOOKUP($C$1,'[1]Indice del consumidor'!$B$1:$P$1,'[1]Indice del consumidor'!$B$2:$P$301))</f>
        <v>1.2</v>
      </c>
      <c r="L154" s="34" t="s">
        <v>702</v>
      </c>
      <c r="M154" s="34" t="s">
        <v>702</v>
      </c>
      <c r="N154" s="34" t="s">
        <v>702</v>
      </c>
    </row>
    <row r="155" spans="1:14" x14ac:dyDescent="0.3">
      <c r="A155" s="2" t="str">
        <f>'Viajeros Hoteles y Apartamet'!A155</f>
        <v>2016</v>
      </c>
      <c r="B155" s="2" t="str">
        <f>'Viajeros Hoteles y Apartamet'!B155</f>
        <v>12</v>
      </c>
      <c r="C155" s="3">
        <f>'Viajeros Hoteles y Apartamet'!I155</f>
        <v>16949</v>
      </c>
      <c r="D155" s="3" cm="1">
        <f t="array" ref="D155">_xlfn.XLOOKUP(transformación!A146,'[1]Pib Pc'!$A$2:$A$81,_xlfn.XLOOKUP($C$1,'[1]Pib Pc'!B$1:P$1,'[1]Pib Pc'!$B$2:$P$81))</f>
        <v>12810</v>
      </c>
      <c r="E155" s="19" cm="1">
        <f t="array" ref="E155">_xlfn.XLOOKUP(transformación!B146,'[1]IPC Armonizado'!$A$2:$A$250,_xlfn.XLOOKUP($C$1,'[1]IPC Armonizado'!$B$1:$Q$1,'[1]IPC Armonizado'!$B$2:$Q$250))</f>
        <v>100.1</v>
      </c>
      <c r="F155" s="19" cm="1">
        <f t="array" ref="F155">_xlfn.XLOOKUP(transformación!A146,'[1]Desempleo armonizado'!$A$2:$A$101,_xlfn.XLOOKUP($C$1,'[1]Desempleo armonizado'!$B$1:$P$1,'[1]Desempleo armonizado'!$B$2:$P$101))</f>
        <v>5.7</v>
      </c>
      <c r="G155" s="26" cm="1">
        <f t="array" ref="G155">IFERROR(_xlfn.XLOOKUP(transformación!$B146,[1]Forwarkeys!$B$2:$B$1000,_xlfn.XLOOKUP($C$1,[1]Forwarkeys!$C$1:$BA$1,[1]Forwarkeys!$C$2:$BA$1000)),"-")</f>
        <v>22666</v>
      </c>
      <c r="H155" s="19">
        <f>España!E155</f>
        <v>101.5</v>
      </c>
      <c r="I155" s="3">
        <f>[1]Aeropuerto!$F148</f>
        <v>17793</v>
      </c>
      <c r="J155" s="3" cm="1">
        <f t="array" ref="J155">_xlfn.XLOOKUP(transformación!$B146,[1]Mortalidad!$A$2:$A$301,_xlfn.XLOOKUP($C$1,[1]Mortalidad!$B$1:$P$1,[1]Mortalidad!$B$2:$P$301))</f>
        <v>4720</v>
      </c>
      <c r="K155" s="19" cm="1">
        <f t="array" ref="K155">_xlfn.XLOOKUP(transformación!$B146,'[1]Indice del consumidor'!$A$2:$A$301,_xlfn.XLOOKUP($C$1,'[1]Indice del consumidor'!$B$1:$P$1,'[1]Indice del consumidor'!$B$2:$P$301))</f>
        <v>-0.9</v>
      </c>
      <c r="L155" s="34" t="s">
        <v>702</v>
      </c>
      <c r="M155" s="34" t="s">
        <v>702</v>
      </c>
      <c r="N155" s="34" t="s">
        <v>702</v>
      </c>
    </row>
    <row r="156" spans="1:14" x14ac:dyDescent="0.3">
      <c r="A156" s="2" t="str">
        <f>'Viajeros Hoteles y Apartamet'!A156</f>
        <v>2017</v>
      </c>
      <c r="B156" s="2" t="str">
        <f>'Viajeros Hoteles y Apartamet'!B156</f>
        <v>1</v>
      </c>
      <c r="C156" s="3">
        <f>'Viajeros Hoteles y Apartamet'!I156</f>
        <v>27048</v>
      </c>
      <c r="D156" s="3" cm="1">
        <f t="array" ref="D156">_xlfn.XLOOKUP(transformación!A147,'[1]Pib Pc'!$A$2:$A$81,_xlfn.XLOOKUP($C$1,'[1]Pib Pc'!B$1:P$1,'[1]Pib Pc'!$B$2:$P$81))</f>
        <v>12410</v>
      </c>
      <c r="E156" s="19" cm="1">
        <f t="array" ref="E156">_xlfn.XLOOKUP(transformación!B147,'[1]IPC Armonizado'!$A$2:$A$250,_xlfn.XLOOKUP($C$1,'[1]IPC Armonizado'!$B$1:$Q$1,'[1]IPC Armonizado'!$B$2:$Q$250))</f>
        <v>100</v>
      </c>
      <c r="F156" s="19" cm="1">
        <f t="array" ref="F156">_xlfn.XLOOKUP(transformación!A147,'[1]Desempleo armonizado'!$A$2:$A$101,_xlfn.XLOOKUP($C$1,'[1]Desempleo armonizado'!$B$1:$P$1,'[1]Desempleo armonizado'!$B$2:$P$101))</f>
        <v>6.5</v>
      </c>
      <c r="G156" s="26" cm="1">
        <f t="array" ref="G156">IFERROR(_xlfn.XLOOKUP(transformación!$B147,[1]Forwarkeys!$B$2:$B$1000,_xlfn.XLOOKUP($C$1,[1]Forwarkeys!$C$1:$BA$1,[1]Forwarkeys!$C$2:$BA$1000)),"-")</f>
        <v>22485</v>
      </c>
      <c r="H156" s="19">
        <f>España!E156</f>
        <v>100.5</v>
      </c>
      <c r="I156" s="3">
        <f>[1]Aeropuerto!$F149</f>
        <v>18842</v>
      </c>
      <c r="J156" s="3" cm="1">
        <f t="array" ref="J156">_xlfn.XLOOKUP(transformación!$B147,[1]Mortalidad!$A$2:$A$301,_xlfn.XLOOKUP($C$1,[1]Mortalidad!$B$1:$P$1,[1]Mortalidad!$B$2:$P$301))</f>
        <v>4908</v>
      </c>
      <c r="K156" s="19" cm="1">
        <f t="array" ref="K156">_xlfn.XLOOKUP(transformación!$B147,'[1]Indice del consumidor'!$A$2:$A$301,_xlfn.XLOOKUP($C$1,'[1]Indice del consumidor'!$B$1:$P$1,'[1]Indice del consumidor'!$B$2:$P$301))</f>
        <v>4.4000000000000004</v>
      </c>
      <c r="L156" s="34" t="s">
        <v>702</v>
      </c>
      <c r="M156" s="34" t="s">
        <v>702</v>
      </c>
      <c r="N156" s="34" t="s">
        <v>702</v>
      </c>
    </row>
    <row r="157" spans="1:14" x14ac:dyDescent="0.3">
      <c r="A157" s="2" t="str">
        <f>'Viajeros Hoteles y Apartamet'!A157</f>
        <v>2017</v>
      </c>
      <c r="B157" s="2" t="str">
        <f>'Viajeros Hoteles y Apartamet'!B157</f>
        <v>2</v>
      </c>
      <c r="C157" s="3">
        <f>'Viajeros Hoteles y Apartamet'!I157</f>
        <v>39466</v>
      </c>
      <c r="D157" s="3" cm="1">
        <f t="array" ref="D157">_xlfn.XLOOKUP(transformación!A148,'[1]Pib Pc'!$A$2:$A$81,_xlfn.XLOOKUP($C$1,'[1]Pib Pc'!B$1:P$1,'[1]Pib Pc'!$B$2:$P$81))</f>
        <v>12410</v>
      </c>
      <c r="E157" s="19" cm="1">
        <f t="array" ref="E157">_xlfn.XLOOKUP(transformación!B148,'[1]IPC Armonizado'!$A$2:$A$250,_xlfn.XLOOKUP($C$1,'[1]IPC Armonizado'!$B$1:$Q$1,'[1]IPC Armonizado'!$B$2:$Q$250))</f>
        <v>100.7</v>
      </c>
      <c r="F157" s="19" cm="1">
        <f t="array" ref="F157">_xlfn.XLOOKUP(transformación!A148,'[1]Desempleo armonizado'!$A$2:$A$101,_xlfn.XLOOKUP($C$1,'[1]Desempleo armonizado'!$B$1:$P$1,'[1]Desempleo armonizado'!$B$2:$P$101))</f>
        <v>6.5</v>
      </c>
      <c r="G157" s="26" cm="1">
        <f t="array" ref="G157">IFERROR(_xlfn.XLOOKUP(transformación!$B148,[1]Forwarkeys!$B$2:$B$1000,_xlfn.XLOOKUP($C$1,[1]Forwarkeys!$C$1:$BA$1,[1]Forwarkeys!$C$2:$BA$1000)),"-")</f>
        <v>22290</v>
      </c>
      <c r="H157" s="19">
        <f>España!E157</f>
        <v>100.16</v>
      </c>
      <c r="I157" s="3">
        <f>[1]Aeropuerto!$F150</f>
        <v>21272</v>
      </c>
      <c r="J157" s="3" cm="1">
        <f t="array" ref="J157">_xlfn.XLOOKUP(transformación!$B148,[1]Mortalidad!$A$2:$A$301,_xlfn.XLOOKUP($C$1,[1]Mortalidad!$B$1:$P$1,[1]Mortalidad!$B$2:$P$301))</f>
        <v>4724</v>
      </c>
      <c r="K157" s="19" cm="1">
        <f t="array" ref="K157">_xlfn.XLOOKUP(transformación!$B148,'[1]Indice del consumidor'!$A$2:$A$301,_xlfn.XLOOKUP($C$1,'[1]Indice del consumidor'!$B$1:$P$1,'[1]Indice del consumidor'!$B$2:$P$301))</f>
        <v>5.2</v>
      </c>
      <c r="L157" s="34" t="s">
        <v>702</v>
      </c>
      <c r="M157" s="34" t="s">
        <v>702</v>
      </c>
      <c r="N157" s="34" t="s">
        <v>702</v>
      </c>
    </row>
    <row r="158" spans="1:14" x14ac:dyDescent="0.3">
      <c r="A158" s="2" t="str">
        <f>'Viajeros Hoteles y Apartamet'!A158</f>
        <v>2017</v>
      </c>
      <c r="B158" s="2" t="str">
        <f>'Viajeros Hoteles y Apartamet'!B158</f>
        <v>3</v>
      </c>
      <c r="C158" s="3">
        <f>'Viajeros Hoteles y Apartamet'!I158</f>
        <v>55801</v>
      </c>
      <c r="D158" s="3" cm="1">
        <f t="array" ref="D158">_xlfn.XLOOKUP(transformación!A149,'[1]Pib Pc'!$A$2:$A$81,_xlfn.XLOOKUP($C$1,'[1]Pib Pc'!B$1:P$1,'[1]Pib Pc'!$B$2:$P$81))</f>
        <v>12410</v>
      </c>
      <c r="E158" s="19" cm="1">
        <f t="array" ref="E158">_xlfn.XLOOKUP(transformación!B149,'[1]IPC Armonizado'!$A$2:$A$250,_xlfn.XLOOKUP($C$1,'[1]IPC Armonizado'!$B$1:$Q$1,'[1]IPC Armonizado'!$B$2:$Q$250))</f>
        <v>100.8</v>
      </c>
      <c r="F158" s="19" cm="1">
        <f t="array" ref="F158">_xlfn.XLOOKUP(transformación!A149,'[1]Desempleo armonizado'!$A$2:$A$101,_xlfn.XLOOKUP($C$1,'[1]Desempleo armonizado'!$B$1:$P$1,'[1]Desempleo armonizado'!$B$2:$P$101))</f>
        <v>6.5</v>
      </c>
      <c r="G158" s="26" cm="1">
        <f t="array" ref="G158">IFERROR(_xlfn.XLOOKUP(transformación!$B149,[1]Forwarkeys!$B$2:$B$1000,_xlfn.XLOOKUP($C$1,[1]Forwarkeys!$C$1:$BA$1,[1]Forwarkeys!$C$2:$BA$1000)),"-")</f>
        <v>28422</v>
      </c>
      <c r="H158" s="19">
        <f>España!E158</f>
        <v>101.29</v>
      </c>
      <c r="I158" s="3">
        <f>[1]Aeropuerto!$F151</f>
        <v>27071</v>
      </c>
      <c r="J158" s="3" cm="1">
        <f t="array" ref="J158">_xlfn.XLOOKUP(transformación!$B149,[1]Mortalidad!$A$2:$A$301,_xlfn.XLOOKUP($C$1,[1]Mortalidad!$B$1:$P$1,[1]Mortalidad!$B$2:$P$301))</f>
        <v>4922</v>
      </c>
      <c r="K158" s="19" cm="1">
        <f t="array" ref="K158">_xlfn.XLOOKUP(transformación!$B149,'[1]Indice del consumidor'!$A$2:$A$301,_xlfn.XLOOKUP($C$1,'[1]Indice del consumidor'!$B$1:$P$1,'[1]Indice del consumidor'!$B$2:$P$301))</f>
        <v>5.9</v>
      </c>
      <c r="L158" s="34" t="s">
        <v>702</v>
      </c>
      <c r="M158" s="34" t="s">
        <v>702</v>
      </c>
      <c r="N158" s="34" t="s">
        <v>702</v>
      </c>
    </row>
    <row r="159" spans="1:14" x14ac:dyDescent="0.3">
      <c r="A159" s="2" t="str">
        <f>'Viajeros Hoteles y Apartamet'!A159</f>
        <v>2017</v>
      </c>
      <c r="B159" s="2" t="str">
        <f>'Viajeros Hoteles y Apartamet'!B159</f>
        <v>4</v>
      </c>
      <c r="C159" s="3">
        <f>'Viajeros Hoteles y Apartamet'!I159</f>
        <v>47105</v>
      </c>
      <c r="D159" s="3" cm="1">
        <f t="array" ref="D159">_xlfn.XLOOKUP(transformación!A150,'[1]Pib Pc'!$A$2:$A$81,_xlfn.XLOOKUP($C$1,'[1]Pib Pc'!B$1:P$1,'[1]Pib Pc'!$B$2:$P$81))</f>
        <v>13040</v>
      </c>
      <c r="E159" s="19" cm="1">
        <f t="array" ref="E159">_xlfn.XLOOKUP(transformación!B150,'[1]IPC Armonizado'!$A$2:$A$250,_xlfn.XLOOKUP($C$1,'[1]IPC Armonizado'!$B$1:$Q$1,'[1]IPC Armonizado'!$B$2:$Q$250))</f>
        <v>101.1</v>
      </c>
      <c r="F159" s="19" cm="1">
        <f t="array" ref="F159">_xlfn.XLOOKUP(transformación!A150,'[1]Desempleo armonizado'!$A$2:$A$101,_xlfn.XLOOKUP($C$1,'[1]Desempleo armonizado'!$B$1:$P$1,'[1]Desempleo armonizado'!$B$2:$P$101))</f>
        <v>5.6</v>
      </c>
      <c r="G159" s="26" cm="1">
        <f t="array" ref="G159">IFERROR(_xlfn.XLOOKUP(transformación!$B150,[1]Forwarkeys!$B$2:$B$1000,_xlfn.XLOOKUP($C$1,[1]Forwarkeys!$C$1:$BA$1,[1]Forwarkeys!$C$2:$BA$1000)),"-")</f>
        <v>34921</v>
      </c>
      <c r="H159" s="19">
        <f>España!E159</f>
        <v>102.21</v>
      </c>
      <c r="I159" s="3">
        <f>[1]Aeropuerto!$F152</f>
        <v>31658</v>
      </c>
      <c r="J159" s="3" cm="1">
        <f t="array" ref="J159">_xlfn.XLOOKUP(transformación!$B150,[1]Mortalidad!$A$2:$A$301,_xlfn.XLOOKUP($C$1,[1]Mortalidad!$B$1:$P$1,[1]Mortalidad!$B$2:$P$301))</f>
        <v>4243</v>
      </c>
      <c r="K159" s="19" cm="1">
        <f t="array" ref="K159">_xlfn.XLOOKUP(transformación!$B150,'[1]Indice del consumidor'!$A$2:$A$301,_xlfn.XLOOKUP($C$1,'[1]Indice del consumidor'!$B$1:$P$1,'[1]Indice del consumidor'!$B$2:$P$301))</f>
        <v>7.1</v>
      </c>
      <c r="L159" s="34" t="s">
        <v>702</v>
      </c>
      <c r="M159" s="34" t="s">
        <v>702</v>
      </c>
      <c r="N159" s="34" t="s">
        <v>702</v>
      </c>
    </row>
    <row r="160" spans="1:14" x14ac:dyDescent="0.3">
      <c r="A160" s="2" t="str">
        <f>'Viajeros Hoteles y Apartamet'!A160</f>
        <v>2017</v>
      </c>
      <c r="B160" s="2" t="str">
        <f>'Viajeros Hoteles y Apartamet'!B160</f>
        <v>5</v>
      </c>
      <c r="C160" s="3">
        <f>'Viajeros Hoteles y Apartamet'!I160</f>
        <v>47917</v>
      </c>
      <c r="D160" s="3" cm="1">
        <f t="array" ref="D160">_xlfn.XLOOKUP(transformación!A151,'[1]Pib Pc'!$A$2:$A$81,_xlfn.XLOOKUP($C$1,'[1]Pib Pc'!B$1:P$1,'[1]Pib Pc'!$B$2:$P$81))</f>
        <v>13040</v>
      </c>
      <c r="E160" s="19" cm="1">
        <f t="array" ref="E160">_xlfn.XLOOKUP(transformación!B151,'[1]IPC Armonizado'!$A$2:$A$250,_xlfn.XLOOKUP($C$1,'[1]IPC Armonizado'!$B$1:$Q$1,'[1]IPC Armonizado'!$B$2:$Q$250))</f>
        <v>101</v>
      </c>
      <c r="F160" s="19" cm="1">
        <f t="array" ref="F160">_xlfn.XLOOKUP(transformación!A151,'[1]Desempleo armonizado'!$A$2:$A$101,_xlfn.XLOOKUP($C$1,'[1]Desempleo armonizado'!$B$1:$P$1,'[1]Desempleo armonizado'!$B$2:$P$101))</f>
        <v>5.6</v>
      </c>
      <c r="G160" s="26" cm="1">
        <f t="array" ref="G160">IFERROR(_xlfn.XLOOKUP(transformación!$B151,[1]Forwarkeys!$B$2:$B$1000,_xlfn.XLOOKUP($C$1,[1]Forwarkeys!$C$1:$BA$1,[1]Forwarkeys!$C$2:$BA$1000)),"-")</f>
        <v>41041</v>
      </c>
      <c r="H160" s="19">
        <f>España!E160</f>
        <v>102.16</v>
      </c>
      <c r="I160" s="3">
        <f>[1]Aeropuerto!$F153</f>
        <v>34004</v>
      </c>
      <c r="J160" s="3" cm="1">
        <f t="array" ref="J160">_xlfn.XLOOKUP(transformación!$B151,[1]Mortalidad!$A$2:$A$301,_xlfn.XLOOKUP($C$1,[1]Mortalidad!$B$1:$P$1,[1]Mortalidad!$B$2:$P$301))</f>
        <v>4468</v>
      </c>
      <c r="K160" s="19" cm="1">
        <f t="array" ref="K160">_xlfn.XLOOKUP(transformación!$B151,'[1]Indice del consumidor'!$A$2:$A$301,_xlfn.XLOOKUP($C$1,'[1]Indice del consumidor'!$B$1:$P$1,'[1]Indice del consumidor'!$B$2:$P$301))</f>
        <v>5.5</v>
      </c>
      <c r="L160" s="34" t="s">
        <v>702</v>
      </c>
      <c r="M160" s="34" t="s">
        <v>702</v>
      </c>
      <c r="N160" s="34" t="s">
        <v>702</v>
      </c>
    </row>
    <row r="161" spans="1:14" x14ac:dyDescent="0.3">
      <c r="A161" s="2" t="str">
        <f>'Viajeros Hoteles y Apartamet'!A161</f>
        <v>2017</v>
      </c>
      <c r="B161" s="2" t="str">
        <f>'Viajeros Hoteles y Apartamet'!B161</f>
        <v>6</v>
      </c>
      <c r="C161" s="3">
        <f>'Viajeros Hoteles y Apartamet'!I161</f>
        <v>36319</v>
      </c>
      <c r="D161" s="3" cm="1">
        <f t="array" ref="D161">_xlfn.XLOOKUP(transformación!A152,'[1]Pib Pc'!$A$2:$A$81,_xlfn.XLOOKUP($C$1,'[1]Pib Pc'!B$1:P$1,'[1]Pib Pc'!$B$2:$P$81))</f>
        <v>13040</v>
      </c>
      <c r="E161" s="19" cm="1">
        <f t="array" ref="E161">_xlfn.XLOOKUP(transformación!B152,'[1]IPC Armonizado'!$A$2:$A$250,_xlfn.XLOOKUP($C$1,'[1]IPC Armonizado'!$B$1:$Q$1,'[1]IPC Armonizado'!$B$2:$Q$250))</f>
        <v>100.8</v>
      </c>
      <c r="F161" s="19" cm="1">
        <f t="array" ref="F161">_xlfn.XLOOKUP(transformación!A152,'[1]Desempleo armonizado'!$A$2:$A$101,_xlfn.XLOOKUP($C$1,'[1]Desempleo armonizado'!$B$1:$P$1,'[1]Desempleo armonizado'!$B$2:$P$101))</f>
        <v>5.6</v>
      </c>
      <c r="G161" s="26" cm="1">
        <f t="array" ref="G161">IFERROR(_xlfn.XLOOKUP(transformación!$B152,[1]Forwarkeys!$B$2:$B$1000,_xlfn.XLOOKUP($C$1,[1]Forwarkeys!$C$1:$BA$1,[1]Forwarkeys!$C$2:$BA$1000)),"-")</f>
        <v>42025</v>
      </c>
      <c r="H161" s="19">
        <f>España!E161</f>
        <v>102.22</v>
      </c>
      <c r="I161" s="3">
        <f>[1]Aeropuerto!$F154</f>
        <v>38128</v>
      </c>
      <c r="J161" s="3" cm="1">
        <f t="array" ref="J161">_xlfn.XLOOKUP(transformación!$B152,[1]Mortalidad!$A$2:$A$301,_xlfn.XLOOKUP($C$1,[1]Mortalidad!$B$1:$P$1,[1]Mortalidad!$B$2:$P$301))</f>
        <v>4222</v>
      </c>
      <c r="K161" s="19" cm="1">
        <f t="array" ref="K161">_xlfn.XLOOKUP(transformación!$B152,'[1]Indice del consumidor'!$A$2:$A$301,_xlfn.XLOOKUP($C$1,'[1]Indice del consumidor'!$B$1:$P$1,'[1]Indice del consumidor'!$B$2:$P$301))</f>
        <v>6.2</v>
      </c>
      <c r="L161" s="34" t="s">
        <v>702</v>
      </c>
      <c r="M161" s="34" t="s">
        <v>702</v>
      </c>
      <c r="N161" s="34" t="s">
        <v>702</v>
      </c>
    </row>
    <row r="162" spans="1:14" x14ac:dyDescent="0.3">
      <c r="A162" s="2" t="str">
        <f>'Viajeros Hoteles y Apartamet'!A162</f>
        <v>2017</v>
      </c>
      <c r="B162" s="2" t="str">
        <f>'Viajeros Hoteles y Apartamet'!B162</f>
        <v>7</v>
      </c>
      <c r="C162" s="3">
        <f>'Viajeros Hoteles y Apartamet'!I162</f>
        <v>73952</v>
      </c>
      <c r="D162" s="3" cm="1">
        <f t="array" ref="D162">_xlfn.XLOOKUP(transformación!A153,'[1]Pib Pc'!$A$2:$A$81,_xlfn.XLOOKUP($C$1,'[1]Pib Pc'!B$1:P$1,'[1]Pib Pc'!$B$2:$P$81))</f>
        <v>12610</v>
      </c>
      <c r="E162" s="19" cm="1">
        <f t="array" ref="E162">_xlfn.XLOOKUP(transformación!B153,'[1]IPC Armonizado'!$A$2:$A$250,_xlfn.XLOOKUP($C$1,'[1]IPC Armonizado'!$B$1:$Q$1,'[1]IPC Armonizado'!$B$2:$Q$250))</f>
        <v>101.8</v>
      </c>
      <c r="F162" s="19" cm="1">
        <f t="array" ref="F162">_xlfn.XLOOKUP(transformación!A153,'[1]Desempleo armonizado'!$A$2:$A$101,_xlfn.XLOOKUP($C$1,'[1]Desempleo armonizado'!$B$1:$P$1,'[1]Desempleo armonizado'!$B$2:$P$101))</f>
        <v>6</v>
      </c>
      <c r="G162" s="26" cm="1">
        <f t="array" ref="G162">IFERROR(_xlfn.XLOOKUP(transformación!$B153,[1]Forwarkeys!$B$2:$B$1000,_xlfn.XLOOKUP($C$1,[1]Forwarkeys!$C$1:$BA$1,[1]Forwarkeys!$C$2:$BA$1000)),"-")</f>
        <v>51161</v>
      </c>
      <c r="H162" s="19">
        <f>España!E162</f>
        <v>100.98</v>
      </c>
      <c r="I162" s="3">
        <f>[1]Aeropuerto!$F155</f>
        <v>49864</v>
      </c>
      <c r="J162" s="3" cm="1">
        <f t="array" ref="J162">_xlfn.XLOOKUP(transformación!$B153,[1]Mortalidad!$A$2:$A$301,_xlfn.XLOOKUP($C$1,[1]Mortalidad!$B$1:$P$1,[1]Mortalidad!$B$2:$P$301))</f>
        <v>4079</v>
      </c>
      <c r="K162" s="19" cm="1">
        <f t="array" ref="K162">_xlfn.XLOOKUP(transformación!$B153,'[1]Indice del consumidor'!$A$2:$A$301,_xlfn.XLOOKUP($C$1,'[1]Indice del consumidor'!$B$1:$P$1,'[1]Indice del consumidor'!$B$2:$P$301))</f>
        <v>9.1</v>
      </c>
      <c r="L162" s="34" t="s">
        <v>702</v>
      </c>
      <c r="M162" s="34" t="s">
        <v>702</v>
      </c>
      <c r="N162" s="34" t="s">
        <v>702</v>
      </c>
    </row>
    <row r="163" spans="1:14" x14ac:dyDescent="0.3">
      <c r="A163" s="2" t="str">
        <f>'Viajeros Hoteles y Apartamet'!A163</f>
        <v>2017</v>
      </c>
      <c r="B163" s="2" t="str">
        <f>'Viajeros Hoteles y Apartamet'!B163</f>
        <v>8</v>
      </c>
      <c r="C163" s="3">
        <f>'Viajeros Hoteles y Apartamet'!I163</f>
        <v>30929</v>
      </c>
      <c r="D163" s="3" cm="1">
        <f t="array" ref="D163">_xlfn.XLOOKUP(transformación!A154,'[1]Pib Pc'!$A$2:$A$81,_xlfn.XLOOKUP($C$1,'[1]Pib Pc'!B$1:P$1,'[1]Pib Pc'!$B$2:$P$81))</f>
        <v>12610</v>
      </c>
      <c r="E163" s="19" cm="1">
        <f t="array" ref="E163">_xlfn.XLOOKUP(transformación!B154,'[1]IPC Armonizado'!$A$2:$A$250,_xlfn.XLOOKUP($C$1,'[1]IPC Armonizado'!$B$1:$Q$1,'[1]IPC Armonizado'!$B$2:$Q$250))</f>
        <v>101.4</v>
      </c>
      <c r="F163" s="19" cm="1">
        <f t="array" ref="F163">_xlfn.XLOOKUP(transformación!A154,'[1]Desempleo armonizado'!$A$2:$A$101,_xlfn.XLOOKUP($C$1,'[1]Desempleo armonizado'!$B$1:$P$1,'[1]Desempleo armonizado'!$B$2:$P$101))</f>
        <v>6</v>
      </c>
      <c r="G163" s="26" cm="1">
        <f t="array" ref="G163">IFERROR(_xlfn.XLOOKUP(transformación!$B154,[1]Forwarkeys!$B$2:$B$1000,_xlfn.XLOOKUP($C$1,[1]Forwarkeys!$C$1:$BA$1,[1]Forwarkeys!$C$2:$BA$1000)),"-")</f>
        <v>40439</v>
      </c>
      <c r="H163" s="19">
        <f>España!E163</f>
        <v>101.15</v>
      </c>
      <c r="I163" s="3">
        <f>[1]Aeropuerto!$F156</f>
        <v>32713</v>
      </c>
      <c r="J163" s="3" cm="1">
        <f t="array" ref="J163">_xlfn.XLOOKUP(transformación!$B154,[1]Mortalidad!$A$2:$A$301,_xlfn.XLOOKUP($C$1,[1]Mortalidad!$B$1:$P$1,[1]Mortalidad!$B$2:$P$301))</f>
        <v>4162</v>
      </c>
      <c r="K163" s="19" cm="1">
        <f t="array" ref="K163">_xlfn.XLOOKUP(transformación!$B154,'[1]Indice del consumidor'!$A$2:$A$301,_xlfn.XLOOKUP($C$1,'[1]Indice del consumidor'!$B$1:$P$1,'[1]Indice del consumidor'!$B$2:$P$301))</f>
        <v>6.1</v>
      </c>
      <c r="L163" s="34" t="s">
        <v>702</v>
      </c>
      <c r="M163" s="34" t="s">
        <v>702</v>
      </c>
      <c r="N163" s="34" t="s">
        <v>702</v>
      </c>
    </row>
    <row r="164" spans="1:14" x14ac:dyDescent="0.3">
      <c r="A164" s="2" t="str">
        <f>'Viajeros Hoteles y Apartamet'!A164</f>
        <v>2017</v>
      </c>
      <c r="B164" s="2" t="str">
        <f>'Viajeros Hoteles y Apartamet'!B164</f>
        <v>9</v>
      </c>
      <c r="C164" s="3">
        <f>'Viajeros Hoteles y Apartamet'!I164</f>
        <v>46479</v>
      </c>
      <c r="D164" s="3" cm="1">
        <f t="array" ref="D164">_xlfn.XLOOKUP(transformación!A155,'[1]Pib Pc'!$A$2:$A$81,_xlfn.XLOOKUP($C$1,'[1]Pib Pc'!B$1:P$1,'[1]Pib Pc'!$B$2:$P$81))</f>
        <v>12610</v>
      </c>
      <c r="E164" s="19" cm="1">
        <f t="array" ref="E164">_xlfn.XLOOKUP(transformación!B155,'[1]IPC Armonizado'!$A$2:$A$250,_xlfn.XLOOKUP($C$1,'[1]IPC Armonizado'!$B$1:$Q$1,'[1]IPC Armonizado'!$B$2:$Q$250))</f>
        <v>101.5</v>
      </c>
      <c r="F164" s="19" cm="1">
        <f t="array" ref="F164">_xlfn.XLOOKUP(transformación!A155,'[1]Desempleo armonizado'!$A$2:$A$101,_xlfn.XLOOKUP($C$1,'[1]Desempleo armonizado'!$B$1:$P$1,'[1]Desempleo armonizado'!$B$2:$P$101))</f>
        <v>6</v>
      </c>
      <c r="G164" s="26" cm="1">
        <f t="array" ref="G164">IFERROR(_xlfn.XLOOKUP(transformación!$B155,[1]Forwarkeys!$B$2:$B$1000,_xlfn.XLOOKUP($C$1,[1]Forwarkeys!$C$1:$BA$1,[1]Forwarkeys!$C$2:$BA$1000)),"-")</f>
        <v>41755</v>
      </c>
      <c r="H164" s="19">
        <f>España!E164</f>
        <v>101.77</v>
      </c>
      <c r="I164" s="3">
        <f>[1]Aeropuerto!$F157</f>
        <v>38843</v>
      </c>
      <c r="J164" s="3" cm="1">
        <f t="array" ref="J164">_xlfn.XLOOKUP(transformación!$B155,[1]Mortalidad!$A$2:$A$301,_xlfn.XLOOKUP($C$1,[1]Mortalidad!$B$1:$P$1,[1]Mortalidad!$B$2:$P$301))</f>
        <v>4126</v>
      </c>
      <c r="K164" s="19" cm="1">
        <f t="array" ref="K164">_xlfn.XLOOKUP(transformación!$B155,'[1]Indice del consumidor'!$A$2:$A$301,_xlfn.XLOOKUP($C$1,'[1]Indice del consumidor'!$B$1:$P$1,'[1]Indice del consumidor'!$B$2:$P$301))</f>
        <v>6.6</v>
      </c>
      <c r="L164" s="34" t="s">
        <v>702</v>
      </c>
      <c r="M164" s="34" t="s">
        <v>702</v>
      </c>
      <c r="N164" s="34" t="s">
        <v>702</v>
      </c>
    </row>
    <row r="165" spans="1:14" x14ac:dyDescent="0.3">
      <c r="A165" s="2" t="str">
        <f>'Viajeros Hoteles y Apartamet'!A165</f>
        <v>2017</v>
      </c>
      <c r="B165" s="2" t="str">
        <f>'Viajeros Hoteles y Apartamet'!B165</f>
        <v>10</v>
      </c>
      <c r="C165" s="3">
        <f>'Viajeros Hoteles y Apartamet'!I165</f>
        <v>62677</v>
      </c>
      <c r="D165" s="3" cm="1">
        <f t="array" ref="D165">_xlfn.XLOOKUP(transformación!A156,'[1]Pib Pc'!$A$2:$A$81,_xlfn.XLOOKUP($C$1,'[1]Pib Pc'!B$1:P$1,'[1]Pib Pc'!$B$2:$P$81))</f>
        <v>13090</v>
      </c>
      <c r="E165" s="19" cm="1">
        <f t="array" ref="E165">_xlfn.XLOOKUP(transformación!B156,'[1]IPC Armonizado'!$A$2:$A$250,_xlfn.XLOOKUP($C$1,'[1]IPC Armonizado'!$B$1:$Q$1,'[1]IPC Armonizado'!$B$2:$Q$250))</f>
        <v>101.6</v>
      </c>
      <c r="F165" s="19" cm="1">
        <f t="array" ref="F165">_xlfn.XLOOKUP(transformación!A156,'[1]Desempleo armonizado'!$A$2:$A$101,_xlfn.XLOOKUP($C$1,'[1]Desempleo armonizado'!$B$1:$P$1,'[1]Desempleo armonizado'!$B$2:$P$101))</f>
        <v>5.2</v>
      </c>
      <c r="G165" s="26" cm="1">
        <f t="array" ref="G165">IFERROR(_xlfn.XLOOKUP(transformación!$B156,[1]Forwarkeys!$B$2:$B$1000,_xlfn.XLOOKUP($C$1,[1]Forwarkeys!$C$1:$BA$1,[1]Forwarkeys!$C$2:$BA$1000)),"-")</f>
        <v>40541</v>
      </c>
      <c r="H165" s="19">
        <f>España!E165</f>
        <v>102.4</v>
      </c>
      <c r="I165" s="3">
        <f>[1]Aeropuerto!$F158</f>
        <v>38445</v>
      </c>
      <c r="J165" s="3" cm="1">
        <f t="array" ref="J165">_xlfn.XLOOKUP(transformación!$B156,[1]Mortalidad!$A$2:$A$301,_xlfn.XLOOKUP($C$1,[1]Mortalidad!$B$1:$P$1,[1]Mortalidad!$B$2:$P$301))</f>
        <v>4279</v>
      </c>
      <c r="K165" s="19" cm="1">
        <f t="array" ref="K165">_xlfn.XLOOKUP(transformación!$B156,'[1]Indice del consumidor'!$A$2:$A$301,_xlfn.XLOOKUP($C$1,'[1]Indice del consumidor'!$B$1:$P$1,'[1]Indice del consumidor'!$B$2:$P$301))</f>
        <v>7.3</v>
      </c>
      <c r="L165" s="34" t="s">
        <v>702</v>
      </c>
      <c r="M165" s="34" t="s">
        <v>702</v>
      </c>
      <c r="N165" s="34" t="s">
        <v>702</v>
      </c>
    </row>
    <row r="166" spans="1:14" x14ac:dyDescent="0.3">
      <c r="A166" s="2" t="str">
        <f>'Viajeros Hoteles y Apartamet'!A166</f>
        <v>2017</v>
      </c>
      <c r="B166" s="2" t="str">
        <f>'Viajeros Hoteles y Apartamet'!B166</f>
        <v>11</v>
      </c>
      <c r="C166" s="3">
        <f>'Viajeros Hoteles y Apartamet'!I166</f>
        <v>36036</v>
      </c>
      <c r="D166" s="3" cm="1">
        <f t="array" ref="D166">_xlfn.XLOOKUP(transformación!A157,'[1]Pib Pc'!$A$2:$A$81,_xlfn.XLOOKUP($C$1,'[1]Pib Pc'!B$1:P$1,'[1]Pib Pc'!$B$2:$P$81))</f>
        <v>13090</v>
      </c>
      <c r="E166" s="19" cm="1">
        <f t="array" ref="E166">_xlfn.XLOOKUP(transformación!B157,'[1]IPC Armonizado'!$A$2:$A$250,_xlfn.XLOOKUP($C$1,'[1]IPC Armonizado'!$B$1:$Q$1,'[1]IPC Armonizado'!$B$2:$Q$250))</f>
        <v>101.3</v>
      </c>
      <c r="F166" s="19" cm="1">
        <f t="array" ref="F166">_xlfn.XLOOKUP(transformación!A157,'[1]Desempleo armonizado'!$A$2:$A$101,_xlfn.XLOOKUP($C$1,'[1]Desempleo armonizado'!$B$1:$P$1,'[1]Desempleo armonizado'!$B$2:$P$101))</f>
        <v>5.2</v>
      </c>
      <c r="G166" s="26" cm="1">
        <f t="array" ref="G166">IFERROR(_xlfn.XLOOKUP(transformación!$B157,[1]Forwarkeys!$B$2:$B$1000,_xlfn.XLOOKUP($C$1,[1]Forwarkeys!$C$1:$BA$1,[1]Forwarkeys!$C$2:$BA$1000)),"-")</f>
        <v>26810</v>
      </c>
      <c r="H166" s="19">
        <f>España!E166</f>
        <v>102.73</v>
      </c>
      <c r="I166" s="3">
        <f>[1]Aeropuerto!$F159</f>
        <v>21754</v>
      </c>
      <c r="J166" s="3" cm="1">
        <f t="array" ref="J166">_xlfn.XLOOKUP(transformación!$B157,[1]Mortalidad!$A$2:$A$301,_xlfn.XLOOKUP($C$1,[1]Mortalidad!$B$1:$P$1,[1]Mortalidad!$B$2:$P$301))</f>
        <v>4324</v>
      </c>
      <c r="K166" s="19" cm="1">
        <f t="array" ref="K166">_xlfn.XLOOKUP(transformación!$B157,'[1]Indice del consumidor'!$A$2:$A$301,_xlfn.XLOOKUP($C$1,'[1]Indice del consumidor'!$B$1:$P$1,'[1]Indice del consumidor'!$B$2:$P$301))</f>
        <v>7.6</v>
      </c>
      <c r="L166" s="34" t="s">
        <v>702</v>
      </c>
      <c r="M166" s="34" t="s">
        <v>702</v>
      </c>
      <c r="N166" s="34" t="s">
        <v>702</v>
      </c>
    </row>
    <row r="167" spans="1:14" x14ac:dyDescent="0.3">
      <c r="A167" s="2" t="str">
        <f>'Viajeros Hoteles y Apartamet'!A167</f>
        <v>2017</v>
      </c>
      <c r="B167" s="2" t="str">
        <f>'Viajeros Hoteles y Apartamet'!B167</f>
        <v>12</v>
      </c>
      <c r="C167" s="3">
        <f>'Viajeros Hoteles y Apartamet'!I167</f>
        <v>17966</v>
      </c>
      <c r="D167" s="3" cm="1">
        <f t="array" ref="D167">_xlfn.XLOOKUP(transformación!A158,'[1]Pib Pc'!$A$2:$A$81,_xlfn.XLOOKUP($C$1,'[1]Pib Pc'!B$1:P$1,'[1]Pib Pc'!$B$2:$P$81))</f>
        <v>13090</v>
      </c>
      <c r="E167" s="19" cm="1">
        <f t="array" ref="E167">_xlfn.XLOOKUP(transformación!B158,'[1]IPC Armonizado'!$A$2:$A$250,_xlfn.XLOOKUP($C$1,'[1]IPC Armonizado'!$B$1:$Q$1,'[1]IPC Armonizado'!$B$2:$Q$250))</f>
        <v>100.9</v>
      </c>
      <c r="F167" s="19" cm="1">
        <f t="array" ref="F167">_xlfn.XLOOKUP(transformación!A158,'[1]Desempleo armonizado'!$A$2:$A$101,_xlfn.XLOOKUP($C$1,'[1]Desempleo armonizado'!$B$1:$P$1,'[1]Desempleo armonizado'!$B$2:$P$101))</f>
        <v>5.2</v>
      </c>
      <c r="G167" s="26" cm="1">
        <f t="array" ref="G167">IFERROR(_xlfn.XLOOKUP(transformación!$B158,[1]Forwarkeys!$B$2:$B$1000,_xlfn.XLOOKUP($C$1,[1]Forwarkeys!$C$1:$BA$1,[1]Forwarkeys!$C$2:$BA$1000)),"-")</f>
        <v>25134</v>
      </c>
      <c r="H167" s="19">
        <f>España!E167</f>
        <v>102.74</v>
      </c>
      <c r="I167" s="3">
        <f>[1]Aeropuerto!$F160</f>
        <v>20535</v>
      </c>
      <c r="J167" s="3" cm="1">
        <f t="array" ref="J167">_xlfn.XLOOKUP(transformación!$B158,[1]Mortalidad!$A$2:$A$301,_xlfn.XLOOKUP($C$1,[1]Mortalidad!$B$1:$P$1,[1]Mortalidad!$B$2:$P$301))</f>
        <v>4804</v>
      </c>
      <c r="K167" s="19" cm="1">
        <f t="array" ref="K167">_xlfn.XLOOKUP(transformación!$B158,'[1]Indice del consumidor'!$A$2:$A$301,_xlfn.XLOOKUP($C$1,'[1]Indice del consumidor'!$B$1:$P$1,'[1]Indice del consumidor'!$B$2:$P$301))</f>
        <v>5.9</v>
      </c>
      <c r="L167" s="34" t="s">
        <v>702</v>
      </c>
      <c r="M167" s="34" t="s">
        <v>702</v>
      </c>
      <c r="N167" s="34" t="s">
        <v>702</v>
      </c>
    </row>
    <row r="168" spans="1:14" x14ac:dyDescent="0.3">
      <c r="A168" s="2" t="str">
        <f>'Viajeros Hoteles y Apartamet'!A168</f>
        <v>2018</v>
      </c>
      <c r="B168" s="2" t="str">
        <f>'Viajeros Hoteles y Apartamet'!B168</f>
        <v>1</v>
      </c>
      <c r="C168" s="3">
        <f>'Viajeros Hoteles y Apartamet'!I168</f>
        <v>32632</v>
      </c>
      <c r="D168" s="3" cm="1">
        <f t="array" ref="D168">_xlfn.XLOOKUP(transformación!A159,'[1]Pib Pc'!$A$2:$A$81,_xlfn.XLOOKUP($C$1,'[1]Pib Pc'!B$1:P$1,'[1]Pib Pc'!$B$2:$P$81))</f>
        <v>12510</v>
      </c>
      <c r="E168" s="19" cm="1">
        <f t="array" ref="E168">_xlfn.XLOOKUP(transformación!B159,'[1]IPC Armonizado'!$A$2:$A$250,_xlfn.XLOOKUP($C$1,'[1]IPC Armonizado'!$B$1:$Q$1,'[1]IPC Armonizado'!$B$2:$Q$250))</f>
        <v>100.6</v>
      </c>
      <c r="F168" s="19" cm="1">
        <f t="array" ref="F168">_xlfn.XLOOKUP(transformación!A159,'[1]Desempleo armonizado'!$A$2:$A$101,_xlfn.XLOOKUP($C$1,'[1]Desempleo armonizado'!$B$1:$P$1,'[1]Desempleo armonizado'!$B$2:$P$101))</f>
        <v>5.5</v>
      </c>
      <c r="G168" s="26" cm="1">
        <f t="array" ref="G168">IFERROR(_xlfn.XLOOKUP(transformación!$B159,[1]Forwarkeys!$B$2:$B$1000,_xlfn.XLOOKUP($C$1,[1]Forwarkeys!$C$1:$BA$1,[1]Forwarkeys!$C$2:$BA$1000)),"-")</f>
        <v>22633</v>
      </c>
      <c r="H168" s="19">
        <f>España!E168</f>
        <v>101.22</v>
      </c>
      <c r="I168" s="3">
        <f>[1]Aeropuerto!$F161</f>
        <v>19542</v>
      </c>
      <c r="J168" s="3" cm="1">
        <f t="array" ref="J168">_xlfn.XLOOKUP(transformación!$B159,[1]Mortalidad!$A$2:$A$301,_xlfn.XLOOKUP($C$1,[1]Mortalidad!$B$1:$P$1,[1]Mortalidad!$B$2:$P$301))</f>
        <v>5004</v>
      </c>
      <c r="K168" s="19" cm="1">
        <f t="array" ref="K168">_xlfn.XLOOKUP(transformación!$B159,'[1]Indice del consumidor'!$A$2:$A$301,_xlfn.XLOOKUP($C$1,'[1]Indice del consumidor'!$B$1:$P$1,'[1]Indice del consumidor'!$B$2:$P$301))</f>
        <v>7.7</v>
      </c>
      <c r="L168" s="34" t="s">
        <v>702</v>
      </c>
      <c r="M168" s="34" t="s">
        <v>702</v>
      </c>
      <c r="N168" s="34" t="s">
        <v>702</v>
      </c>
    </row>
    <row r="169" spans="1:14" x14ac:dyDescent="0.3">
      <c r="A169" s="2" t="str">
        <f>'Viajeros Hoteles y Apartamet'!A169</f>
        <v>2018</v>
      </c>
      <c r="B169" s="2" t="str">
        <f>'Viajeros Hoteles y Apartamet'!B169</f>
        <v>2</v>
      </c>
      <c r="C169" s="3">
        <f>'Viajeros Hoteles y Apartamet'!I169</f>
        <v>45237</v>
      </c>
      <c r="D169" s="3" cm="1">
        <f t="array" ref="D169">_xlfn.XLOOKUP(transformación!A160,'[1]Pib Pc'!$A$2:$A$81,_xlfn.XLOOKUP($C$1,'[1]Pib Pc'!B$1:P$1,'[1]Pib Pc'!$B$2:$P$81))</f>
        <v>12510</v>
      </c>
      <c r="E169" s="19" cm="1">
        <f t="array" ref="E169">_xlfn.XLOOKUP(transformación!B160,'[1]IPC Armonizado'!$A$2:$A$250,_xlfn.XLOOKUP($C$1,'[1]IPC Armonizado'!$B$1:$Q$1,'[1]IPC Armonizado'!$B$2:$Q$250))</f>
        <v>101.2</v>
      </c>
      <c r="F169" s="19" cm="1">
        <f t="array" ref="F169">_xlfn.XLOOKUP(transformación!A160,'[1]Desempleo armonizado'!$A$2:$A$101,_xlfn.XLOOKUP($C$1,'[1]Desempleo armonizado'!$B$1:$P$1,'[1]Desempleo armonizado'!$B$2:$P$101))</f>
        <v>5.5</v>
      </c>
      <c r="G169" s="26" cm="1">
        <f t="array" ref="G169">IFERROR(_xlfn.XLOOKUP(transformación!$B160,[1]Forwarkeys!$B$2:$B$1000,_xlfn.XLOOKUP($C$1,[1]Forwarkeys!$C$1:$BA$1,[1]Forwarkeys!$C$2:$BA$1000)),"-")</f>
        <v>24632</v>
      </c>
      <c r="H169" s="19">
        <f>España!E169</f>
        <v>101.37</v>
      </c>
      <c r="I169" s="3">
        <f>[1]Aeropuerto!$F162</f>
        <v>23292</v>
      </c>
      <c r="J169" s="3" cm="1">
        <f t="array" ref="J169">_xlfn.XLOOKUP(transformación!$B160,[1]Mortalidad!$A$2:$A$301,_xlfn.XLOOKUP($C$1,[1]Mortalidad!$B$1:$P$1,[1]Mortalidad!$B$2:$P$301))</f>
        <v>4948</v>
      </c>
      <c r="K169" s="19" cm="1">
        <f t="array" ref="K169">_xlfn.XLOOKUP(transformación!$B160,'[1]Indice del consumidor'!$A$2:$A$301,_xlfn.XLOOKUP($C$1,'[1]Indice del consumidor'!$B$1:$P$1,'[1]Indice del consumidor'!$B$2:$P$301))</f>
        <v>8.1</v>
      </c>
      <c r="L169" s="34" t="s">
        <v>702</v>
      </c>
      <c r="M169" s="34" t="s">
        <v>702</v>
      </c>
      <c r="N169" s="34" t="s">
        <v>702</v>
      </c>
    </row>
    <row r="170" spans="1:14" x14ac:dyDescent="0.3">
      <c r="A170" s="2" t="str">
        <f>'Viajeros Hoteles y Apartamet'!A170</f>
        <v>2018</v>
      </c>
      <c r="B170" s="2" t="str">
        <f>'Viajeros Hoteles y Apartamet'!B170</f>
        <v>3</v>
      </c>
      <c r="C170" s="3">
        <f>'Viajeros Hoteles y Apartamet'!I170</f>
        <v>59800</v>
      </c>
      <c r="D170" s="3" cm="1">
        <f t="array" ref="D170">_xlfn.XLOOKUP(transformación!A161,'[1]Pib Pc'!$A$2:$A$81,_xlfn.XLOOKUP($C$1,'[1]Pib Pc'!B$1:P$1,'[1]Pib Pc'!$B$2:$P$81))</f>
        <v>12510</v>
      </c>
      <c r="E170" s="19" cm="1">
        <f t="array" ref="E170">_xlfn.XLOOKUP(transformación!B161,'[1]IPC Armonizado'!$A$2:$A$250,_xlfn.XLOOKUP($C$1,'[1]IPC Armonizado'!$B$1:$Q$1,'[1]IPC Armonizado'!$B$2:$Q$250))</f>
        <v>101.2</v>
      </c>
      <c r="F170" s="19" cm="1">
        <f t="array" ref="F170">_xlfn.XLOOKUP(transformación!A161,'[1]Desempleo armonizado'!$A$2:$A$101,_xlfn.XLOOKUP($C$1,'[1]Desempleo armonizado'!$B$1:$P$1,'[1]Desempleo armonizado'!$B$2:$P$101))</f>
        <v>5.5</v>
      </c>
      <c r="G170" s="26" cm="1">
        <f t="array" ref="G170">IFERROR(_xlfn.XLOOKUP(transformación!$B161,[1]Forwarkeys!$B$2:$B$1000,_xlfn.XLOOKUP($C$1,[1]Forwarkeys!$C$1:$BA$1,[1]Forwarkeys!$C$2:$BA$1000)),"-")</f>
        <v>36921</v>
      </c>
      <c r="H170" s="19">
        <f>España!E170</f>
        <v>102.59</v>
      </c>
      <c r="I170" s="3">
        <f>[1]Aeropuerto!$F163</f>
        <v>35454</v>
      </c>
      <c r="J170" s="3" cm="1">
        <f t="array" ref="J170">_xlfn.XLOOKUP(transformación!$B161,[1]Mortalidad!$A$2:$A$301,_xlfn.XLOOKUP($C$1,[1]Mortalidad!$B$1:$P$1,[1]Mortalidad!$B$2:$P$301))</f>
        <v>5683</v>
      </c>
      <c r="K170" s="19" cm="1">
        <f t="array" ref="K170">_xlfn.XLOOKUP(transformación!$B161,'[1]Indice del consumidor'!$A$2:$A$301,_xlfn.XLOOKUP($C$1,'[1]Indice del consumidor'!$B$1:$P$1,'[1]Indice del consumidor'!$B$2:$P$301))</f>
        <v>7</v>
      </c>
      <c r="L170" s="34" t="s">
        <v>702</v>
      </c>
      <c r="M170" s="34" t="s">
        <v>702</v>
      </c>
      <c r="N170" s="34" t="s">
        <v>702</v>
      </c>
    </row>
    <row r="171" spans="1:14" x14ac:dyDescent="0.3">
      <c r="A171" s="2" t="str">
        <f>'Viajeros Hoteles y Apartamet'!A171</f>
        <v>2018</v>
      </c>
      <c r="B171" s="2" t="str">
        <f>'Viajeros Hoteles y Apartamet'!B171</f>
        <v>4</v>
      </c>
      <c r="C171" s="3">
        <f>'Viajeros Hoteles y Apartamet'!I171</f>
        <v>54669</v>
      </c>
      <c r="D171" s="3" cm="1">
        <f t="array" ref="D171">_xlfn.XLOOKUP(transformación!A162,'[1]Pib Pc'!$A$2:$A$81,_xlfn.XLOOKUP($C$1,'[1]Pib Pc'!B$1:P$1,'[1]Pib Pc'!$B$2:$P$81))</f>
        <v>13210</v>
      </c>
      <c r="E171" s="19" cm="1">
        <f t="array" ref="E171">_xlfn.XLOOKUP(transformación!B162,'[1]IPC Armonizado'!$A$2:$A$250,_xlfn.XLOOKUP($C$1,'[1]IPC Armonizado'!$B$1:$Q$1,'[1]IPC Armonizado'!$B$2:$Q$250))</f>
        <v>101.8</v>
      </c>
      <c r="F171" s="19" cm="1">
        <f t="array" ref="F171">_xlfn.XLOOKUP(transformación!A162,'[1]Desempleo armonizado'!$A$2:$A$101,_xlfn.XLOOKUP($C$1,'[1]Desempleo armonizado'!$B$1:$P$1,'[1]Desempleo armonizado'!$B$2:$P$101))</f>
        <v>4.9000000000000004</v>
      </c>
      <c r="G171" s="26" cm="1">
        <f t="array" ref="G171">IFERROR(_xlfn.XLOOKUP(transformación!$B162,[1]Forwarkeys!$B$2:$B$1000,_xlfn.XLOOKUP($C$1,[1]Forwarkeys!$C$1:$BA$1,[1]Forwarkeys!$C$2:$BA$1000)),"-")</f>
        <v>44763</v>
      </c>
      <c r="H171" s="19">
        <f>España!E171</f>
        <v>103.36</v>
      </c>
      <c r="I171" s="3">
        <f>[1]Aeropuerto!$F164</f>
        <v>37112</v>
      </c>
      <c r="J171" s="3" cm="1">
        <f t="array" ref="J171">_xlfn.XLOOKUP(transformación!$B162,[1]Mortalidad!$A$2:$A$301,_xlfn.XLOOKUP($C$1,[1]Mortalidad!$B$1:$P$1,[1]Mortalidad!$B$2:$P$301))</f>
        <v>4697</v>
      </c>
      <c r="K171" s="19" cm="1">
        <f t="array" ref="K171">_xlfn.XLOOKUP(transformación!$B162,'[1]Indice del consumidor'!$A$2:$A$301,_xlfn.XLOOKUP($C$1,'[1]Indice del consumidor'!$B$1:$P$1,'[1]Indice del consumidor'!$B$2:$P$301))</f>
        <v>5</v>
      </c>
      <c r="L171" s="34" t="s">
        <v>702</v>
      </c>
      <c r="M171" s="34" t="s">
        <v>702</v>
      </c>
      <c r="N171" s="34" t="s">
        <v>702</v>
      </c>
    </row>
    <row r="172" spans="1:14" x14ac:dyDescent="0.3">
      <c r="A172" s="2" t="str">
        <f>'Viajeros Hoteles y Apartamet'!A172</f>
        <v>2018</v>
      </c>
      <c r="B172" s="2" t="str">
        <f>'Viajeros Hoteles y Apartamet'!B172</f>
        <v>5</v>
      </c>
      <c r="C172" s="3">
        <f>'Viajeros Hoteles y Apartamet'!I172</f>
        <v>43147</v>
      </c>
      <c r="D172" s="3" cm="1">
        <f t="array" ref="D172">_xlfn.XLOOKUP(transformación!A163,'[1]Pib Pc'!$A$2:$A$81,_xlfn.XLOOKUP($C$1,'[1]Pib Pc'!B$1:P$1,'[1]Pib Pc'!$B$2:$P$81))</f>
        <v>13210</v>
      </c>
      <c r="E172" s="19" cm="1">
        <f t="array" ref="E172">_xlfn.XLOOKUP(transformación!B163,'[1]IPC Armonizado'!$A$2:$A$250,_xlfn.XLOOKUP($C$1,'[1]IPC Armonizado'!$B$1:$Q$1,'[1]IPC Armonizado'!$B$2:$Q$250))</f>
        <v>102</v>
      </c>
      <c r="F172" s="19" cm="1">
        <f t="array" ref="F172">_xlfn.XLOOKUP(transformación!A163,'[1]Desempleo armonizado'!$A$2:$A$101,_xlfn.XLOOKUP($C$1,'[1]Desempleo armonizado'!$B$1:$P$1,'[1]Desempleo armonizado'!$B$2:$P$101))</f>
        <v>4.9000000000000004</v>
      </c>
      <c r="G172" s="26" cm="1">
        <f t="array" ref="G172">IFERROR(_xlfn.XLOOKUP(transformación!$B163,[1]Forwarkeys!$B$2:$B$1000,_xlfn.XLOOKUP($C$1,[1]Forwarkeys!$C$1:$BA$1,[1]Forwarkeys!$C$2:$BA$1000)),"-")</f>
        <v>44972</v>
      </c>
      <c r="H172" s="19">
        <f>España!E172</f>
        <v>104.32</v>
      </c>
      <c r="I172" s="3">
        <f>[1]Aeropuerto!$F165</f>
        <v>36692</v>
      </c>
      <c r="J172" s="3" cm="1">
        <f t="array" ref="J172">_xlfn.XLOOKUP(transformación!$B163,[1]Mortalidad!$A$2:$A$301,_xlfn.XLOOKUP($C$1,[1]Mortalidad!$B$1:$P$1,[1]Mortalidad!$B$2:$P$301))</f>
        <v>4393</v>
      </c>
      <c r="K172" s="19" cm="1">
        <f t="array" ref="K172">_xlfn.XLOOKUP(transformación!$B163,'[1]Indice del consumidor'!$A$2:$A$301,_xlfn.XLOOKUP($C$1,'[1]Indice del consumidor'!$B$1:$P$1,'[1]Indice del consumidor'!$B$2:$P$301))</f>
        <v>7.4</v>
      </c>
      <c r="L172" s="34" t="s">
        <v>702</v>
      </c>
      <c r="M172" s="34" t="s">
        <v>702</v>
      </c>
      <c r="N172" s="34" t="s">
        <v>702</v>
      </c>
    </row>
    <row r="173" spans="1:14" x14ac:dyDescent="0.3">
      <c r="A173" s="2" t="str">
        <f>'Viajeros Hoteles y Apartamet'!A173</f>
        <v>2018</v>
      </c>
      <c r="B173" s="2" t="str">
        <f>'Viajeros Hoteles y Apartamet'!B173</f>
        <v>6</v>
      </c>
      <c r="C173" s="3">
        <f>'Viajeros Hoteles y Apartamet'!I173</f>
        <v>38100</v>
      </c>
      <c r="D173" s="3" cm="1">
        <f t="array" ref="D173">_xlfn.XLOOKUP(transformación!A164,'[1]Pib Pc'!$A$2:$A$81,_xlfn.XLOOKUP($C$1,'[1]Pib Pc'!B$1:P$1,'[1]Pib Pc'!$B$2:$P$81))</f>
        <v>13210</v>
      </c>
      <c r="E173" s="19" cm="1">
        <f t="array" ref="E173">_xlfn.XLOOKUP(transformación!B164,'[1]IPC Armonizado'!$A$2:$A$250,_xlfn.XLOOKUP($C$1,'[1]IPC Armonizado'!$B$1:$Q$1,'[1]IPC Armonizado'!$B$2:$Q$250))</f>
        <v>101.9</v>
      </c>
      <c r="F173" s="19" cm="1">
        <f t="array" ref="F173">_xlfn.XLOOKUP(transformación!A164,'[1]Desempleo armonizado'!$A$2:$A$101,_xlfn.XLOOKUP($C$1,'[1]Desempleo armonizado'!$B$1:$P$1,'[1]Desempleo armonizado'!$B$2:$P$101))</f>
        <v>4.9000000000000004</v>
      </c>
      <c r="G173" s="26" cm="1">
        <f t="array" ref="G173">IFERROR(_xlfn.XLOOKUP(transformación!$B164,[1]Forwarkeys!$B$2:$B$1000,_xlfn.XLOOKUP($C$1,[1]Forwarkeys!$C$1:$BA$1,[1]Forwarkeys!$C$2:$BA$1000)),"-")</f>
        <v>45085</v>
      </c>
      <c r="H173" s="19">
        <f>España!E173</f>
        <v>104.56</v>
      </c>
      <c r="I173" s="3">
        <f>[1]Aeropuerto!$F166</f>
        <v>41097</v>
      </c>
      <c r="J173" s="3" cm="1">
        <f t="array" ref="J173">_xlfn.XLOOKUP(transformación!$B164,[1]Mortalidad!$A$2:$A$301,_xlfn.XLOOKUP($C$1,[1]Mortalidad!$B$1:$P$1,[1]Mortalidad!$B$2:$P$301))</f>
        <v>4120</v>
      </c>
      <c r="K173" s="19" cm="1">
        <f t="array" ref="K173">_xlfn.XLOOKUP(transformación!$B164,'[1]Indice del consumidor'!$A$2:$A$301,_xlfn.XLOOKUP($C$1,'[1]Indice del consumidor'!$B$1:$P$1,'[1]Indice del consumidor'!$B$2:$P$301))</f>
        <v>8.8000000000000007</v>
      </c>
      <c r="L173" s="34" t="s">
        <v>702</v>
      </c>
      <c r="M173" s="34" t="s">
        <v>702</v>
      </c>
      <c r="N173" s="34" t="s">
        <v>702</v>
      </c>
    </row>
    <row r="174" spans="1:14" x14ac:dyDescent="0.3">
      <c r="A174" s="2" t="str">
        <f>'Viajeros Hoteles y Apartamet'!A174</f>
        <v>2018</v>
      </c>
      <c r="B174" s="2" t="str">
        <f>'Viajeros Hoteles y Apartamet'!B174</f>
        <v>7</v>
      </c>
      <c r="C174" s="3">
        <f>'Viajeros Hoteles y Apartamet'!I174</f>
        <v>71367</v>
      </c>
      <c r="D174" s="3" cm="1">
        <f t="array" ref="D174">_xlfn.XLOOKUP(transformación!A165,'[1]Pib Pc'!$A$2:$A$81,_xlfn.XLOOKUP($C$1,'[1]Pib Pc'!B$1:P$1,'[1]Pib Pc'!$B$2:$P$81))</f>
        <v>12960</v>
      </c>
      <c r="E174" s="19" cm="1">
        <f t="array" ref="E174">_xlfn.XLOOKUP(transformación!B165,'[1]IPC Armonizado'!$A$2:$A$250,_xlfn.XLOOKUP($C$1,'[1]IPC Armonizado'!$B$1:$Q$1,'[1]IPC Armonizado'!$B$2:$Q$250))</f>
        <v>102.7</v>
      </c>
      <c r="F174" s="19" cm="1">
        <f t="array" ref="F174">_xlfn.XLOOKUP(transformación!A165,'[1]Desempleo armonizado'!$A$2:$A$101,_xlfn.XLOOKUP($C$1,'[1]Desempleo armonizado'!$B$1:$P$1,'[1]Desempleo armonizado'!$B$2:$P$101))</f>
        <v>5</v>
      </c>
      <c r="G174" s="26" cm="1">
        <f t="array" ref="G174">IFERROR(_xlfn.XLOOKUP(transformación!$B165,[1]Forwarkeys!$B$2:$B$1000,_xlfn.XLOOKUP($C$1,[1]Forwarkeys!$C$1:$BA$1,[1]Forwarkeys!$C$2:$BA$1000)),"-")</f>
        <v>51719</v>
      </c>
      <c r="H174" s="19">
        <f>España!E174</f>
        <v>103.31</v>
      </c>
      <c r="I174" s="3">
        <f>[1]Aeropuerto!$F167</f>
        <v>51664</v>
      </c>
      <c r="J174" s="3" cm="1">
        <f t="array" ref="J174">_xlfn.XLOOKUP(transformación!$B165,[1]Mortalidad!$A$2:$A$301,_xlfn.XLOOKUP($C$1,[1]Mortalidad!$B$1:$P$1,[1]Mortalidad!$B$2:$P$301))</f>
        <v>4535</v>
      </c>
      <c r="K174" s="19" cm="1">
        <f t="array" ref="K174">_xlfn.XLOOKUP(transformación!$B165,'[1]Indice del consumidor'!$A$2:$A$301,_xlfn.XLOOKUP($C$1,'[1]Indice del consumidor'!$B$1:$P$1,'[1]Indice del consumidor'!$B$2:$P$301))</f>
        <v>9.1</v>
      </c>
      <c r="L174" s="34" t="s">
        <v>702</v>
      </c>
      <c r="M174" s="34" t="s">
        <v>702</v>
      </c>
      <c r="N174" s="34" t="s">
        <v>702</v>
      </c>
    </row>
    <row r="175" spans="1:14" x14ac:dyDescent="0.3">
      <c r="A175" s="2" t="str">
        <f>'Viajeros Hoteles y Apartamet'!A175</f>
        <v>2018</v>
      </c>
      <c r="B175" s="2" t="str">
        <f>'Viajeros Hoteles y Apartamet'!B175</f>
        <v>8</v>
      </c>
      <c r="C175" s="3">
        <f>'Viajeros Hoteles y Apartamet'!I175</f>
        <v>33789</v>
      </c>
      <c r="D175" s="3" cm="1">
        <f t="array" ref="D175">_xlfn.XLOOKUP(transformación!A166,'[1]Pib Pc'!$A$2:$A$81,_xlfn.XLOOKUP($C$1,'[1]Pib Pc'!B$1:P$1,'[1]Pib Pc'!$B$2:$P$81))</f>
        <v>12960</v>
      </c>
      <c r="E175" s="19" cm="1">
        <f t="array" ref="E175">_xlfn.XLOOKUP(transformación!B166,'[1]IPC Armonizado'!$A$2:$A$250,_xlfn.XLOOKUP($C$1,'[1]IPC Armonizado'!$B$1:$Q$1,'[1]IPC Armonizado'!$B$2:$Q$250))</f>
        <v>102.2</v>
      </c>
      <c r="F175" s="19" cm="1">
        <f t="array" ref="F175">_xlfn.XLOOKUP(transformación!A166,'[1]Desempleo armonizado'!$A$2:$A$101,_xlfn.XLOOKUP($C$1,'[1]Desempleo armonizado'!$B$1:$P$1,'[1]Desempleo armonizado'!$B$2:$P$101))</f>
        <v>5</v>
      </c>
      <c r="G175" s="26" cm="1">
        <f t="array" ref="G175">IFERROR(_xlfn.XLOOKUP(transformación!$B166,[1]Forwarkeys!$B$2:$B$1000,_xlfn.XLOOKUP($C$1,[1]Forwarkeys!$C$1:$BA$1,[1]Forwarkeys!$C$2:$BA$1000)),"-")</f>
        <v>46586</v>
      </c>
      <c r="H175" s="19">
        <f>España!E175</f>
        <v>103.41</v>
      </c>
      <c r="I175" s="3">
        <f>[1]Aeropuerto!$F168</f>
        <v>32656</v>
      </c>
      <c r="J175" s="3" cm="1">
        <f t="array" ref="J175">_xlfn.XLOOKUP(transformación!$B166,[1]Mortalidad!$A$2:$A$301,_xlfn.XLOOKUP($C$1,[1]Mortalidad!$B$1:$P$1,[1]Mortalidad!$B$2:$P$301))</f>
        <v>4438</v>
      </c>
      <c r="K175" s="19" cm="1">
        <f t="array" ref="K175">_xlfn.XLOOKUP(transformación!$B166,'[1]Indice del consumidor'!$A$2:$A$301,_xlfn.XLOOKUP($C$1,'[1]Indice del consumidor'!$B$1:$P$1,'[1]Indice del consumidor'!$B$2:$P$301))</f>
        <v>5.2</v>
      </c>
      <c r="L175" s="34" t="s">
        <v>702</v>
      </c>
      <c r="M175" s="34" t="s">
        <v>702</v>
      </c>
      <c r="N175" s="34" t="s">
        <v>702</v>
      </c>
    </row>
    <row r="176" spans="1:14" x14ac:dyDescent="0.3">
      <c r="A176" s="2" t="str">
        <f>'Viajeros Hoteles y Apartamet'!A176</f>
        <v>2018</v>
      </c>
      <c r="B176" s="2" t="str">
        <f>'Viajeros Hoteles y Apartamet'!B176</f>
        <v>9</v>
      </c>
      <c r="C176" s="3">
        <f>'Viajeros Hoteles y Apartamet'!I176</f>
        <v>45907</v>
      </c>
      <c r="D176" s="3" cm="1">
        <f t="array" ref="D176">_xlfn.XLOOKUP(transformación!A167,'[1]Pib Pc'!$A$2:$A$81,_xlfn.XLOOKUP($C$1,'[1]Pib Pc'!B$1:P$1,'[1]Pib Pc'!$B$2:$P$81))</f>
        <v>12960</v>
      </c>
      <c r="E176" s="19" cm="1">
        <f t="array" ref="E176">_xlfn.XLOOKUP(transformación!B167,'[1]IPC Armonizado'!$A$2:$A$250,_xlfn.XLOOKUP($C$1,'[1]IPC Armonizado'!$B$1:$Q$1,'[1]IPC Armonizado'!$B$2:$Q$250))</f>
        <v>102</v>
      </c>
      <c r="F176" s="19" cm="1">
        <f t="array" ref="F176">_xlfn.XLOOKUP(transformación!A167,'[1]Desempleo armonizado'!$A$2:$A$101,_xlfn.XLOOKUP($C$1,'[1]Desempleo armonizado'!$B$1:$P$1,'[1]Desempleo armonizado'!$B$2:$P$101))</f>
        <v>5</v>
      </c>
      <c r="G176" s="26" cm="1">
        <f t="array" ref="G176">IFERROR(_xlfn.XLOOKUP(transformación!$B167,[1]Forwarkeys!$B$2:$B$1000,_xlfn.XLOOKUP($C$1,[1]Forwarkeys!$C$1:$BA$1,[1]Forwarkeys!$C$2:$BA$1000)),"-")</f>
        <v>47589</v>
      </c>
      <c r="H176" s="19">
        <f>España!E176</f>
        <v>104.06</v>
      </c>
      <c r="I176" s="3">
        <f>[1]Aeropuerto!$F169</f>
        <v>43680</v>
      </c>
      <c r="J176" s="3" cm="1">
        <f t="array" ref="J176">_xlfn.XLOOKUP(transformación!$B167,[1]Mortalidad!$A$2:$A$301,_xlfn.XLOOKUP($C$1,[1]Mortalidad!$B$1:$P$1,[1]Mortalidad!$B$2:$P$301))</f>
        <v>4128</v>
      </c>
      <c r="K176" s="19" cm="1">
        <f t="array" ref="K176">_xlfn.XLOOKUP(transformación!$B167,'[1]Indice del consumidor'!$A$2:$A$301,_xlfn.XLOOKUP($C$1,'[1]Indice del consumidor'!$B$1:$P$1,'[1]Indice del consumidor'!$B$2:$P$301))</f>
        <v>6.3</v>
      </c>
      <c r="L176" s="34" t="s">
        <v>702</v>
      </c>
      <c r="M176" s="34" t="s">
        <v>702</v>
      </c>
      <c r="N176" s="34" t="s">
        <v>702</v>
      </c>
    </row>
    <row r="177" spans="1:14" x14ac:dyDescent="0.3">
      <c r="A177" s="2" t="str">
        <f>'Viajeros Hoteles y Apartamet'!A177</f>
        <v>2018</v>
      </c>
      <c r="B177" s="2" t="str">
        <f>'Viajeros Hoteles y Apartamet'!B177</f>
        <v>10</v>
      </c>
      <c r="C177" s="3">
        <f>'Viajeros Hoteles y Apartamet'!I177</f>
        <v>49141</v>
      </c>
      <c r="D177" s="3" cm="1">
        <f t="array" ref="D177">_xlfn.XLOOKUP(transformación!A168,'[1]Pib Pc'!$A$2:$A$81,_xlfn.XLOOKUP($C$1,'[1]Pib Pc'!B$1:P$1,'[1]Pib Pc'!$B$2:$P$81))</f>
        <v>13510</v>
      </c>
      <c r="E177" s="19" cm="1">
        <f t="array" ref="E177">_xlfn.XLOOKUP(transformación!B168,'[1]IPC Armonizado'!$A$2:$A$250,_xlfn.XLOOKUP($C$1,'[1]IPC Armonizado'!$B$1:$Q$1,'[1]IPC Armonizado'!$B$2:$Q$250))</f>
        <v>102.3</v>
      </c>
      <c r="F177" s="19" cm="1">
        <f t="array" ref="F177">_xlfn.XLOOKUP(transformación!A168,'[1]Desempleo armonizado'!$A$2:$A$101,_xlfn.XLOOKUP($C$1,'[1]Desempleo armonizado'!$B$1:$P$1,'[1]Desempleo armonizado'!$B$2:$P$101))</f>
        <v>5.0999999999999996</v>
      </c>
      <c r="G177" s="26" cm="1">
        <f t="array" ref="G177">IFERROR(_xlfn.XLOOKUP(transformación!$B168,[1]Forwarkeys!$B$2:$B$1000,_xlfn.XLOOKUP($C$1,[1]Forwarkeys!$C$1:$BA$1,[1]Forwarkeys!$C$2:$BA$1000)),"-")</f>
        <v>45940</v>
      </c>
      <c r="H177" s="19">
        <f>España!E177</f>
        <v>104.77</v>
      </c>
      <c r="I177" s="3">
        <f>[1]Aeropuerto!$F170</f>
        <v>36356</v>
      </c>
      <c r="J177" s="3" cm="1">
        <f t="array" ref="J177">_xlfn.XLOOKUP(transformación!$B168,[1]Mortalidad!$A$2:$A$301,_xlfn.XLOOKUP($C$1,[1]Mortalidad!$B$1:$P$1,[1]Mortalidad!$B$2:$P$301))</f>
        <v>4369</v>
      </c>
      <c r="K177" s="19" cm="1">
        <f t="array" ref="K177">_xlfn.XLOOKUP(transformación!$B168,'[1]Indice del consumidor'!$A$2:$A$301,_xlfn.XLOOKUP($C$1,'[1]Indice del consumidor'!$B$1:$P$1,'[1]Indice del consumidor'!$B$2:$P$301))</f>
        <v>3.8</v>
      </c>
      <c r="L177" s="34" t="s">
        <v>702</v>
      </c>
      <c r="M177" s="34" t="s">
        <v>702</v>
      </c>
      <c r="N177" s="34" t="s">
        <v>702</v>
      </c>
    </row>
    <row r="178" spans="1:14" x14ac:dyDescent="0.3">
      <c r="A178" s="2" t="str">
        <f>'Viajeros Hoteles y Apartamet'!A178</f>
        <v>2018</v>
      </c>
      <c r="B178" s="2" t="str">
        <f>'Viajeros Hoteles y Apartamet'!B178</f>
        <v>11</v>
      </c>
      <c r="C178" s="3">
        <f>'Viajeros Hoteles y Apartamet'!I178</f>
        <v>35017</v>
      </c>
      <c r="D178" s="3" cm="1">
        <f t="array" ref="D178">_xlfn.XLOOKUP(transformación!A169,'[1]Pib Pc'!$A$2:$A$81,_xlfn.XLOOKUP($C$1,'[1]Pib Pc'!B$1:P$1,'[1]Pib Pc'!$B$2:$P$81))</f>
        <v>13510</v>
      </c>
      <c r="E178" s="19" cm="1">
        <f t="array" ref="E178">_xlfn.XLOOKUP(transformación!B169,'[1]IPC Armonizado'!$A$2:$A$250,_xlfn.XLOOKUP($C$1,'[1]IPC Armonizado'!$B$1:$Q$1,'[1]IPC Armonizado'!$B$2:$Q$250))</f>
        <v>102</v>
      </c>
      <c r="F178" s="19" cm="1">
        <f t="array" ref="F178">_xlfn.XLOOKUP(transformación!A169,'[1]Desempleo armonizado'!$A$2:$A$101,_xlfn.XLOOKUP($C$1,'[1]Desempleo armonizado'!$B$1:$P$1,'[1]Desempleo armonizado'!$B$2:$P$101))</f>
        <v>5.0999999999999996</v>
      </c>
      <c r="G178" s="26" cm="1">
        <f t="array" ref="G178">IFERROR(_xlfn.XLOOKUP(transformación!$B169,[1]Forwarkeys!$B$2:$B$1000,_xlfn.XLOOKUP($C$1,[1]Forwarkeys!$C$1:$BA$1,[1]Forwarkeys!$C$2:$BA$1000)),"-")</f>
        <v>31523</v>
      </c>
      <c r="H178" s="19">
        <f>España!E178</f>
        <v>104.52</v>
      </c>
      <c r="I178" s="3">
        <f>[1]Aeropuerto!$F171</f>
        <v>21773</v>
      </c>
      <c r="J178" s="3" cm="1">
        <f t="array" ref="J178">_xlfn.XLOOKUP(transformación!$B169,[1]Mortalidad!$A$2:$A$301,_xlfn.XLOOKUP($C$1,[1]Mortalidad!$B$1:$P$1,[1]Mortalidad!$B$2:$P$301))</f>
        <v>4230</v>
      </c>
      <c r="K178" s="19" cm="1">
        <f t="array" ref="K178">_xlfn.XLOOKUP(transformación!$B169,'[1]Indice del consumidor'!$A$2:$A$301,_xlfn.XLOOKUP($C$1,'[1]Indice del consumidor'!$B$1:$P$1,'[1]Indice del consumidor'!$B$2:$P$301))</f>
        <v>4.2</v>
      </c>
      <c r="L178" s="34" t="s">
        <v>702</v>
      </c>
      <c r="M178" s="34" t="s">
        <v>702</v>
      </c>
      <c r="N178" s="34" t="s">
        <v>702</v>
      </c>
    </row>
    <row r="179" spans="1:14" x14ac:dyDescent="0.3">
      <c r="A179" s="2" t="str">
        <f>'Viajeros Hoteles y Apartamet'!A179</f>
        <v>2018</v>
      </c>
      <c r="B179" s="2" t="str">
        <f>'Viajeros Hoteles y Apartamet'!B179</f>
        <v>12</v>
      </c>
      <c r="C179" s="3">
        <f>'Viajeros Hoteles y Apartamet'!I179</f>
        <v>17365</v>
      </c>
      <c r="D179" s="3" cm="1">
        <f t="array" ref="D179">_xlfn.XLOOKUP(transformación!A170,'[1]Pib Pc'!$A$2:$A$81,_xlfn.XLOOKUP($C$1,'[1]Pib Pc'!B$1:P$1,'[1]Pib Pc'!$B$2:$P$81))</f>
        <v>13510</v>
      </c>
      <c r="E179" s="19" cm="1">
        <f t="array" ref="E179">_xlfn.XLOOKUP(transformación!B170,'[1]IPC Armonizado'!$A$2:$A$250,_xlfn.XLOOKUP($C$1,'[1]IPC Armonizado'!$B$1:$Q$1,'[1]IPC Armonizado'!$B$2:$Q$250))</f>
        <v>101.6</v>
      </c>
      <c r="F179" s="19" cm="1">
        <f t="array" ref="F179">_xlfn.XLOOKUP(transformación!A170,'[1]Desempleo armonizado'!$A$2:$A$101,_xlfn.XLOOKUP($C$1,'[1]Desempleo armonizado'!$B$1:$P$1,'[1]Desempleo armonizado'!$B$2:$P$101))</f>
        <v>5.0999999999999996</v>
      </c>
      <c r="G179" s="26" cm="1">
        <f t="array" ref="G179">IFERROR(_xlfn.XLOOKUP(transformación!$B170,[1]Forwarkeys!$B$2:$B$1000,_xlfn.XLOOKUP($C$1,[1]Forwarkeys!$C$1:$BA$1,[1]Forwarkeys!$C$2:$BA$1000)),"-")</f>
        <v>27135</v>
      </c>
      <c r="H179" s="19">
        <f>España!E179</f>
        <v>104</v>
      </c>
      <c r="I179" s="3">
        <f>[1]Aeropuerto!$F172</f>
        <v>20146</v>
      </c>
      <c r="J179" s="3" cm="1">
        <f t="array" ref="J179">_xlfn.XLOOKUP(transformación!$B170,[1]Mortalidad!$A$2:$A$301,_xlfn.XLOOKUP($C$1,[1]Mortalidad!$B$1:$P$1,[1]Mortalidad!$B$2:$P$301))</f>
        <v>4687</v>
      </c>
      <c r="K179" s="19" cm="1">
        <f t="array" ref="K179">_xlfn.XLOOKUP(transformación!$B170,'[1]Indice del consumidor'!$A$2:$A$301,_xlfn.XLOOKUP($C$1,'[1]Indice del consumidor'!$B$1:$P$1,'[1]Indice del consumidor'!$B$2:$P$301))</f>
        <v>2.5</v>
      </c>
      <c r="L179" s="34" t="s">
        <v>702</v>
      </c>
      <c r="M179" s="34" t="s">
        <v>702</v>
      </c>
      <c r="N179" s="34" t="s">
        <v>702</v>
      </c>
    </row>
    <row r="180" spans="1:14" x14ac:dyDescent="0.3">
      <c r="A180" s="2" t="str">
        <f>'Viajeros Hoteles y Apartamet'!A180</f>
        <v>2019</v>
      </c>
      <c r="B180" s="2" t="str">
        <f>'Viajeros Hoteles y Apartamet'!B180</f>
        <v>1</v>
      </c>
      <c r="C180" s="3">
        <f>'Viajeros Hoteles y Apartamet'!I180</f>
        <v>20024</v>
      </c>
      <c r="D180" s="3" cm="1">
        <f t="array" ref="D180">_xlfn.XLOOKUP(transformación!A171,'[1]Pib Pc'!$A$2:$A$81,_xlfn.XLOOKUP($C$1,'[1]Pib Pc'!B$1:P$1,'[1]Pib Pc'!$B$2:$P$81))</f>
        <v>12820</v>
      </c>
      <c r="E180" s="19" cm="1">
        <f t="array" ref="E180">_xlfn.XLOOKUP(transformación!B171,'[1]IPC Armonizado'!$A$2:$A$250,_xlfn.XLOOKUP($C$1,'[1]IPC Armonizado'!$B$1:$Q$1,'[1]IPC Armonizado'!$B$2:$Q$250))</f>
        <v>101.8</v>
      </c>
      <c r="F180" s="19" cm="1">
        <f t="array" ref="F180">_xlfn.XLOOKUP(transformación!A171,'[1]Desempleo armonizado'!$A$2:$A$101,_xlfn.XLOOKUP($C$1,'[1]Desempleo armonizado'!$B$1:$P$1,'[1]Desempleo armonizado'!$B$2:$P$101))</f>
        <v>5.5</v>
      </c>
      <c r="G180" s="26" cm="1">
        <f t="array" ref="G180">IFERROR(_xlfn.XLOOKUP(transformación!$B171,[1]Forwarkeys!$B$2:$B$1000,_xlfn.XLOOKUP($C$1,[1]Forwarkeys!$C$1:$BA$1,[1]Forwarkeys!$C$2:$BA$1000)),"-")</f>
        <v>22601</v>
      </c>
      <c r="H180" s="19">
        <f>España!E180</f>
        <v>102.26</v>
      </c>
      <c r="I180" s="3">
        <f>[1]Aeropuerto!$F173</f>
        <v>18472</v>
      </c>
      <c r="J180" s="3" cm="1">
        <f t="array" ref="J180">_xlfn.XLOOKUP(transformación!$B171,[1]Mortalidad!$A$2:$A$301,_xlfn.XLOOKUP($C$1,[1]Mortalidad!$B$1:$P$1,[1]Mortalidad!$B$2:$P$301))</f>
        <v>5001</v>
      </c>
      <c r="K180" s="19" cm="1">
        <f t="array" ref="K180">_xlfn.XLOOKUP(transformación!$B171,'[1]Indice del consumidor'!$A$2:$A$301,_xlfn.XLOOKUP($C$1,'[1]Indice del consumidor'!$B$1:$P$1,'[1]Indice del consumidor'!$B$2:$P$301))</f>
        <v>3.3</v>
      </c>
      <c r="L180" s="3" cm="1">
        <f t="array" ref="L180">_xlfn.XLOOKUP(transformación!B171,'[1]Total Búsquedas'!$A$5:$A$101,_xlfn.XLOOKUP($C$1,'[1]Total Búsquedas'!$B$2:$Q$2,'[1]Total Búsquedas'!$B$5:$Q$101))</f>
        <v>469044</v>
      </c>
      <c r="M180" s="3" cm="1">
        <f t="array" ref="M180">_xlfn.XLOOKUP(transformación!B171,'[1]Búsquedas a tres meses'!$A$5:$A$101,_xlfn.XLOOKUP($C$1,'[1]Búsquedas a tres meses'!$B$2:$Q$2,'[1]Búsquedas a tres meses'!$B$5:$Q$101))</f>
        <v>252447</v>
      </c>
      <c r="N180" s="3" cm="1">
        <f t="array" ref="N180">_xlfn.XLOOKUP(transformación!B171,'[1]Búsquedas a 6 meses'!$A$5:$A$101,_xlfn.XLOOKUP($C$1,'[1]Búsquedas a 6 meses'!$B$2:$Q$2,'[1]Búsquedas a 6 meses'!$B$5:$Q$101))</f>
        <v>411990</v>
      </c>
    </row>
    <row r="181" spans="1:14" x14ac:dyDescent="0.3">
      <c r="A181" s="2" t="str">
        <f>'Viajeros Hoteles y Apartamet'!A181</f>
        <v>2019</v>
      </c>
      <c r="B181" s="2" t="str">
        <f>'Viajeros Hoteles y Apartamet'!B181</f>
        <v>2</v>
      </c>
      <c r="C181" s="3">
        <f>'Viajeros Hoteles y Apartamet'!I181</f>
        <v>36784</v>
      </c>
      <c r="D181" s="3" cm="1">
        <f t="array" ref="D181">_xlfn.XLOOKUP(transformación!A172,'[1]Pib Pc'!$A$2:$A$81,_xlfn.XLOOKUP($C$1,'[1]Pib Pc'!B$1:P$1,'[1]Pib Pc'!$B$2:$P$81))</f>
        <v>12820</v>
      </c>
      <c r="E181" s="19" cm="1">
        <f t="array" ref="E181">_xlfn.XLOOKUP(transformación!B172,'[1]IPC Armonizado'!$A$2:$A$250,_xlfn.XLOOKUP($C$1,'[1]IPC Armonizado'!$B$1:$Q$1,'[1]IPC Armonizado'!$B$2:$Q$250))</f>
        <v>102.3</v>
      </c>
      <c r="F181" s="19" cm="1">
        <f t="array" ref="F181">_xlfn.XLOOKUP(transformación!A172,'[1]Desempleo armonizado'!$A$2:$A$101,_xlfn.XLOOKUP($C$1,'[1]Desempleo armonizado'!$B$1:$P$1,'[1]Desempleo armonizado'!$B$2:$P$101))</f>
        <v>5.5</v>
      </c>
      <c r="G181" s="26" cm="1">
        <f t="array" ref="G181">IFERROR(_xlfn.XLOOKUP(transformación!$B172,[1]Forwarkeys!$B$2:$B$1000,_xlfn.XLOOKUP($C$1,[1]Forwarkeys!$C$1:$BA$1,[1]Forwarkeys!$C$2:$BA$1000)),"-")</f>
        <v>20786</v>
      </c>
      <c r="H181" s="19">
        <f>España!E181</f>
        <v>102.47</v>
      </c>
      <c r="I181" s="3">
        <f>[1]Aeropuerto!$F174</f>
        <v>20166</v>
      </c>
      <c r="J181" s="3" cm="1">
        <f t="array" ref="J181">_xlfn.XLOOKUP(transformación!$B172,[1]Mortalidad!$A$2:$A$301,_xlfn.XLOOKUP($C$1,[1]Mortalidad!$B$1:$P$1,[1]Mortalidad!$B$2:$P$301))</f>
        <v>4735</v>
      </c>
      <c r="K181" s="19" cm="1">
        <f t="array" ref="K181">_xlfn.XLOOKUP(transformación!$B172,'[1]Indice del consumidor'!$A$2:$A$301,_xlfn.XLOOKUP($C$1,'[1]Indice del consumidor'!$B$1:$P$1,'[1]Indice del consumidor'!$B$2:$P$301))</f>
        <v>2.8</v>
      </c>
      <c r="L181" s="3" cm="1">
        <f t="array" ref="L181">_xlfn.XLOOKUP(transformación!B172,'[1]Total Búsquedas'!$A$5:$A$101,_xlfn.XLOOKUP($C$1,'[1]Total Búsquedas'!$B$2:$Q$2,'[1]Total Búsquedas'!$B$5:$Q$101))</f>
        <v>465141</v>
      </c>
      <c r="M181" s="3" cm="1">
        <f t="array" ref="M181">_xlfn.XLOOKUP(transformación!B172,'[1]Búsquedas a tres meses'!$A$5:$A$101,_xlfn.XLOOKUP($C$1,'[1]Búsquedas a tres meses'!$B$2:$Q$2,'[1]Búsquedas a tres meses'!$B$5:$Q$101))</f>
        <v>262999</v>
      </c>
      <c r="N181" s="3" cm="1">
        <f t="array" ref="N181">_xlfn.XLOOKUP(transformación!B172,'[1]Búsquedas a 6 meses'!$A$5:$A$101,_xlfn.XLOOKUP($C$1,'[1]Búsquedas a 6 meses'!$B$2:$Q$2,'[1]Búsquedas a 6 meses'!$B$5:$Q$101))</f>
        <v>411450</v>
      </c>
    </row>
    <row r="182" spans="1:14" x14ac:dyDescent="0.3">
      <c r="A182" s="2" t="str">
        <f>'Viajeros Hoteles y Apartamet'!A182</f>
        <v>2019</v>
      </c>
      <c r="B182" s="2" t="str">
        <f>'Viajeros Hoteles y Apartamet'!B182</f>
        <v>3</v>
      </c>
      <c r="C182" s="3">
        <f>'Viajeros Hoteles y Apartamet'!I182</f>
        <v>53187</v>
      </c>
      <c r="D182" s="3" cm="1">
        <f t="array" ref="D182">_xlfn.XLOOKUP(transformación!A173,'[1]Pib Pc'!$A$2:$A$81,_xlfn.XLOOKUP($C$1,'[1]Pib Pc'!B$1:P$1,'[1]Pib Pc'!$B$2:$P$81))</f>
        <v>12820</v>
      </c>
      <c r="E182" s="19" cm="1">
        <f t="array" ref="E182">_xlfn.XLOOKUP(transformación!B173,'[1]IPC Armonizado'!$A$2:$A$250,_xlfn.XLOOKUP($C$1,'[1]IPC Armonizado'!$B$1:$Q$1,'[1]IPC Armonizado'!$B$2:$Q$250))</f>
        <v>102.4</v>
      </c>
      <c r="F182" s="19" cm="1">
        <f t="array" ref="F182">_xlfn.XLOOKUP(transformación!A173,'[1]Desempleo armonizado'!$A$2:$A$101,_xlfn.XLOOKUP($C$1,'[1]Desempleo armonizado'!$B$1:$P$1,'[1]Desempleo armonizado'!$B$2:$P$101))</f>
        <v>5.5</v>
      </c>
      <c r="G182" s="26" cm="1">
        <f t="array" ref="G182">IFERROR(_xlfn.XLOOKUP(transformación!$B173,[1]Forwarkeys!$B$2:$B$1000,_xlfn.XLOOKUP($C$1,[1]Forwarkeys!$C$1:$BA$1,[1]Forwarkeys!$C$2:$BA$1000)),"-")</f>
        <v>27111</v>
      </c>
      <c r="H182" s="19">
        <f>España!E182</f>
        <v>103.9</v>
      </c>
      <c r="I182" s="3">
        <f>[1]Aeropuerto!$F175</f>
        <v>27000</v>
      </c>
      <c r="J182" s="3" cm="1">
        <f t="array" ref="J182">_xlfn.XLOOKUP(transformación!$B173,[1]Mortalidad!$A$2:$A$301,_xlfn.XLOOKUP($C$1,[1]Mortalidad!$B$1:$P$1,[1]Mortalidad!$B$2:$P$301))</f>
        <v>4606</v>
      </c>
      <c r="K182" s="19" cm="1">
        <f t="array" ref="K182">_xlfn.XLOOKUP(transformación!$B173,'[1]Indice del consumidor'!$A$2:$A$301,_xlfn.XLOOKUP($C$1,'[1]Indice del consumidor'!$B$1:$P$1,'[1]Indice del consumidor'!$B$2:$P$301))</f>
        <v>4.3</v>
      </c>
      <c r="L182" s="3" cm="1">
        <f t="array" ref="L182">_xlfn.XLOOKUP(transformación!B173,'[1]Total Búsquedas'!$A$5:$A$101,_xlfn.XLOOKUP($C$1,'[1]Total Búsquedas'!$B$2:$Q$2,'[1]Total Búsquedas'!$B$5:$Q$101))</f>
        <v>478102</v>
      </c>
      <c r="M182" s="3" cm="1">
        <f t="array" ref="M182">_xlfn.XLOOKUP(transformación!B173,'[1]Búsquedas a tres meses'!$A$5:$A$101,_xlfn.XLOOKUP($C$1,'[1]Búsquedas a tres meses'!$B$2:$Q$2,'[1]Búsquedas a tres meses'!$B$5:$Q$101))</f>
        <v>287247</v>
      </c>
      <c r="N182" s="3" cm="1">
        <f t="array" ref="N182">_xlfn.XLOOKUP(transformación!B173,'[1]Búsquedas a 6 meses'!$A$5:$A$101,_xlfn.XLOOKUP($C$1,'[1]Búsquedas a 6 meses'!$B$2:$Q$2,'[1]Búsquedas a 6 meses'!$B$5:$Q$101))</f>
        <v>437989</v>
      </c>
    </row>
    <row r="183" spans="1:14" x14ac:dyDescent="0.3">
      <c r="A183" s="2" t="str">
        <f>'Viajeros Hoteles y Apartamet'!A183</f>
        <v>2019</v>
      </c>
      <c r="B183" s="2" t="str">
        <f>'Viajeros Hoteles y Apartamet'!B183</f>
        <v>4</v>
      </c>
      <c r="C183" s="3">
        <f>'Viajeros Hoteles y Apartamet'!I183</f>
        <v>48076</v>
      </c>
      <c r="D183" s="3" cm="1">
        <f t="array" ref="D183">_xlfn.XLOOKUP(transformación!A174,'[1]Pib Pc'!$A$2:$A$81,_xlfn.XLOOKUP($C$1,'[1]Pib Pc'!B$1:P$1,'[1]Pib Pc'!$B$2:$P$81))</f>
        <v>13440</v>
      </c>
      <c r="E183" s="19" cm="1">
        <f t="array" ref="E183">_xlfn.XLOOKUP(transformación!B174,'[1]IPC Armonizado'!$A$2:$A$250,_xlfn.XLOOKUP($C$1,'[1]IPC Armonizado'!$B$1:$Q$1,'[1]IPC Armonizado'!$B$2:$Q$250))</f>
        <v>102.7</v>
      </c>
      <c r="F183" s="19" cm="1">
        <f t="array" ref="F183">_xlfn.XLOOKUP(transformación!A174,'[1]Desempleo armonizado'!$A$2:$A$101,_xlfn.XLOOKUP($C$1,'[1]Desempleo armonizado'!$B$1:$P$1,'[1]Desempleo armonizado'!$B$2:$P$101))</f>
        <v>4.7</v>
      </c>
      <c r="G183" s="26" cm="1">
        <f t="array" ref="G183">IFERROR(_xlfn.XLOOKUP(transformación!$B174,[1]Forwarkeys!$B$2:$B$1000,_xlfn.XLOOKUP($C$1,[1]Forwarkeys!$C$1:$BA$1,[1]Forwarkeys!$C$2:$BA$1000)),"-")</f>
        <v>37890</v>
      </c>
      <c r="H183" s="19">
        <f>España!E183</f>
        <v>105.06</v>
      </c>
      <c r="I183" s="3">
        <f>[1]Aeropuerto!$F176</f>
        <v>35599</v>
      </c>
      <c r="J183" s="3" cm="1">
        <f t="array" ref="J183">_xlfn.XLOOKUP(transformación!$B174,[1]Mortalidad!$A$2:$A$301,_xlfn.XLOOKUP($C$1,[1]Mortalidad!$B$1:$P$1,[1]Mortalidad!$B$2:$P$301))</f>
        <v>4469</v>
      </c>
      <c r="K183" s="19" cm="1">
        <f t="array" ref="K183">_xlfn.XLOOKUP(transformación!$B174,'[1]Indice del consumidor'!$A$2:$A$301,_xlfn.XLOOKUP($C$1,'[1]Indice del consumidor'!$B$1:$P$1,'[1]Indice del consumidor'!$B$2:$P$301))</f>
        <v>3.8</v>
      </c>
      <c r="L183" s="3" cm="1">
        <f t="array" ref="L183">_xlfn.XLOOKUP(transformación!B174,'[1]Total Búsquedas'!$A$5:$A$101,_xlfn.XLOOKUP($C$1,'[1]Total Búsquedas'!$B$2:$Q$2,'[1]Total Búsquedas'!$B$5:$Q$101))</f>
        <v>333806</v>
      </c>
      <c r="M183" s="3" cm="1">
        <f t="array" ref="M183">_xlfn.XLOOKUP(transformación!B174,'[1]Búsquedas a tres meses'!$A$5:$A$101,_xlfn.XLOOKUP($C$1,'[1]Búsquedas a tres meses'!$B$2:$Q$2,'[1]Búsquedas a tres meses'!$B$5:$Q$101))</f>
        <v>243601</v>
      </c>
      <c r="N183" s="3" cm="1">
        <f t="array" ref="N183">_xlfn.XLOOKUP(transformación!B174,'[1]Búsquedas a 6 meses'!$A$5:$A$101,_xlfn.XLOOKUP($C$1,'[1]Búsquedas a 6 meses'!$B$2:$Q$2,'[1]Búsquedas a 6 meses'!$B$5:$Q$101))</f>
        <v>320153</v>
      </c>
    </row>
    <row r="184" spans="1:14" x14ac:dyDescent="0.3">
      <c r="A184" s="2" t="str">
        <f>'Viajeros Hoteles y Apartamet'!A184</f>
        <v>2019</v>
      </c>
      <c r="B184" s="2" t="str">
        <f>'Viajeros Hoteles y Apartamet'!B184</f>
        <v>5</v>
      </c>
      <c r="C184" s="3">
        <f>'Viajeros Hoteles y Apartamet'!I184</f>
        <v>44590</v>
      </c>
      <c r="D184" s="3" cm="1">
        <f t="array" ref="D184">_xlfn.XLOOKUP(transformación!A175,'[1]Pib Pc'!$A$2:$A$81,_xlfn.XLOOKUP($C$1,'[1]Pib Pc'!B$1:P$1,'[1]Pib Pc'!$B$2:$P$81))</f>
        <v>13440</v>
      </c>
      <c r="E184" s="19" cm="1">
        <f t="array" ref="E184">_xlfn.XLOOKUP(transformación!B175,'[1]IPC Armonizado'!$A$2:$A$250,_xlfn.XLOOKUP($C$1,'[1]IPC Armonizado'!$B$1:$Q$1,'[1]IPC Armonizado'!$B$2:$Q$250))</f>
        <v>102.7</v>
      </c>
      <c r="F184" s="19" cm="1">
        <f t="array" ref="F184">_xlfn.XLOOKUP(transformación!A175,'[1]Desempleo armonizado'!$A$2:$A$101,_xlfn.XLOOKUP($C$1,'[1]Desempleo armonizado'!$B$1:$P$1,'[1]Desempleo armonizado'!$B$2:$P$101))</f>
        <v>4.7</v>
      </c>
      <c r="G184" s="26" cm="1">
        <f t="array" ref="G184">IFERROR(_xlfn.XLOOKUP(transformación!$B175,[1]Forwarkeys!$B$2:$B$1000,_xlfn.XLOOKUP($C$1,[1]Forwarkeys!$C$1:$BA$1,[1]Forwarkeys!$C$2:$BA$1000)),"-")</f>
        <v>36987</v>
      </c>
      <c r="H184" s="19">
        <f>España!E184</f>
        <v>105.31</v>
      </c>
      <c r="I184" s="3">
        <f>[1]Aeropuerto!$F177</f>
        <v>33584</v>
      </c>
      <c r="J184" s="3" cm="1">
        <f t="array" ref="J184">_xlfn.XLOOKUP(transformación!$B175,[1]Mortalidad!$A$2:$A$301,_xlfn.XLOOKUP($C$1,[1]Mortalidad!$B$1:$P$1,[1]Mortalidad!$B$2:$P$301))</f>
        <v>4437</v>
      </c>
      <c r="K184" s="19" cm="1">
        <f t="array" ref="K184">_xlfn.XLOOKUP(transformación!$B175,'[1]Indice del consumidor'!$A$2:$A$301,_xlfn.XLOOKUP($C$1,'[1]Indice del consumidor'!$B$1:$P$1,'[1]Indice del consumidor'!$B$2:$P$301))</f>
        <v>7.4</v>
      </c>
      <c r="L184" s="3" cm="1">
        <f t="array" ref="L184">_xlfn.XLOOKUP(transformación!B175,'[1]Total Búsquedas'!$A$5:$A$101,_xlfn.XLOOKUP($C$1,'[1]Total Búsquedas'!$B$2:$Q$2,'[1]Total Búsquedas'!$B$5:$Q$101))</f>
        <v>292337</v>
      </c>
      <c r="M184" s="3" cm="1">
        <f t="array" ref="M184">_xlfn.XLOOKUP(transformación!B175,'[1]Búsquedas a tres meses'!$A$5:$A$101,_xlfn.XLOOKUP($C$1,'[1]Búsquedas a tres meses'!$B$2:$Q$2,'[1]Búsquedas a tres meses'!$B$5:$Q$101))</f>
        <v>214424</v>
      </c>
      <c r="N184" s="3" cm="1">
        <f t="array" ref="N184">_xlfn.XLOOKUP(transformación!B175,'[1]Búsquedas a 6 meses'!$A$5:$A$101,_xlfn.XLOOKUP($C$1,'[1]Búsquedas a 6 meses'!$B$2:$Q$2,'[1]Búsquedas a 6 meses'!$B$5:$Q$101))</f>
        <v>278175</v>
      </c>
    </row>
    <row r="185" spans="1:14" x14ac:dyDescent="0.3">
      <c r="A185" s="2" t="str">
        <f>'Viajeros Hoteles y Apartamet'!A185</f>
        <v>2019</v>
      </c>
      <c r="B185" s="2" t="str">
        <f>'Viajeros Hoteles y Apartamet'!B185</f>
        <v>6</v>
      </c>
      <c r="C185" s="3">
        <f>'Viajeros Hoteles y Apartamet'!I185</f>
        <v>32880</v>
      </c>
      <c r="D185" s="3" cm="1">
        <f t="array" ref="D185">_xlfn.XLOOKUP(transformación!A176,'[1]Pib Pc'!$A$2:$A$81,_xlfn.XLOOKUP($C$1,'[1]Pib Pc'!B$1:P$1,'[1]Pib Pc'!$B$2:$P$81))</f>
        <v>13440</v>
      </c>
      <c r="E185" s="19" cm="1">
        <f t="array" ref="E185">_xlfn.XLOOKUP(transformación!B176,'[1]IPC Armonizado'!$A$2:$A$250,_xlfn.XLOOKUP($C$1,'[1]IPC Armonizado'!$B$1:$Q$1,'[1]IPC Armonizado'!$B$2:$Q$250))</f>
        <v>102.4</v>
      </c>
      <c r="F185" s="19" cm="1">
        <f t="array" ref="F185">_xlfn.XLOOKUP(transformación!A176,'[1]Desempleo armonizado'!$A$2:$A$101,_xlfn.XLOOKUP($C$1,'[1]Desempleo armonizado'!$B$1:$P$1,'[1]Desempleo armonizado'!$B$2:$P$101))</f>
        <v>4.7</v>
      </c>
      <c r="G185" s="26" cm="1">
        <f t="array" ref="G185">IFERROR(_xlfn.XLOOKUP(transformación!$B176,[1]Forwarkeys!$B$2:$B$1000,_xlfn.XLOOKUP($C$1,[1]Forwarkeys!$C$1:$BA$1,[1]Forwarkeys!$C$2:$BA$1000)),"-")</f>
        <v>38541</v>
      </c>
      <c r="H185" s="19">
        <f>España!E185</f>
        <v>105.18</v>
      </c>
      <c r="I185" s="3">
        <f>[1]Aeropuerto!$F178</f>
        <v>36436</v>
      </c>
      <c r="J185" s="3" cm="1">
        <f t="array" ref="J185">_xlfn.XLOOKUP(transformación!$B176,[1]Mortalidad!$A$2:$A$301,_xlfn.XLOOKUP($C$1,[1]Mortalidad!$B$1:$P$1,[1]Mortalidad!$B$2:$P$301))</f>
        <v>4257</v>
      </c>
      <c r="K185" s="19" cm="1">
        <f t="array" ref="K185">_xlfn.XLOOKUP(transformación!$B176,'[1]Indice del consumidor'!$A$2:$A$301,_xlfn.XLOOKUP($C$1,'[1]Indice del consumidor'!$B$1:$P$1,'[1]Indice del consumidor'!$B$2:$P$301))</f>
        <v>6.4</v>
      </c>
      <c r="L185" s="3" cm="1">
        <f t="array" ref="L185">_xlfn.XLOOKUP(transformación!B176,'[1]Total Búsquedas'!$A$5:$A$101,_xlfn.XLOOKUP($C$1,'[1]Total Búsquedas'!$B$2:$Q$2,'[1]Total Búsquedas'!$B$5:$Q$101))</f>
        <v>224203</v>
      </c>
      <c r="M185" s="3" cm="1">
        <f t="array" ref="M185">_xlfn.XLOOKUP(transformación!B176,'[1]Búsquedas a tres meses'!$A$5:$A$101,_xlfn.XLOOKUP($C$1,'[1]Búsquedas a tres meses'!$B$2:$Q$2,'[1]Búsquedas a tres meses'!$B$5:$Q$101))</f>
        <v>181117</v>
      </c>
      <c r="N185" s="3" cm="1">
        <f t="array" ref="N185">_xlfn.XLOOKUP(transformación!B176,'[1]Búsquedas a 6 meses'!$A$5:$A$101,_xlfn.XLOOKUP($C$1,'[1]Búsquedas a 6 meses'!$B$2:$Q$2,'[1]Búsquedas a 6 meses'!$B$5:$Q$101))</f>
        <v>215353</v>
      </c>
    </row>
    <row r="186" spans="1:14" x14ac:dyDescent="0.3">
      <c r="A186" s="2" t="str">
        <f>'Viajeros Hoteles y Apartamet'!A186</f>
        <v>2019</v>
      </c>
      <c r="B186" s="2" t="str">
        <f>'Viajeros Hoteles y Apartamet'!B186</f>
        <v>7</v>
      </c>
      <c r="C186" s="3">
        <f>'Viajeros Hoteles y Apartamet'!I186</f>
        <v>60293</v>
      </c>
      <c r="D186" s="3" cm="1">
        <f t="array" ref="D186">_xlfn.XLOOKUP(transformación!A177,'[1]Pib Pc'!$A$2:$A$81,_xlfn.XLOOKUP($C$1,'[1]Pib Pc'!B$1:P$1,'[1]Pib Pc'!$B$2:$P$81))</f>
        <v>13220</v>
      </c>
      <c r="E186" s="19" cm="1">
        <f t="array" ref="E186">_xlfn.XLOOKUP(transformación!B177,'[1]IPC Armonizado'!$A$2:$A$250,_xlfn.XLOOKUP($C$1,'[1]IPC Armonizado'!$B$1:$Q$1,'[1]IPC Armonizado'!$B$2:$Q$250))</f>
        <v>103.1</v>
      </c>
      <c r="F186" s="19" cm="1">
        <f t="array" ref="F186">_xlfn.XLOOKUP(transformación!A177,'[1]Desempleo armonizado'!$A$2:$A$101,_xlfn.XLOOKUP($C$1,'[1]Desempleo armonizado'!$B$1:$P$1,'[1]Desempleo armonizado'!$B$2:$P$101))</f>
        <v>5</v>
      </c>
      <c r="G186" s="26" cm="1">
        <f t="array" ref="G186">IFERROR(_xlfn.XLOOKUP(transformación!$B177,[1]Forwarkeys!$B$2:$B$1000,_xlfn.XLOOKUP($C$1,[1]Forwarkeys!$C$1:$BA$1,[1]Forwarkeys!$C$2:$BA$1000)),"-")</f>
        <v>46663</v>
      </c>
      <c r="H186" s="19">
        <f>España!E186</f>
        <v>103.98</v>
      </c>
      <c r="I186" s="3">
        <f>[1]Aeropuerto!$F179</f>
        <v>44503</v>
      </c>
      <c r="J186" s="3" cm="1">
        <f t="array" ref="J186">_xlfn.XLOOKUP(transformación!$B177,[1]Mortalidad!$A$2:$A$301,_xlfn.XLOOKUP($C$1,[1]Mortalidad!$B$1:$P$1,[1]Mortalidad!$B$2:$P$301))</f>
        <v>4235</v>
      </c>
      <c r="K186" s="19" cm="1">
        <f t="array" ref="K186">_xlfn.XLOOKUP(transformación!$B177,'[1]Indice del consumidor'!$A$2:$A$301,_xlfn.XLOOKUP($C$1,'[1]Indice del consumidor'!$B$1:$P$1,'[1]Indice del consumidor'!$B$2:$P$301))</f>
        <v>2.1</v>
      </c>
      <c r="L186" s="3" cm="1">
        <f t="array" ref="L186">_xlfn.XLOOKUP(transformación!B177,'[1]Total Búsquedas'!$A$5:$A$101,_xlfn.XLOOKUP($C$1,'[1]Total Búsquedas'!$B$2:$Q$2,'[1]Total Búsquedas'!$B$5:$Q$101))</f>
        <v>281733</v>
      </c>
      <c r="M186" s="3" cm="1">
        <f t="array" ref="M186">_xlfn.XLOOKUP(transformación!B177,'[1]Búsquedas a tres meses'!$A$5:$A$101,_xlfn.XLOOKUP($C$1,'[1]Búsquedas a tres meses'!$B$2:$Q$2,'[1]Búsquedas a tres meses'!$B$5:$Q$101))</f>
        <v>242821</v>
      </c>
      <c r="N186" s="3" cm="1">
        <f t="array" ref="N186">_xlfn.XLOOKUP(transformación!B177,'[1]Búsquedas a 6 meses'!$A$5:$A$101,_xlfn.XLOOKUP($C$1,'[1]Búsquedas a 6 meses'!$B$2:$Q$2,'[1]Búsquedas a 6 meses'!$B$5:$Q$101))</f>
        <v>264159</v>
      </c>
    </row>
    <row r="187" spans="1:14" x14ac:dyDescent="0.3">
      <c r="A187" s="2" t="str">
        <f>'Viajeros Hoteles y Apartamet'!A187</f>
        <v>2019</v>
      </c>
      <c r="B187" s="2" t="str">
        <f>'Viajeros Hoteles y Apartamet'!B187</f>
        <v>8</v>
      </c>
      <c r="C187" s="3">
        <f>'Viajeros Hoteles y Apartamet'!I187</f>
        <v>33901</v>
      </c>
      <c r="D187" s="3" cm="1">
        <f t="array" ref="D187">_xlfn.XLOOKUP(transformación!A178,'[1]Pib Pc'!$A$2:$A$81,_xlfn.XLOOKUP($C$1,'[1]Pib Pc'!B$1:P$1,'[1]Pib Pc'!$B$2:$P$81))</f>
        <v>13220</v>
      </c>
      <c r="E187" s="19" cm="1">
        <f t="array" ref="E187">_xlfn.XLOOKUP(transformación!B178,'[1]IPC Armonizado'!$A$2:$A$250,_xlfn.XLOOKUP($C$1,'[1]IPC Armonizado'!$B$1:$Q$1,'[1]IPC Armonizado'!$B$2:$Q$250))</f>
        <v>102.7</v>
      </c>
      <c r="F187" s="19" cm="1">
        <f t="array" ref="F187">_xlfn.XLOOKUP(transformación!A178,'[1]Desempleo armonizado'!$A$2:$A$101,_xlfn.XLOOKUP($C$1,'[1]Desempleo armonizado'!$B$1:$P$1,'[1]Desempleo armonizado'!$B$2:$P$101))</f>
        <v>5</v>
      </c>
      <c r="G187" s="26" cm="1">
        <f t="array" ref="G187">IFERROR(_xlfn.XLOOKUP(transformación!$B178,[1]Forwarkeys!$B$2:$B$1000,_xlfn.XLOOKUP($C$1,[1]Forwarkeys!$C$1:$BA$1,[1]Forwarkeys!$C$2:$BA$1000)),"-")</f>
        <v>40683</v>
      </c>
      <c r="H187" s="19">
        <f>España!E187</f>
        <v>103.87</v>
      </c>
      <c r="I187" s="3">
        <f>[1]Aeropuerto!$F180</f>
        <v>31724</v>
      </c>
      <c r="J187" s="3" cm="1">
        <f t="array" ref="J187">_xlfn.XLOOKUP(transformación!$B178,[1]Mortalidad!$A$2:$A$301,_xlfn.XLOOKUP($C$1,[1]Mortalidad!$B$1:$P$1,[1]Mortalidad!$B$2:$P$301))</f>
        <v>4295</v>
      </c>
      <c r="K187" s="19" cm="1">
        <f t="array" ref="K187">_xlfn.XLOOKUP(transformación!$B178,'[1]Indice del consumidor'!$A$2:$A$301,_xlfn.XLOOKUP($C$1,'[1]Indice del consumidor'!$B$1:$P$1,'[1]Indice del consumidor'!$B$2:$P$301))</f>
        <v>6</v>
      </c>
      <c r="L187" s="3" cm="1">
        <f t="array" ref="L187">_xlfn.XLOOKUP(transformación!B178,'[1]Total Búsquedas'!$A$5:$A$101,_xlfn.XLOOKUP($C$1,'[1]Total Búsquedas'!$B$2:$Q$2,'[1]Total Búsquedas'!$B$5:$Q$101))</f>
        <v>269809</v>
      </c>
      <c r="M187" s="3" cm="1">
        <f t="array" ref="M187">_xlfn.XLOOKUP(transformación!B178,'[1]Búsquedas a tres meses'!$A$5:$A$101,_xlfn.XLOOKUP($C$1,'[1]Búsquedas a tres meses'!$B$2:$Q$2,'[1]Búsquedas a tres meses'!$B$5:$Q$101))</f>
        <v>212767</v>
      </c>
      <c r="N187" s="3" cm="1">
        <f t="array" ref="N187">_xlfn.XLOOKUP(transformación!B178,'[1]Búsquedas a 6 meses'!$A$5:$A$101,_xlfn.XLOOKUP($C$1,'[1]Búsquedas a 6 meses'!$B$2:$Q$2,'[1]Búsquedas a 6 meses'!$B$5:$Q$101))</f>
        <v>241095</v>
      </c>
    </row>
    <row r="188" spans="1:14" x14ac:dyDescent="0.3">
      <c r="A188" s="2" t="str">
        <f>'Viajeros Hoteles y Apartamet'!A188</f>
        <v>2019</v>
      </c>
      <c r="B188" s="2" t="str">
        <f>'Viajeros Hoteles y Apartamet'!B188</f>
        <v>9</v>
      </c>
      <c r="C188" s="3">
        <f>'Viajeros Hoteles y Apartamet'!I188</f>
        <v>44696</v>
      </c>
      <c r="D188" s="3" cm="1">
        <f t="array" ref="D188">_xlfn.XLOOKUP(transformación!A179,'[1]Pib Pc'!$A$2:$A$81,_xlfn.XLOOKUP($C$1,'[1]Pib Pc'!B$1:P$1,'[1]Pib Pc'!$B$2:$P$81))</f>
        <v>13220</v>
      </c>
      <c r="E188" s="19" cm="1">
        <f t="array" ref="E188">_xlfn.XLOOKUP(transformación!B179,'[1]IPC Armonizado'!$A$2:$A$250,_xlfn.XLOOKUP($C$1,'[1]IPC Armonizado'!$B$1:$Q$1,'[1]IPC Armonizado'!$B$2:$Q$250))</f>
        <v>102.4</v>
      </c>
      <c r="F188" s="19" cm="1">
        <f t="array" ref="F188">_xlfn.XLOOKUP(transformación!A179,'[1]Desempleo armonizado'!$A$2:$A$101,_xlfn.XLOOKUP($C$1,'[1]Desempleo armonizado'!$B$1:$P$1,'[1]Desempleo armonizado'!$B$2:$P$101))</f>
        <v>5</v>
      </c>
      <c r="G188" s="26" cm="1">
        <f t="array" ref="G188">IFERROR(_xlfn.XLOOKUP(transformación!$B179,[1]Forwarkeys!$B$2:$B$1000,_xlfn.XLOOKUP($C$1,[1]Forwarkeys!$C$1:$BA$1,[1]Forwarkeys!$C$2:$BA$1000)),"-")</f>
        <v>34842</v>
      </c>
      <c r="H188" s="19">
        <f>España!E188</f>
        <v>104.28</v>
      </c>
      <c r="I188" s="3">
        <f>[1]Aeropuerto!$F181</f>
        <v>34629</v>
      </c>
      <c r="J188" s="3" cm="1">
        <f t="array" ref="J188">_xlfn.XLOOKUP(transformación!$B179,[1]Mortalidad!$A$2:$A$301,_xlfn.XLOOKUP($C$1,[1]Mortalidad!$B$1:$P$1,[1]Mortalidad!$B$2:$P$301))</f>
        <v>4239</v>
      </c>
      <c r="K188" s="19" cm="1">
        <f t="array" ref="K188">_xlfn.XLOOKUP(transformación!$B179,'[1]Indice del consumidor'!$A$2:$A$301,_xlfn.XLOOKUP($C$1,'[1]Indice del consumidor'!$B$1:$P$1,'[1]Indice del consumidor'!$B$2:$P$301))</f>
        <v>3.5</v>
      </c>
      <c r="L188" s="3" cm="1">
        <f t="array" ref="L188">_xlfn.XLOOKUP(transformación!B179,'[1]Total Búsquedas'!$A$5:$A$101,_xlfn.XLOOKUP($C$1,'[1]Total Búsquedas'!$B$2:$Q$2,'[1]Total Búsquedas'!$B$5:$Q$101))</f>
        <v>230983</v>
      </c>
      <c r="M188" s="3" cm="1">
        <f t="array" ref="M188">_xlfn.XLOOKUP(transformación!B179,'[1]Búsquedas a tres meses'!$A$5:$A$101,_xlfn.XLOOKUP($C$1,'[1]Búsquedas a tres meses'!$B$2:$Q$2,'[1]Búsquedas a tres meses'!$B$5:$Q$101))</f>
        <v>176893</v>
      </c>
      <c r="N188" s="3" cm="1">
        <f t="array" ref="N188">_xlfn.XLOOKUP(transformación!B179,'[1]Búsquedas a 6 meses'!$A$5:$A$101,_xlfn.XLOOKUP($C$1,'[1]Búsquedas a 6 meses'!$B$2:$Q$2,'[1]Búsquedas a 6 meses'!$B$5:$Q$101))</f>
        <v>198904</v>
      </c>
    </row>
    <row r="189" spans="1:14" x14ac:dyDescent="0.3">
      <c r="A189" s="2" t="str">
        <f>'Viajeros Hoteles y Apartamet'!A189</f>
        <v>2019</v>
      </c>
      <c r="B189" s="2" t="str">
        <f>'Viajeros Hoteles y Apartamet'!B189</f>
        <v>10</v>
      </c>
      <c r="C189" s="3">
        <f>'Viajeros Hoteles y Apartamet'!I189</f>
        <v>63963</v>
      </c>
      <c r="D189" s="3" cm="1">
        <f t="array" ref="D189">_xlfn.XLOOKUP(transformación!A180,'[1]Pib Pc'!$A$2:$A$81,_xlfn.XLOOKUP($C$1,'[1]Pib Pc'!B$1:P$1,'[1]Pib Pc'!$B$2:$P$81))</f>
        <v>13730</v>
      </c>
      <c r="E189" s="19" cm="1">
        <f t="array" ref="E189">_xlfn.XLOOKUP(transformación!B180,'[1]IPC Armonizado'!$A$2:$A$250,_xlfn.XLOOKUP($C$1,'[1]IPC Armonizado'!$B$1:$Q$1,'[1]IPC Armonizado'!$B$2:$Q$250))</f>
        <v>102.9</v>
      </c>
      <c r="F189" s="19" cm="1">
        <f t="array" ref="F189">_xlfn.XLOOKUP(transformación!A180,'[1]Desempleo armonizado'!$A$2:$A$101,_xlfn.XLOOKUP($C$1,'[1]Desempleo armonizado'!$B$1:$P$1,'[1]Desempleo armonizado'!$B$2:$P$101))</f>
        <v>4.9000000000000004</v>
      </c>
      <c r="G189" s="26" cm="1">
        <f t="array" ref="G189">IFERROR(_xlfn.XLOOKUP(transformación!$B180,[1]Forwarkeys!$B$2:$B$1000,_xlfn.XLOOKUP($C$1,[1]Forwarkeys!$C$1:$BA$1,[1]Forwarkeys!$C$2:$BA$1000)),"-")</f>
        <v>35804</v>
      </c>
      <c r="H189" s="19">
        <f>España!E189</f>
        <v>104.97</v>
      </c>
      <c r="I189" s="3">
        <f>[1]Aeropuerto!$F182</f>
        <v>33525</v>
      </c>
      <c r="J189" s="3" cm="1">
        <f t="array" ref="J189">_xlfn.XLOOKUP(transformación!$B180,[1]Mortalidad!$A$2:$A$301,_xlfn.XLOOKUP($C$1,[1]Mortalidad!$B$1:$P$1,[1]Mortalidad!$B$2:$P$301))</f>
        <v>4440</v>
      </c>
      <c r="K189" s="19" cm="1">
        <f t="array" ref="K189">_xlfn.XLOOKUP(transformación!$B180,'[1]Indice del consumidor'!$A$2:$A$301,_xlfn.XLOOKUP($C$1,'[1]Indice del consumidor'!$B$1:$P$1,'[1]Indice del consumidor'!$B$2:$P$301))</f>
        <v>2.1</v>
      </c>
      <c r="L189" s="3" cm="1">
        <f t="array" ref="L189">_xlfn.XLOOKUP(transformación!B180,'[1]Total Búsquedas'!$A$5:$A$101,_xlfn.XLOOKUP($C$1,'[1]Total Búsquedas'!$B$2:$Q$2,'[1]Total Búsquedas'!$B$5:$Q$101))</f>
        <v>196459</v>
      </c>
      <c r="M189" s="3" cm="1">
        <f t="array" ref="M189">_xlfn.XLOOKUP(transformación!B180,'[1]Búsquedas a tres meses'!$A$5:$A$101,_xlfn.XLOOKUP($C$1,'[1]Búsquedas a tres meses'!$B$2:$Q$2,'[1]Búsquedas a tres meses'!$B$5:$Q$101))</f>
        <v>126910</v>
      </c>
      <c r="N189" s="3" cm="1">
        <f t="array" ref="N189">_xlfn.XLOOKUP(transformación!B180,'[1]Búsquedas a 6 meses'!$A$5:$A$101,_xlfn.XLOOKUP($C$1,'[1]Búsquedas a 6 meses'!$B$2:$Q$2,'[1]Búsquedas a 6 meses'!$B$5:$Q$101))</f>
        <v>160715</v>
      </c>
    </row>
    <row r="190" spans="1:14" x14ac:dyDescent="0.3">
      <c r="A190" s="2" t="str">
        <f>'Viajeros Hoteles y Apartamet'!A190</f>
        <v>2019</v>
      </c>
      <c r="B190" s="2" t="str">
        <f>'Viajeros Hoteles y Apartamet'!B190</f>
        <v>11</v>
      </c>
      <c r="C190" s="3">
        <f>'Viajeros Hoteles y Apartamet'!I190</f>
        <v>31305</v>
      </c>
      <c r="D190" s="3" cm="1">
        <f t="array" ref="D190">_xlfn.XLOOKUP(transformación!A181,'[1]Pib Pc'!$A$2:$A$81,_xlfn.XLOOKUP($C$1,'[1]Pib Pc'!B$1:P$1,'[1]Pib Pc'!$B$2:$P$81))</f>
        <v>13730</v>
      </c>
      <c r="E190" s="19" cm="1">
        <f t="array" ref="E190">_xlfn.XLOOKUP(transformación!B181,'[1]IPC Armonizado'!$A$2:$A$250,_xlfn.XLOOKUP($C$1,'[1]IPC Armonizado'!$B$1:$Q$1,'[1]IPC Armonizado'!$B$2:$Q$250))</f>
        <v>102.6</v>
      </c>
      <c r="F190" s="19" cm="1">
        <f t="array" ref="F190">_xlfn.XLOOKUP(transformación!A181,'[1]Desempleo armonizado'!$A$2:$A$101,_xlfn.XLOOKUP($C$1,'[1]Desempleo armonizado'!$B$1:$P$1,'[1]Desempleo armonizado'!$B$2:$P$101))</f>
        <v>4.9000000000000004</v>
      </c>
      <c r="G190" s="26" cm="1">
        <f t="array" ref="G190">IFERROR(_xlfn.XLOOKUP(transformación!$B181,[1]Forwarkeys!$B$2:$B$1000,_xlfn.XLOOKUP($C$1,[1]Forwarkeys!$C$1:$BA$1,[1]Forwarkeys!$C$2:$BA$1000)),"-")</f>
        <v>24894</v>
      </c>
      <c r="H190" s="19">
        <f>España!E190</f>
        <v>105.01</v>
      </c>
      <c r="I190" s="3">
        <f>[1]Aeropuerto!$F183</f>
        <v>19244</v>
      </c>
      <c r="J190" s="3" cm="1">
        <f t="array" ref="J190">_xlfn.XLOOKUP(transformación!$B181,[1]Mortalidad!$A$2:$A$301,_xlfn.XLOOKUP($C$1,[1]Mortalidad!$B$1:$P$1,[1]Mortalidad!$B$2:$P$301))</f>
        <v>4484</v>
      </c>
      <c r="K190" s="19" cm="1">
        <f t="array" ref="K190">_xlfn.XLOOKUP(transformación!$B181,'[1]Indice del consumidor'!$A$2:$A$301,_xlfn.XLOOKUP($C$1,'[1]Indice del consumidor'!$B$1:$P$1,'[1]Indice del consumidor'!$B$2:$P$301))</f>
        <v>2.9</v>
      </c>
      <c r="L190" s="3" cm="1">
        <f t="array" ref="L190">_xlfn.XLOOKUP(transformación!B181,'[1]Total Búsquedas'!$A$5:$A$101,_xlfn.XLOOKUP($C$1,'[1]Total Búsquedas'!$B$2:$Q$2,'[1]Total Búsquedas'!$B$5:$Q$101))</f>
        <v>161350</v>
      </c>
      <c r="M190" s="3" cm="1">
        <f t="array" ref="M190">_xlfn.XLOOKUP(transformación!B181,'[1]Búsquedas a tres meses'!$A$5:$A$101,_xlfn.XLOOKUP($C$1,'[1]Búsquedas a tres meses'!$B$2:$Q$2,'[1]Búsquedas a tres meses'!$B$5:$Q$101))</f>
        <v>91939</v>
      </c>
      <c r="N190" s="3" cm="1">
        <f t="array" ref="N190">_xlfn.XLOOKUP(transformación!B181,'[1]Búsquedas a 6 meses'!$A$5:$A$101,_xlfn.XLOOKUP($C$1,'[1]Búsquedas a 6 meses'!$B$2:$Q$2,'[1]Búsquedas a 6 meses'!$B$5:$Q$101))</f>
        <v>129260</v>
      </c>
    </row>
    <row r="191" spans="1:14" x14ac:dyDescent="0.3">
      <c r="A191" s="2" t="str">
        <f>'Viajeros Hoteles y Apartamet'!A191</f>
        <v>2019</v>
      </c>
      <c r="B191" s="2" t="str">
        <f>'Viajeros Hoteles y Apartamet'!B191</f>
        <v>12</v>
      </c>
      <c r="C191" s="3">
        <f>'Viajeros Hoteles y Apartamet'!I191</f>
        <v>18691</v>
      </c>
      <c r="D191" s="3" cm="1">
        <f t="array" ref="D191">_xlfn.XLOOKUP(transformación!A182,'[1]Pib Pc'!$A$2:$A$81,_xlfn.XLOOKUP($C$1,'[1]Pib Pc'!B$1:P$1,'[1]Pib Pc'!$B$2:$P$81))</f>
        <v>13730</v>
      </c>
      <c r="E191" s="19" cm="1">
        <f t="array" ref="E191">_xlfn.XLOOKUP(transformación!B182,'[1]IPC Armonizado'!$A$2:$A$250,_xlfn.XLOOKUP($C$1,'[1]IPC Armonizado'!$B$1:$Q$1,'[1]IPC Armonizado'!$B$2:$Q$250))</f>
        <v>102.4</v>
      </c>
      <c r="F191" s="19" cm="1">
        <f t="array" ref="F191">_xlfn.XLOOKUP(transformación!A182,'[1]Desempleo armonizado'!$A$2:$A$101,_xlfn.XLOOKUP($C$1,'[1]Desempleo armonizado'!$B$1:$P$1,'[1]Desempleo armonizado'!$B$2:$P$101))</f>
        <v>4.9000000000000004</v>
      </c>
      <c r="G191" s="26" cm="1">
        <f t="array" ref="G191">IFERROR(_xlfn.XLOOKUP(transformación!$B182,[1]Forwarkeys!$B$2:$B$1000,_xlfn.XLOOKUP($C$1,[1]Forwarkeys!$C$1:$BA$1,[1]Forwarkeys!$C$2:$BA$1000)),"-")</f>
        <v>23859</v>
      </c>
      <c r="H191" s="19">
        <f>España!E191</f>
        <v>104.88</v>
      </c>
      <c r="I191" s="3">
        <f>[1]Aeropuerto!$F184</f>
        <v>20271</v>
      </c>
      <c r="J191" s="3" cm="1">
        <f t="array" ref="J191">_xlfn.XLOOKUP(transformación!$B182,[1]Mortalidad!$A$2:$A$301,_xlfn.XLOOKUP($C$1,[1]Mortalidad!$B$1:$P$1,[1]Mortalidad!$B$2:$P$301))</f>
        <v>4760</v>
      </c>
      <c r="K191" s="19" cm="1">
        <f t="array" ref="K191">_xlfn.XLOOKUP(transformación!$B182,'[1]Indice del consumidor'!$A$2:$A$301,_xlfn.XLOOKUP($C$1,'[1]Indice del consumidor'!$B$1:$P$1,'[1]Indice del consumidor'!$B$2:$P$301))</f>
        <v>3.4</v>
      </c>
      <c r="L191" s="3" cm="1">
        <f t="array" ref="L191">_xlfn.XLOOKUP(transformación!B182,'[1]Total Búsquedas'!$A$5:$A$101,_xlfn.XLOOKUP($C$1,'[1]Total Búsquedas'!$B$2:$Q$2,'[1]Total Búsquedas'!$B$5:$Q$101))</f>
        <v>206448</v>
      </c>
      <c r="M191" s="3" cm="1">
        <f t="array" ref="M191">_xlfn.XLOOKUP(transformación!B182,'[1]Búsquedas a tres meses'!$A$5:$A$101,_xlfn.XLOOKUP($C$1,'[1]Búsquedas a tres meses'!$B$2:$Q$2,'[1]Búsquedas a tres meses'!$B$5:$Q$101))</f>
        <v>108476</v>
      </c>
      <c r="N191" s="3" cm="1">
        <f t="array" ref="N191">_xlfn.XLOOKUP(transformación!B182,'[1]Búsquedas a 6 meses'!$A$5:$A$101,_xlfn.XLOOKUP($C$1,'[1]Búsquedas a 6 meses'!$B$2:$Q$2,'[1]Búsquedas a 6 meses'!$B$5:$Q$101))</f>
        <v>160930</v>
      </c>
    </row>
    <row r="192" spans="1:14" x14ac:dyDescent="0.3">
      <c r="A192" s="2" t="str">
        <f>'Viajeros Hoteles y Apartamet'!A192</f>
        <v>2020</v>
      </c>
      <c r="B192" s="2" t="str">
        <f>'Viajeros Hoteles y Apartamet'!B192</f>
        <v>1</v>
      </c>
      <c r="C192" s="3">
        <f>'Viajeros Hoteles y Apartamet'!I192</f>
        <v>25570</v>
      </c>
      <c r="D192" s="3" cm="1">
        <f t="array" ref="D192">_xlfn.XLOOKUP(transformación!A183,'[1]Pib Pc'!$A$2:$A$81,_xlfn.XLOOKUP($C$1,'[1]Pib Pc'!B$1:P$1,'[1]Pib Pc'!$B$2:$P$81))</f>
        <v>13110</v>
      </c>
      <c r="E192" s="19" cm="1">
        <f t="array" ref="E192">_xlfn.XLOOKUP(transformación!B183,'[1]IPC Armonizado'!$A$2:$A$250,_xlfn.XLOOKUP($C$1,'[1]IPC Armonizado'!$B$1:$Q$1,'[1]IPC Armonizado'!$B$2:$Q$250))</f>
        <v>102.6</v>
      </c>
      <c r="F192" s="19" cm="1">
        <f t="array" ref="F192">_xlfn.XLOOKUP(transformación!A183,'[1]Desempleo armonizado'!$A$2:$A$101,_xlfn.XLOOKUP($C$1,'[1]Desempleo armonizado'!$B$1:$P$1,'[1]Desempleo armonizado'!$B$2:$P$101))</f>
        <v>5.2</v>
      </c>
      <c r="G192" s="26" cm="1">
        <f t="array" ref="G192">IFERROR(_xlfn.XLOOKUP(transformación!$B183,[1]Forwarkeys!$B$2:$B$1000,_xlfn.XLOOKUP($C$1,[1]Forwarkeys!$C$1:$BA$1,[1]Forwarkeys!$C$2:$BA$1000)),"-")</f>
        <v>23019</v>
      </c>
      <c r="H192" s="19">
        <f>España!E192</f>
        <v>103.42</v>
      </c>
      <c r="I192" s="3">
        <f>[1]Aeropuerto!$F185</f>
        <v>18683</v>
      </c>
      <c r="J192" s="3" cm="1">
        <f t="array" ref="J192">_xlfn.XLOOKUP(transformación!$B183,[1]Mortalidad!$A$2:$A$301,_xlfn.XLOOKUP($C$1,[1]Mortalidad!$B$1:$P$1,[1]Mortalidad!$B$2:$P$301))</f>
        <v>4847</v>
      </c>
      <c r="K192" s="19" cm="1">
        <f t="array" ref="K192">_xlfn.XLOOKUP(transformación!$B183,'[1]Indice del consumidor'!$A$2:$A$301,_xlfn.XLOOKUP($C$1,'[1]Indice del consumidor'!$B$1:$P$1,'[1]Indice del consumidor'!$B$2:$P$301))</f>
        <v>4</v>
      </c>
      <c r="L192" s="3" cm="1">
        <f t="array" ref="L192">_xlfn.XLOOKUP(transformación!B183,'[1]Total Búsquedas'!$A$5:$A$101,_xlfn.XLOOKUP($C$1,'[1]Total Búsquedas'!$B$2:$Q$2,'[1]Total Búsquedas'!$B$5:$Q$101))</f>
        <v>270718</v>
      </c>
      <c r="M192" s="3" cm="1">
        <f t="array" ref="M192">_xlfn.XLOOKUP(transformación!B183,'[1]Búsquedas a tres meses'!$A$5:$A$101,_xlfn.XLOOKUP($C$1,'[1]Búsquedas a tres meses'!$B$2:$Q$2,'[1]Búsquedas a tres meses'!$B$5:$Q$101))</f>
        <v>142027</v>
      </c>
      <c r="N192" s="3" cm="1">
        <f t="array" ref="N192">_xlfn.XLOOKUP(transformación!B183,'[1]Búsquedas a 6 meses'!$A$5:$A$101,_xlfn.XLOOKUP($C$1,'[1]Búsquedas a 6 meses'!$B$2:$Q$2,'[1]Búsquedas a 6 meses'!$B$5:$Q$101))</f>
        <v>230214</v>
      </c>
    </row>
    <row r="193" spans="1:14" x14ac:dyDescent="0.3">
      <c r="A193" s="2" t="str">
        <f>'Viajeros Hoteles y Apartamet'!A193</f>
        <v>2020</v>
      </c>
      <c r="B193" s="2" t="str">
        <f>'Viajeros Hoteles y Apartamet'!B193</f>
        <v>2</v>
      </c>
      <c r="C193" s="3">
        <f>'Viajeros Hoteles y Apartamet'!I193</f>
        <v>42134</v>
      </c>
      <c r="D193" s="3" cm="1">
        <f t="array" ref="D193">_xlfn.XLOOKUP(transformación!A184,'[1]Pib Pc'!$A$2:$A$81,_xlfn.XLOOKUP($C$1,'[1]Pib Pc'!B$1:P$1,'[1]Pib Pc'!$B$2:$P$81))</f>
        <v>13110</v>
      </c>
      <c r="E193" s="19" cm="1">
        <f t="array" ref="E193">_xlfn.XLOOKUP(transformación!B184,'[1]IPC Armonizado'!$A$2:$A$250,_xlfn.XLOOKUP($C$1,'[1]IPC Armonizado'!$B$1:$Q$1,'[1]IPC Armonizado'!$B$2:$Q$250))</f>
        <v>103</v>
      </c>
      <c r="F193" s="19" cm="1">
        <f t="array" ref="F193">_xlfn.XLOOKUP(transformación!A184,'[1]Desempleo armonizado'!$A$2:$A$101,_xlfn.XLOOKUP($C$1,'[1]Desempleo armonizado'!$B$1:$P$1,'[1]Desempleo armonizado'!$B$2:$P$101))</f>
        <v>5.2</v>
      </c>
      <c r="G193" s="26" cm="1">
        <f t="array" ref="G193">IFERROR(_xlfn.XLOOKUP(transformación!$B184,[1]Forwarkeys!$B$2:$B$1000,_xlfn.XLOOKUP($C$1,[1]Forwarkeys!$C$1:$BA$1,[1]Forwarkeys!$C$2:$BA$1000)),"-")</f>
        <v>26891</v>
      </c>
      <c r="H193" s="19">
        <f>España!E193</f>
        <v>103.36</v>
      </c>
      <c r="I193" s="3">
        <f>[1]Aeropuerto!$F186</f>
        <v>25138</v>
      </c>
      <c r="J193" s="3" cm="1">
        <f t="array" ref="J193">_xlfn.XLOOKUP(transformación!$B184,[1]Mortalidad!$A$2:$A$301,_xlfn.XLOOKUP($C$1,[1]Mortalidad!$B$1:$P$1,[1]Mortalidad!$B$2:$P$301))</f>
        <v>4373</v>
      </c>
      <c r="K193" s="19" cm="1">
        <f t="array" ref="K193">_xlfn.XLOOKUP(transformación!$B184,'[1]Indice del consumidor'!$A$2:$A$301,_xlfn.XLOOKUP($C$1,'[1]Indice del consumidor'!$B$1:$P$1,'[1]Indice del consumidor'!$B$2:$P$301))</f>
        <v>4.5999999999999996</v>
      </c>
      <c r="L193" s="3" cm="1">
        <f t="array" ref="L193">_xlfn.XLOOKUP(transformación!B184,'[1]Total Búsquedas'!$A$5:$A$101,_xlfn.XLOOKUP($C$1,'[1]Total Búsquedas'!$B$2:$Q$2,'[1]Total Búsquedas'!$B$5:$Q$101))</f>
        <v>213977</v>
      </c>
      <c r="M193" s="3" cm="1">
        <f t="array" ref="M193">_xlfn.XLOOKUP(transformación!B184,'[1]Búsquedas a tres meses'!$A$5:$A$101,_xlfn.XLOOKUP($C$1,'[1]Búsquedas a tres meses'!$B$2:$Q$2,'[1]Búsquedas a tres meses'!$B$5:$Q$101))</f>
        <v>126667</v>
      </c>
      <c r="N193" s="3" cm="1">
        <f t="array" ref="N193">_xlfn.XLOOKUP(transformación!B184,'[1]Búsquedas a 6 meses'!$A$5:$A$101,_xlfn.XLOOKUP($C$1,'[1]Búsquedas a 6 meses'!$B$2:$Q$2,'[1]Búsquedas a 6 meses'!$B$5:$Q$101))</f>
        <v>187061</v>
      </c>
    </row>
    <row r="194" spans="1:14" x14ac:dyDescent="0.3">
      <c r="A194" s="2" t="str">
        <f>'Viajeros Hoteles y Apartamet'!A194</f>
        <v>2020</v>
      </c>
      <c r="B194" s="2" t="str">
        <f>'Viajeros Hoteles y Apartamet'!B194</f>
        <v>3</v>
      </c>
      <c r="C194" s="3">
        <f>'Viajeros Hoteles y Apartamet'!I194</f>
        <v>0</v>
      </c>
      <c r="D194" s="3" cm="1">
        <f t="array" ref="D194">_xlfn.XLOOKUP(transformación!A185,'[1]Pib Pc'!$A$2:$A$81,_xlfn.XLOOKUP($C$1,'[1]Pib Pc'!B$1:P$1,'[1]Pib Pc'!$B$2:$P$81))</f>
        <v>13110</v>
      </c>
      <c r="E194" s="19" cm="1">
        <f t="array" ref="E194">_xlfn.XLOOKUP(transformación!B185,'[1]IPC Armonizado'!$A$2:$A$250,_xlfn.XLOOKUP($C$1,'[1]IPC Armonizado'!$B$1:$Q$1,'[1]IPC Armonizado'!$B$2:$Q$250))</f>
        <v>102.7</v>
      </c>
      <c r="F194" s="19" cm="1">
        <f t="array" ref="F194">_xlfn.XLOOKUP(transformación!A185,'[1]Desempleo armonizado'!$A$2:$A$101,_xlfn.XLOOKUP($C$1,'[1]Desempleo armonizado'!$B$1:$P$1,'[1]Desempleo armonizado'!$B$2:$P$101))</f>
        <v>5.2</v>
      </c>
      <c r="G194" s="26" cm="1">
        <f t="array" ref="G194">IFERROR(_xlfn.XLOOKUP(transformación!$B185,[1]Forwarkeys!$B$2:$B$1000,_xlfn.XLOOKUP($C$1,[1]Forwarkeys!$C$1:$BA$1,[1]Forwarkeys!$C$2:$BA$1000)),"-")</f>
        <v>21663</v>
      </c>
      <c r="H194" s="19">
        <f>España!E194</f>
        <v>103.98</v>
      </c>
      <c r="I194" s="3">
        <f>[1]Aeropuerto!$F187</f>
        <v>9063</v>
      </c>
      <c r="J194" s="3" cm="1">
        <f t="array" ref="J194">_xlfn.XLOOKUP(transformación!$B185,[1]Mortalidad!$A$2:$A$301,_xlfn.XLOOKUP($C$1,[1]Mortalidad!$B$1:$P$1,[1]Mortalidad!$B$2:$P$301))</f>
        <v>4840</v>
      </c>
      <c r="K194" s="19" cm="1">
        <f t="array" ref="K194">_xlfn.XLOOKUP(transformación!$B185,'[1]Indice del consumidor'!$A$2:$A$301,_xlfn.XLOOKUP($C$1,'[1]Indice del consumidor'!$B$1:$P$1,'[1]Indice del consumidor'!$B$2:$P$301))</f>
        <v>-0.1</v>
      </c>
      <c r="L194" s="3" cm="1">
        <f t="array" ref="L194">_xlfn.XLOOKUP(transformación!B185,'[1]Total Búsquedas'!$A$5:$A$101,_xlfn.XLOOKUP($C$1,'[1]Total Búsquedas'!$B$2:$Q$2,'[1]Total Búsquedas'!$B$5:$Q$101))</f>
        <v>107962</v>
      </c>
      <c r="M194" s="3" cm="1">
        <f t="array" ref="M194">_xlfn.XLOOKUP(transformación!B185,'[1]Búsquedas a tres meses'!$A$5:$A$101,_xlfn.XLOOKUP($C$1,'[1]Búsquedas a tres meses'!$B$2:$Q$2,'[1]Búsquedas a tres meses'!$B$5:$Q$101))</f>
        <v>64230</v>
      </c>
      <c r="N194" s="3" cm="1">
        <f t="array" ref="N194">_xlfn.XLOOKUP(transformación!B185,'[1]Búsquedas a 6 meses'!$A$5:$A$101,_xlfn.XLOOKUP($C$1,'[1]Búsquedas a 6 meses'!$B$2:$Q$2,'[1]Búsquedas a 6 meses'!$B$5:$Q$101))</f>
        <v>97879</v>
      </c>
    </row>
    <row r="195" spans="1:14" x14ac:dyDescent="0.3">
      <c r="A195" s="2" t="str">
        <f>'Viajeros Hoteles y Apartamet'!A195</f>
        <v>2020</v>
      </c>
      <c r="B195" s="2" t="str">
        <f>'Viajeros Hoteles y Apartamet'!B195</f>
        <v>4</v>
      </c>
      <c r="C195" s="3">
        <f>'Viajeros Hoteles y Apartamet'!I195</f>
        <v>0</v>
      </c>
      <c r="D195" s="3" cm="1">
        <f t="array" ref="D195">_xlfn.XLOOKUP(transformación!A186,'[1]Pib Pc'!$A$2:$A$81,_xlfn.XLOOKUP($C$1,'[1]Pib Pc'!B$1:P$1,'[1]Pib Pc'!$B$2:$P$81))</f>
        <v>12790</v>
      </c>
      <c r="E195" s="19" cm="1">
        <f t="array" ref="E195">_xlfn.XLOOKUP(transformación!B186,'[1]IPC Armonizado'!$A$2:$A$250,_xlfn.XLOOKUP($C$1,'[1]IPC Armonizado'!$B$1:$Q$1,'[1]IPC Armonizado'!$B$2:$Q$250))</f>
        <v>102.6</v>
      </c>
      <c r="F195" s="19" cm="1">
        <f t="array" ref="F195">_xlfn.XLOOKUP(transformación!A186,'[1]Desempleo armonizado'!$A$2:$A$101,_xlfn.XLOOKUP($C$1,'[1]Desempleo armonizado'!$B$1:$P$1,'[1]Desempleo armonizado'!$B$2:$P$101))</f>
        <v>5.2</v>
      </c>
      <c r="G195" s="26" cm="1">
        <f t="array" ref="G195">IFERROR(_xlfn.XLOOKUP(transformación!$B186,[1]Forwarkeys!$B$2:$B$1000,_xlfn.XLOOKUP($C$1,[1]Forwarkeys!$C$1:$BA$1,[1]Forwarkeys!$C$2:$BA$1000)),"-")</f>
        <v>0</v>
      </c>
      <c r="H195" s="19">
        <f>España!E195</f>
        <v>104.35</v>
      </c>
      <c r="I195" s="3">
        <f>[1]Aeropuerto!$F188</f>
        <v>1</v>
      </c>
      <c r="J195" s="3" cm="1">
        <f t="array" ref="J195">_xlfn.XLOOKUP(transformación!$B186,[1]Mortalidad!$A$2:$A$301,_xlfn.XLOOKUP($C$1,[1]Mortalidad!$B$1:$P$1,[1]Mortalidad!$B$2:$P$301))</f>
        <v>4740</v>
      </c>
      <c r="K195" s="19" cm="1">
        <f t="array" ref="K195">_xlfn.XLOOKUP(transformación!$B186,'[1]Indice del consumidor'!$A$2:$A$301,_xlfn.XLOOKUP($C$1,'[1]Indice del consumidor'!$B$1:$P$1,'[1]Indice del consumidor'!$B$2:$P$301))</f>
        <v>-6.8</v>
      </c>
      <c r="L195" s="3" cm="1">
        <f t="array" ref="L195">_xlfn.XLOOKUP(transformación!B186,'[1]Total Búsquedas'!$A$5:$A$101,_xlfn.XLOOKUP($C$1,'[1]Total Búsquedas'!$B$2:$Q$2,'[1]Total Búsquedas'!$B$5:$Q$101))</f>
        <v>34283</v>
      </c>
      <c r="M195" s="3" cm="1">
        <f t="array" ref="M195">_xlfn.XLOOKUP(transformación!B186,'[1]Búsquedas a tres meses'!$A$5:$A$101,_xlfn.XLOOKUP($C$1,'[1]Búsquedas a tres meses'!$B$2:$Q$2,'[1]Búsquedas a tres meses'!$B$5:$Q$101))</f>
        <v>21825</v>
      </c>
      <c r="N195" s="3" cm="1">
        <f t="array" ref="N195">_xlfn.XLOOKUP(transformación!B186,'[1]Búsquedas a 6 meses'!$A$5:$A$101,_xlfn.XLOOKUP($C$1,'[1]Búsquedas a 6 meses'!$B$2:$Q$2,'[1]Búsquedas a 6 meses'!$B$5:$Q$101))</f>
        <v>31983</v>
      </c>
    </row>
    <row r="196" spans="1:14" x14ac:dyDescent="0.3">
      <c r="A196" s="2" t="str">
        <f>'Viajeros Hoteles y Apartamet'!A196</f>
        <v>2020</v>
      </c>
      <c r="B196" s="2" t="str">
        <f>'Viajeros Hoteles y Apartamet'!B196</f>
        <v>5</v>
      </c>
      <c r="C196" s="3">
        <f>'Viajeros Hoteles y Apartamet'!I196</f>
        <v>0</v>
      </c>
      <c r="D196" s="3" cm="1">
        <f t="array" ref="D196">_xlfn.XLOOKUP(transformación!A187,'[1]Pib Pc'!$A$2:$A$81,_xlfn.XLOOKUP($C$1,'[1]Pib Pc'!B$1:P$1,'[1]Pib Pc'!$B$2:$P$81))</f>
        <v>12790</v>
      </c>
      <c r="E196" s="19" cm="1">
        <f t="array" ref="E196">_xlfn.XLOOKUP(transformación!B187,'[1]IPC Armonizado'!$A$2:$A$250,_xlfn.XLOOKUP($C$1,'[1]IPC Armonizado'!$B$1:$Q$1,'[1]IPC Armonizado'!$B$2:$Q$250))</f>
        <v>102.5</v>
      </c>
      <c r="F196" s="19" cm="1">
        <f t="array" ref="F196">_xlfn.XLOOKUP(transformación!A187,'[1]Desempleo armonizado'!$A$2:$A$101,_xlfn.XLOOKUP($C$1,'[1]Desempleo armonizado'!$B$1:$P$1,'[1]Desempleo armonizado'!$B$2:$P$101))</f>
        <v>5.2</v>
      </c>
      <c r="G196" s="26" cm="1">
        <f t="array" ref="G196">IFERROR(_xlfn.XLOOKUP(transformación!$B187,[1]Forwarkeys!$B$2:$B$1000,_xlfn.XLOOKUP($C$1,[1]Forwarkeys!$C$1:$BA$1,[1]Forwarkeys!$C$2:$BA$1000)),"-")</f>
        <v>3213</v>
      </c>
      <c r="H196" s="19">
        <f>España!E196</f>
        <v>104.41</v>
      </c>
      <c r="I196" s="3">
        <f>[1]Aeropuerto!$F189</f>
        <v>0</v>
      </c>
      <c r="J196" s="3" cm="1">
        <f t="array" ref="J196">_xlfn.XLOOKUP(transformación!$B187,[1]Mortalidad!$A$2:$A$301,_xlfn.XLOOKUP($C$1,[1]Mortalidad!$B$1:$P$1,[1]Mortalidad!$B$2:$P$301))</f>
        <v>4382</v>
      </c>
      <c r="K196" s="19" cm="1">
        <f t="array" ref="K196">_xlfn.XLOOKUP(transformación!$B187,'[1]Indice del consumidor'!$A$2:$A$301,_xlfn.XLOOKUP($C$1,'[1]Indice del consumidor'!$B$1:$P$1,'[1]Indice del consumidor'!$B$2:$P$301))</f>
        <v>-1.1000000000000001</v>
      </c>
      <c r="L196" s="3" cm="1">
        <f t="array" ref="L196">_xlfn.XLOOKUP(transformación!B187,'[1]Total Búsquedas'!$A$5:$A$101,_xlfn.XLOOKUP($C$1,'[1]Total Búsquedas'!$B$2:$Q$2,'[1]Total Búsquedas'!$B$5:$Q$101))</f>
        <v>36592</v>
      </c>
      <c r="M196" s="3" cm="1">
        <f t="array" ref="M196">_xlfn.XLOOKUP(transformación!B187,'[1]Búsquedas a tres meses'!$A$5:$A$101,_xlfn.XLOOKUP($C$1,'[1]Búsquedas a tres meses'!$B$2:$Q$2,'[1]Búsquedas a tres meses'!$B$5:$Q$101))</f>
        <v>23939</v>
      </c>
      <c r="N196" s="3" cm="1">
        <f t="array" ref="N196">_xlfn.XLOOKUP(transformación!B187,'[1]Búsquedas a 6 meses'!$A$5:$A$101,_xlfn.XLOOKUP($C$1,'[1]Búsquedas a 6 meses'!$B$2:$Q$2,'[1]Búsquedas a 6 meses'!$B$5:$Q$101))</f>
        <v>33529</v>
      </c>
    </row>
    <row r="197" spans="1:14" x14ac:dyDescent="0.3">
      <c r="A197" s="2" t="str">
        <f>'Viajeros Hoteles y Apartamet'!A197</f>
        <v>2020</v>
      </c>
      <c r="B197" s="2" t="str">
        <f>'Viajeros Hoteles y Apartamet'!B197</f>
        <v>6</v>
      </c>
      <c r="C197" s="3">
        <f>'Viajeros Hoteles y Apartamet'!I197</f>
        <v>0</v>
      </c>
      <c r="D197" s="3" cm="1">
        <f t="array" ref="D197">_xlfn.XLOOKUP(transformación!A188,'[1]Pib Pc'!$A$2:$A$81,_xlfn.XLOOKUP($C$1,'[1]Pib Pc'!B$1:P$1,'[1]Pib Pc'!$B$2:$P$81))</f>
        <v>12790</v>
      </c>
      <c r="E197" s="19" cm="1">
        <f t="array" ref="E197">_xlfn.XLOOKUP(transformación!B188,'[1]IPC Armonizado'!$A$2:$A$250,_xlfn.XLOOKUP($C$1,'[1]IPC Armonizado'!$B$1:$Q$1,'[1]IPC Armonizado'!$B$2:$Q$250))</f>
        <v>102.6</v>
      </c>
      <c r="F197" s="19" cm="1">
        <f t="array" ref="F197">_xlfn.XLOOKUP(transformación!A188,'[1]Desempleo armonizado'!$A$2:$A$101,_xlfn.XLOOKUP($C$1,'[1]Desempleo armonizado'!$B$1:$P$1,'[1]Desempleo armonizado'!$B$2:$P$101))</f>
        <v>5.2</v>
      </c>
      <c r="G197" s="26" cm="1">
        <f t="array" ref="G197">IFERROR(_xlfn.XLOOKUP(transformación!$B188,[1]Forwarkeys!$B$2:$B$1000,_xlfn.XLOOKUP($C$1,[1]Forwarkeys!$C$1:$BA$1,[1]Forwarkeys!$C$2:$BA$1000)),"-")</f>
        <v>1854</v>
      </c>
      <c r="H197" s="19">
        <f>España!E197</f>
        <v>104.87</v>
      </c>
      <c r="I197" s="3">
        <f>[1]Aeropuerto!$F190</f>
        <v>1140</v>
      </c>
      <c r="J197" s="3" cm="1">
        <f t="array" ref="J197">_xlfn.XLOOKUP(transformación!$B188,[1]Mortalidad!$A$2:$A$301,_xlfn.XLOOKUP($C$1,[1]Mortalidad!$B$1:$P$1,[1]Mortalidad!$B$2:$P$301))</f>
        <v>4179</v>
      </c>
      <c r="K197" s="19" cm="1">
        <f t="array" ref="K197">_xlfn.XLOOKUP(transformación!$B188,'[1]Indice del consumidor'!$A$2:$A$301,_xlfn.XLOOKUP($C$1,'[1]Indice del consumidor'!$B$1:$P$1,'[1]Indice del consumidor'!$B$2:$P$301))</f>
        <v>3.9</v>
      </c>
      <c r="L197" s="3" cm="1">
        <f t="array" ref="L197">_xlfn.XLOOKUP(transformación!B188,'[1]Total Búsquedas'!$A$5:$A$101,_xlfn.XLOOKUP($C$1,'[1]Total Búsquedas'!$B$2:$Q$2,'[1]Total Búsquedas'!$B$5:$Q$101))</f>
        <v>53386</v>
      </c>
      <c r="M197" s="3" cm="1">
        <f t="array" ref="M197">_xlfn.XLOOKUP(transformación!B188,'[1]Búsquedas a tres meses'!$A$5:$A$101,_xlfn.XLOOKUP($C$1,'[1]Búsquedas a tres meses'!$B$2:$Q$2,'[1]Búsquedas a tres meses'!$B$5:$Q$101))</f>
        <v>42256</v>
      </c>
      <c r="N197" s="3" cm="1">
        <f t="array" ref="N197">_xlfn.XLOOKUP(transformación!B188,'[1]Búsquedas a 6 meses'!$A$5:$A$101,_xlfn.XLOOKUP($C$1,'[1]Búsquedas a 6 meses'!$B$2:$Q$2,'[1]Búsquedas a 6 meses'!$B$5:$Q$101))</f>
        <v>50983</v>
      </c>
    </row>
    <row r="198" spans="1:14" x14ac:dyDescent="0.3">
      <c r="A198" s="2" t="str">
        <f>'Viajeros Hoteles y Apartamet'!A198</f>
        <v>2020</v>
      </c>
      <c r="B198" s="2" t="str">
        <f>'Viajeros Hoteles y Apartamet'!B198</f>
        <v>7</v>
      </c>
      <c r="C198" s="3">
        <f>'Viajeros Hoteles y Apartamet'!I198</f>
        <v>8342</v>
      </c>
      <c r="D198" s="3" cm="1">
        <f t="array" ref="D198">_xlfn.XLOOKUP(transformación!A189,'[1]Pib Pc'!$A$2:$A$81,_xlfn.XLOOKUP($C$1,'[1]Pib Pc'!B$1:P$1,'[1]Pib Pc'!$B$2:$P$81))</f>
        <v>13390</v>
      </c>
      <c r="E198" s="19" cm="1">
        <f t="array" ref="E198">_xlfn.XLOOKUP(transformación!B189,'[1]IPC Armonizado'!$A$2:$A$250,_xlfn.XLOOKUP($C$1,'[1]IPC Armonizado'!$B$1:$Q$1,'[1]IPC Armonizado'!$B$2:$Q$250))</f>
        <v>103.5</v>
      </c>
      <c r="F198" s="19" cm="1">
        <f t="array" ref="F198">_xlfn.XLOOKUP(transformación!A189,'[1]Desempleo armonizado'!$A$2:$A$101,_xlfn.XLOOKUP($C$1,'[1]Desempleo armonizado'!$B$1:$P$1,'[1]Desempleo armonizado'!$B$2:$P$101))</f>
        <v>6.4</v>
      </c>
      <c r="G198" s="26" cm="1">
        <f t="array" ref="G198">IFERROR(_xlfn.XLOOKUP(transformación!$B189,[1]Forwarkeys!$B$2:$B$1000,_xlfn.XLOOKUP($C$1,[1]Forwarkeys!$C$1:$BA$1,[1]Forwarkeys!$C$2:$BA$1000)),"-")</f>
        <v>13195</v>
      </c>
      <c r="H198" s="19">
        <f>España!E198</f>
        <v>103.23</v>
      </c>
      <c r="I198" s="3">
        <f>[1]Aeropuerto!$F191</f>
        <v>11350</v>
      </c>
      <c r="J198" s="3" cm="1">
        <f t="array" ref="J198">_xlfn.XLOOKUP(transformación!$B189,[1]Mortalidad!$A$2:$A$301,_xlfn.XLOOKUP($C$1,[1]Mortalidad!$B$1:$P$1,[1]Mortalidad!$B$2:$P$301))</f>
        <v>4337</v>
      </c>
      <c r="K198" s="19" cm="1">
        <f t="array" ref="K198">_xlfn.XLOOKUP(transformación!$B189,'[1]Indice del consumidor'!$A$2:$A$301,_xlfn.XLOOKUP($C$1,'[1]Indice del consumidor'!$B$1:$P$1,'[1]Indice del consumidor'!$B$2:$P$301))</f>
        <v>3.2</v>
      </c>
      <c r="L198" s="3" cm="1">
        <f t="array" ref="L198">_xlfn.XLOOKUP(transformación!B189,'[1]Total Búsquedas'!$A$5:$A$101,_xlfn.XLOOKUP($C$1,'[1]Total Búsquedas'!$B$2:$Q$2,'[1]Total Búsquedas'!$B$5:$Q$101))</f>
        <v>58023</v>
      </c>
      <c r="M198" s="3" cm="1">
        <f t="array" ref="M198">_xlfn.XLOOKUP(transformación!B189,'[1]Búsquedas a tres meses'!$A$5:$A$101,_xlfn.XLOOKUP($C$1,'[1]Búsquedas a tres meses'!$B$2:$Q$2,'[1]Búsquedas a tres meses'!$B$5:$Q$101))</f>
        <v>51308</v>
      </c>
      <c r="N198" s="3" cm="1">
        <f t="array" ref="N198">_xlfn.XLOOKUP(transformación!B189,'[1]Búsquedas a 6 meses'!$A$5:$A$101,_xlfn.XLOOKUP($C$1,'[1]Búsquedas a 6 meses'!$B$2:$Q$2,'[1]Búsquedas a 6 meses'!$B$5:$Q$101))</f>
        <v>55646</v>
      </c>
    </row>
    <row r="199" spans="1:14" x14ac:dyDescent="0.3">
      <c r="A199" s="2" t="str">
        <f>'Viajeros Hoteles y Apartamet'!A199</f>
        <v>2020</v>
      </c>
      <c r="B199" s="2" t="str">
        <f>'Viajeros Hoteles y Apartamet'!B199</f>
        <v>8</v>
      </c>
      <c r="C199" s="3">
        <f>'Viajeros Hoteles y Apartamet'!I199</f>
        <v>4436</v>
      </c>
      <c r="D199" s="3" cm="1">
        <f t="array" ref="D199">_xlfn.XLOOKUP(transformación!A190,'[1]Pib Pc'!$A$2:$A$81,_xlfn.XLOOKUP($C$1,'[1]Pib Pc'!B$1:P$1,'[1]Pib Pc'!$B$2:$P$81))</f>
        <v>13390</v>
      </c>
      <c r="E199" s="19" cm="1">
        <f t="array" ref="E199">_xlfn.XLOOKUP(transformación!B190,'[1]IPC Armonizado'!$A$2:$A$250,_xlfn.XLOOKUP($C$1,'[1]IPC Armonizado'!$B$1:$Q$1,'[1]IPC Armonizado'!$B$2:$Q$250))</f>
        <v>103.1</v>
      </c>
      <c r="F199" s="19" cm="1">
        <f t="array" ref="F199">_xlfn.XLOOKUP(transformación!A190,'[1]Desempleo armonizado'!$A$2:$A$101,_xlfn.XLOOKUP($C$1,'[1]Desempleo armonizado'!$B$1:$P$1,'[1]Desempleo armonizado'!$B$2:$P$101))</f>
        <v>6.4</v>
      </c>
      <c r="G199" s="26" cm="1">
        <f t="array" ref="G199">IFERROR(_xlfn.XLOOKUP(transformación!$B190,[1]Forwarkeys!$B$2:$B$1000,_xlfn.XLOOKUP($C$1,[1]Forwarkeys!$C$1:$BA$1,[1]Forwarkeys!$C$2:$BA$1000)),"-")</f>
        <v>15729</v>
      </c>
      <c r="H199" s="19">
        <f>España!E199</f>
        <v>103.23</v>
      </c>
      <c r="I199" s="3">
        <f>[1]Aeropuerto!$F192</f>
        <v>5860</v>
      </c>
      <c r="J199" s="3" cm="1">
        <f t="array" ref="J199">_xlfn.XLOOKUP(transformación!$B190,[1]Mortalidad!$A$2:$A$301,_xlfn.XLOOKUP($C$1,[1]Mortalidad!$B$1:$P$1,[1]Mortalidad!$B$2:$P$301))</f>
        <v>4316</v>
      </c>
      <c r="K199" s="19" cm="1">
        <f t="array" ref="K199">_xlfn.XLOOKUP(transformación!$B190,'[1]Indice del consumidor'!$A$2:$A$301,_xlfn.XLOOKUP($C$1,'[1]Indice del consumidor'!$B$1:$P$1,'[1]Indice del consumidor'!$B$2:$P$301))</f>
        <v>0.5</v>
      </c>
      <c r="L199" s="3" cm="1">
        <f t="array" ref="L199">_xlfn.XLOOKUP(transformación!B190,'[1]Total Búsquedas'!$A$5:$A$101,_xlfn.XLOOKUP($C$1,'[1]Total Búsquedas'!$B$2:$Q$2,'[1]Total Búsquedas'!$B$5:$Q$101))</f>
        <v>38648</v>
      </c>
      <c r="M199" s="3" cm="1">
        <f t="array" ref="M199">_xlfn.XLOOKUP(transformación!B190,'[1]Búsquedas a tres meses'!$A$5:$A$101,_xlfn.XLOOKUP($C$1,'[1]Búsquedas a tres meses'!$B$2:$Q$2,'[1]Búsquedas a tres meses'!$B$5:$Q$101))</f>
        <v>32575</v>
      </c>
      <c r="N199" s="3" cm="1">
        <f t="array" ref="N199">_xlfn.XLOOKUP(transformación!B190,'[1]Búsquedas a 6 meses'!$A$5:$A$101,_xlfn.XLOOKUP($C$1,'[1]Búsquedas a 6 meses'!$B$2:$Q$2,'[1]Búsquedas a 6 meses'!$B$5:$Q$101))</f>
        <v>36136</v>
      </c>
    </row>
    <row r="200" spans="1:14" x14ac:dyDescent="0.3">
      <c r="A200" s="2" t="str">
        <f>'Viajeros Hoteles y Apartamet'!A200</f>
        <v>2020</v>
      </c>
      <c r="B200" s="2" t="str">
        <f>'Viajeros Hoteles y Apartamet'!B200</f>
        <v>9</v>
      </c>
      <c r="C200" s="3">
        <f>'Viajeros Hoteles y Apartamet'!I200</f>
        <v>2437</v>
      </c>
      <c r="D200" s="3" cm="1">
        <f t="array" ref="D200">_xlfn.XLOOKUP(transformación!A191,'[1]Pib Pc'!$A$2:$A$81,_xlfn.XLOOKUP($C$1,'[1]Pib Pc'!B$1:P$1,'[1]Pib Pc'!$B$2:$P$81))</f>
        <v>13390</v>
      </c>
      <c r="E200" s="19" cm="1">
        <f t="array" ref="E200">_xlfn.XLOOKUP(transformación!B191,'[1]IPC Armonizado'!$A$2:$A$250,_xlfn.XLOOKUP($C$1,'[1]IPC Armonizado'!$B$1:$Q$1,'[1]IPC Armonizado'!$B$2:$Q$250))</f>
        <v>102.9</v>
      </c>
      <c r="F200" s="19" cm="1">
        <f t="array" ref="F200">_xlfn.XLOOKUP(transformación!A191,'[1]Desempleo armonizado'!$A$2:$A$101,_xlfn.XLOOKUP($C$1,'[1]Desempleo armonizado'!$B$1:$P$1,'[1]Desempleo armonizado'!$B$2:$P$101))</f>
        <v>6.4</v>
      </c>
      <c r="G200" s="26" cm="1">
        <f t="array" ref="G200">IFERROR(_xlfn.XLOOKUP(transformación!$B191,[1]Forwarkeys!$B$2:$B$1000,_xlfn.XLOOKUP($C$1,[1]Forwarkeys!$C$1:$BA$1,[1]Forwarkeys!$C$2:$BA$1000)),"-")</f>
        <v>15366</v>
      </c>
      <c r="H200" s="19">
        <f>España!E200</f>
        <v>103.69</v>
      </c>
      <c r="I200" s="3">
        <f>[1]Aeropuerto!$F193</f>
        <v>4839</v>
      </c>
      <c r="J200" s="3" cm="1">
        <f t="array" ref="J200">_xlfn.XLOOKUP(transformación!$B191,[1]Mortalidad!$A$2:$A$301,_xlfn.XLOOKUP($C$1,[1]Mortalidad!$B$1:$P$1,[1]Mortalidad!$B$2:$P$301))</f>
        <v>4281</v>
      </c>
      <c r="K200" s="19" cm="1">
        <f t="array" ref="K200">_xlfn.XLOOKUP(transformación!$B191,'[1]Indice del consumidor'!$A$2:$A$301,_xlfn.XLOOKUP($C$1,'[1]Indice del consumidor'!$B$1:$P$1,'[1]Indice del consumidor'!$B$2:$P$301))</f>
        <v>0.8</v>
      </c>
      <c r="L200" s="3" cm="1">
        <f t="array" ref="L200">_xlfn.XLOOKUP(transformación!B191,'[1]Total Búsquedas'!$A$5:$A$101,_xlfn.XLOOKUP($C$1,'[1]Total Búsquedas'!$B$2:$Q$2,'[1]Total Búsquedas'!$B$5:$Q$101))</f>
        <v>40669</v>
      </c>
      <c r="M200" s="3" cm="1">
        <f t="array" ref="M200">_xlfn.XLOOKUP(transformación!B191,'[1]Búsquedas a tres meses'!$A$5:$A$101,_xlfn.XLOOKUP($C$1,'[1]Búsquedas a tres meses'!$B$2:$Q$2,'[1]Búsquedas a tres meses'!$B$5:$Q$101))</f>
        <v>35460</v>
      </c>
      <c r="N200" s="3" cm="1">
        <f t="array" ref="N200">_xlfn.XLOOKUP(transformación!B191,'[1]Búsquedas a 6 meses'!$A$5:$A$101,_xlfn.XLOOKUP($C$1,'[1]Búsquedas a 6 meses'!$B$2:$Q$2,'[1]Búsquedas a 6 meses'!$B$5:$Q$101))</f>
        <v>38400</v>
      </c>
    </row>
    <row r="201" spans="1:14" x14ac:dyDescent="0.3">
      <c r="A201" s="2" t="str">
        <f>'Viajeros Hoteles y Apartamet'!A201</f>
        <v>2020</v>
      </c>
      <c r="B201" s="2" t="str">
        <f>'Viajeros Hoteles y Apartamet'!B201</f>
        <v>10</v>
      </c>
      <c r="C201" s="3">
        <f>'Viajeros Hoteles y Apartamet'!I201</f>
        <v>2486</v>
      </c>
      <c r="D201" s="3" cm="1">
        <f t="array" ref="D201">_xlfn.XLOOKUP(transformación!A192,'[1]Pib Pc'!$A$2:$A$81,_xlfn.XLOOKUP($C$1,'[1]Pib Pc'!B$1:P$1,'[1]Pib Pc'!$B$2:$P$81))</f>
        <v>14120</v>
      </c>
      <c r="E201" s="19" cm="1">
        <f t="array" ref="E201">_xlfn.XLOOKUP(transformación!B192,'[1]IPC Armonizado'!$A$2:$A$250,_xlfn.XLOOKUP($C$1,'[1]IPC Armonizado'!$B$1:$Q$1,'[1]IPC Armonizado'!$B$2:$Q$250))</f>
        <v>103.2</v>
      </c>
      <c r="F201" s="19" cm="1">
        <f t="array" ref="F201">_xlfn.XLOOKUP(transformación!A192,'[1]Desempleo armonizado'!$A$2:$A$101,_xlfn.XLOOKUP($C$1,'[1]Desempleo armonizado'!$B$1:$P$1,'[1]Desempleo armonizado'!$B$2:$P$101))</f>
        <v>5.8</v>
      </c>
      <c r="G201" s="26" cm="1">
        <f t="array" ref="G201">IFERROR(_xlfn.XLOOKUP(transformación!$B192,[1]Forwarkeys!$B$2:$B$1000,_xlfn.XLOOKUP($C$1,[1]Forwarkeys!$C$1:$BA$1,[1]Forwarkeys!$C$2:$BA$1000)),"-")</f>
        <v>12671</v>
      </c>
      <c r="H201" s="19">
        <f>España!E201</f>
        <v>104.01</v>
      </c>
      <c r="I201" s="3">
        <f>[1]Aeropuerto!$F194</f>
        <v>6167</v>
      </c>
      <c r="J201" s="3" cm="1">
        <f t="array" ref="J201">_xlfn.XLOOKUP(transformación!$B192,[1]Mortalidad!$A$2:$A$301,_xlfn.XLOOKUP($C$1,[1]Mortalidad!$B$1:$P$1,[1]Mortalidad!$B$2:$P$301))</f>
        <v>4489</v>
      </c>
      <c r="K201" s="19" cm="1">
        <f t="array" ref="K201">_xlfn.XLOOKUP(transformación!$B192,'[1]Indice del consumidor'!$A$2:$A$301,_xlfn.XLOOKUP($C$1,'[1]Indice del consumidor'!$B$1:$P$1,'[1]Indice del consumidor'!$B$2:$P$301))</f>
        <v>0.8</v>
      </c>
      <c r="L201" s="3" cm="1">
        <f t="array" ref="L201">_xlfn.XLOOKUP(transformación!B192,'[1]Total Búsquedas'!$A$5:$A$101,_xlfn.XLOOKUP($C$1,'[1]Total Búsquedas'!$B$2:$Q$2,'[1]Total Búsquedas'!$B$5:$Q$101))</f>
        <v>35084</v>
      </c>
      <c r="M201" s="3" cm="1">
        <f t="array" ref="M201">_xlfn.XLOOKUP(transformación!B192,'[1]Búsquedas a tres meses'!$A$5:$A$101,_xlfn.XLOOKUP($C$1,'[1]Búsquedas a tres meses'!$B$2:$Q$2,'[1]Búsquedas a tres meses'!$B$5:$Q$101))</f>
        <v>29986</v>
      </c>
      <c r="N201" s="3" cm="1">
        <f t="array" ref="N201">_xlfn.XLOOKUP(transformación!B192,'[1]Búsquedas a 6 meses'!$A$5:$A$101,_xlfn.XLOOKUP($C$1,'[1]Búsquedas a 6 meses'!$B$2:$Q$2,'[1]Búsquedas a 6 meses'!$B$5:$Q$101))</f>
        <v>32862</v>
      </c>
    </row>
    <row r="202" spans="1:14" x14ac:dyDescent="0.3">
      <c r="A202" s="2" t="str">
        <f>'Viajeros Hoteles y Apartamet'!A202</f>
        <v>2020</v>
      </c>
      <c r="B202" s="2" t="str">
        <f>'Viajeros Hoteles y Apartamet'!B202</f>
        <v>11</v>
      </c>
      <c r="C202" s="3">
        <f>'Viajeros Hoteles y Apartamet'!I202</f>
        <v>994</v>
      </c>
      <c r="D202" s="3" cm="1">
        <f t="array" ref="D202">_xlfn.XLOOKUP(transformación!A193,'[1]Pib Pc'!$A$2:$A$81,_xlfn.XLOOKUP($C$1,'[1]Pib Pc'!B$1:P$1,'[1]Pib Pc'!$B$2:$P$81))</f>
        <v>14120</v>
      </c>
      <c r="E202" s="19" cm="1">
        <f t="array" ref="E202">_xlfn.XLOOKUP(transformación!B193,'[1]IPC Armonizado'!$A$2:$A$250,_xlfn.XLOOKUP($C$1,'[1]IPC Armonizado'!$B$1:$Q$1,'[1]IPC Armonizado'!$B$2:$Q$250))</f>
        <v>103</v>
      </c>
      <c r="F202" s="19" cm="1">
        <f t="array" ref="F202">_xlfn.XLOOKUP(transformación!A193,'[1]Desempleo armonizado'!$A$2:$A$101,_xlfn.XLOOKUP($C$1,'[1]Desempleo armonizado'!$B$1:$P$1,'[1]Desempleo armonizado'!$B$2:$P$101))</f>
        <v>5.8</v>
      </c>
      <c r="G202" s="26" cm="1">
        <f t="array" ref="G202">IFERROR(_xlfn.XLOOKUP(transformación!$B193,[1]Forwarkeys!$B$2:$B$1000,_xlfn.XLOOKUP($C$1,[1]Forwarkeys!$C$1:$BA$1,[1]Forwarkeys!$C$2:$BA$1000)),"-")</f>
        <v>8193</v>
      </c>
      <c r="H202" s="19">
        <f>España!E202</f>
        <v>104.12</v>
      </c>
      <c r="I202" s="3">
        <f>[1]Aeropuerto!$F195</f>
        <v>2112</v>
      </c>
      <c r="J202" s="3" cm="1">
        <f t="array" ref="J202">_xlfn.XLOOKUP(transformación!$B193,[1]Mortalidad!$A$2:$A$301,_xlfn.XLOOKUP($C$1,[1]Mortalidad!$B$1:$P$1,[1]Mortalidad!$B$2:$P$301))</f>
        <v>4591</v>
      </c>
      <c r="K202" s="19" cm="1">
        <f t="array" ref="K202">_xlfn.XLOOKUP(transformación!$B193,'[1]Indice del consumidor'!$A$2:$A$301,_xlfn.XLOOKUP($C$1,'[1]Indice del consumidor'!$B$1:$P$1,'[1]Indice del consumidor'!$B$2:$P$301))</f>
        <v>-1.3</v>
      </c>
      <c r="L202" s="3" cm="1">
        <f t="array" ref="L202">_xlfn.XLOOKUP(transformación!B193,'[1]Total Búsquedas'!$A$5:$A$101,_xlfn.XLOOKUP($C$1,'[1]Total Búsquedas'!$B$2:$Q$2,'[1]Total Búsquedas'!$B$5:$Q$101))</f>
        <v>27663</v>
      </c>
      <c r="M202" s="3" cm="1">
        <f t="array" ref="M202">_xlfn.XLOOKUP(transformación!B193,'[1]Búsquedas a tres meses'!$A$5:$A$101,_xlfn.XLOOKUP($C$1,'[1]Búsquedas a tres meses'!$B$2:$Q$2,'[1]Búsquedas a tres meses'!$B$5:$Q$101))</f>
        <v>22740</v>
      </c>
      <c r="N202" s="3" cm="1">
        <f t="array" ref="N202">_xlfn.XLOOKUP(transformación!B193,'[1]Búsquedas a 6 meses'!$A$5:$A$101,_xlfn.XLOOKUP($C$1,'[1]Búsquedas a 6 meses'!$B$2:$Q$2,'[1]Búsquedas a 6 meses'!$B$5:$Q$101))</f>
        <v>25689</v>
      </c>
    </row>
    <row r="203" spans="1:14" x14ac:dyDescent="0.3">
      <c r="A203" s="2" t="str">
        <f>'Viajeros Hoteles y Apartamet'!A203</f>
        <v>2020</v>
      </c>
      <c r="B203" s="2" t="str">
        <f>'Viajeros Hoteles y Apartamet'!B203</f>
        <v>12</v>
      </c>
      <c r="C203" s="3">
        <f>'Viajeros Hoteles y Apartamet'!I203</f>
        <v>1136</v>
      </c>
      <c r="D203" s="3" cm="1">
        <f t="array" ref="D203">_xlfn.XLOOKUP(transformación!A194,'[1]Pib Pc'!$A$2:$A$81,_xlfn.XLOOKUP($C$1,'[1]Pib Pc'!B$1:P$1,'[1]Pib Pc'!$B$2:$P$81))</f>
        <v>14120</v>
      </c>
      <c r="E203" s="19" cm="1">
        <f t="array" ref="E203">_xlfn.XLOOKUP(transformación!B194,'[1]IPC Armonizado'!$A$2:$A$250,_xlfn.XLOOKUP($C$1,'[1]IPC Armonizado'!$B$1:$Q$1,'[1]IPC Armonizado'!$B$2:$Q$250))</f>
        <v>102.8</v>
      </c>
      <c r="F203" s="19" cm="1">
        <f t="array" ref="F203">_xlfn.XLOOKUP(transformación!A194,'[1]Desempleo armonizado'!$A$2:$A$101,_xlfn.XLOOKUP($C$1,'[1]Desempleo armonizado'!$B$1:$P$1,'[1]Desempleo armonizado'!$B$2:$P$101))</f>
        <v>5.8</v>
      </c>
      <c r="G203" s="26" cm="1">
        <f t="array" ref="G203">IFERROR(_xlfn.XLOOKUP(transformación!$B194,[1]Forwarkeys!$B$2:$B$1000,_xlfn.XLOOKUP($C$1,[1]Forwarkeys!$C$1:$BA$1,[1]Forwarkeys!$C$2:$BA$1000)),"-")</f>
        <v>6655</v>
      </c>
      <c r="H203" s="19">
        <f>España!E203</f>
        <v>104.28</v>
      </c>
      <c r="I203" s="3">
        <f>[1]Aeropuerto!$F196</f>
        <v>3413</v>
      </c>
      <c r="J203" s="3" cm="1">
        <f t="array" ref="J203">_xlfn.XLOOKUP(transformación!$B194,[1]Mortalidad!$A$2:$A$301,_xlfn.XLOOKUP($C$1,[1]Mortalidad!$B$1:$P$1,[1]Mortalidad!$B$2:$P$301))</f>
        <v>5270</v>
      </c>
      <c r="K203" s="19" cm="1">
        <f t="array" ref="K203">_xlfn.XLOOKUP(transformación!$B194,'[1]Indice del consumidor'!$A$2:$A$301,_xlfn.XLOOKUP($C$1,'[1]Indice del consumidor'!$B$1:$P$1,'[1]Indice del consumidor'!$B$2:$P$301))</f>
        <v>2.5</v>
      </c>
      <c r="L203" s="3" cm="1">
        <f t="array" ref="L203">_xlfn.XLOOKUP(transformación!B194,'[1]Total Búsquedas'!$A$5:$A$101,_xlfn.XLOOKUP($C$1,'[1]Total Búsquedas'!$B$2:$Q$2,'[1]Total Búsquedas'!$B$5:$Q$101))</f>
        <v>45449</v>
      </c>
      <c r="M203" s="3" cm="1">
        <f t="array" ref="M203">_xlfn.XLOOKUP(transformación!B194,'[1]Búsquedas a tres meses'!$A$5:$A$101,_xlfn.XLOOKUP($C$1,'[1]Búsquedas a tres meses'!$B$2:$Q$2,'[1]Búsquedas a tres meses'!$B$5:$Q$101))</f>
        <v>33887</v>
      </c>
      <c r="N203" s="3" cm="1">
        <f t="array" ref="N203">_xlfn.XLOOKUP(transformación!B194,'[1]Búsquedas a 6 meses'!$A$5:$A$101,_xlfn.XLOOKUP($C$1,'[1]Búsquedas a 6 meses'!$B$2:$Q$2,'[1]Búsquedas a 6 meses'!$B$5:$Q$101))</f>
        <v>40124</v>
      </c>
    </row>
    <row r="204" spans="1:14" x14ac:dyDescent="0.3">
      <c r="A204" s="2" t="str">
        <f>'Viajeros Hoteles y Apartamet'!A204</f>
        <v>2021</v>
      </c>
      <c r="B204" s="2" t="str">
        <f>'Viajeros Hoteles y Apartamet'!B204</f>
        <v>1</v>
      </c>
      <c r="C204" s="3">
        <f>'Viajeros Hoteles y Apartamet'!I204</f>
        <v>3233</v>
      </c>
      <c r="D204" s="3" cm="1">
        <f t="array" ref="D204">_xlfn.XLOOKUP(transformación!A195,'[1]Pib Pc'!$A$2:$A$81,_xlfn.XLOOKUP($C$1,'[1]Pib Pc'!B$1:P$1,'[1]Pib Pc'!$B$2:$P$81))</f>
        <v>13540</v>
      </c>
      <c r="E204" s="19" cm="1">
        <f t="array" ref="E204">_xlfn.XLOOKUP(transformación!B195,'[1]IPC Armonizado'!$A$2:$A$250,_xlfn.XLOOKUP($C$1,'[1]IPC Armonizado'!$B$1:$Q$1,'[1]IPC Armonizado'!$B$2:$Q$250))</f>
        <v>103</v>
      </c>
      <c r="F204" s="19" cm="1">
        <f t="array" ref="F204">_xlfn.XLOOKUP(transformación!A195,'[1]Desempleo armonizado'!$A$2:$A$101,_xlfn.XLOOKUP($C$1,'[1]Desempleo armonizado'!$B$1:$P$1,'[1]Desempleo armonizado'!$B$2:$P$101))</f>
        <v>6.4</v>
      </c>
      <c r="G204" s="26" cm="1">
        <f t="array" ref="G204">IFERROR(_xlfn.XLOOKUP(transformación!$B195,[1]Forwarkeys!$B$2:$B$1000,_xlfn.XLOOKUP($C$1,[1]Forwarkeys!$C$1:$BA$1,[1]Forwarkeys!$C$2:$BA$1000)),"-")</f>
        <v>5810</v>
      </c>
      <c r="H204" s="19">
        <f>España!E204</f>
        <v>103.87</v>
      </c>
      <c r="I204" s="3">
        <f>[1]Aeropuerto!$F197</f>
        <v>2746</v>
      </c>
      <c r="J204" s="3" cm="1">
        <f t="array" ref="J204">_xlfn.XLOOKUP(transformación!$B195,[1]Mortalidad!$A$2:$A$301,_xlfn.XLOOKUP($C$1,[1]Mortalidad!$B$1:$P$1,[1]Mortalidad!$B$2:$P$301))</f>
        <v>5458</v>
      </c>
      <c r="K204" s="19" cm="1">
        <f t="array" ref="K204">_xlfn.XLOOKUP(transformación!$B195,'[1]Indice del consumidor'!$A$2:$A$301,_xlfn.XLOOKUP($C$1,'[1]Indice del consumidor'!$B$1:$P$1,'[1]Indice del consumidor'!$B$2:$P$301))</f>
        <v>3.5</v>
      </c>
      <c r="L204" s="3" cm="1">
        <f t="array" ref="L204">_xlfn.XLOOKUP(transformación!B195,'[1]Total Búsquedas'!$A$5:$A$101,_xlfn.XLOOKUP($C$1,'[1]Total Búsquedas'!$B$2:$Q$2,'[1]Total Búsquedas'!$B$5:$Q$101))</f>
        <v>40168</v>
      </c>
      <c r="M204" s="3" cm="1">
        <f t="array" ref="M204">_xlfn.XLOOKUP(transformación!B195,'[1]Búsquedas a tres meses'!$A$5:$A$101,_xlfn.XLOOKUP($C$1,'[1]Búsquedas a tres meses'!$B$2:$Q$2,'[1]Búsquedas a tres meses'!$B$5:$Q$101))</f>
        <v>23628</v>
      </c>
      <c r="N204" s="3" cm="1">
        <f t="array" ref="N204">_xlfn.XLOOKUP(transformación!B195,'[1]Búsquedas a 6 meses'!$A$5:$A$101,_xlfn.XLOOKUP($C$1,'[1]Búsquedas a 6 meses'!$B$2:$Q$2,'[1]Búsquedas a 6 meses'!$B$5:$Q$101))</f>
        <v>34814</v>
      </c>
    </row>
    <row r="205" spans="1:14" x14ac:dyDescent="0.3">
      <c r="A205" s="2" t="str">
        <f>'Viajeros Hoteles y Apartamet'!A205</f>
        <v>2021</v>
      </c>
      <c r="B205" s="2" t="str">
        <f>'Viajeros Hoteles y Apartamet'!B205</f>
        <v>2</v>
      </c>
      <c r="C205" s="3">
        <f>'Viajeros Hoteles y Apartamet'!I205</f>
        <v>2348</v>
      </c>
      <c r="D205" s="3" cm="1">
        <f t="array" ref="D205">_xlfn.XLOOKUP(transformación!A196,'[1]Pib Pc'!$A$2:$A$81,_xlfn.XLOOKUP($C$1,'[1]Pib Pc'!B$1:P$1,'[1]Pib Pc'!$B$2:$P$81))</f>
        <v>13540</v>
      </c>
      <c r="E205" s="19" cm="1">
        <f t="array" ref="E205">_xlfn.XLOOKUP(transformación!B196,'[1]IPC Armonizado'!$A$2:$A$250,_xlfn.XLOOKUP($C$1,'[1]IPC Armonizado'!$B$1:$Q$1,'[1]IPC Armonizado'!$B$2:$Q$250))</f>
        <v>103.5</v>
      </c>
      <c r="F205" s="19" cm="1">
        <f t="array" ref="F205">_xlfn.XLOOKUP(transformación!A196,'[1]Desempleo armonizado'!$A$2:$A$101,_xlfn.XLOOKUP($C$1,'[1]Desempleo armonizado'!$B$1:$P$1,'[1]Desempleo armonizado'!$B$2:$P$101))</f>
        <v>6.4</v>
      </c>
      <c r="G205" s="26" cm="1">
        <f t="array" ref="G205">IFERROR(_xlfn.XLOOKUP(transformación!$B196,[1]Forwarkeys!$B$2:$B$1000,_xlfn.XLOOKUP($C$1,[1]Forwarkeys!$C$1:$BA$1,[1]Forwarkeys!$C$2:$BA$1000)),"-")</f>
        <v>3149</v>
      </c>
      <c r="H205" s="19">
        <f>España!E205</f>
        <v>103.27</v>
      </c>
      <c r="I205" s="3">
        <f>[1]Aeropuerto!$F198</f>
        <v>1405</v>
      </c>
      <c r="J205" s="3" cm="1">
        <f t="array" ref="J205">_xlfn.XLOOKUP(transformación!$B196,[1]Mortalidad!$A$2:$A$301,_xlfn.XLOOKUP($C$1,[1]Mortalidad!$B$1:$P$1,[1]Mortalidad!$B$2:$P$301))</f>
        <v>4350</v>
      </c>
      <c r="K205" s="19" cm="1">
        <f t="array" ref="K205">_xlfn.XLOOKUP(transformación!$B196,'[1]Indice del consumidor'!$A$2:$A$301,_xlfn.XLOOKUP($C$1,'[1]Indice del consumidor'!$B$1:$P$1,'[1]Indice del consumidor'!$B$2:$P$301))</f>
        <v>3.4</v>
      </c>
      <c r="L205" s="3" cm="1">
        <f t="array" ref="L205">_xlfn.XLOOKUP(transformación!B196,'[1]Total Búsquedas'!$A$5:$A$101,_xlfn.XLOOKUP($C$1,'[1]Total Búsquedas'!$B$2:$Q$2,'[1]Total Búsquedas'!$B$5:$Q$101))</f>
        <v>48227</v>
      </c>
      <c r="M205" s="3" cm="1">
        <f t="array" ref="M205">_xlfn.XLOOKUP(transformación!B196,'[1]Búsquedas a tres meses'!$A$5:$A$101,_xlfn.XLOOKUP($C$1,'[1]Búsquedas a tres meses'!$B$2:$Q$2,'[1]Búsquedas a tres meses'!$B$5:$Q$101))</f>
        <v>30606</v>
      </c>
      <c r="N205" s="3" cm="1">
        <f t="array" ref="N205">_xlfn.XLOOKUP(transformación!B196,'[1]Búsquedas a 6 meses'!$A$5:$A$101,_xlfn.XLOOKUP($C$1,'[1]Búsquedas a 6 meses'!$B$2:$Q$2,'[1]Búsquedas a 6 meses'!$B$5:$Q$101))</f>
        <v>42611</v>
      </c>
    </row>
    <row r="206" spans="1:14" x14ac:dyDescent="0.3">
      <c r="A206" s="2" t="str">
        <f>'Viajeros Hoteles y Apartamet'!A206</f>
        <v>2021</v>
      </c>
      <c r="B206" s="2" t="str">
        <f>'Viajeros Hoteles y Apartamet'!B206</f>
        <v>3</v>
      </c>
      <c r="C206" s="3">
        <f>'Viajeros Hoteles y Apartamet'!I206</f>
        <v>3421</v>
      </c>
      <c r="D206" s="3" cm="1">
        <f t="array" ref="D206">_xlfn.XLOOKUP(transformación!A197,'[1]Pib Pc'!$A$2:$A$81,_xlfn.XLOOKUP($C$1,'[1]Pib Pc'!B$1:P$1,'[1]Pib Pc'!$B$2:$P$81))</f>
        <v>13540</v>
      </c>
      <c r="E206" s="19" cm="1">
        <f t="array" ref="E206">_xlfn.XLOOKUP(transformación!B197,'[1]IPC Armonizado'!$A$2:$A$250,_xlfn.XLOOKUP($C$1,'[1]IPC Armonizado'!$B$1:$Q$1,'[1]IPC Armonizado'!$B$2:$Q$250))</f>
        <v>103.6</v>
      </c>
      <c r="F206" s="19" cm="1">
        <f t="array" ref="F206">_xlfn.XLOOKUP(transformación!A197,'[1]Desempleo armonizado'!$A$2:$A$101,_xlfn.XLOOKUP($C$1,'[1]Desempleo armonizado'!$B$1:$P$1,'[1]Desempleo armonizado'!$B$2:$P$101))</f>
        <v>6.4</v>
      </c>
      <c r="G206" s="26" cm="1">
        <f t="array" ref="G206">IFERROR(_xlfn.XLOOKUP(transformación!$B197,[1]Forwarkeys!$B$2:$B$1000,_xlfn.XLOOKUP($C$1,[1]Forwarkeys!$C$1:$BA$1,[1]Forwarkeys!$C$2:$BA$1000)),"-")</f>
        <v>4991</v>
      </c>
      <c r="H206" s="19">
        <f>España!E206</f>
        <v>105.22</v>
      </c>
      <c r="I206" s="3">
        <f>[1]Aeropuerto!$F199</f>
        <v>3489</v>
      </c>
      <c r="J206" s="3" cm="1">
        <f t="array" ref="J206">_xlfn.XLOOKUP(transformación!$B197,[1]Mortalidad!$A$2:$A$301,_xlfn.XLOOKUP($C$1,[1]Mortalidad!$B$1:$P$1,[1]Mortalidad!$B$2:$P$301))</f>
        <v>4460</v>
      </c>
      <c r="K206" s="19" cm="1">
        <f t="array" ref="K206">_xlfn.XLOOKUP(transformación!$B197,'[1]Indice del consumidor'!$A$2:$A$301,_xlfn.XLOOKUP($C$1,'[1]Indice del consumidor'!$B$1:$P$1,'[1]Indice del consumidor'!$B$2:$P$301))</f>
        <v>3.8</v>
      </c>
      <c r="L206" s="3" cm="1">
        <f t="array" ref="L206">_xlfn.XLOOKUP(transformación!B197,'[1]Total Búsquedas'!$A$5:$A$101,_xlfn.XLOOKUP($C$1,'[1]Total Búsquedas'!$B$2:$Q$2,'[1]Total Búsquedas'!$B$5:$Q$101))</f>
        <v>90107</v>
      </c>
      <c r="M206" s="3" cm="1">
        <f t="array" ref="M206">_xlfn.XLOOKUP(transformación!B197,'[1]Búsquedas a tres meses'!$A$5:$A$101,_xlfn.XLOOKUP($C$1,'[1]Búsquedas a tres meses'!$B$2:$Q$2,'[1]Búsquedas a tres meses'!$B$5:$Q$101))</f>
        <v>56130</v>
      </c>
      <c r="N206" s="3" cm="1">
        <f t="array" ref="N206">_xlfn.XLOOKUP(transformación!B197,'[1]Búsquedas a 6 meses'!$A$5:$A$101,_xlfn.XLOOKUP($C$1,'[1]Búsquedas a 6 meses'!$B$2:$Q$2,'[1]Búsquedas a 6 meses'!$B$5:$Q$101))</f>
        <v>82593</v>
      </c>
    </row>
    <row r="207" spans="1:14" x14ac:dyDescent="0.3">
      <c r="A207" s="2" t="str">
        <f>'Viajeros Hoteles y Apartamet'!A207</f>
        <v>2021</v>
      </c>
      <c r="B207" s="2" t="str">
        <f>'Viajeros Hoteles y Apartamet'!B207</f>
        <v>4</v>
      </c>
      <c r="C207" s="3">
        <f>'Viajeros Hoteles y Apartamet'!I207</f>
        <v>2691</v>
      </c>
      <c r="D207" s="3" cm="1">
        <f t="array" ref="D207">_xlfn.XLOOKUP(transformación!A198,'[1]Pib Pc'!$A$2:$A$81,_xlfn.XLOOKUP($C$1,'[1]Pib Pc'!B$1:P$1,'[1]Pib Pc'!$B$2:$P$81))</f>
        <v>14590</v>
      </c>
      <c r="E207" s="19" cm="1">
        <f t="array" ref="E207">_xlfn.XLOOKUP(transformación!B198,'[1]IPC Armonizado'!$A$2:$A$250,_xlfn.XLOOKUP($C$1,'[1]IPC Armonizado'!$B$1:$Q$1,'[1]IPC Armonizado'!$B$2:$Q$250))</f>
        <v>104.1</v>
      </c>
      <c r="F207" s="19" cm="1">
        <f t="array" ref="F207">_xlfn.XLOOKUP(transformación!A198,'[1]Desempleo armonizado'!$A$2:$A$101,_xlfn.XLOOKUP($C$1,'[1]Desempleo armonizado'!$B$1:$P$1,'[1]Desempleo armonizado'!$B$2:$P$101))</f>
        <v>4.7</v>
      </c>
      <c r="G207" s="26" cm="1">
        <f t="array" ref="G207">IFERROR(_xlfn.XLOOKUP(transformación!$B198,[1]Forwarkeys!$B$2:$B$1000,_xlfn.XLOOKUP($C$1,[1]Forwarkeys!$C$1:$BA$1,[1]Forwarkeys!$C$2:$BA$1000)),"-")</f>
        <v>8162</v>
      </c>
      <c r="H207" s="19">
        <f>España!E207</f>
        <v>106.39</v>
      </c>
      <c r="I207" s="3">
        <f>[1]Aeropuerto!$F200</f>
        <v>4625</v>
      </c>
      <c r="J207" s="3" cm="1">
        <f t="array" ref="J207">_xlfn.XLOOKUP(transformación!$B198,[1]Mortalidad!$A$2:$A$301,_xlfn.XLOOKUP($C$1,[1]Mortalidad!$B$1:$P$1,[1]Mortalidad!$B$2:$P$301))</f>
        <v>4352</v>
      </c>
      <c r="K207" s="19" cm="1">
        <f t="array" ref="K207">_xlfn.XLOOKUP(transformación!$B198,'[1]Indice del consumidor'!$A$2:$A$301,_xlfn.XLOOKUP($C$1,'[1]Indice del consumidor'!$B$1:$P$1,'[1]Indice del consumidor'!$B$2:$P$301))</f>
        <v>7.4</v>
      </c>
      <c r="L207" s="3" cm="1">
        <f t="array" ref="L207">_xlfn.XLOOKUP(transformación!B198,'[1]Total Búsquedas'!$A$5:$A$101,_xlfn.XLOOKUP($C$1,'[1]Total Búsquedas'!$B$2:$Q$2,'[1]Total Búsquedas'!$B$5:$Q$101))</f>
        <v>86735</v>
      </c>
      <c r="M207" s="3" cm="1">
        <f t="array" ref="M207">_xlfn.XLOOKUP(transformación!B198,'[1]Búsquedas a tres meses'!$A$5:$A$101,_xlfn.XLOOKUP($C$1,'[1]Búsquedas a tres meses'!$B$2:$Q$2,'[1]Búsquedas a tres meses'!$B$5:$Q$101))</f>
        <v>58940</v>
      </c>
      <c r="N207" s="3" cm="1">
        <f t="array" ref="N207">_xlfn.XLOOKUP(transformación!B198,'[1]Búsquedas a 6 meses'!$A$5:$A$101,_xlfn.XLOOKUP($C$1,'[1]Búsquedas a 6 meses'!$B$2:$Q$2,'[1]Búsquedas a 6 meses'!$B$5:$Q$101))</f>
        <v>83615</v>
      </c>
    </row>
    <row r="208" spans="1:14" x14ac:dyDescent="0.3">
      <c r="A208" s="2" t="str">
        <f>'Viajeros Hoteles y Apartamet'!A208</f>
        <v>2021</v>
      </c>
      <c r="B208" s="2" t="str">
        <f>'Viajeros Hoteles y Apartamet'!B208</f>
        <v>5</v>
      </c>
      <c r="C208" s="3">
        <f>'Viajeros Hoteles y Apartamet'!I208</f>
        <v>4534</v>
      </c>
      <c r="D208" s="3" cm="1">
        <f t="array" ref="D208">_xlfn.XLOOKUP(transformación!A199,'[1]Pib Pc'!$A$2:$A$81,_xlfn.XLOOKUP($C$1,'[1]Pib Pc'!B$1:P$1,'[1]Pib Pc'!$B$2:$P$81))</f>
        <v>14590</v>
      </c>
      <c r="E208" s="19" cm="1">
        <f t="array" ref="E208">_xlfn.XLOOKUP(transformación!B199,'[1]IPC Armonizado'!$A$2:$A$250,_xlfn.XLOOKUP($C$1,'[1]IPC Armonizado'!$B$1:$Q$1,'[1]IPC Armonizado'!$B$2:$Q$250))</f>
        <v>104.4</v>
      </c>
      <c r="F208" s="19" cm="1">
        <f t="array" ref="F208">_xlfn.XLOOKUP(transformación!A199,'[1]Desempleo armonizado'!$A$2:$A$101,_xlfn.XLOOKUP($C$1,'[1]Desempleo armonizado'!$B$1:$P$1,'[1]Desempleo armonizado'!$B$2:$P$101))</f>
        <v>4.7</v>
      </c>
      <c r="G208" s="26" cm="1">
        <f t="array" ref="G208">IFERROR(_xlfn.XLOOKUP(transformación!$B199,[1]Forwarkeys!$B$2:$B$1000,_xlfn.XLOOKUP($C$1,[1]Forwarkeys!$C$1:$BA$1,[1]Forwarkeys!$C$2:$BA$1000)),"-")</f>
        <v>10833</v>
      </c>
      <c r="H208" s="19">
        <f>España!E208</f>
        <v>106.95</v>
      </c>
      <c r="I208" s="3">
        <f>[1]Aeropuerto!$F201</f>
        <v>7088</v>
      </c>
      <c r="J208" s="3" cm="1">
        <f t="array" ref="J208">_xlfn.XLOOKUP(transformación!$B199,[1]Mortalidad!$A$2:$A$301,_xlfn.XLOOKUP($C$1,[1]Mortalidad!$B$1:$P$1,[1]Mortalidad!$B$2:$P$301))</f>
        <v>4640</v>
      </c>
      <c r="K208" s="19" cm="1">
        <f t="array" ref="K208">_xlfn.XLOOKUP(transformación!$B199,'[1]Indice del consumidor'!$A$2:$A$301,_xlfn.XLOOKUP($C$1,'[1]Indice del consumidor'!$B$1:$P$1,'[1]Indice del consumidor'!$B$2:$P$301))</f>
        <v>7.8</v>
      </c>
      <c r="L208" s="3" cm="1">
        <f t="array" ref="L208">_xlfn.XLOOKUP(transformación!B199,'[1]Total Búsquedas'!$A$5:$A$101,_xlfn.XLOOKUP($C$1,'[1]Total Búsquedas'!$B$2:$Q$2,'[1]Total Búsquedas'!$B$5:$Q$101))</f>
        <v>174688</v>
      </c>
      <c r="M208" s="3" cm="1">
        <f t="array" ref="M208">_xlfn.XLOOKUP(transformación!B199,'[1]Búsquedas a tres meses'!$A$5:$A$101,_xlfn.XLOOKUP($C$1,'[1]Búsquedas a tres meses'!$B$2:$Q$2,'[1]Búsquedas a tres meses'!$B$5:$Q$101))</f>
        <v>134383</v>
      </c>
      <c r="N208" s="3" cm="1">
        <f t="array" ref="N208">_xlfn.XLOOKUP(transformación!B199,'[1]Búsquedas a 6 meses'!$A$5:$A$101,_xlfn.XLOOKUP($C$1,'[1]Búsquedas a 6 meses'!$B$2:$Q$2,'[1]Búsquedas a 6 meses'!$B$5:$Q$101))</f>
        <v>170390</v>
      </c>
    </row>
    <row r="209" spans="1:14" x14ac:dyDescent="0.3">
      <c r="A209" s="2" t="str">
        <f>'Viajeros Hoteles y Apartamet'!A209</f>
        <v>2021</v>
      </c>
      <c r="B209" s="2" t="str">
        <f>'Viajeros Hoteles y Apartamet'!B209</f>
        <v>6</v>
      </c>
      <c r="C209" s="3">
        <f>'Viajeros Hoteles y Apartamet'!I209</f>
        <v>10302</v>
      </c>
      <c r="D209" s="3" cm="1">
        <f t="array" ref="D209">_xlfn.XLOOKUP(transformación!A200,'[1]Pib Pc'!$A$2:$A$81,_xlfn.XLOOKUP($C$1,'[1]Pib Pc'!B$1:P$1,'[1]Pib Pc'!$B$2:$P$81))</f>
        <v>14590</v>
      </c>
      <c r="E209" s="19" cm="1">
        <f t="array" ref="E209">_xlfn.XLOOKUP(transformación!B200,'[1]IPC Armonizado'!$A$2:$A$250,_xlfn.XLOOKUP($C$1,'[1]IPC Armonizado'!$B$1:$Q$1,'[1]IPC Armonizado'!$B$2:$Q$250))</f>
        <v>104.5</v>
      </c>
      <c r="F209" s="19" cm="1">
        <f t="array" ref="F209">_xlfn.XLOOKUP(transformación!A200,'[1]Desempleo armonizado'!$A$2:$A$101,_xlfn.XLOOKUP($C$1,'[1]Desempleo armonizado'!$B$1:$P$1,'[1]Desempleo armonizado'!$B$2:$P$101))</f>
        <v>4.7</v>
      </c>
      <c r="G209" s="26" cm="1">
        <f t="array" ref="G209">IFERROR(_xlfn.XLOOKUP(transformación!$B200,[1]Forwarkeys!$B$2:$B$1000,_xlfn.XLOOKUP($C$1,[1]Forwarkeys!$C$1:$BA$1,[1]Forwarkeys!$C$2:$BA$1000)),"-")</f>
        <v>17123</v>
      </c>
      <c r="H209" s="19">
        <f>España!E209</f>
        <v>107.46</v>
      </c>
      <c r="I209" s="3">
        <f>[1]Aeropuerto!$F202</f>
        <v>13651</v>
      </c>
      <c r="J209" s="3" cm="1">
        <f t="array" ref="J209">_xlfn.XLOOKUP(transformación!$B200,[1]Mortalidad!$A$2:$A$301,_xlfn.XLOOKUP($C$1,[1]Mortalidad!$B$1:$P$1,[1]Mortalidad!$B$2:$P$301))</f>
        <v>4416</v>
      </c>
      <c r="K209" s="19" cm="1">
        <f t="array" ref="K209">_xlfn.XLOOKUP(transformación!$B200,'[1]Indice del consumidor'!$A$2:$A$301,_xlfn.XLOOKUP($C$1,'[1]Indice del consumidor'!$B$1:$P$1,'[1]Indice del consumidor'!$B$2:$P$301))</f>
        <v>8.1</v>
      </c>
      <c r="L209" s="3" cm="1">
        <f t="array" ref="L209">_xlfn.XLOOKUP(transformación!B200,'[1]Total Búsquedas'!$A$5:$A$101,_xlfn.XLOOKUP($C$1,'[1]Total Búsquedas'!$B$2:$Q$2,'[1]Total Búsquedas'!$B$5:$Q$101))</f>
        <v>273618</v>
      </c>
      <c r="M209" s="3" cm="1">
        <f t="array" ref="M209">_xlfn.XLOOKUP(transformación!B200,'[1]Búsquedas a tres meses'!$A$5:$A$101,_xlfn.XLOOKUP($C$1,'[1]Búsquedas a tres meses'!$B$2:$Q$2,'[1]Búsquedas a tres meses'!$B$5:$Q$101))</f>
        <v>237045</v>
      </c>
      <c r="N209" s="3" cm="1">
        <f t="array" ref="N209">_xlfn.XLOOKUP(transformación!B200,'[1]Búsquedas a 6 meses'!$A$5:$A$101,_xlfn.XLOOKUP($C$1,'[1]Búsquedas a 6 meses'!$B$2:$Q$2,'[1]Búsquedas a 6 meses'!$B$5:$Q$101))</f>
        <v>268207</v>
      </c>
    </row>
    <row r="210" spans="1:14" x14ac:dyDescent="0.3">
      <c r="A210" s="2" t="str">
        <f>'Viajeros Hoteles y Apartamet'!A210</f>
        <v>2021</v>
      </c>
      <c r="B210" s="2" t="str">
        <f>'Viajeros Hoteles y Apartamet'!B210</f>
        <v>7</v>
      </c>
      <c r="C210" s="3">
        <f>'Viajeros Hoteles y Apartamet'!I210</f>
        <v>49607</v>
      </c>
      <c r="D210" s="3" cm="1">
        <f t="array" ref="D210">_xlfn.XLOOKUP(transformación!A201,'[1]Pib Pc'!$A$2:$A$81,_xlfn.XLOOKUP($C$1,'[1]Pib Pc'!B$1:P$1,'[1]Pib Pc'!$B$2:$P$81))</f>
        <v>14620</v>
      </c>
      <c r="E210" s="19" cm="1">
        <f t="array" ref="E210">_xlfn.XLOOKUP(transformación!B201,'[1]IPC Armonizado'!$A$2:$A$250,_xlfn.XLOOKUP($C$1,'[1]IPC Armonizado'!$B$1:$Q$1,'[1]IPC Armonizado'!$B$2:$Q$250))</f>
        <v>105.3</v>
      </c>
      <c r="F210" s="19" cm="1">
        <f t="array" ref="F210">_xlfn.XLOOKUP(transformación!A201,'[1]Desempleo armonizado'!$A$2:$A$101,_xlfn.XLOOKUP($C$1,'[1]Desempleo armonizado'!$B$1:$P$1,'[1]Desempleo armonizado'!$B$2:$P$101))</f>
        <v>4.8</v>
      </c>
      <c r="G210" s="26" cm="1">
        <f t="array" ref="G210">IFERROR(_xlfn.XLOOKUP(transformación!$B201,[1]Forwarkeys!$B$2:$B$1000,_xlfn.XLOOKUP($C$1,[1]Forwarkeys!$C$1:$BA$1,[1]Forwarkeys!$C$2:$BA$1000)),"-")</f>
        <v>41067</v>
      </c>
      <c r="H210" s="19">
        <f>España!E210</f>
        <v>106.18</v>
      </c>
      <c r="I210" s="3">
        <f>[1]Aeropuerto!$F203</f>
        <v>35672</v>
      </c>
      <c r="J210" s="3" cm="1">
        <f t="array" ref="J210">_xlfn.XLOOKUP(transformación!$B201,[1]Mortalidad!$A$2:$A$301,_xlfn.XLOOKUP($C$1,[1]Mortalidad!$B$1:$P$1,[1]Mortalidad!$B$2:$P$301))</f>
        <v>4604</v>
      </c>
      <c r="K210" s="19" cm="1">
        <f t="array" ref="K210">_xlfn.XLOOKUP(transformación!$B201,'[1]Indice del consumidor'!$A$2:$A$301,_xlfn.XLOOKUP($C$1,'[1]Indice del consumidor'!$B$1:$P$1,'[1]Indice del consumidor'!$B$2:$P$301))</f>
        <v>7.4</v>
      </c>
      <c r="L210" s="3" cm="1">
        <f t="array" ref="L210">_xlfn.XLOOKUP(transformación!B201,'[1]Total Búsquedas'!$A$5:$A$101,_xlfn.XLOOKUP($C$1,'[1]Total Búsquedas'!$B$2:$Q$2,'[1]Total Búsquedas'!$B$5:$Q$101))</f>
        <v>255378</v>
      </c>
      <c r="M210" s="3" cm="1">
        <f t="array" ref="M210">_xlfn.XLOOKUP(transformación!B201,'[1]Búsquedas a tres meses'!$A$5:$A$101,_xlfn.XLOOKUP($C$1,'[1]Búsquedas a tres meses'!$B$2:$Q$2,'[1]Búsquedas a tres meses'!$B$5:$Q$101))</f>
        <v>232449</v>
      </c>
      <c r="N210" s="3" cm="1">
        <f t="array" ref="N210">_xlfn.XLOOKUP(transformación!B201,'[1]Búsquedas a 6 meses'!$A$5:$A$101,_xlfn.XLOOKUP($C$1,'[1]Búsquedas a 6 meses'!$B$2:$Q$2,'[1]Búsquedas a 6 meses'!$B$5:$Q$101))</f>
        <v>244778</v>
      </c>
    </row>
    <row r="211" spans="1:14" x14ac:dyDescent="0.3">
      <c r="A211" s="2" t="str">
        <f>'Viajeros Hoteles y Apartamet'!A211</f>
        <v>2021</v>
      </c>
      <c r="B211" s="2" t="str">
        <f>'Viajeros Hoteles y Apartamet'!B211</f>
        <v>8</v>
      </c>
      <c r="C211" s="3">
        <f>'Viajeros Hoteles y Apartamet'!I211</f>
        <v>31136</v>
      </c>
      <c r="D211" s="3" cm="1">
        <f t="array" ref="D211">_xlfn.XLOOKUP(transformación!A202,'[1]Pib Pc'!$A$2:$A$81,_xlfn.XLOOKUP($C$1,'[1]Pib Pc'!B$1:P$1,'[1]Pib Pc'!$B$2:$P$81))</f>
        <v>14620</v>
      </c>
      <c r="E211" s="19" cm="1">
        <f t="array" ref="E211">_xlfn.XLOOKUP(transformación!B202,'[1]IPC Armonizado'!$A$2:$A$250,_xlfn.XLOOKUP($C$1,'[1]IPC Armonizado'!$B$1:$Q$1,'[1]IPC Armonizado'!$B$2:$Q$250))</f>
        <v>105</v>
      </c>
      <c r="F211" s="19" cm="1">
        <f t="array" ref="F211">_xlfn.XLOOKUP(transformación!A202,'[1]Desempleo armonizado'!$A$2:$A$101,_xlfn.XLOOKUP($C$1,'[1]Desempleo armonizado'!$B$1:$P$1,'[1]Desempleo armonizado'!$B$2:$P$101))</f>
        <v>4.8</v>
      </c>
      <c r="G211" s="26" cm="1">
        <f t="array" ref="G211">IFERROR(_xlfn.XLOOKUP(transformación!$B202,[1]Forwarkeys!$B$2:$B$1000,_xlfn.XLOOKUP($C$1,[1]Forwarkeys!$C$1:$BA$1,[1]Forwarkeys!$C$2:$BA$1000)),"-")</f>
        <v>37314</v>
      </c>
      <c r="H211" s="19">
        <f>España!E211</f>
        <v>106.65</v>
      </c>
      <c r="I211" s="3">
        <f>[1]Aeropuerto!$F204</f>
        <v>23484</v>
      </c>
      <c r="J211" s="3" cm="1">
        <f t="array" ref="J211">_xlfn.XLOOKUP(transformación!$B202,[1]Mortalidad!$A$2:$A$301,_xlfn.XLOOKUP($C$1,[1]Mortalidad!$B$1:$P$1,[1]Mortalidad!$B$2:$P$301))</f>
        <v>4767</v>
      </c>
      <c r="K211" s="19" cm="1">
        <f t="array" ref="K211">_xlfn.XLOOKUP(transformación!$B202,'[1]Indice del consumidor'!$A$2:$A$301,_xlfn.XLOOKUP($C$1,'[1]Indice del consumidor'!$B$1:$P$1,'[1]Indice del consumidor'!$B$2:$P$301))</f>
        <v>7.1</v>
      </c>
      <c r="L211" s="3" cm="1">
        <f t="array" ref="L211">_xlfn.XLOOKUP(transformación!B202,'[1]Total Búsquedas'!$A$5:$A$101,_xlfn.XLOOKUP($C$1,'[1]Total Búsquedas'!$B$2:$Q$2,'[1]Total Búsquedas'!$B$5:$Q$101))</f>
        <v>268513</v>
      </c>
      <c r="M211" s="3" cm="1">
        <f t="array" ref="M211">_xlfn.XLOOKUP(transformación!B202,'[1]Búsquedas a tres meses'!$A$5:$A$101,_xlfn.XLOOKUP($C$1,'[1]Búsquedas a tres meses'!$B$2:$Q$2,'[1]Búsquedas a tres meses'!$B$5:$Q$101))</f>
        <v>230351</v>
      </c>
      <c r="N211" s="3" cm="1">
        <f t="array" ref="N211">_xlfn.XLOOKUP(transformación!B202,'[1]Búsquedas a 6 meses'!$A$5:$A$101,_xlfn.XLOOKUP($C$1,'[1]Búsquedas a 6 meses'!$B$2:$Q$2,'[1]Búsquedas a 6 meses'!$B$5:$Q$101))</f>
        <v>249786</v>
      </c>
    </row>
    <row r="212" spans="1:14" x14ac:dyDescent="0.3">
      <c r="A212" s="2" t="str">
        <f>'Viajeros Hoteles y Apartamet'!A212</f>
        <v>2021</v>
      </c>
      <c r="B212" s="2" t="str">
        <f>'Viajeros Hoteles y Apartamet'!B212</f>
        <v>9</v>
      </c>
      <c r="C212" s="3">
        <f>'Viajeros Hoteles y Apartamet'!I212</f>
        <v>49803</v>
      </c>
      <c r="D212" s="3" cm="1">
        <f t="array" ref="D212">_xlfn.XLOOKUP(transformación!A203,'[1]Pib Pc'!$A$2:$A$81,_xlfn.XLOOKUP($C$1,'[1]Pib Pc'!B$1:P$1,'[1]Pib Pc'!$B$2:$P$81))</f>
        <v>14620</v>
      </c>
      <c r="E212" s="19" cm="1">
        <f t="array" ref="E212">_xlfn.XLOOKUP(transformación!B203,'[1]IPC Armonizado'!$A$2:$A$250,_xlfn.XLOOKUP($C$1,'[1]IPC Armonizado'!$B$1:$Q$1,'[1]IPC Armonizado'!$B$2:$Q$250))</f>
        <v>105.4</v>
      </c>
      <c r="F212" s="19" cm="1">
        <f t="array" ref="F212">_xlfn.XLOOKUP(transformación!A203,'[1]Desempleo armonizado'!$A$2:$A$101,_xlfn.XLOOKUP($C$1,'[1]Desempleo armonizado'!$B$1:$P$1,'[1]Desempleo armonizado'!$B$2:$P$101))</f>
        <v>4.8</v>
      </c>
      <c r="G212" s="26" cm="1">
        <f t="array" ref="G212">IFERROR(_xlfn.XLOOKUP(transformación!$B203,[1]Forwarkeys!$B$2:$B$1000,_xlfn.XLOOKUP($C$1,[1]Forwarkeys!$C$1:$BA$1,[1]Forwarkeys!$C$2:$BA$1000)),"-")</f>
        <v>38006</v>
      </c>
      <c r="H212" s="19">
        <f>España!E212</f>
        <v>107.87</v>
      </c>
      <c r="I212" s="3">
        <f>[1]Aeropuerto!$F205</f>
        <v>33220</v>
      </c>
      <c r="J212" s="3" cm="1">
        <f t="array" ref="J212">_xlfn.XLOOKUP(transformación!$B203,[1]Mortalidad!$A$2:$A$301,_xlfn.XLOOKUP($C$1,[1]Mortalidad!$B$1:$P$1,[1]Mortalidad!$B$2:$P$301))</f>
        <v>4577</v>
      </c>
      <c r="K212" s="19" cm="1">
        <f t="array" ref="K212">_xlfn.XLOOKUP(transformación!$B203,'[1]Indice del consumidor'!$A$2:$A$301,_xlfn.XLOOKUP($C$1,'[1]Indice del consumidor'!$B$1:$P$1,'[1]Indice del consumidor'!$B$2:$P$301))</f>
        <v>10.1</v>
      </c>
      <c r="L212" s="3" cm="1">
        <f t="array" ref="L212">_xlfn.XLOOKUP(transformación!B203,'[1]Total Búsquedas'!$A$5:$A$101,_xlfn.XLOOKUP($C$1,'[1]Total Búsquedas'!$B$2:$Q$2,'[1]Total Búsquedas'!$B$5:$Q$101))</f>
        <v>261218</v>
      </c>
      <c r="M212" s="3" cm="1">
        <f t="array" ref="M212">_xlfn.XLOOKUP(transformación!B203,'[1]Búsquedas a tres meses'!$A$5:$A$101,_xlfn.XLOOKUP($C$1,'[1]Búsquedas a tres meses'!$B$2:$Q$2,'[1]Búsquedas a tres meses'!$B$5:$Q$101))</f>
        <v>218226</v>
      </c>
      <c r="N212" s="3" cm="1">
        <f t="array" ref="N212">_xlfn.XLOOKUP(transformación!B203,'[1]Búsquedas a 6 meses'!$A$5:$A$101,_xlfn.XLOOKUP($C$1,'[1]Búsquedas a 6 meses'!$B$2:$Q$2,'[1]Búsquedas a 6 meses'!$B$5:$Q$101))</f>
        <v>235708</v>
      </c>
    </row>
    <row r="213" spans="1:14" x14ac:dyDescent="0.3">
      <c r="A213" s="2" t="str">
        <f>'Viajeros Hoteles y Apartamet'!A213</f>
        <v>2021</v>
      </c>
      <c r="B213" s="2" t="str">
        <f>'Viajeros Hoteles y Apartamet'!B213</f>
        <v>10</v>
      </c>
      <c r="C213" s="3">
        <f>'Viajeros Hoteles y Apartamet'!I213</f>
        <v>61204</v>
      </c>
      <c r="D213" s="3" cm="1">
        <f t="array" ref="D213">_xlfn.XLOOKUP(transformación!A204,'[1]Pib Pc'!$A$2:$A$81,_xlfn.XLOOKUP($C$1,'[1]Pib Pc'!B$1:P$1,'[1]Pib Pc'!$B$2:$P$81))</f>
        <v>15830</v>
      </c>
      <c r="E213" s="19" cm="1">
        <f t="array" ref="E213">_xlfn.XLOOKUP(transformación!B204,'[1]IPC Armonizado'!$A$2:$A$250,_xlfn.XLOOKUP($C$1,'[1]IPC Armonizado'!$B$1:$Q$1,'[1]IPC Armonizado'!$B$2:$Q$250))</f>
        <v>106.5</v>
      </c>
      <c r="F213" s="19" cm="1">
        <f t="array" ref="F213">_xlfn.XLOOKUP(transformación!A204,'[1]Desempleo armonizado'!$A$2:$A$101,_xlfn.XLOOKUP($C$1,'[1]Desempleo armonizado'!$B$1:$P$1,'[1]Desempleo armonizado'!$B$2:$P$101))</f>
        <v>4.3</v>
      </c>
      <c r="G213" s="26" cm="1">
        <f t="array" ref="G213">IFERROR(_xlfn.XLOOKUP(transformación!$B204,[1]Forwarkeys!$B$2:$B$1000,_xlfn.XLOOKUP($C$1,[1]Forwarkeys!$C$1:$BA$1,[1]Forwarkeys!$C$2:$BA$1000)),"-")</f>
        <v>40533</v>
      </c>
      <c r="H213" s="19">
        <f>España!E213</f>
        <v>109.6</v>
      </c>
      <c r="I213" s="3">
        <f>[1]Aeropuerto!$F206</f>
        <v>37489</v>
      </c>
      <c r="J213" s="3" cm="1">
        <f t="array" ref="J213">_xlfn.XLOOKUP(transformación!$B204,[1]Mortalidad!$A$2:$A$301,_xlfn.XLOOKUP($C$1,[1]Mortalidad!$B$1:$P$1,[1]Mortalidad!$B$2:$P$301))</f>
        <v>5001</v>
      </c>
      <c r="K213" s="19" cm="1">
        <f t="array" ref="K213">_xlfn.XLOOKUP(transformación!$B204,'[1]Indice del consumidor'!$A$2:$A$301,_xlfn.XLOOKUP($C$1,'[1]Indice del consumidor'!$B$1:$P$1,'[1]Indice del consumidor'!$B$2:$P$301))</f>
        <v>5.4</v>
      </c>
      <c r="L213" s="3" cm="1">
        <f t="array" ref="L213">_xlfn.XLOOKUP(transformación!B204,'[1]Total Búsquedas'!$A$5:$A$101,_xlfn.XLOOKUP($C$1,'[1]Total Búsquedas'!$B$2:$Q$2,'[1]Total Búsquedas'!$B$5:$Q$101))</f>
        <v>303478</v>
      </c>
      <c r="M213" s="3" cm="1">
        <f t="array" ref="M213">_xlfn.XLOOKUP(transformación!B204,'[1]Búsquedas a tres meses'!$A$5:$A$101,_xlfn.XLOOKUP($C$1,'[1]Búsquedas a tres meses'!$B$2:$Q$2,'[1]Búsquedas a tres meses'!$B$5:$Q$101))</f>
        <v>224628</v>
      </c>
      <c r="N213" s="3" cm="1">
        <f t="array" ref="N213">_xlfn.XLOOKUP(transformación!B204,'[1]Búsquedas a 6 meses'!$A$5:$A$101,_xlfn.XLOOKUP($C$1,'[1]Búsquedas a 6 meses'!$B$2:$Q$2,'[1]Búsquedas a 6 meses'!$B$5:$Q$101))</f>
        <v>264847</v>
      </c>
    </row>
    <row r="214" spans="1:14" x14ac:dyDescent="0.3">
      <c r="A214" s="2" t="str">
        <f>'Viajeros Hoteles y Apartamet'!A214</f>
        <v>2021</v>
      </c>
      <c r="B214" s="2" t="str">
        <f>'Viajeros Hoteles y Apartamet'!B214</f>
        <v>11</v>
      </c>
      <c r="C214" s="3">
        <f>'Viajeros Hoteles y Apartamet'!I214</f>
        <v>29897</v>
      </c>
      <c r="D214" s="3" cm="1">
        <f t="array" ref="D214">_xlfn.XLOOKUP(transformación!A205,'[1]Pib Pc'!$A$2:$A$81,_xlfn.XLOOKUP($C$1,'[1]Pib Pc'!B$1:P$1,'[1]Pib Pc'!$B$2:$P$81))</f>
        <v>15830</v>
      </c>
      <c r="E214" s="19" cm="1">
        <f t="array" ref="E214">_xlfn.XLOOKUP(transformación!B205,'[1]IPC Armonizado'!$A$2:$A$250,_xlfn.XLOOKUP($C$1,'[1]IPC Armonizado'!$B$1:$Q$1,'[1]IPC Armonizado'!$B$2:$Q$250))</f>
        <v>106.9</v>
      </c>
      <c r="F214" s="19" cm="1">
        <f t="array" ref="F214">_xlfn.XLOOKUP(transformación!A205,'[1]Desempleo armonizado'!$A$2:$A$101,_xlfn.XLOOKUP($C$1,'[1]Desempleo armonizado'!$B$1:$P$1,'[1]Desempleo armonizado'!$B$2:$P$101))</f>
        <v>4.3</v>
      </c>
      <c r="G214" s="26" cm="1">
        <f t="array" ref="G214">IFERROR(_xlfn.XLOOKUP(transformación!$B205,[1]Forwarkeys!$B$2:$B$1000,_xlfn.XLOOKUP($C$1,[1]Forwarkeys!$C$1:$BA$1,[1]Forwarkeys!$C$2:$BA$1000)),"-")</f>
        <v>27621</v>
      </c>
      <c r="H214" s="19">
        <f>España!E214</f>
        <v>109.87</v>
      </c>
      <c r="I214" s="3">
        <f>[1]Aeropuerto!$F207</f>
        <v>21247</v>
      </c>
      <c r="J214" s="3" cm="1">
        <f t="array" ref="J214">_xlfn.XLOOKUP(transformación!$B205,[1]Mortalidad!$A$2:$A$301,_xlfn.XLOOKUP($C$1,[1]Mortalidad!$B$1:$P$1,[1]Mortalidad!$B$2:$P$301))</f>
        <v>4974</v>
      </c>
      <c r="K214" s="19" cm="1">
        <f t="array" ref="K214">_xlfn.XLOOKUP(transformación!$B205,'[1]Indice del consumidor'!$A$2:$A$301,_xlfn.XLOOKUP($C$1,'[1]Indice del consumidor'!$B$1:$P$1,'[1]Indice del consumidor'!$B$2:$P$301))</f>
        <v>0.2</v>
      </c>
      <c r="L214" s="3" cm="1">
        <f t="array" ref="L214">_xlfn.XLOOKUP(transformación!B205,'[1]Total Búsquedas'!$A$5:$A$101,_xlfn.XLOOKUP($C$1,'[1]Total Búsquedas'!$B$2:$Q$2,'[1]Total Búsquedas'!$B$5:$Q$101))</f>
        <v>288310</v>
      </c>
      <c r="M214" s="3" cm="1">
        <f t="array" ref="M214">_xlfn.XLOOKUP(transformación!B205,'[1]Búsquedas a tres meses'!$A$5:$A$101,_xlfn.XLOOKUP($C$1,'[1]Búsquedas a tres meses'!$B$2:$Q$2,'[1]Búsquedas a tres meses'!$B$5:$Q$101))</f>
        <v>198983</v>
      </c>
      <c r="N214" s="3" cm="1">
        <f t="array" ref="N214">_xlfn.XLOOKUP(transformación!B205,'[1]Búsquedas a 6 meses'!$A$5:$A$101,_xlfn.XLOOKUP($C$1,'[1]Búsquedas a 6 meses'!$B$2:$Q$2,'[1]Búsquedas a 6 meses'!$B$5:$Q$101))</f>
        <v>247306</v>
      </c>
    </row>
    <row r="215" spans="1:14" x14ac:dyDescent="0.3">
      <c r="A215" s="2" t="str">
        <f>'Viajeros Hoteles y Apartamet'!A215</f>
        <v>2021</v>
      </c>
      <c r="B215" s="2" t="str">
        <f>'Viajeros Hoteles y Apartamet'!B215</f>
        <v>12</v>
      </c>
      <c r="C215" s="3">
        <f>'Viajeros Hoteles y Apartamet'!I215</f>
        <v>14716</v>
      </c>
      <c r="D215" s="3" cm="1">
        <f t="array" ref="D215">_xlfn.XLOOKUP(transformación!A206,'[1]Pib Pc'!$A$2:$A$81,_xlfn.XLOOKUP($C$1,'[1]Pib Pc'!B$1:P$1,'[1]Pib Pc'!$B$2:$P$81))</f>
        <v>15830</v>
      </c>
      <c r="E215" s="19" cm="1">
        <f t="array" ref="E215">_xlfn.XLOOKUP(transformación!B206,'[1]IPC Armonizado'!$A$2:$A$250,_xlfn.XLOOKUP($C$1,'[1]IPC Armonizado'!$B$1:$Q$1,'[1]IPC Armonizado'!$B$2:$Q$250))</f>
        <v>106.3</v>
      </c>
      <c r="F215" s="19" cm="1">
        <f t="array" ref="F215">_xlfn.XLOOKUP(transformación!A206,'[1]Desempleo armonizado'!$A$2:$A$101,_xlfn.XLOOKUP($C$1,'[1]Desempleo armonizado'!$B$1:$P$1,'[1]Desempleo armonizado'!$B$2:$P$101))</f>
        <v>4.3</v>
      </c>
      <c r="G215" s="26" cm="1">
        <f t="array" ref="G215">IFERROR(_xlfn.XLOOKUP(transformación!$B206,[1]Forwarkeys!$B$2:$B$1000,_xlfn.XLOOKUP($C$1,[1]Forwarkeys!$C$1:$BA$1,[1]Forwarkeys!$C$2:$BA$1000)),"-")</f>
        <v>26718</v>
      </c>
      <c r="H215" s="19">
        <f>España!E215</f>
        <v>111.13</v>
      </c>
      <c r="I215" s="3">
        <f>[1]Aeropuerto!$F208</f>
        <v>19156</v>
      </c>
      <c r="J215" s="3" cm="1">
        <f t="array" ref="J215">_xlfn.XLOOKUP(transformación!$B206,[1]Mortalidad!$A$2:$A$301,_xlfn.XLOOKUP($C$1,[1]Mortalidad!$B$1:$P$1,[1]Mortalidad!$B$2:$P$301))</f>
        <v>5553</v>
      </c>
      <c r="K215" s="19" cm="1">
        <f t="array" ref="K215">_xlfn.XLOOKUP(transformación!$B206,'[1]Indice del consumidor'!$A$2:$A$301,_xlfn.XLOOKUP($C$1,'[1]Indice del consumidor'!$B$1:$P$1,'[1]Indice del consumidor'!$B$2:$P$301))</f>
        <v>0.2</v>
      </c>
      <c r="L215" s="3" cm="1">
        <f t="array" ref="L215">_xlfn.XLOOKUP(transformación!B206,'[1]Total Búsquedas'!$A$5:$A$101,_xlfn.XLOOKUP($C$1,'[1]Total Búsquedas'!$B$2:$Q$2,'[1]Total Búsquedas'!$B$5:$Q$101))</f>
        <v>276436</v>
      </c>
      <c r="M215" s="3" cm="1">
        <f t="array" ref="M215">_xlfn.XLOOKUP(transformación!B206,'[1]Búsquedas a tres meses'!$A$5:$A$101,_xlfn.XLOOKUP($C$1,'[1]Búsquedas a tres meses'!$B$2:$Q$2,'[1]Búsquedas a tres meses'!$B$5:$Q$101))</f>
        <v>184273</v>
      </c>
      <c r="N215" s="3" cm="1">
        <f t="array" ref="N215">_xlfn.XLOOKUP(transformación!B206,'[1]Búsquedas a 6 meses'!$A$5:$A$101,_xlfn.XLOOKUP($C$1,'[1]Búsquedas a 6 meses'!$B$2:$Q$2,'[1]Búsquedas a 6 meses'!$B$5:$Q$101))</f>
        <v>230967</v>
      </c>
    </row>
    <row r="216" spans="1:14" x14ac:dyDescent="0.3">
      <c r="A216" s="2" t="str">
        <f>'Viajeros Hoteles y Apartamet'!A216</f>
        <v>2022</v>
      </c>
      <c r="B216" s="2" t="str">
        <f>'Viajeros Hoteles y Apartamet'!B216</f>
        <v>1</v>
      </c>
      <c r="C216" s="3">
        <f>'Viajeros Hoteles y Apartamet'!I216</f>
        <v>11638</v>
      </c>
      <c r="D216" s="3" cm="1">
        <f t="array" ref="D216">_xlfn.XLOOKUP(transformación!A207,'[1]Pib Pc'!$A$2:$A$81,_xlfn.XLOOKUP($C$1,'[1]Pib Pc'!B$1:P$1,'[1]Pib Pc'!$B$2:$P$81))</f>
        <v>15080</v>
      </c>
      <c r="E216" s="19" cm="1">
        <f t="array" ref="E216">_xlfn.XLOOKUP(transformación!B207,'[1]IPC Armonizado'!$A$2:$A$250,_xlfn.XLOOKUP($C$1,'[1]IPC Armonizado'!$B$1:$Q$1,'[1]IPC Armonizado'!$B$2:$Q$250))</f>
        <v>108</v>
      </c>
      <c r="F216" s="19" cm="1">
        <f t="array" ref="F216">_xlfn.XLOOKUP(transformación!A207,'[1]Desempleo armonizado'!$A$2:$A$101,_xlfn.XLOOKUP($C$1,'[1]Desempleo armonizado'!$B$1:$P$1,'[1]Desempleo armonizado'!$B$2:$P$101))</f>
        <v>4.5999999999999996</v>
      </c>
      <c r="G216" s="26" cm="1">
        <f t="array" ref="G216">IFERROR(_xlfn.XLOOKUP(transformación!$B207,[1]Forwarkeys!$B$2:$B$1000,_xlfn.XLOOKUP($C$1,[1]Forwarkeys!$C$1:$BA$1,[1]Forwarkeys!$C$2:$BA$1000)),"-")</f>
        <v>23406</v>
      </c>
      <c r="H216" s="19">
        <f>España!E216</f>
        <v>110.26</v>
      </c>
      <c r="I216" s="3">
        <f>[1]Aeropuerto!$F209</f>
        <v>14420</v>
      </c>
      <c r="J216" s="3" cm="1">
        <f t="array" ref="J216">_xlfn.XLOOKUP(transformación!$B207,[1]Mortalidad!$A$2:$A$301,_xlfn.XLOOKUP($C$1,[1]Mortalidad!$B$1:$P$1,[1]Mortalidad!$B$2:$P$301))</f>
        <v>5461</v>
      </c>
      <c r="K216" s="19" cm="1">
        <f t="array" ref="K216">_xlfn.XLOOKUP(transformación!$B207,'[1]Indice del consumidor'!$A$2:$A$301,_xlfn.XLOOKUP($C$1,'[1]Indice del consumidor'!$B$1:$P$1,'[1]Indice del consumidor'!$B$2:$P$301))</f>
        <v>1</v>
      </c>
      <c r="L216" s="3" cm="1">
        <f t="array" ref="L216">_xlfn.XLOOKUP(transformación!B207,'[1]Total Búsquedas'!$A$5:$A$101,_xlfn.XLOOKUP($C$1,'[1]Total Búsquedas'!$B$2:$Q$2,'[1]Total Búsquedas'!$B$5:$Q$101))</f>
        <v>446413</v>
      </c>
      <c r="M216" s="3" cm="1">
        <f t="array" ref="M216">_xlfn.XLOOKUP(transformación!B207,'[1]Búsquedas a tres meses'!$A$5:$A$101,_xlfn.XLOOKUP($C$1,'[1]Búsquedas a tres meses'!$B$2:$Q$2,'[1]Búsquedas a tres meses'!$B$5:$Q$101))</f>
        <v>280649</v>
      </c>
      <c r="N216" s="3" cm="1">
        <f t="array" ref="N216">_xlfn.XLOOKUP(transformación!B207,'[1]Búsquedas a 6 meses'!$A$5:$A$101,_xlfn.XLOOKUP($C$1,'[1]Búsquedas a 6 meses'!$B$2:$Q$2,'[1]Búsquedas a 6 meses'!$B$5:$Q$101))</f>
        <v>400085</v>
      </c>
    </row>
    <row r="217" spans="1:14" x14ac:dyDescent="0.3">
      <c r="A217" s="2" t="str">
        <f>'Viajeros Hoteles y Apartamet'!A217</f>
        <v>2022</v>
      </c>
      <c r="B217" s="2" t="str">
        <f>'Viajeros Hoteles y Apartamet'!B217</f>
        <v>2</v>
      </c>
      <c r="C217" s="3">
        <f>'Viajeros Hoteles y Apartamet'!I217</f>
        <v>26046</v>
      </c>
      <c r="D217" s="3" cm="1">
        <f t="array" ref="D217">_xlfn.XLOOKUP(transformación!A208,'[1]Pib Pc'!$A$2:$A$81,_xlfn.XLOOKUP($C$1,'[1]Pib Pc'!B$1:P$1,'[1]Pib Pc'!$B$2:$P$81))</f>
        <v>15080</v>
      </c>
      <c r="E217" s="19" cm="1">
        <f t="array" ref="E217">_xlfn.XLOOKUP(transformación!B208,'[1]IPC Armonizado'!$A$2:$A$250,_xlfn.XLOOKUP($C$1,'[1]IPC Armonizado'!$B$1:$Q$1,'[1]IPC Armonizado'!$B$2:$Q$250))</f>
        <v>109</v>
      </c>
      <c r="F217" s="19" cm="1">
        <f t="array" ref="F217">_xlfn.XLOOKUP(transformación!A208,'[1]Desempleo armonizado'!$A$2:$A$101,_xlfn.XLOOKUP($C$1,'[1]Desempleo armonizado'!$B$1:$P$1,'[1]Desempleo armonizado'!$B$2:$P$101))</f>
        <v>4.5999999999999996</v>
      </c>
      <c r="G217" s="26" cm="1">
        <f t="array" ref="G217">IFERROR(_xlfn.XLOOKUP(transformación!$B208,[1]Forwarkeys!$B$2:$B$1000,_xlfn.XLOOKUP($C$1,[1]Forwarkeys!$C$1:$BA$1,[1]Forwarkeys!$C$2:$BA$1000)),"-")</f>
        <v>23376</v>
      </c>
      <c r="H217" s="19">
        <f>España!E217</f>
        <v>111.15</v>
      </c>
      <c r="I217" s="3">
        <f>[1]Aeropuerto!$F210</f>
        <v>21046</v>
      </c>
      <c r="J217" s="3" cm="1">
        <f t="array" ref="J217">_xlfn.XLOOKUP(transformación!$B208,[1]Mortalidad!$A$2:$A$301,_xlfn.XLOOKUP($C$1,[1]Mortalidad!$B$1:$P$1,[1]Mortalidad!$B$2:$P$301))</f>
        <v>5026</v>
      </c>
      <c r="K217" s="19" cm="1">
        <f t="array" ref="K217">_xlfn.XLOOKUP(transformación!$B208,'[1]Indice del consumidor'!$A$2:$A$301,_xlfn.XLOOKUP($C$1,'[1]Indice del consumidor'!$B$1:$P$1,'[1]Indice del consumidor'!$B$2:$P$301))</f>
        <v>0.4</v>
      </c>
      <c r="L217" s="3" cm="1">
        <f t="array" ref="L217">_xlfn.XLOOKUP(transformación!B208,'[1]Total Búsquedas'!$A$5:$A$101,_xlfn.XLOOKUP($C$1,'[1]Total Búsquedas'!$B$2:$Q$2,'[1]Total Búsquedas'!$B$5:$Q$101))</f>
        <v>357094</v>
      </c>
      <c r="M217" s="3" cm="1">
        <f t="array" ref="M217">_xlfn.XLOOKUP(transformación!B208,'[1]Búsquedas a tres meses'!$A$5:$A$101,_xlfn.XLOOKUP($C$1,'[1]Búsquedas a tres meses'!$B$2:$Q$2,'[1]Búsquedas a tres meses'!$B$5:$Q$101))</f>
        <v>231732</v>
      </c>
      <c r="N217" s="3" cm="1">
        <f t="array" ref="N217">_xlfn.XLOOKUP(transformación!B208,'[1]Búsquedas a 6 meses'!$A$5:$A$101,_xlfn.XLOOKUP($C$1,'[1]Búsquedas a 6 meses'!$B$2:$Q$2,'[1]Búsquedas a 6 meses'!$B$5:$Q$101))</f>
        <v>326290</v>
      </c>
    </row>
    <row r="218" spans="1:14" x14ac:dyDescent="0.3">
      <c r="A218" s="2" t="str">
        <f>'Viajeros Hoteles y Apartamet'!A218</f>
        <v>2022</v>
      </c>
      <c r="B218" s="2" t="str">
        <f>'Viajeros Hoteles y Apartamet'!B218</f>
        <v>3</v>
      </c>
      <c r="C218" s="3">
        <f>'Viajeros Hoteles y Apartamet'!I218</f>
        <v>41749</v>
      </c>
      <c r="D218" s="3" cm="1">
        <f t="array" ref="D218">_xlfn.XLOOKUP(transformación!A209,'[1]Pib Pc'!$A$2:$A$81,_xlfn.XLOOKUP($C$1,'[1]Pib Pc'!B$1:P$1,'[1]Pib Pc'!$B$2:$P$81))</f>
        <v>15080</v>
      </c>
      <c r="E218" s="19" cm="1">
        <f t="array" ref="E218">_xlfn.XLOOKUP(transformación!B209,'[1]IPC Armonizado'!$A$2:$A$250,_xlfn.XLOOKUP($C$1,'[1]IPC Armonizado'!$B$1:$Q$1,'[1]IPC Armonizado'!$B$2:$Q$250))</f>
        <v>109.8</v>
      </c>
      <c r="F218" s="19" cm="1">
        <f t="array" ref="F218">_xlfn.XLOOKUP(transformación!A209,'[1]Desempleo armonizado'!$A$2:$A$101,_xlfn.XLOOKUP($C$1,'[1]Desempleo armonizado'!$B$1:$P$1,'[1]Desempleo armonizado'!$B$2:$P$101))</f>
        <v>4.5999999999999996</v>
      </c>
      <c r="G218" s="26" cm="1">
        <f t="array" ref="G218">IFERROR(_xlfn.XLOOKUP(transformación!$B209,[1]Forwarkeys!$B$2:$B$1000,_xlfn.XLOOKUP($C$1,[1]Forwarkeys!$C$1:$BA$1,[1]Forwarkeys!$C$2:$BA$1000)),"-")</f>
        <v>29844</v>
      </c>
      <c r="H218" s="19">
        <f>España!E218</f>
        <v>115.51</v>
      </c>
      <c r="I218" s="3">
        <f>[1]Aeropuerto!$F211</f>
        <v>26558</v>
      </c>
      <c r="J218" s="3" cm="1">
        <f t="array" ref="J218">_xlfn.XLOOKUP(transformación!$B209,[1]Mortalidad!$A$2:$A$301,_xlfn.XLOOKUP($C$1,[1]Mortalidad!$B$1:$P$1,[1]Mortalidad!$B$2:$P$301))</f>
        <v>5381</v>
      </c>
      <c r="K218" s="19" cm="1">
        <f t="array" ref="K218">_xlfn.XLOOKUP(transformación!$B209,'[1]Indice del consumidor'!$A$2:$A$301,_xlfn.XLOOKUP($C$1,'[1]Indice del consumidor'!$B$1:$P$1,'[1]Indice del consumidor'!$B$2:$P$301))</f>
        <v>-11.5</v>
      </c>
      <c r="L218" s="3" cm="1">
        <f t="array" ref="L218">_xlfn.XLOOKUP(transformación!B209,'[1]Total Búsquedas'!$A$5:$A$101,_xlfn.XLOOKUP($C$1,'[1]Total Búsquedas'!$B$2:$Q$2,'[1]Total Búsquedas'!$B$5:$Q$101))</f>
        <v>387070</v>
      </c>
      <c r="M218" s="3" cm="1">
        <f t="array" ref="M218">_xlfn.XLOOKUP(transformación!B209,'[1]Búsquedas a tres meses'!$A$5:$A$101,_xlfn.XLOOKUP($C$1,'[1]Búsquedas a tres meses'!$B$2:$Q$2,'[1]Búsquedas a tres meses'!$B$5:$Q$101))</f>
        <v>251034</v>
      </c>
      <c r="N218" s="3" cm="1">
        <f t="array" ref="N218">_xlfn.XLOOKUP(transformación!B209,'[1]Búsquedas a 6 meses'!$A$5:$A$101,_xlfn.XLOOKUP($C$1,'[1]Búsquedas a 6 meses'!$B$2:$Q$2,'[1]Búsquedas a 6 meses'!$B$5:$Q$101))</f>
        <v>366950</v>
      </c>
    </row>
    <row r="219" spans="1:14" x14ac:dyDescent="0.3">
      <c r="A219" s="2" t="str">
        <f>'Viajeros Hoteles y Apartamet'!A219</f>
        <v>2022</v>
      </c>
      <c r="B219" s="2" t="str">
        <f>'Viajeros Hoteles y Apartamet'!B219</f>
        <v>4</v>
      </c>
      <c r="C219" s="3">
        <f>'Viajeros Hoteles y Apartamet'!I219</f>
        <v>34811</v>
      </c>
      <c r="D219" s="3" cm="1">
        <f t="array" ref="D219">_xlfn.XLOOKUP(transformación!A210,'[1]Pib Pc'!$A$2:$A$81,_xlfn.XLOOKUP($C$1,'[1]Pib Pc'!B$1:P$1,'[1]Pib Pc'!$B$2:$P$81))</f>
        <v>16290</v>
      </c>
      <c r="E219" s="19" cm="1">
        <f t="array" ref="E219">_xlfn.XLOOKUP(transformación!B210,'[1]IPC Armonizado'!$A$2:$A$250,_xlfn.XLOOKUP($C$1,'[1]IPC Armonizado'!$B$1:$Q$1,'[1]IPC Armonizado'!$B$2:$Q$250))</f>
        <v>111.8</v>
      </c>
      <c r="F219" s="19" cm="1">
        <f t="array" ref="F219">_xlfn.XLOOKUP(transformación!A210,'[1]Desempleo armonizado'!$A$2:$A$101,_xlfn.XLOOKUP($C$1,'[1]Desempleo armonizado'!$B$1:$P$1,'[1]Desempleo armonizado'!$B$2:$P$101))</f>
        <v>4</v>
      </c>
      <c r="G219" s="26" cm="1">
        <f t="array" ref="G219">IFERROR(_xlfn.XLOOKUP(transformación!$B210,[1]Forwarkeys!$B$2:$B$1000,_xlfn.XLOOKUP($C$1,[1]Forwarkeys!$C$1:$BA$1,[1]Forwarkeys!$C$2:$BA$1000)),"-")</f>
        <v>35070</v>
      </c>
      <c r="H219" s="19">
        <f>España!E219</f>
        <v>115.21</v>
      </c>
      <c r="I219" s="3">
        <f>[1]Aeropuerto!$F212</f>
        <v>31857</v>
      </c>
      <c r="J219" s="3" cm="1">
        <f t="array" ref="J219">_xlfn.XLOOKUP(transformación!$B210,[1]Mortalidad!$A$2:$A$301,_xlfn.XLOOKUP($C$1,[1]Mortalidad!$B$1:$P$1,[1]Mortalidad!$B$2:$P$301))</f>
        <v>4921</v>
      </c>
      <c r="K219" s="19" cm="1">
        <f t="array" ref="K219">_xlfn.XLOOKUP(transformación!$B210,'[1]Indice del consumidor'!$A$2:$A$301,_xlfn.XLOOKUP($C$1,'[1]Indice del consumidor'!$B$1:$P$1,'[1]Indice del consumidor'!$B$2:$P$301))</f>
        <v>-14.3</v>
      </c>
      <c r="L219" s="3" cm="1">
        <f t="array" ref="L219">_xlfn.XLOOKUP(transformación!B210,'[1]Total Búsquedas'!$A$5:$A$101,_xlfn.XLOOKUP($C$1,'[1]Total Búsquedas'!$B$2:$Q$2,'[1]Total Búsquedas'!$B$5:$Q$101))</f>
        <v>433070</v>
      </c>
      <c r="M219" s="3" cm="1">
        <f t="array" ref="M219">_xlfn.XLOOKUP(transformación!B210,'[1]Búsquedas a tres meses'!$A$5:$A$101,_xlfn.XLOOKUP($C$1,'[1]Búsquedas a tres meses'!$B$2:$Q$2,'[1]Búsquedas a tres meses'!$B$5:$Q$101))</f>
        <v>332521</v>
      </c>
      <c r="N219" s="3" cm="1">
        <f t="array" ref="N219">_xlfn.XLOOKUP(transformación!B210,'[1]Búsquedas a 6 meses'!$A$5:$A$101,_xlfn.XLOOKUP($C$1,'[1]Búsquedas a 6 meses'!$B$2:$Q$2,'[1]Búsquedas a 6 meses'!$B$5:$Q$101))</f>
        <v>422594</v>
      </c>
    </row>
    <row r="220" spans="1:14" x14ac:dyDescent="0.3">
      <c r="A220" s="2" t="str">
        <f>'Viajeros Hoteles y Apartamet'!A220</f>
        <v>2022</v>
      </c>
      <c r="B220" s="2" t="str">
        <f>'Viajeros Hoteles y Apartamet'!B220</f>
        <v>5</v>
      </c>
      <c r="C220" s="3">
        <f>'Viajeros Hoteles y Apartamet'!I220</f>
        <v>46121</v>
      </c>
      <c r="D220" s="3" cm="1">
        <f t="array" ref="D220">_xlfn.XLOOKUP(transformación!A211,'[1]Pib Pc'!$A$2:$A$81,_xlfn.XLOOKUP($C$1,'[1]Pib Pc'!B$1:P$1,'[1]Pib Pc'!$B$2:$P$81))</f>
        <v>16290</v>
      </c>
      <c r="E220" s="19" cm="1">
        <f t="array" ref="E220">_xlfn.XLOOKUP(transformación!B211,'[1]IPC Armonizado'!$A$2:$A$250,_xlfn.XLOOKUP($C$1,'[1]IPC Armonizado'!$B$1:$Q$1,'[1]IPC Armonizado'!$B$2:$Q$250))</f>
        <v>113</v>
      </c>
      <c r="F220" s="19" cm="1">
        <f t="array" ref="F220">_xlfn.XLOOKUP(transformación!A211,'[1]Desempleo armonizado'!$A$2:$A$101,_xlfn.XLOOKUP($C$1,'[1]Desempleo armonizado'!$B$1:$P$1,'[1]Desempleo armonizado'!$B$2:$P$101))</f>
        <v>4</v>
      </c>
      <c r="G220" s="26" cm="1">
        <f t="array" ref="G220">IFERROR(_xlfn.XLOOKUP(transformación!$B211,[1]Forwarkeys!$B$2:$B$1000,_xlfn.XLOOKUP($C$1,[1]Forwarkeys!$C$1:$BA$1,[1]Forwarkeys!$C$2:$BA$1000)),"-")</f>
        <v>36912</v>
      </c>
      <c r="H220" s="19">
        <f>España!E220</f>
        <v>116.03</v>
      </c>
      <c r="I220" s="3">
        <f>[1]Aeropuerto!$F213</f>
        <v>34866</v>
      </c>
      <c r="J220" s="3" cm="1">
        <f t="array" ref="J220">_xlfn.XLOOKUP(transformación!$B211,[1]Mortalidad!$A$2:$A$301,_xlfn.XLOOKUP($C$1,[1]Mortalidad!$B$1:$P$1,[1]Mortalidad!$B$2:$P$301))</f>
        <v>4605</v>
      </c>
      <c r="K220" s="19" cm="1">
        <f t="array" ref="K220">_xlfn.XLOOKUP(transformación!$B211,'[1]Indice del consumidor'!$A$2:$A$301,_xlfn.XLOOKUP($C$1,'[1]Indice del consumidor'!$B$1:$P$1,'[1]Indice del consumidor'!$B$2:$P$301))</f>
        <v>-14.6</v>
      </c>
      <c r="L220" s="3" cm="1">
        <f t="array" ref="L220">_xlfn.XLOOKUP(transformación!B211,'[1]Total Búsquedas'!$A$5:$A$101,_xlfn.XLOOKUP($C$1,'[1]Total Búsquedas'!$B$2:$Q$2,'[1]Total Búsquedas'!$B$5:$Q$101))</f>
        <v>481723</v>
      </c>
      <c r="M220" s="3" cm="1">
        <f t="array" ref="M220">_xlfn.XLOOKUP(transformación!B211,'[1]Búsquedas a tres meses'!$A$5:$A$101,_xlfn.XLOOKUP($C$1,'[1]Búsquedas a tres meses'!$B$2:$Q$2,'[1]Búsquedas a tres meses'!$B$5:$Q$101))</f>
        <v>381287</v>
      </c>
      <c r="N220" s="3" cm="1">
        <f t="array" ref="N220">_xlfn.XLOOKUP(transformación!B211,'[1]Búsquedas a 6 meses'!$A$5:$A$101,_xlfn.XLOOKUP($C$1,'[1]Búsquedas a 6 meses'!$B$2:$Q$2,'[1]Búsquedas a 6 meses'!$B$5:$Q$101))</f>
        <v>468029</v>
      </c>
    </row>
    <row r="221" spans="1:14" x14ac:dyDescent="0.3">
      <c r="A221" s="2" t="str">
        <f>'Viajeros Hoteles y Apartamet'!A221</f>
        <v>2022</v>
      </c>
      <c r="B221" s="2" t="str">
        <f>'Viajeros Hoteles y Apartamet'!B221</f>
        <v>6</v>
      </c>
      <c r="C221" s="3">
        <f>'Viajeros Hoteles y Apartamet'!I221</f>
        <v>39107</v>
      </c>
      <c r="D221" s="3" cm="1">
        <f t="array" ref="D221">_xlfn.XLOOKUP(transformación!A212,'[1]Pib Pc'!$A$2:$A$81,_xlfn.XLOOKUP($C$1,'[1]Pib Pc'!B$1:P$1,'[1]Pib Pc'!$B$2:$P$81))</f>
        <v>16290</v>
      </c>
      <c r="E221" s="19" cm="1">
        <f t="array" ref="E221">_xlfn.XLOOKUP(transformación!B212,'[1]IPC Armonizado'!$A$2:$A$250,_xlfn.XLOOKUP($C$1,'[1]IPC Armonizado'!$B$1:$Q$1,'[1]IPC Armonizado'!$B$2:$Q$250))</f>
        <v>114</v>
      </c>
      <c r="F221" s="19" cm="1">
        <f t="array" ref="F221">_xlfn.XLOOKUP(transformación!A212,'[1]Desempleo armonizado'!$A$2:$A$101,_xlfn.XLOOKUP($C$1,'[1]Desempleo armonizado'!$B$1:$P$1,'[1]Desempleo armonizado'!$B$2:$P$101))</f>
        <v>4</v>
      </c>
      <c r="G221" s="26" cm="1">
        <f t="array" ref="G221">IFERROR(_xlfn.XLOOKUP(transformación!$B212,[1]Forwarkeys!$B$2:$B$1000,_xlfn.XLOOKUP($C$1,[1]Forwarkeys!$C$1:$BA$1,[1]Forwarkeys!$C$2:$BA$1000)),"-")</f>
        <v>36633</v>
      </c>
      <c r="H221" s="19">
        <f>España!E221</f>
        <v>118.22</v>
      </c>
      <c r="I221" s="3">
        <f>[1]Aeropuerto!$F214</f>
        <v>35609</v>
      </c>
      <c r="J221" s="3" cm="1">
        <f t="array" ref="J221">_xlfn.XLOOKUP(transformación!$B212,[1]Mortalidad!$A$2:$A$301,_xlfn.XLOOKUP($C$1,[1]Mortalidad!$B$1:$P$1,[1]Mortalidad!$B$2:$P$301))</f>
        <v>4611</v>
      </c>
      <c r="K221" s="19" cm="1">
        <f t="array" ref="K221">_xlfn.XLOOKUP(transformación!$B212,'[1]Indice del consumidor'!$A$2:$A$301,_xlfn.XLOOKUP($C$1,'[1]Indice del consumidor'!$B$1:$P$1,'[1]Indice del consumidor'!$B$2:$P$301))</f>
        <v>-16.399999999999999</v>
      </c>
      <c r="L221" s="3" cm="1">
        <f t="array" ref="L221">_xlfn.XLOOKUP(transformación!B212,'[1]Total Búsquedas'!$A$5:$A$101,_xlfn.XLOOKUP($C$1,'[1]Total Búsquedas'!$B$2:$Q$2,'[1]Total Búsquedas'!$B$5:$Q$101))</f>
        <v>469629</v>
      </c>
      <c r="M221" s="3" cm="1">
        <f t="array" ref="M221">_xlfn.XLOOKUP(transformación!B212,'[1]Búsquedas a tres meses'!$A$5:$A$101,_xlfn.XLOOKUP($C$1,'[1]Búsquedas a tres meses'!$B$2:$Q$2,'[1]Búsquedas a tres meses'!$B$5:$Q$101))</f>
        <v>401073</v>
      </c>
      <c r="N221" s="3" cm="1">
        <f t="array" ref="N221">_xlfn.XLOOKUP(transformación!B212,'[1]Búsquedas a 6 meses'!$A$5:$A$101,_xlfn.XLOOKUP($C$1,'[1]Búsquedas a 6 meses'!$B$2:$Q$2,'[1]Búsquedas a 6 meses'!$B$5:$Q$101))</f>
        <v>456848</v>
      </c>
    </row>
    <row r="222" spans="1:14" x14ac:dyDescent="0.3">
      <c r="A222" s="2" t="str">
        <f>'Viajeros Hoteles y Apartamet'!A222</f>
        <v>2022</v>
      </c>
      <c r="B222" s="2" t="str">
        <f>'Viajeros Hoteles y Apartamet'!B222</f>
        <v>7</v>
      </c>
      <c r="C222" s="3">
        <f>'Viajeros Hoteles y Apartamet'!I222</f>
        <v>62564</v>
      </c>
      <c r="D222" s="3" cm="1">
        <f t="array" ref="D222">_xlfn.XLOOKUP(transformación!A213,'[1]Pib Pc'!$A$2:$A$81,_xlfn.XLOOKUP($C$1,'[1]Pib Pc'!B$1:P$1,'[1]Pib Pc'!$B$2:$P$81))</f>
        <v>16340</v>
      </c>
      <c r="E222" s="19" cm="1">
        <f t="array" ref="E222">_xlfn.XLOOKUP(transformación!B213,'[1]IPC Armonizado'!$A$2:$A$250,_xlfn.XLOOKUP($C$1,'[1]IPC Armonizado'!$B$1:$Q$1,'[1]IPC Armonizado'!$B$2:$Q$250))</f>
        <v>115.4</v>
      </c>
      <c r="F222" s="19" cm="1">
        <f t="array" ref="F222">_xlfn.XLOOKUP(transformación!A213,'[1]Desempleo armonizado'!$A$2:$A$101,_xlfn.XLOOKUP($C$1,'[1]Desempleo armonizado'!$B$1:$P$1,'[1]Desempleo armonizado'!$B$2:$P$101))</f>
        <v>4.7</v>
      </c>
      <c r="G222" s="26" cm="1">
        <f t="array" ref="G222">IFERROR(_xlfn.XLOOKUP(transformación!$B213,[1]Forwarkeys!$B$2:$B$1000,_xlfn.XLOOKUP($C$1,[1]Forwarkeys!$C$1:$BA$1,[1]Forwarkeys!$C$2:$BA$1000)),"-")</f>
        <v>39281</v>
      </c>
      <c r="H222" s="19">
        <f>España!E222</f>
        <v>117.54</v>
      </c>
      <c r="I222" s="3">
        <f>[1]Aeropuerto!$F215</f>
        <v>38328</v>
      </c>
      <c r="J222" s="3" cm="1">
        <f t="array" ref="J222">_xlfn.XLOOKUP(transformación!$B213,[1]Mortalidad!$A$2:$A$301,_xlfn.XLOOKUP($C$1,[1]Mortalidad!$B$1:$P$1,[1]Mortalidad!$B$2:$P$301))</f>
        <v>4680</v>
      </c>
      <c r="K222" s="19" cm="1">
        <f t="array" ref="K222">_xlfn.XLOOKUP(transformación!$B213,'[1]Indice del consumidor'!$A$2:$A$301,_xlfn.XLOOKUP($C$1,'[1]Indice del consumidor'!$B$1:$P$1,'[1]Indice del consumidor'!$B$2:$P$301))</f>
        <v>-17.3</v>
      </c>
      <c r="L222" s="3" cm="1">
        <f t="array" ref="L222">_xlfn.XLOOKUP(transformación!B213,'[1]Total Búsquedas'!$A$5:$A$101,_xlfn.XLOOKUP($C$1,'[1]Total Búsquedas'!$B$2:$Q$2,'[1]Total Búsquedas'!$B$5:$Q$101))</f>
        <v>453766</v>
      </c>
      <c r="M222" s="3" cm="1">
        <f t="array" ref="M222">_xlfn.XLOOKUP(transformación!B213,'[1]Búsquedas a tres meses'!$A$5:$A$101,_xlfn.XLOOKUP($C$1,'[1]Búsquedas a tres meses'!$B$2:$Q$2,'[1]Búsquedas a tres meses'!$B$5:$Q$101))</f>
        <v>404556</v>
      </c>
      <c r="N222" s="3" cm="1">
        <f t="array" ref="N222">_xlfn.XLOOKUP(transformación!B213,'[1]Búsquedas a 6 meses'!$A$5:$A$101,_xlfn.XLOOKUP($C$1,'[1]Búsquedas a 6 meses'!$B$2:$Q$2,'[1]Búsquedas a 6 meses'!$B$5:$Q$101))</f>
        <v>430949</v>
      </c>
    </row>
    <row r="223" spans="1:14" x14ac:dyDescent="0.3">
      <c r="A223" s="2">
        <v>2022</v>
      </c>
      <c r="B223" s="2">
        <v>8</v>
      </c>
      <c r="C223" s="3">
        <f>'Viajeros Hoteles y Apartamet'!I223</f>
        <v>49212</v>
      </c>
      <c r="D223" s="3" cm="1">
        <f t="array" ref="D223">_xlfn.XLOOKUP(transformación!A214,'[1]Pib Pc'!$A$2:$A$81,_xlfn.XLOOKUP($C$1,'[1]Pib Pc'!B$1:P$1,'[1]Pib Pc'!$B$2:$P$81))</f>
        <v>16340</v>
      </c>
      <c r="E223" s="19" cm="1">
        <f t="array" ref="E223">_xlfn.XLOOKUP(transformación!B214,'[1]IPC Armonizado'!$A$2:$A$250,_xlfn.XLOOKUP($C$1,'[1]IPC Armonizado'!$B$1:$Q$1,'[1]IPC Armonizado'!$B$2:$Q$250))</f>
        <v>115.4</v>
      </c>
      <c r="F223" s="19" cm="1">
        <f t="array" ref="F223">_xlfn.XLOOKUP(transformación!A214,'[1]Desempleo armonizado'!$A$2:$A$101,_xlfn.XLOOKUP($C$1,'[1]Desempleo armonizado'!$B$1:$P$1,'[1]Desempleo armonizado'!$B$2:$P$101))</f>
        <v>4.7</v>
      </c>
      <c r="G223" s="26" cm="1">
        <f t="array" ref="G223">IFERROR(_xlfn.XLOOKUP(transformación!$B214,[1]Forwarkeys!$B$2:$B$1000,_xlfn.XLOOKUP($C$1,[1]Forwarkeys!$C$1:$BA$1,[1]Forwarkeys!$C$2:$BA$1000)),"-")</f>
        <v>39696</v>
      </c>
      <c r="H223" s="19">
        <f>España!E223</f>
        <v>117.84</v>
      </c>
      <c r="I223" s="3">
        <f>[1]Aeropuerto!$F216</f>
        <v>32609</v>
      </c>
      <c r="J223" s="3" cm="1">
        <f t="array" ref="J223">_xlfn.XLOOKUP(transformación!$B214,[1]Mortalidad!$A$2:$A$301,_xlfn.XLOOKUP($C$1,[1]Mortalidad!$B$1:$P$1,[1]Mortalidad!$B$2:$P$301))</f>
        <v>4820</v>
      </c>
      <c r="K223" s="19" cm="1">
        <f t="array" ref="K223">_xlfn.XLOOKUP(transformación!$B214,'[1]Indice del consumidor'!$A$2:$A$301,_xlfn.XLOOKUP($C$1,'[1]Indice del consumidor'!$B$1:$P$1,'[1]Indice del consumidor'!$B$2:$P$301))</f>
        <v>-14.3</v>
      </c>
      <c r="L223" s="3" cm="1">
        <f t="array" ref="L223">_xlfn.XLOOKUP(transformación!B214,'[1]Total Búsquedas'!$A$5:$A$101,_xlfn.XLOOKUP($C$1,'[1]Total Búsquedas'!$B$2:$Q$2,'[1]Total Búsquedas'!$B$5:$Q$101))</f>
        <v>509747</v>
      </c>
      <c r="M223" s="3" cm="1">
        <f t="array" ref="M223">_xlfn.XLOOKUP(transformación!B214,'[1]Búsquedas a tres meses'!$A$5:$A$101,_xlfn.XLOOKUP($C$1,'[1]Búsquedas a tres meses'!$B$2:$Q$2,'[1]Búsquedas a tres meses'!$B$5:$Q$101))</f>
        <v>423952</v>
      </c>
      <c r="N223" s="3" cm="1">
        <f t="array" ref="N223">_xlfn.XLOOKUP(transformación!B214,'[1]Búsquedas a 6 meses'!$A$5:$A$101,_xlfn.XLOOKUP($C$1,'[1]Búsquedas a 6 meses'!$B$2:$Q$2,'[1]Búsquedas a 6 meses'!$B$5:$Q$101))</f>
        <v>467813</v>
      </c>
    </row>
    <row r="224" spans="1:14" x14ac:dyDescent="0.3">
      <c r="A224" s="2">
        <v>2022</v>
      </c>
      <c r="B224" s="2">
        <v>9</v>
      </c>
      <c r="C224" s="3">
        <f>'Viajeros Hoteles y Apartamet'!I224</f>
        <v>56621</v>
      </c>
      <c r="D224" s="3" cm="1">
        <f t="array" ref="D224">_xlfn.XLOOKUP(transformación!A215,'[1]Pib Pc'!$A$2:$A$81,_xlfn.XLOOKUP($C$1,'[1]Pib Pc'!B$1:P$1,'[1]Pib Pc'!$B$2:$P$81))</f>
        <v>16340</v>
      </c>
      <c r="E224" s="19" cm="1">
        <f t="array" ref="E224">_xlfn.XLOOKUP(transformación!B215,'[1]IPC Armonizado'!$A$2:$A$250,_xlfn.XLOOKUP($C$1,'[1]IPC Armonizado'!$B$1:$Q$1,'[1]IPC Armonizado'!$B$2:$Q$250))</f>
        <v>117.1</v>
      </c>
      <c r="F224" s="19" cm="1">
        <f t="array" ref="F224">_xlfn.XLOOKUP(transformación!A215,'[1]Desempleo armonizado'!$A$2:$A$101,_xlfn.XLOOKUP($C$1,'[1]Desempleo armonizado'!$B$1:$P$1,'[1]Desempleo armonizado'!$B$2:$P$101))</f>
        <v>4.7</v>
      </c>
      <c r="G224" s="26" cm="1">
        <f t="array" ref="G224">IFERROR(_xlfn.XLOOKUP(transformación!$B215,[1]Forwarkeys!$B$2:$B$1000,_xlfn.XLOOKUP($C$1,[1]Forwarkeys!$C$1:$BA$1,[1]Forwarkeys!$C$2:$BA$1000)),"-")</f>
        <v>35718</v>
      </c>
      <c r="H224" s="19">
        <f>España!E224</f>
        <v>117.55</v>
      </c>
      <c r="I224" s="3">
        <f>[1]Aeropuerto!$F217</f>
        <v>36155</v>
      </c>
      <c r="J224" s="3" cm="1">
        <f t="array" ref="J224">_xlfn.XLOOKUP(transformación!$B215,[1]Mortalidad!$A$2:$A$301,_xlfn.XLOOKUP($C$1,[1]Mortalidad!$B$1:$P$1,[1]Mortalidad!$B$2:$P$301))</f>
        <v>4490</v>
      </c>
      <c r="K224" s="19" cm="1">
        <f t="array" ref="K224">_xlfn.XLOOKUP(transformación!$B215,'[1]Indice del consumidor'!$A$2:$A$301,_xlfn.XLOOKUP($C$1,'[1]Indice del consumidor'!$B$1:$P$1,'[1]Indice del consumidor'!$B$2:$P$301))</f>
        <v>-20.2</v>
      </c>
      <c r="L224" s="3" cm="1">
        <f t="array" ref="L224">_xlfn.XLOOKUP(transformación!B215,'[1]Total Búsquedas'!$A$5:$A$101,_xlfn.XLOOKUP($C$1,'[1]Total Búsquedas'!$B$2:$Q$2,'[1]Total Búsquedas'!$B$5:$Q$101))</f>
        <v>429683</v>
      </c>
      <c r="M224" s="3" cm="1">
        <f t="array" ref="M224">_xlfn.XLOOKUP(transformación!B215,'[1]Búsquedas a tres meses'!$A$5:$A$101,_xlfn.XLOOKUP($C$1,'[1]Búsquedas a tres meses'!$B$2:$Q$2,'[1]Búsquedas a tres meses'!$B$5:$Q$101))</f>
        <v>341268</v>
      </c>
      <c r="N224" s="3" cm="1">
        <f t="array" ref="N224">_xlfn.XLOOKUP(transformación!B215,'[1]Búsquedas a 6 meses'!$A$5:$A$101,_xlfn.XLOOKUP($C$1,'[1]Búsquedas a 6 meses'!$B$2:$Q$2,'[1]Búsquedas a 6 meses'!$B$5:$Q$101))</f>
        <v>377544</v>
      </c>
    </row>
    <row r="225" spans="1:14" x14ac:dyDescent="0.3">
      <c r="A225" s="2">
        <v>2022</v>
      </c>
      <c r="B225" s="2">
        <v>10</v>
      </c>
      <c r="C225" s="3">
        <f>'Viajeros Hoteles y Apartamet'!I225</f>
        <v>52968</v>
      </c>
      <c r="D225" s="3" cm="1">
        <f t="array" ref="D225">_xlfn.XLOOKUP(transformación!A216,'[1]Pib Pc'!$A$2:$A$81,_xlfn.XLOOKUP($C$1,'[1]Pib Pc'!B$1:P$1,'[1]Pib Pc'!$B$2:$P$81))</f>
        <v>16730</v>
      </c>
      <c r="E225" s="19" cm="1">
        <f t="array" ref="E225">_xlfn.XLOOKUP(transformación!B216,'[1]IPC Armonizado'!$A$2:$A$250,_xlfn.XLOOKUP($C$1,'[1]IPC Armonizado'!$B$1:$Q$1,'[1]IPC Armonizado'!$B$2:$Q$250))</f>
        <v>118.6</v>
      </c>
      <c r="F225" s="19" cm="1">
        <f t="array" ref="F225">_xlfn.XLOOKUP(transformación!A216,'[1]Desempleo armonizado'!$A$2:$A$101,_xlfn.XLOOKUP($C$1,'[1]Desempleo armonizado'!$B$1:$P$1,'[1]Desempleo armonizado'!$B$2:$P$101))</f>
        <v>4.5999999999999996</v>
      </c>
      <c r="G225" s="26" cm="1">
        <f t="array" ref="G225">IFERROR(_xlfn.XLOOKUP(transformación!$B216,[1]Forwarkeys!$B$2:$B$1000,_xlfn.XLOOKUP($C$1,[1]Forwarkeys!$C$1:$BA$1,[1]Forwarkeys!$C$2:$BA$1000)),"-")</f>
        <v>38352</v>
      </c>
      <c r="H225" s="19">
        <f>España!E225</f>
        <v>117.61</v>
      </c>
      <c r="I225" s="3">
        <f>[1]Aeropuerto!$F218</f>
        <v>35884</v>
      </c>
      <c r="J225" s="3" t="str" cm="1">
        <f t="array" ref="J225">_xlfn.XLOOKUP(transformación!$B216,[1]Mortalidad!$A$2:$A$301,_xlfn.XLOOKUP($C$1,[1]Mortalidad!$B$1:$P$1,[1]Mortalidad!$B$2:$P$301))</f>
        <v>:</v>
      </c>
      <c r="K225" s="19" cm="1">
        <f t="array" ref="K225">_xlfn.XLOOKUP(transformación!$B216,'[1]Indice del consumidor'!$A$2:$A$301,_xlfn.XLOOKUP($C$1,'[1]Indice del consumidor'!$B$1:$P$1,'[1]Indice del consumidor'!$B$2:$P$301))</f>
        <v>-24.4</v>
      </c>
      <c r="L225" s="3" cm="1">
        <f t="array" ref="L225">_xlfn.XLOOKUP(transformación!B216,'[1]Total Búsquedas'!$A$5:$A$101,_xlfn.XLOOKUP($C$1,'[1]Total Búsquedas'!$B$2:$Q$2,'[1]Total Búsquedas'!$B$5:$Q$101))</f>
        <v>426371</v>
      </c>
      <c r="M225" s="3" cm="1">
        <f t="array" ref="M225">_xlfn.XLOOKUP(transformación!B216,'[1]Búsquedas a tres meses'!$A$5:$A$101,_xlfn.XLOOKUP($C$1,'[1]Búsquedas a tres meses'!$B$2:$Q$2,'[1]Búsquedas a tres meses'!$B$5:$Q$101))</f>
        <v>294824</v>
      </c>
      <c r="N225" s="3" cm="1">
        <f t="array" ref="N225">_xlfn.XLOOKUP(transformación!B216,'[1]Búsquedas a 6 meses'!$A$5:$A$101,_xlfn.XLOOKUP($C$1,'[1]Búsquedas a 6 meses'!$B$2:$Q$2,'[1]Búsquedas a 6 meses'!$B$5:$Q$101))</f>
        <v>360776</v>
      </c>
    </row>
    <row r="226" spans="1:14" x14ac:dyDescent="0.3">
      <c r="A226" s="2">
        <v>2022</v>
      </c>
      <c r="B226" s="2">
        <v>11</v>
      </c>
      <c r="C226" s="3">
        <f>'Viajeros Hoteles y Apartamet'!I226</f>
        <v>28498</v>
      </c>
      <c r="D226" s="3" cm="1">
        <f t="array" ref="D226">_xlfn.XLOOKUP(transformación!A217,'[1]Pib Pc'!$A$2:$A$81,_xlfn.XLOOKUP($C$1,'[1]Pib Pc'!B$1:P$1,'[1]Pib Pc'!$B$2:$P$81))</f>
        <v>16730</v>
      </c>
      <c r="E226" s="19" cm="1">
        <f t="array" ref="E226">_xlfn.XLOOKUP(transformación!B217,'[1]IPC Armonizado'!$A$2:$A$250,_xlfn.XLOOKUP($C$1,'[1]IPC Armonizado'!$B$1:$Q$1,'[1]IPC Armonizado'!$B$2:$Q$250))</f>
        <v>117.3</v>
      </c>
      <c r="F226" s="19" cm="1">
        <f t="array" ref="F226">_xlfn.XLOOKUP(transformación!A217,'[1]Desempleo armonizado'!$A$2:$A$101,_xlfn.XLOOKUP($C$1,'[1]Desempleo armonizado'!$B$1:$P$1,'[1]Desempleo armonizado'!$B$2:$P$101))</f>
        <v>4.5999999999999996</v>
      </c>
      <c r="G226" s="26" cm="1">
        <f t="array" ref="G226">IFERROR(_xlfn.XLOOKUP(transformación!$B217,[1]Forwarkeys!$B$2:$B$1000,_xlfn.XLOOKUP($C$1,[1]Forwarkeys!$C$1:$BA$1,[1]Forwarkeys!$C$2:$BA$1000)),"-")</f>
        <v>27504</v>
      </c>
      <c r="H226" s="19">
        <f>España!E226</f>
        <v>117.22</v>
      </c>
      <c r="I226" s="3">
        <f>[1]Aeropuerto!$F219</f>
        <v>21369</v>
      </c>
      <c r="J226" s="3" t="str" cm="1">
        <f t="array" ref="J226">_xlfn.XLOOKUP(transformación!$B217,[1]Mortalidad!$A$2:$A$301,_xlfn.XLOOKUP($C$1,[1]Mortalidad!$B$1:$P$1,[1]Mortalidad!$B$2:$P$301))</f>
        <v>:</v>
      </c>
      <c r="K226" s="19" cm="1">
        <f t="array" ref="K226">_xlfn.XLOOKUP(transformación!$B217,'[1]Indice del consumidor'!$A$2:$A$301,_xlfn.XLOOKUP($C$1,'[1]Indice del consumidor'!$B$1:$P$1,'[1]Indice del consumidor'!$B$2:$P$301))</f>
        <v>-18.8</v>
      </c>
      <c r="L226" s="3" cm="1">
        <f t="array" ref="L226">_xlfn.XLOOKUP(transformación!B217,'[1]Total Búsquedas'!$A$5:$A$101,_xlfn.XLOOKUP($C$1,'[1]Total Búsquedas'!$B$2:$Q$2,'[1]Total Búsquedas'!$B$5:$Q$101))</f>
        <v>410755</v>
      </c>
      <c r="M226" s="3" cm="1">
        <f t="array" ref="M226">_xlfn.XLOOKUP(transformación!B217,'[1]Búsquedas a tres meses'!$A$5:$A$101,_xlfn.XLOOKUP($C$1,'[1]Búsquedas a tres meses'!$B$2:$Q$2,'[1]Búsquedas a tres meses'!$B$5:$Q$101))</f>
        <v>249659</v>
      </c>
      <c r="N226" s="3" cm="1">
        <f t="array" ref="N226">_xlfn.XLOOKUP(transformación!B217,'[1]Búsquedas a 6 meses'!$A$5:$A$101,_xlfn.XLOOKUP($C$1,'[1]Búsquedas a 6 meses'!$B$2:$Q$2,'[1]Búsquedas a 6 meses'!$B$5:$Q$101))</f>
        <v>338958</v>
      </c>
    </row>
    <row r="227" spans="1:14" x14ac:dyDescent="0.3">
      <c r="A227" s="2">
        <v>2022</v>
      </c>
      <c r="B227" s="2">
        <v>12</v>
      </c>
      <c r="C227" s="3">
        <f>'Viajeros Hoteles y Apartamet'!I227</f>
        <v>12902</v>
      </c>
      <c r="D227" s="3" cm="1">
        <f t="array" ref="D227">_xlfn.XLOOKUP(transformación!A218,'[1]Pib Pc'!$A$2:$A$81,_xlfn.XLOOKUP($C$1,'[1]Pib Pc'!B$1:P$1,'[1]Pib Pc'!$B$2:$P$81))</f>
        <v>16730</v>
      </c>
      <c r="E227" s="19" cm="1">
        <f t="array" ref="E227">_xlfn.XLOOKUP(transformación!B218,'[1]IPC Armonizado'!$A$2:$A$250,_xlfn.XLOOKUP($C$1,'[1]IPC Armonizado'!$B$1:$Q$1,'[1]IPC Armonizado'!$B$2:$Q$250))</f>
        <v>116.5</v>
      </c>
      <c r="F227" s="19" cm="1">
        <f t="array" ref="F227">_xlfn.XLOOKUP(transformación!A218,'[1]Desempleo armonizado'!$A$2:$A$101,_xlfn.XLOOKUP($C$1,'[1]Desempleo armonizado'!$B$1:$P$1,'[1]Desempleo armonizado'!$B$2:$P$101))</f>
        <v>4.5999999999999996</v>
      </c>
      <c r="G227" s="26" cm="1">
        <f t="array" ref="G227">IFERROR(_xlfn.XLOOKUP(transformación!$B218,[1]Forwarkeys!$B$2:$B$1000,_xlfn.XLOOKUP($C$1,[1]Forwarkeys!$C$1:$BA$1,[1]Forwarkeys!$C$2:$BA$1000)),"-")</f>
        <v>26280</v>
      </c>
      <c r="H227" s="19">
        <f>España!E227</f>
        <v>117.22</v>
      </c>
      <c r="I227" s="3">
        <f>[1]Aeropuerto!$F220</f>
        <v>21583</v>
      </c>
      <c r="J227" s="3" t="str" cm="1">
        <f t="array" ref="J227">_xlfn.XLOOKUP(transformación!$B218,[1]Mortalidad!$A$2:$A$301,_xlfn.XLOOKUP($C$1,[1]Mortalidad!$B$1:$P$1,[1]Mortalidad!$B$2:$P$301))</f>
        <v>:</v>
      </c>
      <c r="K227" s="19" cm="1">
        <f t="array" ref="K227">_xlfn.XLOOKUP(transformación!$B218,'[1]Indice del consumidor'!$A$2:$A$301,_xlfn.XLOOKUP($C$1,'[1]Indice del consumidor'!$B$1:$P$1,'[1]Indice del consumidor'!$B$2:$P$301))</f>
        <v>-17.3</v>
      </c>
      <c r="L227" s="3" cm="1">
        <f t="array" ref="L227">_xlfn.XLOOKUP(transformación!B218,'[1]Total Búsquedas'!$A$5:$A$101,_xlfn.XLOOKUP($C$1,'[1]Total Búsquedas'!$B$2:$Q$2,'[1]Total Búsquedas'!$B$5:$Q$101))</f>
        <v>379670</v>
      </c>
      <c r="M227" s="3" cm="1">
        <f t="array" ref="M227">_xlfn.XLOOKUP(transformación!B218,'[1]Búsquedas a tres meses'!$A$5:$A$101,_xlfn.XLOOKUP($C$1,'[1]Búsquedas a tres meses'!$B$2:$Q$2,'[1]Búsquedas a tres meses'!$B$5:$Q$101))</f>
        <v>220996</v>
      </c>
      <c r="N227" s="3" cm="1">
        <f t="array" ref="N227">_xlfn.XLOOKUP(transformación!B218,'[1]Búsquedas a 6 meses'!$A$5:$A$101,_xlfn.XLOOKUP($C$1,'[1]Búsquedas a 6 meses'!$B$2:$Q$2,'[1]Búsquedas a 6 meses'!$B$5:$Q$101))</f>
        <v>314750</v>
      </c>
    </row>
    <row r="228" spans="1:14" x14ac:dyDescent="0.3">
      <c r="A228" s="2">
        <v>2023</v>
      </c>
      <c r="B228" s="2">
        <v>1</v>
      </c>
      <c r="C228" s="3">
        <f>'Viajeros Hoteles y Apartamet'!I228</f>
        <v>25176</v>
      </c>
      <c r="D228" s="3" cm="1">
        <f t="array" ref="D228">_xlfn.XLOOKUP(transformación!A219,'[1]Pib Pc'!$A$2:$A$81,_xlfn.XLOOKUP($C$1,'[1]Pib Pc'!B$1:P$1,'[1]Pib Pc'!$B$2:$P$81))</f>
        <v>15630</v>
      </c>
      <c r="E228" s="19" cm="1">
        <f t="array" ref="E228">_xlfn.XLOOKUP(transformación!B219,'[1]IPC Armonizado'!$A$2:$A$250,_xlfn.XLOOKUP($C$1,'[1]IPC Armonizado'!$B$1:$Q$1,'[1]IPC Armonizado'!$B$2:$Q$250))</f>
        <v>117.1</v>
      </c>
      <c r="F228" s="19" cm="1">
        <f t="array" ref="F228">_xlfn.XLOOKUP(transformación!A219,'[1]Desempleo armonizado'!$A$2:$A$101,_xlfn.XLOOKUP($C$1,'[1]Desempleo armonizado'!$B$1:$P$1,'[1]Desempleo armonizado'!$B$2:$P$101))</f>
        <v>5</v>
      </c>
      <c r="G228" s="26" cm="1">
        <f t="array" ref="G228">IFERROR(_xlfn.XLOOKUP(transformación!$B219,[1]Forwarkeys!$B$2:$B$1000,_xlfn.XLOOKUP($C$1,[1]Forwarkeys!$C$1:$BA$1,[1]Forwarkeys!$C$2:$BA$1000)),"-")</f>
        <v>23559</v>
      </c>
      <c r="H228" s="19">
        <f>España!E228</f>
        <v>116.72</v>
      </c>
      <c r="I228" s="3">
        <f>[1]Aeropuerto!$F221</f>
        <v>21179</v>
      </c>
      <c r="J228" s="3" cm="1">
        <f t="array" ref="J228">_xlfn.XLOOKUP(transformación!$B219,[1]Mortalidad!$A$2:$A$301,_xlfn.XLOOKUP($C$1,[1]Mortalidad!$B$1:$P$1,[1]Mortalidad!$B$2:$P$301))</f>
        <v>0</v>
      </c>
      <c r="K228" s="19" cm="1">
        <f t="array" ref="K228">_xlfn.XLOOKUP(transformación!$B219,'[1]Indice del consumidor'!$A$2:$A$301,_xlfn.XLOOKUP($C$1,'[1]Indice del consumidor'!$B$1:$P$1,'[1]Indice del consumidor'!$B$2:$P$301))</f>
        <v>-13.1</v>
      </c>
      <c r="L228" s="3" cm="1">
        <f t="array" ref="L228">_xlfn.XLOOKUP(transformación!B219,'[1]Total Búsquedas'!$A$5:$A$101,_xlfn.XLOOKUP($C$1,'[1]Total Búsquedas'!$B$2:$Q$2,'[1]Total Búsquedas'!$B$5:$Q$101))</f>
        <v>534469</v>
      </c>
      <c r="M228" s="3" cm="1">
        <f t="array" ref="M228">_xlfn.XLOOKUP(transformación!B219,'[1]Búsquedas a tres meses'!$A$5:$A$101,_xlfn.XLOOKUP($C$1,'[1]Búsquedas a tres meses'!$B$2:$Q$2,'[1]Búsquedas a tres meses'!$B$5:$Q$101))</f>
        <v>291910</v>
      </c>
      <c r="N228" s="3" cm="1">
        <f t="array" ref="N228">_xlfn.XLOOKUP(transformación!B219,'[1]Búsquedas a 6 meses'!$A$5:$A$101,_xlfn.XLOOKUP($C$1,'[1]Búsquedas a 6 meses'!$B$2:$Q$2,'[1]Búsquedas a 6 meses'!$B$5:$Q$101))</f>
        <v>467978</v>
      </c>
    </row>
    <row r="229" spans="1:14" x14ac:dyDescent="0.3">
      <c r="A229" s="2">
        <v>2023</v>
      </c>
      <c r="B229" s="2">
        <v>2</v>
      </c>
      <c r="C229" s="3">
        <f>'Viajeros Hoteles y Apartamet'!I229</f>
        <v>37631</v>
      </c>
      <c r="D229" s="3" cm="1">
        <f t="array" ref="D229">_xlfn.XLOOKUP(transformación!A220,'[1]Pib Pc'!$A$2:$A$81,_xlfn.XLOOKUP($C$1,'[1]Pib Pc'!B$1:P$1,'[1]Pib Pc'!$B$2:$P$81))</f>
        <v>15630</v>
      </c>
      <c r="E229" s="19" cm="1">
        <f t="array" ref="E229">_xlfn.XLOOKUP(transformación!B220,'[1]IPC Armonizado'!$A$2:$A$250,_xlfn.XLOOKUP($C$1,'[1]IPC Armonizado'!$B$1:$Q$1,'[1]IPC Armonizado'!$B$2:$Q$250))</f>
        <v>118</v>
      </c>
      <c r="F229" s="19" cm="1">
        <f t="array" ref="F229">_xlfn.XLOOKUP(transformación!A220,'[1]Desempleo armonizado'!$A$2:$A$101,_xlfn.XLOOKUP($C$1,'[1]Desempleo armonizado'!$B$1:$P$1,'[1]Desempleo armonizado'!$B$2:$P$101))</f>
        <v>5</v>
      </c>
      <c r="G229" s="26" cm="1">
        <f t="array" ref="G229">IFERROR(_xlfn.XLOOKUP(transformación!$B220,[1]Forwarkeys!$B$2:$B$1000,_xlfn.XLOOKUP($C$1,[1]Forwarkeys!$C$1:$BA$1,[1]Forwarkeys!$C$2:$BA$1000)),"-")</f>
        <v>25470</v>
      </c>
      <c r="H229" s="19">
        <f>España!E229</f>
        <v>117.82</v>
      </c>
      <c r="I229" s="3">
        <f>[1]Aeropuerto!$F222</f>
        <v>24154</v>
      </c>
      <c r="J229" s="3" cm="1">
        <f t="array" ref="J229">_xlfn.XLOOKUP(transformación!$B220,[1]Mortalidad!$A$2:$A$301,_xlfn.XLOOKUP($C$1,[1]Mortalidad!$B$1:$P$1,[1]Mortalidad!$B$2:$P$301))</f>
        <v>0</v>
      </c>
      <c r="K229" s="19" cm="1">
        <f t="array" ref="K229">_xlfn.XLOOKUP(transformación!$B220,'[1]Indice del consumidor'!$A$2:$A$301,_xlfn.XLOOKUP($C$1,'[1]Indice del consumidor'!$B$1:$P$1,'[1]Indice del consumidor'!$B$2:$P$301))</f>
        <v>-12.9</v>
      </c>
      <c r="L229" s="3" cm="1">
        <f t="array" ref="L229">_xlfn.XLOOKUP(transformación!B220,'[1]Total Búsquedas'!$A$5:$A$101,_xlfn.XLOOKUP($C$1,'[1]Total Búsquedas'!$B$2:$Q$2,'[1]Total Búsquedas'!$B$5:$Q$101))</f>
        <v>489120</v>
      </c>
      <c r="M229" s="3" cm="1">
        <f t="array" ref="M229">_xlfn.XLOOKUP(transformación!B220,'[1]Búsquedas a tres meses'!$A$5:$A$101,_xlfn.XLOOKUP($C$1,'[1]Búsquedas a tres meses'!$B$2:$Q$2,'[1]Búsquedas a tres meses'!$B$5:$Q$101))</f>
        <v>271871</v>
      </c>
      <c r="N229" s="3" cm="1">
        <f t="array" ref="N229">_xlfn.XLOOKUP(transformación!B220,'[1]Búsquedas a 6 meses'!$A$5:$A$101,_xlfn.XLOOKUP($C$1,'[1]Búsquedas a 6 meses'!$B$2:$Q$2,'[1]Búsquedas a 6 meses'!$B$5:$Q$101))</f>
        <v>430282</v>
      </c>
    </row>
    <row r="230" spans="1:14" x14ac:dyDescent="0.3">
      <c r="A230" s="2">
        <v>2023</v>
      </c>
      <c r="B230" s="2">
        <v>3</v>
      </c>
      <c r="C230" s="3">
        <f>'Viajeros Hoteles y Apartamet'!I230</f>
        <v>43538</v>
      </c>
      <c r="D230" s="3" cm="1">
        <f t="array" ref="D230">_xlfn.XLOOKUP(transformación!A221,'[1]Pib Pc'!$A$2:$A$81,_xlfn.XLOOKUP($C$1,'[1]Pib Pc'!B$1:P$1,'[1]Pib Pc'!$B$2:$P$81))</f>
        <v>15630</v>
      </c>
      <c r="E230" s="19" cm="1">
        <f t="array" ref="E230">_xlfn.XLOOKUP(transformación!B221,'[1]IPC Armonizado'!$A$2:$A$250,_xlfn.XLOOKUP($C$1,'[1]IPC Armonizado'!$B$1:$Q$1,'[1]IPC Armonizado'!$B$2:$Q$250))</f>
        <v>117.8</v>
      </c>
      <c r="F230" s="19" cm="1">
        <f t="array" ref="F230">_xlfn.XLOOKUP(transformación!A221,'[1]Desempleo armonizado'!$A$2:$A$101,_xlfn.XLOOKUP($C$1,'[1]Desempleo armonizado'!$B$1:$P$1,'[1]Desempleo armonizado'!$B$2:$P$101))</f>
        <v>5</v>
      </c>
      <c r="G230" s="26" cm="1">
        <f t="array" ref="G230">IFERROR(_xlfn.XLOOKUP(transformación!$B221,[1]Forwarkeys!$B$2:$B$1000,_xlfn.XLOOKUP($C$1,[1]Forwarkeys!$C$1:$BA$1,[1]Forwarkeys!$C$2:$BA$1000)),"-")</f>
        <v>30711</v>
      </c>
      <c r="H230" s="19">
        <f>España!E230</f>
        <v>119.06</v>
      </c>
      <c r="I230" s="3">
        <f>[1]Aeropuerto!$F223</f>
        <v>30376</v>
      </c>
      <c r="J230" s="3" cm="1">
        <f t="array" ref="J230">_xlfn.XLOOKUP(transformación!$B221,[1]Mortalidad!$A$2:$A$301,_xlfn.XLOOKUP($C$1,[1]Mortalidad!$B$1:$P$1,[1]Mortalidad!$B$2:$P$301))</f>
        <v>0</v>
      </c>
      <c r="K230" s="19" cm="1">
        <f t="array" ref="K230">_xlfn.XLOOKUP(transformación!$B221,'[1]Indice del consumidor'!$A$2:$A$301,_xlfn.XLOOKUP($C$1,'[1]Indice del consumidor'!$B$1:$P$1,'[1]Indice del consumidor'!$B$2:$P$301))</f>
        <v>-11.7</v>
      </c>
      <c r="L230" s="3" cm="1">
        <f t="array" ref="L230">_xlfn.XLOOKUP(transformación!B221,'[1]Total Búsquedas'!$A$5:$A$101,_xlfn.XLOOKUP($C$1,'[1]Total Búsquedas'!$B$2:$Q$2,'[1]Total Búsquedas'!$B$5:$Q$101))</f>
        <v>503423</v>
      </c>
      <c r="M230" s="3" cm="1">
        <f t="array" ref="M230">_xlfn.XLOOKUP(transformación!B221,'[1]Búsquedas a tres meses'!$A$5:$A$101,_xlfn.XLOOKUP($C$1,'[1]Búsquedas a tres meses'!$B$2:$Q$2,'[1]Búsquedas a tres meses'!$B$5:$Q$101))</f>
        <v>303110</v>
      </c>
      <c r="N230" s="3" cm="1">
        <f t="array" ref="N230">_xlfn.XLOOKUP(transformación!B221,'[1]Búsquedas a 6 meses'!$A$5:$A$101,_xlfn.XLOOKUP($C$1,'[1]Búsquedas a 6 meses'!$B$2:$Q$2,'[1]Búsquedas a 6 meses'!$B$5:$Q$101))</f>
        <v>463254</v>
      </c>
    </row>
    <row r="231" spans="1:14" x14ac:dyDescent="0.3">
      <c r="A231" s="2">
        <v>2023</v>
      </c>
      <c r="B231" s="2">
        <v>4</v>
      </c>
      <c r="C231" s="3">
        <f>'Viajeros Hoteles y Apartamet'!I231</f>
        <v>43504</v>
      </c>
      <c r="D231" s="3" cm="1">
        <f t="array" ref="D231">_xlfn.XLOOKUP(transformación!A222,'[1]Pib Pc'!$A$2:$A$81,_xlfn.XLOOKUP($C$1,'[1]Pib Pc'!B$1:P$1,'[1]Pib Pc'!$B$2:$P$81))</f>
        <v>15820</v>
      </c>
      <c r="E231" s="19" cm="1">
        <f t="array" ref="E231">_xlfn.XLOOKUP(transformación!B222,'[1]IPC Armonizado'!$A$2:$A$250,_xlfn.XLOOKUP($C$1,'[1]IPC Armonizado'!$B$1:$Q$1,'[1]IPC Armonizado'!$B$2:$Q$250))</f>
        <v>118.1</v>
      </c>
      <c r="F231" s="19" cm="1">
        <f t="array" ref="F231">_xlfn.XLOOKUP(transformación!A222,'[1]Desempleo armonizado'!$A$2:$A$101,_xlfn.XLOOKUP($C$1,'[1]Desempleo armonizado'!$B$1:$P$1,'[1]Desempleo armonizado'!$B$2:$P$101))</f>
        <v>4.5999999999999996</v>
      </c>
      <c r="G231" s="26" cm="1">
        <f t="array" ref="G231">IFERROR(_xlfn.XLOOKUP(transformación!$B222,[1]Forwarkeys!$B$2:$B$1000,_xlfn.XLOOKUP($C$1,[1]Forwarkeys!$C$1:$BA$1,[1]Forwarkeys!$C$2:$BA$1000)),"-")</f>
        <v>39516</v>
      </c>
      <c r="H231" s="19">
        <f>España!E231</f>
        <v>119.61</v>
      </c>
      <c r="I231" s="3">
        <f>[1]Aeropuerto!$F224</f>
        <v>35984</v>
      </c>
      <c r="J231" s="3" cm="1">
        <f t="array" ref="J231">_xlfn.XLOOKUP(transformación!$B222,[1]Mortalidad!$A$2:$A$301,_xlfn.XLOOKUP($C$1,[1]Mortalidad!$B$1:$P$1,[1]Mortalidad!$B$2:$P$301))</f>
        <v>0</v>
      </c>
      <c r="K231" s="19" cm="1">
        <f t="array" ref="K231">_xlfn.XLOOKUP(transformación!$B222,'[1]Indice del consumidor'!$A$2:$A$301,_xlfn.XLOOKUP($C$1,'[1]Indice del consumidor'!$B$1:$P$1,'[1]Indice del consumidor'!$B$2:$P$301))</f>
        <v>-8.3000000000000007</v>
      </c>
      <c r="L231" s="3" cm="1">
        <f t="array" ref="L231">_xlfn.XLOOKUP(transformación!B222,'[1]Total Búsquedas'!$A$5:$A$101,_xlfn.XLOOKUP($C$1,'[1]Total Búsquedas'!$B$2:$Q$2,'[1]Total Búsquedas'!$B$5:$Q$101))</f>
        <v>375338</v>
      </c>
      <c r="M231" s="3" cm="1">
        <f t="array" ref="M231">_xlfn.XLOOKUP(transformación!B222,'[1]Búsquedas a tres meses'!$A$5:$A$101,_xlfn.XLOOKUP($C$1,'[1]Búsquedas a tres meses'!$B$2:$Q$2,'[1]Búsquedas a tres meses'!$B$5:$Q$101))</f>
        <v>270396</v>
      </c>
      <c r="N231" s="3" cm="1">
        <f t="array" ref="N231">_xlfn.XLOOKUP(transformación!B222,'[1]Búsquedas a 6 meses'!$A$5:$A$101,_xlfn.XLOOKUP($C$1,'[1]Búsquedas a 6 meses'!$B$2:$Q$2,'[1]Búsquedas a 6 meses'!$B$5:$Q$101))</f>
        <v>362150</v>
      </c>
    </row>
    <row r="232" spans="1:14" x14ac:dyDescent="0.3">
      <c r="A232" s="2">
        <v>2023</v>
      </c>
      <c r="B232" s="2">
        <v>5</v>
      </c>
      <c r="C232" s="3">
        <f>'Viajeros Hoteles y Apartamet'!I232</f>
        <v>42948</v>
      </c>
      <c r="D232" s="3" cm="1">
        <f t="array" ref="D232">_xlfn.XLOOKUP(transformación!A223,'[1]Pib Pc'!$A$2:$A$81,_xlfn.XLOOKUP($C$1,'[1]Pib Pc'!B$1:P$1,'[1]Pib Pc'!$B$2:$P$81))</f>
        <v>15820</v>
      </c>
      <c r="E232" s="19" cm="1">
        <f t="array" ref="E232">_xlfn.XLOOKUP(transformación!B223,'[1]IPC Armonizado'!$A$2:$A$250,_xlfn.XLOOKUP($C$1,'[1]IPC Armonizado'!$B$1:$Q$1,'[1]IPC Armonizado'!$B$2:$Q$250))</f>
        <v>116.3</v>
      </c>
      <c r="F232" s="19" cm="1">
        <f t="array" ref="F232">_xlfn.XLOOKUP(transformación!A223,'[1]Desempleo armonizado'!$A$2:$A$101,_xlfn.XLOOKUP($C$1,'[1]Desempleo armonizado'!$B$1:$P$1,'[1]Desempleo armonizado'!$B$2:$P$101))</f>
        <v>4.5999999999999996</v>
      </c>
      <c r="G232" s="26" cm="1">
        <f t="array" ref="G232">IFERROR(_xlfn.XLOOKUP(transformación!$B223,[1]Forwarkeys!$B$2:$B$1000,_xlfn.XLOOKUP($C$1,[1]Forwarkeys!$C$1:$BA$1,[1]Forwarkeys!$C$2:$BA$1000)),"-")</f>
        <v>38420</v>
      </c>
      <c r="H232" s="19">
        <f>España!E232</f>
        <v>119.44</v>
      </c>
      <c r="I232" s="3">
        <f>[1]Aeropuerto!$F225</f>
        <v>34900</v>
      </c>
      <c r="J232" s="3" cm="1">
        <f t="array" ref="J232">_xlfn.XLOOKUP(transformación!$B223,[1]Mortalidad!$A$2:$A$301,_xlfn.XLOOKUP($C$1,[1]Mortalidad!$B$1:$P$1,[1]Mortalidad!$B$2:$P$301))</f>
        <v>0</v>
      </c>
      <c r="K232" s="19" cm="1">
        <f t="array" ref="K232">_xlfn.XLOOKUP(transformación!$B223,'[1]Indice del consumidor'!$A$2:$A$301,_xlfn.XLOOKUP($C$1,'[1]Indice del consumidor'!$B$1:$P$1,'[1]Indice del consumidor'!$B$2:$P$301))</f>
        <v>-5.6</v>
      </c>
      <c r="L232" s="3" cm="1">
        <f t="array" ref="L232">_xlfn.XLOOKUP(transformación!B223,'[1]Total Búsquedas'!$A$5:$A$101,_xlfn.XLOOKUP($C$1,'[1]Total Búsquedas'!$B$2:$Q$2,'[1]Total Búsquedas'!$B$5:$Q$101))</f>
        <v>335361</v>
      </c>
      <c r="M232" s="3" cm="1">
        <f t="array" ref="M232">_xlfn.XLOOKUP(transformación!B223,'[1]Búsquedas a tres meses'!$A$5:$A$101,_xlfn.XLOOKUP($C$1,'[1]Búsquedas a tres meses'!$B$2:$Q$2,'[1]Búsquedas a tres meses'!$B$5:$Q$101))</f>
        <v>246819</v>
      </c>
      <c r="N232" s="3" cm="1">
        <f t="array" ref="N232">_xlfn.XLOOKUP(transformación!B223,'[1]Búsquedas a 6 meses'!$A$5:$A$101,_xlfn.XLOOKUP($C$1,'[1]Búsquedas a 6 meses'!$B$2:$Q$2,'[1]Búsquedas a 6 meses'!$B$5:$Q$101))</f>
        <v>327554</v>
      </c>
    </row>
    <row r="233" spans="1:14" x14ac:dyDescent="0.3">
      <c r="A233" s="2">
        <v>2023</v>
      </c>
      <c r="B233" s="2">
        <v>6</v>
      </c>
      <c r="C233" s="3">
        <f>'Viajeros Hoteles y Apartamet'!I233</f>
        <v>35402</v>
      </c>
      <c r="D233" s="3" cm="1">
        <f t="array" ref="D233">_xlfn.XLOOKUP(transformación!A224,'[1]Pib Pc'!$A$2:$A$81,_xlfn.XLOOKUP($C$1,'[1]Pib Pc'!B$1:P$1,'[1]Pib Pc'!$B$2:$P$81))</f>
        <v>15820</v>
      </c>
      <c r="E233" s="19" cm="1">
        <f t="array" ref="E233">_xlfn.XLOOKUP(transformación!B224,'[1]IPC Armonizado'!$A$2:$A$250,_xlfn.XLOOKUP($C$1,'[1]IPC Armonizado'!$B$1:$Q$1,'[1]IPC Armonizado'!$B$2:$Q$250))</f>
        <v>116.7</v>
      </c>
      <c r="F233" s="19" cm="1">
        <f t="array" ref="F233">_xlfn.XLOOKUP(transformación!A224,'[1]Desempleo armonizado'!$A$2:$A$101,_xlfn.XLOOKUP($C$1,'[1]Desempleo armonizado'!$B$1:$P$1,'[1]Desempleo armonizado'!$B$2:$P$101))</f>
        <v>4.5999999999999996</v>
      </c>
      <c r="G233" s="26" cm="1">
        <f t="array" ref="G233">IFERROR(_xlfn.XLOOKUP(transformación!$B224,[1]Forwarkeys!$B$2:$B$1000,_xlfn.XLOOKUP($C$1,[1]Forwarkeys!$C$1:$BA$1,[1]Forwarkeys!$C$2:$BA$1000)),"-")</f>
        <v>39986</v>
      </c>
      <c r="H233" s="19">
        <f>España!E233</f>
        <v>120.13</v>
      </c>
      <c r="I233" s="3">
        <f>[1]Aeropuerto!$F226</f>
        <v>35886</v>
      </c>
      <c r="J233" s="3" cm="1">
        <f t="array" ref="J233">_xlfn.XLOOKUP(transformación!$B224,[1]Mortalidad!$A$2:$A$301,_xlfn.XLOOKUP($C$1,[1]Mortalidad!$B$1:$P$1,[1]Mortalidad!$B$2:$P$301))</f>
        <v>0</v>
      </c>
      <c r="K233" s="19" cm="1">
        <f t="array" ref="K233">_xlfn.XLOOKUP(transformación!$B224,'[1]Indice del consumidor'!$A$2:$A$301,_xlfn.XLOOKUP($C$1,'[1]Indice del consumidor'!$B$1:$P$1,'[1]Indice del consumidor'!$B$2:$P$301))</f>
        <v>-3.7</v>
      </c>
      <c r="L233" s="3" cm="1">
        <f t="array" ref="L233">_xlfn.XLOOKUP(transformación!B224,'[1]Total Búsquedas'!$A$5:$A$101,_xlfn.XLOOKUP($C$1,'[1]Total Búsquedas'!$B$2:$Q$2,'[1]Total Búsquedas'!$B$5:$Q$101))</f>
        <v>305622</v>
      </c>
      <c r="M233" s="3" cm="1">
        <f t="array" ref="M233">_xlfn.XLOOKUP(transformación!B224,'[1]Búsquedas a tres meses'!$A$5:$A$101,_xlfn.XLOOKUP($C$1,'[1]Búsquedas a tres meses'!$B$2:$Q$2,'[1]Búsquedas a tres meses'!$B$5:$Q$101))</f>
        <v>253181</v>
      </c>
      <c r="N233" s="3" cm="1">
        <f t="array" ref="N233">_xlfn.XLOOKUP(transformación!B224,'[1]Búsquedas a 6 meses'!$A$5:$A$101,_xlfn.XLOOKUP($C$1,'[1]Búsquedas a 6 meses'!$B$2:$Q$2,'[1]Búsquedas a 6 meses'!$B$5:$Q$101))</f>
        <v>305622</v>
      </c>
    </row>
    <row r="234" spans="1:14" x14ac:dyDescent="0.3">
      <c r="A234" s="2">
        <v>2023</v>
      </c>
      <c r="B234" s="2">
        <v>7</v>
      </c>
      <c r="C234" s="3">
        <f>'Viajeros Hoteles y Apartamet'!I234</f>
        <v>62985</v>
      </c>
      <c r="D234" s="3" cm="1">
        <f t="array" ref="D234">_xlfn.XLOOKUP(transformación!A225,'[1]Pib Pc'!$A$2:$A$81,_xlfn.XLOOKUP($C$1,'[1]Pib Pc'!B$1:P$1,'[1]Pib Pc'!$B$2:$P$81))</f>
        <v>15130</v>
      </c>
      <c r="E234" s="19" cm="1">
        <f t="array" ref="E234">_xlfn.XLOOKUP(transformación!B225,'[1]IPC Armonizado'!$A$2:$A$250,_xlfn.XLOOKUP($C$1,'[1]IPC Armonizado'!$B$1:$Q$1,'[1]IPC Armonizado'!$B$2:$Q$250))</f>
        <v>119.1</v>
      </c>
      <c r="F234" s="19" cm="1">
        <f t="array" ref="F234">_xlfn.XLOOKUP(transformación!A225,'[1]Desempleo armonizado'!$A$2:$A$101,_xlfn.XLOOKUP($C$1,'[1]Desempleo armonizado'!$B$1:$P$1,'[1]Desempleo armonizado'!$B$2:$P$101))</f>
        <v>5</v>
      </c>
      <c r="G234" s="26" cm="1">
        <f t="array" ref="G234">IFERROR(_xlfn.XLOOKUP(transformación!$B225,[1]Forwarkeys!$B$2:$B$1000,_xlfn.XLOOKUP($C$1,[1]Forwarkeys!$C$1:$BA$1,[1]Forwarkeys!$C$2:$BA$1000)),"-")</f>
        <v>50381</v>
      </c>
      <c r="H234" s="19">
        <f>España!E234</f>
        <v>120.03</v>
      </c>
      <c r="I234" s="3">
        <f>[1]Aeropuerto!$F227</f>
        <v>48294</v>
      </c>
      <c r="J234" s="3" cm="1">
        <f t="array" ref="J234">_xlfn.XLOOKUP(transformación!$B225,[1]Mortalidad!$A$2:$A$301,_xlfn.XLOOKUP($C$1,[1]Mortalidad!$B$1:$P$1,[1]Mortalidad!$B$2:$P$301))</f>
        <v>0</v>
      </c>
      <c r="K234" s="19" cm="1">
        <f t="array" ref="K234">_xlfn.XLOOKUP(transformación!$B225,'[1]Indice del consumidor'!$A$2:$A$301,_xlfn.XLOOKUP($C$1,'[1]Indice del consumidor'!$B$1:$P$1,'[1]Indice del consumidor'!$B$2:$P$301))</f>
        <v>-4.4000000000000004</v>
      </c>
      <c r="L234" s="3" cm="1">
        <f t="array" ref="L234">_xlfn.XLOOKUP(transformación!B225,'[1]Total Búsquedas'!$A$5:$A$101,_xlfn.XLOOKUP($C$1,'[1]Total Búsquedas'!$B$2:$Q$2,'[1]Total Búsquedas'!$B$5:$Q$101))</f>
        <v>351006</v>
      </c>
      <c r="M234" s="3" cm="1">
        <f t="array" ref="M234">_xlfn.XLOOKUP(transformación!B225,'[1]Búsquedas a tres meses'!$A$5:$A$101,_xlfn.XLOOKUP($C$1,'[1]Búsquedas a tres meses'!$B$2:$Q$2,'[1]Búsquedas a tres meses'!$B$5:$Q$101))</f>
        <v>325546</v>
      </c>
      <c r="N234" s="3" cm="1">
        <f t="array" ref="N234">_xlfn.XLOOKUP(transformación!B225,'[1]Búsquedas a 6 meses'!$A$5:$A$101,_xlfn.XLOOKUP($C$1,'[1]Búsquedas a 6 meses'!$B$2:$Q$2,'[1]Búsquedas a 6 meses'!$B$5:$Q$101))</f>
        <v>355848</v>
      </c>
    </row>
    <row r="235" spans="1:14" x14ac:dyDescent="0.3">
      <c r="A235" s="2">
        <v>2023</v>
      </c>
      <c r="B235" s="2">
        <v>8</v>
      </c>
      <c r="C235" s="3">
        <f>'Viajeros Hoteles y Apartamet'!I235</f>
        <v>47416</v>
      </c>
      <c r="D235" s="3" cm="1">
        <f t="array" ref="D235">_xlfn.XLOOKUP(transformación!A226,'[1]Pib Pc'!$A$2:$A$81,_xlfn.XLOOKUP($C$1,'[1]Pib Pc'!B$1:P$1,'[1]Pib Pc'!$B$2:$P$81))</f>
        <v>15130</v>
      </c>
      <c r="E235" s="19" cm="1">
        <f t="array" ref="E235">_xlfn.XLOOKUP(transformación!B226,'[1]IPC Armonizado'!$A$2:$A$250,_xlfn.XLOOKUP($C$1,'[1]IPC Armonizado'!$B$1:$Q$1,'[1]IPC Armonizado'!$B$2:$Q$250))</f>
        <v>118.1</v>
      </c>
      <c r="F235" s="19" cm="1">
        <f t="array" ref="F235">_xlfn.XLOOKUP(transformación!A226,'[1]Desempleo armonizado'!$A$2:$A$101,_xlfn.XLOOKUP($C$1,'[1]Desempleo armonizado'!$B$1:$P$1,'[1]Desempleo armonizado'!$B$2:$P$101))</f>
        <v>5</v>
      </c>
      <c r="G235" s="26" cm="1">
        <f t="array" ref="G235">IFERROR(_xlfn.XLOOKUP(transformación!$B226,[1]Forwarkeys!$B$2:$B$1000,_xlfn.XLOOKUP($C$1,[1]Forwarkeys!$C$1:$BA$1,[1]Forwarkeys!$C$2:$BA$1000)),"-")</f>
        <v>44339</v>
      </c>
      <c r="H235" s="19">
        <f>España!E235</f>
        <v>120.68</v>
      </c>
      <c r="I235" s="3">
        <f>[1]Aeropuerto!$F228</f>
        <v>36153</v>
      </c>
      <c r="J235" s="3" t="e" cm="1">
        <f t="array" ref="J235">_xlfn.XLOOKUP(transformación!$B226,[1]Mortalidad!$A$2:$A$301,_xlfn.XLOOKUP($C$1,[1]Mortalidad!$B$1:$P$1,[1]Mortalidad!$B$2:$P$301))</f>
        <v>#N/A</v>
      </c>
      <c r="K235" s="19" cm="1">
        <f t="array" ref="K235">_xlfn.XLOOKUP(transformación!$B226,'[1]Indice del consumidor'!$A$2:$A$301,_xlfn.XLOOKUP($C$1,'[1]Indice del consumidor'!$B$1:$P$1,'[1]Indice del consumidor'!$B$2:$P$301))</f>
        <v>-5</v>
      </c>
      <c r="L235" s="3" cm="1">
        <f t="array" ref="L235">_xlfn.XLOOKUP(transformación!B226,'[1]Total Búsquedas'!$A$5:$A$101,_xlfn.XLOOKUP($C$1,'[1]Total Búsquedas'!$B$2:$Q$2,'[1]Total Búsquedas'!$B$5:$Q$101))</f>
        <v>328789</v>
      </c>
      <c r="M235" s="3" cm="1">
        <f t="array" ref="M235">_xlfn.XLOOKUP(transformación!B226,'[1]Búsquedas a tres meses'!$A$5:$A$101,_xlfn.XLOOKUP($C$1,'[1]Búsquedas a tres meses'!$B$2:$Q$2,'[1]Búsquedas a tres meses'!$B$5:$Q$101))</f>
        <v>307163</v>
      </c>
      <c r="N235" s="3" cm="1">
        <f t="array" ref="N235">_xlfn.XLOOKUP(transformación!B226,'[1]Búsquedas a 6 meses'!$A$5:$A$101,_xlfn.XLOOKUP($C$1,'[1]Búsquedas a 6 meses'!$B$2:$Q$2,'[1]Búsquedas a 6 meses'!$B$5:$Q$101))</f>
        <v>345772</v>
      </c>
    </row>
    <row r="236" spans="1:14" x14ac:dyDescent="0.3">
      <c r="A236" s="2">
        <v>2023</v>
      </c>
      <c r="B236" s="2">
        <v>9</v>
      </c>
      <c r="C236" s="3">
        <f>'Viajeros Hoteles y Apartamet'!I236</f>
        <v>42563</v>
      </c>
      <c r="D236" s="3" cm="1">
        <f t="array" ref="D236">_xlfn.XLOOKUP(transformación!A227,'[1]Pib Pc'!$A$2:$A$81,_xlfn.XLOOKUP($C$1,'[1]Pib Pc'!B$1:P$1,'[1]Pib Pc'!$B$2:$P$81))</f>
        <v>15130</v>
      </c>
      <c r="E236" s="19" cm="1">
        <f t="array" ref="E236">_xlfn.XLOOKUP(transformación!B227,'[1]IPC Armonizado'!$A$2:$A$250,_xlfn.XLOOKUP($C$1,'[1]IPC Armonizado'!$B$1:$Q$1,'[1]IPC Armonizado'!$B$2:$Q$250))</f>
        <v>117.8</v>
      </c>
      <c r="F236" s="19" cm="1">
        <f t="array" ref="F236">_xlfn.XLOOKUP(transformación!A227,'[1]Desempleo armonizado'!$A$2:$A$101,_xlfn.XLOOKUP($C$1,'[1]Desempleo armonizado'!$B$1:$P$1,'[1]Desempleo armonizado'!$B$2:$P$101))</f>
        <v>5</v>
      </c>
      <c r="G236" s="26" cm="1">
        <f t="array" ref="G236">IFERROR(_xlfn.XLOOKUP(transformación!$B227,[1]Forwarkeys!$B$2:$B$1000,_xlfn.XLOOKUP($C$1,[1]Forwarkeys!$C$1:$BA$1,[1]Forwarkeys!$C$2:$BA$1000)),"-")</f>
        <v>40336</v>
      </c>
      <c r="H236" s="19">
        <f>España!E236</f>
        <v>121.38</v>
      </c>
      <c r="I236" s="3">
        <f>[1]Aeropuerto!$F229</f>
        <v>38871</v>
      </c>
      <c r="J236" s="3" t="e" cm="1">
        <f t="array" ref="J236">_xlfn.XLOOKUP(transformación!$B227,[1]Mortalidad!$A$2:$A$301,_xlfn.XLOOKUP($C$1,[1]Mortalidad!$B$1:$P$1,[1]Mortalidad!$B$2:$P$301))</f>
        <v>#N/A</v>
      </c>
      <c r="K236" s="19" cm="1">
        <f t="array" ref="K236">_xlfn.XLOOKUP(transformación!$B227,'[1]Indice del consumidor'!$A$2:$A$301,_xlfn.XLOOKUP($C$1,'[1]Indice del consumidor'!$B$1:$P$1,'[1]Indice del consumidor'!$B$2:$P$301))</f>
        <v>-7.4</v>
      </c>
      <c r="L236" s="3" cm="1">
        <f t="array" ref="L236">_xlfn.XLOOKUP(transformación!B227,'[1]Total Búsquedas'!$A$5:$A$101,_xlfn.XLOOKUP($C$1,'[1]Total Búsquedas'!$B$2:$Q$2,'[1]Total Búsquedas'!$B$5:$Q$101))</f>
        <v>266164</v>
      </c>
      <c r="M236" s="3" cm="1">
        <f t="array" ref="M236">_xlfn.XLOOKUP(transformación!B227,'[1]Búsquedas a tres meses'!$A$5:$A$101,_xlfn.XLOOKUP($C$1,'[1]Búsquedas a tres meses'!$B$2:$Q$2,'[1]Búsquedas a tres meses'!$B$5:$Q$101))</f>
        <v>266164</v>
      </c>
      <c r="N236" s="3" cm="1">
        <f t="array" ref="N236">_xlfn.XLOOKUP(transformación!B227,'[1]Búsquedas a 6 meses'!$A$5:$A$101,_xlfn.XLOOKUP($C$1,'[1]Búsquedas a 6 meses'!$B$2:$Q$2,'[1]Búsquedas a 6 meses'!$B$5:$Q$101))</f>
        <v>303338</v>
      </c>
    </row>
    <row r="237" spans="1:14" x14ac:dyDescent="0.3">
      <c r="A237" s="2">
        <v>2023</v>
      </c>
      <c r="B237" s="2">
        <v>10</v>
      </c>
      <c r="C237" s="3">
        <f>'Viajeros Hoteles y Apartamet'!I237</f>
        <v>34876</v>
      </c>
      <c r="D237" s="3" t="e" cm="1">
        <f t="array" ref="D237">_xlfn.XLOOKUP(transformación!A228,'[1]Pib Pc'!$A$2:$A$81,_xlfn.XLOOKUP($C$1,'[1]Pib Pc'!B$1:P$1,'[1]Pib Pc'!$B$2:$P$81))</f>
        <v>#N/A</v>
      </c>
      <c r="E237" s="19" cm="1">
        <f t="array" ref="E237">_xlfn.XLOOKUP(transformación!B228,'[1]IPC Armonizado'!$A$2:$A$250,_xlfn.XLOOKUP($C$1,'[1]IPC Armonizado'!$B$1:$Q$1,'[1]IPC Armonizado'!$B$2:$Q$250))</f>
        <v>118.1</v>
      </c>
      <c r="F237" s="19" t="e" cm="1">
        <f t="array" ref="F237">_xlfn.XLOOKUP(transformación!A228,'[1]Desempleo armonizado'!$A$2:$A$101,_xlfn.XLOOKUP($C$1,'[1]Desempleo armonizado'!$B$1:$P$1,'[1]Desempleo armonizado'!$B$2:$P$101))</f>
        <v>#N/A</v>
      </c>
      <c r="G237" s="26" cm="1">
        <f t="array" ref="G237">IFERROR(_xlfn.XLOOKUP(transformación!$B228,[1]Forwarkeys!$B$2:$B$1000,_xlfn.XLOOKUP($C$1,[1]Forwarkeys!$C$1:$BA$1,[1]Forwarkeys!$C$2:$BA$1000)),"-")</f>
        <v>41393</v>
      </c>
      <c r="H237" s="19">
        <f>España!E237</f>
        <v>121.69</v>
      </c>
      <c r="I237" s="3">
        <f>[1]Aeropuerto!$F230</f>
        <v>39265</v>
      </c>
      <c r="J237" s="3" t="e" cm="1">
        <f t="array" ref="J237">_xlfn.XLOOKUP(transformación!$B228,[1]Mortalidad!$A$2:$A$301,_xlfn.XLOOKUP($C$1,[1]Mortalidad!$B$1:$P$1,[1]Mortalidad!$B$2:$P$301))</f>
        <v>#N/A</v>
      </c>
      <c r="K237" s="19" cm="1">
        <f t="array" ref="K237">_xlfn.XLOOKUP(transformación!$B228,'[1]Indice del consumidor'!$A$2:$A$301,_xlfn.XLOOKUP($C$1,'[1]Indice del consumidor'!$B$1:$P$1,'[1]Indice del consumidor'!$B$2:$P$301))</f>
        <v>-7.7</v>
      </c>
      <c r="L237" s="3" cm="1">
        <f t="array" ref="L237">_xlfn.XLOOKUP(transformación!B228,'[1]Total Búsquedas'!$A$5:$A$101,_xlfn.XLOOKUP($C$1,'[1]Total Búsquedas'!$B$2:$Q$2,'[1]Total Búsquedas'!$B$5:$Q$101))</f>
        <v>284944</v>
      </c>
      <c r="M237" s="3" cm="1">
        <f t="array" ref="M237">_xlfn.XLOOKUP(transformación!B228,'[1]Búsquedas a tres meses'!$A$5:$A$101,_xlfn.XLOOKUP($C$1,'[1]Búsquedas a tres meses'!$B$2:$Q$2,'[1]Búsquedas a tres meses'!$B$5:$Q$101))</f>
        <v>315287</v>
      </c>
      <c r="N237" s="3" cm="1">
        <f t="array" ref="N237">_xlfn.XLOOKUP(transformación!B228,'[1]Búsquedas a 6 meses'!$A$5:$A$101,_xlfn.XLOOKUP($C$1,'[1]Búsquedas a 6 meses'!$B$2:$Q$2,'[1]Búsquedas a 6 meses'!$B$5:$Q$101))</f>
        <v>395136</v>
      </c>
    </row>
    <row r="238" spans="1:14" x14ac:dyDescent="0.3">
      <c r="A238" s="2">
        <v>2023</v>
      </c>
      <c r="B238" s="2">
        <v>11</v>
      </c>
      <c r="C238" s="3">
        <f>'Viajeros Hoteles y Apartamet'!I238</f>
        <v>29165</v>
      </c>
      <c r="D238" s="3" t="e" cm="1">
        <f t="array" ref="D238">_xlfn.XLOOKUP(transformación!A229,'[1]Pib Pc'!$A$2:$A$81,_xlfn.XLOOKUP($C$1,'[1]Pib Pc'!B$1:P$1,'[1]Pib Pc'!$B$2:$P$81))</f>
        <v>#N/A</v>
      </c>
      <c r="E238" s="19" cm="1">
        <f t="array" ref="E238">_xlfn.XLOOKUP(transformación!B229,'[1]IPC Armonizado'!$A$2:$A$250,_xlfn.XLOOKUP($C$1,'[1]IPC Armonizado'!$B$1:$Q$1,'[1]IPC Armonizado'!$B$2:$Q$250))</f>
        <v>117.6</v>
      </c>
      <c r="F238" s="19" t="e" cm="1">
        <f t="array" ref="F238">_xlfn.XLOOKUP(transformación!A229,'[1]Desempleo armonizado'!$A$2:$A$101,_xlfn.XLOOKUP($C$1,'[1]Desempleo armonizado'!$B$1:$P$1,'[1]Desempleo armonizado'!$B$2:$P$101))</f>
        <v>#N/A</v>
      </c>
      <c r="G238" s="26" cm="1">
        <f t="array" ref="G238">IFERROR(_xlfn.XLOOKUP(transformación!$B229,[1]Forwarkeys!$B$2:$B$1000,_xlfn.XLOOKUP($C$1,[1]Forwarkeys!$C$1:$BA$1,[1]Forwarkeys!$C$2:$BA$1000)),"-")</f>
        <v>27860</v>
      </c>
      <c r="H238" s="19">
        <f>España!E238</f>
        <v>121.05</v>
      </c>
      <c r="I238" s="3">
        <f>[1]Aeropuerto!$F231</f>
        <v>23542</v>
      </c>
      <c r="J238" s="3" t="e" cm="1">
        <f t="array" ref="J238">_xlfn.XLOOKUP(transformación!$B229,[1]Mortalidad!$A$2:$A$301,_xlfn.XLOOKUP($C$1,[1]Mortalidad!$B$1:$P$1,[1]Mortalidad!$B$2:$P$301))</f>
        <v>#N/A</v>
      </c>
      <c r="K238" s="19" cm="1">
        <f t="array" ref="K238">_xlfn.XLOOKUP(transformación!$B229,'[1]Indice del consumidor'!$A$2:$A$301,_xlfn.XLOOKUP($C$1,'[1]Indice del consumidor'!$B$1:$P$1,'[1]Indice del consumidor'!$B$2:$P$301))</f>
        <v>-6.3</v>
      </c>
      <c r="L238" s="3" cm="1">
        <f t="array" ref="L238">_xlfn.XLOOKUP(transformación!B229,'[1]Total Búsquedas'!$A$5:$A$101,_xlfn.XLOOKUP($C$1,'[1]Total Búsquedas'!$B$2:$Q$2,'[1]Total Búsquedas'!$B$5:$Q$101))</f>
        <v>314893</v>
      </c>
      <c r="M238" s="3" cm="1">
        <f t="array" ref="M238">_xlfn.XLOOKUP(transformación!B229,'[1]Búsquedas a tres meses'!$A$5:$A$101,_xlfn.XLOOKUP($C$1,'[1]Búsquedas a tres meses'!$B$2:$Q$2,'[1]Búsquedas a tres meses'!$B$5:$Q$101))</f>
        <v>454807</v>
      </c>
      <c r="N238" s="3" cm="1">
        <f t="array" ref="N238">_xlfn.XLOOKUP(transformación!B229,'[1]Búsquedas a 6 meses'!$A$5:$A$101,_xlfn.XLOOKUP($C$1,'[1]Búsquedas a 6 meses'!$B$2:$Q$2,'[1]Búsquedas a 6 meses'!$B$5:$Q$101))</f>
        <v>613434</v>
      </c>
    </row>
    <row r="239" spans="1:14" x14ac:dyDescent="0.3">
      <c r="A239" s="2">
        <v>2023</v>
      </c>
      <c r="B239" s="2">
        <v>12</v>
      </c>
      <c r="C239" s="3">
        <f>'Viajeros Hoteles y Apartamet'!I239</f>
        <v>0</v>
      </c>
      <c r="D239" s="3" t="e" cm="1">
        <f t="array" ref="D239">_xlfn.XLOOKUP(transformación!A230,'[1]Pib Pc'!$A$2:$A$81,_xlfn.XLOOKUP($C$1,'[1]Pib Pc'!B$1:P$1,'[1]Pib Pc'!$B$2:$P$81))</f>
        <v>#N/A</v>
      </c>
      <c r="E239" s="19" cm="1">
        <f t="array" ref="E239">_xlfn.XLOOKUP(transformación!B230,'[1]IPC Armonizado'!$A$2:$A$250,_xlfn.XLOOKUP($C$1,'[1]IPC Armonizado'!$B$1:$Q$1,'[1]IPC Armonizado'!$B$2:$Q$250))</f>
        <v>117</v>
      </c>
      <c r="F239" s="19" t="e" cm="1">
        <f t="array" ref="F239">_xlfn.XLOOKUP(transformación!A230,'[1]Desempleo armonizado'!$A$2:$A$101,_xlfn.XLOOKUP($C$1,'[1]Desempleo armonizado'!$B$1:$P$1,'[1]Desempleo armonizado'!$B$2:$P$101))</f>
        <v>#N/A</v>
      </c>
      <c r="G239" s="26" cm="1">
        <f t="array" ref="G239">IFERROR(_xlfn.XLOOKUP(transformación!$B230,[1]Forwarkeys!$B$2:$B$1000,_xlfn.XLOOKUP($C$1,[1]Forwarkeys!$C$1:$BA$1,[1]Forwarkeys!$C$2:$BA$1000)),"-")</f>
        <v>28107</v>
      </c>
      <c r="H239" s="19">
        <f>España!E239</f>
        <v>121.06</v>
      </c>
      <c r="I239" s="3">
        <f>[1]Aeropuerto!$F232</f>
        <v>24760</v>
      </c>
      <c r="J239" s="3" t="e" cm="1">
        <f t="array" ref="J239">_xlfn.XLOOKUP(transformación!$B230,[1]Mortalidad!$A$2:$A$301,_xlfn.XLOOKUP($C$1,[1]Mortalidad!$B$1:$P$1,[1]Mortalidad!$B$2:$P$301))</f>
        <v>#N/A</v>
      </c>
      <c r="K239" s="19" cm="1">
        <f t="array" ref="K239">_xlfn.XLOOKUP(transformación!$B230,'[1]Indice del consumidor'!$A$2:$A$301,_xlfn.XLOOKUP($C$1,'[1]Indice del consumidor'!$B$1:$P$1,'[1]Indice del consumidor'!$B$2:$P$301))</f>
        <v>-7.9</v>
      </c>
      <c r="L239" s="3" cm="1">
        <f t="array" ref="L239">_xlfn.XLOOKUP(transformación!B230,'[1]Total Búsquedas'!$A$5:$A$101,_xlfn.XLOOKUP($C$1,'[1]Total Búsquedas'!$B$2:$Q$2,'[1]Total Búsquedas'!$B$5:$Q$101))</f>
        <v>144127</v>
      </c>
      <c r="M239" s="3" cm="1">
        <f t="array" ref="M239">_xlfn.XLOOKUP(transformación!B230,'[1]Búsquedas a tres meses'!$A$5:$A$101,_xlfn.XLOOKUP($C$1,'[1]Búsquedas a tres meses'!$B$2:$Q$2,'[1]Búsquedas a tres meses'!$B$5:$Q$101))</f>
        <v>511444</v>
      </c>
      <c r="N239" s="3" cm="1">
        <f t="array" ref="N239">_xlfn.XLOOKUP(transformación!B230,'[1]Búsquedas a 6 meses'!$A$5:$A$101,_xlfn.XLOOKUP($C$1,'[1]Búsquedas a 6 meses'!$B$2:$Q$2,'[1]Búsquedas a 6 meses'!$B$5:$Q$101))</f>
        <v>677899</v>
      </c>
    </row>
    <row r="240" spans="1:14" x14ac:dyDescent="0.3">
      <c r="A240" s="2">
        <v>2024</v>
      </c>
      <c r="B240" s="2">
        <v>1</v>
      </c>
      <c r="G240" s="26" cm="1">
        <f t="array" ref="G240">IFERROR(_xlfn.XLOOKUP(transformación!$B231,[1]Forwarkeys!$B$2:$B$1000,_xlfn.XLOOKUP($C$1,[1]Forwarkeys!$C$1:$BA$1,[1]Forwarkeys!$C$2:$BA$1000)),"-")</f>
        <v>25156</v>
      </c>
      <c r="H240" s="19"/>
    </row>
    <row r="241" spans="1:7" x14ac:dyDescent="0.3">
      <c r="A241" s="2">
        <v>2024</v>
      </c>
      <c r="B241" s="2">
        <v>2</v>
      </c>
      <c r="G241" s="26" cm="1">
        <f t="array" ref="G241">IFERROR(_xlfn.XLOOKUP(transformación!$B232,[1]Forwarkeys!$B$2:$B$1000,_xlfn.XLOOKUP($C$1,[1]Forwarkeys!$C$1:$BA$1,[1]Forwarkeys!$C$2:$BA$1000)),"-")</f>
        <v>28218</v>
      </c>
    </row>
    <row r="242" spans="1:7" x14ac:dyDescent="0.3">
      <c r="A242" s="2">
        <v>2024</v>
      </c>
      <c r="B242" s="2">
        <v>3</v>
      </c>
      <c r="G242" s="26" cm="1">
        <f t="array" ref="G242">IFERROR(_xlfn.XLOOKUP(transformación!$B233,[1]Forwarkeys!$B$2:$B$1000,_xlfn.XLOOKUP($C$1,[1]Forwarkeys!$C$1:$BA$1,[1]Forwarkeys!$C$2:$BA$1000)),"-")</f>
        <v>34111</v>
      </c>
    </row>
    <row r="243" spans="1:7" x14ac:dyDescent="0.3">
      <c r="A243" s="2">
        <v>2024</v>
      </c>
      <c r="B243" s="2">
        <v>4</v>
      </c>
      <c r="G243" s="26" cm="1">
        <f t="array" ref="G243">IFERROR(_xlfn.XLOOKUP(transformación!$B234,[1]Forwarkeys!$B$2:$B$1000,_xlfn.XLOOKUP($C$1,[1]Forwarkeys!$C$1:$BA$1,[1]Forwarkeys!$C$2:$BA$1000)),"-")</f>
        <v>36192</v>
      </c>
    </row>
    <row r="244" spans="1:7" x14ac:dyDescent="0.3">
      <c r="A244" s="2">
        <v>2024</v>
      </c>
      <c r="B244" s="2">
        <v>5</v>
      </c>
      <c r="G244" s="26" cm="1">
        <f t="array" ref="G244">IFERROR(_xlfn.XLOOKUP(transformación!$B235,[1]Forwarkeys!$B$2:$B$1000,_xlfn.XLOOKUP($C$1,[1]Forwarkeys!$C$1:$BA$1,[1]Forwarkeys!$C$2:$BA$1000)),"-")</f>
        <v>38061</v>
      </c>
    </row>
    <row r="245" spans="1:7" x14ac:dyDescent="0.3">
      <c r="A245" s="2">
        <v>2024</v>
      </c>
      <c r="B245" s="2">
        <v>6</v>
      </c>
      <c r="G245" s="26" cm="1">
        <f t="array" ref="G245">IFERROR(_xlfn.XLOOKUP(transformación!$B236,[1]Forwarkeys!$B$2:$B$1000,_xlfn.XLOOKUP($C$1,[1]Forwarkeys!$C$1:$BA$1,[1]Forwarkeys!$C$2:$BA$1000)),"-")</f>
        <v>42366</v>
      </c>
    </row>
    <row r="246" spans="1:7" x14ac:dyDescent="0.3">
      <c r="A246" s="2">
        <v>2024</v>
      </c>
      <c r="B246" s="2">
        <v>7</v>
      </c>
      <c r="G246" s="26"/>
    </row>
    <row r="247" spans="1:7" x14ac:dyDescent="0.3">
      <c r="A247" s="2">
        <v>2024</v>
      </c>
      <c r="B247" s="2">
        <v>8</v>
      </c>
    </row>
    <row r="248" spans="1:7" x14ac:dyDescent="0.3">
      <c r="A248" s="2">
        <v>2024</v>
      </c>
      <c r="B248" s="2">
        <v>9</v>
      </c>
    </row>
    <row r="249" spans="1:7" x14ac:dyDescent="0.3">
      <c r="A249" s="2">
        <v>2024</v>
      </c>
      <c r="B249" s="2">
        <v>10</v>
      </c>
    </row>
    <row r="250" spans="1:7" x14ac:dyDescent="0.3">
      <c r="A250" s="2">
        <v>2024</v>
      </c>
      <c r="B250" s="2">
        <v>11</v>
      </c>
    </row>
    <row r="251" spans="1:7" x14ac:dyDescent="0.3">
      <c r="A251" s="2">
        <v>2024</v>
      </c>
      <c r="B251" s="2">
        <v>12</v>
      </c>
    </row>
  </sheetData>
  <mergeCells count="10">
    <mergeCell ref="A1:B1"/>
    <mergeCell ref="C1:D1"/>
    <mergeCell ref="A9:B9"/>
    <mergeCell ref="C9:M9"/>
    <mergeCell ref="A3:B3"/>
    <mergeCell ref="C3:G3"/>
    <mergeCell ref="A5:B5"/>
    <mergeCell ref="C5:D5"/>
    <mergeCell ref="A7:B7"/>
    <mergeCell ref="C7:D7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2D660-1988-4340-988F-550ECF14600C}">
  <dimension ref="A1:N251"/>
  <sheetViews>
    <sheetView showGridLines="0" workbookViewId="0">
      <selection activeCell="G12" sqref="G12"/>
    </sheetView>
  </sheetViews>
  <sheetFormatPr baseColWidth="10" defaultRowHeight="15.05" x14ac:dyDescent="0.3"/>
  <cols>
    <col min="2" max="2" width="8.5546875" customWidth="1"/>
    <col min="9" max="9" width="15.33203125" customWidth="1"/>
  </cols>
  <sheetData>
    <row r="1" spans="1:14" x14ac:dyDescent="0.3">
      <c r="A1" s="47" t="s">
        <v>119</v>
      </c>
      <c r="B1" s="47"/>
      <c r="C1" s="48" t="s">
        <v>341</v>
      </c>
      <c r="D1" s="48"/>
      <c r="E1" s="6" t="s">
        <v>349</v>
      </c>
      <c r="F1" s="6"/>
      <c r="G1" s="6"/>
      <c r="H1" s="6"/>
      <c r="I1" s="6"/>
      <c r="J1" s="4"/>
      <c r="K1" s="4"/>
      <c r="L1" s="4"/>
    </row>
    <row r="2" spans="1:14" ht="8.9499999999999993" customHeight="1" x14ac:dyDescent="0.3">
      <c r="A2" s="5"/>
      <c r="B2" s="5"/>
      <c r="C2" s="6"/>
      <c r="D2" s="6"/>
      <c r="E2" s="6"/>
      <c r="F2" s="6"/>
    </row>
    <row r="3" spans="1:14" ht="21.95" customHeight="1" x14ac:dyDescent="0.3">
      <c r="A3" s="49" t="s">
        <v>4</v>
      </c>
      <c r="B3" s="49"/>
      <c r="C3" s="50" t="s">
        <v>735</v>
      </c>
      <c r="D3" s="50"/>
      <c r="E3" s="50"/>
      <c r="F3" s="50"/>
      <c r="G3" s="50"/>
    </row>
    <row r="4" spans="1:14" ht="8.9499999999999993" customHeight="1" x14ac:dyDescent="0.3">
      <c r="A4" s="5"/>
      <c r="B4" s="5"/>
      <c r="C4" s="6"/>
      <c r="D4" s="6"/>
      <c r="E4" s="6"/>
      <c r="F4" s="6"/>
    </row>
    <row r="5" spans="1:14" ht="16" customHeight="1" x14ac:dyDescent="0.3">
      <c r="A5" s="47" t="s">
        <v>5</v>
      </c>
      <c r="B5" s="47"/>
      <c r="C5" s="48" t="s">
        <v>8</v>
      </c>
      <c r="D5" s="48"/>
      <c r="E5" s="4"/>
      <c r="F5" s="4"/>
    </row>
    <row r="6" spans="1:14" ht="8.9499999999999993" customHeight="1" x14ac:dyDescent="0.3">
      <c r="A6" s="5"/>
      <c r="B6" s="5"/>
      <c r="C6" s="6"/>
      <c r="D6" s="6"/>
      <c r="E6" s="6"/>
      <c r="F6" s="6"/>
    </row>
    <row r="7" spans="1:14" ht="16" customHeight="1" x14ac:dyDescent="0.3">
      <c r="A7" s="47" t="s">
        <v>6</v>
      </c>
      <c r="B7" s="47"/>
      <c r="C7" s="48" t="s">
        <v>7</v>
      </c>
      <c r="D7" s="48"/>
      <c r="E7" s="4"/>
      <c r="F7" s="4"/>
    </row>
    <row r="8" spans="1:14" ht="8.9499999999999993" customHeight="1" x14ac:dyDescent="0.3">
      <c r="A8" s="5"/>
      <c r="B8" s="5"/>
      <c r="C8" s="6"/>
      <c r="D8" s="6"/>
      <c r="E8" s="6"/>
      <c r="F8" s="6"/>
    </row>
    <row r="9" spans="1:14" ht="16" customHeight="1" x14ac:dyDescent="0.3">
      <c r="A9" s="47" t="s">
        <v>9</v>
      </c>
      <c r="B9" s="47"/>
      <c r="C9" s="48" t="s">
        <v>46</v>
      </c>
      <c r="D9" s="48"/>
      <c r="E9" s="48"/>
      <c r="F9" s="48"/>
      <c r="G9" s="48"/>
      <c r="H9" s="48"/>
      <c r="I9" s="48"/>
      <c r="J9" s="48"/>
      <c r="K9" s="48"/>
      <c r="L9" s="48"/>
      <c r="M9" s="48"/>
    </row>
    <row r="10" spans="1:14" x14ac:dyDescent="0.3">
      <c r="C10" s="30" t="s">
        <v>677</v>
      </c>
    </row>
    <row r="11" spans="1:14" ht="30.7" customHeight="1" x14ac:dyDescent="0.3">
      <c r="A11" s="7" t="s">
        <v>2</v>
      </c>
      <c r="B11" s="7" t="s">
        <v>3</v>
      </c>
      <c r="C11" s="8" t="str">
        <f>'Viajeros Hoteles y Apartamet'!J11</f>
        <v>Finlandia</v>
      </c>
      <c r="D11" s="18" t="s">
        <v>43</v>
      </c>
      <c r="E11" s="18" t="s">
        <v>44</v>
      </c>
      <c r="F11" s="18" t="s">
        <v>45</v>
      </c>
      <c r="G11" s="27" t="s">
        <v>654</v>
      </c>
      <c r="H11" s="18" t="s">
        <v>681</v>
      </c>
      <c r="I11" s="18" t="str">
        <f>+CONCATENATE("Llegadas a AGP ",[1]Aeropuerto!$I$4)</f>
        <v>Llegadas a AGP Finlandia</v>
      </c>
      <c r="J11" s="18" t="s">
        <v>697</v>
      </c>
      <c r="K11" s="18" t="s">
        <v>698</v>
      </c>
      <c r="L11" s="18" t="s">
        <v>699</v>
      </c>
      <c r="M11" s="18" t="s">
        <v>700</v>
      </c>
      <c r="N11" s="18" t="s">
        <v>701</v>
      </c>
    </row>
    <row r="12" spans="1:14" x14ac:dyDescent="0.3">
      <c r="A12" s="2" t="str">
        <f>'Viajeros Hoteles y Apartamet'!A12</f>
        <v>2005</v>
      </c>
      <c r="B12" s="2" t="str">
        <f>'Viajeros Hoteles y Apartamet'!B12</f>
        <v>1</v>
      </c>
      <c r="C12" s="3">
        <f>'Viajeros Hoteles y Apartamet'!J12</f>
        <v>13938</v>
      </c>
      <c r="D12" s="3" cm="1">
        <f t="array" ref="D12">_xlfn.XLOOKUP(transformación!A3,'[1]Pib Pc'!$A$2:$A$81,_xlfn.XLOOKUP($C$1,'[1]Pib Pc'!B$1:P$1,'[1]Pib Pc'!$B$2:$P$81))</f>
        <v>7410</v>
      </c>
      <c r="E12" s="19" cm="1">
        <f t="array" ref="E12">_xlfn.XLOOKUP(transformación!B3,'[1]IPC Armonizado'!$A$2:$A$250,_xlfn.XLOOKUP($C$1,'[1]IPC Armonizado'!$B$1:$Q$1,'[1]IPC Armonizado'!$B$2:$Q$250))</f>
        <v>81.260000000000005</v>
      </c>
      <c r="F12" s="19" cm="1">
        <f t="array" ref="F12">_xlfn.XLOOKUP(transformación!A3,'[1]Desempleo armonizado'!$A$2:$A$101,_xlfn.XLOOKUP($C$1,'[1]Desempleo armonizado'!$B$1:$P$1,'[1]Desempleo armonizado'!$B$2:$P$101))</f>
        <v>9.1</v>
      </c>
      <c r="G12" s="26" t="str" cm="1">
        <f t="array" ref="G12">IFERROR(_xlfn.XLOOKUP(transformación!$B3,[1]Forwarkeys!$B$2:$B$1000,_xlfn.XLOOKUP($C$1,[1]Forwarkeys!$C$1:$BA$1,[1]Forwarkeys!$C$2:$BA$1000)),"-")</f>
        <v>-</v>
      </c>
      <c r="H12" s="19">
        <f>España!E12</f>
        <v>81.16</v>
      </c>
      <c r="I12" s="3">
        <f>[1]Aeropuerto!$I5</f>
        <v>4303</v>
      </c>
      <c r="J12" s="3" cm="1">
        <f t="array" ref="J12">_xlfn.XLOOKUP(transformación!$B3,[1]Mortalidad!$A$2:$A$301,_xlfn.XLOOKUP($C$1,[1]Mortalidad!$B$1:$P$1,[1]Mortalidad!$B$2:$P$301))</f>
        <v>4205</v>
      </c>
      <c r="K12" s="19" cm="1">
        <f t="array" ref="K12">_xlfn.XLOOKUP(transformación!$B3,'[1]Indice del consumidor'!$A$2:$A$301,_xlfn.XLOOKUP($C$1,'[1]Indice del consumidor'!$B$1:$P$1,'[1]Indice del consumidor'!$B$2:$P$301))</f>
        <v>0.5</v>
      </c>
      <c r="L12" s="34" t="s">
        <v>702</v>
      </c>
      <c r="M12" s="34" t="s">
        <v>702</v>
      </c>
      <c r="N12" s="34" t="s">
        <v>702</v>
      </c>
    </row>
    <row r="13" spans="1:14" x14ac:dyDescent="0.3">
      <c r="A13" s="2" t="str">
        <f>'Viajeros Hoteles y Apartamet'!A13</f>
        <v>2005</v>
      </c>
      <c r="B13" s="2" t="str">
        <f>'Viajeros Hoteles y Apartamet'!B13</f>
        <v>2</v>
      </c>
      <c r="C13" s="3">
        <f>'Viajeros Hoteles y Apartamet'!J13</f>
        <v>13128</v>
      </c>
      <c r="D13" s="3" cm="1">
        <f t="array" ref="D13">_xlfn.XLOOKUP(transformación!A4,'[1]Pib Pc'!$A$2:$A$81,_xlfn.XLOOKUP($C$1,'[1]Pib Pc'!B$1:P$1,'[1]Pib Pc'!$B$2:$P$81))</f>
        <v>7410</v>
      </c>
      <c r="E13" s="19" cm="1">
        <f t="array" ref="E13">_xlfn.XLOOKUP(transformación!B4,'[1]IPC Armonizado'!$A$2:$A$250,_xlfn.XLOOKUP($C$1,'[1]IPC Armonizado'!$B$1:$Q$1,'[1]IPC Armonizado'!$B$2:$Q$250))</f>
        <v>81.78</v>
      </c>
      <c r="F13" s="19" cm="1">
        <f t="array" ref="F13">_xlfn.XLOOKUP(transformación!A4,'[1]Desempleo armonizado'!$A$2:$A$101,_xlfn.XLOOKUP($C$1,'[1]Desempleo armonizado'!$B$1:$P$1,'[1]Desempleo armonizado'!$B$2:$P$101))</f>
        <v>9.1</v>
      </c>
      <c r="G13" s="26" t="str" cm="1">
        <f t="array" ref="G13">IFERROR(_xlfn.XLOOKUP(transformación!$B4,[1]Forwarkeys!$B$2:$B$1000,_xlfn.XLOOKUP($C$1,[1]Forwarkeys!$C$1:$BA$1,[1]Forwarkeys!$C$2:$BA$1000)),"-")</f>
        <v>-</v>
      </c>
      <c r="H13" s="19">
        <f>España!E13</f>
        <v>81.349999999999994</v>
      </c>
      <c r="I13" s="3">
        <f>[1]Aeropuerto!$I6</f>
        <v>4577</v>
      </c>
      <c r="J13" s="3" cm="1">
        <f t="array" ref="J13">_xlfn.XLOOKUP(transformación!$B4,[1]Mortalidad!$A$2:$A$301,_xlfn.XLOOKUP($C$1,[1]Mortalidad!$B$1:$P$1,[1]Mortalidad!$B$2:$P$301))</f>
        <v>3866</v>
      </c>
      <c r="K13" s="19" cm="1">
        <f t="array" ref="K13">_xlfn.XLOOKUP(transformación!$B4,'[1]Indice del consumidor'!$A$2:$A$301,_xlfn.XLOOKUP($C$1,'[1]Indice del consumidor'!$B$1:$P$1,'[1]Indice del consumidor'!$B$2:$P$301))</f>
        <v>1.2</v>
      </c>
      <c r="L13" s="34" t="s">
        <v>702</v>
      </c>
      <c r="M13" s="34" t="s">
        <v>702</v>
      </c>
      <c r="N13" s="34" t="s">
        <v>702</v>
      </c>
    </row>
    <row r="14" spans="1:14" x14ac:dyDescent="0.3">
      <c r="A14" s="2" t="str">
        <f>'Viajeros Hoteles y Apartamet'!A14</f>
        <v>2005</v>
      </c>
      <c r="B14" s="2" t="str">
        <f>'Viajeros Hoteles y Apartamet'!B14</f>
        <v>3</v>
      </c>
      <c r="C14" s="3">
        <f>'Viajeros Hoteles y Apartamet'!J14</f>
        <v>18348</v>
      </c>
      <c r="D14" s="3" cm="1">
        <f t="array" ref="D14">_xlfn.XLOOKUP(transformación!A5,'[1]Pib Pc'!$A$2:$A$81,_xlfn.XLOOKUP($C$1,'[1]Pib Pc'!B$1:P$1,'[1]Pib Pc'!$B$2:$P$81))</f>
        <v>7410</v>
      </c>
      <c r="E14" s="19" cm="1">
        <f t="array" ref="E14">_xlfn.XLOOKUP(transformación!B5,'[1]IPC Armonizado'!$A$2:$A$250,_xlfn.XLOOKUP($C$1,'[1]IPC Armonizado'!$B$1:$Q$1,'[1]IPC Armonizado'!$B$2:$Q$250))</f>
        <v>82.11</v>
      </c>
      <c r="F14" s="19" cm="1">
        <f t="array" ref="F14">_xlfn.XLOOKUP(transformación!A5,'[1]Desempleo armonizado'!$A$2:$A$101,_xlfn.XLOOKUP($C$1,'[1]Desempleo armonizado'!$B$1:$P$1,'[1]Desempleo armonizado'!$B$2:$P$101))</f>
        <v>9.1</v>
      </c>
      <c r="G14" s="26" t="str" cm="1">
        <f t="array" ref="G14">IFERROR(_xlfn.XLOOKUP(transformación!$B5,[1]Forwarkeys!$B$2:$B$1000,_xlfn.XLOOKUP($C$1,[1]Forwarkeys!$C$1:$BA$1,[1]Forwarkeys!$C$2:$BA$1000)),"-")</f>
        <v>-</v>
      </c>
      <c r="H14" s="19">
        <f>España!E14</f>
        <v>82.07</v>
      </c>
      <c r="I14" s="3">
        <f>[1]Aeropuerto!$I7</f>
        <v>6905</v>
      </c>
      <c r="J14" s="3" cm="1">
        <f t="array" ref="J14">_xlfn.XLOOKUP(transformación!$B5,[1]Mortalidad!$A$2:$A$301,_xlfn.XLOOKUP($C$1,[1]Mortalidad!$B$1:$P$1,[1]Mortalidad!$B$2:$P$301))</f>
        <v>4598</v>
      </c>
      <c r="K14" s="19" cm="1">
        <f t="array" ref="K14">_xlfn.XLOOKUP(transformación!$B5,'[1]Indice del consumidor'!$A$2:$A$301,_xlfn.XLOOKUP($C$1,'[1]Indice del consumidor'!$B$1:$P$1,'[1]Indice del consumidor'!$B$2:$P$301))</f>
        <v>2.6</v>
      </c>
      <c r="L14" s="34" t="s">
        <v>702</v>
      </c>
      <c r="M14" s="34" t="s">
        <v>702</v>
      </c>
      <c r="N14" s="34" t="s">
        <v>702</v>
      </c>
    </row>
    <row r="15" spans="1:14" x14ac:dyDescent="0.3">
      <c r="A15" s="2" t="str">
        <f>'Viajeros Hoteles y Apartamet'!A15</f>
        <v>2005</v>
      </c>
      <c r="B15" s="2" t="str">
        <f>'Viajeros Hoteles y Apartamet'!B15</f>
        <v>4</v>
      </c>
      <c r="C15" s="3">
        <f>'Viajeros Hoteles y Apartamet'!J15</f>
        <v>18928</v>
      </c>
      <c r="D15" s="3" cm="1">
        <f t="array" ref="D15">_xlfn.XLOOKUP(transformación!A6,'[1]Pib Pc'!$A$2:$A$81,_xlfn.XLOOKUP($C$1,'[1]Pib Pc'!B$1:P$1,'[1]Pib Pc'!$B$2:$P$81))</f>
        <v>7880</v>
      </c>
      <c r="E15" s="19" cm="1">
        <f t="array" ref="E15">_xlfn.XLOOKUP(transformación!B6,'[1]IPC Armonizado'!$A$2:$A$250,_xlfn.XLOOKUP($C$1,'[1]IPC Armonizado'!$B$1:$Q$1,'[1]IPC Armonizado'!$B$2:$Q$250))</f>
        <v>82.33</v>
      </c>
      <c r="F15" s="19" cm="1">
        <f t="array" ref="F15">_xlfn.XLOOKUP(transformación!A6,'[1]Desempleo armonizado'!$A$2:$A$101,_xlfn.XLOOKUP($C$1,'[1]Desempleo armonizado'!$B$1:$P$1,'[1]Desempleo armonizado'!$B$2:$P$101))</f>
        <v>9.6</v>
      </c>
      <c r="G15" s="26" t="str" cm="1">
        <f t="array" ref="G15">IFERROR(_xlfn.XLOOKUP(transformación!$B6,[1]Forwarkeys!$B$2:$B$1000,_xlfn.XLOOKUP($C$1,[1]Forwarkeys!$C$1:$BA$1,[1]Forwarkeys!$C$2:$BA$1000)),"-")</f>
        <v>-</v>
      </c>
      <c r="H15" s="19">
        <f>España!E15</f>
        <v>83.24</v>
      </c>
      <c r="I15" s="3">
        <f>[1]Aeropuerto!$I8</f>
        <v>7623</v>
      </c>
      <c r="J15" s="3" cm="1">
        <f t="array" ref="J15">_xlfn.XLOOKUP(transformación!$B6,[1]Mortalidad!$A$2:$A$301,_xlfn.XLOOKUP($C$1,[1]Mortalidad!$B$1:$P$1,[1]Mortalidad!$B$2:$P$301))</f>
        <v>4017</v>
      </c>
      <c r="K15" s="19" cm="1">
        <f t="array" ref="K15">_xlfn.XLOOKUP(transformación!$B6,'[1]Indice del consumidor'!$A$2:$A$301,_xlfn.XLOOKUP($C$1,'[1]Indice del consumidor'!$B$1:$P$1,'[1]Indice del consumidor'!$B$2:$P$301))</f>
        <v>1.7</v>
      </c>
      <c r="L15" s="34" t="s">
        <v>702</v>
      </c>
      <c r="M15" s="34" t="s">
        <v>702</v>
      </c>
      <c r="N15" s="34" t="s">
        <v>702</v>
      </c>
    </row>
    <row r="16" spans="1:14" x14ac:dyDescent="0.3">
      <c r="A16" s="2" t="str">
        <f>'Viajeros Hoteles y Apartamet'!A16</f>
        <v>2005</v>
      </c>
      <c r="B16" s="2" t="str">
        <f>'Viajeros Hoteles y Apartamet'!B16</f>
        <v>5</v>
      </c>
      <c r="C16" s="3">
        <f>'Viajeros Hoteles y Apartamet'!J16</f>
        <v>14947</v>
      </c>
      <c r="D16" s="3" cm="1">
        <f t="array" ref="D16">_xlfn.XLOOKUP(transformación!A7,'[1]Pib Pc'!$A$2:$A$81,_xlfn.XLOOKUP($C$1,'[1]Pib Pc'!B$1:P$1,'[1]Pib Pc'!$B$2:$P$81))</f>
        <v>7880</v>
      </c>
      <c r="E16" s="19" cm="1">
        <f t="array" ref="E16">_xlfn.XLOOKUP(transformación!B7,'[1]IPC Armonizado'!$A$2:$A$250,_xlfn.XLOOKUP($C$1,'[1]IPC Armonizado'!$B$1:$Q$1,'[1]IPC Armonizado'!$B$2:$Q$250))</f>
        <v>82.03</v>
      </c>
      <c r="F16" s="19" cm="1">
        <f t="array" ref="F16">_xlfn.XLOOKUP(transformación!A7,'[1]Desempleo armonizado'!$A$2:$A$101,_xlfn.XLOOKUP($C$1,'[1]Desempleo armonizado'!$B$1:$P$1,'[1]Desempleo armonizado'!$B$2:$P$101))</f>
        <v>9.6</v>
      </c>
      <c r="G16" s="26" t="str" cm="1">
        <f t="array" ref="G16">IFERROR(_xlfn.XLOOKUP(transformación!$B7,[1]Forwarkeys!$B$2:$B$1000,_xlfn.XLOOKUP($C$1,[1]Forwarkeys!$C$1:$BA$1,[1]Forwarkeys!$C$2:$BA$1000)),"-")</f>
        <v>-</v>
      </c>
      <c r="H16" s="19">
        <f>España!E16</f>
        <v>83.37</v>
      </c>
      <c r="I16" s="3">
        <f>[1]Aeropuerto!$I9</f>
        <v>5631</v>
      </c>
      <c r="J16" s="3" cm="1">
        <f t="array" ref="J16">_xlfn.XLOOKUP(transformación!$B7,[1]Mortalidad!$A$2:$A$301,_xlfn.XLOOKUP($C$1,[1]Mortalidad!$B$1:$P$1,[1]Mortalidad!$B$2:$P$301))</f>
        <v>4160</v>
      </c>
      <c r="K16" s="19" cm="1">
        <f t="array" ref="K16">_xlfn.XLOOKUP(transformación!$B7,'[1]Indice del consumidor'!$A$2:$A$301,_xlfn.XLOOKUP($C$1,'[1]Indice del consumidor'!$B$1:$P$1,'[1]Indice del consumidor'!$B$2:$P$301))</f>
        <v>0.3</v>
      </c>
      <c r="L16" s="34" t="s">
        <v>702</v>
      </c>
      <c r="M16" s="34" t="s">
        <v>702</v>
      </c>
      <c r="N16" s="34" t="s">
        <v>702</v>
      </c>
    </row>
    <row r="17" spans="1:14" x14ac:dyDescent="0.3">
      <c r="A17" s="2" t="str">
        <f>'Viajeros Hoteles y Apartamet'!A17</f>
        <v>2005</v>
      </c>
      <c r="B17" s="2" t="str">
        <f>'Viajeros Hoteles y Apartamet'!B17</f>
        <v>6</v>
      </c>
      <c r="C17" s="3">
        <f>'Viajeros Hoteles y Apartamet'!J17</f>
        <v>12874</v>
      </c>
      <c r="D17" s="3" cm="1">
        <f t="array" ref="D17">_xlfn.XLOOKUP(transformación!A8,'[1]Pib Pc'!$A$2:$A$81,_xlfn.XLOOKUP($C$1,'[1]Pib Pc'!B$1:P$1,'[1]Pib Pc'!$B$2:$P$81))</f>
        <v>7880</v>
      </c>
      <c r="E17" s="19" cm="1">
        <f t="array" ref="E17">_xlfn.XLOOKUP(transformación!B8,'[1]IPC Armonizado'!$A$2:$A$250,_xlfn.XLOOKUP($C$1,'[1]IPC Armonizado'!$B$1:$Q$1,'[1]IPC Armonizado'!$B$2:$Q$250))</f>
        <v>82.26</v>
      </c>
      <c r="F17" s="19" cm="1">
        <f t="array" ref="F17">_xlfn.XLOOKUP(transformación!A8,'[1]Desempleo armonizado'!$A$2:$A$101,_xlfn.XLOOKUP($C$1,'[1]Desempleo armonizado'!$B$1:$P$1,'[1]Desempleo armonizado'!$B$2:$P$101))</f>
        <v>9.6</v>
      </c>
      <c r="G17" s="26" t="str" cm="1">
        <f t="array" ref="G17">IFERROR(_xlfn.XLOOKUP(transformación!$B8,[1]Forwarkeys!$B$2:$B$1000,_xlfn.XLOOKUP($C$1,[1]Forwarkeys!$C$1:$BA$1,[1]Forwarkeys!$C$2:$BA$1000)),"-")</f>
        <v>-</v>
      </c>
      <c r="H17" s="19">
        <f>España!E17</f>
        <v>83.63</v>
      </c>
      <c r="I17" s="3">
        <f>[1]Aeropuerto!$I10</f>
        <v>7322</v>
      </c>
      <c r="J17" s="3" cm="1">
        <f t="array" ref="J17">_xlfn.XLOOKUP(transformación!$B8,[1]Mortalidad!$A$2:$A$301,_xlfn.XLOOKUP($C$1,[1]Mortalidad!$B$1:$P$1,[1]Mortalidad!$B$2:$P$301))</f>
        <v>3831</v>
      </c>
      <c r="K17" s="19" cm="1">
        <f t="array" ref="K17">_xlfn.XLOOKUP(transformación!$B8,'[1]Indice del consumidor'!$A$2:$A$301,_xlfn.XLOOKUP($C$1,'[1]Indice del consumidor'!$B$1:$P$1,'[1]Indice del consumidor'!$B$2:$P$301))</f>
        <v>-4</v>
      </c>
      <c r="L17" s="34" t="s">
        <v>702</v>
      </c>
      <c r="M17" s="34" t="s">
        <v>702</v>
      </c>
      <c r="N17" s="34" t="s">
        <v>702</v>
      </c>
    </row>
    <row r="18" spans="1:14" x14ac:dyDescent="0.3">
      <c r="A18" s="2" t="str">
        <f>'Viajeros Hoteles y Apartamet'!A18</f>
        <v>2005</v>
      </c>
      <c r="B18" s="2" t="str">
        <f>'Viajeros Hoteles y Apartamet'!B18</f>
        <v>7</v>
      </c>
      <c r="C18" s="3">
        <f>'Viajeros Hoteles y Apartamet'!J18</f>
        <v>8067</v>
      </c>
      <c r="D18" s="3" cm="1">
        <f t="array" ref="D18">_xlfn.XLOOKUP(transformación!A9,'[1]Pib Pc'!$A$2:$A$81,_xlfn.XLOOKUP($C$1,'[1]Pib Pc'!B$1:P$1,'[1]Pib Pc'!$B$2:$P$81))</f>
        <v>7770</v>
      </c>
      <c r="E18" s="19" cm="1">
        <f t="array" ref="E18">_xlfn.XLOOKUP(transformación!B9,'[1]IPC Armonizado'!$A$2:$A$250,_xlfn.XLOOKUP($C$1,'[1]IPC Armonizado'!$B$1:$Q$1,'[1]IPC Armonizado'!$B$2:$Q$250))</f>
        <v>82</v>
      </c>
      <c r="F18" s="19" cm="1">
        <f t="array" ref="F18">_xlfn.XLOOKUP(transformación!A9,'[1]Desempleo armonizado'!$A$2:$A$101,_xlfn.XLOOKUP($C$1,'[1]Desempleo armonizado'!$B$1:$P$1,'[1]Desempleo armonizado'!$B$2:$P$101))</f>
        <v>7.2</v>
      </c>
      <c r="G18" s="26" t="str" cm="1">
        <f t="array" ref="G18">IFERROR(_xlfn.XLOOKUP(transformación!$B9,[1]Forwarkeys!$B$2:$B$1000,_xlfn.XLOOKUP($C$1,[1]Forwarkeys!$C$1:$BA$1,[1]Forwarkeys!$C$2:$BA$1000)),"-")</f>
        <v>-</v>
      </c>
      <c r="H18" s="19">
        <f>España!E18</f>
        <v>83.11</v>
      </c>
      <c r="I18" s="3">
        <f>[1]Aeropuerto!$I11</f>
        <v>5579</v>
      </c>
      <c r="J18" s="3" cm="1">
        <f t="array" ref="J18">_xlfn.XLOOKUP(transformación!$B9,[1]Mortalidad!$A$2:$A$301,_xlfn.XLOOKUP($C$1,[1]Mortalidad!$B$1:$P$1,[1]Mortalidad!$B$2:$P$301))</f>
        <v>3895</v>
      </c>
      <c r="K18" s="19" cm="1">
        <f t="array" ref="K18">_xlfn.XLOOKUP(transformación!$B9,'[1]Indice del consumidor'!$A$2:$A$301,_xlfn.XLOOKUP($C$1,'[1]Indice del consumidor'!$B$1:$P$1,'[1]Indice del consumidor'!$B$2:$P$301))</f>
        <v>-1.2</v>
      </c>
      <c r="L18" s="34" t="s">
        <v>702</v>
      </c>
      <c r="M18" s="34" t="s">
        <v>702</v>
      </c>
      <c r="N18" s="34" t="s">
        <v>702</v>
      </c>
    </row>
    <row r="19" spans="1:14" x14ac:dyDescent="0.3">
      <c r="A19" s="2" t="str">
        <f>'Viajeros Hoteles y Apartamet'!A19</f>
        <v>2005</v>
      </c>
      <c r="B19" s="2" t="str">
        <f>'Viajeros Hoteles y Apartamet'!B19</f>
        <v>8</v>
      </c>
      <c r="C19" s="3">
        <f>'Viajeros Hoteles y Apartamet'!J19</f>
        <v>4982</v>
      </c>
      <c r="D19" s="3" cm="1">
        <f t="array" ref="D19">_xlfn.XLOOKUP(transformación!A10,'[1]Pib Pc'!$A$2:$A$81,_xlfn.XLOOKUP($C$1,'[1]Pib Pc'!B$1:P$1,'[1]Pib Pc'!$B$2:$P$81))</f>
        <v>7770</v>
      </c>
      <c r="E19" s="19" cm="1">
        <f t="array" ref="E19">_xlfn.XLOOKUP(transformación!B10,'[1]IPC Armonizado'!$A$2:$A$250,_xlfn.XLOOKUP($C$1,'[1]IPC Armonizado'!$B$1:$Q$1,'[1]IPC Armonizado'!$B$2:$Q$250))</f>
        <v>82.25</v>
      </c>
      <c r="F19" s="19" cm="1">
        <f t="array" ref="F19">_xlfn.XLOOKUP(transformación!A10,'[1]Desempleo armonizado'!$A$2:$A$101,_xlfn.XLOOKUP($C$1,'[1]Desempleo armonizado'!$B$1:$P$1,'[1]Desempleo armonizado'!$B$2:$P$101))</f>
        <v>7.2</v>
      </c>
      <c r="G19" s="26" t="str" cm="1">
        <f t="array" ref="G19">IFERROR(_xlfn.XLOOKUP(transformación!$B10,[1]Forwarkeys!$B$2:$B$1000,_xlfn.XLOOKUP($C$1,[1]Forwarkeys!$C$1:$BA$1,[1]Forwarkeys!$C$2:$BA$1000)),"-")</f>
        <v>-</v>
      </c>
      <c r="H19" s="19">
        <f>España!E19</f>
        <v>83.5</v>
      </c>
      <c r="I19" s="3">
        <f>[1]Aeropuerto!$I12</f>
        <v>2942</v>
      </c>
      <c r="J19" s="3" cm="1">
        <f t="array" ref="J19">_xlfn.XLOOKUP(transformación!$B10,[1]Mortalidad!$A$2:$A$301,_xlfn.XLOOKUP($C$1,[1]Mortalidad!$B$1:$P$1,[1]Mortalidad!$B$2:$P$301))</f>
        <v>3707</v>
      </c>
      <c r="K19" s="19" cm="1">
        <f t="array" ref="K19">_xlfn.XLOOKUP(transformación!$B10,'[1]Indice del consumidor'!$A$2:$A$301,_xlfn.XLOOKUP($C$1,'[1]Indice del consumidor'!$B$1:$P$1,'[1]Indice del consumidor'!$B$2:$P$301))</f>
        <v>0.8</v>
      </c>
      <c r="L19" s="34" t="s">
        <v>702</v>
      </c>
      <c r="M19" s="34" t="s">
        <v>702</v>
      </c>
      <c r="N19" s="34" t="s">
        <v>702</v>
      </c>
    </row>
    <row r="20" spans="1:14" x14ac:dyDescent="0.3">
      <c r="A20" s="2" t="str">
        <f>'Viajeros Hoteles y Apartamet'!A20</f>
        <v>2005</v>
      </c>
      <c r="B20" s="2" t="str">
        <f>'Viajeros Hoteles y Apartamet'!B20</f>
        <v>9</v>
      </c>
      <c r="C20" s="3">
        <f>'Viajeros Hoteles y Apartamet'!J20</f>
        <v>11652</v>
      </c>
      <c r="D20" s="3" cm="1">
        <f t="array" ref="D20">_xlfn.XLOOKUP(transformación!A11,'[1]Pib Pc'!$A$2:$A$81,_xlfn.XLOOKUP($C$1,'[1]Pib Pc'!B$1:P$1,'[1]Pib Pc'!$B$2:$P$81))</f>
        <v>7770</v>
      </c>
      <c r="E20" s="19" cm="1">
        <f t="array" ref="E20">_xlfn.XLOOKUP(transformación!B11,'[1]IPC Armonizado'!$A$2:$A$250,_xlfn.XLOOKUP($C$1,'[1]IPC Armonizado'!$B$1:$Q$1,'[1]IPC Armonizado'!$B$2:$Q$250))</f>
        <v>82.76</v>
      </c>
      <c r="F20" s="19" cm="1">
        <f t="array" ref="F20">_xlfn.XLOOKUP(transformación!A11,'[1]Desempleo armonizado'!$A$2:$A$101,_xlfn.XLOOKUP($C$1,'[1]Desempleo armonizado'!$B$1:$P$1,'[1]Desempleo armonizado'!$B$2:$P$101))</f>
        <v>7.2</v>
      </c>
      <c r="G20" s="26" t="str" cm="1">
        <f t="array" ref="G20">IFERROR(_xlfn.XLOOKUP(transformación!$B11,[1]Forwarkeys!$B$2:$B$1000,_xlfn.XLOOKUP($C$1,[1]Forwarkeys!$C$1:$BA$1,[1]Forwarkeys!$C$2:$BA$1000)),"-")</f>
        <v>-</v>
      </c>
      <c r="H20" s="19">
        <f>España!E20</f>
        <v>84.02</v>
      </c>
      <c r="I20" s="3">
        <f>[1]Aeropuerto!$I13</f>
        <v>5360</v>
      </c>
      <c r="J20" s="3" cm="1">
        <f t="array" ref="J20">_xlfn.XLOOKUP(transformación!$B11,[1]Mortalidad!$A$2:$A$301,_xlfn.XLOOKUP($C$1,[1]Mortalidad!$B$1:$P$1,[1]Mortalidad!$B$2:$P$301))</f>
        <v>3804</v>
      </c>
      <c r="K20" s="19" cm="1">
        <f t="array" ref="K20">_xlfn.XLOOKUP(transformación!$B11,'[1]Indice del consumidor'!$A$2:$A$301,_xlfn.XLOOKUP($C$1,'[1]Indice del consumidor'!$B$1:$P$1,'[1]Indice del consumidor'!$B$2:$P$301))</f>
        <v>-2.7</v>
      </c>
      <c r="L20" s="34" t="s">
        <v>702</v>
      </c>
      <c r="M20" s="34" t="s">
        <v>702</v>
      </c>
      <c r="N20" s="34" t="s">
        <v>702</v>
      </c>
    </row>
    <row r="21" spans="1:14" x14ac:dyDescent="0.3">
      <c r="A21" s="2" t="str">
        <f>'Viajeros Hoteles y Apartamet'!A21</f>
        <v>2005</v>
      </c>
      <c r="B21" s="2" t="str">
        <f>'Viajeros Hoteles y Apartamet'!B21</f>
        <v>10</v>
      </c>
      <c r="C21" s="3">
        <f>'Viajeros Hoteles y Apartamet'!J21</f>
        <v>16229</v>
      </c>
      <c r="D21" s="3" cm="1">
        <f t="array" ref="D21">_xlfn.XLOOKUP(transformación!A12,'[1]Pib Pc'!$A$2:$A$81,_xlfn.XLOOKUP($C$1,'[1]Pib Pc'!B$1:P$1,'[1]Pib Pc'!$B$2:$P$81))</f>
        <v>8320</v>
      </c>
      <c r="E21" s="19" cm="1">
        <f t="array" ref="E21">_xlfn.XLOOKUP(transformación!B12,'[1]IPC Armonizado'!$A$2:$A$250,_xlfn.XLOOKUP($C$1,'[1]IPC Armonizado'!$B$1:$Q$1,'[1]IPC Armonizado'!$B$2:$Q$250))</f>
        <v>82.72</v>
      </c>
      <c r="F21" s="19" cm="1">
        <f t="array" ref="F21">_xlfn.XLOOKUP(transformación!A12,'[1]Desempleo armonizado'!$A$2:$A$101,_xlfn.XLOOKUP($C$1,'[1]Desempleo armonizado'!$B$1:$P$1,'[1]Desempleo armonizado'!$B$2:$P$101))</f>
        <v>7.6</v>
      </c>
      <c r="G21" s="26" t="str" cm="1">
        <f t="array" ref="G21">IFERROR(_xlfn.XLOOKUP(transformación!$B12,[1]Forwarkeys!$B$2:$B$1000,_xlfn.XLOOKUP($C$1,[1]Forwarkeys!$C$1:$BA$1,[1]Forwarkeys!$C$2:$BA$1000)),"-")</f>
        <v>-</v>
      </c>
      <c r="H21" s="19">
        <f>España!E21</f>
        <v>84.67</v>
      </c>
      <c r="I21" s="3">
        <f>[1]Aeropuerto!$I14</f>
        <v>9383</v>
      </c>
      <c r="J21" s="3" cm="1">
        <f t="array" ref="J21">_xlfn.XLOOKUP(transformación!$B12,[1]Mortalidad!$A$2:$A$301,_xlfn.XLOOKUP($C$1,[1]Mortalidad!$B$1:$P$1,[1]Mortalidad!$B$2:$P$301))</f>
        <v>3850</v>
      </c>
      <c r="K21" s="19" cm="1">
        <f t="array" ref="K21">_xlfn.XLOOKUP(transformación!$B12,'[1]Indice del consumidor'!$A$2:$A$301,_xlfn.XLOOKUP($C$1,'[1]Indice del consumidor'!$B$1:$P$1,'[1]Indice del consumidor'!$B$2:$P$301))</f>
        <v>-0.3</v>
      </c>
      <c r="L21" s="34" t="s">
        <v>702</v>
      </c>
      <c r="M21" s="34" t="s">
        <v>702</v>
      </c>
      <c r="N21" s="34" t="s">
        <v>702</v>
      </c>
    </row>
    <row r="22" spans="1:14" x14ac:dyDescent="0.3">
      <c r="A22" s="2" t="str">
        <f>'Viajeros Hoteles y Apartamet'!A22</f>
        <v>2005</v>
      </c>
      <c r="B22" s="2" t="str">
        <f>'Viajeros Hoteles y Apartamet'!B22</f>
        <v>11</v>
      </c>
      <c r="C22" s="3">
        <f>'Viajeros Hoteles y Apartamet'!J22</f>
        <v>19203</v>
      </c>
      <c r="D22" s="3" cm="1">
        <f t="array" ref="D22">_xlfn.XLOOKUP(transformación!A13,'[1]Pib Pc'!$A$2:$A$81,_xlfn.XLOOKUP($C$1,'[1]Pib Pc'!B$1:P$1,'[1]Pib Pc'!$B$2:$P$81))</f>
        <v>8320</v>
      </c>
      <c r="E22" s="19" cm="1">
        <f t="array" ref="E22">_xlfn.XLOOKUP(transformación!B13,'[1]IPC Armonizado'!$A$2:$A$250,_xlfn.XLOOKUP($C$1,'[1]IPC Armonizado'!$B$1:$Q$1,'[1]IPC Armonizado'!$B$2:$Q$250))</f>
        <v>82.45</v>
      </c>
      <c r="F22" s="19" cm="1">
        <f t="array" ref="F22">_xlfn.XLOOKUP(transformación!A13,'[1]Desempleo armonizado'!$A$2:$A$101,_xlfn.XLOOKUP($C$1,'[1]Desempleo armonizado'!$B$1:$P$1,'[1]Desempleo armonizado'!$B$2:$P$101))</f>
        <v>7.6</v>
      </c>
      <c r="G22" s="26" t="str" cm="1">
        <f t="array" ref="G22">IFERROR(_xlfn.XLOOKUP(transformación!$B13,[1]Forwarkeys!$B$2:$B$1000,_xlfn.XLOOKUP($C$1,[1]Forwarkeys!$C$1:$BA$1,[1]Forwarkeys!$C$2:$BA$1000)),"-")</f>
        <v>-</v>
      </c>
      <c r="H22" s="19">
        <f>España!E22</f>
        <v>84.8</v>
      </c>
      <c r="I22" s="3">
        <f>[1]Aeropuerto!$I15</f>
        <v>4702</v>
      </c>
      <c r="J22" s="3" cm="1">
        <f t="array" ref="J22">_xlfn.XLOOKUP(transformación!$B13,[1]Mortalidad!$A$2:$A$301,_xlfn.XLOOKUP($C$1,[1]Mortalidad!$B$1:$P$1,[1]Mortalidad!$B$2:$P$301))</f>
        <v>3768</v>
      </c>
      <c r="K22" s="19" cm="1">
        <f t="array" ref="K22">_xlfn.XLOOKUP(transformación!$B13,'[1]Indice del consumidor'!$A$2:$A$301,_xlfn.XLOOKUP($C$1,'[1]Indice del consumidor'!$B$1:$P$1,'[1]Indice del consumidor'!$B$2:$P$301))</f>
        <v>-0.2</v>
      </c>
      <c r="L22" s="34" t="s">
        <v>702</v>
      </c>
      <c r="M22" s="34" t="s">
        <v>702</v>
      </c>
      <c r="N22" s="34" t="s">
        <v>702</v>
      </c>
    </row>
    <row r="23" spans="1:14" x14ac:dyDescent="0.3">
      <c r="A23" s="2" t="str">
        <f>'Viajeros Hoteles y Apartamet'!A23</f>
        <v>2005</v>
      </c>
      <c r="B23" s="2" t="str">
        <f>'Viajeros Hoteles y Apartamet'!B23</f>
        <v>12</v>
      </c>
      <c r="C23" s="3">
        <f>'Viajeros Hoteles y Apartamet'!J23</f>
        <v>13530</v>
      </c>
      <c r="D23" s="3" cm="1">
        <f t="array" ref="D23">_xlfn.XLOOKUP(transformación!A14,'[1]Pib Pc'!$A$2:$A$81,_xlfn.XLOOKUP($C$1,'[1]Pib Pc'!B$1:P$1,'[1]Pib Pc'!$B$2:$P$81))</f>
        <v>8320</v>
      </c>
      <c r="E23" s="19" cm="1">
        <f t="array" ref="E23">_xlfn.XLOOKUP(transformación!B14,'[1]IPC Armonizado'!$A$2:$A$250,_xlfn.XLOOKUP($C$1,'[1]IPC Armonizado'!$B$1:$Q$1,'[1]IPC Armonizado'!$B$2:$Q$250))</f>
        <v>82.54</v>
      </c>
      <c r="F23" s="19" cm="1">
        <f t="array" ref="F23">_xlfn.XLOOKUP(transformación!A14,'[1]Desempleo armonizado'!$A$2:$A$101,_xlfn.XLOOKUP($C$1,'[1]Desempleo armonizado'!$B$1:$P$1,'[1]Desempleo armonizado'!$B$2:$P$101))</f>
        <v>7.6</v>
      </c>
      <c r="G23" s="26" t="str" cm="1">
        <f t="array" ref="G23">IFERROR(_xlfn.XLOOKUP(transformación!$B14,[1]Forwarkeys!$B$2:$B$1000,_xlfn.XLOOKUP($C$1,[1]Forwarkeys!$C$1:$BA$1,[1]Forwarkeys!$C$2:$BA$1000)),"-")</f>
        <v>-</v>
      </c>
      <c r="H23" s="19">
        <f>España!E23</f>
        <v>84.99</v>
      </c>
      <c r="I23" s="3">
        <f>[1]Aeropuerto!$I16</f>
        <v>4619</v>
      </c>
      <c r="J23" s="3" cm="1">
        <f t="array" ref="J23">_xlfn.XLOOKUP(transformación!$B14,[1]Mortalidad!$A$2:$A$301,_xlfn.XLOOKUP($C$1,[1]Mortalidad!$B$1:$P$1,[1]Mortalidad!$B$2:$P$301))</f>
        <v>4227</v>
      </c>
      <c r="K23" s="19" cm="1">
        <f t="array" ref="K23">_xlfn.XLOOKUP(transformación!$B14,'[1]Indice del consumidor'!$A$2:$A$301,_xlfn.XLOOKUP($C$1,'[1]Indice del consumidor'!$B$1:$P$1,'[1]Indice del consumidor'!$B$2:$P$301))</f>
        <v>-0.1</v>
      </c>
      <c r="L23" s="34" t="s">
        <v>702</v>
      </c>
      <c r="M23" s="34" t="s">
        <v>702</v>
      </c>
      <c r="N23" s="34" t="s">
        <v>702</v>
      </c>
    </row>
    <row r="24" spans="1:14" x14ac:dyDescent="0.3">
      <c r="A24" s="2" t="str">
        <f>'Viajeros Hoteles y Apartamet'!A24</f>
        <v>2006</v>
      </c>
      <c r="B24" s="2" t="str">
        <f>'Viajeros Hoteles y Apartamet'!B24</f>
        <v>1</v>
      </c>
      <c r="C24" s="3">
        <f>'Viajeros Hoteles y Apartamet'!J24</f>
        <v>13669</v>
      </c>
      <c r="D24" s="3" cm="1">
        <f t="array" ref="D24">_xlfn.XLOOKUP(transformación!A15,'[1]Pib Pc'!$A$2:$A$81,_xlfn.XLOOKUP($C$1,'[1]Pib Pc'!B$1:P$1,'[1]Pib Pc'!$B$2:$P$81))</f>
        <v>7760</v>
      </c>
      <c r="E24" s="19" cm="1">
        <f t="array" ref="E24">_xlfn.XLOOKUP(transformación!B15,'[1]IPC Armonizado'!$A$2:$A$250,_xlfn.XLOOKUP($C$1,'[1]IPC Armonizado'!$B$1:$Q$1,'[1]IPC Armonizado'!$B$2:$Q$250))</f>
        <v>82.21</v>
      </c>
      <c r="F24" s="19" cm="1">
        <f t="array" ref="F24">_xlfn.XLOOKUP(transformación!A15,'[1]Desempleo armonizado'!$A$2:$A$101,_xlfn.XLOOKUP($C$1,'[1]Desempleo armonizado'!$B$1:$P$1,'[1]Desempleo armonizado'!$B$2:$P$101))</f>
        <v>8.4</v>
      </c>
      <c r="G24" s="26" t="str" cm="1">
        <f t="array" ref="G24">IFERROR(_xlfn.XLOOKUP(transformación!$B15,[1]Forwarkeys!$B$2:$B$1000,_xlfn.XLOOKUP($C$1,[1]Forwarkeys!$C$1:$BA$1,[1]Forwarkeys!$C$2:$BA$1000)),"-")</f>
        <v>-</v>
      </c>
      <c r="H24" s="19">
        <f>España!E24</f>
        <v>84.6</v>
      </c>
      <c r="I24" s="3">
        <f>[1]Aeropuerto!$I17</f>
        <v>3586</v>
      </c>
      <c r="J24" s="3" cm="1">
        <f t="array" ref="J24">_xlfn.XLOOKUP(transformación!$B15,[1]Mortalidad!$A$2:$A$301,_xlfn.XLOOKUP($C$1,[1]Mortalidad!$B$1:$P$1,[1]Mortalidad!$B$2:$P$301))</f>
        <v>4254</v>
      </c>
      <c r="K24" s="19" cm="1">
        <f t="array" ref="K24">_xlfn.XLOOKUP(transformación!$B15,'[1]Indice del consumidor'!$A$2:$A$301,_xlfn.XLOOKUP($C$1,'[1]Indice del consumidor'!$B$1:$P$1,'[1]Indice del consumidor'!$B$2:$P$301))</f>
        <v>-0.1</v>
      </c>
      <c r="L24" s="34" t="s">
        <v>702</v>
      </c>
      <c r="M24" s="34" t="s">
        <v>702</v>
      </c>
      <c r="N24" s="34" t="s">
        <v>702</v>
      </c>
    </row>
    <row r="25" spans="1:14" x14ac:dyDescent="0.3">
      <c r="A25" s="2" t="str">
        <f>'Viajeros Hoteles y Apartamet'!A25</f>
        <v>2006</v>
      </c>
      <c r="B25" s="2" t="str">
        <f>'Viajeros Hoteles y Apartamet'!B25</f>
        <v>2</v>
      </c>
      <c r="C25" s="3">
        <f>'Viajeros Hoteles y Apartamet'!J25</f>
        <v>13252</v>
      </c>
      <c r="D25" s="3" cm="1">
        <f t="array" ref="D25">_xlfn.XLOOKUP(transformación!A16,'[1]Pib Pc'!$A$2:$A$81,_xlfn.XLOOKUP($C$1,'[1]Pib Pc'!B$1:P$1,'[1]Pib Pc'!$B$2:$P$81))</f>
        <v>7760</v>
      </c>
      <c r="E25" s="19" cm="1">
        <f t="array" ref="E25">_xlfn.XLOOKUP(transformación!B16,'[1]IPC Armonizado'!$A$2:$A$250,_xlfn.XLOOKUP($C$1,'[1]IPC Armonizado'!$B$1:$Q$1,'[1]IPC Armonizado'!$B$2:$Q$250))</f>
        <v>82.84</v>
      </c>
      <c r="F25" s="19" cm="1">
        <f t="array" ref="F25">_xlfn.XLOOKUP(transformación!A16,'[1]Desempleo armonizado'!$A$2:$A$101,_xlfn.XLOOKUP($C$1,'[1]Desempleo armonizado'!$B$1:$P$1,'[1]Desempleo armonizado'!$B$2:$P$101))</f>
        <v>8.4</v>
      </c>
      <c r="G25" s="26" t="str" cm="1">
        <f t="array" ref="G25">IFERROR(_xlfn.XLOOKUP(transformación!$B16,[1]Forwarkeys!$B$2:$B$1000,_xlfn.XLOOKUP($C$1,[1]Forwarkeys!$C$1:$BA$1,[1]Forwarkeys!$C$2:$BA$1000)),"-")</f>
        <v>-</v>
      </c>
      <c r="H25" s="19">
        <f>España!E25</f>
        <v>84.66</v>
      </c>
      <c r="I25" s="3">
        <f>[1]Aeropuerto!$I18</f>
        <v>4228</v>
      </c>
      <c r="J25" s="3" cm="1">
        <f t="array" ref="J25">_xlfn.XLOOKUP(transformación!$B16,[1]Mortalidad!$A$2:$A$301,_xlfn.XLOOKUP($C$1,[1]Mortalidad!$B$1:$P$1,[1]Mortalidad!$B$2:$P$301))</f>
        <v>3694</v>
      </c>
      <c r="K25" s="19" cm="1">
        <f t="array" ref="K25">_xlfn.XLOOKUP(transformación!$B16,'[1]Indice del consumidor'!$A$2:$A$301,_xlfn.XLOOKUP($C$1,'[1]Indice del consumidor'!$B$1:$P$1,'[1]Indice del consumidor'!$B$2:$P$301))</f>
        <v>0.8</v>
      </c>
      <c r="L25" s="34" t="s">
        <v>702</v>
      </c>
      <c r="M25" s="34" t="s">
        <v>702</v>
      </c>
      <c r="N25" s="34" t="s">
        <v>702</v>
      </c>
    </row>
    <row r="26" spans="1:14" x14ac:dyDescent="0.3">
      <c r="A26" s="2" t="str">
        <f>'Viajeros Hoteles y Apartamet'!A26</f>
        <v>2006</v>
      </c>
      <c r="B26" s="2" t="str">
        <f>'Viajeros Hoteles y Apartamet'!B26</f>
        <v>3</v>
      </c>
      <c r="C26" s="3">
        <f>'Viajeros Hoteles y Apartamet'!J26</f>
        <v>20715</v>
      </c>
      <c r="D26" s="3" cm="1">
        <f t="array" ref="D26">_xlfn.XLOOKUP(transformación!A17,'[1]Pib Pc'!$A$2:$A$81,_xlfn.XLOOKUP($C$1,'[1]Pib Pc'!B$1:P$1,'[1]Pib Pc'!$B$2:$P$81))</f>
        <v>7760</v>
      </c>
      <c r="E26" s="19" cm="1">
        <f t="array" ref="E26">_xlfn.XLOOKUP(transformación!B17,'[1]IPC Armonizado'!$A$2:$A$250,_xlfn.XLOOKUP($C$1,'[1]IPC Armonizado'!$B$1:$Q$1,'[1]IPC Armonizado'!$B$2:$Q$250))</f>
        <v>83.09</v>
      </c>
      <c r="F26" s="19" cm="1">
        <f t="array" ref="F26">_xlfn.XLOOKUP(transformación!A17,'[1]Desempleo armonizado'!$A$2:$A$101,_xlfn.XLOOKUP($C$1,'[1]Desempleo armonizado'!$B$1:$P$1,'[1]Desempleo armonizado'!$B$2:$P$101))</f>
        <v>8.4</v>
      </c>
      <c r="G26" s="26" t="str" cm="1">
        <f t="array" ref="G26">IFERROR(_xlfn.XLOOKUP(transformación!$B17,[1]Forwarkeys!$B$2:$B$1000,_xlfn.XLOOKUP($C$1,[1]Forwarkeys!$C$1:$BA$1,[1]Forwarkeys!$C$2:$BA$1000)),"-")</f>
        <v>-</v>
      </c>
      <c r="H26" s="19">
        <f>España!E26</f>
        <v>85.26</v>
      </c>
      <c r="I26" s="3">
        <f>[1]Aeropuerto!$I19</f>
        <v>6389</v>
      </c>
      <c r="J26" s="3" cm="1">
        <f t="array" ref="J26">_xlfn.XLOOKUP(transformación!$B17,[1]Mortalidad!$A$2:$A$301,_xlfn.XLOOKUP($C$1,[1]Mortalidad!$B$1:$P$1,[1]Mortalidad!$B$2:$P$301))</f>
        <v>4306</v>
      </c>
      <c r="K26" s="19" cm="1">
        <f t="array" ref="K26">_xlfn.XLOOKUP(transformación!$B17,'[1]Indice del consumidor'!$A$2:$A$301,_xlfn.XLOOKUP($C$1,'[1]Indice del consumidor'!$B$1:$P$1,'[1]Indice del consumidor'!$B$2:$P$301))</f>
        <v>-0.7</v>
      </c>
      <c r="L26" s="34" t="s">
        <v>702</v>
      </c>
      <c r="M26" s="34" t="s">
        <v>702</v>
      </c>
      <c r="N26" s="34" t="s">
        <v>702</v>
      </c>
    </row>
    <row r="27" spans="1:14" x14ac:dyDescent="0.3">
      <c r="A27" s="2" t="str">
        <f>'Viajeros Hoteles y Apartamet'!A27</f>
        <v>2006</v>
      </c>
      <c r="B27" s="2" t="str">
        <f>'Viajeros Hoteles y Apartamet'!B27</f>
        <v>4</v>
      </c>
      <c r="C27" s="3">
        <f>'Viajeros Hoteles y Apartamet'!J27</f>
        <v>20244</v>
      </c>
      <c r="D27" s="3" cm="1">
        <f t="array" ref="D27">_xlfn.XLOOKUP(transformación!A18,'[1]Pib Pc'!$A$2:$A$81,_xlfn.XLOOKUP($C$1,'[1]Pib Pc'!B$1:P$1,'[1]Pib Pc'!$B$2:$P$81))</f>
        <v>8180</v>
      </c>
      <c r="E27" s="19" cm="1">
        <f t="array" ref="E27">_xlfn.XLOOKUP(transformación!B18,'[1]IPC Armonizado'!$A$2:$A$250,_xlfn.XLOOKUP($C$1,'[1]IPC Armonizado'!$B$1:$Q$1,'[1]IPC Armonizado'!$B$2:$Q$250))</f>
        <v>83.53</v>
      </c>
      <c r="F27" s="19" cm="1">
        <f t="array" ref="F27">_xlfn.XLOOKUP(transformación!A18,'[1]Desempleo armonizado'!$A$2:$A$101,_xlfn.XLOOKUP($C$1,'[1]Desempleo armonizado'!$B$1:$P$1,'[1]Desempleo armonizado'!$B$2:$P$101))</f>
        <v>8.9</v>
      </c>
      <c r="G27" s="26" t="str" cm="1">
        <f t="array" ref="G27">IFERROR(_xlfn.XLOOKUP(transformación!$B18,[1]Forwarkeys!$B$2:$B$1000,_xlfn.XLOOKUP($C$1,[1]Forwarkeys!$C$1:$BA$1,[1]Forwarkeys!$C$2:$BA$1000)),"-")</f>
        <v>-</v>
      </c>
      <c r="H27" s="19">
        <f>España!E27</f>
        <v>86.49</v>
      </c>
      <c r="I27" s="3">
        <f>[1]Aeropuerto!$I20</f>
        <v>8361</v>
      </c>
      <c r="J27" s="3" cm="1">
        <f t="array" ref="J27">_xlfn.XLOOKUP(transformación!$B18,[1]Mortalidad!$A$2:$A$301,_xlfn.XLOOKUP($C$1,[1]Mortalidad!$B$1:$P$1,[1]Mortalidad!$B$2:$P$301))</f>
        <v>4181</v>
      </c>
      <c r="K27" s="19" cm="1">
        <f t="array" ref="K27">_xlfn.XLOOKUP(transformación!$B18,'[1]Indice del consumidor'!$A$2:$A$301,_xlfn.XLOOKUP($C$1,'[1]Indice del consumidor'!$B$1:$P$1,'[1]Indice del consumidor'!$B$2:$P$301))</f>
        <v>-1.7</v>
      </c>
      <c r="L27" s="34" t="s">
        <v>702</v>
      </c>
      <c r="M27" s="34" t="s">
        <v>702</v>
      </c>
      <c r="N27" s="34" t="s">
        <v>702</v>
      </c>
    </row>
    <row r="28" spans="1:14" x14ac:dyDescent="0.3">
      <c r="A28" s="2" t="str">
        <f>'Viajeros Hoteles y Apartamet'!A28</f>
        <v>2006</v>
      </c>
      <c r="B28" s="2" t="str">
        <f>'Viajeros Hoteles y Apartamet'!B28</f>
        <v>5</v>
      </c>
      <c r="C28" s="3">
        <f>'Viajeros Hoteles y Apartamet'!J28</f>
        <v>12817</v>
      </c>
      <c r="D28" s="3" cm="1">
        <f t="array" ref="D28">_xlfn.XLOOKUP(transformación!A19,'[1]Pib Pc'!$A$2:$A$81,_xlfn.XLOOKUP($C$1,'[1]Pib Pc'!B$1:P$1,'[1]Pib Pc'!$B$2:$P$81))</f>
        <v>8180</v>
      </c>
      <c r="E28" s="19" cm="1">
        <f t="array" ref="E28">_xlfn.XLOOKUP(transformación!B19,'[1]IPC Armonizado'!$A$2:$A$250,_xlfn.XLOOKUP($C$1,'[1]IPC Armonizado'!$B$1:$Q$1,'[1]IPC Armonizado'!$B$2:$Q$250))</f>
        <v>83.46</v>
      </c>
      <c r="F28" s="19" cm="1">
        <f t="array" ref="F28">_xlfn.XLOOKUP(transformación!A19,'[1]Desempleo armonizado'!$A$2:$A$101,_xlfn.XLOOKUP($C$1,'[1]Desempleo armonizado'!$B$1:$P$1,'[1]Desempleo armonizado'!$B$2:$P$101))</f>
        <v>8.9</v>
      </c>
      <c r="G28" s="26" t="str" cm="1">
        <f t="array" ref="G28">IFERROR(_xlfn.XLOOKUP(transformación!$B19,[1]Forwarkeys!$B$2:$B$1000,_xlfn.XLOOKUP($C$1,[1]Forwarkeys!$C$1:$BA$1,[1]Forwarkeys!$C$2:$BA$1000)),"-")</f>
        <v>-</v>
      </c>
      <c r="H28" s="19">
        <f>España!E28</f>
        <v>86.8</v>
      </c>
      <c r="I28" s="3">
        <f>[1]Aeropuerto!$I21</f>
        <v>5643</v>
      </c>
      <c r="J28" s="3" cm="1">
        <f t="array" ref="J28">_xlfn.XLOOKUP(transformación!$B19,[1]Mortalidad!$A$2:$A$301,_xlfn.XLOOKUP($C$1,[1]Mortalidad!$B$1:$P$1,[1]Mortalidad!$B$2:$P$301))</f>
        <v>4025</v>
      </c>
      <c r="K28" s="19" cm="1">
        <f t="array" ref="K28">_xlfn.XLOOKUP(transformación!$B19,'[1]Indice del consumidor'!$A$2:$A$301,_xlfn.XLOOKUP($C$1,'[1]Indice del consumidor'!$B$1:$P$1,'[1]Indice del consumidor'!$B$2:$P$301))</f>
        <v>0.1</v>
      </c>
      <c r="L28" s="34" t="s">
        <v>702</v>
      </c>
      <c r="M28" s="34" t="s">
        <v>702</v>
      </c>
      <c r="N28" s="34" t="s">
        <v>702</v>
      </c>
    </row>
    <row r="29" spans="1:14" x14ac:dyDescent="0.3">
      <c r="A29" s="2" t="str">
        <f>'Viajeros Hoteles y Apartamet'!A29</f>
        <v>2006</v>
      </c>
      <c r="B29" s="2" t="str">
        <f>'Viajeros Hoteles y Apartamet'!B29</f>
        <v>6</v>
      </c>
      <c r="C29" s="3">
        <f>'Viajeros Hoteles y Apartamet'!J29</f>
        <v>11070</v>
      </c>
      <c r="D29" s="3" cm="1">
        <f t="array" ref="D29">_xlfn.XLOOKUP(transformación!A20,'[1]Pib Pc'!$A$2:$A$81,_xlfn.XLOOKUP($C$1,'[1]Pib Pc'!B$1:P$1,'[1]Pib Pc'!$B$2:$P$81))</f>
        <v>8180</v>
      </c>
      <c r="E29" s="19" cm="1">
        <f t="array" ref="E29">_xlfn.XLOOKUP(transformación!B20,'[1]IPC Armonizado'!$A$2:$A$250,_xlfn.XLOOKUP($C$1,'[1]IPC Armonizado'!$B$1:$Q$1,'[1]IPC Armonizado'!$B$2:$Q$250))</f>
        <v>83.47</v>
      </c>
      <c r="F29" s="19" cm="1">
        <f t="array" ref="F29">_xlfn.XLOOKUP(transformación!A20,'[1]Desempleo armonizado'!$A$2:$A$101,_xlfn.XLOOKUP($C$1,'[1]Desempleo armonizado'!$B$1:$P$1,'[1]Desempleo armonizado'!$B$2:$P$101))</f>
        <v>8.9</v>
      </c>
      <c r="G29" s="26" t="str" cm="1">
        <f t="array" ref="G29">IFERROR(_xlfn.XLOOKUP(transformación!$B20,[1]Forwarkeys!$B$2:$B$1000,_xlfn.XLOOKUP($C$1,[1]Forwarkeys!$C$1:$BA$1,[1]Forwarkeys!$C$2:$BA$1000)),"-")</f>
        <v>-</v>
      </c>
      <c r="H29" s="19">
        <f>España!E29</f>
        <v>86.94</v>
      </c>
      <c r="I29" s="3">
        <f>[1]Aeropuerto!$I22</f>
        <v>6209</v>
      </c>
      <c r="J29" s="3" cm="1">
        <f t="array" ref="J29">_xlfn.XLOOKUP(transformación!$B20,[1]Mortalidad!$A$2:$A$301,_xlfn.XLOOKUP($C$1,[1]Mortalidad!$B$1:$P$1,[1]Mortalidad!$B$2:$P$301))</f>
        <v>3859</v>
      </c>
      <c r="K29" s="19" cm="1">
        <f t="array" ref="K29">_xlfn.XLOOKUP(transformación!$B20,'[1]Indice del consumidor'!$A$2:$A$301,_xlfn.XLOOKUP($C$1,'[1]Indice del consumidor'!$B$1:$P$1,'[1]Indice del consumidor'!$B$2:$P$301))</f>
        <v>0.6</v>
      </c>
      <c r="L29" s="34" t="s">
        <v>702</v>
      </c>
      <c r="M29" s="34" t="s">
        <v>702</v>
      </c>
      <c r="N29" s="34" t="s">
        <v>702</v>
      </c>
    </row>
    <row r="30" spans="1:14" x14ac:dyDescent="0.3">
      <c r="A30" s="2" t="str">
        <f>'Viajeros Hoteles y Apartamet'!A30</f>
        <v>2006</v>
      </c>
      <c r="B30" s="2" t="str">
        <f>'Viajeros Hoteles y Apartamet'!B30</f>
        <v>7</v>
      </c>
      <c r="C30" s="3">
        <f>'Viajeros Hoteles y Apartamet'!J30</f>
        <v>7861</v>
      </c>
      <c r="D30" s="3" cm="1">
        <f t="array" ref="D30">_xlfn.XLOOKUP(transformación!A21,'[1]Pib Pc'!$A$2:$A$81,_xlfn.XLOOKUP($C$1,'[1]Pib Pc'!B$1:P$1,'[1]Pib Pc'!$B$2:$P$81))</f>
        <v>8130</v>
      </c>
      <c r="E30" s="19" cm="1">
        <f t="array" ref="E30">_xlfn.XLOOKUP(transformación!B21,'[1]IPC Armonizado'!$A$2:$A$250,_xlfn.XLOOKUP($C$1,'[1]IPC Armonizado'!$B$1:$Q$1,'[1]IPC Armonizado'!$B$2:$Q$250))</f>
        <v>83.09</v>
      </c>
      <c r="F30" s="19" cm="1">
        <f t="array" ref="F30">_xlfn.XLOOKUP(transformación!A21,'[1]Desempleo armonizado'!$A$2:$A$101,_xlfn.XLOOKUP($C$1,'[1]Desempleo armonizado'!$B$1:$P$1,'[1]Desempleo armonizado'!$B$2:$P$101))</f>
        <v>6.8</v>
      </c>
      <c r="G30" s="26" t="str" cm="1">
        <f t="array" ref="G30">IFERROR(_xlfn.XLOOKUP(transformación!$B21,[1]Forwarkeys!$B$2:$B$1000,_xlfn.XLOOKUP($C$1,[1]Forwarkeys!$C$1:$BA$1,[1]Forwarkeys!$C$2:$BA$1000)),"-")</f>
        <v>-</v>
      </c>
      <c r="H30" s="19">
        <f>España!E30</f>
        <v>86.45</v>
      </c>
      <c r="I30" s="3">
        <f>[1]Aeropuerto!$I23</f>
        <v>5376</v>
      </c>
      <c r="J30" s="3" cm="1">
        <f t="array" ref="J30">_xlfn.XLOOKUP(transformación!$B21,[1]Mortalidad!$A$2:$A$301,_xlfn.XLOOKUP($C$1,[1]Mortalidad!$B$1:$P$1,[1]Mortalidad!$B$2:$P$301))</f>
        <v>3841</v>
      </c>
      <c r="K30" s="19" cm="1">
        <f t="array" ref="K30">_xlfn.XLOOKUP(transformación!$B21,'[1]Indice del consumidor'!$A$2:$A$301,_xlfn.XLOOKUP($C$1,'[1]Indice del consumidor'!$B$1:$P$1,'[1]Indice del consumidor'!$B$2:$P$301))</f>
        <v>-1.7</v>
      </c>
      <c r="L30" s="34" t="s">
        <v>702</v>
      </c>
      <c r="M30" s="34" t="s">
        <v>702</v>
      </c>
      <c r="N30" s="34" t="s">
        <v>702</v>
      </c>
    </row>
    <row r="31" spans="1:14" x14ac:dyDescent="0.3">
      <c r="A31" s="2" t="str">
        <f>'Viajeros Hoteles y Apartamet'!A31</f>
        <v>2006</v>
      </c>
      <c r="B31" s="2" t="str">
        <f>'Viajeros Hoteles y Apartamet'!B31</f>
        <v>8</v>
      </c>
      <c r="C31" s="3">
        <f>'Viajeros Hoteles y Apartamet'!J31</f>
        <v>4555</v>
      </c>
      <c r="D31" s="3" cm="1">
        <f t="array" ref="D31">_xlfn.XLOOKUP(transformación!A22,'[1]Pib Pc'!$A$2:$A$81,_xlfn.XLOOKUP($C$1,'[1]Pib Pc'!B$1:P$1,'[1]Pib Pc'!$B$2:$P$81))</f>
        <v>8130</v>
      </c>
      <c r="E31" s="19" cm="1">
        <f t="array" ref="E31">_xlfn.XLOOKUP(transformación!B22,'[1]IPC Armonizado'!$A$2:$A$250,_xlfn.XLOOKUP($C$1,'[1]IPC Armonizado'!$B$1:$Q$1,'[1]IPC Armonizado'!$B$2:$Q$250))</f>
        <v>83.33</v>
      </c>
      <c r="F31" s="19" cm="1">
        <f t="array" ref="F31">_xlfn.XLOOKUP(transformación!A22,'[1]Desempleo armonizado'!$A$2:$A$101,_xlfn.XLOOKUP($C$1,'[1]Desempleo armonizado'!$B$1:$P$1,'[1]Desempleo armonizado'!$B$2:$P$101))</f>
        <v>6.8</v>
      </c>
      <c r="G31" s="26" t="str" cm="1">
        <f t="array" ref="G31">IFERROR(_xlfn.XLOOKUP(transformación!$B22,[1]Forwarkeys!$B$2:$B$1000,_xlfn.XLOOKUP($C$1,[1]Forwarkeys!$C$1:$BA$1,[1]Forwarkeys!$C$2:$BA$1000)),"-")</f>
        <v>-</v>
      </c>
      <c r="H31" s="19">
        <f>España!E31</f>
        <v>86.65</v>
      </c>
      <c r="I31" s="3">
        <f>[1]Aeropuerto!$I24</f>
        <v>3862</v>
      </c>
      <c r="J31" s="3" cm="1">
        <f t="array" ref="J31">_xlfn.XLOOKUP(transformación!$B22,[1]Mortalidad!$A$2:$A$301,_xlfn.XLOOKUP($C$1,[1]Mortalidad!$B$1:$P$1,[1]Mortalidad!$B$2:$P$301))</f>
        <v>3860</v>
      </c>
      <c r="K31" s="19" cm="1">
        <f t="array" ref="K31">_xlfn.XLOOKUP(transformación!$B22,'[1]Indice del consumidor'!$A$2:$A$301,_xlfn.XLOOKUP($C$1,'[1]Indice del consumidor'!$B$1:$P$1,'[1]Indice del consumidor'!$B$2:$P$301))</f>
        <v>-1.1000000000000001</v>
      </c>
      <c r="L31" s="34" t="s">
        <v>702</v>
      </c>
      <c r="M31" s="34" t="s">
        <v>702</v>
      </c>
      <c r="N31" s="34" t="s">
        <v>702</v>
      </c>
    </row>
    <row r="32" spans="1:14" x14ac:dyDescent="0.3">
      <c r="A32" s="2" t="str">
        <f>'Viajeros Hoteles y Apartamet'!A32</f>
        <v>2006</v>
      </c>
      <c r="B32" s="2" t="str">
        <f>'Viajeros Hoteles y Apartamet'!B32</f>
        <v>9</v>
      </c>
      <c r="C32" s="3">
        <f>'Viajeros Hoteles y Apartamet'!J32</f>
        <v>9805</v>
      </c>
      <c r="D32" s="3" cm="1">
        <f t="array" ref="D32">_xlfn.XLOOKUP(transformación!A23,'[1]Pib Pc'!$A$2:$A$81,_xlfn.XLOOKUP($C$1,'[1]Pib Pc'!B$1:P$1,'[1]Pib Pc'!$B$2:$P$81))</f>
        <v>8130</v>
      </c>
      <c r="E32" s="19" cm="1">
        <f t="array" ref="E32">_xlfn.XLOOKUP(transformación!B23,'[1]IPC Armonizado'!$A$2:$A$250,_xlfn.XLOOKUP($C$1,'[1]IPC Armonizado'!$B$1:$Q$1,'[1]IPC Armonizado'!$B$2:$Q$250))</f>
        <v>83.41</v>
      </c>
      <c r="F32" s="19" cm="1">
        <f t="array" ref="F32">_xlfn.XLOOKUP(transformación!A23,'[1]Desempleo armonizado'!$A$2:$A$101,_xlfn.XLOOKUP($C$1,'[1]Desempleo armonizado'!$B$1:$P$1,'[1]Desempleo armonizado'!$B$2:$P$101))</f>
        <v>6.8</v>
      </c>
      <c r="G32" s="26" t="str" cm="1">
        <f t="array" ref="G32">IFERROR(_xlfn.XLOOKUP(transformación!$B23,[1]Forwarkeys!$B$2:$B$1000,_xlfn.XLOOKUP($C$1,[1]Forwarkeys!$C$1:$BA$1,[1]Forwarkeys!$C$2:$BA$1000)),"-")</f>
        <v>-</v>
      </c>
      <c r="H32" s="19">
        <f>España!E32</f>
        <v>86.48</v>
      </c>
      <c r="I32" s="3">
        <f>[1]Aeropuerto!$I25</f>
        <v>5931</v>
      </c>
      <c r="J32" s="3" cm="1">
        <f t="array" ref="J32">_xlfn.XLOOKUP(transformación!$B23,[1]Mortalidad!$A$2:$A$301,_xlfn.XLOOKUP($C$1,[1]Mortalidad!$B$1:$P$1,[1]Mortalidad!$B$2:$P$301))</f>
        <v>3674</v>
      </c>
      <c r="K32" s="19" cm="1">
        <f t="array" ref="K32">_xlfn.XLOOKUP(transformación!$B23,'[1]Indice del consumidor'!$A$2:$A$301,_xlfn.XLOOKUP($C$1,'[1]Indice del consumidor'!$B$1:$P$1,'[1]Indice del consumidor'!$B$2:$P$301))</f>
        <v>-0.8</v>
      </c>
      <c r="L32" s="34" t="s">
        <v>702</v>
      </c>
      <c r="M32" s="34" t="s">
        <v>702</v>
      </c>
      <c r="N32" s="34" t="s">
        <v>702</v>
      </c>
    </row>
    <row r="33" spans="1:14" x14ac:dyDescent="0.3">
      <c r="A33" s="2" t="str">
        <f>'Viajeros Hoteles y Apartamet'!A33</f>
        <v>2006</v>
      </c>
      <c r="B33" s="2" t="str">
        <f>'Viajeros Hoteles y Apartamet'!B33</f>
        <v>10</v>
      </c>
      <c r="C33" s="3">
        <f>'Viajeros Hoteles y Apartamet'!J33</f>
        <v>21696</v>
      </c>
      <c r="D33" s="3" cm="1">
        <f t="array" ref="D33">_xlfn.XLOOKUP(transformación!A24,'[1]Pib Pc'!$A$2:$A$81,_xlfn.XLOOKUP($C$1,'[1]Pib Pc'!B$1:P$1,'[1]Pib Pc'!$B$2:$P$81))</f>
        <v>8760</v>
      </c>
      <c r="E33" s="19" cm="1">
        <f t="array" ref="E33">_xlfn.XLOOKUP(transformación!B24,'[1]IPC Armonizado'!$A$2:$A$250,_xlfn.XLOOKUP($C$1,'[1]IPC Armonizado'!$B$1:$Q$1,'[1]IPC Armonizado'!$B$2:$Q$250))</f>
        <v>83.54</v>
      </c>
      <c r="F33" s="19" cm="1">
        <f t="array" ref="F33">_xlfn.XLOOKUP(transformación!A24,'[1]Desempleo armonizado'!$A$2:$A$101,_xlfn.XLOOKUP($C$1,'[1]Desempleo armonizado'!$B$1:$P$1,'[1]Desempleo armonizado'!$B$2:$P$101))</f>
        <v>6.8</v>
      </c>
      <c r="G33" s="26" t="str" cm="1">
        <f t="array" ref="G33">IFERROR(_xlfn.XLOOKUP(transformación!$B24,[1]Forwarkeys!$B$2:$B$1000,_xlfn.XLOOKUP($C$1,[1]Forwarkeys!$C$1:$BA$1,[1]Forwarkeys!$C$2:$BA$1000)),"-")</f>
        <v>-</v>
      </c>
      <c r="H33" s="19">
        <f>España!E33</f>
        <v>86.84</v>
      </c>
      <c r="I33" s="3">
        <f>[1]Aeropuerto!$I26</f>
        <v>8612</v>
      </c>
      <c r="J33" s="3" cm="1">
        <f t="array" ref="J33">_xlfn.XLOOKUP(transformación!$B24,[1]Mortalidad!$A$2:$A$301,_xlfn.XLOOKUP($C$1,[1]Mortalidad!$B$1:$P$1,[1]Mortalidad!$B$2:$P$301))</f>
        <v>4139</v>
      </c>
      <c r="K33" s="19" cm="1">
        <f t="array" ref="K33">_xlfn.XLOOKUP(transformación!$B24,'[1]Indice del consumidor'!$A$2:$A$301,_xlfn.XLOOKUP($C$1,'[1]Indice del consumidor'!$B$1:$P$1,'[1]Indice del consumidor'!$B$2:$P$301))</f>
        <v>-1.1000000000000001</v>
      </c>
      <c r="L33" s="34" t="s">
        <v>702</v>
      </c>
      <c r="M33" s="34" t="s">
        <v>702</v>
      </c>
      <c r="N33" s="34" t="s">
        <v>702</v>
      </c>
    </row>
    <row r="34" spans="1:14" x14ac:dyDescent="0.3">
      <c r="A34" s="2" t="str">
        <f>'Viajeros Hoteles y Apartamet'!A34</f>
        <v>2006</v>
      </c>
      <c r="B34" s="2" t="str">
        <f>'Viajeros Hoteles y Apartamet'!B34</f>
        <v>11</v>
      </c>
      <c r="C34" s="3">
        <f>'Viajeros Hoteles y Apartamet'!J34</f>
        <v>18935</v>
      </c>
      <c r="D34" s="3" cm="1">
        <f t="array" ref="D34">_xlfn.XLOOKUP(transformación!A25,'[1]Pib Pc'!$A$2:$A$81,_xlfn.XLOOKUP($C$1,'[1]Pib Pc'!B$1:P$1,'[1]Pib Pc'!$B$2:$P$81))</f>
        <v>8760</v>
      </c>
      <c r="E34" s="19" cm="1">
        <f t="array" ref="E34">_xlfn.XLOOKUP(transformación!B25,'[1]IPC Armonizado'!$A$2:$A$250,_xlfn.XLOOKUP($C$1,'[1]IPC Armonizado'!$B$1:$Q$1,'[1]IPC Armonizado'!$B$2:$Q$250))</f>
        <v>83.54</v>
      </c>
      <c r="F34" s="19" cm="1">
        <f t="array" ref="F34">_xlfn.XLOOKUP(transformación!A25,'[1]Desempleo armonizado'!$A$2:$A$101,_xlfn.XLOOKUP($C$1,'[1]Desempleo armonizado'!$B$1:$P$1,'[1]Desempleo armonizado'!$B$2:$P$101))</f>
        <v>6.8</v>
      </c>
      <c r="G34" s="26" t="str" cm="1">
        <f t="array" ref="G34">IFERROR(_xlfn.XLOOKUP(transformación!$B25,[1]Forwarkeys!$B$2:$B$1000,_xlfn.XLOOKUP($C$1,[1]Forwarkeys!$C$1:$BA$1,[1]Forwarkeys!$C$2:$BA$1000)),"-")</f>
        <v>-</v>
      </c>
      <c r="H34" s="19">
        <f>España!E34</f>
        <v>87.05</v>
      </c>
      <c r="I34" s="3">
        <f>[1]Aeropuerto!$I27</f>
        <v>4947</v>
      </c>
      <c r="J34" s="3" cm="1">
        <f t="array" ref="J34">_xlfn.XLOOKUP(transformación!$B25,[1]Mortalidad!$A$2:$A$301,_xlfn.XLOOKUP($C$1,[1]Mortalidad!$B$1:$P$1,[1]Mortalidad!$B$2:$P$301))</f>
        <v>4054</v>
      </c>
      <c r="K34" s="19" cm="1">
        <f t="array" ref="K34">_xlfn.XLOOKUP(transformación!$B25,'[1]Indice del consumidor'!$A$2:$A$301,_xlfn.XLOOKUP($C$1,'[1]Indice del consumidor'!$B$1:$P$1,'[1]Indice del consumidor'!$B$2:$P$301))</f>
        <v>1.2</v>
      </c>
      <c r="L34" s="34" t="s">
        <v>702</v>
      </c>
      <c r="M34" s="34" t="s">
        <v>702</v>
      </c>
      <c r="N34" s="34" t="s">
        <v>702</v>
      </c>
    </row>
    <row r="35" spans="1:14" x14ac:dyDescent="0.3">
      <c r="A35" s="2" t="str">
        <f>'Viajeros Hoteles y Apartamet'!A35</f>
        <v>2006</v>
      </c>
      <c r="B35" s="2" t="str">
        <f>'Viajeros Hoteles y Apartamet'!B35</f>
        <v>12</v>
      </c>
      <c r="C35" s="3">
        <f>'Viajeros Hoteles y Apartamet'!J35</f>
        <v>19000</v>
      </c>
      <c r="D35" s="3" cm="1">
        <f t="array" ref="D35">_xlfn.XLOOKUP(transformación!A26,'[1]Pib Pc'!$A$2:$A$81,_xlfn.XLOOKUP($C$1,'[1]Pib Pc'!B$1:P$1,'[1]Pib Pc'!$B$2:$P$81))</f>
        <v>8760</v>
      </c>
      <c r="E35" s="19" cm="1">
        <f t="array" ref="E35">_xlfn.XLOOKUP(transformación!B26,'[1]IPC Armonizado'!$A$2:$A$250,_xlfn.XLOOKUP($C$1,'[1]IPC Armonizado'!$B$1:$Q$1,'[1]IPC Armonizado'!$B$2:$Q$250))</f>
        <v>83.56</v>
      </c>
      <c r="F35" s="19" cm="1">
        <f t="array" ref="F35">_xlfn.XLOOKUP(transformación!A26,'[1]Desempleo armonizado'!$A$2:$A$101,_xlfn.XLOOKUP($C$1,'[1]Desempleo armonizado'!$B$1:$P$1,'[1]Desempleo armonizado'!$B$2:$P$101))</f>
        <v>6.8</v>
      </c>
      <c r="G35" s="26" t="str" cm="1">
        <f t="array" ref="G35">IFERROR(_xlfn.XLOOKUP(transformación!$B26,[1]Forwarkeys!$B$2:$B$1000,_xlfn.XLOOKUP($C$1,[1]Forwarkeys!$C$1:$BA$1,[1]Forwarkeys!$C$2:$BA$1000)),"-")</f>
        <v>-</v>
      </c>
      <c r="H35" s="19">
        <f>España!E35</f>
        <v>87.3</v>
      </c>
      <c r="I35" s="3">
        <f>[1]Aeropuerto!$I28</f>
        <v>4688</v>
      </c>
      <c r="J35" s="3" cm="1">
        <f t="array" ref="J35">_xlfn.XLOOKUP(transformación!$B26,[1]Mortalidad!$A$2:$A$301,_xlfn.XLOOKUP($C$1,[1]Mortalidad!$B$1:$P$1,[1]Mortalidad!$B$2:$P$301))</f>
        <v>4178</v>
      </c>
      <c r="K35" s="19" cm="1">
        <f t="array" ref="K35">_xlfn.XLOOKUP(transformación!$B26,'[1]Indice del consumidor'!$A$2:$A$301,_xlfn.XLOOKUP($C$1,'[1]Indice del consumidor'!$B$1:$P$1,'[1]Indice del consumidor'!$B$2:$P$301))</f>
        <v>1</v>
      </c>
      <c r="L35" s="34" t="s">
        <v>702</v>
      </c>
      <c r="M35" s="34" t="s">
        <v>702</v>
      </c>
      <c r="N35" s="34" t="s">
        <v>702</v>
      </c>
    </row>
    <row r="36" spans="1:14" x14ac:dyDescent="0.3">
      <c r="A36" s="2" t="str">
        <f>'Viajeros Hoteles y Apartamet'!A36</f>
        <v>2007</v>
      </c>
      <c r="B36" s="2" t="str">
        <f>'Viajeros Hoteles y Apartamet'!B36</f>
        <v>1</v>
      </c>
      <c r="C36" s="3">
        <f>'Viajeros Hoteles y Apartamet'!J36</f>
        <v>12852</v>
      </c>
      <c r="D36" s="3" cm="1">
        <f t="array" ref="D36">_xlfn.XLOOKUP(transformación!A27,'[1]Pib Pc'!$A$2:$A$81,_xlfn.XLOOKUP($C$1,'[1]Pib Pc'!B$1:P$1,'[1]Pib Pc'!$B$2:$P$81))</f>
        <v>8290</v>
      </c>
      <c r="E36" s="19" cm="1">
        <f t="array" ref="E36">_xlfn.XLOOKUP(transformación!B27,'[1]IPC Armonizado'!$A$2:$A$250,_xlfn.XLOOKUP($C$1,'[1]IPC Armonizado'!$B$1:$Q$1,'[1]IPC Armonizado'!$B$2:$Q$250))</f>
        <v>83.29</v>
      </c>
      <c r="F36" s="19" cm="1">
        <f t="array" ref="F36">_xlfn.XLOOKUP(transformación!A27,'[1]Desempleo armonizado'!$A$2:$A$101,_xlfn.XLOOKUP($C$1,'[1]Desempleo armonizado'!$B$1:$P$1,'[1]Desempleo armonizado'!$B$2:$P$101))</f>
        <v>7.6</v>
      </c>
      <c r="G36" s="26" t="str" cm="1">
        <f t="array" ref="G36">IFERROR(_xlfn.XLOOKUP(transformación!$B27,[1]Forwarkeys!$B$2:$B$1000,_xlfn.XLOOKUP($C$1,[1]Forwarkeys!$C$1:$BA$1,[1]Forwarkeys!$C$2:$BA$1000)),"-")</f>
        <v>-</v>
      </c>
      <c r="H36" s="19">
        <f>España!E36</f>
        <v>86.67</v>
      </c>
      <c r="I36" s="3">
        <f>[1]Aeropuerto!$I29</f>
        <v>4098</v>
      </c>
      <c r="J36" s="3" cm="1">
        <f t="array" ref="J36">_xlfn.XLOOKUP(transformación!$B27,[1]Mortalidad!$A$2:$A$301,_xlfn.XLOOKUP($C$1,[1]Mortalidad!$B$1:$P$1,[1]Mortalidad!$B$2:$P$301))</f>
        <v>4369</v>
      </c>
      <c r="K36" s="19" cm="1">
        <f t="array" ref="K36">_xlfn.XLOOKUP(transformación!$B27,'[1]Indice del consumidor'!$A$2:$A$301,_xlfn.XLOOKUP($C$1,'[1]Indice del consumidor'!$B$1:$P$1,'[1]Indice del consumidor'!$B$2:$P$301))</f>
        <v>0.7</v>
      </c>
      <c r="L36" s="34" t="s">
        <v>702</v>
      </c>
      <c r="M36" s="34" t="s">
        <v>702</v>
      </c>
      <c r="N36" s="34" t="s">
        <v>702</v>
      </c>
    </row>
    <row r="37" spans="1:14" x14ac:dyDescent="0.3">
      <c r="A37" s="2" t="str">
        <f>'Viajeros Hoteles y Apartamet'!A37</f>
        <v>2007</v>
      </c>
      <c r="B37" s="2" t="str">
        <f>'Viajeros Hoteles y Apartamet'!B37</f>
        <v>2</v>
      </c>
      <c r="C37" s="3">
        <f>'Viajeros Hoteles y Apartamet'!J37</f>
        <v>14090</v>
      </c>
      <c r="D37" s="3" cm="1">
        <f t="array" ref="D37">_xlfn.XLOOKUP(transformación!A28,'[1]Pib Pc'!$A$2:$A$81,_xlfn.XLOOKUP($C$1,'[1]Pib Pc'!B$1:P$1,'[1]Pib Pc'!$B$2:$P$81))</f>
        <v>8290</v>
      </c>
      <c r="E37" s="19" cm="1">
        <f t="array" ref="E37">_xlfn.XLOOKUP(transformación!B28,'[1]IPC Armonizado'!$A$2:$A$250,_xlfn.XLOOKUP($C$1,'[1]IPC Armonizado'!$B$1:$Q$1,'[1]IPC Armonizado'!$B$2:$Q$250))</f>
        <v>83.81</v>
      </c>
      <c r="F37" s="19" cm="1">
        <f t="array" ref="F37">_xlfn.XLOOKUP(transformación!A28,'[1]Desempleo armonizado'!$A$2:$A$101,_xlfn.XLOOKUP($C$1,'[1]Desempleo armonizado'!$B$1:$P$1,'[1]Desempleo armonizado'!$B$2:$P$101))</f>
        <v>7.6</v>
      </c>
      <c r="G37" s="26" t="str" cm="1">
        <f t="array" ref="G37">IFERROR(_xlfn.XLOOKUP(transformación!$B28,[1]Forwarkeys!$B$2:$B$1000,_xlfn.XLOOKUP($C$1,[1]Forwarkeys!$C$1:$BA$1,[1]Forwarkeys!$C$2:$BA$1000)),"-")</f>
        <v>-</v>
      </c>
      <c r="H37" s="19">
        <f>España!E37</f>
        <v>86.73</v>
      </c>
      <c r="I37" s="3">
        <f>[1]Aeropuerto!$I30</f>
        <v>4715</v>
      </c>
      <c r="J37" s="3" cm="1">
        <f t="array" ref="J37">_xlfn.XLOOKUP(transformación!$B28,[1]Mortalidad!$A$2:$A$301,_xlfn.XLOOKUP($C$1,[1]Mortalidad!$B$1:$P$1,[1]Mortalidad!$B$2:$P$301))</f>
        <v>4213</v>
      </c>
      <c r="K37" s="19" cm="1">
        <f t="array" ref="K37">_xlfn.XLOOKUP(transformación!$B28,'[1]Indice del consumidor'!$A$2:$A$301,_xlfn.XLOOKUP($C$1,'[1]Indice del consumidor'!$B$1:$P$1,'[1]Indice del consumidor'!$B$2:$P$301))</f>
        <v>0</v>
      </c>
      <c r="L37" s="34" t="s">
        <v>702</v>
      </c>
      <c r="M37" s="34" t="s">
        <v>702</v>
      </c>
      <c r="N37" s="34" t="s">
        <v>702</v>
      </c>
    </row>
    <row r="38" spans="1:14" x14ac:dyDescent="0.3">
      <c r="A38" s="2" t="str">
        <f>'Viajeros Hoteles y Apartamet'!A38</f>
        <v>2007</v>
      </c>
      <c r="B38" s="2" t="str">
        <f>'Viajeros Hoteles y Apartamet'!B38</f>
        <v>3</v>
      </c>
      <c r="C38" s="3">
        <f>'Viajeros Hoteles y Apartamet'!J38</f>
        <v>20333</v>
      </c>
      <c r="D38" s="3" cm="1">
        <f t="array" ref="D38">_xlfn.XLOOKUP(transformación!A29,'[1]Pib Pc'!$A$2:$A$81,_xlfn.XLOOKUP($C$1,'[1]Pib Pc'!B$1:P$1,'[1]Pib Pc'!$B$2:$P$81))</f>
        <v>8290</v>
      </c>
      <c r="E38" s="19" cm="1">
        <f t="array" ref="E38">_xlfn.XLOOKUP(transformación!B29,'[1]IPC Armonizado'!$A$2:$A$250,_xlfn.XLOOKUP($C$1,'[1]IPC Armonizado'!$B$1:$Q$1,'[1]IPC Armonizado'!$B$2:$Q$250))</f>
        <v>84.42</v>
      </c>
      <c r="F38" s="19" cm="1">
        <f t="array" ref="F38">_xlfn.XLOOKUP(transformación!A29,'[1]Desempleo armonizado'!$A$2:$A$101,_xlfn.XLOOKUP($C$1,'[1]Desempleo armonizado'!$B$1:$P$1,'[1]Desempleo armonizado'!$B$2:$P$101))</f>
        <v>7.6</v>
      </c>
      <c r="G38" s="26" t="str" cm="1">
        <f t="array" ref="G38">IFERROR(_xlfn.XLOOKUP(transformación!$B29,[1]Forwarkeys!$B$2:$B$1000,_xlfn.XLOOKUP($C$1,[1]Forwarkeys!$C$1:$BA$1,[1]Forwarkeys!$C$2:$BA$1000)),"-")</f>
        <v>-</v>
      </c>
      <c r="H38" s="19">
        <f>España!E38</f>
        <v>87.4</v>
      </c>
      <c r="I38" s="3">
        <f>[1]Aeropuerto!$I31</f>
        <v>7848</v>
      </c>
      <c r="J38" s="3" cm="1">
        <f t="array" ref="J38">_xlfn.XLOOKUP(transformación!$B29,[1]Mortalidad!$A$2:$A$301,_xlfn.XLOOKUP($C$1,[1]Mortalidad!$B$1:$P$1,[1]Mortalidad!$B$2:$P$301))</f>
        <v>4820</v>
      </c>
      <c r="K38" s="19" cm="1">
        <f t="array" ref="K38">_xlfn.XLOOKUP(transformación!$B29,'[1]Indice del consumidor'!$A$2:$A$301,_xlfn.XLOOKUP($C$1,'[1]Indice del consumidor'!$B$1:$P$1,'[1]Indice del consumidor'!$B$2:$P$301))</f>
        <v>-0.2</v>
      </c>
      <c r="L38" s="34" t="s">
        <v>702</v>
      </c>
      <c r="M38" s="34" t="s">
        <v>702</v>
      </c>
      <c r="N38" s="34" t="s">
        <v>702</v>
      </c>
    </row>
    <row r="39" spans="1:14" x14ac:dyDescent="0.3">
      <c r="A39" s="2" t="str">
        <f>'Viajeros Hoteles y Apartamet'!A39</f>
        <v>2007</v>
      </c>
      <c r="B39" s="2" t="str">
        <f>'Viajeros Hoteles y Apartamet'!B39</f>
        <v>4</v>
      </c>
      <c r="C39" s="3">
        <f>'Viajeros Hoteles y Apartamet'!J39</f>
        <v>18651</v>
      </c>
      <c r="D39" s="3" cm="1">
        <f t="array" ref="D39">_xlfn.XLOOKUP(transformación!A30,'[1]Pib Pc'!$A$2:$A$81,_xlfn.XLOOKUP($C$1,'[1]Pib Pc'!B$1:P$1,'[1]Pib Pc'!$B$2:$P$81))</f>
        <v>8870</v>
      </c>
      <c r="E39" s="19" cm="1">
        <f t="array" ref="E39">_xlfn.XLOOKUP(transformación!B30,'[1]IPC Armonizado'!$A$2:$A$250,_xlfn.XLOOKUP($C$1,'[1]IPC Armonizado'!$B$1:$Q$1,'[1]IPC Armonizado'!$B$2:$Q$250))</f>
        <v>84.81</v>
      </c>
      <c r="F39" s="19" cm="1">
        <f t="array" ref="F39">_xlfn.XLOOKUP(transformación!A30,'[1]Desempleo armonizado'!$A$2:$A$101,_xlfn.XLOOKUP($C$1,'[1]Desempleo armonizado'!$B$1:$P$1,'[1]Desempleo armonizado'!$B$2:$P$101))</f>
        <v>7.7</v>
      </c>
      <c r="G39" s="26" t="str" cm="1">
        <f t="array" ref="G39">IFERROR(_xlfn.XLOOKUP(transformación!$B30,[1]Forwarkeys!$B$2:$B$1000,_xlfn.XLOOKUP($C$1,[1]Forwarkeys!$C$1:$BA$1,[1]Forwarkeys!$C$2:$BA$1000)),"-")</f>
        <v>-</v>
      </c>
      <c r="H39" s="19">
        <f>España!E39</f>
        <v>88.64</v>
      </c>
      <c r="I39" s="3">
        <f>[1]Aeropuerto!$I32</f>
        <v>7468</v>
      </c>
      <c r="J39" s="3" cm="1">
        <f t="array" ref="J39">_xlfn.XLOOKUP(transformación!$B30,[1]Mortalidad!$A$2:$A$301,_xlfn.XLOOKUP($C$1,[1]Mortalidad!$B$1:$P$1,[1]Mortalidad!$B$2:$P$301))</f>
        <v>4137</v>
      </c>
      <c r="K39" s="19" cm="1">
        <f t="array" ref="K39">_xlfn.XLOOKUP(transformación!$B30,'[1]Indice del consumidor'!$A$2:$A$301,_xlfn.XLOOKUP($C$1,'[1]Indice del consumidor'!$B$1:$P$1,'[1]Indice del consumidor'!$B$2:$P$301))</f>
        <v>0.9</v>
      </c>
      <c r="L39" s="34" t="s">
        <v>702</v>
      </c>
      <c r="M39" s="34" t="s">
        <v>702</v>
      </c>
      <c r="N39" s="34" t="s">
        <v>702</v>
      </c>
    </row>
    <row r="40" spans="1:14" x14ac:dyDescent="0.3">
      <c r="A40" s="2" t="str">
        <f>'Viajeros Hoteles y Apartamet'!A40</f>
        <v>2007</v>
      </c>
      <c r="B40" s="2" t="str">
        <f>'Viajeros Hoteles y Apartamet'!B40</f>
        <v>5</v>
      </c>
      <c r="C40" s="3">
        <f>'Viajeros Hoteles y Apartamet'!J40</f>
        <v>14420</v>
      </c>
      <c r="D40" s="3" cm="1">
        <f t="array" ref="D40">_xlfn.XLOOKUP(transformación!A31,'[1]Pib Pc'!$A$2:$A$81,_xlfn.XLOOKUP($C$1,'[1]Pib Pc'!B$1:P$1,'[1]Pib Pc'!$B$2:$P$81))</f>
        <v>8870</v>
      </c>
      <c r="E40" s="19" cm="1">
        <f t="array" ref="E40">_xlfn.XLOOKUP(transformación!B31,'[1]IPC Armonizado'!$A$2:$A$250,_xlfn.XLOOKUP($C$1,'[1]IPC Armonizado'!$B$1:$Q$1,'[1]IPC Armonizado'!$B$2:$Q$250))</f>
        <v>84.55</v>
      </c>
      <c r="F40" s="19" cm="1">
        <f t="array" ref="F40">_xlfn.XLOOKUP(transformación!A31,'[1]Desempleo armonizado'!$A$2:$A$101,_xlfn.XLOOKUP($C$1,'[1]Desempleo armonizado'!$B$1:$P$1,'[1]Desempleo armonizado'!$B$2:$P$101))</f>
        <v>7.7</v>
      </c>
      <c r="G40" s="26" t="str" cm="1">
        <f t="array" ref="G40">IFERROR(_xlfn.XLOOKUP(transformación!$B31,[1]Forwarkeys!$B$2:$B$1000,_xlfn.XLOOKUP($C$1,[1]Forwarkeys!$C$1:$BA$1,[1]Forwarkeys!$C$2:$BA$1000)),"-")</f>
        <v>-</v>
      </c>
      <c r="H40" s="19">
        <f>España!E40</f>
        <v>88.89</v>
      </c>
      <c r="I40" s="3">
        <f>[1]Aeropuerto!$I33</f>
        <v>5608</v>
      </c>
      <c r="J40" s="3" cm="1">
        <f t="array" ref="J40">_xlfn.XLOOKUP(transformación!$B31,[1]Mortalidad!$A$2:$A$301,_xlfn.XLOOKUP($C$1,[1]Mortalidad!$B$1:$P$1,[1]Mortalidad!$B$2:$P$301))</f>
        <v>3974</v>
      </c>
      <c r="K40" s="19" cm="1">
        <f t="array" ref="K40">_xlfn.XLOOKUP(transformación!$B31,'[1]Indice del consumidor'!$A$2:$A$301,_xlfn.XLOOKUP($C$1,'[1]Indice del consumidor'!$B$1:$P$1,'[1]Indice del consumidor'!$B$2:$P$301))</f>
        <v>0.1</v>
      </c>
      <c r="L40" s="34" t="s">
        <v>702</v>
      </c>
      <c r="M40" s="34" t="s">
        <v>702</v>
      </c>
      <c r="N40" s="34" t="s">
        <v>702</v>
      </c>
    </row>
    <row r="41" spans="1:14" x14ac:dyDescent="0.3">
      <c r="A41" s="2" t="str">
        <f>'Viajeros Hoteles y Apartamet'!A41</f>
        <v>2007</v>
      </c>
      <c r="B41" s="2" t="str">
        <f>'Viajeros Hoteles y Apartamet'!B41</f>
        <v>6</v>
      </c>
      <c r="C41" s="3">
        <f>'Viajeros Hoteles y Apartamet'!J41</f>
        <v>13833</v>
      </c>
      <c r="D41" s="3" cm="1">
        <f t="array" ref="D41">_xlfn.XLOOKUP(transformación!A32,'[1]Pib Pc'!$A$2:$A$81,_xlfn.XLOOKUP($C$1,'[1]Pib Pc'!B$1:P$1,'[1]Pib Pc'!$B$2:$P$81))</f>
        <v>8870</v>
      </c>
      <c r="E41" s="19" cm="1">
        <f t="array" ref="E41">_xlfn.XLOOKUP(transformación!B32,'[1]IPC Armonizado'!$A$2:$A$250,_xlfn.XLOOKUP($C$1,'[1]IPC Armonizado'!$B$1:$Q$1,'[1]IPC Armonizado'!$B$2:$Q$250))</f>
        <v>84.67</v>
      </c>
      <c r="F41" s="19" cm="1">
        <f t="array" ref="F41">_xlfn.XLOOKUP(transformación!A32,'[1]Desempleo armonizado'!$A$2:$A$101,_xlfn.XLOOKUP($C$1,'[1]Desempleo armonizado'!$B$1:$P$1,'[1]Desempleo armonizado'!$B$2:$P$101))</f>
        <v>7.7</v>
      </c>
      <c r="G41" s="26" t="str" cm="1">
        <f t="array" ref="G41">IFERROR(_xlfn.XLOOKUP(transformación!$B32,[1]Forwarkeys!$B$2:$B$1000,_xlfn.XLOOKUP($C$1,[1]Forwarkeys!$C$1:$BA$1,[1]Forwarkeys!$C$2:$BA$1000)),"-")</f>
        <v>-</v>
      </c>
      <c r="H41" s="19">
        <f>España!E41</f>
        <v>89.06</v>
      </c>
      <c r="I41" s="3">
        <f>[1]Aeropuerto!$I34</f>
        <v>7060</v>
      </c>
      <c r="J41" s="3" cm="1">
        <f t="array" ref="J41">_xlfn.XLOOKUP(transformación!$B32,[1]Mortalidad!$A$2:$A$301,_xlfn.XLOOKUP($C$1,[1]Mortalidad!$B$1:$P$1,[1]Mortalidad!$B$2:$P$301))</f>
        <v>3882</v>
      </c>
      <c r="K41" s="19" cm="1">
        <f t="array" ref="K41">_xlfn.XLOOKUP(transformación!$B32,'[1]Indice del consumidor'!$A$2:$A$301,_xlfn.XLOOKUP($C$1,'[1]Indice del consumidor'!$B$1:$P$1,'[1]Indice del consumidor'!$B$2:$P$301))</f>
        <v>1.1000000000000001</v>
      </c>
      <c r="L41" s="34" t="s">
        <v>702</v>
      </c>
      <c r="M41" s="34" t="s">
        <v>702</v>
      </c>
      <c r="N41" s="34" t="s">
        <v>702</v>
      </c>
    </row>
    <row r="42" spans="1:14" x14ac:dyDescent="0.3">
      <c r="A42" s="2" t="str">
        <f>'Viajeros Hoteles y Apartamet'!A42</f>
        <v>2007</v>
      </c>
      <c r="B42" s="2" t="str">
        <f>'Viajeros Hoteles y Apartamet'!B42</f>
        <v>7</v>
      </c>
      <c r="C42" s="3">
        <f>'Viajeros Hoteles y Apartamet'!J42</f>
        <v>10710</v>
      </c>
      <c r="D42" s="3" cm="1">
        <f t="array" ref="D42">_xlfn.XLOOKUP(transformación!A33,'[1]Pib Pc'!$A$2:$A$81,_xlfn.XLOOKUP($C$1,'[1]Pib Pc'!B$1:P$1,'[1]Pib Pc'!$B$2:$P$81))</f>
        <v>8730</v>
      </c>
      <c r="E42" s="19" cm="1">
        <f t="array" ref="E42">_xlfn.XLOOKUP(transformación!B33,'[1]IPC Armonizado'!$A$2:$A$250,_xlfn.XLOOKUP($C$1,'[1]IPC Armonizado'!$B$1:$Q$1,'[1]IPC Armonizado'!$B$2:$Q$250))</f>
        <v>84.44</v>
      </c>
      <c r="F42" s="19" cm="1">
        <f t="array" ref="F42">_xlfn.XLOOKUP(transformación!A33,'[1]Desempleo armonizado'!$A$2:$A$101,_xlfn.XLOOKUP($C$1,'[1]Desempleo armonizado'!$B$1:$P$1,'[1]Desempleo armonizado'!$B$2:$P$101))</f>
        <v>6</v>
      </c>
      <c r="G42" s="26" t="str" cm="1">
        <f t="array" ref="G42">IFERROR(_xlfn.XLOOKUP(transformación!$B33,[1]Forwarkeys!$B$2:$B$1000,_xlfn.XLOOKUP($C$1,[1]Forwarkeys!$C$1:$BA$1,[1]Forwarkeys!$C$2:$BA$1000)),"-")</f>
        <v>-</v>
      </c>
      <c r="H42" s="19">
        <f>España!E42</f>
        <v>88.44</v>
      </c>
      <c r="I42" s="3">
        <f>[1]Aeropuerto!$I35</f>
        <v>5764</v>
      </c>
      <c r="J42" s="3" cm="1">
        <f t="array" ref="J42">_xlfn.XLOOKUP(transformación!$B33,[1]Mortalidad!$A$2:$A$301,_xlfn.XLOOKUP($C$1,[1]Mortalidad!$B$1:$P$1,[1]Mortalidad!$B$2:$P$301))</f>
        <v>3785</v>
      </c>
      <c r="K42" s="19" cm="1">
        <f t="array" ref="K42">_xlfn.XLOOKUP(transformación!$B33,'[1]Indice del consumidor'!$A$2:$A$301,_xlfn.XLOOKUP($C$1,'[1]Indice del consumidor'!$B$1:$P$1,'[1]Indice del consumidor'!$B$2:$P$301))</f>
        <v>0.4</v>
      </c>
      <c r="L42" s="34" t="s">
        <v>702</v>
      </c>
      <c r="M42" s="34" t="s">
        <v>702</v>
      </c>
      <c r="N42" s="34" t="s">
        <v>702</v>
      </c>
    </row>
    <row r="43" spans="1:14" x14ac:dyDescent="0.3">
      <c r="A43" s="2" t="str">
        <f>'Viajeros Hoteles y Apartamet'!A43</f>
        <v>2007</v>
      </c>
      <c r="B43" s="2" t="str">
        <f>'Viajeros Hoteles y Apartamet'!B43</f>
        <v>8</v>
      </c>
      <c r="C43" s="3">
        <f>'Viajeros Hoteles y Apartamet'!J43</f>
        <v>4815</v>
      </c>
      <c r="D43" s="3" cm="1">
        <f t="array" ref="D43">_xlfn.XLOOKUP(transformación!A34,'[1]Pib Pc'!$A$2:$A$81,_xlfn.XLOOKUP($C$1,'[1]Pib Pc'!B$1:P$1,'[1]Pib Pc'!$B$2:$P$81))</f>
        <v>8730</v>
      </c>
      <c r="E43" s="19" cm="1">
        <f t="array" ref="E43">_xlfn.XLOOKUP(transformación!B34,'[1]IPC Armonizado'!$A$2:$A$250,_xlfn.XLOOKUP($C$1,'[1]IPC Armonizado'!$B$1:$Q$1,'[1]IPC Armonizado'!$B$2:$Q$250))</f>
        <v>84.45</v>
      </c>
      <c r="F43" s="19" cm="1">
        <f t="array" ref="F43">_xlfn.XLOOKUP(transformación!A34,'[1]Desempleo armonizado'!$A$2:$A$101,_xlfn.XLOOKUP($C$1,'[1]Desempleo armonizado'!$B$1:$P$1,'[1]Desempleo armonizado'!$B$2:$P$101))</f>
        <v>6</v>
      </c>
      <c r="G43" s="26" t="str" cm="1">
        <f t="array" ref="G43">IFERROR(_xlfn.XLOOKUP(transformación!$B34,[1]Forwarkeys!$B$2:$B$1000,_xlfn.XLOOKUP($C$1,[1]Forwarkeys!$C$1:$BA$1,[1]Forwarkeys!$C$2:$BA$1000)),"-")</f>
        <v>-</v>
      </c>
      <c r="H43" s="19">
        <f>España!E43</f>
        <v>88.59</v>
      </c>
      <c r="I43" s="3">
        <f>[1]Aeropuerto!$I36</f>
        <v>3522</v>
      </c>
      <c r="J43" s="3" cm="1">
        <f t="array" ref="J43">_xlfn.XLOOKUP(transformación!$B34,[1]Mortalidad!$A$2:$A$301,_xlfn.XLOOKUP($C$1,[1]Mortalidad!$B$1:$P$1,[1]Mortalidad!$B$2:$P$301))</f>
        <v>4013</v>
      </c>
      <c r="K43" s="19" cm="1">
        <f t="array" ref="K43">_xlfn.XLOOKUP(transformación!$B34,'[1]Indice del consumidor'!$A$2:$A$301,_xlfn.XLOOKUP($C$1,'[1]Indice del consumidor'!$B$1:$P$1,'[1]Indice del consumidor'!$B$2:$P$301))</f>
        <v>-0.5</v>
      </c>
      <c r="L43" s="34" t="s">
        <v>702</v>
      </c>
      <c r="M43" s="34" t="s">
        <v>702</v>
      </c>
      <c r="N43" s="34" t="s">
        <v>702</v>
      </c>
    </row>
    <row r="44" spans="1:14" x14ac:dyDescent="0.3">
      <c r="A44" s="2" t="str">
        <f>'Viajeros Hoteles y Apartamet'!A44</f>
        <v>2007</v>
      </c>
      <c r="B44" s="2" t="str">
        <f>'Viajeros Hoteles y Apartamet'!B44</f>
        <v>9</v>
      </c>
      <c r="C44" s="3">
        <f>'Viajeros Hoteles y Apartamet'!J44</f>
        <v>11065</v>
      </c>
      <c r="D44" s="3" cm="1">
        <f t="array" ref="D44">_xlfn.XLOOKUP(transformación!A35,'[1]Pib Pc'!$A$2:$A$81,_xlfn.XLOOKUP($C$1,'[1]Pib Pc'!B$1:P$1,'[1]Pib Pc'!$B$2:$P$81))</f>
        <v>8730</v>
      </c>
      <c r="E44" s="19" cm="1">
        <f t="array" ref="E44">_xlfn.XLOOKUP(transformación!B35,'[1]IPC Armonizado'!$A$2:$A$250,_xlfn.XLOOKUP($C$1,'[1]IPC Armonizado'!$B$1:$Q$1,'[1]IPC Armonizado'!$B$2:$Q$250))</f>
        <v>84.83</v>
      </c>
      <c r="F44" s="19" cm="1">
        <f t="array" ref="F44">_xlfn.XLOOKUP(transformación!A35,'[1]Desempleo armonizado'!$A$2:$A$101,_xlfn.XLOOKUP($C$1,'[1]Desempleo armonizado'!$B$1:$P$1,'[1]Desempleo armonizado'!$B$2:$P$101))</f>
        <v>6</v>
      </c>
      <c r="G44" s="26" t="str" cm="1">
        <f t="array" ref="G44">IFERROR(_xlfn.XLOOKUP(transformación!$B35,[1]Forwarkeys!$B$2:$B$1000,_xlfn.XLOOKUP($C$1,[1]Forwarkeys!$C$1:$BA$1,[1]Forwarkeys!$C$2:$BA$1000)),"-")</f>
        <v>-</v>
      </c>
      <c r="H44" s="19">
        <f>España!E44</f>
        <v>88.85</v>
      </c>
      <c r="I44" s="3">
        <f>[1]Aeropuerto!$I37</f>
        <v>6538</v>
      </c>
      <c r="J44" s="3" cm="1">
        <f t="array" ref="J44">_xlfn.XLOOKUP(transformación!$B35,[1]Mortalidad!$A$2:$A$301,_xlfn.XLOOKUP($C$1,[1]Mortalidad!$B$1:$P$1,[1]Mortalidad!$B$2:$P$301))</f>
        <v>3873</v>
      </c>
      <c r="K44" s="19" cm="1">
        <f t="array" ref="K44">_xlfn.XLOOKUP(transformación!$B35,'[1]Indice del consumidor'!$A$2:$A$301,_xlfn.XLOOKUP($C$1,'[1]Indice del consumidor'!$B$1:$P$1,'[1]Indice del consumidor'!$B$2:$P$301))</f>
        <v>-1.9</v>
      </c>
      <c r="L44" s="34" t="s">
        <v>702</v>
      </c>
      <c r="M44" s="34" t="s">
        <v>702</v>
      </c>
      <c r="N44" s="34" t="s">
        <v>702</v>
      </c>
    </row>
    <row r="45" spans="1:14" x14ac:dyDescent="0.3">
      <c r="A45" s="2" t="str">
        <f>'Viajeros Hoteles y Apartamet'!A45</f>
        <v>2007</v>
      </c>
      <c r="B45" s="2" t="str">
        <f>'Viajeros Hoteles y Apartamet'!B45</f>
        <v>10</v>
      </c>
      <c r="C45" s="3">
        <f>'Viajeros Hoteles y Apartamet'!J45</f>
        <v>20098</v>
      </c>
      <c r="D45" s="3" cm="1">
        <f t="array" ref="D45">_xlfn.XLOOKUP(transformación!A36,'[1]Pib Pc'!$A$2:$A$81,_xlfn.XLOOKUP($C$1,'[1]Pib Pc'!B$1:P$1,'[1]Pib Pc'!$B$2:$P$81))</f>
        <v>9480</v>
      </c>
      <c r="E45" s="19" cm="1">
        <f t="array" ref="E45">_xlfn.XLOOKUP(transformación!B36,'[1]IPC Armonizado'!$A$2:$A$250,_xlfn.XLOOKUP($C$1,'[1]IPC Armonizado'!$B$1:$Q$1,'[1]IPC Armonizado'!$B$2:$Q$250))</f>
        <v>85.07</v>
      </c>
      <c r="F45" s="19" cm="1">
        <f t="array" ref="F45">_xlfn.XLOOKUP(transformación!A36,'[1]Desempleo armonizado'!$A$2:$A$101,_xlfn.XLOOKUP($C$1,'[1]Desempleo armonizado'!$B$1:$P$1,'[1]Desempleo armonizado'!$B$2:$P$101))</f>
        <v>6.1</v>
      </c>
      <c r="G45" s="26" t="str" cm="1">
        <f t="array" ref="G45">IFERROR(_xlfn.XLOOKUP(transformación!$B36,[1]Forwarkeys!$B$2:$B$1000,_xlfn.XLOOKUP($C$1,[1]Forwarkeys!$C$1:$BA$1,[1]Forwarkeys!$C$2:$BA$1000)),"-")</f>
        <v>-</v>
      </c>
      <c r="H45" s="19">
        <f>España!E45</f>
        <v>90</v>
      </c>
      <c r="I45" s="3">
        <f>[1]Aeropuerto!$I38</f>
        <v>7769</v>
      </c>
      <c r="J45" s="3" cm="1">
        <f t="array" ref="J45">_xlfn.XLOOKUP(transformación!$B36,[1]Mortalidad!$A$2:$A$301,_xlfn.XLOOKUP($C$1,[1]Mortalidad!$B$1:$P$1,[1]Mortalidad!$B$2:$P$301))</f>
        <v>3919</v>
      </c>
      <c r="K45" s="19" cm="1">
        <f t="array" ref="K45">_xlfn.XLOOKUP(transformación!$B36,'[1]Indice del consumidor'!$A$2:$A$301,_xlfn.XLOOKUP($C$1,'[1]Indice del consumidor'!$B$1:$P$1,'[1]Indice del consumidor'!$B$2:$P$301))</f>
        <v>-1.7</v>
      </c>
      <c r="L45" s="34" t="s">
        <v>702</v>
      </c>
      <c r="M45" s="34" t="s">
        <v>702</v>
      </c>
      <c r="N45" s="34" t="s">
        <v>702</v>
      </c>
    </row>
    <row r="46" spans="1:14" x14ac:dyDescent="0.3">
      <c r="A46" s="2" t="str">
        <f>'Viajeros Hoteles y Apartamet'!A46</f>
        <v>2007</v>
      </c>
      <c r="B46" s="2" t="str">
        <f>'Viajeros Hoteles y Apartamet'!B46</f>
        <v>11</v>
      </c>
      <c r="C46" s="3">
        <f>'Viajeros Hoteles y Apartamet'!J46</f>
        <v>17225</v>
      </c>
      <c r="D46" s="3" cm="1">
        <f t="array" ref="D46">_xlfn.XLOOKUP(transformación!A37,'[1]Pib Pc'!$A$2:$A$81,_xlfn.XLOOKUP($C$1,'[1]Pib Pc'!B$1:P$1,'[1]Pib Pc'!$B$2:$P$81))</f>
        <v>9480</v>
      </c>
      <c r="E46" s="19" cm="1">
        <f t="array" ref="E46">_xlfn.XLOOKUP(transformación!B37,'[1]IPC Armonizado'!$A$2:$A$250,_xlfn.XLOOKUP($C$1,'[1]IPC Armonizado'!$B$1:$Q$1,'[1]IPC Armonizado'!$B$2:$Q$250))</f>
        <v>85.37</v>
      </c>
      <c r="F46" s="19" cm="1">
        <f t="array" ref="F46">_xlfn.XLOOKUP(transformación!A37,'[1]Desempleo armonizado'!$A$2:$A$101,_xlfn.XLOOKUP($C$1,'[1]Desempleo armonizado'!$B$1:$P$1,'[1]Desempleo armonizado'!$B$2:$P$101))</f>
        <v>6.1</v>
      </c>
      <c r="G46" s="26" t="str" cm="1">
        <f t="array" ref="G46">IFERROR(_xlfn.XLOOKUP(transformación!$B37,[1]Forwarkeys!$B$2:$B$1000,_xlfn.XLOOKUP($C$1,[1]Forwarkeys!$C$1:$BA$1,[1]Forwarkeys!$C$2:$BA$1000)),"-")</f>
        <v>-</v>
      </c>
      <c r="H46" s="19">
        <f>España!E46</f>
        <v>90.65</v>
      </c>
      <c r="I46" s="3">
        <f>[1]Aeropuerto!$I39</f>
        <v>5704</v>
      </c>
      <c r="J46" s="3" cm="1">
        <f t="array" ref="J46">_xlfn.XLOOKUP(transformación!$B37,[1]Mortalidad!$A$2:$A$301,_xlfn.XLOOKUP($C$1,[1]Mortalidad!$B$1:$P$1,[1]Mortalidad!$B$2:$P$301))</f>
        <v>3959</v>
      </c>
      <c r="K46" s="19" cm="1">
        <f t="array" ref="K46">_xlfn.XLOOKUP(transformación!$B37,'[1]Indice del consumidor'!$A$2:$A$301,_xlfn.XLOOKUP($C$1,'[1]Indice del consumidor'!$B$1:$P$1,'[1]Indice del consumidor'!$B$2:$P$301))</f>
        <v>-2.8</v>
      </c>
      <c r="L46" s="34" t="s">
        <v>702</v>
      </c>
      <c r="M46" s="34" t="s">
        <v>702</v>
      </c>
      <c r="N46" s="34" t="s">
        <v>702</v>
      </c>
    </row>
    <row r="47" spans="1:14" x14ac:dyDescent="0.3">
      <c r="A47" s="2" t="str">
        <f>'Viajeros Hoteles y Apartamet'!A47</f>
        <v>2007</v>
      </c>
      <c r="B47" s="2" t="str">
        <f>'Viajeros Hoteles y Apartamet'!B47</f>
        <v>12</v>
      </c>
      <c r="C47" s="3">
        <f>'Viajeros Hoteles y Apartamet'!J47</f>
        <v>18458</v>
      </c>
      <c r="D47" s="3" cm="1">
        <f t="array" ref="D47">_xlfn.XLOOKUP(transformación!A38,'[1]Pib Pc'!$A$2:$A$81,_xlfn.XLOOKUP($C$1,'[1]Pib Pc'!B$1:P$1,'[1]Pib Pc'!$B$2:$P$81))</f>
        <v>9480</v>
      </c>
      <c r="E47" s="19" cm="1">
        <f t="array" ref="E47">_xlfn.XLOOKUP(transformación!B38,'[1]IPC Armonizado'!$A$2:$A$250,_xlfn.XLOOKUP($C$1,'[1]IPC Armonizado'!$B$1:$Q$1,'[1]IPC Armonizado'!$B$2:$Q$250))</f>
        <v>85.18</v>
      </c>
      <c r="F47" s="19" cm="1">
        <f t="array" ref="F47">_xlfn.XLOOKUP(transformación!A38,'[1]Desempleo armonizado'!$A$2:$A$101,_xlfn.XLOOKUP($C$1,'[1]Desempleo armonizado'!$B$1:$P$1,'[1]Desempleo armonizado'!$B$2:$P$101))</f>
        <v>6.1</v>
      </c>
      <c r="G47" s="26" t="str" cm="1">
        <f t="array" ref="G47">IFERROR(_xlfn.XLOOKUP(transformación!$B38,[1]Forwarkeys!$B$2:$B$1000,_xlfn.XLOOKUP($C$1,[1]Forwarkeys!$C$1:$BA$1,[1]Forwarkeys!$C$2:$BA$1000)),"-")</f>
        <v>-</v>
      </c>
      <c r="H47" s="19">
        <f>España!E47</f>
        <v>91.04</v>
      </c>
      <c r="I47" s="3">
        <f>[1]Aeropuerto!$I40</f>
        <v>5265</v>
      </c>
      <c r="J47" s="3" cm="1">
        <f t="array" ref="J47">_xlfn.XLOOKUP(transformación!$B38,[1]Mortalidad!$A$2:$A$301,_xlfn.XLOOKUP($C$1,[1]Mortalidad!$B$1:$P$1,[1]Mortalidad!$B$2:$P$301))</f>
        <v>4133</v>
      </c>
      <c r="K47" s="19" cm="1">
        <f t="array" ref="K47">_xlfn.XLOOKUP(transformación!$B38,'[1]Indice del consumidor'!$A$2:$A$301,_xlfn.XLOOKUP($C$1,'[1]Indice del consumidor'!$B$1:$P$1,'[1]Indice del consumidor'!$B$2:$P$301))</f>
        <v>-2.7</v>
      </c>
      <c r="L47" s="34" t="s">
        <v>702</v>
      </c>
      <c r="M47" s="34" t="s">
        <v>702</v>
      </c>
      <c r="N47" s="34" t="s">
        <v>702</v>
      </c>
    </row>
    <row r="48" spans="1:14" x14ac:dyDescent="0.3">
      <c r="A48" s="2" t="str">
        <f>'Viajeros Hoteles y Apartamet'!A48</f>
        <v>2008</v>
      </c>
      <c r="B48" s="2" t="str">
        <f>'Viajeros Hoteles y Apartamet'!B48</f>
        <v>1</v>
      </c>
      <c r="C48" s="3">
        <f>'Viajeros Hoteles y Apartamet'!J48</f>
        <v>15342</v>
      </c>
      <c r="D48" s="3" cm="1">
        <f t="array" ref="D48">_xlfn.XLOOKUP(transformación!A39,'[1]Pib Pc'!$A$2:$A$81,_xlfn.XLOOKUP($C$1,'[1]Pib Pc'!B$1:P$1,'[1]Pib Pc'!$B$2:$P$81))</f>
        <v>8730</v>
      </c>
      <c r="E48" s="19" cm="1">
        <f t="array" ref="E48">_xlfn.XLOOKUP(transformación!B39,'[1]IPC Armonizado'!$A$2:$A$250,_xlfn.XLOOKUP($C$1,'[1]IPC Armonizado'!$B$1:$Q$1,'[1]IPC Armonizado'!$B$2:$Q$250))</f>
        <v>86.16</v>
      </c>
      <c r="F48" s="19" cm="1">
        <f t="array" ref="F48">_xlfn.XLOOKUP(transformación!A39,'[1]Desempleo armonizado'!$A$2:$A$101,_xlfn.XLOOKUP($C$1,'[1]Desempleo armonizado'!$B$1:$P$1,'[1]Desempleo armonizado'!$B$2:$P$101))</f>
        <v>6.6</v>
      </c>
      <c r="G48" s="26" cm="1">
        <f t="array" ref="G48">IFERROR(_xlfn.XLOOKUP(transformación!$B39,[1]Forwarkeys!$B$2:$B$1000,_xlfn.XLOOKUP($C$1,[1]Forwarkeys!$C$1:$BA$1,[1]Forwarkeys!$C$2:$BA$1000)),"-")</f>
        <v>0</v>
      </c>
      <c r="H48" s="19">
        <f>España!E48</f>
        <v>90.46</v>
      </c>
      <c r="I48" s="3">
        <f>[1]Aeropuerto!$I41</f>
        <v>4254</v>
      </c>
      <c r="J48" s="3" cm="1">
        <f t="array" ref="J48">_xlfn.XLOOKUP(transformación!$B39,[1]Mortalidad!$A$2:$A$301,_xlfn.XLOOKUP($C$1,[1]Mortalidad!$B$1:$P$1,[1]Mortalidad!$B$2:$P$301))</f>
        <v>4286</v>
      </c>
      <c r="K48" s="19" cm="1">
        <f t="array" ref="K48">_xlfn.XLOOKUP(transformación!$B39,'[1]Indice del consumidor'!$A$2:$A$301,_xlfn.XLOOKUP($C$1,'[1]Indice del consumidor'!$B$1:$P$1,'[1]Indice del consumidor'!$B$2:$P$301))</f>
        <v>-3.1</v>
      </c>
      <c r="L48" s="34" t="s">
        <v>702</v>
      </c>
      <c r="M48" s="34" t="s">
        <v>702</v>
      </c>
      <c r="N48" s="34" t="s">
        <v>702</v>
      </c>
    </row>
    <row r="49" spans="1:14" x14ac:dyDescent="0.3">
      <c r="A49" s="2" t="str">
        <f>'Viajeros Hoteles y Apartamet'!A49</f>
        <v>2008</v>
      </c>
      <c r="B49" s="2" t="str">
        <f>'Viajeros Hoteles y Apartamet'!B49</f>
        <v>2</v>
      </c>
      <c r="C49" s="3">
        <f>'Viajeros Hoteles y Apartamet'!J49</f>
        <v>16806</v>
      </c>
      <c r="D49" s="3" cm="1">
        <f t="array" ref="D49">_xlfn.XLOOKUP(transformación!A40,'[1]Pib Pc'!$A$2:$A$81,_xlfn.XLOOKUP($C$1,'[1]Pib Pc'!B$1:P$1,'[1]Pib Pc'!$B$2:$P$81))</f>
        <v>8730</v>
      </c>
      <c r="E49" s="19" cm="1">
        <f t="array" ref="E49">_xlfn.XLOOKUP(transformación!B40,'[1]IPC Armonizado'!$A$2:$A$250,_xlfn.XLOOKUP($C$1,'[1]IPC Armonizado'!$B$1:$Q$1,'[1]IPC Armonizado'!$B$2:$Q$250))</f>
        <v>86.57</v>
      </c>
      <c r="F49" s="19" cm="1">
        <f t="array" ref="F49">_xlfn.XLOOKUP(transformación!A40,'[1]Desempleo armonizado'!$A$2:$A$101,_xlfn.XLOOKUP($C$1,'[1]Desempleo armonizado'!$B$1:$P$1,'[1]Desempleo armonizado'!$B$2:$P$101))</f>
        <v>6.6</v>
      </c>
      <c r="G49" s="26" cm="1">
        <f t="array" ref="G49">IFERROR(_xlfn.XLOOKUP(transformación!$B40,[1]Forwarkeys!$B$2:$B$1000,_xlfn.XLOOKUP($C$1,[1]Forwarkeys!$C$1:$BA$1,[1]Forwarkeys!$C$2:$BA$1000)),"-")</f>
        <v>0</v>
      </c>
      <c r="H49" s="19">
        <f>España!E49</f>
        <v>90.59</v>
      </c>
      <c r="I49" s="3">
        <f>[1]Aeropuerto!$I42</f>
        <v>5476</v>
      </c>
      <c r="J49" s="3" cm="1">
        <f t="array" ref="J49">_xlfn.XLOOKUP(transformación!$B40,[1]Mortalidad!$A$2:$A$301,_xlfn.XLOOKUP($C$1,[1]Mortalidad!$B$1:$P$1,[1]Mortalidad!$B$2:$P$301))</f>
        <v>4070</v>
      </c>
      <c r="K49" s="19" cm="1">
        <f t="array" ref="K49">_xlfn.XLOOKUP(transformación!$B40,'[1]Indice del consumidor'!$A$2:$A$301,_xlfn.XLOOKUP($C$1,'[1]Indice del consumidor'!$B$1:$P$1,'[1]Indice del consumidor'!$B$2:$P$301))</f>
        <v>-4</v>
      </c>
      <c r="L49" s="34" t="s">
        <v>702</v>
      </c>
      <c r="M49" s="34" t="s">
        <v>702</v>
      </c>
      <c r="N49" s="34" t="s">
        <v>702</v>
      </c>
    </row>
    <row r="50" spans="1:14" x14ac:dyDescent="0.3">
      <c r="A50" s="2" t="str">
        <f>'Viajeros Hoteles y Apartamet'!A50</f>
        <v>2008</v>
      </c>
      <c r="B50" s="2" t="str">
        <f>'Viajeros Hoteles y Apartamet'!B50</f>
        <v>3</v>
      </c>
      <c r="C50" s="3">
        <f>'Viajeros Hoteles y Apartamet'!J50</f>
        <v>28895</v>
      </c>
      <c r="D50" s="3" cm="1">
        <f t="array" ref="D50">_xlfn.XLOOKUP(transformación!A41,'[1]Pib Pc'!$A$2:$A$81,_xlfn.XLOOKUP($C$1,'[1]Pib Pc'!B$1:P$1,'[1]Pib Pc'!$B$2:$P$81))</f>
        <v>8730</v>
      </c>
      <c r="E50" s="19" cm="1">
        <f t="array" ref="E50">_xlfn.XLOOKUP(transformación!B41,'[1]IPC Armonizado'!$A$2:$A$250,_xlfn.XLOOKUP($C$1,'[1]IPC Armonizado'!$B$1:$Q$1,'[1]IPC Armonizado'!$B$2:$Q$250))</f>
        <v>87.44</v>
      </c>
      <c r="F50" s="19" cm="1">
        <f t="array" ref="F50">_xlfn.XLOOKUP(transformación!A41,'[1]Desempleo armonizado'!$A$2:$A$101,_xlfn.XLOOKUP($C$1,'[1]Desempleo armonizado'!$B$1:$P$1,'[1]Desempleo armonizado'!$B$2:$P$101))</f>
        <v>6.6</v>
      </c>
      <c r="G50" s="26" cm="1">
        <f t="array" ref="G50">IFERROR(_xlfn.XLOOKUP(transformación!$B41,[1]Forwarkeys!$B$2:$B$1000,_xlfn.XLOOKUP($C$1,[1]Forwarkeys!$C$1:$BA$1,[1]Forwarkeys!$C$2:$BA$1000)),"-")</f>
        <v>0</v>
      </c>
      <c r="H50" s="19">
        <f>España!E50</f>
        <v>91.41</v>
      </c>
      <c r="I50" s="3">
        <f>[1]Aeropuerto!$I43</f>
        <v>7230</v>
      </c>
      <c r="J50" s="3" cm="1">
        <f t="array" ref="J50">_xlfn.XLOOKUP(transformación!$B41,[1]Mortalidad!$A$2:$A$301,_xlfn.XLOOKUP($C$1,[1]Mortalidad!$B$1:$P$1,[1]Mortalidad!$B$2:$P$301))</f>
        <v>4659</v>
      </c>
      <c r="K50" s="19" cm="1">
        <f t="array" ref="K50">_xlfn.XLOOKUP(transformación!$B41,'[1]Indice del consumidor'!$A$2:$A$301,_xlfn.XLOOKUP($C$1,'[1]Indice del consumidor'!$B$1:$P$1,'[1]Indice del consumidor'!$B$2:$P$301))</f>
        <v>-4.7</v>
      </c>
      <c r="L50" s="34" t="s">
        <v>702</v>
      </c>
      <c r="M50" s="34" t="s">
        <v>702</v>
      </c>
      <c r="N50" s="34" t="s">
        <v>702</v>
      </c>
    </row>
    <row r="51" spans="1:14" x14ac:dyDescent="0.3">
      <c r="A51" s="2" t="str">
        <f>'Viajeros Hoteles y Apartamet'!A51</f>
        <v>2008</v>
      </c>
      <c r="B51" s="2" t="str">
        <f>'Viajeros Hoteles y Apartamet'!B51</f>
        <v>4</v>
      </c>
      <c r="C51" s="3">
        <f>'Viajeros Hoteles y Apartamet'!J51</f>
        <v>25639</v>
      </c>
      <c r="D51" s="3" cm="1">
        <f t="array" ref="D51">_xlfn.XLOOKUP(transformación!A42,'[1]Pib Pc'!$A$2:$A$81,_xlfn.XLOOKUP($C$1,'[1]Pib Pc'!B$1:P$1,'[1]Pib Pc'!$B$2:$P$81))</f>
        <v>9310</v>
      </c>
      <c r="E51" s="19" cm="1">
        <f t="array" ref="E51">_xlfn.XLOOKUP(transformación!B42,'[1]IPC Armonizado'!$A$2:$A$250,_xlfn.XLOOKUP($C$1,'[1]IPC Armonizado'!$B$1:$Q$1,'[1]IPC Armonizado'!$B$2:$Q$250))</f>
        <v>87.58</v>
      </c>
      <c r="F51" s="19" cm="1">
        <f t="array" ref="F51">_xlfn.XLOOKUP(transformación!A42,'[1]Desempleo armonizado'!$A$2:$A$101,_xlfn.XLOOKUP($C$1,'[1]Desempleo armonizado'!$B$1:$P$1,'[1]Desempleo armonizado'!$B$2:$P$101))</f>
        <v>7.3</v>
      </c>
      <c r="G51" s="26" cm="1">
        <f t="array" ref="G51">IFERROR(_xlfn.XLOOKUP(transformación!$B42,[1]Forwarkeys!$B$2:$B$1000,_xlfn.XLOOKUP($C$1,[1]Forwarkeys!$C$1:$BA$1,[1]Forwarkeys!$C$2:$BA$1000)),"-")</f>
        <v>0</v>
      </c>
      <c r="H51" s="19">
        <f>España!E51</f>
        <v>92.4</v>
      </c>
      <c r="I51" s="3">
        <f>[1]Aeropuerto!$I44</f>
        <v>8168</v>
      </c>
      <c r="J51" s="3" cm="1">
        <f t="array" ref="J51">_xlfn.XLOOKUP(transformación!$B42,[1]Mortalidad!$A$2:$A$301,_xlfn.XLOOKUP($C$1,[1]Mortalidad!$B$1:$P$1,[1]Mortalidad!$B$2:$P$301))</f>
        <v>4300</v>
      </c>
      <c r="K51" s="19" cm="1">
        <f t="array" ref="K51">_xlfn.XLOOKUP(transformación!$B42,'[1]Indice del consumidor'!$A$2:$A$301,_xlfn.XLOOKUP($C$1,'[1]Indice del consumidor'!$B$1:$P$1,'[1]Indice del consumidor'!$B$2:$P$301))</f>
        <v>-4.9000000000000004</v>
      </c>
      <c r="L51" s="34" t="s">
        <v>702</v>
      </c>
      <c r="M51" s="34" t="s">
        <v>702</v>
      </c>
      <c r="N51" s="34" t="s">
        <v>702</v>
      </c>
    </row>
    <row r="52" spans="1:14" x14ac:dyDescent="0.3">
      <c r="A52" s="2" t="str">
        <f>'Viajeros Hoteles y Apartamet'!A52</f>
        <v>2008</v>
      </c>
      <c r="B52" s="2" t="str">
        <f>'Viajeros Hoteles y Apartamet'!B52</f>
        <v>5</v>
      </c>
      <c r="C52" s="3">
        <f>'Viajeros Hoteles y Apartamet'!J52</f>
        <v>15692</v>
      </c>
      <c r="D52" s="3" cm="1">
        <f t="array" ref="D52">_xlfn.XLOOKUP(transformación!A43,'[1]Pib Pc'!$A$2:$A$81,_xlfn.XLOOKUP($C$1,'[1]Pib Pc'!B$1:P$1,'[1]Pib Pc'!$B$2:$P$81))</f>
        <v>9310</v>
      </c>
      <c r="E52" s="19" cm="1">
        <f t="array" ref="E52">_xlfn.XLOOKUP(transformación!B43,'[1]IPC Armonizado'!$A$2:$A$250,_xlfn.XLOOKUP($C$1,'[1]IPC Armonizado'!$B$1:$Q$1,'[1]IPC Armonizado'!$B$2:$Q$250))</f>
        <v>88.05</v>
      </c>
      <c r="F52" s="19" cm="1">
        <f t="array" ref="F52">_xlfn.XLOOKUP(transformación!A43,'[1]Desempleo armonizado'!$A$2:$A$101,_xlfn.XLOOKUP($C$1,'[1]Desempleo armonizado'!$B$1:$P$1,'[1]Desempleo armonizado'!$B$2:$P$101))</f>
        <v>7.3</v>
      </c>
      <c r="G52" s="26" cm="1">
        <f t="array" ref="G52">IFERROR(_xlfn.XLOOKUP(transformación!$B43,[1]Forwarkeys!$B$2:$B$1000,_xlfn.XLOOKUP($C$1,[1]Forwarkeys!$C$1:$BA$1,[1]Forwarkeys!$C$2:$BA$1000)),"-")</f>
        <v>0</v>
      </c>
      <c r="H52" s="19">
        <f>España!E52</f>
        <v>93.04</v>
      </c>
      <c r="I52" s="3">
        <f>[1]Aeropuerto!$I45</f>
        <v>7613</v>
      </c>
      <c r="J52" s="3" cm="1">
        <f t="array" ref="J52">_xlfn.XLOOKUP(transformación!$B43,[1]Mortalidad!$A$2:$A$301,_xlfn.XLOOKUP($C$1,[1]Mortalidad!$B$1:$P$1,[1]Mortalidad!$B$2:$P$301))</f>
        <v>4067</v>
      </c>
      <c r="K52" s="19" cm="1">
        <f t="array" ref="K52">_xlfn.XLOOKUP(transformación!$B43,'[1]Indice del consumidor'!$A$2:$A$301,_xlfn.XLOOKUP($C$1,'[1]Indice del consumidor'!$B$1:$P$1,'[1]Indice del consumidor'!$B$2:$P$301))</f>
        <v>-7.3</v>
      </c>
      <c r="L52" s="34" t="s">
        <v>702</v>
      </c>
      <c r="M52" s="34" t="s">
        <v>702</v>
      </c>
      <c r="N52" s="34" t="s">
        <v>702</v>
      </c>
    </row>
    <row r="53" spans="1:14" x14ac:dyDescent="0.3">
      <c r="A53" s="2" t="str">
        <f>'Viajeros Hoteles y Apartamet'!A53</f>
        <v>2008</v>
      </c>
      <c r="B53" s="2" t="str">
        <f>'Viajeros Hoteles y Apartamet'!B53</f>
        <v>6</v>
      </c>
      <c r="C53" s="3">
        <f>'Viajeros Hoteles y Apartamet'!J53</f>
        <v>14711</v>
      </c>
      <c r="D53" s="3" cm="1">
        <f t="array" ref="D53">_xlfn.XLOOKUP(transformación!A44,'[1]Pib Pc'!$A$2:$A$81,_xlfn.XLOOKUP($C$1,'[1]Pib Pc'!B$1:P$1,'[1]Pib Pc'!$B$2:$P$81))</f>
        <v>9310</v>
      </c>
      <c r="E53" s="19" cm="1">
        <f t="array" ref="E53">_xlfn.XLOOKUP(transformación!B44,'[1]IPC Armonizado'!$A$2:$A$250,_xlfn.XLOOKUP($C$1,'[1]IPC Armonizado'!$B$1:$Q$1,'[1]IPC Armonizado'!$B$2:$Q$250))</f>
        <v>88.34</v>
      </c>
      <c r="F53" s="19" cm="1">
        <f t="array" ref="F53">_xlfn.XLOOKUP(transformación!A44,'[1]Desempleo armonizado'!$A$2:$A$101,_xlfn.XLOOKUP($C$1,'[1]Desempleo armonizado'!$B$1:$P$1,'[1]Desempleo armonizado'!$B$2:$P$101))</f>
        <v>7.3</v>
      </c>
      <c r="G53" s="26" cm="1">
        <f t="array" ref="G53">IFERROR(_xlfn.XLOOKUP(transformación!$B44,[1]Forwarkeys!$B$2:$B$1000,_xlfn.XLOOKUP($C$1,[1]Forwarkeys!$C$1:$BA$1,[1]Forwarkeys!$C$2:$BA$1000)),"-")</f>
        <v>0</v>
      </c>
      <c r="H53" s="19">
        <f>España!E53</f>
        <v>93.58</v>
      </c>
      <c r="I53" s="3">
        <f>[1]Aeropuerto!$I46</f>
        <v>8450</v>
      </c>
      <c r="J53" s="3" cm="1">
        <f t="array" ref="J53">_xlfn.XLOOKUP(transformación!$B44,[1]Mortalidad!$A$2:$A$301,_xlfn.XLOOKUP($C$1,[1]Mortalidad!$B$1:$P$1,[1]Mortalidad!$B$2:$P$301))</f>
        <v>3803</v>
      </c>
      <c r="K53" s="19" cm="1">
        <f t="array" ref="K53">_xlfn.XLOOKUP(transformación!$B44,'[1]Indice del consumidor'!$A$2:$A$301,_xlfn.XLOOKUP($C$1,'[1]Indice del consumidor'!$B$1:$P$1,'[1]Indice del consumidor'!$B$2:$P$301))</f>
        <v>-8.8000000000000007</v>
      </c>
      <c r="L53" s="34" t="s">
        <v>702</v>
      </c>
      <c r="M53" s="34" t="s">
        <v>702</v>
      </c>
      <c r="N53" s="34" t="s">
        <v>702</v>
      </c>
    </row>
    <row r="54" spans="1:14" x14ac:dyDescent="0.3">
      <c r="A54" s="2" t="str">
        <f>'Viajeros Hoteles y Apartamet'!A54</f>
        <v>2008</v>
      </c>
      <c r="B54" s="2" t="str">
        <f>'Viajeros Hoteles y Apartamet'!B54</f>
        <v>7</v>
      </c>
      <c r="C54" s="3">
        <f>'Viajeros Hoteles y Apartamet'!J54</f>
        <v>12710</v>
      </c>
      <c r="D54" s="3" cm="1">
        <f t="array" ref="D54">_xlfn.XLOOKUP(transformación!A45,'[1]Pib Pc'!$A$2:$A$81,_xlfn.XLOOKUP($C$1,'[1]Pib Pc'!B$1:P$1,'[1]Pib Pc'!$B$2:$P$81))</f>
        <v>9100</v>
      </c>
      <c r="E54" s="19" cm="1">
        <f t="array" ref="E54">_xlfn.XLOOKUP(transformación!B45,'[1]IPC Armonizado'!$A$2:$A$250,_xlfn.XLOOKUP($C$1,'[1]IPC Armonizado'!$B$1:$Q$1,'[1]IPC Armonizado'!$B$2:$Q$250))</f>
        <v>88.1</v>
      </c>
      <c r="F54" s="19" cm="1">
        <f t="array" ref="F54">_xlfn.XLOOKUP(transformación!A45,'[1]Desempleo armonizado'!$A$2:$A$101,_xlfn.XLOOKUP($C$1,'[1]Desempleo armonizado'!$B$1:$P$1,'[1]Desempleo armonizado'!$B$2:$P$101))</f>
        <v>5.6</v>
      </c>
      <c r="G54" s="26" cm="1">
        <f t="array" ref="G54">IFERROR(_xlfn.XLOOKUP(transformación!$B45,[1]Forwarkeys!$B$2:$B$1000,_xlfn.XLOOKUP($C$1,[1]Forwarkeys!$C$1:$BA$1,[1]Forwarkeys!$C$2:$BA$1000)),"-")</f>
        <v>0</v>
      </c>
      <c r="H54" s="19">
        <f>España!E54</f>
        <v>93.15</v>
      </c>
      <c r="I54" s="3">
        <f>[1]Aeropuerto!$I47</f>
        <v>7430</v>
      </c>
      <c r="J54" s="3" cm="1">
        <f t="array" ref="J54">_xlfn.XLOOKUP(transformación!$B45,[1]Mortalidad!$A$2:$A$301,_xlfn.XLOOKUP($C$1,[1]Mortalidad!$B$1:$P$1,[1]Mortalidad!$B$2:$P$301))</f>
        <v>3920</v>
      </c>
      <c r="K54" s="19" cm="1">
        <f t="array" ref="K54">_xlfn.XLOOKUP(transformación!$B45,'[1]Indice del consumidor'!$A$2:$A$301,_xlfn.XLOOKUP($C$1,'[1]Indice del consumidor'!$B$1:$P$1,'[1]Indice del consumidor'!$B$2:$P$301))</f>
        <v>-10.1</v>
      </c>
      <c r="L54" s="34" t="s">
        <v>702</v>
      </c>
      <c r="M54" s="34" t="s">
        <v>702</v>
      </c>
      <c r="N54" s="34" t="s">
        <v>702</v>
      </c>
    </row>
    <row r="55" spans="1:14" x14ac:dyDescent="0.3">
      <c r="A55" s="2" t="str">
        <f>'Viajeros Hoteles y Apartamet'!A55</f>
        <v>2008</v>
      </c>
      <c r="B55" s="2" t="str">
        <f>'Viajeros Hoteles y Apartamet'!B55</f>
        <v>8</v>
      </c>
      <c r="C55" s="3">
        <f>'Viajeros Hoteles y Apartamet'!J55</f>
        <v>7858</v>
      </c>
      <c r="D55" s="3" cm="1">
        <f t="array" ref="D55">_xlfn.XLOOKUP(transformación!A46,'[1]Pib Pc'!$A$2:$A$81,_xlfn.XLOOKUP($C$1,'[1]Pib Pc'!B$1:P$1,'[1]Pib Pc'!$B$2:$P$81))</f>
        <v>9100</v>
      </c>
      <c r="E55" s="19" cm="1">
        <f t="array" ref="E55">_xlfn.XLOOKUP(transformación!B46,'[1]IPC Armonizado'!$A$2:$A$250,_xlfn.XLOOKUP($C$1,'[1]IPC Armonizado'!$B$1:$Q$1,'[1]IPC Armonizado'!$B$2:$Q$250))</f>
        <v>88.34</v>
      </c>
      <c r="F55" s="19" cm="1">
        <f t="array" ref="F55">_xlfn.XLOOKUP(transformación!A46,'[1]Desempleo armonizado'!$A$2:$A$101,_xlfn.XLOOKUP($C$1,'[1]Desempleo armonizado'!$B$1:$P$1,'[1]Desempleo armonizado'!$B$2:$P$101))</f>
        <v>5.6</v>
      </c>
      <c r="G55" s="26" cm="1">
        <f t="array" ref="G55">IFERROR(_xlfn.XLOOKUP(transformación!$B46,[1]Forwarkeys!$B$2:$B$1000,_xlfn.XLOOKUP($C$1,[1]Forwarkeys!$C$1:$BA$1,[1]Forwarkeys!$C$2:$BA$1000)),"-")</f>
        <v>7665</v>
      </c>
      <c r="H55" s="19">
        <f>España!E55</f>
        <v>92.97</v>
      </c>
      <c r="I55" s="3">
        <f>[1]Aeropuerto!$I48</f>
        <v>5285</v>
      </c>
      <c r="J55" s="3" cm="1">
        <f t="array" ref="J55">_xlfn.XLOOKUP(transformación!$B46,[1]Mortalidad!$A$2:$A$301,_xlfn.XLOOKUP($C$1,[1]Mortalidad!$B$1:$P$1,[1]Mortalidad!$B$2:$P$301))</f>
        <v>3889</v>
      </c>
      <c r="K55" s="19" cm="1">
        <f t="array" ref="K55">_xlfn.XLOOKUP(transformación!$B46,'[1]Indice del consumidor'!$A$2:$A$301,_xlfn.XLOOKUP($C$1,'[1]Indice del consumidor'!$B$1:$P$1,'[1]Indice del consumidor'!$B$2:$P$301))</f>
        <v>-10.6</v>
      </c>
      <c r="L55" s="34" t="s">
        <v>702</v>
      </c>
      <c r="M55" s="34" t="s">
        <v>702</v>
      </c>
      <c r="N55" s="34" t="s">
        <v>702</v>
      </c>
    </row>
    <row r="56" spans="1:14" x14ac:dyDescent="0.3">
      <c r="A56" s="2" t="str">
        <f>'Viajeros Hoteles y Apartamet'!A56</f>
        <v>2008</v>
      </c>
      <c r="B56" s="2" t="str">
        <f>'Viajeros Hoteles y Apartamet'!B56</f>
        <v>9</v>
      </c>
      <c r="C56" s="3">
        <f>'Viajeros Hoteles y Apartamet'!J56</f>
        <v>11193</v>
      </c>
      <c r="D56" s="3" cm="1">
        <f t="array" ref="D56">_xlfn.XLOOKUP(transformación!A47,'[1]Pib Pc'!$A$2:$A$81,_xlfn.XLOOKUP($C$1,'[1]Pib Pc'!B$1:P$1,'[1]Pib Pc'!$B$2:$P$81))</f>
        <v>9100</v>
      </c>
      <c r="E56" s="19" cm="1">
        <f t="array" ref="E56">_xlfn.XLOOKUP(transformación!B47,'[1]IPC Armonizado'!$A$2:$A$250,_xlfn.XLOOKUP($C$1,'[1]IPC Armonizado'!$B$1:$Q$1,'[1]IPC Armonizado'!$B$2:$Q$250))</f>
        <v>88.83</v>
      </c>
      <c r="F56" s="19" cm="1">
        <f t="array" ref="F56">_xlfn.XLOOKUP(transformación!A47,'[1]Desempleo armonizado'!$A$2:$A$101,_xlfn.XLOOKUP($C$1,'[1]Desempleo armonizado'!$B$1:$P$1,'[1]Desempleo armonizado'!$B$2:$P$101))</f>
        <v>5.6</v>
      </c>
      <c r="G56" s="26" cm="1">
        <f t="array" ref="G56">IFERROR(_xlfn.XLOOKUP(transformación!$B47,[1]Forwarkeys!$B$2:$B$1000,_xlfn.XLOOKUP($C$1,[1]Forwarkeys!$C$1:$BA$1,[1]Forwarkeys!$C$2:$BA$1000)),"-")</f>
        <v>6750</v>
      </c>
      <c r="H56" s="19">
        <f>España!E56</f>
        <v>92.92</v>
      </c>
      <c r="I56" s="3">
        <f>[1]Aeropuerto!$I49</f>
        <v>7530</v>
      </c>
      <c r="J56" s="3" cm="1">
        <f t="array" ref="J56">_xlfn.XLOOKUP(transformación!$B47,[1]Mortalidad!$A$2:$A$301,_xlfn.XLOOKUP($C$1,[1]Mortalidad!$B$1:$P$1,[1]Mortalidad!$B$2:$P$301))</f>
        <v>3922</v>
      </c>
      <c r="K56" s="19" cm="1">
        <f t="array" ref="K56">_xlfn.XLOOKUP(transformación!$B47,'[1]Indice del consumidor'!$A$2:$A$301,_xlfn.XLOOKUP($C$1,'[1]Indice del consumidor'!$B$1:$P$1,'[1]Indice del consumidor'!$B$2:$P$301))</f>
        <v>-8.6999999999999993</v>
      </c>
      <c r="L56" s="34" t="s">
        <v>702</v>
      </c>
      <c r="M56" s="34" t="s">
        <v>702</v>
      </c>
      <c r="N56" s="34" t="s">
        <v>702</v>
      </c>
    </row>
    <row r="57" spans="1:14" x14ac:dyDescent="0.3">
      <c r="A57" s="2" t="str">
        <f>'Viajeros Hoteles y Apartamet'!A57</f>
        <v>2008</v>
      </c>
      <c r="B57" s="2" t="str">
        <f>'Viajeros Hoteles y Apartamet'!B57</f>
        <v>10</v>
      </c>
      <c r="C57" s="3">
        <f>'Viajeros Hoteles y Apartamet'!J57</f>
        <v>23967</v>
      </c>
      <c r="D57" s="3" cm="1">
        <f t="array" ref="D57">_xlfn.XLOOKUP(transformación!A48,'[1]Pib Pc'!$A$2:$A$81,_xlfn.XLOOKUP($C$1,'[1]Pib Pc'!B$1:P$1,'[1]Pib Pc'!$B$2:$P$81))</f>
        <v>9420</v>
      </c>
      <c r="E57" s="19" cm="1">
        <f t="array" ref="E57">_xlfn.XLOOKUP(transformación!B48,'[1]IPC Armonizado'!$A$2:$A$250,_xlfn.XLOOKUP($C$1,'[1]IPC Armonizado'!$B$1:$Q$1,'[1]IPC Armonizado'!$B$2:$Q$250))</f>
        <v>88.81</v>
      </c>
      <c r="F57" s="19" cm="1">
        <f t="array" ref="F57">_xlfn.XLOOKUP(transformación!A48,'[1]Desempleo armonizado'!$A$2:$A$101,_xlfn.XLOOKUP($C$1,'[1]Desempleo armonizado'!$B$1:$P$1,'[1]Desempleo armonizado'!$B$2:$P$101))</f>
        <v>6</v>
      </c>
      <c r="G57" s="26" cm="1">
        <f t="array" ref="G57">IFERROR(_xlfn.XLOOKUP(transformación!$B48,[1]Forwarkeys!$B$2:$B$1000,_xlfn.XLOOKUP($C$1,[1]Forwarkeys!$C$1:$BA$1,[1]Forwarkeys!$C$2:$BA$1000)),"-")</f>
        <v>8547</v>
      </c>
      <c r="H57" s="19">
        <f>España!E57</f>
        <v>93.24</v>
      </c>
      <c r="I57" s="3">
        <f>[1]Aeropuerto!$I50</f>
        <v>9463</v>
      </c>
      <c r="J57" s="3" cm="1">
        <f t="array" ref="J57">_xlfn.XLOOKUP(transformación!$B48,[1]Mortalidad!$A$2:$A$301,_xlfn.XLOOKUP($C$1,[1]Mortalidad!$B$1:$P$1,[1]Mortalidad!$B$2:$P$301))</f>
        <v>3957</v>
      </c>
      <c r="K57" s="19" cm="1">
        <f t="array" ref="K57">_xlfn.XLOOKUP(transformación!$B48,'[1]Indice del consumidor'!$A$2:$A$301,_xlfn.XLOOKUP($C$1,'[1]Indice del consumidor'!$B$1:$P$1,'[1]Indice del consumidor'!$B$2:$P$301))</f>
        <v>-11.7</v>
      </c>
      <c r="L57" s="34" t="s">
        <v>702</v>
      </c>
      <c r="M57" s="34" t="s">
        <v>702</v>
      </c>
      <c r="N57" s="34" t="s">
        <v>702</v>
      </c>
    </row>
    <row r="58" spans="1:14" x14ac:dyDescent="0.3">
      <c r="A58" s="2" t="str">
        <f>'Viajeros Hoteles y Apartamet'!A58</f>
        <v>2008</v>
      </c>
      <c r="B58" s="2" t="str">
        <f>'Viajeros Hoteles y Apartamet'!B58</f>
        <v>11</v>
      </c>
      <c r="C58" s="3">
        <f>'Viajeros Hoteles y Apartamet'!J58</f>
        <v>20394</v>
      </c>
      <c r="D58" s="3" cm="1">
        <f t="array" ref="D58">_xlfn.XLOOKUP(transformación!A49,'[1]Pib Pc'!$A$2:$A$81,_xlfn.XLOOKUP($C$1,'[1]Pib Pc'!B$1:P$1,'[1]Pib Pc'!$B$2:$P$81))</f>
        <v>9420</v>
      </c>
      <c r="E58" s="19" cm="1">
        <f t="array" ref="E58">_xlfn.XLOOKUP(transformación!B49,'[1]IPC Armonizado'!$A$2:$A$250,_xlfn.XLOOKUP($C$1,'[1]IPC Armonizado'!$B$1:$Q$1,'[1]IPC Armonizado'!$B$2:$Q$250))</f>
        <v>88.35</v>
      </c>
      <c r="F58" s="19" cm="1">
        <f t="array" ref="F58">_xlfn.XLOOKUP(transformación!A49,'[1]Desempleo armonizado'!$A$2:$A$101,_xlfn.XLOOKUP($C$1,'[1]Desempleo armonizado'!$B$1:$P$1,'[1]Desempleo armonizado'!$B$2:$P$101))</f>
        <v>6</v>
      </c>
      <c r="G58" s="26" cm="1">
        <f t="array" ref="G58">IFERROR(_xlfn.XLOOKUP(transformación!$B49,[1]Forwarkeys!$B$2:$B$1000,_xlfn.XLOOKUP($C$1,[1]Forwarkeys!$C$1:$BA$1,[1]Forwarkeys!$C$2:$BA$1000)),"-")</f>
        <v>7181</v>
      </c>
      <c r="H58" s="19">
        <f>España!E58</f>
        <v>92.83</v>
      </c>
      <c r="I58" s="3">
        <f>[1]Aeropuerto!$I51</f>
        <v>6370</v>
      </c>
      <c r="J58" s="3" cm="1">
        <f t="array" ref="J58">_xlfn.XLOOKUP(transformación!$B49,[1]Mortalidad!$A$2:$A$301,_xlfn.XLOOKUP($C$1,[1]Mortalidad!$B$1:$P$1,[1]Mortalidad!$B$2:$P$301))</f>
        <v>3983</v>
      </c>
      <c r="K58" s="19" cm="1">
        <f t="array" ref="K58">_xlfn.XLOOKUP(transformación!$B49,'[1]Indice del consumidor'!$A$2:$A$301,_xlfn.XLOOKUP($C$1,'[1]Indice del consumidor'!$B$1:$P$1,'[1]Indice del consumidor'!$B$2:$P$301))</f>
        <v>-12.7</v>
      </c>
      <c r="L58" s="34" t="s">
        <v>702</v>
      </c>
      <c r="M58" s="34" t="s">
        <v>702</v>
      </c>
      <c r="N58" s="34" t="s">
        <v>702</v>
      </c>
    </row>
    <row r="59" spans="1:14" x14ac:dyDescent="0.3">
      <c r="A59" s="2" t="str">
        <f>'Viajeros Hoteles y Apartamet'!A59</f>
        <v>2008</v>
      </c>
      <c r="B59" s="2" t="str">
        <f>'Viajeros Hoteles y Apartamet'!B59</f>
        <v>12</v>
      </c>
      <c r="C59" s="3">
        <f>'Viajeros Hoteles y Apartamet'!J59</f>
        <v>14314</v>
      </c>
      <c r="D59" s="3" cm="1">
        <f t="array" ref="D59">_xlfn.XLOOKUP(transformación!A50,'[1]Pib Pc'!$A$2:$A$81,_xlfn.XLOOKUP($C$1,'[1]Pib Pc'!B$1:P$1,'[1]Pib Pc'!$B$2:$P$81))</f>
        <v>9420</v>
      </c>
      <c r="E59" s="19" cm="1">
        <f t="array" ref="E59">_xlfn.XLOOKUP(transformación!B50,'[1]IPC Armonizado'!$A$2:$A$250,_xlfn.XLOOKUP($C$1,'[1]IPC Armonizado'!$B$1:$Q$1,'[1]IPC Armonizado'!$B$2:$Q$250))</f>
        <v>88.06</v>
      </c>
      <c r="F59" s="19" cm="1">
        <f t="array" ref="F59">_xlfn.XLOOKUP(transformación!A50,'[1]Desempleo armonizado'!$A$2:$A$101,_xlfn.XLOOKUP($C$1,'[1]Desempleo armonizado'!$B$1:$P$1,'[1]Desempleo armonizado'!$B$2:$P$101))</f>
        <v>6</v>
      </c>
      <c r="G59" s="26" cm="1">
        <f t="array" ref="G59">IFERROR(_xlfn.XLOOKUP(transformación!$B50,[1]Forwarkeys!$B$2:$B$1000,_xlfn.XLOOKUP($C$1,[1]Forwarkeys!$C$1:$BA$1,[1]Forwarkeys!$C$2:$BA$1000)),"-")</f>
        <v>6164</v>
      </c>
      <c r="H59" s="19">
        <f>España!E59</f>
        <v>92.36</v>
      </c>
      <c r="I59" s="3">
        <f>[1]Aeropuerto!$I52</f>
        <v>5073</v>
      </c>
      <c r="J59" s="3" cm="1">
        <f t="array" ref="J59">_xlfn.XLOOKUP(transformación!$B50,[1]Mortalidad!$A$2:$A$301,_xlfn.XLOOKUP($C$1,[1]Mortalidad!$B$1:$P$1,[1]Mortalidad!$B$2:$P$301))</f>
        <v>4238</v>
      </c>
      <c r="K59" s="19" cm="1">
        <f t="array" ref="K59">_xlfn.XLOOKUP(transformación!$B50,'[1]Indice del consumidor'!$A$2:$A$301,_xlfn.XLOOKUP($C$1,'[1]Indice del consumidor'!$B$1:$P$1,'[1]Indice del consumidor'!$B$2:$P$301))</f>
        <v>-12.8</v>
      </c>
      <c r="L59" s="34" t="s">
        <v>702</v>
      </c>
      <c r="M59" s="34" t="s">
        <v>702</v>
      </c>
      <c r="N59" s="34" t="s">
        <v>702</v>
      </c>
    </row>
    <row r="60" spans="1:14" x14ac:dyDescent="0.3">
      <c r="A60" s="2" t="str">
        <f>'Viajeros Hoteles y Apartamet'!A60</f>
        <v>2009</v>
      </c>
      <c r="B60" s="2" t="str">
        <f>'Viajeros Hoteles y Apartamet'!B60</f>
        <v>1</v>
      </c>
      <c r="C60" s="3">
        <f>'Viajeros Hoteles y Apartamet'!J60</f>
        <v>11174</v>
      </c>
      <c r="D60" s="3" cm="1">
        <f t="array" ref="D60">_xlfn.XLOOKUP(transformación!A51,'[1]Pib Pc'!$A$2:$A$81,_xlfn.XLOOKUP($C$1,'[1]Pib Pc'!B$1:P$1,'[1]Pib Pc'!$B$2:$P$81))</f>
        <v>8210</v>
      </c>
      <c r="E60" s="19" cm="1">
        <f t="array" ref="E60">_xlfn.XLOOKUP(transformación!B51,'[1]IPC Armonizado'!$A$2:$A$250,_xlfn.XLOOKUP($C$1,'[1]IPC Armonizado'!$B$1:$Q$1,'[1]IPC Armonizado'!$B$2:$Q$250))</f>
        <v>88.3</v>
      </c>
      <c r="F60" s="19" cm="1">
        <f t="array" ref="F60">_xlfn.XLOOKUP(transformación!A51,'[1]Desempleo armonizado'!$A$2:$A$101,_xlfn.XLOOKUP($C$1,'[1]Desempleo armonizado'!$B$1:$P$1,'[1]Desempleo armonizado'!$B$2:$P$101))</f>
        <v>7.6</v>
      </c>
      <c r="G60" s="26" cm="1">
        <f t="array" ref="G60">IFERROR(_xlfn.XLOOKUP(transformación!$B51,[1]Forwarkeys!$B$2:$B$1000,_xlfn.XLOOKUP($C$1,[1]Forwarkeys!$C$1:$BA$1,[1]Forwarkeys!$C$2:$BA$1000)),"-")</f>
        <v>5235</v>
      </c>
      <c r="H60" s="19">
        <f>España!E60</f>
        <v>91.19</v>
      </c>
      <c r="I60" s="3">
        <f>[1]Aeropuerto!$I53</f>
        <v>4138</v>
      </c>
      <c r="J60" s="3" cm="1">
        <f t="array" ref="J60">_xlfn.XLOOKUP(transformación!$B51,[1]Mortalidad!$A$2:$A$301,_xlfn.XLOOKUP($C$1,[1]Mortalidad!$B$1:$P$1,[1]Mortalidad!$B$2:$P$301))</f>
        <v>4736</v>
      </c>
      <c r="K60" s="19" cm="1">
        <f t="array" ref="K60">_xlfn.XLOOKUP(transformación!$B51,'[1]Indice del consumidor'!$A$2:$A$301,_xlfn.XLOOKUP($C$1,'[1]Indice del consumidor'!$B$1:$P$1,'[1]Indice del consumidor'!$B$2:$P$301))</f>
        <v>-9.9</v>
      </c>
      <c r="L60" s="34" t="s">
        <v>702</v>
      </c>
      <c r="M60" s="34" t="s">
        <v>702</v>
      </c>
      <c r="N60" s="34" t="s">
        <v>702</v>
      </c>
    </row>
    <row r="61" spans="1:14" x14ac:dyDescent="0.3">
      <c r="A61" s="2" t="str">
        <f>'Viajeros Hoteles y Apartamet'!A61</f>
        <v>2009</v>
      </c>
      <c r="B61" s="2" t="str">
        <f>'Viajeros Hoteles y Apartamet'!B61</f>
        <v>2</v>
      </c>
      <c r="C61" s="3">
        <f>'Viajeros Hoteles y Apartamet'!J61</f>
        <v>12954</v>
      </c>
      <c r="D61" s="3" cm="1">
        <f t="array" ref="D61">_xlfn.XLOOKUP(transformación!A52,'[1]Pib Pc'!$A$2:$A$81,_xlfn.XLOOKUP($C$1,'[1]Pib Pc'!B$1:P$1,'[1]Pib Pc'!$B$2:$P$81))</f>
        <v>8210</v>
      </c>
      <c r="E61" s="19" cm="1">
        <f t="array" ref="E61">_xlfn.XLOOKUP(transformación!B52,'[1]IPC Armonizado'!$A$2:$A$250,_xlfn.XLOOKUP($C$1,'[1]IPC Armonizado'!$B$1:$Q$1,'[1]IPC Armonizado'!$B$2:$Q$250))</f>
        <v>88.9</v>
      </c>
      <c r="F61" s="19" cm="1">
        <f t="array" ref="F61">_xlfn.XLOOKUP(transformación!A52,'[1]Desempleo armonizado'!$A$2:$A$101,_xlfn.XLOOKUP($C$1,'[1]Desempleo armonizado'!$B$1:$P$1,'[1]Desempleo armonizado'!$B$2:$P$101))</f>
        <v>7.6</v>
      </c>
      <c r="G61" s="26" cm="1">
        <f t="array" ref="G61">IFERROR(_xlfn.XLOOKUP(transformación!$B52,[1]Forwarkeys!$B$2:$B$1000,_xlfn.XLOOKUP($C$1,[1]Forwarkeys!$C$1:$BA$1,[1]Forwarkeys!$C$2:$BA$1000)),"-")</f>
        <v>5908</v>
      </c>
      <c r="H61" s="19">
        <f>España!E61</f>
        <v>91.21</v>
      </c>
      <c r="I61" s="3">
        <f>[1]Aeropuerto!$I54</f>
        <v>5546</v>
      </c>
      <c r="J61" s="3" cm="1">
        <f t="array" ref="J61">_xlfn.XLOOKUP(transformación!$B52,[1]Mortalidad!$A$2:$A$301,_xlfn.XLOOKUP($C$1,[1]Mortalidad!$B$1:$P$1,[1]Mortalidad!$B$2:$P$301))</f>
        <v>4277</v>
      </c>
      <c r="K61" s="19" cm="1">
        <f t="array" ref="K61">_xlfn.XLOOKUP(transformación!$B52,'[1]Indice del consumidor'!$A$2:$A$301,_xlfn.XLOOKUP($C$1,'[1]Indice del consumidor'!$B$1:$P$1,'[1]Indice del consumidor'!$B$2:$P$301))</f>
        <v>-9.9</v>
      </c>
      <c r="L61" s="34" t="s">
        <v>702</v>
      </c>
      <c r="M61" s="34" t="s">
        <v>702</v>
      </c>
      <c r="N61" s="34" t="s">
        <v>702</v>
      </c>
    </row>
    <row r="62" spans="1:14" x14ac:dyDescent="0.3">
      <c r="A62" s="2" t="str">
        <f>'Viajeros Hoteles y Apartamet'!A62</f>
        <v>2009</v>
      </c>
      <c r="B62" s="2" t="str">
        <f>'Viajeros Hoteles y Apartamet'!B62</f>
        <v>3</v>
      </c>
      <c r="C62" s="3">
        <f>'Viajeros Hoteles y Apartamet'!J62</f>
        <v>16655</v>
      </c>
      <c r="D62" s="3" cm="1">
        <f t="array" ref="D62">_xlfn.XLOOKUP(transformación!A53,'[1]Pib Pc'!$A$2:$A$81,_xlfn.XLOOKUP($C$1,'[1]Pib Pc'!B$1:P$1,'[1]Pib Pc'!$B$2:$P$81))</f>
        <v>8210</v>
      </c>
      <c r="E62" s="19" cm="1">
        <f t="array" ref="E62">_xlfn.XLOOKUP(transformación!B53,'[1]IPC Armonizado'!$A$2:$A$250,_xlfn.XLOOKUP($C$1,'[1]IPC Armonizado'!$B$1:$Q$1,'[1]IPC Armonizado'!$B$2:$Q$250))</f>
        <v>89.23</v>
      </c>
      <c r="F62" s="19" cm="1">
        <f t="array" ref="F62">_xlfn.XLOOKUP(transformación!A53,'[1]Desempleo armonizado'!$A$2:$A$101,_xlfn.XLOOKUP($C$1,'[1]Desempleo armonizado'!$B$1:$P$1,'[1]Desempleo armonizado'!$B$2:$P$101))</f>
        <v>7.6</v>
      </c>
      <c r="G62" s="26" cm="1">
        <f t="array" ref="G62">IFERROR(_xlfn.XLOOKUP(transformación!$B53,[1]Forwarkeys!$B$2:$B$1000,_xlfn.XLOOKUP($C$1,[1]Forwarkeys!$C$1:$BA$1,[1]Forwarkeys!$C$2:$BA$1000)),"-")</f>
        <v>6701</v>
      </c>
      <c r="H62" s="19">
        <f>España!E62</f>
        <v>91.36</v>
      </c>
      <c r="I62" s="3">
        <f>[1]Aeropuerto!$I55</f>
        <v>6660</v>
      </c>
      <c r="J62" s="3" cm="1">
        <f t="array" ref="J62">_xlfn.XLOOKUP(transformación!$B53,[1]Mortalidad!$A$2:$A$301,_xlfn.XLOOKUP($C$1,[1]Mortalidad!$B$1:$P$1,[1]Mortalidad!$B$2:$P$301))</f>
        <v>4597</v>
      </c>
      <c r="K62" s="19" cm="1">
        <f t="array" ref="K62">_xlfn.XLOOKUP(transformación!$B53,'[1]Indice del consumidor'!$A$2:$A$301,_xlfn.XLOOKUP($C$1,'[1]Indice del consumidor'!$B$1:$P$1,'[1]Indice del consumidor'!$B$2:$P$301))</f>
        <v>-9.3000000000000007</v>
      </c>
      <c r="L62" s="34" t="s">
        <v>702</v>
      </c>
      <c r="M62" s="34" t="s">
        <v>702</v>
      </c>
      <c r="N62" s="34" t="s">
        <v>702</v>
      </c>
    </row>
    <row r="63" spans="1:14" x14ac:dyDescent="0.3">
      <c r="A63" s="2" t="str">
        <f>'Viajeros Hoteles y Apartamet'!A63</f>
        <v>2009</v>
      </c>
      <c r="B63" s="2" t="str">
        <f>'Viajeros Hoteles y Apartamet'!B63</f>
        <v>4</v>
      </c>
      <c r="C63" s="3">
        <f>'Viajeros Hoteles y Apartamet'!J63</f>
        <v>21057</v>
      </c>
      <c r="D63" s="3" cm="1">
        <f t="array" ref="D63">_xlfn.XLOOKUP(transformación!A54,'[1]Pib Pc'!$A$2:$A$81,_xlfn.XLOOKUP($C$1,'[1]Pib Pc'!B$1:P$1,'[1]Pib Pc'!$B$2:$P$81))</f>
        <v>8550</v>
      </c>
      <c r="E63" s="19" cm="1">
        <f t="array" ref="E63">_xlfn.XLOOKUP(transformación!B54,'[1]IPC Armonizado'!$A$2:$A$250,_xlfn.XLOOKUP($C$1,'[1]IPC Armonizado'!$B$1:$Q$1,'[1]IPC Armonizado'!$B$2:$Q$250))</f>
        <v>89.42</v>
      </c>
      <c r="F63" s="19" cm="1">
        <f t="array" ref="F63">_xlfn.XLOOKUP(transformación!A54,'[1]Desempleo armonizado'!$A$2:$A$101,_xlfn.XLOOKUP($C$1,'[1]Desempleo armonizado'!$B$1:$P$1,'[1]Desempleo armonizado'!$B$2:$P$101))</f>
        <v>9.6</v>
      </c>
      <c r="G63" s="26" cm="1">
        <f t="array" ref="G63">IFERROR(_xlfn.XLOOKUP(transformación!$B54,[1]Forwarkeys!$B$2:$B$1000,_xlfn.XLOOKUP($C$1,[1]Forwarkeys!$C$1:$BA$1,[1]Forwarkeys!$C$2:$BA$1000)),"-")</f>
        <v>8400</v>
      </c>
      <c r="H63" s="19">
        <f>España!E63</f>
        <v>92.26</v>
      </c>
      <c r="I63" s="3">
        <f>[1]Aeropuerto!$I56</f>
        <v>7894</v>
      </c>
      <c r="J63" s="3" cm="1">
        <f t="array" ref="J63">_xlfn.XLOOKUP(transformación!$B54,[1]Mortalidad!$A$2:$A$301,_xlfn.XLOOKUP($C$1,[1]Mortalidad!$B$1:$P$1,[1]Mortalidad!$B$2:$P$301))</f>
        <v>4127</v>
      </c>
      <c r="K63" s="19" cm="1">
        <f t="array" ref="K63">_xlfn.XLOOKUP(transformación!$B54,'[1]Indice del consumidor'!$A$2:$A$301,_xlfn.XLOOKUP($C$1,'[1]Indice del consumidor'!$B$1:$P$1,'[1]Indice del consumidor'!$B$2:$P$301))</f>
        <v>-7</v>
      </c>
      <c r="L63" s="34" t="s">
        <v>702</v>
      </c>
      <c r="M63" s="34" t="s">
        <v>702</v>
      </c>
      <c r="N63" s="34" t="s">
        <v>702</v>
      </c>
    </row>
    <row r="64" spans="1:14" x14ac:dyDescent="0.3">
      <c r="A64" s="2" t="str">
        <f>'Viajeros Hoteles y Apartamet'!A64</f>
        <v>2009</v>
      </c>
      <c r="B64" s="2" t="str">
        <f>'Viajeros Hoteles y Apartamet'!B64</f>
        <v>5</v>
      </c>
      <c r="C64" s="3">
        <f>'Viajeros Hoteles y Apartamet'!J64</f>
        <v>15698</v>
      </c>
      <c r="D64" s="3" cm="1">
        <f t="array" ref="D64">_xlfn.XLOOKUP(transformación!A55,'[1]Pib Pc'!$A$2:$A$81,_xlfn.XLOOKUP($C$1,'[1]Pib Pc'!B$1:P$1,'[1]Pib Pc'!$B$2:$P$81))</f>
        <v>8550</v>
      </c>
      <c r="E64" s="19" cm="1">
        <f t="array" ref="E64">_xlfn.XLOOKUP(transformación!B55,'[1]IPC Armonizado'!$A$2:$A$250,_xlfn.XLOOKUP($C$1,'[1]IPC Armonizado'!$B$1:$Q$1,'[1]IPC Armonizado'!$B$2:$Q$250))</f>
        <v>89.37</v>
      </c>
      <c r="F64" s="19" cm="1">
        <f t="array" ref="F64">_xlfn.XLOOKUP(transformación!A55,'[1]Desempleo armonizado'!$A$2:$A$101,_xlfn.XLOOKUP($C$1,'[1]Desempleo armonizado'!$B$1:$P$1,'[1]Desempleo armonizado'!$B$2:$P$101))</f>
        <v>9.6</v>
      </c>
      <c r="G64" s="26" cm="1">
        <f t="array" ref="G64">IFERROR(_xlfn.XLOOKUP(transformación!$B55,[1]Forwarkeys!$B$2:$B$1000,_xlfn.XLOOKUP($C$1,[1]Forwarkeys!$C$1:$BA$1,[1]Forwarkeys!$C$2:$BA$1000)),"-")</f>
        <v>7884</v>
      </c>
      <c r="H64" s="19">
        <f>España!E64</f>
        <v>92.22</v>
      </c>
      <c r="I64" s="3">
        <f>[1]Aeropuerto!$I57</f>
        <v>7234</v>
      </c>
      <c r="J64" s="3" cm="1">
        <f t="array" ref="J64">_xlfn.XLOOKUP(transformación!$B55,[1]Mortalidad!$A$2:$A$301,_xlfn.XLOOKUP($C$1,[1]Mortalidad!$B$1:$P$1,[1]Mortalidad!$B$2:$P$301))</f>
        <v>4118</v>
      </c>
      <c r="K64" s="19" cm="1">
        <f t="array" ref="K64">_xlfn.XLOOKUP(transformación!$B55,'[1]Indice del consumidor'!$A$2:$A$301,_xlfn.XLOOKUP($C$1,'[1]Indice del consumidor'!$B$1:$P$1,'[1]Indice del consumidor'!$B$2:$P$301))</f>
        <v>-3.1</v>
      </c>
      <c r="L64" s="34" t="s">
        <v>702</v>
      </c>
      <c r="M64" s="34" t="s">
        <v>702</v>
      </c>
      <c r="N64" s="34" t="s">
        <v>702</v>
      </c>
    </row>
    <row r="65" spans="1:14" x14ac:dyDescent="0.3">
      <c r="A65" s="2" t="str">
        <f>'Viajeros Hoteles y Apartamet'!A65</f>
        <v>2009</v>
      </c>
      <c r="B65" s="2" t="str">
        <f>'Viajeros Hoteles y Apartamet'!B65</f>
        <v>6</v>
      </c>
      <c r="C65" s="3">
        <f>'Viajeros Hoteles y Apartamet'!J65</f>
        <v>16581</v>
      </c>
      <c r="D65" s="3" cm="1">
        <f t="array" ref="D65">_xlfn.XLOOKUP(transformación!A56,'[1]Pib Pc'!$A$2:$A$81,_xlfn.XLOOKUP($C$1,'[1]Pib Pc'!B$1:P$1,'[1]Pib Pc'!$B$2:$P$81))</f>
        <v>8550</v>
      </c>
      <c r="E65" s="19" cm="1">
        <f t="array" ref="E65">_xlfn.XLOOKUP(transformación!B56,'[1]IPC Armonizado'!$A$2:$A$250,_xlfn.XLOOKUP($C$1,'[1]IPC Armonizado'!$B$1:$Q$1,'[1]IPC Armonizado'!$B$2:$Q$250))</f>
        <v>89.74</v>
      </c>
      <c r="F65" s="19" cm="1">
        <f t="array" ref="F65">_xlfn.XLOOKUP(transformación!A56,'[1]Desempleo armonizado'!$A$2:$A$101,_xlfn.XLOOKUP($C$1,'[1]Desempleo armonizado'!$B$1:$P$1,'[1]Desempleo armonizado'!$B$2:$P$101))</f>
        <v>9.6</v>
      </c>
      <c r="G65" s="26" cm="1">
        <f t="array" ref="G65">IFERROR(_xlfn.XLOOKUP(transformación!$B56,[1]Forwarkeys!$B$2:$B$1000,_xlfn.XLOOKUP($C$1,[1]Forwarkeys!$C$1:$BA$1,[1]Forwarkeys!$C$2:$BA$1000)),"-")</f>
        <v>8322</v>
      </c>
      <c r="H65" s="19">
        <f>España!E65</f>
        <v>92.68</v>
      </c>
      <c r="I65" s="3">
        <f>[1]Aeropuerto!$I58</f>
        <v>8193</v>
      </c>
      <c r="J65" s="3" cm="1">
        <f t="array" ref="J65">_xlfn.XLOOKUP(transformación!$B56,[1]Mortalidad!$A$2:$A$301,_xlfn.XLOOKUP($C$1,[1]Mortalidad!$B$1:$P$1,[1]Mortalidad!$B$2:$P$301))</f>
        <v>4014</v>
      </c>
      <c r="K65" s="19" cm="1">
        <f t="array" ref="K65">_xlfn.XLOOKUP(transformación!$B56,'[1]Indice del consumidor'!$A$2:$A$301,_xlfn.XLOOKUP($C$1,'[1]Indice del consumidor'!$B$1:$P$1,'[1]Indice del consumidor'!$B$2:$P$301))</f>
        <v>-2.9</v>
      </c>
      <c r="L65" s="34" t="s">
        <v>702</v>
      </c>
      <c r="M65" s="34" t="s">
        <v>702</v>
      </c>
      <c r="N65" s="34" t="s">
        <v>702</v>
      </c>
    </row>
    <row r="66" spans="1:14" x14ac:dyDescent="0.3">
      <c r="A66" s="2" t="str">
        <f>'Viajeros Hoteles y Apartamet'!A66</f>
        <v>2009</v>
      </c>
      <c r="B66" s="2" t="str">
        <f>'Viajeros Hoteles y Apartamet'!B66</f>
        <v>7</v>
      </c>
      <c r="C66" s="3">
        <f>'Viajeros Hoteles y Apartamet'!J66</f>
        <v>15719</v>
      </c>
      <c r="D66" s="3" cm="1">
        <f t="array" ref="D66">_xlfn.XLOOKUP(transformación!A57,'[1]Pib Pc'!$A$2:$A$81,_xlfn.XLOOKUP($C$1,'[1]Pib Pc'!B$1:P$1,'[1]Pib Pc'!$B$2:$P$81))</f>
        <v>8410</v>
      </c>
      <c r="E66" s="19" cm="1">
        <f t="array" ref="E66">_xlfn.XLOOKUP(transformación!B57,'[1]IPC Armonizado'!$A$2:$A$250,_xlfn.XLOOKUP($C$1,'[1]IPC Armonizado'!$B$1:$Q$1,'[1]IPC Armonizado'!$B$2:$Q$250))</f>
        <v>89.12</v>
      </c>
      <c r="F66" s="19" cm="1">
        <f t="array" ref="F66">_xlfn.XLOOKUP(transformación!A57,'[1]Desempleo armonizado'!$A$2:$A$101,_xlfn.XLOOKUP($C$1,'[1]Desempleo armonizado'!$B$1:$P$1,'[1]Desempleo armonizado'!$B$2:$P$101))</f>
        <v>7.5</v>
      </c>
      <c r="G66" s="26" cm="1">
        <f t="array" ref="G66">IFERROR(_xlfn.XLOOKUP(transformación!$B57,[1]Forwarkeys!$B$2:$B$1000,_xlfn.XLOOKUP($C$1,[1]Forwarkeys!$C$1:$BA$1,[1]Forwarkeys!$C$2:$BA$1000)),"-")</f>
        <v>8760</v>
      </c>
      <c r="H66" s="19">
        <f>España!E66</f>
        <v>91.92</v>
      </c>
      <c r="I66" s="3">
        <f>[1]Aeropuerto!$I59</f>
        <v>7960</v>
      </c>
      <c r="J66" s="3" cm="1">
        <f t="array" ref="J66">_xlfn.XLOOKUP(transformación!$B57,[1]Mortalidad!$A$2:$A$301,_xlfn.XLOOKUP($C$1,[1]Mortalidad!$B$1:$P$1,[1]Mortalidad!$B$2:$P$301))</f>
        <v>3904</v>
      </c>
      <c r="K66" s="19" cm="1">
        <f t="array" ref="K66">_xlfn.XLOOKUP(transformación!$B57,'[1]Indice del consumidor'!$A$2:$A$301,_xlfn.XLOOKUP($C$1,'[1]Indice del consumidor'!$B$1:$P$1,'[1]Indice del consumidor'!$B$2:$P$301))</f>
        <v>-2</v>
      </c>
      <c r="L66" s="34" t="s">
        <v>702</v>
      </c>
      <c r="M66" s="34" t="s">
        <v>702</v>
      </c>
      <c r="N66" s="34" t="s">
        <v>702</v>
      </c>
    </row>
    <row r="67" spans="1:14" x14ac:dyDescent="0.3">
      <c r="A67" s="2" t="str">
        <f>'Viajeros Hoteles y Apartamet'!A67</f>
        <v>2009</v>
      </c>
      <c r="B67" s="2" t="str">
        <f>'Viajeros Hoteles y Apartamet'!B67</f>
        <v>8</v>
      </c>
      <c r="C67" s="3">
        <f>'Viajeros Hoteles y Apartamet'!J67</f>
        <v>9793</v>
      </c>
      <c r="D67" s="3" cm="1">
        <f t="array" ref="D67">_xlfn.XLOOKUP(transformación!A58,'[1]Pib Pc'!$A$2:$A$81,_xlfn.XLOOKUP($C$1,'[1]Pib Pc'!B$1:P$1,'[1]Pib Pc'!$B$2:$P$81))</f>
        <v>8410</v>
      </c>
      <c r="E67" s="19" cm="1">
        <f t="array" ref="E67">_xlfn.XLOOKUP(transformación!B58,'[1]IPC Armonizado'!$A$2:$A$250,_xlfn.XLOOKUP($C$1,'[1]IPC Armonizado'!$B$1:$Q$1,'[1]IPC Armonizado'!$B$2:$Q$250))</f>
        <v>89.5</v>
      </c>
      <c r="F67" s="19" cm="1">
        <f t="array" ref="F67">_xlfn.XLOOKUP(transformación!A58,'[1]Desempleo armonizado'!$A$2:$A$101,_xlfn.XLOOKUP($C$1,'[1]Desempleo armonizado'!$B$1:$P$1,'[1]Desempleo armonizado'!$B$2:$P$101))</f>
        <v>7.5</v>
      </c>
      <c r="G67" s="26" cm="1">
        <f t="array" ref="G67">IFERROR(_xlfn.XLOOKUP(transformación!$B58,[1]Forwarkeys!$B$2:$B$1000,_xlfn.XLOOKUP($C$1,[1]Forwarkeys!$C$1:$BA$1,[1]Forwarkeys!$C$2:$BA$1000)),"-")</f>
        <v>7665</v>
      </c>
      <c r="H67" s="19">
        <f>España!E67</f>
        <v>92.29</v>
      </c>
      <c r="I67" s="3">
        <f>[1]Aeropuerto!$I60</f>
        <v>5469</v>
      </c>
      <c r="J67" s="3" cm="1">
        <f t="array" ref="J67">_xlfn.XLOOKUP(transformación!$B58,[1]Mortalidad!$A$2:$A$301,_xlfn.XLOOKUP($C$1,[1]Mortalidad!$B$1:$P$1,[1]Mortalidad!$B$2:$P$301))</f>
        <v>3832</v>
      </c>
      <c r="K67" s="19" cm="1">
        <f t="array" ref="K67">_xlfn.XLOOKUP(transformación!$B58,'[1]Indice del consumidor'!$A$2:$A$301,_xlfn.XLOOKUP($C$1,'[1]Indice del consumidor'!$B$1:$P$1,'[1]Indice del consumidor'!$B$2:$P$301))</f>
        <v>-2.2999999999999998</v>
      </c>
      <c r="L67" s="34" t="s">
        <v>702</v>
      </c>
      <c r="M67" s="34" t="s">
        <v>702</v>
      </c>
      <c r="N67" s="34" t="s">
        <v>702</v>
      </c>
    </row>
    <row r="68" spans="1:14" x14ac:dyDescent="0.3">
      <c r="A68" s="2" t="str">
        <f>'Viajeros Hoteles y Apartamet'!A68</f>
        <v>2009</v>
      </c>
      <c r="B68" s="2" t="str">
        <f>'Viajeros Hoteles y Apartamet'!B68</f>
        <v>9</v>
      </c>
      <c r="C68" s="3">
        <f>'Viajeros Hoteles y Apartamet'!J68</f>
        <v>12443</v>
      </c>
      <c r="D68" s="3" cm="1">
        <f t="array" ref="D68">_xlfn.XLOOKUP(transformación!A59,'[1]Pib Pc'!$A$2:$A$81,_xlfn.XLOOKUP($C$1,'[1]Pib Pc'!B$1:P$1,'[1]Pib Pc'!$B$2:$P$81))</f>
        <v>8410</v>
      </c>
      <c r="E68" s="19" cm="1">
        <f t="array" ref="E68">_xlfn.XLOOKUP(transformación!B59,'[1]IPC Armonizado'!$A$2:$A$250,_xlfn.XLOOKUP($C$1,'[1]IPC Armonizado'!$B$1:$Q$1,'[1]IPC Armonizado'!$B$2:$Q$250))</f>
        <v>89.79</v>
      </c>
      <c r="F68" s="19" cm="1">
        <f t="array" ref="F68">_xlfn.XLOOKUP(transformación!A59,'[1]Desempleo armonizado'!$A$2:$A$101,_xlfn.XLOOKUP($C$1,'[1]Desempleo armonizado'!$B$1:$P$1,'[1]Desempleo armonizado'!$B$2:$P$101))</f>
        <v>7.5</v>
      </c>
      <c r="G68" s="26" cm="1">
        <f t="array" ref="G68">IFERROR(_xlfn.XLOOKUP(transformación!$B59,[1]Forwarkeys!$B$2:$B$1000,_xlfn.XLOOKUP($C$1,[1]Forwarkeys!$C$1:$BA$1,[1]Forwarkeys!$C$2:$BA$1000)),"-")</f>
        <v>7884</v>
      </c>
      <c r="H68" s="19">
        <f>España!E68</f>
        <v>92.06</v>
      </c>
      <c r="I68" s="3">
        <f>[1]Aeropuerto!$I61</f>
        <v>7226</v>
      </c>
      <c r="J68" s="3" cm="1">
        <f t="array" ref="J68">_xlfn.XLOOKUP(transformación!$B59,[1]Mortalidad!$A$2:$A$301,_xlfn.XLOOKUP($C$1,[1]Mortalidad!$B$1:$P$1,[1]Mortalidad!$B$2:$P$301))</f>
        <v>3667</v>
      </c>
      <c r="K68" s="19" cm="1">
        <f t="array" ref="K68">_xlfn.XLOOKUP(transformación!$B59,'[1]Indice del consumidor'!$A$2:$A$301,_xlfn.XLOOKUP($C$1,'[1]Indice del consumidor'!$B$1:$P$1,'[1]Indice del consumidor'!$B$2:$P$301))</f>
        <v>-1</v>
      </c>
      <c r="L68" s="34" t="s">
        <v>702</v>
      </c>
      <c r="M68" s="34" t="s">
        <v>702</v>
      </c>
      <c r="N68" s="34" t="s">
        <v>702</v>
      </c>
    </row>
    <row r="69" spans="1:14" x14ac:dyDescent="0.3">
      <c r="A69" s="2" t="str">
        <f>'Viajeros Hoteles y Apartamet'!A69</f>
        <v>2009</v>
      </c>
      <c r="B69" s="2" t="str">
        <f>'Viajeros Hoteles y Apartamet'!B69</f>
        <v>10</v>
      </c>
      <c r="C69" s="3">
        <f>'Viajeros Hoteles y Apartamet'!J69</f>
        <v>22739</v>
      </c>
      <c r="D69" s="3" cm="1">
        <f t="array" ref="D69">_xlfn.XLOOKUP(transformación!A60,'[1]Pib Pc'!$A$2:$A$81,_xlfn.XLOOKUP($C$1,'[1]Pib Pc'!B$1:P$1,'[1]Pib Pc'!$B$2:$P$81))</f>
        <v>8880</v>
      </c>
      <c r="E69" s="19" cm="1">
        <f t="array" ref="E69">_xlfn.XLOOKUP(transformación!B60,'[1]IPC Armonizado'!$A$2:$A$250,_xlfn.XLOOKUP($C$1,'[1]IPC Armonizado'!$B$1:$Q$1,'[1]IPC Armonizado'!$B$2:$Q$250))</f>
        <v>89.34</v>
      </c>
      <c r="F69" s="19" cm="1">
        <f t="array" ref="F69">_xlfn.XLOOKUP(transformación!A60,'[1]Desempleo armonizado'!$A$2:$A$101,_xlfn.XLOOKUP($C$1,'[1]Desempleo armonizado'!$B$1:$P$1,'[1]Desempleo armonizado'!$B$2:$P$101))</f>
        <v>8.1999999999999993</v>
      </c>
      <c r="G69" s="26" cm="1">
        <f t="array" ref="G69">IFERROR(_xlfn.XLOOKUP(transformación!$B60,[1]Forwarkeys!$B$2:$B$1000,_xlfn.XLOOKUP($C$1,[1]Forwarkeys!$C$1:$BA$1,[1]Forwarkeys!$C$2:$BA$1000)),"-")</f>
        <v>9593</v>
      </c>
      <c r="H69" s="19">
        <f>España!E69</f>
        <v>92.71</v>
      </c>
      <c r="I69" s="3">
        <f>[1]Aeropuerto!$I62</f>
        <v>9495</v>
      </c>
      <c r="J69" s="3" cm="1">
        <f t="array" ref="J69">_xlfn.XLOOKUP(transformación!$B60,[1]Mortalidad!$A$2:$A$301,_xlfn.XLOOKUP($C$1,[1]Mortalidad!$B$1:$P$1,[1]Mortalidad!$B$2:$P$301))</f>
        <v>4125</v>
      </c>
      <c r="K69" s="19" cm="1">
        <f t="array" ref="K69">_xlfn.XLOOKUP(transformación!$B60,'[1]Indice del consumidor'!$A$2:$A$301,_xlfn.XLOOKUP($C$1,'[1]Indice del consumidor'!$B$1:$P$1,'[1]Indice del consumidor'!$B$2:$P$301))</f>
        <v>0</v>
      </c>
      <c r="L69" s="34" t="s">
        <v>702</v>
      </c>
      <c r="M69" s="34" t="s">
        <v>702</v>
      </c>
      <c r="N69" s="34" t="s">
        <v>702</v>
      </c>
    </row>
    <row r="70" spans="1:14" x14ac:dyDescent="0.3">
      <c r="A70" s="2" t="str">
        <f>'Viajeros Hoteles y Apartamet'!A70</f>
        <v>2009</v>
      </c>
      <c r="B70" s="2" t="str">
        <f>'Viajeros Hoteles y Apartamet'!B70</f>
        <v>11</v>
      </c>
      <c r="C70" s="3">
        <f>'Viajeros Hoteles y Apartamet'!J70</f>
        <v>15185</v>
      </c>
      <c r="D70" s="3" cm="1">
        <f t="array" ref="D70">_xlfn.XLOOKUP(transformación!A61,'[1]Pib Pc'!$A$2:$A$81,_xlfn.XLOOKUP($C$1,'[1]Pib Pc'!B$1:P$1,'[1]Pib Pc'!$B$2:$P$81))</f>
        <v>8880</v>
      </c>
      <c r="E70" s="19" cm="1">
        <f t="array" ref="E70">_xlfn.XLOOKUP(transformación!B61,'[1]IPC Armonizado'!$A$2:$A$250,_xlfn.XLOOKUP($C$1,'[1]IPC Armonizado'!$B$1:$Q$1,'[1]IPC Armonizado'!$B$2:$Q$250))</f>
        <v>89.5</v>
      </c>
      <c r="F70" s="19" cm="1">
        <f t="array" ref="F70">_xlfn.XLOOKUP(transformación!A61,'[1]Desempleo armonizado'!$A$2:$A$101,_xlfn.XLOOKUP($C$1,'[1]Desempleo armonizado'!$B$1:$P$1,'[1]Desempleo armonizado'!$B$2:$P$101))</f>
        <v>8.1999999999999993</v>
      </c>
      <c r="G70" s="26" cm="1">
        <f t="array" ref="G70">IFERROR(_xlfn.XLOOKUP(transformación!$B61,[1]Forwarkeys!$B$2:$B$1000,_xlfn.XLOOKUP($C$1,[1]Forwarkeys!$C$1:$BA$1,[1]Forwarkeys!$C$2:$BA$1000)),"-")</f>
        <v>4768</v>
      </c>
      <c r="H70" s="19">
        <f>España!E70</f>
        <v>93.21</v>
      </c>
      <c r="I70" s="3">
        <f>[1]Aeropuerto!$I63</f>
        <v>4545</v>
      </c>
      <c r="J70" s="3" cm="1">
        <f t="array" ref="J70">_xlfn.XLOOKUP(transformación!$B61,[1]Mortalidad!$A$2:$A$301,_xlfn.XLOOKUP($C$1,[1]Mortalidad!$B$1:$P$1,[1]Mortalidad!$B$2:$P$301))</f>
        <v>4118</v>
      </c>
      <c r="K70" s="19" cm="1">
        <f t="array" ref="K70">_xlfn.XLOOKUP(transformación!$B61,'[1]Indice del consumidor'!$A$2:$A$301,_xlfn.XLOOKUP($C$1,'[1]Indice del consumidor'!$B$1:$P$1,'[1]Indice del consumidor'!$B$2:$P$301))</f>
        <v>-1.1000000000000001</v>
      </c>
      <c r="L70" s="34" t="s">
        <v>702</v>
      </c>
      <c r="M70" s="34" t="s">
        <v>702</v>
      </c>
      <c r="N70" s="34" t="s">
        <v>702</v>
      </c>
    </row>
    <row r="71" spans="1:14" x14ac:dyDescent="0.3">
      <c r="A71" s="2" t="str">
        <f>'Viajeros Hoteles y Apartamet'!A71</f>
        <v>2009</v>
      </c>
      <c r="B71" s="2" t="str">
        <f>'Viajeros Hoteles y Apartamet'!B71</f>
        <v>12</v>
      </c>
      <c r="C71" s="3">
        <f>'Viajeros Hoteles y Apartamet'!J71</f>
        <v>9084</v>
      </c>
      <c r="D71" s="3" cm="1">
        <f t="array" ref="D71">_xlfn.XLOOKUP(transformación!A62,'[1]Pib Pc'!$A$2:$A$81,_xlfn.XLOOKUP($C$1,'[1]Pib Pc'!B$1:P$1,'[1]Pib Pc'!$B$2:$P$81))</f>
        <v>8880</v>
      </c>
      <c r="E71" s="19" cm="1">
        <f t="array" ref="E71">_xlfn.XLOOKUP(transformación!B62,'[1]IPC Armonizado'!$A$2:$A$250,_xlfn.XLOOKUP($C$1,'[1]IPC Armonizado'!$B$1:$Q$1,'[1]IPC Armonizado'!$B$2:$Q$250))</f>
        <v>89.65</v>
      </c>
      <c r="F71" s="19" cm="1">
        <f t="array" ref="F71">_xlfn.XLOOKUP(transformación!A62,'[1]Desempleo armonizado'!$A$2:$A$101,_xlfn.XLOOKUP($C$1,'[1]Desempleo armonizado'!$B$1:$P$1,'[1]Desempleo armonizado'!$B$2:$P$101))</f>
        <v>8.1999999999999993</v>
      </c>
      <c r="G71" s="26" cm="1">
        <f t="array" ref="G71">IFERROR(_xlfn.XLOOKUP(transformación!$B62,[1]Forwarkeys!$B$2:$B$1000,_xlfn.XLOOKUP($C$1,[1]Forwarkeys!$C$1:$BA$1,[1]Forwarkeys!$C$2:$BA$1000)),"-")</f>
        <v>5239</v>
      </c>
      <c r="H71" s="19">
        <f>España!E71</f>
        <v>93.19</v>
      </c>
      <c r="I71" s="3">
        <f>[1]Aeropuerto!$I64</f>
        <v>4496</v>
      </c>
      <c r="J71" s="3" cm="1">
        <f t="array" ref="J71">_xlfn.XLOOKUP(transformación!$B62,[1]Mortalidad!$A$2:$A$301,_xlfn.XLOOKUP($C$1,[1]Mortalidad!$B$1:$P$1,[1]Mortalidad!$B$2:$P$301))</f>
        <v>4368</v>
      </c>
      <c r="K71" s="19" cm="1">
        <f t="array" ref="K71">_xlfn.XLOOKUP(transformación!$B62,'[1]Indice del consumidor'!$A$2:$A$301,_xlfn.XLOOKUP($C$1,'[1]Indice del consumidor'!$B$1:$P$1,'[1]Indice del consumidor'!$B$2:$P$301))</f>
        <v>1.4</v>
      </c>
      <c r="L71" s="34" t="s">
        <v>702</v>
      </c>
      <c r="M71" s="34" t="s">
        <v>702</v>
      </c>
      <c r="N71" s="34" t="s">
        <v>702</v>
      </c>
    </row>
    <row r="72" spans="1:14" x14ac:dyDescent="0.3">
      <c r="A72" s="2" t="str">
        <f>'Viajeros Hoteles y Apartamet'!A72</f>
        <v>2010</v>
      </c>
      <c r="B72" s="2" t="str">
        <f>'Viajeros Hoteles y Apartamet'!B72</f>
        <v>1</v>
      </c>
      <c r="C72" s="3">
        <f>'Viajeros Hoteles y Apartamet'!J72</f>
        <v>10682</v>
      </c>
      <c r="D72" s="3" cm="1">
        <f t="array" ref="D72">_xlfn.XLOOKUP(transformación!A63,'[1]Pib Pc'!$A$2:$A$81,_xlfn.XLOOKUP($C$1,'[1]Pib Pc'!B$1:P$1,'[1]Pib Pc'!$B$2:$P$81))</f>
        <v>8170</v>
      </c>
      <c r="E72" s="19" cm="1">
        <f t="array" ref="E72">_xlfn.XLOOKUP(transformación!B63,'[1]IPC Armonizado'!$A$2:$A$250,_xlfn.XLOOKUP($C$1,'[1]IPC Armonizado'!$B$1:$Q$1,'[1]IPC Armonizado'!$B$2:$Q$250))</f>
        <v>89.71</v>
      </c>
      <c r="F72" s="19" cm="1">
        <f t="array" ref="F72">_xlfn.XLOOKUP(transformación!A63,'[1]Desempleo armonizado'!$A$2:$A$101,_xlfn.XLOOKUP($C$1,'[1]Desempleo armonizado'!$B$1:$P$1,'[1]Desempleo armonizado'!$B$2:$P$101))</f>
        <v>9.3000000000000007</v>
      </c>
      <c r="G72" s="26" cm="1">
        <f t="array" ref="G72">IFERROR(_xlfn.XLOOKUP(transformación!$B63,[1]Forwarkeys!$B$2:$B$1000,_xlfn.XLOOKUP($C$1,[1]Forwarkeys!$C$1:$BA$1,[1]Forwarkeys!$C$2:$BA$1000)),"-")</f>
        <v>4641</v>
      </c>
      <c r="H72" s="19">
        <f>España!E72</f>
        <v>91.82</v>
      </c>
      <c r="I72" s="3">
        <f>[1]Aeropuerto!$I65</f>
        <v>3599</v>
      </c>
      <c r="J72" s="3" cm="1">
        <f t="array" ref="J72">_xlfn.XLOOKUP(transformación!$B63,[1]Mortalidad!$A$2:$A$301,_xlfn.XLOOKUP($C$1,[1]Mortalidad!$B$1:$P$1,[1]Mortalidad!$B$2:$P$301))</f>
        <v>4512</v>
      </c>
      <c r="K72" s="19" cm="1">
        <f t="array" ref="K72">_xlfn.XLOOKUP(transformación!$B63,'[1]Indice del consumidor'!$A$2:$A$301,_xlfn.XLOOKUP($C$1,'[1]Indice del consumidor'!$B$1:$P$1,'[1]Indice del consumidor'!$B$2:$P$301))</f>
        <v>1.8</v>
      </c>
      <c r="L72" s="34" t="s">
        <v>702</v>
      </c>
      <c r="M72" s="34" t="s">
        <v>702</v>
      </c>
      <c r="N72" s="34" t="s">
        <v>702</v>
      </c>
    </row>
    <row r="73" spans="1:14" x14ac:dyDescent="0.3">
      <c r="A73" s="2" t="str">
        <f>'Viajeros Hoteles y Apartamet'!A73</f>
        <v>2010</v>
      </c>
      <c r="B73" s="2" t="str">
        <f>'Viajeros Hoteles y Apartamet'!B73</f>
        <v>2</v>
      </c>
      <c r="C73" s="3">
        <f>'Viajeros Hoteles y Apartamet'!J73</f>
        <v>12431</v>
      </c>
      <c r="D73" s="3" cm="1">
        <f t="array" ref="D73">_xlfn.XLOOKUP(transformación!A64,'[1]Pib Pc'!$A$2:$A$81,_xlfn.XLOOKUP($C$1,'[1]Pib Pc'!B$1:P$1,'[1]Pib Pc'!$B$2:$P$81))</f>
        <v>8170</v>
      </c>
      <c r="E73" s="19" cm="1">
        <f t="array" ref="E73">_xlfn.XLOOKUP(transformación!B64,'[1]IPC Armonizado'!$A$2:$A$250,_xlfn.XLOOKUP($C$1,'[1]IPC Armonizado'!$B$1:$Q$1,'[1]IPC Armonizado'!$B$2:$Q$250))</f>
        <v>90.04</v>
      </c>
      <c r="F73" s="19" cm="1">
        <f t="array" ref="F73">_xlfn.XLOOKUP(transformación!A64,'[1]Desempleo armonizado'!$A$2:$A$101,_xlfn.XLOOKUP($C$1,'[1]Desempleo armonizado'!$B$1:$P$1,'[1]Desempleo armonizado'!$B$2:$P$101))</f>
        <v>9.3000000000000007</v>
      </c>
      <c r="G73" s="26" cm="1">
        <f t="array" ref="G73">IFERROR(_xlfn.XLOOKUP(transformación!$B64,[1]Forwarkeys!$B$2:$B$1000,_xlfn.XLOOKUP($C$1,[1]Forwarkeys!$C$1:$BA$1,[1]Forwarkeys!$C$2:$BA$1000)),"-")</f>
        <v>5528</v>
      </c>
      <c r="H73" s="19">
        <f>España!E73</f>
        <v>91.61</v>
      </c>
      <c r="I73" s="3">
        <f>[1]Aeropuerto!$I66</f>
        <v>5219</v>
      </c>
      <c r="J73" s="3" cm="1">
        <f t="array" ref="J73">_xlfn.XLOOKUP(transformación!$B64,[1]Mortalidad!$A$2:$A$301,_xlfn.XLOOKUP($C$1,[1]Mortalidad!$B$1:$P$1,[1]Mortalidad!$B$2:$P$301))</f>
        <v>4020</v>
      </c>
      <c r="K73" s="19" cm="1">
        <f t="array" ref="K73">_xlfn.XLOOKUP(transformación!$B64,'[1]Indice del consumidor'!$A$2:$A$301,_xlfn.XLOOKUP($C$1,'[1]Indice del consumidor'!$B$1:$P$1,'[1]Indice del consumidor'!$B$2:$P$301))</f>
        <v>3.6</v>
      </c>
      <c r="L73" s="34" t="s">
        <v>702</v>
      </c>
      <c r="M73" s="34" t="s">
        <v>702</v>
      </c>
      <c r="N73" s="34" t="s">
        <v>702</v>
      </c>
    </row>
    <row r="74" spans="1:14" x14ac:dyDescent="0.3">
      <c r="A74" s="2" t="str">
        <f>'Viajeros Hoteles y Apartamet'!A74</f>
        <v>2010</v>
      </c>
      <c r="B74" s="2" t="str">
        <f>'Viajeros Hoteles y Apartamet'!B74</f>
        <v>3</v>
      </c>
      <c r="C74" s="3">
        <f>'Viajeros Hoteles y Apartamet'!J74</f>
        <v>20579</v>
      </c>
      <c r="D74" s="3" cm="1">
        <f t="array" ref="D74">_xlfn.XLOOKUP(transformación!A65,'[1]Pib Pc'!$A$2:$A$81,_xlfn.XLOOKUP($C$1,'[1]Pib Pc'!B$1:P$1,'[1]Pib Pc'!$B$2:$P$81))</f>
        <v>8170</v>
      </c>
      <c r="E74" s="19" cm="1">
        <f t="array" ref="E74">_xlfn.XLOOKUP(transformación!B65,'[1]IPC Armonizado'!$A$2:$A$250,_xlfn.XLOOKUP($C$1,'[1]IPC Armonizado'!$B$1:$Q$1,'[1]IPC Armonizado'!$B$2:$Q$250))</f>
        <v>90.58</v>
      </c>
      <c r="F74" s="19" cm="1">
        <f t="array" ref="F74">_xlfn.XLOOKUP(transformación!A65,'[1]Desempleo armonizado'!$A$2:$A$101,_xlfn.XLOOKUP($C$1,'[1]Desempleo armonizado'!$B$1:$P$1,'[1]Desempleo armonizado'!$B$2:$P$101))</f>
        <v>9.3000000000000007</v>
      </c>
      <c r="G74" s="26" cm="1">
        <f t="array" ref="G74">IFERROR(_xlfn.XLOOKUP(transformación!$B65,[1]Forwarkeys!$B$2:$B$1000,_xlfn.XLOOKUP($C$1,[1]Forwarkeys!$C$1:$BA$1,[1]Forwarkeys!$C$2:$BA$1000)),"-")</f>
        <v>7792</v>
      </c>
      <c r="H74" s="19">
        <f>España!E74</f>
        <v>93.8</v>
      </c>
      <c r="I74" s="3">
        <f>[1]Aeropuerto!$I67</f>
        <v>7987</v>
      </c>
      <c r="J74" s="3" cm="1">
        <f t="array" ref="J74">_xlfn.XLOOKUP(transformación!$B65,[1]Mortalidad!$A$2:$A$301,_xlfn.XLOOKUP($C$1,[1]Mortalidad!$B$1:$P$1,[1]Mortalidad!$B$2:$P$301))</f>
        <v>4503</v>
      </c>
      <c r="K74" s="19" cm="1">
        <f t="array" ref="K74">_xlfn.XLOOKUP(transformación!$B65,'[1]Indice del consumidor'!$A$2:$A$301,_xlfn.XLOOKUP($C$1,'[1]Indice del consumidor'!$B$1:$P$1,'[1]Indice del consumidor'!$B$2:$P$301))</f>
        <v>3.2</v>
      </c>
      <c r="L74" s="34" t="s">
        <v>702</v>
      </c>
      <c r="M74" s="34" t="s">
        <v>702</v>
      </c>
      <c r="N74" s="34" t="s">
        <v>702</v>
      </c>
    </row>
    <row r="75" spans="1:14" x14ac:dyDescent="0.3">
      <c r="A75" s="2" t="str">
        <f>'Viajeros Hoteles y Apartamet'!A75</f>
        <v>2010</v>
      </c>
      <c r="B75" s="2" t="str">
        <f>'Viajeros Hoteles y Apartamet'!B75</f>
        <v>4</v>
      </c>
      <c r="C75" s="3">
        <f>'Viajeros Hoteles y Apartamet'!J75</f>
        <v>22083</v>
      </c>
      <c r="D75" s="3" cm="1">
        <f t="array" ref="D75">_xlfn.XLOOKUP(transformación!A66,'[1]Pib Pc'!$A$2:$A$81,_xlfn.XLOOKUP($C$1,'[1]Pib Pc'!B$1:P$1,'[1]Pib Pc'!$B$2:$P$81))</f>
        <v>8850</v>
      </c>
      <c r="E75" s="19" cm="1">
        <f t="array" ref="E75">_xlfn.XLOOKUP(transformación!B66,'[1]IPC Armonizado'!$A$2:$A$250,_xlfn.XLOOKUP($C$1,'[1]IPC Armonizado'!$B$1:$Q$1,'[1]IPC Armonizado'!$B$2:$Q$250))</f>
        <v>90.84</v>
      </c>
      <c r="F75" s="19" cm="1">
        <f t="array" ref="F75">_xlfn.XLOOKUP(transformación!A66,'[1]Desempleo armonizado'!$A$2:$A$101,_xlfn.XLOOKUP($C$1,'[1]Desempleo armonizado'!$B$1:$P$1,'[1]Desempleo armonizado'!$B$2:$P$101))</f>
        <v>9.6</v>
      </c>
      <c r="G75" s="26" cm="1">
        <f t="array" ref="G75">IFERROR(_xlfn.XLOOKUP(transformación!$B66,[1]Forwarkeys!$B$2:$B$1000,_xlfn.XLOOKUP($C$1,[1]Forwarkeys!$C$1:$BA$1,[1]Forwarkeys!$C$2:$BA$1000)),"-")</f>
        <v>8654</v>
      </c>
      <c r="H75" s="19">
        <f>España!E75</f>
        <v>94.46</v>
      </c>
      <c r="I75" s="3">
        <f>[1]Aeropuerto!$I68</f>
        <v>7244</v>
      </c>
      <c r="J75" s="3" cm="1">
        <f t="array" ref="J75">_xlfn.XLOOKUP(transformación!$B66,[1]Mortalidad!$A$2:$A$301,_xlfn.XLOOKUP($C$1,[1]Mortalidad!$B$1:$P$1,[1]Mortalidad!$B$2:$P$301))</f>
        <v>4197</v>
      </c>
      <c r="K75" s="19" cm="1">
        <f t="array" ref="K75">_xlfn.XLOOKUP(transformación!$B66,'[1]Indice del consumidor'!$A$2:$A$301,_xlfn.XLOOKUP($C$1,'[1]Indice del consumidor'!$B$1:$P$1,'[1]Indice del consumidor'!$B$2:$P$301))</f>
        <v>3.3</v>
      </c>
      <c r="L75" s="34" t="s">
        <v>702</v>
      </c>
      <c r="M75" s="34" t="s">
        <v>702</v>
      </c>
      <c r="N75" s="34" t="s">
        <v>702</v>
      </c>
    </row>
    <row r="76" spans="1:14" x14ac:dyDescent="0.3">
      <c r="A76" s="2" t="str">
        <f>'Viajeros Hoteles y Apartamet'!A76</f>
        <v>2010</v>
      </c>
      <c r="B76" s="2" t="str">
        <f>'Viajeros Hoteles y Apartamet'!B76</f>
        <v>5</v>
      </c>
      <c r="C76" s="3">
        <f>'Viajeros Hoteles y Apartamet'!J76</f>
        <v>16689</v>
      </c>
      <c r="D76" s="3" cm="1">
        <f t="array" ref="D76">_xlfn.XLOOKUP(transformación!A67,'[1]Pib Pc'!$A$2:$A$81,_xlfn.XLOOKUP($C$1,'[1]Pib Pc'!B$1:P$1,'[1]Pib Pc'!$B$2:$P$81))</f>
        <v>8850</v>
      </c>
      <c r="E76" s="19" cm="1">
        <f t="array" ref="E76">_xlfn.XLOOKUP(transformación!B67,'[1]IPC Armonizado'!$A$2:$A$250,_xlfn.XLOOKUP($C$1,'[1]IPC Armonizado'!$B$1:$Q$1,'[1]IPC Armonizado'!$B$2:$Q$250))</f>
        <v>90.66</v>
      </c>
      <c r="F76" s="19" cm="1">
        <f t="array" ref="F76">_xlfn.XLOOKUP(transformación!A67,'[1]Desempleo armonizado'!$A$2:$A$101,_xlfn.XLOOKUP($C$1,'[1]Desempleo armonizado'!$B$1:$P$1,'[1]Desempleo armonizado'!$B$2:$P$101))</f>
        <v>9.6</v>
      </c>
      <c r="G76" s="26" cm="1">
        <f t="array" ref="G76">IFERROR(_xlfn.XLOOKUP(transformación!$B67,[1]Forwarkeys!$B$2:$B$1000,_xlfn.XLOOKUP($C$1,[1]Forwarkeys!$C$1:$BA$1,[1]Forwarkeys!$C$2:$BA$1000)),"-")</f>
        <v>8481</v>
      </c>
      <c r="H76" s="19">
        <f>España!E76</f>
        <v>94.49</v>
      </c>
      <c r="I76" s="3">
        <f>[1]Aeropuerto!$I69</f>
        <v>6957</v>
      </c>
      <c r="J76" s="3" cm="1">
        <f t="array" ref="J76">_xlfn.XLOOKUP(transformación!$B67,[1]Mortalidad!$A$2:$A$301,_xlfn.XLOOKUP($C$1,[1]Mortalidad!$B$1:$P$1,[1]Mortalidad!$B$2:$P$301))</f>
        <v>4195</v>
      </c>
      <c r="K76" s="19" cm="1">
        <f t="array" ref="K76">_xlfn.XLOOKUP(transformación!$B67,'[1]Indice del consumidor'!$A$2:$A$301,_xlfn.XLOOKUP($C$1,'[1]Indice del consumidor'!$B$1:$P$1,'[1]Indice del consumidor'!$B$2:$P$301))</f>
        <v>0.3</v>
      </c>
      <c r="L76" s="34" t="s">
        <v>702</v>
      </c>
      <c r="M76" s="34" t="s">
        <v>702</v>
      </c>
      <c r="N76" s="34" t="s">
        <v>702</v>
      </c>
    </row>
    <row r="77" spans="1:14" x14ac:dyDescent="0.3">
      <c r="A77" s="2" t="str">
        <f>'Viajeros Hoteles y Apartamet'!A77</f>
        <v>2010</v>
      </c>
      <c r="B77" s="2" t="str">
        <f>'Viajeros Hoteles y Apartamet'!B77</f>
        <v>6</v>
      </c>
      <c r="C77" s="3">
        <f>'Viajeros Hoteles y Apartamet'!J77</f>
        <v>22244</v>
      </c>
      <c r="D77" s="3" cm="1">
        <f t="array" ref="D77">_xlfn.XLOOKUP(transformación!A68,'[1]Pib Pc'!$A$2:$A$81,_xlfn.XLOOKUP($C$1,'[1]Pib Pc'!B$1:P$1,'[1]Pib Pc'!$B$2:$P$81))</f>
        <v>8850</v>
      </c>
      <c r="E77" s="19" cm="1">
        <f t="array" ref="E77">_xlfn.XLOOKUP(transformación!B68,'[1]IPC Armonizado'!$A$2:$A$250,_xlfn.XLOOKUP($C$1,'[1]IPC Armonizado'!$B$1:$Q$1,'[1]IPC Armonizado'!$B$2:$Q$250))</f>
        <v>90.87</v>
      </c>
      <c r="F77" s="19" cm="1">
        <f t="array" ref="F77">_xlfn.XLOOKUP(transformación!A68,'[1]Desempleo armonizado'!$A$2:$A$101,_xlfn.XLOOKUP($C$1,'[1]Desempleo armonizado'!$B$1:$P$1,'[1]Desempleo armonizado'!$B$2:$P$101))</f>
        <v>9.6</v>
      </c>
      <c r="G77" s="26" cm="1">
        <f t="array" ref="G77">IFERROR(_xlfn.XLOOKUP(transformación!$B68,[1]Forwarkeys!$B$2:$B$1000,_xlfn.XLOOKUP($C$1,[1]Forwarkeys!$C$1:$BA$1,[1]Forwarkeys!$C$2:$BA$1000)),"-")</f>
        <v>9576</v>
      </c>
      <c r="H77" s="19">
        <f>España!E77</f>
        <v>94.6</v>
      </c>
      <c r="I77" s="3">
        <f>[1]Aeropuerto!$I70</f>
        <v>9392</v>
      </c>
      <c r="J77" s="3" cm="1">
        <f t="array" ref="J77">_xlfn.XLOOKUP(transformación!$B68,[1]Mortalidad!$A$2:$A$301,_xlfn.XLOOKUP($C$1,[1]Mortalidad!$B$1:$P$1,[1]Mortalidad!$B$2:$P$301))</f>
        <v>3929</v>
      </c>
      <c r="K77" s="19" cm="1">
        <f t="array" ref="K77">_xlfn.XLOOKUP(transformación!$B68,'[1]Indice del consumidor'!$A$2:$A$301,_xlfn.XLOOKUP($C$1,'[1]Indice del consumidor'!$B$1:$P$1,'[1]Indice del consumidor'!$B$2:$P$301))</f>
        <v>1.6</v>
      </c>
      <c r="L77" s="34" t="s">
        <v>702</v>
      </c>
      <c r="M77" s="34" t="s">
        <v>702</v>
      </c>
      <c r="N77" s="34" t="s">
        <v>702</v>
      </c>
    </row>
    <row r="78" spans="1:14" x14ac:dyDescent="0.3">
      <c r="A78" s="2" t="str">
        <f>'Viajeros Hoteles y Apartamet'!A78</f>
        <v>2010</v>
      </c>
      <c r="B78" s="2" t="str">
        <f>'Viajeros Hoteles y Apartamet'!B78</f>
        <v>7</v>
      </c>
      <c r="C78" s="3">
        <f>'Viajeros Hoteles y Apartamet'!J78</f>
        <v>17314</v>
      </c>
      <c r="D78" s="3" cm="1">
        <f t="array" ref="D78">_xlfn.XLOOKUP(transformación!A69,'[1]Pib Pc'!$A$2:$A$81,_xlfn.XLOOKUP($C$1,'[1]Pib Pc'!B$1:P$1,'[1]Pib Pc'!$B$2:$P$81))</f>
        <v>8620</v>
      </c>
      <c r="E78" s="19" cm="1">
        <f t="array" ref="E78">_xlfn.XLOOKUP(transformación!B69,'[1]IPC Armonizado'!$A$2:$A$250,_xlfn.XLOOKUP($C$1,'[1]IPC Armonizado'!$B$1:$Q$1,'[1]IPC Armonizado'!$B$2:$Q$250))</f>
        <v>90.3</v>
      </c>
      <c r="F78" s="19" cm="1">
        <f t="array" ref="F78">_xlfn.XLOOKUP(transformación!A69,'[1]Desempleo armonizado'!$A$2:$A$101,_xlfn.XLOOKUP($C$1,'[1]Desempleo armonizado'!$B$1:$P$1,'[1]Desempleo armonizado'!$B$2:$P$101))</f>
        <v>7.3</v>
      </c>
      <c r="G78" s="26" cm="1">
        <f t="array" ref="G78">IFERROR(_xlfn.XLOOKUP(transformación!$B69,[1]Forwarkeys!$B$2:$B$1000,_xlfn.XLOOKUP($C$1,[1]Forwarkeys!$C$1:$BA$1,[1]Forwarkeys!$C$2:$BA$1000)),"-")</f>
        <v>12312</v>
      </c>
      <c r="H78" s="19">
        <f>España!E78</f>
        <v>93.54</v>
      </c>
      <c r="I78" s="3">
        <f>[1]Aeropuerto!$I71</f>
        <v>10814</v>
      </c>
      <c r="J78" s="3" cm="1">
        <f t="array" ref="J78">_xlfn.XLOOKUP(transformación!$B69,[1]Mortalidad!$A$2:$A$301,_xlfn.XLOOKUP($C$1,[1]Mortalidad!$B$1:$P$1,[1]Mortalidad!$B$2:$P$301))</f>
        <v>4375</v>
      </c>
      <c r="K78" s="19" cm="1">
        <f t="array" ref="K78">_xlfn.XLOOKUP(transformación!$B69,'[1]Indice del consumidor'!$A$2:$A$301,_xlfn.XLOOKUP($C$1,'[1]Indice del consumidor'!$B$1:$P$1,'[1]Indice del consumidor'!$B$2:$P$301))</f>
        <v>2.6</v>
      </c>
      <c r="L78" s="34" t="s">
        <v>702</v>
      </c>
      <c r="M78" s="34" t="s">
        <v>702</v>
      </c>
      <c r="N78" s="34" t="s">
        <v>702</v>
      </c>
    </row>
    <row r="79" spans="1:14" x14ac:dyDescent="0.3">
      <c r="A79" s="2" t="str">
        <f>'Viajeros Hoteles y Apartamet'!A79</f>
        <v>2010</v>
      </c>
      <c r="B79" s="2" t="str">
        <f>'Viajeros Hoteles y Apartamet'!B79</f>
        <v>8</v>
      </c>
      <c r="C79" s="3">
        <f>'Viajeros Hoteles y Apartamet'!J79</f>
        <v>9371</v>
      </c>
      <c r="D79" s="3" cm="1">
        <f t="array" ref="D79">_xlfn.XLOOKUP(transformación!A70,'[1]Pib Pc'!$A$2:$A$81,_xlfn.XLOOKUP($C$1,'[1]Pib Pc'!B$1:P$1,'[1]Pib Pc'!$B$2:$P$81))</f>
        <v>8620</v>
      </c>
      <c r="E79" s="19" cm="1">
        <f t="array" ref="E79">_xlfn.XLOOKUP(transformación!B70,'[1]IPC Armonizado'!$A$2:$A$250,_xlfn.XLOOKUP($C$1,'[1]IPC Armonizado'!$B$1:$Q$1,'[1]IPC Armonizado'!$B$2:$Q$250))</f>
        <v>90.65</v>
      </c>
      <c r="F79" s="19" cm="1">
        <f t="array" ref="F79">_xlfn.XLOOKUP(transformación!A70,'[1]Desempleo armonizado'!$A$2:$A$101,_xlfn.XLOOKUP($C$1,'[1]Desempleo armonizado'!$B$1:$P$1,'[1]Desempleo armonizado'!$B$2:$P$101))</f>
        <v>7.3</v>
      </c>
      <c r="G79" s="26" cm="1">
        <f t="array" ref="G79">IFERROR(_xlfn.XLOOKUP(transformación!$B70,[1]Forwarkeys!$B$2:$B$1000,_xlfn.XLOOKUP($C$1,[1]Forwarkeys!$C$1:$BA$1,[1]Forwarkeys!$C$2:$BA$1000)),"-")</f>
        <v>9465</v>
      </c>
      <c r="H79" s="19">
        <f>España!E79</f>
        <v>93.75</v>
      </c>
      <c r="I79" s="3">
        <f>[1]Aeropuerto!$I72</f>
        <v>6484</v>
      </c>
      <c r="J79" s="3" cm="1">
        <f t="array" ref="J79">_xlfn.XLOOKUP(transformación!$B70,[1]Mortalidad!$A$2:$A$301,_xlfn.XLOOKUP($C$1,[1]Mortalidad!$B$1:$P$1,[1]Mortalidad!$B$2:$P$301))</f>
        <v>4044</v>
      </c>
      <c r="K79" s="19" cm="1">
        <f t="array" ref="K79">_xlfn.XLOOKUP(transformación!$B70,'[1]Indice del consumidor'!$A$2:$A$301,_xlfn.XLOOKUP($C$1,'[1]Indice del consumidor'!$B$1:$P$1,'[1]Indice del consumidor'!$B$2:$P$301))</f>
        <v>3.7</v>
      </c>
      <c r="L79" s="34" t="s">
        <v>702</v>
      </c>
      <c r="M79" s="34" t="s">
        <v>702</v>
      </c>
      <c r="N79" s="34" t="s">
        <v>702</v>
      </c>
    </row>
    <row r="80" spans="1:14" x14ac:dyDescent="0.3">
      <c r="A80" s="2" t="str">
        <f>'Viajeros Hoteles y Apartamet'!A80</f>
        <v>2010</v>
      </c>
      <c r="B80" s="2" t="str">
        <f>'Viajeros Hoteles y Apartamet'!B80</f>
        <v>9</v>
      </c>
      <c r="C80" s="3">
        <f>'Viajeros Hoteles y Apartamet'!J80</f>
        <v>13460</v>
      </c>
      <c r="D80" s="3" cm="1">
        <f t="array" ref="D80">_xlfn.XLOOKUP(transformación!A71,'[1]Pib Pc'!$A$2:$A$81,_xlfn.XLOOKUP($C$1,'[1]Pib Pc'!B$1:P$1,'[1]Pib Pc'!$B$2:$P$81))</f>
        <v>8620</v>
      </c>
      <c r="E80" s="19" cm="1">
        <f t="array" ref="E80">_xlfn.XLOOKUP(transformación!B71,'[1]IPC Armonizado'!$A$2:$A$250,_xlfn.XLOOKUP($C$1,'[1]IPC Armonizado'!$B$1:$Q$1,'[1]IPC Armonizado'!$B$2:$Q$250))</f>
        <v>91.06</v>
      </c>
      <c r="F80" s="19" cm="1">
        <f t="array" ref="F80">_xlfn.XLOOKUP(transformación!A71,'[1]Desempleo armonizado'!$A$2:$A$101,_xlfn.XLOOKUP($C$1,'[1]Desempleo armonizado'!$B$1:$P$1,'[1]Desempleo armonizado'!$B$2:$P$101))</f>
        <v>7.3</v>
      </c>
      <c r="G80" s="26" cm="1">
        <f t="array" ref="G80">IFERROR(_xlfn.XLOOKUP(transformación!$B71,[1]Forwarkeys!$B$2:$B$1000,_xlfn.XLOOKUP($C$1,[1]Forwarkeys!$C$1:$BA$1,[1]Forwarkeys!$C$2:$BA$1000)),"-")</f>
        <v>8935</v>
      </c>
      <c r="H80" s="19">
        <f>España!E80</f>
        <v>94.61</v>
      </c>
      <c r="I80" s="3">
        <f>[1]Aeropuerto!$I73</f>
        <v>8180</v>
      </c>
      <c r="J80" s="3" cm="1">
        <f t="array" ref="J80">_xlfn.XLOOKUP(transformación!$B71,[1]Mortalidad!$A$2:$A$301,_xlfn.XLOOKUP($C$1,[1]Mortalidad!$B$1:$P$1,[1]Mortalidad!$B$2:$P$301))</f>
        <v>4073</v>
      </c>
      <c r="K80" s="19" cm="1">
        <f t="array" ref="K80">_xlfn.XLOOKUP(transformación!$B71,'[1]Indice del consumidor'!$A$2:$A$301,_xlfn.XLOOKUP($C$1,'[1]Indice del consumidor'!$B$1:$P$1,'[1]Indice del consumidor'!$B$2:$P$301))</f>
        <v>5</v>
      </c>
      <c r="L80" s="34" t="s">
        <v>702</v>
      </c>
      <c r="M80" s="34" t="s">
        <v>702</v>
      </c>
      <c r="N80" s="34" t="s">
        <v>702</v>
      </c>
    </row>
    <row r="81" spans="1:14" x14ac:dyDescent="0.3">
      <c r="A81" s="2" t="str">
        <f>'Viajeros Hoteles y Apartamet'!A81</f>
        <v>2010</v>
      </c>
      <c r="B81" s="2" t="str">
        <f>'Viajeros Hoteles y Apartamet'!B81</f>
        <v>10</v>
      </c>
      <c r="C81" s="3">
        <f>'Viajeros Hoteles y Apartamet'!J81</f>
        <v>35046</v>
      </c>
      <c r="D81" s="3" cm="1">
        <f t="array" ref="D81">_xlfn.XLOOKUP(transformación!A72,'[1]Pib Pc'!$A$2:$A$81,_xlfn.XLOOKUP($C$1,'[1]Pib Pc'!B$1:P$1,'[1]Pib Pc'!$B$2:$P$81))</f>
        <v>9440</v>
      </c>
      <c r="E81" s="19" cm="1">
        <f t="array" ref="E81">_xlfn.XLOOKUP(transformación!B72,'[1]IPC Armonizado'!$A$2:$A$250,_xlfn.XLOOKUP($C$1,'[1]IPC Armonizado'!$B$1:$Q$1,'[1]IPC Armonizado'!$B$2:$Q$250))</f>
        <v>91.44</v>
      </c>
      <c r="F81" s="19" cm="1">
        <f t="array" ref="F81">_xlfn.XLOOKUP(transformación!A72,'[1]Desempleo armonizado'!$A$2:$A$101,_xlfn.XLOOKUP($C$1,'[1]Desempleo armonizado'!$B$1:$P$1,'[1]Desempleo armonizado'!$B$2:$P$101))</f>
        <v>7.4</v>
      </c>
      <c r="G81" s="26" cm="1">
        <f t="array" ref="G81">IFERROR(_xlfn.XLOOKUP(transformación!$B72,[1]Forwarkeys!$B$2:$B$1000,_xlfn.XLOOKUP($C$1,[1]Forwarkeys!$C$1:$BA$1,[1]Forwarkeys!$C$2:$BA$1000)),"-")</f>
        <v>11293</v>
      </c>
      <c r="H81" s="19">
        <f>España!E81</f>
        <v>95.03</v>
      </c>
      <c r="I81" s="3">
        <f>[1]Aeropuerto!$I74</f>
        <v>11195</v>
      </c>
      <c r="J81" s="3" cm="1">
        <f t="array" ref="J81">_xlfn.XLOOKUP(transformación!$B72,[1]Mortalidad!$A$2:$A$301,_xlfn.XLOOKUP($C$1,[1]Mortalidad!$B$1:$P$1,[1]Mortalidad!$B$2:$P$301))</f>
        <v>4265</v>
      </c>
      <c r="K81" s="19" cm="1">
        <f t="array" ref="K81">_xlfn.XLOOKUP(transformación!$B72,'[1]Indice del consumidor'!$A$2:$A$301,_xlfn.XLOOKUP($C$1,'[1]Indice del consumidor'!$B$1:$P$1,'[1]Indice del consumidor'!$B$2:$P$301))</f>
        <v>2.8</v>
      </c>
      <c r="L81" s="34" t="s">
        <v>702</v>
      </c>
      <c r="M81" s="34" t="s">
        <v>702</v>
      </c>
      <c r="N81" s="34" t="s">
        <v>702</v>
      </c>
    </row>
    <row r="82" spans="1:14" x14ac:dyDescent="0.3">
      <c r="A82" s="2" t="str">
        <f>'Viajeros Hoteles y Apartamet'!A82</f>
        <v>2010</v>
      </c>
      <c r="B82" s="2" t="str">
        <f>'Viajeros Hoteles y Apartamet'!B82</f>
        <v>11</v>
      </c>
      <c r="C82" s="3">
        <f>'Viajeros Hoteles y Apartamet'!J82</f>
        <v>21862</v>
      </c>
      <c r="D82" s="3" cm="1">
        <f t="array" ref="D82">_xlfn.XLOOKUP(transformación!A73,'[1]Pib Pc'!$A$2:$A$81,_xlfn.XLOOKUP($C$1,'[1]Pib Pc'!B$1:P$1,'[1]Pib Pc'!$B$2:$P$81))</f>
        <v>9440</v>
      </c>
      <c r="E82" s="19" cm="1">
        <f t="array" ref="E82">_xlfn.XLOOKUP(transformación!B73,'[1]IPC Armonizado'!$A$2:$A$250,_xlfn.XLOOKUP($C$1,'[1]IPC Armonizado'!$B$1:$Q$1,'[1]IPC Armonizado'!$B$2:$Q$250))</f>
        <v>91.65</v>
      </c>
      <c r="F82" s="19" cm="1">
        <f t="array" ref="F82">_xlfn.XLOOKUP(transformación!A73,'[1]Desempleo armonizado'!$A$2:$A$101,_xlfn.XLOOKUP($C$1,'[1]Desempleo armonizado'!$B$1:$P$1,'[1]Desempleo armonizado'!$B$2:$P$101))</f>
        <v>7.4</v>
      </c>
      <c r="G82" s="26" cm="1">
        <f t="array" ref="G82">IFERROR(_xlfn.XLOOKUP(transformación!$B73,[1]Forwarkeys!$B$2:$B$1000,_xlfn.XLOOKUP($C$1,[1]Forwarkeys!$C$1:$BA$1,[1]Forwarkeys!$C$2:$BA$1000)),"-")</f>
        <v>6201</v>
      </c>
      <c r="H82" s="19">
        <f>España!E82</f>
        <v>95.33</v>
      </c>
      <c r="I82" s="3">
        <f>[1]Aeropuerto!$I75</f>
        <v>5143</v>
      </c>
      <c r="J82" s="3" cm="1">
        <f t="array" ref="J82">_xlfn.XLOOKUP(transformación!$B73,[1]Mortalidad!$A$2:$A$301,_xlfn.XLOOKUP($C$1,[1]Mortalidad!$B$1:$P$1,[1]Mortalidad!$B$2:$P$301))</f>
        <v>4099</v>
      </c>
      <c r="K82" s="19" cm="1">
        <f t="array" ref="K82">_xlfn.XLOOKUP(transformación!$B73,'[1]Indice del consumidor'!$A$2:$A$301,_xlfn.XLOOKUP($C$1,'[1]Indice del consumidor'!$B$1:$P$1,'[1]Indice del consumidor'!$B$2:$P$301))</f>
        <v>2</v>
      </c>
      <c r="L82" s="34" t="s">
        <v>702</v>
      </c>
      <c r="M82" s="34" t="s">
        <v>702</v>
      </c>
      <c r="N82" s="34" t="s">
        <v>702</v>
      </c>
    </row>
    <row r="83" spans="1:14" x14ac:dyDescent="0.3">
      <c r="A83" s="2" t="str">
        <f>'Viajeros Hoteles y Apartamet'!A83</f>
        <v>2010</v>
      </c>
      <c r="B83" s="2" t="str">
        <f>'Viajeros Hoteles y Apartamet'!B83</f>
        <v>12</v>
      </c>
      <c r="C83" s="3">
        <f>'Viajeros Hoteles y Apartamet'!J83</f>
        <v>8158</v>
      </c>
      <c r="D83" s="3" cm="1">
        <f t="array" ref="D83">_xlfn.XLOOKUP(transformación!A74,'[1]Pib Pc'!$A$2:$A$81,_xlfn.XLOOKUP($C$1,'[1]Pib Pc'!B$1:P$1,'[1]Pib Pc'!$B$2:$P$81))</f>
        <v>9440</v>
      </c>
      <c r="E83" s="19" cm="1">
        <f t="array" ref="E83">_xlfn.XLOOKUP(transformación!B74,'[1]IPC Armonizado'!$A$2:$A$250,_xlfn.XLOOKUP($C$1,'[1]IPC Armonizado'!$B$1:$Q$1,'[1]IPC Armonizado'!$B$2:$Q$250))</f>
        <v>92.13</v>
      </c>
      <c r="F83" s="19" cm="1">
        <f t="array" ref="F83">_xlfn.XLOOKUP(transformación!A74,'[1]Desempleo armonizado'!$A$2:$A$101,_xlfn.XLOOKUP($C$1,'[1]Desempleo armonizado'!$B$1:$P$1,'[1]Desempleo armonizado'!$B$2:$P$101))</f>
        <v>7.4</v>
      </c>
      <c r="G83" s="26" cm="1">
        <f t="array" ref="G83">IFERROR(_xlfn.XLOOKUP(transformación!$B74,[1]Forwarkeys!$B$2:$B$1000,_xlfn.XLOOKUP($C$1,[1]Forwarkeys!$C$1:$BA$1,[1]Forwarkeys!$C$2:$BA$1000)),"-")</f>
        <v>4541</v>
      </c>
      <c r="H83" s="19">
        <f>España!E83</f>
        <v>95.86</v>
      </c>
      <c r="I83" s="3">
        <f>[1]Aeropuerto!$I76</f>
        <v>3417</v>
      </c>
      <c r="J83" s="3" cm="1">
        <f t="array" ref="J83">_xlfn.XLOOKUP(transformación!$B74,[1]Mortalidad!$A$2:$A$301,_xlfn.XLOOKUP($C$1,[1]Mortalidad!$B$1:$P$1,[1]Mortalidad!$B$2:$P$301))</f>
        <v>4675</v>
      </c>
      <c r="K83" s="19" cm="1">
        <f t="array" ref="K83">_xlfn.XLOOKUP(transformación!$B74,'[1]Indice del consumidor'!$A$2:$A$301,_xlfn.XLOOKUP($C$1,'[1]Indice del consumidor'!$B$1:$P$1,'[1]Indice del consumidor'!$B$2:$P$301))</f>
        <v>-1.5</v>
      </c>
      <c r="L83" s="34" t="s">
        <v>702</v>
      </c>
      <c r="M83" s="34" t="s">
        <v>702</v>
      </c>
      <c r="N83" s="34" t="s">
        <v>702</v>
      </c>
    </row>
    <row r="84" spans="1:14" x14ac:dyDescent="0.3">
      <c r="A84" s="2" t="str">
        <f>'Viajeros Hoteles y Apartamet'!A84</f>
        <v>2011</v>
      </c>
      <c r="B84" s="2" t="str">
        <f>'Viajeros Hoteles y Apartamet'!B84</f>
        <v>1</v>
      </c>
      <c r="C84" s="3">
        <f>'Viajeros Hoteles y Apartamet'!J84</f>
        <v>8493</v>
      </c>
      <c r="D84" s="3" cm="1">
        <f t="array" ref="D84">_xlfn.XLOOKUP(transformación!A75,'[1]Pib Pc'!$A$2:$A$81,_xlfn.XLOOKUP($C$1,'[1]Pib Pc'!B$1:P$1,'[1]Pib Pc'!$B$2:$P$81))</f>
        <v>8760</v>
      </c>
      <c r="E84" s="19" cm="1">
        <f t="array" ref="E84">_xlfn.XLOOKUP(transformación!B75,'[1]IPC Armonizado'!$A$2:$A$250,_xlfn.XLOOKUP($C$1,'[1]IPC Armonizado'!$B$1:$Q$1,'[1]IPC Armonizado'!$B$2:$Q$250))</f>
        <v>92.49</v>
      </c>
      <c r="F84" s="19" cm="1">
        <f t="array" ref="F84">_xlfn.XLOOKUP(transformación!A75,'[1]Desempleo armonizado'!$A$2:$A$101,_xlfn.XLOOKUP($C$1,'[1]Desempleo armonizado'!$B$1:$P$1,'[1]Desempleo armonizado'!$B$2:$P$101))</f>
        <v>8.6</v>
      </c>
      <c r="G84" s="26" cm="1">
        <f t="array" ref="G84">IFERROR(_xlfn.XLOOKUP(transformación!$B75,[1]Forwarkeys!$B$2:$B$1000,_xlfn.XLOOKUP($C$1,[1]Forwarkeys!$C$1:$BA$1,[1]Forwarkeys!$C$2:$BA$1000)),"-")</f>
        <v>3967</v>
      </c>
      <c r="H84" s="19">
        <f>España!E84</f>
        <v>94.6</v>
      </c>
      <c r="I84" s="3">
        <f>[1]Aeropuerto!$I77</f>
        <v>3179</v>
      </c>
      <c r="J84" s="3" cm="1">
        <f t="array" ref="J84">_xlfn.XLOOKUP(transformación!$B75,[1]Mortalidad!$A$2:$A$301,_xlfn.XLOOKUP($C$1,[1]Mortalidad!$B$1:$P$1,[1]Mortalidad!$B$2:$P$301))</f>
        <v>4605</v>
      </c>
      <c r="K84" s="19" cm="1">
        <f t="array" ref="K84">_xlfn.XLOOKUP(transformación!$B75,'[1]Indice del consumidor'!$A$2:$A$301,_xlfn.XLOOKUP($C$1,'[1]Indice del consumidor'!$B$1:$P$1,'[1]Indice del consumidor'!$B$2:$P$301))</f>
        <v>0.3</v>
      </c>
      <c r="L84" s="34" t="s">
        <v>702</v>
      </c>
      <c r="M84" s="34" t="s">
        <v>702</v>
      </c>
      <c r="N84" s="34" t="s">
        <v>702</v>
      </c>
    </row>
    <row r="85" spans="1:14" x14ac:dyDescent="0.3">
      <c r="A85" s="2" t="str">
        <f>'Viajeros Hoteles y Apartamet'!A85</f>
        <v>2011</v>
      </c>
      <c r="B85" s="2" t="str">
        <f>'Viajeros Hoteles y Apartamet'!B85</f>
        <v>2</v>
      </c>
      <c r="C85" s="3">
        <f>'Viajeros Hoteles y Apartamet'!J85</f>
        <v>12823</v>
      </c>
      <c r="D85" s="3" cm="1">
        <f t="array" ref="D85">_xlfn.XLOOKUP(transformación!A76,'[1]Pib Pc'!$A$2:$A$81,_xlfn.XLOOKUP($C$1,'[1]Pib Pc'!B$1:P$1,'[1]Pib Pc'!$B$2:$P$81))</f>
        <v>8760</v>
      </c>
      <c r="E85" s="19" cm="1">
        <f t="array" ref="E85">_xlfn.XLOOKUP(transformación!B76,'[1]IPC Armonizado'!$A$2:$A$250,_xlfn.XLOOKUP($C$1,'[1]IPC Armonizado'!$B$1:$Q$1,'[1]IPC Armonizado'!$B$2:$Q$250))</f>
        <v>93.19</v>
      </c>
      <c r="F85" s="19" cm="1">
        <f t="array" ref="F85">_xlfn.XLOOKUP(transformación!A76,'[1]Desempleo armonizado'!$A$2:$A$101,_xlfn.XLOOKUP($C$1,'[1]Desempleo armonizado'!$B$1:$P$1,'[1]Desempleo armonizado'!$B$2:$P$101))</f>
        <v>8.6</v>
      </c>
      <c r="G85" s="26" cm="1">
        <f t="array" ref="G85">IFERROR(_xlfn.XLOOKUP(transformación!$B76,[1]Forwarkeys!$B$2:$B$1000,_xlfn.XLOOKUP($C$1,[1]Forwarkeys!$C$1:$BA$1,[1]Forwarkeys!$C$2:$BA$1000)),"-")</f>
        <v>4725</v>
      </c>
      <c r="H85" s="19">
        <f>España!E85</f>
        <v>94.7</v>
      </c>
      <c r="I85" s="3">
        <f>[1]Aeropuerto!$I78</f>
        <v>5619</v>
      </c>
      <c r="J85" s="3" cm="1">
        <f t="array" ref="J85">_xlfn.XLOOKUP(transformación!$B76,[1]Mortalidad!$A$2:$A$301,_xlfn.XLOOKUP($C$1,[1]Mortalidad!$B$1:$P$1,[1]Mortalidad!$B$2:$P$301))</f>
        <v>3987</v>
      </c>
      <c r="K85" s="19" cm="1">
        <f t="array" ref="K85">_xlfn.XLOOKUP(transformación!$B76,'[1]Indice del consumidor'!$A$2:$A$301,_xlfn.XLOOKUP($C$1,'[1]Indice del consumidor'!$B$1:$P$1,'[1]Indice del consumidor'!$B$2:$P$301))</f>
        <v>0.4</v>
      </c>
      <c r="L85" s="34" t="s">
        <v>702</v>
      </c>
      <c r="M85" s="34" t="s">
        <v>702</v>
      </c>
      <c r="N85" s="34" t="s">
        <v>702</v>
      </c>
    </row>
    <row r="86" spans="1:14" x14ac:dyDescent="0.3">
      <c r="A86" s="2" t="str">
        <f>'Viajeros Hoteles y Apartamet'!A86</f>
        <v>2011</v>
      </c>
      <c r="B86" s="2" t="str">
        <f>'Viajeros Hoteles y Apartamet'!B86</f>
        <v>3</v>
      </c>
      <c r="C86" s="3">
        <f>'Viajeros Hoteles y Apartamet'!J86</f>
        <v>23524</v>
      </c>
      <c r="D86" s="3" cm="1">
        <f t="array" ref="D86">_xlfn.XLOOKUP(transformación!A77,'[1]Pib Pc'!$A$2:$A$81,_xlfn.XLOOKUP($C$1,'[1]Pib Pc'!B$1:P$1,'[1]Pib Pc'!$B$2:$P$81))</f>
        <v>8760</v>
      </c>
      <c r="E86" s="19" cm="1">
        <f t="array" ref="E86">_xlfn.XLOOKUP(transformación!B77,'[1]IPC Armonizado'!$A$2:$A$250,_xlfn.XLOOKUP($C$1,'[1]IPC Armonizado'!$B$1:$Q$1,'[1]IPC Armonizado'!$B$2:$Q$250))</f>
        <v>93.73</v>
      </c>
      <c r="F86" s="19" cm="1">
        <f t="array" ref="F86">_xlfn.XLOOKUP(transformación!A77,'[1]Desempleo armonizado'!$A$2:$A$101,_xlfn.XLOOKUP($C$1,'[1]Desempleo armonizado'!$B$1:$P$1,'[1]Desempleo armonizado'!$B$2:$P$101))</f>
        <v>8.6</v>
      </c>
      <c r="G86" s="26" cm="1">
        <f t="array" ref="G86">IFERROR(_xlfn.XLOOKUP(transformación!$B77,[1]Forwarkeys!$B$2:$B$1000,_xlfn.XLOOKUP($C$1,[1]Forwarkeys!$C$1:$BA$1,[1]Forwarkeys!$C$2:$BA$1000)),"-")</f>
        <v>7782</v>
      </c>
      <c r="H86" s="19">
        <f>España!E86</f>
        <v>96.93</v>
      </c>
      <c r="I86" s="3">
        <f>[1]Aeropuerto!$I79</f>
        <v>8833</v>
      </c>
      <c r="J86" s="3" cm="1">
        <f t="array" ref="J86">_xlfn.XLOOKUP(transformación!$B77,[1]Mortalidad!$A$2:$A$301,_xlfn.XLOOKUP($C$1,[1]Mortalidad!$B$1:$P$1,[1]Mortalidad!$B$2:$P$301))</f>
        <v>4665</v>
      </c>
      <c r="K86" s="19" cm="1">
        <f t="array" ref="K86">_xlfn.XLOOKUP(transformación!$B77,'[1]Indice del consumidor'!$A$2:$A$301,_xlfn.XLOOKUP($C$1,'[1]Indice del consumidor'!$B$1:$P$1,'[1]Indice del consumidor'!$B$2:$P$301))</f>
        <v>-0.2</v>
      </c>
      <c r="L86" s="34" t="s">
        <v>702</v>
      </c>
      <c r="M86" s="34" t="s">
        <v>702</v>
      </c>
      <c r="N86" s="34" t="s">
        <v>702</v>
      </c>
    </row>
    <row r="87" spans="1:14" x14ac:dyDescent="0.3">
      <c r="A87" s="2" t="str">
        <f>'Viajeros Hoteles y Apartamet'!A87</f>
        <v>2011</v>
      </c>
      <c r="B87" s="2" t="str">
        <f>'Viajeros Hoteles y Apartamet'!B87</f>
        <v>4</v>
      </c>
      <c r="C87" s="3">
        <f>'Viajeros Hoteles y Apartamet'!J87</f>
        <v>31064</v>
      </c>
      <c r="D87" s="3" cm="1">
        <f t="array" ref="D87">_xlfn.XLOOKUP(transformación!A78,'[1]Pib Pc'!$A$2:$A$81,_xlfn.XLOOKUP($C$1,'[1]Pib Pc'!B$1:P$1,'[1]Pib Pc'!$B$2:$P$81))</f>
        <v>9250</v>
      </c>
      <c r="E87" s="19" cm="1">
        <f t="array" ref="E87">_xlfn.XLOOKUP(transformación!B78,'[1]IPC Armonizado'!$A$2:$A$250,_xlfn.XLOOKUP($C$1,'[1]IPC Armonizado'!$B$1:$Q$1,'[1]IPC Armonizado'!$B$2:$Q$250))</f>
        <v>93.9</v>
      </c>
      <c r="F87" s="19" cm="1">
        <f t="array" ref="F87">_xlfn.XLOOKUP(transformación!A78,'[1]Desempleo armonizado'!$A$2:$A$101,_xlfn.XLOOKUP($C$1,'[1]Desempleo armonizado'!$B$1:$P$1,'[1]Desempleo armonizado'!$B$2:$P$101))</f>
        <v>8.8000000000000007</v>
      </c>
      <c r="G87" s="26" cm="1">
        <f t="array" ref="G87">IFERROR(_xlfn.XLOOKUP(transformación!$B78,[1]Forwarkeys!$B$2:$B$1000,_xlfn.XLOOKUP($C$1,[1]Forwarkeys!$C$1:$BA$1,[1]Forwarkeys!$C$2:$BA$1000)),"-")</f>
        <v>12190</v>
      </c>
      <c r="H87" s="19">
        <f>España!E87</f>
        <v>97.78</v>
      </c>
      <c r="I87" s="3">
        <f>[1]Aeropuerto!$I80</f>
        <v>11909</v>
      </c>
      <c r="J87" s="3" cm="1">
        <f t="array" ref="J87">_xlfn.XLOOKUP(transformación!$B78,[1]Mortalidad!$A$2:$A$301,_xlfn.XLOOKUP($C$1,[1]Mortalidad!$B$1:$P$1,[1]Mortalidad!$B$2:$P$301))</f>
        <v>4276</v>
      </c>
      <c r="K87" s="19" cm="1">
        <f t="array" ref="K87">_xlfn.XLOOKUP(transformación!$B78,'[1]Indice del consumidor'!$A$2:$A$301,_xlfn.XLOOKUP($C$1,'[1]Indice del consumidor'!$B$1:$P$1,'[1]Indice del consumidor'!$B$2:$P$301))</f>
        <v>-0.6</v>
      </c>
      <c r="L87" s="34" t="s">
        <v>702</v>
      </c>
      <c r="M87" s="34" t="s">
        <v>702</v>
      </c>
      <c r="N87" s="34" t="s">
        <v>702</v>
      </c>
    </row>
    <row r="88" spans="1:14" x14ac:dyDescent="0.3">
      <c r="A88" s="2" t="str">
        <f>'Viajeros Hoteles y Apartamet'!A88</f>
        <v>2011</v>
      </c>
      <c r="B88" s="2" t="str">
        <f>'Viajeros Hoteles y Apartamet'!B88</f>
        <v>5</v>
      </c>
      <c r="C88" s="3">
        <f>'Viajeros Hoteles y Apartamet'!J88</f>
        <v>23048</v>
      </c>
      <c r="D88" s="3" cm="1">
        <f t="array" ref="D88">_xlfn.XLOOKUP(transformación!A79,'[1]Pib Pc'!$A$2:$A$81,_xlfn.XLOOKUP($C$1,'[1]Pib Pc'!B$1:P$1,'[1]Pib Pc'!$B$2:$P$81))</f>
        <v>9250</v>
      </c>
      <c r="E88" s="19" cm="1">
        <f t="array" ref="E88">_xlfn.XLOOKUP(transformación!B79,'[1]IPC Armonizado'!$A$2:$A$250,_xlfn.XLOOKUP($C$1,'[1]IPC Armonizado'!$B$1:$Q$1,'[1]IPC Armonizado'!$B$2:$Q$250))</f>
        <v>93.77</v>
      </c>
      <c r="F88" s="19" cm="1">
        <f t="array" ref="F88">_xlfn.XLOOKUP(transformación!A79,'[1]Desempleo armonizado'!$A$2:$A$101,_xlfn.XLOOKUP($C$1,'[1]Desempleo armonizado'!$B$1:$P$1,'[1]Desempleo armonizado'!$B$2:$P$101))</f>
        <v>8.8000000000000007</v>
      </c>
      <c r="G88" s="26" cm="1">
        <f t="array" ref="G88">IFERROR(_xlfn.XLOOKUP(transformación!$B79,[1]Forwarkeys!$B$2:$B$1000,_xlfn.XLOOKUP($C$1,[1]Forwarkeys!$C$1:$BA$1,[1]Forwarkeys!$C$2:$BA$1000)),"-")</f>
        <v>11293</v>
      </c>
      <c r="H88" s="19">
        <f>España!E88</f>
        <v>97.66</v>
      </c>
      <c r="I88" s="3">
        <f>[1]Aeropuerto!$I81</f>
        <v>9294</v>
      </c>
      <c r="J88" s="3" cm="1">
        <f t="array" ref="J88">_xlfn.XLOOKUP(transformación!$B79,[1]Mortalidad!$A$2:$A$301,_xlfn.XLOOKUP($C$1,[1]Mortalidad!$B$1:$P$1,[1]Mortalidad!$B$2:$P$301))</f>
        <v>4246</v>
      </c>
      <c r="K88" s="19" cm="1">
        <f t="array" ref="K88">_xlfn.XLOOKUP(transformación!$B79,'[1]Indice del consumidor'!$A$2:$A$301,_xlfn.XLOOKUP($C$1,'[1]Indice del consumidor'!$B$1:$P$1,'[1]Indice del consumidor'!$B$2:$P$301))</f>
        <v>-1.5</v>
      </c>
      <c r="L88" s="34" t="s">
        <v>702</v>
      </c>
      <c r="M88" s="34" t="s">
        <v>702</v>
      </c>
      <c r="N88" s="34" t="s">
        <v>702</v>
      </c>
    </row>
    <row r="89" spans="1:14" x14ac:dyDescent="0.3">
      <c r="A89" s="2" t="str">
        <f>'Viajeros Hoteles y Apartamet'!A89</f>
        <v>2011</v>
      </c>
      <c r="B89" s="2" t="str">
        <f>'Viajeros Hoteles y Apartamet'!B89</f>
        <v>6</v>
      </c>
      <c r="C89" s="3">
        <f>'Viajeros Hoteles y Apartamet'!J89</f>
        <v>25528</v>
      </c>
      <c r="D89" s="3" cm="1">
        <f t="array" ref="D89">_xlfn.XLOOKUP(transformación!A80,'[1]Pib Pc'!$A$2:$A$81,_xlfn.XLOOKUP($C$1,'[1]Pib Pc'!B$1:P$1,'[1]Pib Pc'!$B$2:$P$81))</f>
        <v>9250</v>
      </c>
      <c r="E89" s="19" cm="1">
        <f t="array" ref="E89">_xlfn.XLOOKUP(transformación!B80,'[1]IPC Armonizado'!$A$2:$A$250,_xlfn.XLOOKUP($C$1,'[1]IPC Armonizado'!$B$1:$Q$1,'[1]IPC Armonizado'!$B$2:$Q$250))</f>
        <v>94</v>
      </c>
      <c r="F89" s="19" cm="1">
        <f t="array" ref="F89">_xlfn.XLOOKUP(transformación!A80,'[1]Desempleo armonizado'!$A$2:$A$101,_xlfn.XLOOKUP($C$1,'[1]Desempleo armonizado'!$B$1:$P$1,'[1]Desempleo armonizado'!$B$2:$P$101))</f>
        <v>8.8000000000000007</v>
      </c>
      <c r="G89" s="26" cm="1">
        <f t="array" ref="G89">IFERROR(_xlfn.XLOOKUP(transformación!$B80,[1]Forwarkeys!$B$2:$B$1000,_xlfn.XLOOKUP($C$1,[1]Forwarkeys!$C$1:$BA$1,[1]Forwarkeys!$C$2:$BA$1000)),"-")</f>
        <v>11980</v>
      </c>
      <c r="H89" s="19">
        <f>España!E89</f>
        <v>97.48</v>
      </c>
      <c r="I89" s="3">
        <f>[1]Aeropuerto!$I82</f>
        <v>10784</v>
      </c>
      <c r="J89" s="3" cm="1">
        <f t="array" ref="J89">_xlfn.XLOOKUP(transformación!$B80,[1]Mortalidad!$A$2:$A$301,_xlfn.XLOOKUP($C$1,[1]Mortalidad!$B$1:$P$1,[1]Mortalidad!$B$2:$P$301))</f>
        <v>4079</v>
      </c>
      <c r="K89" s="19" cm="1">
        <f t="array" ref="K89">_xlfn.XLOOKUP(transformación!$B80,'[1]Indice del consumidor'!$A$2:$A$301,_xlfn.XLOOKUP($C$1,'[1]Indice del consumidor'!$B$1:$P$1,'[1]Indice del consumidor'!$B$2:$P$301))</f>
        <v>-5.8</v>
      </c>
      <c r="L89" s="34" t="s">
        <v>702</v>
      </c>
      <c r="M89" s="34" t="s">
        <v>702</v>
      </c>
      <c r="N89" s="34" t="s">
        <v>702</v>
      </c>
    </row>
    <row r="90" spans="1:14" x14ac:dyDescent="0.3">
      <c r="A90" s="2" t="str">
        <f>'Viajeros Hoteles y Apartamet'!A90</f>
        <v>2011</v>
      </c>
      <c r="B90" s="2" t="str">
        <f>'Viajeros Hoteles y Apartamet'!B90</f>
        <v>7</v>
      </c>
      <c r="C90" s="3">
        <f>'Viajeros Hoteles y Apartamet'!J90</f>
        <v>22574</v>
      </c>
      <c r="D90" s="3" cm="1">
        <f t="array" ref="D90">_xlfn.XLOOKUP(transformación!A81,'[1]Pib Pc'!$A$2:$A$81,_xlfn.XLOOKUP($C$1,'[1]Pib Pc'!B$1:P$1,'[1]Pib Pc'!$B$2:$P$81))</f>
        <v>9100</v>
      </c>
      <c r="E90" s="19" cm="1">
        <f t="array" ref="E90">_xlfn.XLOOKUP(transformación!B81,'[1]IPC Armonizado'!$A$2:$A$250,_xlfn.XLOOKUP($C$1,'[1]IPC Armonizado'!$B$1:$Q$1,'[1]IPC Armonizado'!$B$2:$Q$250))</f>
        <v>93.6</v>
      </c>
      <c r="F90" s="19" cm="1">
        <f t="array" ref="F90">_xlfn.XLOOKUP(transformación!A81,'[1]Desempleo armonizado'!$A$2:$A$101,_xlfn.XLOOKUP($C$1,'[1]Desempleo armonizado'!$B$1:$P$1,'[1]Desempleo armonizado'!$B$2:$P$101))</f>
        <v>6.8</v>
      </c>
      <c r="G90" s="26" cm="1">
        <f t="array" ref="G90">IFERROR(_xlfn.XLOOKUP(transformación!$B81,[1]Forwarkeys!$B$2:$B$1000,_xlfn.XLOOKUP($C$1,[1]Forwarkeys!$C$1:$BA$1,[1]Forwarkeys!$C$2:$BA$1000)),"-")</f>
        <v>12976</v>
      </c>
      <c r="H90" s="19">
        <f>España!E90</f>
        <v>96.34</v>
      </c>
      <c r="I90" s="3">
        <f>[1]Aeropuerto!$I83</f>
        <v>11092</v>
      </c>
      <c r="J90" s="3" cm="1">
        <f t="array" ref="J90">_xlfn.XLOOKUP(transformación!$B81,[1]Mortalidad!$A$2:$A$301,_xlfn.XLOOKUP($C$1,[1]Mortalidad!$B$1:$P$1,[1]Mortalidad!$B$2:$P$301))</f>
        <v>4108</v>
      </c>
      <c r="K90" s="19" cm="1">
        <f t="array" ref="K90">_xlfn.XLOOKUP(transformación!$B81,'[1]Indice del consumidor'!$A$2:$A$301,_xlfn.XLOOKUP($C$1,'[1]Indice del consumidor'!$B$1:$P$1,'[1]Indice del consumidor'!$B$2:$P$301))</f>
        <v>-5.5</v>
      </c>
      <c r="L90" s="34" t="s">
        <v>702</v>
      </c>
      <c r="M90" s="34" t="s">
        <v>702</v>
      </c>
      <c r="N90" s="34" t="s">
        <v>702</v>
      </c>
    </row>
    <row r="91" spans="1:14" x14ac:dyDescent="0.3">
      <c r="A91" s="2" t="str">
        <f>'Viajeros Hoteles y Apartamet'!A91</f>
        <v>2011</v>
      </c>
      <c r="B91" s="2" t="str">
        <f>'Viajeros Hoteles y Apartamet'!B91</f>
        <v>8</v>
      </c>
      <c r="C91" s="3">
        <f>'Viajeros Hoteles y Apartamet'!J91</f>
        <v>17203</v>
      </c>
      <c r="D91" s="3" cm="1">
        <f t="array" ref="D91">_xlfn.XLOOKUP(transformación!A82,'[1]Pib Pc'!$A$2:$A$81,_xlfn.XLOOKUP($C$1,'[1]Pib Pc'!B$1:P$1,'[1]Pib Pc'!$B$2:$P$81))</f>
        <v>9100</v>
      </c>
      <c r="E91" s="19" cm="1">
        <f t="array" ref="E91">_xlfn.XLOOKUP(transformación!B82,'[1]IPC Armonizado'!$A$2:$A$250,_xlfn.XLOOKUP($C$1,'[1]IPC Armonizado'!$B$1:$Q$1,'[1]IPC Armonizado'!$B$2:$Q$250))</f>
        <v>93.8</v>
      </c>
      <c r="F91" s="19" cm="1">
        <f t="array" ref="F91">_xlfn.XLOOKUP(transformación!A82,'[1]Desempleo armonizado'!$A$2:$A$101,_xlfn.XLOOKUP($C$1,'[1]Desempleo armonizado'!$B$1:$P$1,'[1]Desempleo armonizado'!$B$2:$P$101))</f>
        <v>6.8</v>
      </c>
      <c r="G91" s="26" cm="1">
        <f t="array" ref="G91">IFERROR(_xlfn.XLOOKUP(transformación!$B82,[1]Forwarkeys!$B$2:$B$1000,_xlfn.XLOOKUP($C$1,[1]Forwarkeys!$C$1:$BA$1,[1]Forwarkeys!$C$2:$BA$1000)),"-")</f>
        <v>9677</v>
      </c>
      <c r="H91" s="19">
        <f>España!E91</f>
        <v>96.31</v>
      </c>
      <c r="I91" s="3">
        <f>[1]Aeropuerto!$I84</f>
        <v>7652</v>
      </c>
      <c r="J91" s="3" cm="1">
        <f t="array" ref="J91">_xlfn.XLOOKUP(transformación!$B82,[1]Mortalidad!$A$2:$A$301,_xlfn.XLOOKUP($C$1,[1]Mortalidad!$B$1:$P$1,[1]Mortalidad!$B$2:$P$301))</f>
        <v>3987</v>
      </c>
      <c r="K91" s="19" cm="1">
        <f t="array" ref="K91">_xlfn.XLOOKUP(transformación!$B82,'[1]Indice del consumidor'!$A$2:$A$301,_xlfn.XLOOKUP($C$1,'[1]Indice del consumidor'!$B$1:$P$1,'[1]Indice del consumidor'!$B$2:$P$301))</f>
        <v>-8.9</v>
      </c>
      <c r="L91" s="34" t="s">
        <v>702</v>
      </c>
      <c r="M91" s="34" t="s">
        <v>702</v>
      </c>
      <c r="N91" s="34" t="s">
        <v>702</v>
      </c>
    </row>
    <row r="92" spans="1:14" x14ac:dyDescent="0.3">
      <c r="A92" s="2" t="str">
        <f>'Viajeros Hoteles y Apartamet'!A92</f>
        <v>2011</v>
      </c>
      <c r="B92" s="2" t="str">
        <f>'Viajeros Hoteles y Apartamet'!B92</f>
        <v>9</v>
      </c>
      <c r="C92" s="3">
        <f>'Viajeros Hoteles y Apartamet'!J92</f>
        <v>24058</v>
      </c>
      <c r="D92" s="3" cm="1">
        <f t="array" ref="D92">_xlfn.XLOOKUP(transformación!A83,'[1]Pib Pc'!$A$2:$A$81,_xlfn.XLOOKUP($C$1,'[1]Pib Pc'!B$1:P$1,'[1]Pib Pc'!$B$2:$P$81))</f>
        <v>9100</v>
      </c>
      <c r="E92" s="19" cm="1">
        <f t="array" ref="E92">_xlfn.XLOOKUP(transformación!B83,'[1]IPC Armonizado'!$A$2:$A$250,_xlfn.XLOOKUP($C$1,'[1]IPC Armonizado'!$B$1:$Q$1,'[1]IPC Armonizado'!$B$2:$Q$250))</f>
        <v>94.21</v>
      </c>
      <c r="F92" s="19" cm="1">
        <f t="array" ref="F92">_xlfn.XLOOKUP(transformación!A83,'[1]Desempleo armonizado'!$A$2:$A$101,_xlfn.XLOOKUP($C$1,'[1]Desempleo armonizado'!$B$1:$P$1,'[1]Desempleo armonizado'!$B$2:$P$101))</f>
        <v>6.8</v>
      </c>
      <c r="G92" s="26" cm="1">
        <f t="array" ref="G92">IFERROR(_xlfn.XLOOKUP(transformación!$B83,[1]Forwarkeys!$B$2:$B$1000,_xlfn.XLOOKUP($C$1,[1]Forwarkeys!$C$1:$BA$1,[1]Forwarkeys!$C$2:$BA$1000)),"-")</f>
        <v>11293</v>
      </c>
      <c r="H92" s="19">
        <f>España!E92</f>
        <v>97.46</v>
      </c>
      <c r="I92" s="3">
        <f>[1]Aeropuerto!$I85</f>
        <v>10107</v>
      </c>
      <c r="J92" s="3" cm="1">
        <f t="array" ref="J92">_xlfn.XLOOKUP(transformación!$B83,[1]Mortalidad!$A$2:$A$301,_xlfn.XLOOKUP($C$1,[1]Mortalidad!$B$1:$P$1,[1]Mortalidad!$B$2:$P$301))</f>
        <v>3987</v>
      </c>
      <c r="K92" s="19" cm="1">
        <f t="array" ref="K92">_xlfn.XLOOKUP(transformación!$B83,'[1]Indice del consumidor'!$A$2:$A$301,_xlfn.XLOOKUP($C$1,'[1]Indice del consumidor'!$B$1:$P$1,'[1]Indice del consumidor'!$B$2:$P$301))</f>
        <v>-9.5</v>
      </c>
      <c r="L92" s="34" t="s">
        <v>702</v>
      </c>
      <c r="M92" s="34" t="s">
        <v>702</v>
      </c>
      <c r="N92" s="34" t="s">
        <v>702</v>
      </c>
    </row>
    <row r="93" spans="1:14" x14ac:dyDescent="0.3">
      <c r="A93" s="2" t="str">
        <f>'Viajeros Hoteles y Apartamet'!A93</f>
        <v>2011</v>
      </c>
      <c r="B93" s="2" t="str">
        <f>'Viajeros Hoteles y Apartamet'!B93</f>
        <v>10</v>
      </c>
      <c r="C93" s="3">
        <f>'Viajeros Hoteles y Apartamet'!J93</f>
        <v>31818</v>
      </c>
      <c r="D93" s="3" cm="1">
        <f t="array" ref="D93">_xlfn.XLOOKUP(transformación!A84,'[1]Pib Pc'!$A$2:$A$81,_xlfn.XLOOKUP($C$1,'[1]Pib Pc'!B$1:P$1,'[1]Pib Pc'!$B$2:$P$81))</f>
        <v>9640</v>
      </c>
      <c r="E93" s="19" cm="1">
        <f t="array" ref="E93">_xlfn.XLOOKUP(transformación!B84,'[1]IPC Armonizado'!$A$2:$A$250,_xlfn.XLOOKUP($C$1,'[1]IPC Armonizado'!$B$1:$Q$1,'[1]IPC Armonizado'!$B$2:$Q$250))</f>
        <v>94.37</v>
      </c>
      <c r="F93" s="19" cm="1">
        <f t="array" ref="F93">_xlfn.XLOOKUP(transformación!A84,'[1]Desempleo armonizado'!$A$2:$A$101,_xlfn.XLOOKUP($C$1,'[1]Desempleo armonizado'!$B$1:$P$1,'[1]Desempleo armonizado'!$B$2:$P$101))</f>
        <v>6.9</v>
      </c>
      <c r="G93" s="26" cm="1">
        <f t="array" ref="G93">IFERROR(_xlfn.XLOOKUP(transformación!$B84,[1]Forwarkeys!$B$2:$B$1000,_xlfn.XLOOKUP($C$1,[1]Forwarkeys!$C$1:$BA$1,[1]Forwarkeys!$C$2:$BA$1000)),"-")</f>
        <v>11796</v>
      </c>
      <c r="H93" s="19">
        <f>España!E93</f>
        <v>97.87</v>
      </c>
      <c r="I93" s="3">
        <f>[1]Aeropuerto!$I86</f>
        <v>11669</v>
      </c>
      <c r="J93" s="3" cm="1">
        <f t="array" ref="J93">_xlfn.XLOOKUP(transformación!$B84,[1]Mortalidad!$A$2:$A$301,_xlfn.XLOOKUP($C$1,[1]Mortalidad!$B$1:$P$1,[1]Mortalidad!$B$2:$P$301))</f>
        <v>4235</v>
      </c>
      <c r="K93" s="19" cm="1">
        <f t="array" ref="K93">_xlfn.XLOOKUP(transformación!$B84,'[1]Indice del consumidor'!$A$2:$A$301,_xlfn.XLOOKUP($C$1,'[1]Indice del consumidor'!$B$1:$P$1,'[1]Indice del consumidor'!$B$2:$P$301))</f>
        <v>-9.3000000000000007</v>
      </c>
      <c r="L93" s="34" t="s">
        <v>702</v>
      </c>
      <c r="M93" s="34" t="s">
        <v>702</v>
      </c>
      <c r="N93" s="34" t="s">
        <v>702</v>
      </c>
    </row>
    <row r="94" spans="1:14" x14ac:dyDescent="0.3">
      <c r="A94" s="2" t="str">
        <f>'Viajeros Hoteles y Apartamet'!A94</f>
        <v>2011</v>
      </c>
      <c r="B94" s="2" t="str">
        <f>'Viajeros Hoteles y Apartamet'!B94</f>
        <v>11</v>
      </c>
      <c r="C94" s="3">
        <f>'Viajeros Hoteles y Apartamet'!J94</f>
        <v>24411</v>
      </c>
      <c r="D94" s="3" cm="1">
        <f t="array" ref="D94">_xlfn.XLOOKUP(transformación!A85,'[1]Pib Pc'!$A$2:$A$81,_xlfn.XLOOKUP($C$1,'[1]Pib Pc'!B$1:P$1,'[1]Pib Pc'!$B$2:$P$81))</f>
        <v>9640</v>
      </c>
      <c r="E94" s="19" cm="1">
        <f t="array" ref="E94">_xlfn.XLOOKUP(transformación!B85,'[1]IPC Armonizado'!$A$2:$A$250,_xlfn.XLOOKUP($C$1,'[1]IPC Armonizado'!$B$1:$Q$1,'[1]IPC Armonizado'!$B$2:$Q$250))</f>
        <v>94.57</v>
      </c>
      <c r="F94" s="19" cm="1">
        <f t="array" ref="F94">_xlfn.XLOOKUP(transformación!A85,'[1]Desempleo armonizado'!$A$2:$A$101,_xlfn.XLOOKUP($C$1,'[1]Desempleo armonizado'!$B$1:$P$1,'[1]Desempleo armonizado'!$B$2:$P$101))</f>
        <v>6.9</v>
      </c>
      <c r="G94" s="26" cm="1">
        <f t="array" ref="G94">IFERROR(_xlfn.XLOOKUP(transformación!$B85,[1]Forwarkeys!$B$2:$B$1000,_xlfn.XLOOKUP($C$1,[1]Forwarkeys!$C$1:$BA$1,[1]Forwarkeys!$C$2:$BA$1000)),"-")</f>
        <v>7596</v>
      </c>
      <c r="H94" s="19">
        <f>España!E94</f>
        <v>98.09</v>
      </c>
      <c r="I94" s="3">
        <f>[1]Aeropuerto!$I87</f>
        <v>6136</v>
      </c>
      <c r="J94" s="3" cm="1">
        <f t="array" ref="J94">_xlfn.XLOOKUP(transformación!$B85,[1]Mortalidad!$A$2:$A$301,_xlfn.XLOOKUP($C$1,[1]Mortalidad!$B$1:$P$1,[1]Mortalidad!$B$2:$P$301))</f>
        <v>4067</v>
      </c>
      <c r="K94" s="19" cm="1">
        <f t="array" ref="K94">_xlfn.XLOOKUP(transformación!$B85,'[1]Indice del consumidor'!$A$2:$A$301,_xlfn.XLOOKUP($C$1,'[1]Indice del consumidor'!$B$1:$P$1,'[1]Indice del consumidor'!$B$2:$P$301))</f>
        <v>-10.6</v>
      </c>
      <c r="L94" s="34" t="s">
        <v>702</v>
      </c>
      <c r="M94" s="34" t="s">
        <v>702</v>
      </c>
      <c r="N94" s="34" t="s">
        <v>702</v>
      </c>
    </row>
    <row r="95" spans="1:14" x14ac:dyDescent="0.3">
      <c r="A95" s="2" t="str">
        <f>'Viajeros Hoteles y Apartamet'!A95</f>
        <v>2011</v>
      </c>
      <c r="B95" s="2" t="str">
        <f>'Viajeros Hoteles y Apartamet'!B95</f>
        <v>12</v>
      </c>
      <c r="C95" s="3">
        <f>'Viajeros Hoteles y Apartamet'!J95</f>
        <v>10820</v>
      </c>
      <c r="D95" s="3" cm="1">
        <f t="array" ref="D95">_xlfn.XLOOKUP(transformación!A86,'[1]Pib Pc'!$A$2:$A$81,_xlfn.XLOOKUP($C$1,'[1]Pib Pc'!B$1:P$1,'[1]Pib Pc'!$B$2:$P$81))</f>
        <v>9640</v>
      </c>
      <c r="E95" s="19" cm="1">
        <f t="array" ref="E95">_xlfn.XLOOKUP(transformación!B86,'[1]IPC Armonizado'!$A$2:$A$250,_xlfn.XLOOKUP($C$1,'[1]IPC Armonizado'!$B$1:$Q$1,'[1]IPC Armonizado'!$B$2:$Q$250))</f>
        <v>94.53</v>
      </c>
      <c r="F95" s="19" cm="1">
        <f t="array" ref="F95">_xlfn.XLOOKUP(transformación!A86,'[1]Desempleo armonizado'!$A$2:$A$101,_xlfn.XLOOKUP($C$1,'[1]Desempleo armonizado'!$B$1:$P$1,'[1]Desempleo armonizado'!$B$2:$P$101))</f>
        <v>6.9</v>
      </c>
      <c r="G95" s="26" cm="1">
        <f t="array" ref="G95">IFERROR(_xlfn.XLOOKUP(transformación!$B86,[1]Forwarkeys!$B$2:$B$1000,_xlfn.XLOOKUP($C$1,[1]Forwarkeys!$C$1:$BA$1,[1]Forwarkeys!$C$2:$BA$1000)),"-")</f>
        <v>6217</v>
      </c>
      <c r="H95" s="19">
        <f>España!E95</f>
        <v>98.11</v>
      </c>
      <c r="I95" s="3">
        <f>[1]Aeropuerto!$I88</f>
        <v>4911</v>
      </c>
      <c r="J95" s="3" cm="1">
        <f t="array" ref="J95">_xlfn.XLOOKUP(transformación!$B86,[1]Mortalidad!$A$2:$A$301,_xlfn.XLOOKUP($C$1,[1]Mortalidad!$B$1:$P$1,[1]Mortalidad!$B$2:$P$301))</f>
        <v>4343</v>
      </c>
      <c r="K95" s="19" cm="1">
        <f t="array" ref="K95">_xlfn.XLOOKUP(transformación!$B86,'[1]Indice del consumidor'!$A$2:$A$301,_xlfn.XLOOKUP($C$1,'[1]Indice del consumidor'!$B$1:$P$1,'[1]Indice del consumidor'!$B$2:$P$301))</f>
        <v>-10.4</v>
      </c>
      <c r="L95" s="34" t="s">
        <v>702</v>
      </c>
      <c r="M95" s="34" t="s">
        <v>702</v>
      </c>
      <c r="N95" s="34" t="s">
        <v>702</v>
      </c>
    </row>
    <row r="96" spans="1:14" x14ac:dyDescent="0.3">
      <c r="A96" s="2" t="str">
        <f>'Viajeros Hoteles y Apartamet'!A96</f>
        <v>2012</v>
      </c>
      <c r="B96" s="2" t="str">
        <f>'Viajeros Hoteles y Apartamet'!B96</f>
        <v>1</v>
      </c>
      <c r="C96" s="3">
        <f>'Viajeros Hoteles y Apartamet'!J96</f>
        <v>8162</v>
      </c>
      <c r="D96" s="3" cm="1">
        <f t="array" ref="D96">_xlfn.XLOOKUP(transformación!A87,'[1]Pib Pc'!$A$2:$A$81,_xlfn.XLOOKUP($C$1,'[1]Pib Pc'!B$1:P$1,'[1]Pib Pc'!$B$2:$P$81))</f>
        <v>9030</v>
      </c>
      <c r="E96" s="19" cm="1">
        <f t="array" ref="E96">_xlfn.XLOOKUP(transformación!B87,'[1]IPC Armonizado'!$A$2:$A$250,_xlfn.XLOOKUP($C$1,'[1]IPC Armonizado'!$B$1:$Q$1,'[1]IPC Armonizado'!$B$2:$Q$250))</f>
        <v>95.3</v>
      </c>
      <c r="F96" s="19" cm="1">
        <f t="array" ref="F96">_xlfn.XLOOKUP(transformación!A87,'[1]Desempleo armonizado'!$A$2:$A$101,_xlfn.XLOOKUP($C$1,'[1]Desempleo armonizado'!$B$1:$P$1,'[1]Desempleo armonizado'!$B$2:$P$101))</f>
        <v>8</v>
      </c>
      <c r="G96" s="26" cm="1">
        <f t="array" ref="G96">IFERROR(_xlfn.XLOOKUP(transformación!$B87,[1]Forwarkeys!$B$2:$B$1000,_xlfn.XLOOKUP($C$1,[1]Forwarkeys!$C$1:$BA$1,[1]Forwarkeys!$C$2:$BA$1000)),"-")</f>
        <v>5784</v>
      </c>
      <c r="H96" s="19">
        <f>España!E96</f>
        <v>96.48</v>
      </c>
      <c r="I96" s="3">
        <f>[1]Aeropuerto!$I89</f>
        <v>4951</v>
      </c>
      <c r="J96" s="3" cm="1">
        <f t="array" ref="J96">_xlfn.XLOOKUP(transformación!$B87,[1]Mortalidad!$A$2:$A$301,_xlfn.XLOOKUP($C$1,[1]Mortalidad!$B$1:$P$1,[1]Mortalidad!$B$2:$P$301))</f>
        <v>4625</v>
      </c>
      <c r="K96" s="19" cm="1">
        <f t="array" ref="K96">_xlfn.XLOOKUP(transformación!$B87,'[1]Indice del consumidor'!$A$2:$A$301,_xlfn.XLOOKUP($C$1,'[1]Indice del consumidor'!$B$1:$P$1,'[1]Indice del consumidor'!$B$2:$P$301))</f>
        <v>-7</v>
      </c>
      <c r="L96" s="34" t="s">
        <v>702</v>
      </c>
      <c r="M96" s="34" t="s">
        <v>702</v>
      </c>
      <c r="N96" s="34" t="s">
        <v>702</v>
      </c>
    </row>
    <row r="97" spans="1:14" x14ac:dyDescent="0.3">
      <c r="A97" s="2" t="str">
        <f>'Viajeros Hoteles y Apartamet'!A97</f>
        <v>2012</v>
      </c>
      <c r="B97" s="2" t="str">
        <f>'Viajeros Hoteles y Apartamet'!B97</f>
        <v>2</v>
      </c>
      <c r="C97" s="3">
        <f>'Viajeros Hoteles y Apartamet'!J97</f>
        <v>11702</v>
      </c>
      <c r="D97" s="3" cm="1">
        <f t="array" ref="D97">_xlfn.XLOOKUP(transformación!A88,'[1]Pib Pc'!$A$2:$A$81,_xlfn.XLOOKUP($C$1,'[1]Pib Pc'!B$1:P$1,'[1]Pib Pc'!$B$2:$P$81))</f>
        <v>9030</v>
      </c>
      <c r="E97" s="19" cm="1">
        <f t="array" ref="E97">_xlfn.XLOOKUP(transformación!B88,'[1]IPC Armonizado'!$A$2:$A$250,_xlfn.XLOOKUP($C$1,'[1]IPC Armonizado'!$B$1:$Q$1,'[1]IPC Armonizado'!$B$2:$Q$250))</f>
        <v>96.02</v>
      </c>
      <c r="F97" s="19" cm="1">
        <f t="array" ref="F97">_xlfn.XLOOKUP(transformación!A88,'[1]Desempleo armonizado'!$A$2:$A$101,_xlfn.XLOOKUP($C$1,'[1]Desempleo armonizado'!$B$1:$P$1,'[1]Desempleo armonizado'!$B$2:$P$101))</f>
        <v>8</v>
      </c>
      <c r="G97" s="26" cm="1">
        <f t="array" ref="G97">IFERROR(_xlfn.XLOOKUP(transformación!$B88,[1]Forwarkeys!$B$2:$B$1000,_xlfn.XLOOKUP($C$1,[1]Forwarkeys!$C$1:$BA$1,[1]Forwarkeys!$C$2:$BA$1000)),"-")</f>
        <v>7360</v>
      </c>
      <c r="H97" s="19">
        <f>España!E97</f>
        <v>96.51</v>
      </c>
      <c r="I97" s="3">
        <f>[1]Aeropuerto!$I90</f>
        <v>6395</v>
      </c>
      <c r="J97" s="3" cm="1">
        <f t="array" ref="J97">_xlfn.XLOOKUP(transformación!$B88,[1]Mortalidad!$A$2:$A$301,_xlfn.XLOOKUP($C$1,[1]Mortalidad!$B$1:$P$1,[1]Mortalidad!$B$2:$P$301))</f>
        <v>4709</v>
      </c>
      <c r="K97" s="19" cm="1">
        <f t="array" ref="K97">_xlfn.XLOOKUP(transformación!$B88,'[1]Indice del consumidor'!$A$2:$A$301,_xlfn.XLOOKUP($C$1,'[1]Indice del consumidor'!$B$1:$P$1,'[1]Indice del consumidor'!$B$2:$P$301))</f>
        <v>-3.9</v>
      </c>
      <c r="L97" s="34" t="s">
        <v>702</v>
      </c>
      <c r="M97" s="34" t="s">
        <v>702</v>
      </c>
      <c r="N97" s="34" t="s">
        <v>702</v>
      </c>
    </row>
    <row r="98" spans="1:14" x14ac:dyDescent="0.3">
      <c r="A98" s="2" t="str">
        <f>'Viajeros Hoteles y Apartamet'!A98</f>
        <v>2012</v>
      </c>
      <c r="B98" s="2" t="str">
        <f>'Viajeros Hoteles y Apartamet'!B98</f>
        <v>3</v>
      </c>
      <c r="C98" s="3">
        <f>'Viajeros Hoteles y Apartamet'!J98</f>
        <v>20603</v>
      </c>
      <c r="D98" s="3" cm="1">
        <f t="array" ref="D98">_xlfn.XLOOKUP(transformación!A89,'[1]Pib Pc'!$A$2:$A$81,_xlfn.XLOOKUP($C$1,'[1]Pib Pc'!B$1:P$1,'[1]Pib Pc'!$B$2:$P$81))</f>
        <v>9030</v>
      </c>
      <c r="E98" s="19" cm="1">
        <f t="array" ref="E98">_xlfn.XLOOKUP(transformación!B89,'[1]IPC Armonizado'!$A$2:$A$250,_xlfn.XLOOKUP($C$1,'[1]IPC Armonizado'!$B$1:$Q$1,'[1]IPC Armonizado'!$B$2:$Q$250))</f>
        <v>96.49</v>
      </c>
      <c r="F98" s="19" cm="1">
        <f t="array" ref="F98">_xlfn.XLOOKUP(transformación!A89,'[1]Desempleo armonizado'!$A$2:$A$101,_xlfn.XLOOKUP($C$1,'[1]Desempleo armonizado'!$B$1:$P$1,'[1]Desempleo armonizado'!$B$2:$P$101))</f>
        <v>8</v>
      </c>
      <c r="G98" s="26" cm="1">
        <f t="array" ref="G98">IFERROR(_xlfn.XLOOKUP(transformación!$B89,[1]Forwarkeys!$B$2:$B$1000,_xlfn.XLOOKUP($C$1,[1]Forwarkeys!$C$1:$BA$1,[1]Forwarkeys!$C$2:$BA$1000)),"-")</f>
        <v>9797</v>
      </c>
      <c r="H98" s="19">
        <f>España!E98</f>
        <v>98.64</v>
      </c>
      <c r="I98" s="3">
        <f>[1]Aeropuerto!$I91</f>
        <v>9719</v>
      </c>
      <c r="J98" s="3" cm="1">
        <f t="array" ref="J98">_xlfn.XLOOKUP(transformación!$B89,[1]Mortalidad!$A$2:$A$301,_xlfn.XLOOKUP($C$1,[1]Mortalidad!$B$1:$P$1,[1]Mortalidad!$B$2:$P$301))</f>
        <v>4864</v>
      </c>
      <c r="K98" s="19" cm="1">
        <f t="array" ref="K98">_xlfn.XLOOKUP(transformación!$B89,'[1]Indice del consumidor'!$A$2:$A$301,_xlfn.XLOOKUP($C$1,'[1]Indice del consumidor'!$B$1:$P$1,'[1]Indice del consumidor'!$B$2:$P$301))</f>
        <v>-5.6</v>
      </c>
      <c r="L98" s="34" t="s">
        <v>702</v>
      </c>
      <c r="M98" s="34" t="s">
        <v>702</v>
      </c>
      <c r="N98" s="34" t="s">
        <v>702</v>
      </c>
    </row>
    <row r="99" spans="1:14" x14ac:dyDescent="0.3">
      <c r="A99" s="2" t="str">
        <f>'Viajeros Hoteles y Apartamet'!A99</f>
        <v>2012</v>
      </c>
      <c r="B99" s="2" t="str">
        <f>'Viajeros Hoteles y Apartamet'!B99</f>
        <v>4</v>
      </c>
      <c r="C99" s="3">
        <f>'Viajeros Hoteles y Apartamet'!J99</f>
        <v>37012</v>
      </c>
      <c r="D99" s="3" cm="1">
        <f t="array" ref="D99">_xlfn.XLOOKUP(transformación!A90,'[1]Pib Pc'!$A$2:$A$81,_xlfn.XLOOKUP($C$1,'[1]Pib Pc'!B$1:P$1,'[1]Pib Pc'!$B$2:$P$81))</f>
        <v>9340</v>
      </c>
      <c r="E99" s="19" cm="1">
        <f t="array" ref="E99">_xlfn.XLOOKUP(transformación!B90,'[1]IPC Armonizado'!$A$2:$A$250,_xlfn.XLOOKUP($C$1,'[1]IPC Armonizado'!$B$1:$Q$1,'[1]IPC Armonizado'!$B$2:$Q$250))</f>
        <v>96.71</v>
      </c>
      <c r="F99" s="19" cm="1">
        <f t="array" ref="F99">_xlfn.XLOOKUP(transformación!A90,'[1]Desempleo armonizado'!$A$2:$A$101,_xlfn.XLOOKUP($C$1,'[1]Desempleo armonizado'!$B$1:$P$1,'[1]Desempleo armonizado'!$B$2:$P$101))</f>
        <v>8.6</v>
      </c>
      <c r="G99" s="26" cm="1">
        <f t="array" ref="G99">IFERROR(_xlfn.XLOOKUP(transformación!$B90,[1]Forwarkeys!$B$2:$B$1000,_xlfn.XLOOKUP($C$1,[1]Forwarkeys!$C$1:$BA$1,[1]Forwarkeys!$C$2:$BA$1000)),"-")</f>
        <v>14854</v>
      </c>
      <c r="H99" s="19">
        <f>España!E99</f>
        <v>99.71</v>
      </c>
      <c r="I99" s="3">
        <f>[1]Aeropuerto!$I92</f>
        <v>13733</v>
      </c>
      <c r="J99" s="3" cm="1">
        <f t="array" ref="J99">_xlfn.XLOOKUP(transformación!$B90,[1]Mortalidad!$A$2:$A$301,_xlfn.XLOOKUP($C$1,[1]Mortalidad!$B$1:$P$1,[1]Mortalidad!$B$2:$P$301))</f>
        <v>4203</v>
      </c>
      <c r="K99" s="19" cm="1">
        <f t="array" ref="K99">_xlfn.XLOOKUP(transformación!$B90,'[1]Indice del consumidor'!$A$2:$A$301,_xlfn.XLOOKUP($C$1,'[1]Indice del consumidor'!$B$1:$P$1,'[1]Indice del consumidor'!$B$2:$P$301))</f>
        <v>-2.9</v>
      </c>
      <c r="L99" s="34" t="s">
        <v>702</v>
      </c>
      <c r="M99" s="34" t="s">
        <v>702</v>
      </c>
      <c r="N99" s="34" t="s">
        <v>702</v>
      </c>
    </row>
    <row r="100" spans="1:14" x14ac:dyDescent="0.3">
      <c r="A100" s="2" t="str">
        <f>'Viajeros Hoteles y Apartamet'!A100</f>
        <v>2012</v>
      </c>
      <c r="B100" s="2" t="str">
        <f>'Viajeros Hoteles y Apartamet'!B100</f>
        <v>5</v>
      </c>
      <c r="C100" s="3">
        <f>'Viajeros Hoteles y Apartamet'!J100</f>
        <v>23668</v>
      </c>
      <c r="D100" s="3" cm="1">
        <f t="array" ref="D100">_xlfn.XLOOKUP(transformación!A91,'[1]Pib Pc'!$A$2:$A$81,_xlfn.XLOOKUP($C$1,'[1]Pib Pc'!B$1:P$1,'[1]Pib Pc'!$B$2:$P$81))</f>
        <v>9340</v>
      </c>
      <c r="E100" s="19" cm="1">
        <f t="array" ref="E100">_xlfn.XLOOKUP(transformación!B91,'[1]IPC Armonizado'!$A$2:$A$250,_xlfn.XLOOKUP($C$1,'[1]IPC Armonizado'!$B$1:$Q$1,'[1]IPC Armonizado'!$B$2:$Q$250))</f>
        <v>96.66</v>
      </c>
      <c r="F100" s="19" cm="1">
        <f t="array" ref="F100">_xlfn.XLOOKUP(transformación!A91,'[1]Desempleo armonizado'!$A$2:$A$101,_xlfn.XLOOKUP($C$1,'[1]Desempleo armonizado'!$B$1:$P$1,'[1]Desempleo armonizado'!$B$2:$P$101))</f>
        <v>8.6</v>
      </c>
      <c r="G100" s="26" cm="1">
        <f t="array" ref="G100">IFERROR(_xlfn.XLOOKUP(transformación!$B91,[1]Forwarkeys!$B$2:$B$1000,_xlfn.XLOOKUP($C$1,[1]Forwarkeys!$C$1:$BA$1,[1]Forwarkeys!$C$2:$BA$1000)),"-")</f>
        <v>12964</v>
      </c>
      <c r="H100" s="19">
        <f>España!E100</f>
        <v>99.5</v>
      </c>
      <c r="I100" s="3">
        <f>[1]Aeropuerto!$I93</f>
        <v>11580</v>
      </c>
      <c r="J100" s="3" cm="1">
        <f t="array" ref="J100">_xlfn.XLOOKUP(transformación!$B91,[1]Mortalidad!$A$2:$A$301,_xlfn.XLOOKUP($C$1,[1]Mortalidad!$B$1:$P$1,[1]Mortalidad!$B$2:$P$301))</f>
        <v>4198</v>
      </c>
      <c r="K100" s="19" cm="1">
        <f t="array" ref="K100">_xlfn.XLOOKUP(transformación!$B91,'[1]Indice del consumidor'!$A$2:$A$301,_xlfn.XLOOKUP($C$1,'[1]Indice del consumidor'!$B$1:$P$1,'[1]Indice del consumidor'!$B$2:$P$301))</f>
        <v>-2.6</v>
      </c>
      <c r="L100" s="34" t="s">
        <v>702</v>
      </c>
      <c r="M100" s="34" t="s">
        <v>702</v>
      </c>
      <c r="N100" s="34" t="s">
        <v>702</v>
      </c>
    </row>
    <row r="101" spans="1:14" x14ac:dyDescent="0.3">
      <c r="A101" s="2" t="str">
        <f>'Viajeros Hoteles y Apartamet'!A101</f>
        <v>2012</v>
      </c>
      <c r="B101" s="2" t="str">
        <f>'Viajeros Hoteles y Apartamet'!B101</f>
        <v>6</v>
      </c>
      <c r="C101" s="3">
        <f>'Viajeros Hoteles y Apartamet'!J101</f>
        <v>24125</v>
      </c>
      <c r="D101" s="3" cm="1">
        <f t="array" ref="D101">_xlfn.XLOOKUP(transformación!A92,'[1]Pib Pc'!$A$2:$A$81,_xlfn.XLOOKUP($C$1,'[1]Pib Pc'!B$1:P$1,'[1]Pib Pc'!$B$2:$P$81))</f>
        <v>9340</v>
      </c>
      <c r="E101" s="19" cm="1">
        <f t="array" ref="E101">_xlfn.XLOOKUP(transformación!B92,'[1]IPC Armonizado'!$A$2:$A$250,_xlfn.XLOOKUP($C$1,'[1]IPC Armonizado'!$B$1:$Q$1,'[1]IPC Armonizado'!$B$2:$Q$250))</f>
        <v>96.76</v>
      </c>
      <c r="F101" s="19" cm="1">
        <f t="array" ref="F101">_xlfn.XLOOKUP(transformación!A92,'[1]Desempleo armonizado'!$A$2:$A$101,_xlfn.XLOOKUP($C$1,'[1]Desempleo armonizado'!$B$1:$P$1,'[1]Desempleo armonizado'!$B$2:$P$101))</f>
        <v>8.6</v>
      </c>
      <c r="G101" s="26" cm="1">
        <f t="array" ref="G101">IFERROR(_xlfn.XLOOKUP(transformación!$B92,[1]Forwarkeys!$B$2:$B$1000,_xlfn.XLOOKUP($C$1,[1]Forwarkeys!$C$1:$BA$1,[1]Forwarkeys!$C$2:$BA$1000)),"-")</f>
        <v>13665</v>
      </c>
      <c r="H101" s="19">
        <f>España!E101</f>
        <v>99.26</v>
      </c>
      <c r="I101" s="3">
        <f>[1]Aeropuerto!$I94</f>
        <v>12232</v>
      </c>
      <c r="J101" s="3" cm="1">
        <f t="array" ref="J101">_xlfn.XLOOKUP(transformación!$B92,[1]Mortalidad!$A$2:$A$301,_xlfn.XLOOKUP($C$1,[1]Mortalidad!$B$1:$P$1,[1]Mortalidad!$B$2:$P$301))</f>
        <v>4054</v>
      </c>
      <c r="K101" s="19" cm="1">
        <f t="array" ref="K101">_xlfn.XLOOKUP(transformación!$B92,'[1]Indice del consumidor'!$A$2:$A$301,_xlfn.XLOOKUP($C$1,'[1]Indice del consumidor'!$B$1:$P$1,'[1]Indice del consumidor'!$B$2:$P$301))</f>
        <v>-8</v>
      </c>
      <c r="L101" s="34" t="s">
        <v>702</v>
      </c>
      <c r="M101" s="34" t="s">
        <v>702</v>
      </c>
      <c r="N101" s="34" t="s">
        <v>702</v>
      </c>
    </row>
    <row r="102" spans="1:14" x14ac:dyDescent="0.3">
      <c r="A102" s="2" t="str">
        <f>'Viajeros Hoteles y Apartamet'!A102</f>
        <v>2012</v>
      </c>
      <c r="B102" s="2" t="str">
        <f>'Viajeros Hoteles y Apartamet'!B102</f>
        <v>7</v>
      </c>
      <c r="C102" s="3">
        <f>'Viajeros Hoteles y Apartamet'!J102</f>
        <v>24744</v>
      </c>
      <c r="D102" s="3" cm="1">
        <f t="array" ref="D102">_xlfn.XLOOKUP(transformación!A93,'[1]Pib Pc'!$A$2:$A$81,_xlfn.XLOOKUP($C$1,'[1]Pib Pc'!B$1:P$1,'[1]Pib Pc'!$B$2:$P$81))</f>
        <v>9140</v>
      </c>
      <c r="E102" s="19" cm="1">
        <f t="array" ref="E102">_xlfn.XLOOKUP(transformación!B93,'[1]IPC Armonizado'!$A$2:$A$250,_xlfn.XLOOKUP($C$1,'[1]IPC Armonizado'!$B$1:$Q$1,'[1]IPC Armonizado'!$B$2:$Q$250))</f>
        <v>96.51</v>
      </c>
      <c r="F102" s="19" cm="1">
        <f t="array" ref="F102">_xlfn.XLOOKUP(transformación!A93,'[1]Desempleo armonizado'!$A$2:$A$101,_xlfn.XLOOKUP($C$1,'[1]Desempleo armonizado'!$B$1:$P$1,'[1]Desempleo armonizado'!$B$2:$P$101))</f>
        <v>7.1</v>
      </c>
      <c r="G102" s="26" cm="1">
        <f t="array" ref="G102">IFERROR(_xlfn.XLOOKUP(transformación!$B93,[1]Forwarkeys!$B$2:$B$1000,_xlfn.XLOOKUP($C$1,[1]Forwarkeys!$C$1:$BA$1,[1]Forwarkeys!$C$2:$BA$1000)),"-")</f>
        <v>14481</v>
      </c>
      <c r="H102" s="19">
        <f>España!E102</f>
        <v>98.42</v>
      </c>
      <c r="I102" s="3">
        <f>[1]Aeropuerto!$I95</f>
        <v>10972</v>
      </c>
      <c r="J102" s="3" cm="1">
        <f t="array" ref="J102">_xlfn.XLOOKUP(transformación!$B93,[1]Mortalidad!$A$2:$A$301,_xlfn.XLOOKUP($C$1,[1]Mortalidad!$B$1:$P$1,[1]Mortalidad!$B$2:$P$301))</f>
        <v>4085</v>
      </c>
      <c r="K102" s="19" cm="1">
        <f t="array" ref="K102">_xlfn.XLOOKUP(transformación!$B93,'[1]Indice del consumidor'!$A$2:$A$301,_xlfn.XLOOKUP($C$1,'[1]Indice del consumidor'!$B$1:$P$1,'[1]Indice del consumidor'!$B$2:$P$301))</f>
        <v>-8.9</v>
      </c>
      <c r="L102" s="34" t="s">
        <v>702</v>
      </c>
      <c r="M102" s="34" t="s">
        <v>702</v>
      </c>
      <c r="N102" s="34" t="s">
        <v>702</v>
      </c>
    </row>
    <row r="103" spans="1:14" x14ac:dyDescent="0.3">
      <c r="A103" s="2" t="str">
        <f>'Viajeros Hoteles y Apartamet'!A103</f>
        <v>2012</v>
      </c>
      <c r="B103" s="2" t="str">
        <f>'Viajeros Hoteles y Apartamet'!B103</f>
        <v>8</v>
      </c>
      <c r="C103" s="3">
        <f>'Viajeros Hoteles y Apartamet'!J103</f>
        <v>10347</v>
      </c>
      <c r="D103" s="3" cm="1">
        <f t="array" ref="D103">_xlfn.XLOOKUP(transformación!A94,'[1]Pib Pc'!$A$2:$A$81,_xlfn.XLOOKUP($C$1,'[1]Pib Pc'!B$1:P$1,'[1]Pib Pc'!$B$2:$P$81))</f>
        <v>9140</v>
      </c>
      <c r="E103" s="19" cm="1">
        <f t="array" ref="E103">_xlfn.XLOOKUP(transformación!B94,'[1]IPC Armonizado'!$A$2:$A$250,_xlfn.XLOOKUP($C$1,'[1]IPC Armonizado'!$B$1:$Q$1,'[1]IPC Armonizado'!$B$2:$Q$250))</f>
        <v>96.85</v>
      </c>
      <c r="F103" s="19" cm="1">
        <f t="array" ref="F103">_xlfn.XLOOKUP(transformación!A94,'[1]Desempleo armonizado'!$A$2:$A$101,_xlfn.XLOOKUP($C$1,'[1]Desempleo armonizado'!$B$1:$P$1,'[1]Desempleo armonizado'!$B$2:$P$101))</f>
        <v>7.1</v>
      </c>
      <c r="G103" s="26" cm="1">
        <f t="array" ref="G103">IFERROR(_xlfn.XLOOKUP(transformación!$B94,[1]Forwarkeys!$B$2:$B$1000,_xlfn.XLOOKUP($C$1,[1]Forwarkeys!$C$1:$BA$1,[1]Forwarkeys!$C$2:$BA$1000)),"-")</f>
        <v>12434</v>
      </c>
      <c r="H103" s="19">
        <f>España!E103</f>
        <v>98.92</v>
      </c>
      <c r="I103" s="3">
        <f>[1]Aeropuerto!$I96</f>
        <v>10441</v>
      </c>
      <c r="J103" s="3" cm="1">
        <f t="array" ref="J103">_xlfn.XLOOKUP(transformación!$B94,[1]Mortalidad!$A$2:$A$301,_xlfn.XLOOKUP($C$1,[1]Mortalidad!$B$1:$P$1,[1]Mortalidad!$B$2:$P$301))</f>
        <v>3957</v>
      </c>
      <c r="K103" s="19" cm="1">
        <f t="array" ref="K103">_xlfn.XLOOKUP(transformación!$B94,'[1]Indice del consumidor'!$A$2:$A$301,_xlfn.XLOOKUP($C$1,'[1]Indice del consumidor'!$B$1:$P$1,'[1]Indice del consumidor'!$B$2:$P$301))</f>
        <v>-10.199999999999999</v>
      </c>
      <c r="L103" s="34" t="s">
        <v>702</v>
      </c>
      <c r="M103" s="34" t="s">
        <v>702</v>
      </c>
      <c r="N103" s="34" t="s">
        <v>702</v>
      </c>
    </row>
    <row r="104" spans="1:14" x14ac:dyDescent="0.3">
      <c r="A104" s="2" t="str">
        <f>'Viajeros Hoteles y Apartamet'!A104</f>
        <v>2012</v>
      </c>
      <c r="B104" s="2" t="str">
        <f>'Viajeros Hoteles y Apartamet'!B104</f>
        <v>9</v>
      </c>
      <c r="C104" s="3">
        <f>'Viajeros Hoteles y Apartamet'!J104</f>
        <v>18504</v>
      </c>
      <c r="D104" s="3" cm="1">
        <f t="array" ref="D104">_xlfn.XLOOKUP(transformación!A95,'[1]Pib Pc'!$A$2:$A$81,_xlfn.XLOOKUP($C$1,'[1]Pib Pc'!B$1:P$1,'[1]Pib Pc'!$B$2:$P$81))</f>
        <v>9140</v>
      </c>
      <c r="E104" s="19" cm="1">
        <f t="array" ref="E104">_xlfn.XLOOKUP(transformación!B95,'[1]IPC Armonizado'!$A$2:$A$250,_xlfn.XLOOKUP($C$1,'[1]IPC Armonizado'!$B$1:$Q$1,'[1]IPC Armonizado'!$B$2:$Q$250))</f>
        <v>97.43</v>
      </c>
      <c r="F104" s="19" cm="1">
        <f t="array" ref="F104">_xlfn.XLOOKUP(transformación!A95,'[1]Desempleo armonizado'!$A$2:$A$101,_xlfn.XLOOKUP($C$1,'[1]Desempleo armonizado'!$B$1:$P$1,'[1]Desempleo armonizado'!$B$2:$P$101))</f>
        <v>7.1</v>
      </c>
      <c r="G104" s="26" cm="1">
        <f t="array" ref="G104">IFERROR(_xlfn.XLOOKUP(transformación!$B95,[1]Forwarkeys!$B$2:$B$1000,_xlfn.XLOOKUP($C$1,[1]Forwarkeys!$C$1:$BA$1,[1]Forwarkeys!$C$2:$BA$1000)),"-")</f>
        <v>11839</v>
      </c>
      <c r="H104" s="19">
        <f>España!E104</f>
        <v>100.83</v>
      </c>
      <c r="I104" s="3">
        <f>[1]Aeropuerto!$I97</f>
        <v>12242</v>
      </c>
      <c r="J104" s="3" cm="1">
        <f t="array" ref="J104">_xlfn.XLOOKUP(transformación!$B95,[1]Mortalidad!$A$2:$A$301,_xlfn.XLOOKUP($C$1,[1]Mortalidad!$B$1:$P$1,[1]Mortalidad!$B$2:$P$301))</f>
        <v>4014</v>
      </c>
      <c r="K104" s="19" cm="1">
        <f t="array" ref="K104">_xlfn.XLOOKUP(transformación!$B95,'[1]Indice del consumidor'!$A$2:$A$301,_xlfn.XLOOKUP($C$1,'[1]Indice del consumidor'!$B$1:$P$1,'[1]Indice del consumidor'!$B$2:$P$301))</f>
        <v>-8.4</v>
      </c>
      <c r="L104" s="34" t="s">
        <v>702</v>
      </c>
      <c r="M104" s="34" t="s">
        <v>702</v>
      </c>
      <c r="N104" s="34" t="s">
        <v>702</v>
      </c>
    </row>
    <row r="105" spans="1:14" x14ac:dyDescent="0.3">
      <c r="A105" s="2" t="str">
        <f>'Viajeros Hoteles y Apartamet'!A105</f>
        <v>2012</v>
      </c>
      <c r="B105" s="2" t="str">
        <f>'Viajeros Hoteles y Apartamet'!B105</f>
        <v>10</v>
      </c>
      <c r="C105" s="3">
        <f>'Viajeros Hoteles y Apartamet'!J105</f>
        <v>43163</v>
      </c>
      <c r="D105" s="3" cm="1">
        <f t="array" ref="D105">_xlfn.XLOOKUP(transformación!A96,'[1]Pib Pc'!$A$2:$A$81,_xlfn.XLOOKUP($C$1,'[1]Pib Pc'!B$1:P$1,'[1]Pib Pc'!$B$2:$P$81))</f>
        <v>9620</v>
      </c>
      <c r="E105" s="19" cm="1">
        <f t="array" ref="E105">_xlfn.XLOOKUP(transformación!B96,'[1]IPC Armonizado'!$A$2:$A$250,_xlfn.XLOOKUP($C$1,'[1]IPC Armonizado'!$B$1:$Q$1,'[1]IPC Armonizado'!$B$2:$Q$250))</f>
        <v>97.67</v>
      </c>
      <c r="F105" s="19" cm="1">
        <f t="array" ref="F105">_xlfn.XLOOKUP(transformación!A96,'[1]Desempleo armonizado'!$A$2:$A$101,_xlfn.XLOOKUP($C$1,'[1]Desempleo armonizado'!$B$1:$P$1,'[1]Desempleo armonizado'!$B$2:$P$101))</f>
        <v>7</v>
      </c>
      <c r="G105" s="26" cm="1">
        <f t="array" ref="G105">IFERROR(_xlfn.XLOOKUP(transformación!$B96,[1]Forwarkeys!$B$2:$B$1000,_xlfn.XLOOKUP($C$1,[1]Forwarkeys!$C$1:$BA$1,[1]Forwarkeys!$C$2:$BA$1000)),"-")</f>
        <v>11385</v>
      </c>
      <c r="H105" s="19">
        <f>España!E105</f>
        <v>101.29</v>
      </c>
      <c r="I105" s="3">
        <f>[1]Aeropuerto!$I98</f>
        <v>12896</v>
      </c>
      <c r="J105" s="3" cm="1">
        <f t="array" ref="J105">_xlfn.XLOOKUP(transformación!$B96,[1]Mortalidad!$A$2:$A$301,_xlfn.XLOOKUP($C$1,[1]Mortalidad!$B$1:$P$1,[1]Mortalidad!$B$2:$P$301))</f>
        <v>4195</v>
      </c>
      <c r="K105" s="19" cm="1">
        <f t="array" ref="K105">_xlfn.XLOOKUP(transformación!$B96,'[1]Indice del consumidor'!$A$2:$A$301,_xlfn.XLOOKUP($C$1,'[1]Indice del consumidor'!$B$1:$P$1,'[1]Indice del consumidor'!$B$2:$P$301))</f>
        <v>-8.6999999999999993</v>
      </c>
      <c r="L105" s="34" t="s">
        <v>702</v>
      </c>
      <c r="M105" s="34" t="s">
        <v>702</v>
      </c>
      <c r="N105" s="34" t="s">
        <v>702</v>
      </c>
    </row>
    <row r="106" spans="1:14" x14ac:dyDescent="0.3">
      <c r="A106" s="2" t="str">
        <f>'Viajeros Hoteles y Apartamet'!A106</f>
        <v>2012</v>
      </c>
      <c r="B106" s="2" t="str">
        <f>'Viajeros Hoteles y Apartamet'!B106</f>
        <v>11</v>
      </c>
      <c r="C106" s="3">
        <f>'Viajeros Hoteles y Apartamet'!J106</f>
        <v>16993</v>
      </c>
      <c r="D106" s="3" cm="1">
        <f t="array" ref="D106">_xlfn.XLOOKUP(transformación!A97,'[1]Pib Pc'!$A$2:$A$81,_xlfn.XLOOKUP($C$1,'[1]Pib Pc'!B$1:P$1,'[1]Pib Pc'!$B$2:$P$81))</f>
        <v>9620</v>
      </c>
      <c r="E106" s="19" cm="1">
        <f t="array" ref="E106">_xlfn.XLOOKUP(transformación!B97,'[1]IPC Armonizado'!$A$2:$A$250,_xlfn.XLOOKUP($C$1,'[1]IPC Armonizado'!$B$1:$Q$1,'[1]IPC Armonizado'!$B$2:$Q$250))</f>
        <v>97.58</v>
      </c>
      <c r="F106" s="19" cm="1">
        <f t="array" ref="F106">_xlfn.XLOOKUP(transformación!A97,'[1]Desempleo armonizado'!$A$2:$A$101,_xlfn.XLOOKUP($C$1,'[1]Desempleo armonizado'!$B$1:$P$1,'[1]Desempleo armonizado'!$B$2:$P$101))</f>
        <v>7</v>
      </c>
      <c r="G106" s="26" cm="1">
        <f t="array" ref="G106">IFERROR(_xlfn.XLOOKUP(transformación!$B97,[1]Forwarkeys!$B$2:$B$1000,_xlfn.XLOOKUP($C$1,[1]Forwarkeys!$C$1:$BA$1,[1]Forwarkeys!$C$2:$BA$1000)),"-")</f>
        <v>6482</v>
      </c>
      <c r="H106" s="19">
        <f>España!E106</f>
        <v>101.05</v>
      </c>
      <c r="I106" s="3">
        <f>[1]Aeropuerto!$I99</f>
        <v>5587</v>
      </c>
      <c r="J106" s="3" cm="1">
        <f t="array" ref="J106">_xlfn.XLOOKUP(transformación!$B97,[1]Mortalidad!$A$2:$A$301,_xlfn.XLOOKUP($C$1,[1]Mortalidad!$B$1:$P$1,[1]Mortalidad!$B$2:$P$301))</f>
        <v>4122</v>
      </c>
      <c r="K106" s="19" cm="1">
        <f t="array" ref="K106">_xlfn.XLOOKUP(transformación!$B97,'[1]Indice del consumidor'!$A$2:$A$301,_xlfn.XLOOKUP($C$1,'[1]Indice del consumidor'!$B$1:$P$1,'[1]Indice del consumidor'!$B$2:$P$301))</f>
        <v>-7.1</v>
      </c>
      <c r="L106" s="34" t="s">
        <v>702</v>
      </c>
      <c r="M106" s="34" t="s">
        <v>702</v>
      </c>
      <c r="N106" s="34" t="s">
        <v>702</v>
      </c>
    </row>
    <row r="107" spans="1:14" x14ac:dyDescent="0.3">
      <c r="A107" s="2" t="str">
        <f>'Viajeros Hoteles y Apartamet'!A107</f>
        <v>2012</v>
      </c>
      <c r="B107" s="2" t="str">
        <f>'Viajeros Hoteles y Apartamet'!B107</f>
        <v>12</v>
      </c>
      <c r="C107" s="3">
        <f>'Viajeros Hoteles y Apartamet'!J107</f>
        <v>12953</v>
      </c>
      <c r="D107" s="3" cm="1">
        <f t="array" ref="D107">_xlfn.XLOOKUP(transformación!A98,'[1]Pib Pc'!$A$2:$A$81,_xlfn.XLOOKUP($C$1,'[1]Pib Pc'!B$1:P$1,'[1]Pib Pc'!$B$2:$P$81))</f>
        <v>9620</v>
      </c>
      <c r="E107" s="19" cm="1">
        <f t="array" ref="E107">_xlfn.XLOOKUP(transformación!B98,'[1]IPC Armonizado'!$A$2:$A$250,_xlfn.XLOOKUP($C$1,'[1]IPC Armonizado'!$B$1:$Q$1,'[1]IPC Armonizado'!$B$2:$Q$250))</f>
        <v>97.79</v>
      </c>
      <c r="F107" s="19" cm="1">
        <f t="array" ref="F107">_xlfn.XLOOKUP(transformación!A98,'[1]Desempleo armonizado'!$A$2:$A$101,_xlfn.XLOOKUP($C$1,'[1]Desempleo armonizado'!$B$1:$P$1,'[1]Desempleo armonizado'!$B$2:$P$101))</f>
        <v>7</v>
      </c>
      <c r="G107" s="26" cm="1">
        <f t="array" ref="G107">IFERROR(_xlfn.XLOOKUP(transformación!$B98,[1]Forwarkeys!$B$2:$B$1000,_xlfn.XLOOKUP($C$1,[1]Forwarkeys!$C$1:$BA$1,[1]Forwarkeys!$C$2:$BA$1000)),"-")</f>
        <v>5933</v>
      </c>
      <c r="H107" s="19">
        <f>España!E107</f>
        <v>101.06</v>
      </c>
      <c r="I107" s="3">
        <f>[1]Aeropuerto!$I100</f>
        <v>5093</v>
      </c>
      <c r="J107" s="3" cm="1">
        <f t="array" ref="J107">_xlfn.XLOOKUP(transformación!$B98,[1]Mortalidad!$A$2:$A$301,_xlfn.XLOOKUP($C$1,[1]Mortalidad!$B$1:$P$1,[1]Mortalidad!$B$2:$P$301))</f>
        <v>4681</v>
      </c>
      <c r="K107" s="19" cm="1">
        <f t="array" ref="K107">_xlfn.XLOOKUP(transformación!$B98,'[1]Indice del consumidor'!$A$2:$A$301,_xlfn.XLOOKUP($C$1,'[1]Indice del consumidor'!$B$1:$P$1,'[1]Indice del consumidor'!$B$2:$P$301))</f>
        <v>-7.4</v>
      </c>
      <c r="L107" s="34" t="s">
        <v>702</v>
      </c>
      <c r="M107" s="34" t="s">
        <v>702</v>
      </c>
      <c r="N107" s="34" t="s">
        <v>702</v>
      </c>
    </row>
    <row r="108" spans="1:14" x14ac:dyDescent="0.3">
      <c r="A108" s="2" t="str">
        <f>'Viajeros Hoteles y Apartamet'!A108</f>
        <v>2013</v>
      </c>
      <c r="B108" s="2" t="str">
        <f>'Viajeros Hoteles y Apartamet'!B108</f>
        <v>1</v>
      </c>
      <c r="C108" s="3">
        <f>'Viajeros Hoteles y Apartamet'!J108</f>
        <v>10663</v>
      </c>
      <c r="D108" s="3" cm="1">
        <f t="array" ref="D108">_xlfn.XLOOKUP(transformación!A99,'[1]Pib Pc'!$A$2:$A$81,_xlfn.XLOOKUP($C$1,'[1]Pib Pc'!B$1:P$1,'[1]Pib Pc'!$B$2:$P$81))</f>
        <v>8940</v>
      </c>
      <c r="E108" s="19" cm="1">
        <f t="array" ref="E108">_xlfn.XLOOKUP(transformación!B99,'[1]IPC Armonizado'!$A$2:$A$250,_xlfn.XLOOKUP($C$1,'[1]IPC Armonizado'!$B$1:$Q$1,'[1]IPC Armonizado'!$B$2:$Q$250))</f>
        <v>97.79</v>
      </c>
      <c r="F108" s="19" cm="1">
        <f t="array" ref="F108">_xlfn.XLOOKUP(transformación!A99,'[1]Desempleo armonizado'!$A$2:$A$101,_xlfn.XLOOKUP($C$1,'[1]Desempleo armonizado'!$B$1:$P$1,'[1]Desempleo armonizado'!$B$2:$P$101))</f>
        <v>8.8000000000000007</v>
      </c>
      <c r="G108" s="26" cm="1">
        <f t="array" ref="G108">IFERROR(_xlfn.XLOOKUP(transformación!$B99,[1]Forwarkeys!$B$2:$B$1000,_xlfn.XLOOKUP($C$1,[1]Forwarkeys!$C$1:$BA$1,[1]Forwarkeys!$C$2:$BA$1000)),"-")</f>
        <v>5352</v>
      </c>
      <c r="H108" s="19">
        <f>España!E108</f>
        <v>99.22</v>
      </c>
      <c r="I108" s="3">
        <f>[1]Aeropuerto!$I101</f>
        <v>4955</v>
      </c>
      <c r="J108" s="3" cm="1">
        <f t="array" ref="J108">_xlfn.XLOOKUP(transformación!$B99,[1]Mortalidad!$A$2:$A$301,_xlfn.XLOOKUP($C$1,[1]Mortalidad!$B$1:$P$1,[1]Mortalidad!$B$2:$P$301))</f>
        <v>4754</v>
      </c>
      <c r="K108" s="19" cm="1">
        <f t="array" ref="K108">_xlfn.XLOOKUP(transformación!$B99,'[1]Indice del consumidor'!$A$2:$A$301,_xlfn.XLOOKUP($C$1,'[1]Indice del consumidor'!$B$1:$P$1,'[1]Indice del consumidor'!$B$2:$P$301))</f>
        <v>-6</v>
      </c>
      <c r="L108" s="34" t="s">
        <v>702</v>
      </c>
      <c r="M108" s="34" t="s">
        <v>702</v>
      </c>
      <c r="N108" s="34" t="s">
        <v>702</v>
      </c>
    </row>
    <row r="109" spans="1:14" x14ac:dyDescent="0.3">
      <c r="A109" s="2" t="str">
        <f>'Viajeros Hoteles y Apartamet'!A109</f>
        <v>2013</v>
      </c>
      <c r="B109" s="2" t="str">
        <f>'Viajeros Hoteles y Apartamet'!B109</f>
        <v>2</v>
      </c>
      <c r="C109" s="3">
        <f>'Viajeros Hoteles y Apartamet'!J109</f>
        <v>15548</v>
      </c>
      <c r="D109" s="3" cm="1">
        <f t="array" ref="D109">_xlfn.XLOOKUP(transformación!A100,'[1]Pib Pc'!$A$2:$A$81,_xlfn.XLOOKUP($C$1,'[1]Pib Pc'!B$1:P$1,'[1]Pib Pc'!$B$2:$P$81))</f>
        <v>8940</v>
      </c>
      <c r="E109" s="19" cm="1">
        <f t="array" ref="E109">_xlfn.XLOOKUP(transformación!B100,'[1]IPC Armonizado'!$A$2:$A$250,_xlfn.XLOOKUP($C$1,'[1]IPC Armonizado'!$B$1:$Q$1,'[1]IPC Armonizado'!$B$2:$Q$250))</f>
        <v>98.37</v>
      </c>
      <c r="F109" s="19" cm="1">
        <f t="array" ref="F109">_xlfn.XLOOKUP(transformación!A100,'[1]Desempleo armonizado'!$A$2:$A$101,_xlfn.XLOOKUP($C$1,'[1]Desempleo armonizado'!$B$1:$P$1,'[1]Desempleo armonizado'!$B$2:$P$101))</f>
        <v>8.8000000000000007</v>
      </c>
      <c r="G109" s="26" cm="1">
        <f t="array" ref="G109">IFERROR(_xlfn.XLOOKUP(transformación!$B100,[1]Forwarkeys!$B$2:$B$1000,_xlfn.XLOOKUP($C$1,[1]Forwarkeys!$C$1:$BA$1,[1]Forwarkeys!$C$2:$BA$1000)),"-")</f>
        <v>5786</v>
      </c>
      <c r="H109" s="19">
        <f>España!E109</f>
        <v>99.31</v>
      </c>
      <c r="I109" s="3">
        <f>[1]Aeropuerto!$I102</f>
        <v>5612</v>
      </c>
      <c r="J109" s="3" cm="1">
        <f t="array" ref="J109">_xlfn.XLOOKUP(transformación!$B100,[1]Mortalidad!$A$2:$A$301,_xlfn.XLOOKUP($C$1,[1]Mortalidad!$B$1:$P$1,[1]Mortalidad!$B$2:$P$301))</f>
        <v>4271</v>
      </c>
      <c r="K109" s="19" cm="1">
        <f t="array" ref="K109">_xlfn.XLOOKUP(transformación!$B100,'[1]Indice del consumidor'!$A$2:$A$301,_xlfn.XLOOKUP($C$1,'[1]Indice del consumidor'!$B$1:$P$1,'[1]Indice del consumidor'!$B$2:$P$301))</f>
        <v>-2.5</v>
      </c>
      <c r="L109" s="34" t="s">
        <v>702</v>
      </c>
      <c r="M109" s="34" t="s">
        <v>702</v>
      </c>
      <c r="N109" s="34" t="s">
        <v>702</v>
      </c>
    </row>
    <row r="110" spans="1:14" x14ac:dyDescent="0.3">
      <c r="A110" s="2" t="str">
        <f>'Viajeros Hoteles y Apartamet'!A110</f>
        <v>2013</v>
      </c>
      <c r="B110" s="2" t="str">
        <f>'Viajeros Hoteles y Apartamet'!B110</f>
        <v>3</v>
      </c>
      <c r="C110" s="3">
        <f>'Viajeros Hoteles y Apartamet'!J110</f>
        <v>22796</v>
      </c>
      <c r="D110" s="3" cm="1">
        <f t="array" ref="D110">_xlfn.XLOOKUP(transformación!A101,'[1]Pib Pc'!$A$2:$A$81,_xlfn.XLOOKUP($C$1,'[1]Pib Pc'!B$1:P$1,'[1]Pib Pc'!$B$2:$P$81))</f>
        <v>8940</v>
      </c>
      <c r="E110" s="19" cm="1">
        <f t="array" ref="E110">_xlfn.XLOOKUP(transformación!B101,'[1]IPC Armonizado'!$A$2:$A$250,_xlfn.XLOOKUP($C$1,'[1]IPC Armonizado'!$B$1:$Q$1,'[1]IPC Armonizado'!$B$2:$Q$250))</f>
        <v>98.88</v>
      </c>
      <c r="F110" s="19" cm="1">
        <f t="array" ref="F110">_xlfn.XLOOKUP(transformación!A101,'[1]Desempleo armonizado'!$A$2:$A$101,_xlfn.XLOOKUP($C$1,'[1]Desempleo armonizado'!$B$1:$P$1,'[1]Desempleo armonizado'!$B$2:$P$101))</f>
        <v>8.8000000000000007</v>
      </c>
      <c r="G110" s="26" cm="1">
        <f t="array" ref="G110">IFERROR(_xlfn.XLOOKUP(transformación!$B101,[1]Forwarkeys!$B$2:$B$1000,_xlfn.XLOOKUP($C$1,[1]Forwarkeys!$C$1:$BA$1,[1]Forwarkeys!$C$2:$BA$1000)),"-")</f>
        <v>8557</v>
      </c>
      <c r="H110" s="19">
        <f>España!E110</f>
        <v>101.16</v>
      </c>
      <c r="I110" s="3">
        <f>[1]Aeropuerto!$I103</f>
        <v>8377</v>
      </c>
      <c r="J110" s="3" cm="1">
        <f t="array" ref="J110">_xlfn.XLOOKUP(transformación!$B101,[1]Mortalidad!$A$2:$A$301,_xlfn.XLOOKUP($C$1,[1]Mortalidad!$B$1:$P$1,[1]Mortalidad!$B$2:$P$301))</f>
        <v>4802</v>
      </c>
      <c r="K110" s="19" cm="1">
        <f t="array" ref="K110">_xlfn.XLOOKUP(transformación!$B101,'[1]Indice del consumidor'!$A$2:$A$301,_xlfn.XLOOKUP($C$1,'[1]Indice del consumidor'!$B$1:$P$1,'[1]Indice del consumidor'!$B$2:$P$301))</f>
        <v>-3.7</v>
      </c>
      <c r="L110" s="34" t="s">
        <v>702</v>
      </c>
      <c r="M110" s="34" t="s">
        <v>702</v>
      </c>
      <c r="N110" s="34" t="s">
        <v>702</v>
      </c>
    </row>
    <row r="111" spans="1:14" x14ac:dyDescent="0.3">
      <c r="A111" s="2" t="str">
        <f>'Viajeros Hoteles y Apartamet'!A111</f>
        <v>2013</v>
      </c>
      <c r="B111" s="2" t="str">
        <f>'Viajeros Hoteles y Apartamet'!B111</f>
        <v>4</v>
      </c>
      <c r="C111" s="3">
        <f>'Viajeros Hoteles y Apartamet'!J111</f>
        <v>31700</v>
      </c>
      <c r="D111" s="3" cm="1">
        <f t="array" ref="D111">_xlfn.XLOOKUP(transformación!A102,'[1]Pib Pc'!$A$2:$A$81,_xlfn.XLOOKUP($C$1,'[1]Pib Pc'!B$1:P$1,'[1]Pib Pc'!$B$2:$P$81))</f>
        <v>9510</v>
      </c>
      <c r="E111" s="19" cm="1">
        <f t="array" ref="E111">_xlfn.XLOOKUP(transformación!B102,'[1]IPC Armonizado'!$A$2:$A$250,_xlfn.XLOOKUP($C$1,'[1]IPC Armonizado'!$B$1:$Q$1,'[1]IPC Armonizado'!$B$2:$Q$250))</f>
        <v>99.06</v>
      </c>
      <c r="F111" s="19" cm="1">
        <f t="array" ref="F111">_xlfn.XLOOKUP(transformación!A102,'[1]Desempleo armonizado'!$A$2:$A$101,_xlfn.XLOOKUP($C$1,'[1]Desempleo armonizado'!$B$1:$P$1,'[1]Desempleo armonizado'!$B$2:$P$101))</f>
        <v>9.1</v>
      </c>
      <c r="G111" s="26" cm="1">
        <f t="array" ref="G111">IFERROR(_xlfn.XLOOKUP(transformación!$B102,[1]Forwarkeys!$B$2:$B$1000,_xlfn.XLOOKUP($C$1,[1]Forwarkeys!$C$1:$BA$1,[1]Forwarkeys!$C$2:$BA$1000)),"-")</f>
        <v>10757</v>
      </c>
      <c r="H111" s="19">
        <f>España!E111</f>
        <v>101.23</v>
      </c>
      <c r="I111" s="3">
        <f>[1]Aeropuerto!$I104</f>
        <v>9955</v>
      </c>
      <c r="J111" s="3" cm="1">
        <f t="array" ref="J111">_xlfn.XLOOKUP(transformación!$B102,[1]Mortalidad!$A$2:$A$301,_xlfn.XLOOKUP($C$1,[1]Mortalidad!$B$1:$P$1,[1]Mortalidad!$B$2:$P$301))</f>
        <v>4445</v>
      </c>
      <c r="K111" s="19" cm="1">
        <f t="array" ref="K111">_xlfn.XLOOKUP(transformación!$B102,'[1]Indice del consumidor'!$A$2:$A$301,_xlfn.XLOOKUP($C$1,'[1]Indice del consumidor'!$B$1:$P$1,'[1]Indice del consumidor'!$B$2:$P$301))</f>
        <v>-5.2</v>
      </c>
      <c r="L111" s="34" t="s">
        <v>702</v>
      </c>
      <c r="M111" s="34" t="s">
        <v>702</v>
      </c>
      <c r="N111" s="34" t="s">
        <v>702</v>
      </c>
    </row>
    <row r="112" spans="1:14" x14ac:dyDescent="0.3">
      <c r="A112" s="2" t="str">
        <f>'Viajeros Hoteles y Apartamet'!A112</f>
        <v>2013</v>
      </c>
      <c r="B112" s="2" t="str">
        <f>'Viajeros Hoteles y Apartamet'!B112</f>
        <v>5</v>
      </c>
      <c r="C112" s="3">
        <f>'Viajeros Hoteles y Apartamet'!J112</f>
        <v>23267</v>
      </c>
      <c r="D112" s="3" cm="1">
        <f t="array" ref="D112">_xlfn.XLOOKUP(transformación!A103,'[1]Pib Pc'!$A$2:$A$81,_xlfn.XLOOKUP($C$1,'[1]Pib Pc'!B$1:P$1,'[1]Pib Pc'!$B$2:$P$81))</f>
        <v>9510</v>
      </c>
      <c r="E112" s="19" cm="1">
        <f t="array" ref="E112">_xlfn.XLOOKUP(transformación!B103,'[1]IPC Armonizado'!$A$2:$A$250,_xlfn.XLOOKUP($C$1,'[1]IPC Armonizado'!$B$1:$Q$1,'[1]IPC Armonizado'!$B$2:$Q$250))</f>
        <v>99.05</v>
      </c>
      <c r="F112" s="19" cm="1">
        <f t="array" ref="F112">_xlfn.XLOOKUP(transformación!A103,'[1]Desempleo armonizado'!$A$2:$A$101,_xlfn.XLOOKUP($C$1,'[1]Desempleo armonizado'!$B$1:$P$1,'[1]Desempleo armonizado'!$B$2:$P$101))</f>
        <v>9.1</v>
      </c>
      <c r="G112" s="26" cm="1">
        <f t="array" ref="G112">IFERROR(_xlfn.XLOOKUP(transformación!$B103,[1]Forwarkeys!$B$2:$B$1000,_xlfn.XLOOKUP($C$1,[1]Forwarkeys!$C$1:$BA$1,[1]Forwarkeys!$C$2:$BA$1000)),"-")</f>
        <v>11593</v>
      </c>
      <c r="H112" s="19">
        <f>España!E112</f>
        <v>101.33</v>
      </c>
      <c r="I112" s="3">
        <f>[1]Aeropuerto!$I105</f>
        <v>10032</v>
      </c>
      <c r="J112" s="3" cm="1">
        <f t="array" ref="J112">_xlfn.XLOOKUP(transformación!$B103,[1]Mortalidad!$A$2:$A$301,_xlfn.XLOOKUP($C$1,[1]Mortalidad!$B$1:$P$1,[1]Mortalidad!$B$2:$P$301))</f>
        <v>4327</v>
      </c>
      <c r="K112" s="19" cm="1">
        <f t="array" ref="K112">_xlfn.XLOOKUP(transformación!$B103,'[1]Indice del consumidor'!$A$2:$A$301,_xlfn.XLOOKUP($C$1,'[1]Indice del consumidor'!$B$1:$P$1,'[1]Indice del consumidor'!$B$2:$P$301))</f>
        <v>-5.8</v>
      </c>
      <c r="L112" s="34" t="s">
        <v>702</v>
      </c>
      <c r="M112" s="34" t="s">
        <v>702</v>
      </c>
      <c r="N112" s="34" t="s">
        <v>702</v>
      </c>
    </row>
    <row r="113" spans="1:14" x14ac:dyDescent="0.3">
      <c r="A113" s="2" t="str">
        <f>'Viajeros Hoteles y Apartamet'!A113</f>
        <v>2013</v>
      </c>
      <c r="B113" s="2" t="str">
        <f>'Viajeros Hoteles y Apartamet'!B113</f>
        <v>6</v>
      </c>
      <c r="C113" s="3">
        <f>'Viajeros Hoteles y Apartamet'!J113</f>
        <v>31724</v>
      </c>
      <c r="D113" s="3" cm="1">
        <f t="array" ref="D113">_xlfn.XLOOKUP(transformación!A104,'[1]Pib Pc'!$A$2:$A$81,_xlfn.XLOOKUP($C$1,'[1]Pib Pc'!B$1:P$1,'[1]Pib Pc'!$B$2:$P$81))</f>
        <v>9510</v>
      </c>
      <c r="E113" s="19" cm="1">
        <f t="array" ref="E113">_xlfn.XLOOKUP(transformación!B104,'[1]IPC Armonizado'!$A$2:$A$250,_xlfn.XLOOKUP($C$1,'[1]IPC Armonizado'!$B$1:$Q$1,'[1]IPC Armonizado'!$B$2:$Q$250))</f>
        <v>98.99</v>
      </c>
      <c r="F113" s="19" cm="1">
        <f t="array" ref="F113">_xlfn.XLOOKUP(transformación!A104,'[1]Desempleo armonizado'!$A$2:$A$101,_xlfn.XLOOKUP($C$1,'[1]Desempleo armonizado'!$B$1:$P$1,'[1]Desempleo armonizado'!$B$2:$P$101))</f>
        <v>9.1</v>
      </c>
      <c r="G113" s="26" cm="1">
        <f t="array" ref="G113">IFERROR(_xlfn.XLOOKUP(transformación!$B104,[1]Forwarkeys!$B$2:$B$1000,_xlfn.XLOOKUP($C$1,[1]Forwarkeys!$C$1:$BA$1,[1]Forwarkeys!$C$2:$BA$1000)),"-")</f>
        <v>13038</v>
      </c>
      <c r="H113" s="19">
        <f>España!E113</f>
        <v>101.44</v>
      </c>
      <c r="I113" s="3">
        <f>[1]Aeropuerto!$I106</f>
        <v>12269</v>
      </c>
      <c r="J113" s="3" cm="1">
        <f t="array" ref="J113">_xlfn.XLOOKUP(transformación!$B104,[1]Mortalidad!$A$2:$A$301,_xlfn.XLOOKUP($C$1,[1]Mortalidad!$B$1:$P$1,[1]Mortalidad!$B$2:$P$301))</f>
        <v>3966</v>
      </c>
      <c r="K113" s="19" cm="1">
        <f t="array" ref="K113">_xlfn.XLOOKUP(transformación!$B104,'[1]Indice del consumidor'!$A$2:$A$301,_xlfn.XLOOKUP($C$1,'[1]Indice del consumidor'!$B$1:$P$1,'[1]Indice del consumidor'!$B$2:$P$301))</f>
        <v>-4.7</v>
      </c>
      <c r="L113" s="34" t="s">
        <v>702</v>
      </c>
      <c r="M113" s="34" t="s">
        <v>702</v>
      </c>
      <c r="N113" s="34" t="s">
        <v>702</v>
      </c>
    </row>
    <row r="114" spans="1:14" x14ac:dyDescent="0.3">
      <c r="A114" s="2" t="str">
        <f>'Viajeros Hoteles y Apartamet'!A114</f>
        <v>2013</v>
      </c>
      <c r="B114" s="2" t="str">
        <f>'Viajeros Hoteles y Apartamet'!B114</f>
        <v>7</v>
      </c>
      <c r="C114" s="3">
        <f>'Viajeros Hoteles y Apartamet'!J114</f>
        <v>22897</v>
      </c>
      <c r="D114" s="3" cm="1">
        <f t="array" ref="D114">_xlfn.XLOOKUP(transformación!A105,'[1]Pib Pc'!$A$2:$A$81,_xlfn.XLOOKUP($C$1,'[1]Pib Pc'!B$1:P$1,'[1]Pib Pc'!$B$2:$P$81))</f>
        <v>9330</v>
      </c>
      <c r="E114" s="19" cm="1">
        <f t="array" ref="E114">_xlfn.XLOOKUP(transformación!B105,'[1]IPC Armonizado'!$A$2:$A$250,_xlfn.XLOOKUP($C$1,'[1]IPC Armonizado'!$B$1:$Q$1,'[1]IPC Armonizado'!$B$2:$Q$250))</f>
        <v>98.96</v>
      </c>
      <c r="F114" s="19" cm="1">
        <f t="array" ref="F114">_xlfn.XLOOKUP(transformación!A105,'[1]Desempleo armonizado'!$A$2:$A$101,_xlfn.XLOOKUP($C$1,'[1]Desempleo armonizado'!$B$1:$P$1,'[1]Desempleo armonizado'!$B$2:$P$101))</f>
        <v>7.1</v>
      </c>
      <c r="G114" s="26" cm="1">
        <f t="array" ref="G114">IFERROR(_xlfn.XLOOKUP(transformación!$B105,[1]Forwarkeys!$B$2:$B$1000,_xlfn.XLOOKUP($C$1,[1]Forwarkeys!$C$1:$BA$1,[1]Forwarkeys!$C$2:$BA$1000)),"-")</f>
        <v>15043</v>
      </c>
      <c r="H114" s="19">
        <f>España!E114</f>
        <v>100.29</v>
      </c>
      <c r="I114" s="3">
        <f>[1]Aeropuerto!$I107</f>
        <v>13691</v>
      </c>
      <c r="J114" s="3" cm="1">
        <f t="array" ref="J114">_xlfn.XLOOKUP(transformación!$B105,[1]Mortalidad!$A$2:$A$301,_xlfn.XLOOKUP($C$1,[1]Mortalidad!$B$1:$P$1,[1]Mortalidad!$B$2:$P$301))</f>
        <v>3912</v>
      </c>
      <c r="K114" s="19" cm="1">
        <f t="array" ref="K114">_xlfn.XLOOKUP(transformación!$B105,'[1]Indice del consumidor'!$A$2:$A$301,_xlfn.XLOOKUP($C$1,'[1]Indice del consumidor'!$B$1:$P$1,'[1]Indice del consumidor'!$B$2:$P$301))</f>
        <v>-6.1</v>
      </c>
      <c r="L114" s="34" t="s">
        <v>702</v>
      </c>
      <c r="M114" s="34" t="s">
        <v>702</v>
      </c>
      <c r="N114" s="34" t="s">
        <v>702</v>
      </c>
    </row>
    <row r="115" spans="1:14" x14ac:dyDescent="0.3">
      <c r="A115" s="2" t="str">
        <f>'Viajeros Hoteles y Apartamet'!A115</f>
        <v>2013</v>
      </c>
      <c r="B115" s="2" t="str">
        <f>'Viajeros Hoteles y Apartamet'!B115</f>
        <v>8</v>
      </c>
      <c r="C115" s="3">
        <f>'Viajeros Hoteles y Apartamet'!J115</f>
        <v>11087</v>
      </c>
      <c r="D115" s="3" cm="1">
        <f t="array" ref="D115">_xlfn.XLOOKUP(transformación!A106,'[1]Pib Pc'!$A$2:$A$81,_xlfn.XLOOKUP($C$1,'[1]Pib Pc'!B$1:P$1,'[1]Pib Pc'!$B$2:$P$81))</f>
        <v>9330</v>
      </c>
      <c r="E115" s="19" cm="1">
        <f t="array" ref="E115">_xlfn.XLOOKUP(transformación!B106,'[1]IPC Armonizado'!$A$2:$A$250,_xlfn.XLOOKUP($C$1,'[1]IPC Armonizado'!$B$1:$Q$1,'[1]IPC Armonizado'!$B$2:$Q$250))</f>
        <v>98.84</v>
      </c>
      <c r="F115" s="19" cm="1">
        <f t="array" ref="F115">_xlfn.XLOOKUP(transformación!A106,'[1]Desempleo armonizado'!$A$2:$A$101,_xlfn.XLOOKUP($C$1,'[1]Desempleo armonizado'!$B$1:$P$1,'[1]Desempleo armonizado'!$B$2:$P$101))</f>
        <v>7.1</v>
      </c>
      <c r="G115" s="26" cm="1">
        <f t="array" ref="G115">IFERROR(_xlfn.XLOOKUP(transformación!$B106,[1]Forwarkeys!$B$2:$B$1000,_xlfn.XLOOKUP($C$1,[1]Forwarkeys!$C$1:$BA$1,[1]Forwarkeys!$C$2:$BA$1000)),"-")</f>
        <v>12889</v>
      </c>
      <c r="H115" s="19">
        <f>España!E115</f>
        <v>100.54</v>
      </c>
      <c r="I115" s="3">
        <f>[1]Aeropuerto!$I108</f>
        <v>10800</v>
      </c>
      <c r="J115" s="3" cm="1">
        <f t="array" ref="J115">_xlfn.XLOOKUP(transformación!$B106,[1]Mortalidad!$A$2:$A$301,_xlfn.XLOOKUP($C$1,[1]Mortalidad!$B$1:$P$1,[1]Mortalidad!$B$2:$P$301))</f>
        <v>4076</v>
      </c>
      <c r="K115" s="19" cm="1">
        <f t="array" ref="K115">_xlfn.XLOOKUP(transformación!$B106,'[1]Indice del consumidor'!$A$2:$A$301,_xlfn.XLOOKUP($C$1,'[1]Indice del consumidor'!$B$1:$P$1,'[1]Indice del consumidor'!$B$2:$P$301))</f>
        <v>-5.9</v>
      </c>
      <c r="L115" s="34" t="s">
        <v>702</v>
      </c>
      <c r="M115" s="34" t="s">
        <v>702</v>
      </c>
      <c r="N115" s="34" t="s">
        <v>702</v>
      </c>
    </row>
    <row r="116" spans="1:14" x14ac:dyDescent="0.3">
      <c r="A116" s="2" t="str">
        <f>'Viajeros Hoteles y Apartamet'!A116</f>
        <v>2013</v>
      </c>
      <c r="B116" s="2" t="str">
        <f>'Viajeros Hoteles y Apartamet'!B116</f>
        <v>9</v>
      </c>
      <c r="C116" s="3">
        <f>'Viajeros Hoteles y Apartamet'!J116</f>
        <v>18029</v>
      </c>
      <c r="D116" s="3" cm="1">
        <f t="array" ref="D116">_xlfn.XLOOKUP(transformación!A107,'[1]Pib Pc'!$A$2:$A$81,_xlfn.XLOOKUP($C$1,'[1]Pib Pc'!B$1:P$1,'[1]Pib Pc'!$B$2:$P$81))</f>
        <v>9330</v>
      </c>
      <c r="E116" s="19" cm="1">
        <f t="array" ref="E116">_xlfn.XLOOKUP(transformación!B107,'[1]IPC Armonizado'!$A$2:$A$250,_xlfn.XLOOKUP($C$1,'[1]IPC Armonizado'!$B$1:$Q$1,'[1]IPC Armonizado'!$B$2:$Q$250))</f>
        <v>99.22</v>
      </c>
      <c r="F116" s="19" cm="1">
        <f t="array" ref="F116">_xlfn.XLOOKUP(transformación!A107,'[1]Desempleo armonizado'!$A$2:$A$101,_xlfn.XLOOKUP($C$1,'[1]Desempleo armonizado'!$B$1:$P$1,'[1]Desempleo armonizado'!$B$2:$P$101))</f>
        <v>7.1</v>
      </c>
      <c r="G116" s="26" cm="1">
        <f t="array" ref="G116">IFERROR(_xlfn.XLOOKUP(transformación!$B107,[1]Forwarkeys!$B$2:$B$1000,_xlfn.XLOOKUP($C$1,[1]Forwarkeys!$C$1:$BA$1,[1]Forwarkeys!$C$2:$BA$1000)),"-")</f>
        <v>11966</v>
      </c>
      <c r="H116" s="19">
        <f>España!E116</f>
        <v>101.32</v>
      </c>
      <c r="I116" s="3">
        <f>[1]Aeropuerto!$I109</f>
        <v>11868</v>
      </c>
      <c r="J116" s="3" cm="1">
        <f t="array" ref="J116">_xlfn.XLOOKUP(transformación!$B107,[1]Mortalidad!$A$2:$A$301,_xlfn.XLOOKUP($C$1,[1]Mortalidad!$B$1:$P$1,[1]Mortalidad!$B$2:$P$301))</f>
        <v>3985</v>
      </c>
      <c r="K116" s="19" cm="1">
        <f t="array" ref="K116">_xlfn.XLOOKUP(transformación!$B107,'[1]Indice del consumidor'!$A$2:$A$301,_xlfn.XLOOKUP($C$1,'[1]Indice del consumidor'!$B$1:$P$1,'[1]Indice del consumidor'!$B$2:$P$301))</f>
        <v>-5.8</v>
      </c>
      <c r="L116" s="34" t="s">
        <v>702</v>
      </c>
      <c r="M116" s="34" t="s">
        <v>702</v>
      </c>
      <c r="N116" s="34" t="s">
        <v>702</v>
      </c>
    </row>
    <row r="117" spans="1:14" x14ac:dyDescent="0.3">
      <c r="A117" s="2" t="str">
        <f>'Viajeros Hoteles y Apartamet'!A117</f>
        <v>2013</v>
      </c>
      <c r="B117" s="2" t="str">
        <f>'Viajeros Hoteles y Apartamet'!B117</f>
        <v>10</v>
      </c>
      <c r="C117" s="3">
        <f>'Viajeros Hoteles y Apartamet'!J117</f>
        <v>46300</v>
      </c>
      <c r="D117" s="3" cm="1">
        <f t="array" ref="D117">_xlfn.XLOOKUP(transformación!A108,'[1]Pib Pc'!$A$2:$A$81,_xlfn.XLOOKUP($C$1,'[1]Pib Pc'!B$1:P$1,'[1]Pib Pc'!$B$2:$P$81))</f>
        <v>9790</v>
      </c>
      <c r="E117" s="19" cm="1">
        <f t="array" ref="E117">_xlfn.XLOOKUP(transformación!B108,'[1]IPC Armonizado'!$A$2:$A$250,_xlfn.XLOOKUP($C$1,'[1]IPC Armonizado'!$B$1:$Q$1,'[1]IPC Armonizado'!$B$2:$Q$250))</f>
        <v>99.35</v>
      </c>
      <c r="F117" s="19" cm="1">
        <f t="array" ref="F117">_xlfn.XLOOKUP(transformación!A108,'[1]Desempleo armonizado'!$A$2:$A$101,_xlfn.XLOOKUP($C$1,'[1]Desempleo armonizado'!$B$1:$P$1,'[1]Desempleo armonizado'!$B$2:$P$101))</f>
        <v>7.7</v>
      </c>
      <c r="G117" s="26" cm="1">
        <f t="array" ref="G117">IFERROR(_xlfn.XLOOKUP(transformación!$B108,[1]Forwarkeys!$B$2:$B$1000,_xlfn.XLOOKUP($C$1,[1]Forwarkeys!$C$1:$BA$1,[1]Forwarkeys!$C$2:$BA$1000)),"-")</f>
        <v>12705</v>
      </c>
      <c r="H117" s="19">
        <f>España!E117</f>
        <v>101.34</v>
      </c>
      <c r="I117" s="3">
        <f>[1]Aeropuerto!$I110</f>
        <v>13492</v>
      </c>
      <c r="J117" s="3" cm="1">
        <f t="array" ref="J117">_xlfn.XLOOKUP(transformación!$B108,[1]Mortalidad!$A$2:$A$301,_xlfn.XLOOKUP($C$1,[1]Mortalidad!$B$1:$P$1,[1]Mortalidad!$B$2:$P$301))</f>
        <v>4317</v>
      </c>
      <c r="K117" s="19" cm="1">
        <f t="array" ref="K117">_xlfn.XLOOKUP(transformación!$B108,'[1]Indice del consumidor'!$A$2:$A$301,_xlfn.XLOOKUP($C$1,'[1]Indice del consumidor'!$B$1:$P$1,'[1]Indice del consumidor'!$B$2:$P$301))</f>
        <v>-6.1</v>
      </c>
      <c r="L117" s="34" t="s">
        <v>702</v>
      </c>
      <c r="M117" s="34" t="s">
        <v>702</v>
      </c>
      <c r="N117" s="34" t="s">
        <v>702</v>
      </c>
    </row>
    <row r="118" spans="1:14" x14ac:dyDescent="0.3">
      <c r="A118" s="2" t="str">
        <f>'Viajeros Hoteles y Apartamet'!A118</f>
        <v>2013</v>
      </c>
      <c r="B118" s="2" t="str">
        <f>'Viajeros Hoteles y Apartamet'!B118</f>
        <v>11</v>
      </c>
      <c r="C118" s="3">
        <f>'Viajeros Hoteles y Apartamet'!J118</f>
        <v>28445</v>
      </c>
      <c r="D118" s="3" cm="1">
        <f t="array" ref="D118">_xlfn.XLOOKUP(transformación!A109,'[1]Pib Pc'!$A$2:$A$81,_xlfn.XLOOKUP($C$1,'[1]Pib Pc'!B$1:P$1,'[1]Pib Pc'!$B$2:$P$81))</f>
        <v>9790</v>
      </c>
      <c r="E118" s="19" cm="1">
        <f t="array" ref="E118">_xlfn.XLOOKUP(transformación!B109,'[1]IPC Armonizado'!$A$2:$A$250,_xlfn.XLOOKUP($C$1,'[1]IPC Armonizado'!$B$1:$Q$1,'[1]IPC Armonizado'!$B$2:$Q$250))</f>
        <v>99.32</v>
      </c>
      <c r="F118" s="19" cm="1">
        <f t="array" ref="F118">_xlfn.XLOOKUP(transformación!A109,'[1]Desempleo armonizado'!$A$2:$A$101,_xlfn.XLOOKUP($C$1,'[1]Desempleo armonizado'!$B$1:$P$1,'[1]Desempleo armonizado'!$B$2:$P$101))</f>
        <v>7.7</v>
      </c>
      <c r="G118" s="26" cm="1">
        <f t="array" ref="G118">IFERROR(_xlfn.XLOOKUP(transformación!$B109,[1]Forwarkeys!$B$2:$B$1000,_xlfn.XLOOKUP($C$1,[1]Forwarkeys!$C$1:$BA$1,[1]Forwarkeys!$C$2:$BA$1000)),"-")</f>
        <v>9350</v>
      </c>
      <c r="H118" s="19">
        <f>España!E118</f>
        <v>101.35</v>
      </c>
      <c r="I118" s="3">
        <f>[1]Aeropuerto!$I111</f>
        <v>8310</v>
      </c>
      <c r="J118" s="3" cm="1">
        <f t="array" ref="J118">_xlfn.XLOOKUP(transformación!$B109,[1]Mortalidad!$A$2:$A$301,_xlfn.XLOOKUP($C$1,[1]Mortalidad!$B$1:$P$1,[1]Mortalidad!$B$2:$P$301))</f>
        <v>4034</v>
      </c>
      <c r="K118" s="19" cm="1">
        <f t="array" ref="K118">_xlfn.XLOOKUP(transformación!$B109,'[1]Indice del consumidor'!$A$2:$A$301,_xlfn.XLOOKUP($C$1,'[1]Indice del consumidor'!$B$1:$P$1,'[1]Indice del consumidor'!$B$2:$P$301))</f>
        <v>-5.4</v>
      </c>
      <c r="L118" s="34" t="s">
        <v>702</v>
      </c>
      <c r="M118" s="34" t="s">
        <v>702</v>
      </c>
      <c r="N118" s="34" t="s">
        <v>702</v>
      </c>
    </row>
    <row r="119" spans="1:14" x14ac:dyDescent="0.3">
      <c r="A119" s="2" t="str">
        <f>'Viajeros Hoteles y Apartamet'!A119</f>
        <v>2013</v>
      </c>
      <c r="B119" s="2" t="str">
        <f>'Viajeros Hoteles y Apartamet'!B119</f>
        <v>12</v>
      </c>
      <c r="C119" s="3">
        <f>'Viajeros Hoteles y Apartamet'!J119</f>
        <v>15937</v>
      </c>
      <c r="D119" s="3" cm="1">
        <f t="array" ref="D119">_xlfn.XLOOKUP(transformación!A110,'[1]Pib Pc'!$A$2:$A$81,_xlfn.XLOOKUP($C$1,'[1]Pib Pc'!B$1:P$1,'[1]Pib Pc'!$B$2:$P$81))</f>
        <v>9790</v>
      </c>
      <c r="E119" s="19" cm="1">
        <f t="array" ref="E119">_xlfn.XLOOKUP(transformación!B110,'[1]IPC Armonizado'!$A$2:$A$250,_xlfn.XLOOKUP($C$1,'[1]IPC Armonizado'!$B$1:$Q$1,'[1]IPC Armonizado'!$B$2:$Q$250))</f>
        <v>99.68</v>
      </c>
      <c r="F119" s="19" cm="1">
        <f t="array" ref="F119">_xlfn.XLOOKUP(transformación!A110,'[1]Desempleo armonizado'!$A$2:$A$101,_xlfn.XLOOKUP($C$1,'[1]Desempleo armonizado'!$B$1:$P$1,'[1]Desempleo armonizado'!$B$2:$P$101))</f>
        <v>7.7</v>
      </c>
      <c r="G119" s="26" cm="1">
        <f t="array" ref="G119">IFERROR(_xlfn.XLOOKUP(transformación!$B110,[1]Forwarkeys!$B$2:$B$1000,_xlfn.XLOOKUP($C$1,[1]Forwarkeys!$C$1:$BA$1,[1]Forwarkeys!$C$2:$BA$1000)),"-")</f>
        <v>8752</v>
      </c>
      <c r="H119" s="19">
        <f>España!E119</f>
        <v>101.37</v>
      </c>
      <c r="I119" s="3">
        <f>[1]Aeropuerto!$I112</f>
        <v>7571</v>
      </c>
      <c r="J119" s="3" cm="1">
        <f t="array" ref="J119">_xlfn.XLOOKUP(transformación!$B110,[1]Mortalidad!$A$2:$A$301,_xlfn.XLOOKUP($C$1,[1]Mortalidad!$B$1:$P$1,[1]Mortalidad!$B$2:$P$301))</f>
        <v>4583</v>
      </c>
      <c r="K119" s="19" cm="1">
        <f t="array" ref="K119">_xlfn.XLOOKUP(transformación!$B110,'[1]Indice del consumidor'!$A$2:$A$301,_xlfn.XLOOKUP($C$1,'[1]Indice del consumidor'!$B$1:$P$1,'[1]Indice del consumidor'!$B$2:$P$301))</f>
        <v>-5.2</v>
      </c>
      <c r="L119" s="34" t="s">
        <v>702</v>
      </c>
      <c r="M119" s="34" t="s">
        <v>702</v>
      </c>
      <c r="N119" s="34" t="s">
        <v>702</v>
      </c>
    </row>
    <row r="120" spans="1:14" x14ac:dyDescent="0.3">
      <c r="A120" s="2" t="str">
        <f>'Viajeros Hoteles y Apartamet'!A120</f>
        <v>2014</v>
      </c>
      <c r="B120" s="2" t="str">
        <f>'Viajeros Hoteles y Apartamet'!B120</f>
        <v>1</v>
      </c>
      <c r="C120" s="3">
        <f>'Viajeros Hoteles y Apartamet'!J120</f>
        <v>39670</v>
      </c>
      <c r="D120" s="3" cm="1">
        <f t="array" ref="D120">_xlfn.XLOOKUP(transformación!A111,'[1]Pib Pc'!$A$2:$A$81,_xlfn.XLOOKUP($C$1,'[1]Pib Pc'!B$1:P$1,'[1]Pib Pc'!$B$2:$P$81))</f>
        <v>9040</v>
      </c>
      <c r="E120" s="19" cm="1">
        <f t="array" ref="E120">_xlfn.XLOOKUP(transformación!B111,'[1]IPC Armonizado'!$A$2:$A$250,_xlfn.XLOOKUP($C$1,'[1]IPC Armonizado'!$B$1:$Q$1,'[1]IPC Armonizado'!$B$2:$Q$250))</f>
        <v>99.63</v>
      </c>
      <c r="F120" s="19" cm="1">
        <f t="array" ref="F120">_xlfn.XLOOKUP(transformación!A111,'[1]Desempleo armonizado'!$A$2:$A$101,_xlfn.XLOOKUP($C$1,'[1]Desempleo armonizado'!$B$1:$P$1,'[1]Desempleo armonizado'!$B$2:$P$101))</f>
        <v>9</v>
      </c>
      <c r="G120" s="26" cm="1">
        <f t="array" ref="G120">IFERROR(_xlfn.XLOOKUP(transformación!$B111,[1]Forwarkeys!$B$2:$B$1000,_xlfn.XLOOKUP($C$1,[1]Forwarkeys!$C$1:$BA$1,[1]Forwarkeys!$C$2:$BA$1000)),"-")</f>
        <v>7764</v>
      </c>
      <c r="H120" s="19">
        <f>España!E120</f>
        <v>99.49</v>
      </c>
      <c r="I120" s="3">
        <f>[1]Aeropuerto!$I113</f>
        <v>6787</v>
      </c>
      <c r="J120" s="3" cm="1">
        <f t="array" ref="J120">_xlfn.XLOOKUP(transformación!$B111,[1]Mortalidad!$A$2:$A$301,_xlfn.XLOOKUP($C$1,[1]Mortalidad!$B$1:$P$1,[1]Mortalidad!$B$2:$P$301))</f>
        <v>4583</v>
      </c>
      <c r="K120" s="19" cm="1">
        <f t="array" ref="K120">_xlfn.XLOOKUP(transformación!$B111,'[1]Indice del consumidor'!$A$2:$A$301,_xlfn.XLOOKUP($C$1,'[1]Indice del consumidor'!$B$1:$P$1,'[1]Indice del consumidor'!$B$2:$P$301))</f>
        <v>-3</v>
      </c>
      <c r="L120" s="34" t="s">
        <v>702</v>
      </c>
      <c r="M120" s="34" t="s">
        <v>702</v>
      </c>
      <c r="N120" s="34" t="s">
        <v>702</v>
      </c>
    </row>
    <row r="121" spans="1:14" x14ac:dyDescent="0.3">
      <c r="A121" s="2" t="str">
        <f>'Viajeros Hoteles y Apartamet'!A121</f>
        <v>2014</v>
      </c>
      <c r="B121" s="2" t="str">
        <f>'Viajeros Hoteles y Apartamet'!B121</f>
        <v>2</v>
      </c>
      <c r="C121" s="3">
        <f>'Viajeros Hoteles y Apartamet'!J121</f>
        <v>42395</v>
      </c>
      <c r="D121" s="3" cm="1">
        <f t="array" ref="D121">_xlfn.XLOOKUP(transformación!A112,'[1]Pib Pc'!$A$2:$A$81,_xlfn.XLOOKUP($C$1,'[1]Pib Pc'!B$1:P$1,'[1]Pib Pc'!$B$2:$P$81))</f>
        <v>9040</v>
      </c>
      <c r="E121" s="19" cm="1">
        <f t="array" ref="E121">_xlfn.XLOOKUP(transformación!B112,'[1]IPC Armonizado'!$A$2:$A$250,_xlfn.XLOOKUP($C$1,'[1]IPC Armonizado'!$B$1:$Q$1,'[1]IPC Armonizado'!$B$2:$Q$250))</f>
        <v>99.91</v>
      </c>
      <c r="F121" s="19" cm="1">
        <f t="array" ref="F121">_xlfn.XLOOKUP(transformación!A112,'[1]Desempleo armonizado'!$A$2:$A$101,_xlfn.XLOOKUP($C$1,'[1]Desempleo armonizado'!$B$1:$P$1,'[1]Desempleo armonizado'!$B$2:$P$101))</f>
        <v>9</v>
      </c>
      <c r="G121" s="26" cm="1">
        <f t="array" ref="G121">IFERROR(_xlfn.XLOOKUP(transformación!$B112,[1]Forwarkeys!$B$2:$B$1000,_xlfn.XLOOKUP($C$1,[1]Forwarkeys!$C$1:$BA$1,[1]Forwarkeys!$C$2:$BA$1000)),"-")</f>
        <v>7551</v>
      </c>
      <c r="H121" s="19">
        <f>España!E121</f>
        <v>99.36</v>
      </c>
      <c r="I121" s="3">
        <f>[1]Aeropuerto!$I114</f>
        <v>7057</v>
      </c>
      <c r="J121" s="3" cm="1">
        <f t="array" ref="J121">_xlfn.XLOOKUP(transformación!$B112,[1]Mortalidad!$A$2:$A$301,_xlfn.XLOOKUP($C$1,[1]Mortalidad!$B$1:$P$1,[1]Mortalidad!$B$2:$P$301))</f>
        <v>4117</v>
      </c>
      <c r="K121" s="19" cm="1">
        <f t="array" ref="K121">_xlfn.XLOOKUP(transformación!$B112,'[1]Indice del consumidor'!$A$2:$A$301,_xlfn.XLOOKUP($C$1,'[1]Indice del consumidor'!$B$1:$P$1,'[1]Indice del consumidor'!$B$2:$P$301))</f>
        <v>-3.7</v>
      </c>
      <c r="L121" s="34" t="s">
        <v>702</v>
      </c>
      <c r="M121" s="34" t="s">
        <v>702</v>
      </c>
      <c r="N121" s="34" t="s">
        <v>702</v>
      </c>
    </row>
    <row r="122" spans="1:14" x14ac:dyDescent="0.3">
      <c r="A122" s="2" t="str">
        <f>'Viajeros Hoteles y Apartamet'!A122</f>
        <v>2014</v>
      </c>
      <c r="B122" s="2" t="str">
        <f>'Viajeros Hoteles y Apartamet'!B122</f>
        <v>3</v>
      </c>
      <c r="C122" s="3">
        <f>'Viajeros Hoteles y Apartamet'!J122</f>
        <v>42584</v>
      </c>
      <c r="D122" s="3" cm="1">
        <f t="array" ref="D122">_xlfn.XLOOKUP(transformación!A113,'[1]Pib Pc'!$A$2:$A$81,_xlfn.XLOOKUP($C$1,'[1]Pib Pc'!B$1:P$1,'[1]Pib Pc'!$B$2:$P$81))</f>
        <v>9040</v>
      </c>
      <c r="E122" s="19" cm="1">
        <f t="array" ref="E122">_xlfn.XLOOKUP(transformación!B113,'[1]IPC Armonizado'!$A$2:$A$250,_xlfn.XLOOKUP($C$1,'[1]IPC Armonizado'!$B$1:$Q$1,'[1]IPC Armonizado'!$B$2:$Q$250))</f>
        <v>100.16</v>
      </c>
      <c r="F122" s="19" cm="1">
        <f t="array" ref="F122">_xlfn.XLOOKUP(transformación!A113,'[1]Desempleo armonizado'!$A$2:$A$101,_xlfn.XLOOKUP($C$1,'[1]Desempleo armonizado'!$B$1:$P$1,'[1]Desempleo armonizado'!$B$2:$P$101))</f>
        <v>9</v>
      </c>
      <c r="G122" s="26" cm="1">
        <f t="array" ref="G122">IFERROR(_xlfn.XLOOKUP(transformación!$B113,[1]Forwarkeys!$B$2:$B$1000,_xlfn.XLOOKUP($C$1,[1]Forwarkeys!$C$1:$BA$1,[1]Forwarkeys!$C$2:$BA$1000)),"-")</f>
        <v>8943</v>
      </c>
      <c r="H122" s="19">
        <f>España!E122</f>
        <v>100.94</v>
      </c>
      <c r="I122" s="3">
        <f>[1]Aeropuerto!$I115</f>
        <v>8574</v>
      </c>
      <c r="J122" s="3" cm="1">
        <f t="array" ref="J122">_xlfn.XLOOKUP(transformación!$B113,[1]Mortalidad!$A$2:$A$301,_xlfn.XLOOKUP($C$1,[1]Mortalidad!$B$1:$P$1,[1]Mortalidad!$B$2:$P$301))</f>
        <v>4413</v>
      </c>
      <c r="K122" s="19" cm="1">
        <f t="array" ref="K122">_xlfn.XLOOKUP(transformación!$B113,'[1]Indice del consumidor'!$A$2:$A$301,_xlfn.XLOOKUP($C$1,'[1]Indice del consumidor'!$B$1:$P$1,'[1]Indice del consumidor'!$B$2:$P$301))</f>
        <v>-4.4000000000000004</v>
      </c>
      <c r="L122" s="34" t="s">
        <v>702</v>
      </c>
      <c r="M122" s="34" t="s">
        <v>702</v>
      </c>
      <c r="N122" s="34" t="s">
        <v>702</v>
      </c>
    </row>
    <row r="123" spans="1:14" x14ac:dyDescent="0.3">
      <c r="A123" s="2" t="str">
        <f>'Viajeros Hoteles y Apartamet'!A123</f>
        <v>2014</v>
      </c>
      <c r="B123" s="2" t="str">
        <f>'Viajeros Hoteles y Apartamet'!B123</f>
        <v>4</v>
      </c>
      <c r="C123" s="3">
        <f>'Viajeros Hoteles y Apartamet'!J123</f>
        <v>48816</v>
      </c>
      <c r="D123" s="3" cm="1">
        <f t="array" ref="D123">_xlfn.XLOOKUP(transformación!A114,'[1]Pib Pc'!$A$2:$A$81,_xlfn.XLOOKUP($C$1,'[1]Pib Pc'!B$1:P$1,'[1]Pib Pc'!$B$2:$P$81))</f>
        <v>9550</v>
      </c>
      <c r="E123" s="19" cm="1">
        <f t="array" ref="E123">_xlfn.XLOOKUP(transformación!B114,'[1]IPC Armonizado'!$A$2:$A$250,_xlfn.XLOOKUP($C$1,'[1]IPC Armonizado'!$B$1:$Q$1,'[1]IPC Armonizado'!$B$2:$Q$250))</f>
        <v>100.3</v>
      </c>
      <c r="F123" s="19" cm="1">
        <f t="array" ref="F123">_xlfn.XLOOKUP(transformación!A114,'[1]Desempleo armonizado'!$A$2:$A$101,_xlfn.XLOOKUP($C$1,'[1]Desempleo armonizado'!$B$1:$P$1,'[1]Desempleo armonizado'!$B$2:$P$101))</f>
        <v>9.6</v>
      </c>
      <c r="G123" s="26" cm="1">
        <f t="array" ref="G123">IFERROR(_xlfn.XLOOKUP(transformación!$B114,[1]Forwarkeys!$B$2:$B$1000,_xlfn.XLOOKUP($C$1,[1]Forwarkeys!$C$1:$BA$1,[1]Forwarkeys!$C$2:$BA$1000)),"-")</f>
        <v>13735</v>
      </c>
      <c r="H123" s="19">
        <f>España!E123</f>
        <v>101.57</v>
      </c>
      <c r="I123" s="3">
        <f>[1]Aeropuerto!$I116</f>
        <v>13160</v>
      </c>
      <c r="J123" s="3" cm="1">
        <f t="array" ref="J123">_xlfn.XLOOKUP(transformación!$B114,[1]Mortalidad!$A$2:$A$301,_xlfn.XLOOKUP($C$1,[1]Mortalidad!$B$1:$P$1,[1]Mortalidad!$B$2:$P$301))</f>
        <v>4519</v>
      </c>
      <c r="K123" s="19" cm="1">
        <f t="array" ref="K123">_xlfn.XLOOKUP(transformación!$B114,'[1]Indice del consumidor'!$A$2:$A$301,_xlfn.XLOOKUP($C$1,'[1]Indice del consumidor'!$B$1:$P$1,'[1]Indice del consumidor'!$B$2:$P$301))</f>
        <v>-7.4</v>
      </c>
      <c r="L123" s="34" t="s">
        <v>702</v>
      </c>
      <c r="M123" s="34" t="s">
        <v>702</v>
      </c>
      <c r="N123" s="34" t="s">
        <v>702</v>
      </c>
    </row>
    <row r="124" spans="1:14" x14ac:dyDescent="0.3">
      <c r="A124" s="2" t="str">
        <f>'Viajeros Hoteles y Apartamet'!A124</f>
        <v>2014</v>
      </c>
      <c r="B124" s="2" t="str">
        <f>'Viajeros Hoteles y Apartamet'!B124</f>
        <v>5</v>
      </c>
      <c r="C124" s="3">
        <f>'Viajeros Hoteles y Apartamet'!J124</f>
        <v>39089</v>
      </c>
      <c r="D124" s="3" cm="1">
        <f t="array" ref="D124">_xlfn.XLOOKUP(transformación!A115,'[1]Pib Pc'!$A$2:$A$81,_xlfn.XLOOKUP($C$1,'[1]Pib Pc'!B$1:P$1,'[1]Pib Pc'!$B$2:$P$81))</f>
        <v>9550</v>
      </c>
      <c r="E124" s="19" cm="1">
        <f t="array" ref="E124">_xlfn.XLOOKUP(transformación!B115,'[1]IPC Armonizado'!$A$2:$A$250,_xlfn.XLOOKUP($C$1,'[1]IPC Armonizado'!$B$1:$Q$1,'[1]IPC Armonizado'!$B$2:$Q$250))</f>
        <v>100</v>
      </c>
      <c r="F124" s="19" cm="1">
        <f t="array" ref="F124">_xlfn.XLOOKUP(transformación!A115,'[1]Desempleo armonizado'!$A$2:$A$101,_xlfn.XLOOKUP($C$1,'[1]Desempleo armonizado'!$B$1:$P$1,'[1]Desempleo armonizado'!$B$2:$P$101))</f>
        <v>9.6</v>
      </c>
      <c r="G124" s="26" cm="1">
        <f t="array" ref="G124">IFERROR(_xlfn.XLOOKUP(transformación!$B115,[1]Forwarkeys!$B$2:$B$1000,_xlfn.XLOOKUP($C$1,[1]Forwarkeys!$C$1:$BA$1,[1]Forwarkeys!$C$2:$BA$1000)),"-")</f>
        <v>12825</v>
      </c>
      <c r="H124" s="19">
        <f>España!E124</f>
        <v>101.54</v>
      </c>
      <c r="I124" s="3">
        <f>[1]Aeropuerto!$I117</f>
        <v>10569</v>
      </c>
      <c r="J124" s="3" cm="1">
        <f t="array" ref="J124">_xlfn.XLOOKUP(transformación!$B115,[1]Mortalidad!$A$2:$A$301,_xlfn.XLOOKUP($C$1,[1]Mortalidad!$B$1:$P$1,[1]Mortalidad!$B$2:$P$301))</f>
        <v>4492</v>
      </c>
      <c r="K124" s="19" cm="1">
        <f t="array" ref="K124">_xlfn.XLOOKUP(transformación!$B115,'[1]Indice del consumidor'!$A$2:$A$301,_xlfn.XLOOKUP($C$1,'[1]Indice del consumidor'!$B$1:$P$1,'[1]Indice del consumidor'!$B$2:$P$301))</f>
        <v>-5.7</v>
      </c>
      <c r="L124" s="34" t="s">
        <v>702</v>
      </c>
      <c r="M124" s="34" t="s">
        <v>702</v>
      </c>
      <c r="N124" s="34" t="s">
        <v>702</v>
      </c>
    </row>
    <row r="125" spans="1:14" x14ac:dyDescent="0.3">
      <c r="A125" s="2" t="str">
        <f>'Viajeros Hoteles y Apartamet'!A125</f>
        <v>2014</v>
      </c>
      <c r="B125" s="2" t="str">
        <f>'Viajeros Hoteles y Apartamet'!B125</f>
        <v>6</v>
      </c>
      <c r="C125" s="3">
        <f>'Viajeros Hoteles y Apartamet'!J125</f>
        <v>32711</v>
      </c>
      <c r="D125" s="3" cm="1">
        <f t="array" ref="D125">_xlfn.XLOOKUP(transformación!A116,'[1]Pib Pc'!$A$2:$A$81,_xlfn.XLOOKUP($C$1,'[1]Pib Pc'!B$1:P$1,'[1]Pib Pc'!$B$2:$P$81))</f>
        <v>9550</v>
      </c>
      <c r="E125" s="19" cm="1">
        <f t="array" ref="E125">_xlfn.XLOOKUP(transformación!B116,'[1]IPC Armonizado'!$A$2:$A$250,_xlfn.XLOOKUP($C$1,'[1]IPC Armonizado'!$B$1:$Q$1,'[1]IPC Armonizado'!$B$2:$Q$250))</f>
        <v>100.05</v>
      </c>
      <c r="F125" s="19" cm="1">
        <f t="array" ref="F125">_xlfn.XLOOKUP(transformación!A116,'[1]Desempleo armonizado'!$A$2:$A$101,_xlfn.XLOOKUP($C$1,'[1]Desempleo armonizado'!$B$1:$P$1,'[1]Desempleo armonizado'!$B$2:$P$101))</f>
        <v>9.6</v>
      </c>
      <c r="G125" s="26" cm="1">
        <f t="array" ref="G125">IFERROR(_xlfn.XLOOKUP(transformación!$B116,[1]Forwarkeys!$B$2:$B$1000,_xlfn.XLOOKUP($C$1,[1]Forwarkeys!$C$1:$BA$1,[1]Forwarkeys!$C$2:$BA$1000)),"-")</f>
        <v>14007</v>
      </c>
      <c r="H125" s="19">
        <f>España!E125</f>
        <v>101.49</v>
      </c>
      <c r="I125" s="3">
        <f>[1]Aeropuerto!$I118</f>
        <v>12987</v>
      </c>
      <c r="J125" s="3" cm="1">
        <f t="array" ref="J125">_xlfn.XLOOKUP(transformación!$B116,[1]Mortalidad!$A$2:$A$301,_xlfn.XLOOKUP($C$1,[1]Mortalidad!$B$1:$P$1,[1]Mortalidad!$B$2:$P$301))</f>
        <v>4043</v>
      </c>
      <c r="K125" s="19" cm="1">
        <f t="array" ref="K125">_xlfn.XLOOKUP(transformación!$B116,'[1]Indice del consumidor'!$A$2:$A$301,_xlfn.XLOOKUP($C$1,'[1]Indice del consumidor'!$B$1:$P$1,'[1]Indice del consumidor'!$B$2:$P$301))</f>
        <v>-4.0999999999999996</v>
      </c>
      <c r="L125" s="34" t="s">
        <v>702</v>
      </c>
      <c r="M125" s="34" t="s">
        <v>702</v>
      </c>
      <c r="N125" s="34" t="s">
        <v>702</v>
      </c>
    </row>
    <row r="126" spans="1:14" x14ac:dyDescent="0.3">
      <c r="A126" s="2" t="str">
        <f>'Viajeros Hoteles y Apartamet'!A126</f>
        <v>2014</v>
      </c>
      <c r="B126" s="2" t="str">
        <f>'Viajeros Hoteles y Apartamet'!B126</f>
        <v>7</v>
      </c>
      <c r="C126" s="3">
        <f>'Viajeros Hoteles y Apartamet'!J126</f>
        <v>25173</v>
      </c>
      <c r="D126" s="3" cm="1">
        <f t="array" ref="D126">_xlfn.XLOOKUP(transformación!A117,'[1]Pib Pc'!$A$2:$A$81,_xlfn.XLOOKUP($C$1,'[1]Pib Pc'!B$1:P$1,'[1]Pib Pc'!$B$2:$P$81))</f>
        <v>9410</v>
      </c>
      <c r="E126" s="19" cm="1">
        <f t="array" ref="E126">_xlfn.XLOOKUP(transformación!B117,'[1]IPC Armonizado'!$A$2:$A$250,_xlfn.XLOOKUP($C$1,'[1]IPC Armonizado'!$B$1:$Q$1,'[1]IPC Armonizado'!$B$2:$Q$250))</f>
        <v>99.91</v>
      </c>
      <c r="F126" s="19" cm="1">
        <f t="array" ref="F126">_xlfn.XLOOKUP(transformación!A117,'[1]Desempleo armonizado'!$A$2:$A$101,_xlfn.XLOOKUP($C$1,'[1]Desempleo armonizado'!$B$1:$P$1,'[1]Desempleo armonizado'!$B$2:$P$101))</f>
        <v>7.5</v>
      </c>
      <c r="G126" s="26" cm="1">
        <f t="array" ref="G126">IFERROR(_xlfn.XLOOKUP(transformación!$B117,[1]Forwarkeys!$B$2:$B$1000,_xlfn.XLOOKUP($C$1,[1]Forwarkeys!$C$1:$BA$1,[1]Forwarkeys!$C$2:$BA$1000)),"-")</f>
        <v>15419</v>
      </c>
      <c r="H126" s="19">
        <f>España!E126</f>
        <v>99.93</v>
      </c>
      <c r="I126" s="3">
        <f>[1]Aeropuerto!$I119</f>
        <v>13916</v>
      </c>
      <c r="J126" s="3" cm="1">
        <f t="array" ref="J126">_xlfn.XLOOKUP(transformación!$B117,[1]Mortalidad!$A$2:$A$301,_xlfn.XLOOKUP($C$1,[1]Mortalidad!$B$1:$P$1,[1]Mortalidad!$B$2:$P$301))</f>
        <v>4390</v>
      </c>
      <c r="K126" s="19" cm="1">
        <f t="array" ref="K126">_xlfn.XLOOKUP(transformación!$B117,'[1]Indice del consumidor'!$A$2:$A$301,_xlfn.XLOOKUP($C$1,'[1]Indice del consumidor'!$B$1:$P$1,'[1]Indice del consumidor'!$B$2:$P$301))</f>
        <v>-3.2</v>
      </c>
      <c r="L126" s="34" t="s">
        <v>702</v>
      </c>
      <c r="M126" s="34" t="s">
        <v>702</v>
      </c>
      <c r="N126" s="34" t="s">
        <v>702</v>
      </c>
    </row>
    <row r="127" spans="1:14" x14ac:dyDescent="0.3">
      <c r="A127" s="2" t="str">
        <f>'Viajeros Hoteles y Apartamet'!A127</f>
        <v>2014</v>
      </c>
      <c r="B127" s="2" t="str">
        <f>'Viajeros Hoteles y Apartamet'!B127</f>
        <v>8</v>
      </c>
      <c r="C127" s="3">
        <f>'Viajeros Hoteles y Apartamet'!J127</f>
        <v>16271</v>
      </c>
      <c r="D127" s="3" cm="1">
        <f t="array" ref="D127">_xlfn.XLOOKUP(transformación!A118,'[1]Pib Pc'!$A$2:$A$81,_xlfn.XLOOKUP($C$1,'[1]Pib Pc'!B$1:P$1,'[1]Pib Pc'!$B$2:$P$81))</f>
        <v>9410</v>
      </c>
      <c r="E127" s="19" cm="1">
        <f t="array" ref="E127">_xlfn.XLOOKUP(transformación!B118,'[1]IPC Armonizado'!$A$2:$A$250,_xlfn.XLOOKUP($C$1,'[1]IPC Armonizado'!$B$1:$Q$1,'[1]IPC Armonizado'!$B$2:$Q$250))</f>
        <v>100.07</v>
      </c>
      <c r="F127" s="19" cm="1">
        <f t="array" ref="F127">_xlfn.XLOOKUP(transformación!A118,'[1]Desempleo armonizado'!$A$2:$A$101,_xlfn.XLOOKUP($C$1,'[1]Desempleo armonizado'!$B$1:$P$1,'[1]Desempleo armonizado'!$B$2:$P$101))</f>
        <v>7.5</v>
      </c>
      <c r="G127" s="26" cm="1">
        <f t="array" ref="G127">IFERROR(_xlfn.XLOOKUP(transformación!$B118,[1]Forwarkeys!$B$2:$B$1000,_xlfn.XLOOKUP($C$1,[1]Forwarkeys!$C$1:$BA$1,[1]Forwarkeys!$C$2:$BA$1000)),"-")</f>
        <v>13697</v>
      </c>
      <c r="H127" s="19">
        <f>España!E127</f>
        <v>100.02</v>
      </c>
      <c r="I127" s="3">
        <f>[1]Aeropuerto!$I120</f>
        <v>11321</v>
      </c>
      <c r="J127" s="3" cm="1">
        <f t="array" ref="J127">_xlfn.XLOOKUP(transformación!$B118,[1]Mortalidad!$A$2:$A$301,_xlfn.XLOOKUP($C$1,[1]Mortalidad!$B$1:$P$1,[1]Mortalidad!$B$2:$P$301))</f>
        <v>4206</v>
      </c>
      <c r="K127" s="19" cm="1">
        <f t="array" ref="K127">_xlfn.XLOOKUP(transformación!$B118,'[1]Indice del consumidor'!$A$2:$A$301,_xlfn.XLOOKUP($C$1,'[1]Indice del consumidor'!$B$1:$P$1,'[1]Indice del consumidor'!$B$2:$P$301))</f>
        <v>-8.9</v>
      </c>
      <c r="L127" s="34" t="s">
        <v>702</v>
      </c>
      <c r="M127" s="34" t="s">
        <v>702</v>
      </c>
      <c r="N127" s="34" t="s">
        <v>702</v>
      </c>
    </row>
    <row r="128" spans="1:14" x14ac:dyDescent="0.3">
      <c r="A128" s="2" t="str">
        <f>'Viajeros Hoteles y Apartamet'!A128</f>
        <v>2014</v>
      </c>
      <c r="B128" s="2" t="str">
        <f>'Viajeros Hoteles y Apartamet'!B128</f>
        <v>9</v>
      </c>
      <c r="C128" s="3">
        <f>'Viajeros Hoteles y Apartamet'!J128</f>
        <v>23294</v>
      </c>
      <c r="D128" s="3" cm="1">
        <f t="array" ref="D128">_xlfn.XLOOKUP(transformación!A119,'[1]Pib Pc'!$A$2:$A$81,_xlfn.XLOOKUP($C$1,'[1]Pib Pc'!B$1:P$1,'[1]Pib Pc'!$B$2:$P$81))</f>
        <v>9410</v>
      </c>
      <c r="E128" s="19" cm="1">
        <f t="array" ref="E128">_xlfn.XLOOKUP(transformación!B119,'[1]IPC Armonizado'!$A$2:$A$250,_xlfn.XLOOKUP($C$1,'[1]IPC Armonizado'!$B$1:$Q$1,'[1]IPC Armonizado'!$B$2:$Q$250))</f>
        <v>100.7</v>
      </c>
      <c r="F128" s="19" cm="1">
        <f t="array" ref="F128">_xlfn.XLOOKUP(transformación!A119,'[1]Desempleo armonizado'!$A$2:$A$101,_xlfn.XLOOKUP($C$1,'[1]Desempleo armonizado'!$B$1:$P$1,'[1]Desempleo armonizado'!$B$2:$P$101))</f>
        <v>7.5</v>
      </c>
      <c r="G128" s="26" cm="1">
        <f t="array" ref="G128">IFERROR(_xlfn.XLOOKUP(transformación!$B119,[1]Forwarkeys!$B$2:$B$1000,_xlfn.XLOOKUP($C$1,[1]Forwarkeys!$C$1:$BA$1,[1]Forwarkeys!$C$2:$BA$1000)),"-")</f>
        <v>12504</v>
      </c>
      <c r="H128" s="19">
        <f>España!E128</f>
        <v>101.04</v>
      </c>
      <c r="I128" s="3">
        <f>[1]Aeropuerto!$I121</f>
        <v>12814</v>
      </c>
      <c r="J128" s="3" cm="1">
        <f t="array" ref="J128">_xlfn.XLOOKUP(transformación!$B119,[1]Mortalidad!$A$2:$A$301,_xlfn.XLOOKUP($C$1,[1]Mortalidad!$B$1:$P$1,[1]Mortalidad!$B$2:$P$301))</f>
        <v>4279</v>
      </c>
      <c r="K128" s="19" cm="1">
        <f t="array" ref="K128">_xlfn.XLOOKUP(transformación!$B119,'[1]Indice del consumidor'!$A$2:$A$301,_xlfn.XLOOKUP($C$1,'[1]Indice del consumidor'!$B$1:$P$1,'[1]Indice del consumidor'!$B$2:$P$301))</f>
        <v>-10.7</v>
      </c>
      <c r="L128" s="34" t="s">
        <v>702</v>
      </c>
      <c r="M128" s="34" t="s">
        <v>702</v>
      </c>
      <c r="N128" s="34" t="s">
        <v>702</v>
      </c>
    </row>
    <row r="129" spans="1:14" x14ac:dyDescent="0.3">
      <c r="A129" s="2" t="str">
        <f>'Viajeros Hoteles y Apartamet'!A129</f>
        <v>2014</v>
      </c>
      <c r="B129" s="2" t="str">
        <f>'Viajeros Hoteles y Apartamet'!B129</f>
        <v>10</v>
      </c>
      <c r="C129" s="3">
        <f>'Viajeros Hoteles y Apartamet'!J129</f>
        <v>47097</v>
      </c>
      <c r="D129" s="3" cm="1">
        <f t="array" ref="D129">_xlfn.XLOOKUP(transformación!A120,'[1]Pib Pc'!$A$2:$A$81,_xlfn.XLOOKUP($C$1,'[1]Pib Pc'!B$1:P$1,'[1]Pib Pc'!$B$2:$P$81))</f>
        <v>9870</v>
      </c>
      <c r="E129" s="19" cm="1">
        <f t="array" ref="E129">_xlfn.XLOOKUP(transformación!B120,'[1]IPC Armonizado'!$A$2:$A$250,_xlfn.XLOOKUP($C$1,'[1]IPC Armonizado'!$B$1:$Q$1,'[1]IPC Armonizado'!$B$2:$Q$250))</f>
        <v>100.53</v>
      </c>
      <c r="F129" s="19" cm="1">
        <f t="array" ref="F129">_xlfn.XLOOKUP(transformación!A120,'[1]Desempleo armonizado'!$A$2:$A$101,_xlfn.XLOOKUP($C$1,'[1]Desempleo armonizado'!$B$1:$P$1,'[1]Desempleo armonizado'!$B$2:$P$101))</f>
        <v>8.4</v>
      </c>
      <c r="G129" s="26" cm="1">
        <f t="array" ref="G129">IFERROR(_xlfn.XLOOKUP(transformación!$B120,[1]Forwarkeys!$B$2:$B$1000,_xlfn.XLOOKUP($C$1,[1]Forwarkeys!$C$1:$BA$1,[1]Forwarkeys!$C$2:$BA$1000)),"-")</f>
        <v>14983</v>
      </c>
      <c r="H129" s="19">
        <f>España!E129</f>
        <v>101.12</v>
      </c>
      <c r="I129" s="3">
        <f>[1]Aeropuerto!$I122</f>
        <v>15264</v>
      </c>
      <c r="J129" s="3" cm="1">
        <f t="array" ref="J129">_xlfn.XLOOKUP(transformación!$B120,[1]Mortalidad!$A$2:$A$301,_xlfn.XLOOKUP($C$1,[1]Mortalidad!$B$1:$P$1,[1]Mortalidad!$B$2:$P$301))</f>
        <v>4371</v>
      </c>
      <c r="K129" s="19" cm="1">
        <f t="array" ref="K129">_xlfn.XLOOKUP(transformación!$B120,'[1]Indice del consumidor'!$A$2:$A$301,_xlfn.XLOOKUP($C$1,'[1]Indice del consumidor'!$B$1:$P$1,'[1]Indice del consumidor'!$B$2:$P$301))</f>
        <v>-8.4</v>
      </c>
      <c r="L129" s="34" t="s">
        <v>702</v>
      </c>
      <c r="M129" s="34" t="s">
        <v>702</v>
      </c>
      <c r="N129" s="34" t="s">
        <v>702</v>
      </c>
    </row>
    <row r="130" spans="1:14" x14ac:dyDescent="0.3">
      <c r="A130" s="2" t="str">
        <f>'Viajeros Hoteles y Apartamet'!A130</f>
        <v>2014</v>
      </c>
      <c r="B130" s="2" t="str">
        <f>'Viajeros Hoteles y Apartamet'!B130</f>
        <v>11</v>
      </c>
      <c r="C130" s="3">
        <f>'Viajeros Hoteles y Apartamet'!J130</f>
        <v>38223</v>
      </c>
      <c r="D130" s="3" cm="1">
        <f t="array" ref="D130">_xlfn.XLOOKUP(transformación!A121,'[1]Pib Pc'!$A$2:$A$81,_xlfn.XLOOKUP($C$1,'[1]Pib Pc'!B$1:P$1,'[1]Pib Pc'!$B$2:$P$81))</f>
        <v>9870</v>
      </c>
      <c r="E130" s="19" cm="1">
        <f t="array" ref="E130">_xlfn.XLOOKUP(transformación!B121,'[1]IPC Armonizado'!$A$2:$A$250,_xlfn.XLOOKUP($C$1,'[1]IPC Armonizado'!$B$1:$Q$1,'[1]IPC Armonizado'!$B$2:$Q$250))</f>
        <v>100.38</v>
      </c>
      <c r="F130" s="19" cm="1">
        <f t="array" ref="F130">_xlfn.XLOOKUP(transformación!A121,'[1]Desempleo armonizado'!$A$2:$A$101,_xlfn.XLOOKUP($C$1,'[1]Desempleo armonizado'!$B$1:$P$1,'[1]Desempleo armonizado'!$B$2:$P$101))</f>
        <v>8.4</v>
      </c>
      <c r="G130" s="26" cm="1">
        <f t="array" ref="G130">IFERROR(_xlfn.XLOOKUP(transformación!$B121,[1]Forwarkeys!$B$2:$B$1000,_xlfn.XLOOKUP($C$1,[1]Forwarkeys!$C$1:$BA$1,[1]Forwarkeys!$C$2:$BA$1000)),"-")</f>
        <v>9897</v>
      </c>
      <c r="H130" s="19">
        <f>España!E130</f>
        <v>100.88</v>
      </c>
      <c r="I130" s="3">
        <f>[1]Aeropuerto!$I123</f>
        <v>8332</v>
      </c>
      <c r="J130" s="3" cm="1">
        <f t="array" ref="J130">_xlfn.XLOOKUP(transformación!$B121,[1]Mortalidad!$A$2:$A$301,_xlfn.XLOOKUP($C$1,[1]Mortalidad!$B$1:$P$1,[1]Mortalidad!$B$2:$P$301))</f>
        <v>4018</v>
      </c>
      <c r="K130" s="19" cm="1">
        <f t="array" ref="K130">_xlfn.XLOOKUP(transformación!$B121,'[1]Indice del consumidor'!$A$2:$A$301,_xlfn.XLOOKUP($C$1,'[1]Indice del consumidor'!$B$1:$P$1,'[1]Indice del consumidor'!$B$2:$P$301))</f>
        <v>-8.1999999999999993</v>
      </c>
      <c r="L130" s="34" t="s">
        <v>702</v>
      </c>
      <c r="M130" s="34" t="s">
        <v>702</v>
      </c>
      <c r="N130" s="34" t="s">
        <v>702</v>
      </c>
    </row>
    <row r="131" spans="1:14" x14ac:dyDescent="0.3">
      <c r="A131" s="2" t="str">
        <f>'Viajeros Hoteles y Apartamet'!A131</f>
        <v>2014</v>
      </c>
      <c r="B131" s="2" t="str">
        <f>'Viajeros Hoteles y Apartamet'!B131</f>
        <v>12</v>
      </c>
      <c r="C131" s="3">
        <f>'Viajeros Hoteles y Apartamet'!J131</f>
        <v>28833</v>
      </c>
      <c r="D131" s="3" cm="1">
        <f t="array" ref="D131">_xlfn.XLOOKUP(transformación!A122,'[1]Pib Pc'!$A$2:$A$81,_xlfn.XLOOKUP($C$1,'[1]Pib Pc'!B$1:P$1,'[1]Pib Pc'!$B$2:$P$81))</f>
        <v>9870</v>
      </c>
      <c r="E131" s="19" cm="1">
        <f t="array" ref="E131">_xlfn.XLOOKUP(transformación!B122,'[1]IPC Armonizado'!$A$2:$A$250,_xlfn.XLOOKUP($C$1,'[1]IPC Armonizado'!$B$1:$Q$1,'[1]IPC Armonizado'!$B$2:$Q$250))</f>
        <v>100.23</v>
      </c>
      <c r="F131" s="19" cm="1">
        <f t="array" ref="F131">_xlfn.XLOOKUP(transformación!A122,'[1]Desempleo armonizado'!$A$2:$A$101,_xlfn.XLOOKUP($C$1,'[1]Desempleo armonizado'!$B$1:$P$1,'[1]Desempleo armonizado'!$B$2:$P$101))</f>
        <v>8.4</v>
      </c>
      <c r="G131" s="26" cm="1">
        <f t="array" ref="G131">IFERROR(_xlfn.XLOOKUP(transformación!$B122,[1]Forwarkeys!$B$2:$B$1000,_xlfn.XLOOKUP($C$1,[1]Forwarkeys!$C$1:$BA$1,[1]Forwarkeys!$C$2:$BA$1000)),"-")</f>
        <v>9972</v>
      </c>
      <c r="H131" s="19">
        <f>España!E131</f>
        <v>100.22</v>
      </c>
      <c r="I131" s="3">
        <f>[1]Aeropuerto!$I124</f>
        <v>8211</v>
      </c>
      <c r="J131" s="3" cm="1">
        <f t="array" ref="J131">_xlfn.XLOOKUP(transformación!$B122,[1]Mortalidad!$A$2:$A$301,_xlfn.XLOOKUP($C$1,[1]Mortalidad!$B$1:$P$1,[1]Mortalidad!$B$2:$P$301))</f>
        <v>4755</v>
      </c>
      <c r="K131" s="19" cm="1">
        <f t="array" ref="K131">_xlfn.XLOOKUP(transformación!$B122,'[1]Indice del consumidor'!$A$2:$A$301,_xlfn.XLOOKUP($C$1,'[1]Indice del consumidor'!$B$1:$P$1,'[1]Indice del consumidor'!$B$2:$P$301))</f>
        <v>-7.7</v>
      </c>
      <c r="L131" s="34" t="s">
        <v>702</v>
      </c>
      <c r="M131" s="34" t="s">
        <v>702</v>
      </c>
      <c r="N131" s="34" t="s">
        <v>702</v>
      </c>
    </row>
    <row r="132" spans="1:14" x14ac:dyDescent="0.3">
      <c r="A132" s="2" t="str">
        <f>'Viajeros Hoteles y Apartamet'!A132</f>
        <v>2015</v>
      </c>
      <c r="B132" s="2" t="str">
        <f>'Viajeros Hoteles y Apartamet'!B132</f>
        <v>1</v>
      </c>
      <c r="C132" s="3">
        <f>'Viajeros Hoteles y Apartamet'!J132</f>
        <v>30064</v>
      </c>
      <c r="D132" s="3" cm="1">
        <f t="array" ref="D132">_xlfn.XLOOKUP(transformación!A123,'[1]Pib Pc'!$A$2:$A$81,_xlfn.XLOOKUP($C$1,'[1]Pib Pc'!B$1:P$1,'[1]Pib Pc'!$B$2:$P$81))</f>
        <v>9130</v>
      </c>
      <c r="E132" s="19" cm="1">
        <f t="array" ref="E132">_xlfn.XLOOKUP(transformación!B123,'[1]IPC Armonizado'!$A$2:$A$250,_xlfn.XLOOKUP($C$1,'[1]IPC Armonizado'!$B$1:$Q$1,'[1]IPC Armonizado'!$B$2:$Q$250))</f>
        <v>99.49</v>
      </c>
      <c r="F132" s="19" cm="1">
        <f t="array" ref="F132">_xlfn.XLOOKUP(transformación!A123,'[1]Desempleo armonizado'!$A$2:$A$101,_xlfn.XLOOKUP($C$1,'[1]Desempleo armonizado'!$B$1:$P$1,'[1]Desempleo armonizado'!$B$2:$P$101))</f>
        <v>9.6999999999999993</v>
      </c>
      <c r="G132" s="26" cm="1">
        <f t="array" ref="G132">IFERROR(_xlfn.XLOOKUP(transformación!$B123,[1]Forwarkeys!$B$2:$B$1000,_xlfn.XLOOKUP($C$1,[1]Forwarkeys!$C$1:$BA$1,[1]Forwarkeys!$C$2:$BA$1000)),"-")</f>
        <v>10543</v>
      </c>
      <c r="H132" s="19">
        <f>España!E132</f>
        <v>98.04</v>
      </c>
      <c r="I132" s="3">
        <f>[1]Aeropuerto!$I125</f>
        <v>8133</v>
      </c>
      <c r="J132" s="3" cm="1">
        <f t="array" ref="J132">_xlfn.XLOOKUP(transformación!$B123,[1]Mortalidad!$A$2:$A$301,_xlfn.XLOOKUP($C$1,[1]Mortalidad!$B$1:$P$1,[1]Mortalidad!$B$2:$P$301))</f>
        <v>4895</v>
      </c>
      <c r="K132" s="19" cm="1">
        <f t="array" ref="K132">_xlfn.XLOOKUP(transformación!$B123,'[1]Indice del consumidor'!$A$2:$A$301,_xlfn.XLOOKUP($C$1,'[1]Indice del consumidor'!$B$1:$P$1,'[1]Indice del consumidor'!$B$2:$P$301))</f>
        <v>-5.9</v>
      </c>
      <c r="L132" s="34" t="s">
        <v>702</v>
      </c>
      <c r="M132" s="34" t="s">
        <v>702</v>
      </c>
      <c r="N132" s="34" t="s">
        <v>702</v>
      </c>
    </row>
    <row r="133" spans="1:14" x14ac:dyDescent="0.3">
      <c r="A133" s="2" t="str">
        <f>'Viajeros Hoteles y Apartamet'!A133</f>
        <v>2015</v>
      </c>
      <c r="B133" s="2" t="str">
        <f>'Viajeros Hoteles y Apartamet'!B133</f>
        <v>2</v>
      </c>
      <c r="C133" s="3">
        <f>'Viajeros Hoteles y Apartamet'!J133</f>
        <v>36224</v>
      </c>
      <c r="D133" s="3" cm="1">
        <f t="array" ref="D133">_xlfn.XLOOKUP(transformación!A124,'[1]Pib Pc'!$A$2:$A$81,_xlfn.XLOOKUP($C$1,'[1]Pib Pc'!B$1:P$1,'[1]Pib Pc'!$B$2:$P$81))</f>
        <v>9130</v>
      </c>
      <c r="E133" s="19" cm="1">
        <f t="array" ref="E133">_xlfn.XLOOKUP(transformación!B124,'[1]IPC Armonizado'!$A$2:$A$250,_xlfn.XLOOKUP($C$1,'[1]IPC Armonizado'!$B$1:$Q$1,'[1]IPC Armonizado'!$B$2:$Q$250))</f>
        <v>99.83</v>
      </c>
      <c r="F133" s="19" cm="1">
        <f t="array" ref="F133">_xlfn.XLOOKUP(transformación!A124,'[1]Desempleo armonizado'!$A$2:$A$101,_xlfn.XLOOKUP($C$1,'[1]Desempleo armonizado'!$B$1:$P$1,'[1]Desempleo armonizado'!$B$2:$P$101))</f>
        <v>9.6999999999999993</v>
      </c>
      <c r="G133" s="26" cm="1">
        <f t="array" ref="G133">IFERROR(_xlfn.XLOOKUP(transformación!$B124,[1]Forwarkeys!$B$2:$B$1000,_xlfn.XLOOKUP($C$1,[1]Forwarkeys!$C$1:$BA$1,[1]Forwarkeys!$C$2:$BA$1000)),"-")</f>
        <v>8637</v>
      </c>
      <c r="H133" s="19">
        <f>España!E133</f>
        <v>98.18</v>
      </c>
      <c r="I133" s="3">
        <f>[1]Aeropuerto!$I126</f>
        <v>7935</v>
      </c>
      <c r="J133" s="3" cm="1">
        <f t="array" ref="J133">_xlfn.XLOOKUP(transformación!$B124,[1]Mortalidad!$A$2:$A$301,_xlfn.XLOOKUP($C$1,[1]Mortalidad!$B$1:$P$1,[1]Mortalidad!$B$2:$P$301))</f>
        <v>4335</v>
      </c>
      <c r="K133" s="19" cm="1">
        <f t="array" ref="K133">_xlfn.XLOOKUP(transformación!$B124,'[1]Indice del consumidor'!$A$2:$A$301,_xlfn.XLOOKUP($C$1,'[1]Indice del consumidor'!$B$1:$P$1,'[1]Indice del consumidor'!$B$2:$P$301))</f>
        <v>-3.2</v>
      </c>
      <c r="L133" s="34" t="s">
        <v>702</v>
      </c>
      <c r="M133" s="34" t="s">
        <v>702</v>
      </c>
      <c r="N133" s="34" t="s">
        <v>702</v>
      </c>
    </row>
    <row r="134" spans="1:14" x14ac:dyDescent="0.3">
      <c r="A134" s="2" t="str">
        <f>'Viajeros Hoteles y Apartamet'!A134</f>
        <v>2015</v>
      </c>
      <c r="B134" s="2" t="str">
        <f>'Viajeros Hoteles y Apartamet'!B134</f>
        <v>3</v>
      </c>
      <c r="C134" s="3">
        <f>'Viajeros Hoteles y Apartamet'!J134</f>
        <v>41989</v>
      </c>
      <c r="D134" s="3" cm="1">
        <f t="array" ref="D134">_xlfn.XLOOKUP(transformación!A125,'[1]Pib Pc'!$A$2:$A$81,_xlfn.XLOOKUP($C$1,'[1]Pib Pc'!B$1:P$1,'[1]Pib Pc'!$B$2:$P$81))</f>
        <v>9130</v>
      </c>
      <c r="E134" s="19" cm="1">
        <f t="array" ref="E134">_xlfn.XLOOKUP(transformación!B125,'[1]IPC Armonizado'!$A$2:$A$250,_xlfn.XLOOKUP($C$1,'[1]IPC Armonizado'!$B$1:$Q$1,'[1]IPC Armonizado'!$B$2:$Q$250))</f>
        <v>100.2</v>
      </c>
      <c r="F134" s="19" cm="1">
        <f t="array" ref="F134">_xlfn.XLOOKUP(transformación!A125,'[1]Desempleo armonizado'!$A$2:$A$101,_xlfn.XLOOKUP($C$1,'[1]Desempleo armonizado'!$B$1:$P$1,'[1]Desempleo armonizado'!$B$2:$P$101))</f>
        <v>9.6999999999999993</v>
      </c>
      <c r="G134" s="26" cm="1">
        <f t="array" ref="G134">IFERROR(_xlfn.XLOOKUP(transformación!$B125,[1]Forwarkeys!$B$2:$B$1000,_xlfn.XLOOKUP($C$1,[1]Forwarkeys!$C$1:$BA$1,[1]Forwarkeys!$C$2:$BA$1000)),"-")</f>
        <v>11431</v>
      </c>
      <c r="H134" s="19">
        <f>España!E134</f>
        <v>100.15</v>
      </c>
      <c r="I134" s="3">
        <f>[1]Aeropuerto!$I127</f>
        <v>10833</v>
      </c>
      <c r="J134" s="3" cm="1">
        <f t="array" ref="J134">_xlfn.XLOOKUP(transformación!$B125,[1]Mortalidad!$A$2:$A$301,_xlfn.XLOOKUP($C$1,[1]Mortalidad!$B$1:$P$1,[1]Mortalidad!$B$2:$P$301))</f>
        <v>4699</v>
      </c>
      <c r="K134" s="19" cm="1">
        <f t="array" ref="K134">_xlfn.XLOOKUP(transformación!$B125,'[1]Indice del consumidor'!$A$2:$A$301,_xlfn.XLOOKUP($C$1,'[1]Indice del consumidor'!$B$1:$P$1,'[1]Indice del consumidor'!$B$2:$P$301))</f>
        <v>-3.4</v>
      </c>
      <c r="L134" s="34" t="s">
        <v>702</v>
      </c>
      <c r="M134" s="34" t="s">
        <v>702</v>
      </c>
      <c r="N134" s="34" t="s">
        <v>702</v>
      </c>
    </row>
    <row r="135" spans="1:14" x14ac:dyDescent="0.3">
      <c r="A135" s="2" t="str">
        <f>'Viajeros Hoteles y Apartamet'!A135</f>
        <v>2015</v>
      </c>
      <c r="B135" s="2" t="str">
        <f>'Viajeros Hoteles y Apartamet'!B135</f>
        <v>4</v>
      </c>
      <c r="C135" s="3">
        <f>'Viajeros Hoteles y Apartamet'!J135</f>
        <v>40416</v>
      </c>
      <c r="D135" s="3" cm="1">
        <f t="array" ref="D135">_xlfn.XLOOKUP(transformación!A126,'[1]Pib Pc'!$A$2:$A$81,_xlfn.XLOOKUP($C$1,'[1]Pib Pc'!B$1:P$1,'[1]Pib Pc'!$B$2:$P$81))</f>
        <v>9760</v>
      </c>
      <c r="E135" s="19" cm="1">
        <f t="array" ref="E135">_xlfn.XLOOKUP(transformación!B126,'[1]IPC Armonizado'!$A$2:$A$250,_xlfn.XLOOKUP($C$1,'[1]IPC Armonizado'!$B$1:$Q$1,'[1]IPC Armonizado'!$B$2:$Q$250))</f>
        <v>100.22</v>
      </c>
      <c r="F135" s="19" cm="1">
        <f t="array" ref="F135">_xlfn.XLOOKUP(transformación!A126,'[1]Desempleo armonizado'!$A$2:$A$101,_xlfn.XLOOKUP($C$1,'[1]Desempleo armonizado'!$B$1:$P$1,'[1]Desempleo armonizado'!$B$2:$P$101))</f>
        <v>10.7</v>
      </c>
      <c r="G135" s="26" cm="1">
        <f t="array" ref="G135">IFERROR(_xlfn.XLOOKUP(transformación!$B126,[1]Forwarkeys!$B$2:$B$1000,_xlfn.XLOOKUP($C$1,[1]Forwarkeys!$C$1:$BA$1,[1]Forwarkeys!$C$2:$BA$1000)),"-")</f>
        <v>14548</v>
      </c>
      <c r="H135" s="19">
        <f>España!E135</f>
        <v>100.83</v>
      </c>
      <c r="I135" s="3">
        <f>[1]Aeropuerto!$I128</f>
        <v>13105</v>
      </c>
      <c r="J135" s="3" cm="1">
        <f t="array" ref="J135">_xlfn.XLOOKUP(transformación!$B126,[1]Mortalidad!$A$2:$A$301,_xlfn.XLOOKUP($C$1,[1]Mortalidad!$B$1:$P$1,[1]Mortalidad!$B$2:$P$301))</f>
        <v>4521</v>
      </c>
      <c r="K135" s="19" cm="1">
        <f t="array" ref="K135">_xlfn.XLOOKUP(transformación!$B126,'[1]Indice del consumidor'!$A$2:$A$301,_xlfn.XLOOKUP($C$1,'[1]Indice del consumidor'!$B$1:$P$1,'[1]Indice del consumidor'!$B$2:$P$301))</f>
        <v>-2.1</v>
      </c>
      <c r="L135" s="34" t="s">
        <v>702</v>
      </c>
      <c r="M135" s="34" t="s">
        <v>702</v>
      </c>
      <c r="N135" s="34" t="s">
        <v>702</v>
      </c>
    </row>
    <row r="136" spans="1:14" x14ac:dyDescent="0.3">
      <c r="A136" s="2" t="str">
        <f>'Viajeros Hoteles y Apartamet'!A136</f>
        <v>2015</v>
      </c>
      <c r="B136" s="2" t="str">
        <f>'Viajeros Hoteles y Apartamet'!B136</f>
        <v>5</v>
      </c>
      <c r="C136" s="3">
        <f>'Viajeros Hoteles y Apartamet'!J136</f>
        <v>28118</v>
      </c>
      <c r="D136" s="3" cm="1">
        <f t="array" ref="D136">_xlfn.XLOOKUP(transformación!A127,'[1]Pib Pc'!$A$2:$A$81,_xlfn.XLOOKUP($C$1,'[1]Pib Pc'!B$1:P$1,'[1]Pib Pc'!$B$2:$P$81))</f>
        <v>9760</v>
      </c>
      <c r="E136" s="19" cm="1">
        <f t="array" ref="E136">_xlfn.XLOOKUP(transformación!B127,'[1]IPC Armonizado'!$A$2:$A$250,_xlfn.XLOOKUP($C$1,'[1]IPC Armonizado'!$B$1:$Q$1,'[1]IPC Armonizado'!$B$2:$Q$250))</f>
        <v>100.11</v>
      </c>
      <c r="F136" s="19" cm="1">
        <f t="array" ref="F136">_xlfn.XLOOKUP(transformación!A127,'[1]Desempleo armonizado'!$A$2:$A$101,_xlfn.XLOOKUP($C$1,'[1]Desempleo armonizado'!$B$1:$P$1,'[1]Desempleo armonizado'!$B$2:$P$101))</f>
        <v>10.7</v>
      </c>
      <c r="G136" s="26" cm="1">
        <f t="array" ref="G136">IFERROR(_xlfn.XLOOKUP(transformación!$B127,[1]Forwarkeys!$B$2:$B$1000,_xlfn.XLOOKUP($C$1,[1]Forwarkeys!$C$1:$BA$1,[1]Forwarkeys!$C$2:$BA$1000)),"-")</f>
        <v>15058</v>
      </c>
      <c r="H136" s="19">
        <f>España!E136</f>
        <v>101.27</v>
      </c>
      <c r="I136" s="3">
        <f>[1]Aeropuerto!$I129</f>
        <v>12592</v>
      </c>
      <c r="J136" s="3" cm="1">
        <f t="array" ref="J136">_xlfn.XLOOKUP(transformación!$B127,[1]Mortalidad!$A$2:$A$301,_xlfn.XLOOKUP($C$1,[1]Mortalidad!$B$1:$P$1,[1]Mortalidad!$B$2:$P$301))</f>
        <v>4262</v>
      </c>
      <c r="K136" s="19" cm="1">
        <f t="array" ref="K136">_xlfn.XLOOKUP(transformación!$B127,'[1]Indice del consumidor'!$A$2:$A$301,_xlfn.XLOOKUP($C$1,'[1]Indice del consumidor'!$B$1:$P$1,'[1]Indice del consumidor'!$B$2:$P$301))</f>
        <v>-1.2</v>
      </c>
      <c r="L136" s="34" t="s">
        <v>702</v>
      </c>
      <c r="M136" s="34" t="s">
        <v>702</v>
      </c>
      <c r="N136" s="34" t="s">
        <v>702</v>
      </c>
    </row>
    <row r="137" spans="1:14" x14ac:dyDescent="0.3">
      <c r="A137" s="2" t="str">
        <f>'Viajeros Hoteles y Apartamet'!A137</f>
        <v>2015</v>
      </c>
      <c r="B137" s="2" t="str">
        <f>'Viajeros Hoteles y Apartamet'!B137</f>
        <v>6</v>
      </c>
      <c r="C137" s="3">
        <f>'Viajeros Hoteles y Apartamet'!J137</f>
        <v>35857</v>
      </c>
      <c r="D137" s="3" cm="1">
        <f t="array" ref="D137">_xlfn.XLOOKUP(transformación!A128,'[1]Pib Pc'!$A$2:$A$81,_xlfn.XLOOKUP($C$1,'[1]Pib Pc'!B$1:P$1,'[1]Pib Pc'!$B$2:$P$81))</f>
        <v>9760</v>
      </c>
      <c r="E137" s="19" cm="1">
        <f t="array" ref="E137">_xlfn.XLOOKUP(transformación!B128,'[1]IPC Armonizado'!$A$2:$A$250,_xlfn.XLOOKUP($C$1,'[1]IPC Armonizado'!$B$1:$Q$1,'[1]IPC Armonizado'!$B$2:$Q$250))</f>
        <v>100.12</v>
      </c>
      <c r="F137" s="19" cm="1">
        <f t="array" ref="F137">_xlfn.XLOOKUP(transformación!A128,'[1]Desempleo armonizado'!$A$2:$A$101,_xlfn.XLOOKUP($C$1,'[1]Desempleo armonizado'!$B$1:$P$1,'[1]Desempleo armonizado'!$B$2:$P$101))</f>
        <v>10.7</v>
      </c>
      <c r="G137" s="26" cm="1">
        <f t="array" ref="G137">IFERROR(_xlfn.XLOOKUP(transformación!$B128,[1]Forwarkeys!$B$2:$B$1000,_xlfn.XLOOKUP($C$1,[1]Forwarkeys!$C$1:$BA$1,[1]Forwarkeys!$C$2:$BA$1000)),"-")</f>
        <v>15001</v>
      </c>
      <c r="H137" s="19">
        <f>España!E137</f>
        <v>101.46</v>
      </c>
      <c r="I137" s="3">
        <f>[1]Aeropuerto!$I130</f>
        <v>14377</v>
      </c>
      <c r="J137" s="3" cm="1">
        <f t="array" ref="J137">_xlfn.XLOOKUP(transformación!$B128,[1]Mortalidad!$A$2:$A$301,_xlfn.XLOOKUP($C$1,[1]Mortalidad!$B$1:$P$1,[1]Mortalidad!$B$2:$P$301))</f>
        <v>4031</v>
      </c>
      <c r="K137" s="19" cm="1">
        <f t="array" ref="K137">_xlfn.XLOOKUP(transformación!$B128,'[1]Indice del consumidor'!$A$2:$A$301,_xlfn.XLOOKUP($C$1,'[1]Indice del consumidor'!$B$1:$P$1,'[1]Indice del consumidor'!$B$2:$P$301))</f>
        <v>-4</v>
      </c>
      <c r="L137" s="34" t="s">
        <v>702</v>
      </c>
      <c r="M137" s="34" t="s">
        <v>702</v>
      </c>
      <c r="N137" s="34" t="s">
        <v>702</v>
      </c>
    </row>
    <row r="138" spans="1:14" x14ac:dyDescent="0.3">
      <c r="A138" s="2" t="str">
        <f>'Viajeros Hoteles y Apartamet'!A138</f>
        <v>2015</v>
      </c>
      <c r="B138" s="2" t="str">
        <f>'Viajeros Hoteles y Apartamet'!B138</f>
        <v>7</v>
      </c>
      <c r="C138" s="3">
        <f>'Viajeros Hoteles y Apartamet'!J138</f>
        <v>29403</v>
      </c>
      <c r="D138" s="3" cm="1">
        <f t="array" ref="D138">_xlfn.XLOOKUP(transformación!A129,'[1]Pib Pc'!$A$2:$A$81,_xlfn.XLOOKUP($C$1,'[1]Pib Pc'!B$1:P$1,'[1]Pib Pc'!$B$2:$P$81))</f>
        <v>9560</v>
      </c>
      <c r="E138" s="19" cm="1">
        <f t="array" ref="E138">_xlfn.XLOOKUP(transformación!B129,'[1]IPC Armonizado'!$A$2:$A$250,_xlfn.XLOOKUP($C$1,'[1]IPC Armonizado'!$B$1:$Q$1,'[1]IPC Armonizado'!$B$2:$Q$250))</f>
        <v>99.82</v>
      </c>
      <c r="F138" s="19" cm="1">
        <f t="array" ref="F138">_xlfn.XLOOKUP(transformación!A129,'[1]Desempleo armonizado'!$A$2:$A$101,_xlfn.XLOOKUP($C$1,'[1]Desempleo armonizado'!$B$1:$P$1,'[1]Desempleo armonizado'!$B$2:$P$101))</f>
        <v>8.4</v>
      </c>
      <c r="G138" s="26" cm="1">
        <f t="array" ref="G138">IFERROR(_xlfn.XLOOKUP(transformación!$B129,[1]Forwarkeys!$B$2:$B$1000,_xlfn.XLOOKUP($C$1,[1]Forwarkeys!$C$1:$BA$1,[1]Forwarkeys!$C$2:$BA$1000)),"-")</f>
        <v>17494</v>
      </c>
      <c r="H138" s="19">
        <f>España!E138</f>
        <v>99.9</v>
      </c>
      <c r="I138" s="3">
        <f>[1]Aeropuerto!$I131</f>
        <v>16173</v>
      </c>
      <c r="J138" s="3" cm="1">
        <f t="array" ref="J138">_xlfn.XLOOKUP(transformación!$B129,[1]Mortalidad!$A$2:$A$301,_xlfn.XLOOKUP($C$1,[1]Mortalidad!$B$1:$P$1,[1]Mortalidad!$B$2:$P$301))</f>
        <v>4029</v>
      </c>
      <c r="K138" s="19" cm="1">
        <f t="array" ref="K138">_xlfn.XLOOKUP(transformación!$B129,'[1]Indice del consumidor'!$A$2:$A$301,_xlfn.XLOOKUP($C$1,'[1]Indice del consumidor'!$B$1:$P$1,'[1]Indice del consumidor'!$B$2:$P$301))</f>
        <v>-3.4</v>
      </c>
      <c r="L138" s="34" t="s">
        <v>702</v>
      </c>
      <c r="M138" s="34" t="s">
        <v>702</v>
      </c>
      <c r="N138" s="34" t="s">
        <v>702</v>
      </c>
    </row>
    <row r="139" spans="1:14" x14ac:dyDescent="0.3">
      <c r="A139" s="2" t="str">
        <f>'Viajeros Hoteles y Apartamet'!A139</f>
        <v>2015</v>
      </c>
      <c r="B139" s="2" t="str">
        <f>'Viajeros Hoteles y Apartamet'!B139</f>
        <v>8</v>
      </c>
      <c r="C139" s="3">
        <f>'Viajeros Hoteles y Apartamet'!J139</f>
        <v>15566</v>
      </c>
      <c r="D139" s="3" cm="1">
        <f t="array" ref="D139">_xlfn.XLOOKUP(transformación!A130,'[1]Pib Pc'!$A$2:$A$81,_xlfn.XLOOKUP($C$1,'[1]Pib Pc'!B$1:P$1,'[1]Pib Pc'!$B$2:$P$81))</f>
        <v>9560</v>
      </c>
      <c r="E139" s="19" cm="1">
        <f t="array" ref="E139">_xlfn.XLOOKUP(transformación!B130,'[1]IPC Armonizado'!$A$2:$A$250,_xlfn.XLOOKUP($C$1,'[1]IPC Armonizado'!$B$1:$Q$1,'[1]IPC Armonizado'!$B$2:$Q$250))</f>
        <v>99.87</v>
      </c>
      <c r="F139" s="19" cm="1">
        <f t="array" ref="F139">_xlfn.XLOOKUP(transformación!A130,'[1]Desempleo armonizado'!$A$2:$A$101,_xlfn.XLOOKUP($C$1,'[1]Desempleo armonizado'!$B$1:$P$1,'[1]Desempleo armonizado'!$B$2:$P$101))</f>
        <v>8.4</v>
      </c>
      <c r="G139" s="26" cm="1">
        <f t="array" ref="G139">IFERROR(_xlfn.XLOOKUP(transformación!$B130,[1]Forwarkeys!$B$2:$B$1000,_xlfn.XLOOKUP($C$1,[1]Forwarkeys!$C$1:$BA$1,[1]Forwarkeys!$C$2:$BA$1000)),"-")</f>
        <v>15882</v>
      </c>
      <c r="H139" s="19">
        <f>España!E139</f>
        <v>99.5</v>
      </c>
      <c r="I139" s="3">
        <f>[1]Aeropuerto!$I132</f>
        <v>12702</v>
      </c>
      <c r="J139" s="3" cm="1">
        <f t="array" ref="J139">_xlfn.XLOOKUP(transformación!$B130,[1]Mortalidad!$A$2:$A$301,_xlfn.XLOOKUP($C$1,[1]Mortalidad!$B$1:$P$1,[1]Mortalidad!$B$2:$P$301))</f>
        <v>4152</v>
      </c>
      <c r="K139" s="19" cm="1">
        <f t="array" ref="K139">_xlfn.XLOOKUP(transformación!$B130,'[1]Indice del consumidor'!$A$2:$A$301,_xlfn.XLOOKUP($C$1,'[1]Indice del consumidor'!$B$1:$P$1,'[1]Indice del consumidor'!$B$2:$P$301))</f>
        <v>-5.9</v>
      </c>
      <c r="L139" s="34" t="s">
        <v>702</v>
      </c>
      <c r="M139" s="34" t="s">
        <v>702</v>
      </c>
      <c r="N139" s="34" t="s">
        <v>702</v>
      </c>
    </row>
    <row r="140" spans="1:14" x14ac:dyDescent="0.3">
      <c r="A140" s="2" t="str">
        <f>'Viajeros Hoteles y Apartamet'!A140</f>
        <v>2015</v>
      </c>
      <c r="B140" s="2" t="str">
        <f>'Viajeros Hoteles y Apartamet'!B140</f>
        <v>9</v>
      </c>
      <c r="C140" s="3">
        <f>'Viajeros Hoteles y Apartamet'!J140</f>
        <v>28339</v>
      </c>
      <c r="D140" s="3" cm="1">
        <f t="array" ref="D140">_xlfn.XLOOKUP(transformación!A131,'[1]Pib Pc'!$A$2:$A$81,_xlfn.XLOOKUP($C$1,'[1]Pib Pc'!B$1:P$1,'[1]Pib Pc'!$B$2:$P$81))</f>
        <v>9560</v>
      </c>
      <c r="E140" s="19" cm="1">
        <f t="array" ref="E140">_xlfn.XLOOKUP(transformación!B131,'[1]IPC Armonizado'!$A$2:$A$250,_xlfn.XLOOKUP($C$1,'[1]IPC Armonizado'!$B$1:$Q$1,'[1]IPC Armonizado'!$B$2:$Q$250))</f>
        <v>100.02</v>
      </c>
      <c r="F140" s="19" cm="1">
        <f t="array" ref="F140">_xlfn.XLOOKUP(transformación!A131,'[1]Desempleo armonizado'!$A$2:$A$101,_xlfn.XLOOKUP($C$1,'[1]Desempleo armonizado'!$B$1:$P$1,'[1]Desempleo armonizado'!$B$2:$P$101))</f>
        <v>8.4</v>
      </c>
      <c r="G140" s="26" cm="1">
        <f t="array" ref="G140">IFERROR(_xlfn.XLOOKUP(transformación!$B131,[1]Forwarkeys!$B$2:$B$1000,_xlfn.XLOOKUP($C$1,[1]Forwarkeys!$C$1:$BA$1,[1]Forwarkeys!$C$2:$BA$1000)),"-")</f>
        <v>14365</v>
      </c>
      <c r="H140" s="19">
        <f>España!E140</f>
        <v>99.9</v>
      </c>
      <c r="I140" s="3">
        <f>[1]Aeropuerto!$I133</f>
        <v>13910</v>
      </c>
      <c r="J140" s="3" cm="1">
        <f t="array" ref="J140">_xlfn.XLOOKUP(transformación!$B131,[1]Mortalidad!$A$2:$A$301,_xlfn.XLOOKUP($C$1,[1]Mortalidad!$B$1:$P$1,[1]Mortalidad!$B$2:$P$301))</f>
        <v>4025</v>
      </c>
      <c r="K140" s="19" cm="1">
        <f t="array" ref="K140">_xlfn.XLOOKUP(transformación!$B131,'[1]Indice del consumidor'!$A$2:$A$301,_xlfn.XLOOKUP($C$1,'[1]Indice del consumidor'!$B$1:$P$1,'[1]Indice del consumidor'!$B$2:$P$301))</f>
        <v>-8.3000000000000007</v>
      </c>
      <c r="L140" s="34" t="s">
        <v>702</v>
      </c>
      <c r="M140" s="34" t="s">
        <v>702</v>
      </c>
      <c r="N140" s="34" t="s">
        <v>702</v>
      </c>
    </row>
    <row r="141" spans="1:14" x14ac:dyDescent="0.3">
      <c r="A141" s="2" t="str">
        <f>'Viajeros Hoteles y Apartamet'!A141</f>
        <v>2015</v>
      </c>
      <c r="B141" s="2" t="str">
        <f>'Viajeros Hoteles y Apartamet'!B141</f>
        <v>10</v>
      </c>
      <c r="C141" s="3">
        <f>'Viajeros Hoteles y Apartamet'!J141</f>
        <v>57818</v>
      </c>
      <c r="D141" s="3" cm="1">
        <f t="array" ref="D141">_xlfn.XLOOKUP(transformación!A132,'[1]Pib Pc'!$A$2:$A$81,_xlfn.XLOOKUP($C$1,'[1]Pib Pc'!B$1:P$1,'[1]Pib Pc'!$B$2:$P$81))</f>
        <v>10120</v>
      </c>
      <c r="E141" s="19" cm="1">
        <f t="array" ref="E141">_xlfn.XLOOKUP(transformación!B132,'[1]IPC Armonizado'!$A$2:$A$250,_xlfn.XLOOKUP($C$1,'[1]IPC Armonizado'!$B$1:$Q$1,'[1]IPC Armonizado'!$B$2:$Q$250))</f>
        <v>100.19</v>
      </c>
      <c r="F141" s="19" cm="1">
        <f t="array" ref="F141">_xlfn.XLOOKUP(transformación!A132,'[1]Desempleo armonizado'!$A$2:$A$101,_xlfn.XLOOKUP($C$1,'[1]Desempleo armonizado'!$B$1:$P$1,'[1]Desempleo armonizado'!$B$2:$P$101))</f>
        <v>8.6999999999999993</v>
      </c>
      <c r="G141" s="26" cm="1">
        <f t="array" ref="G141">IFERROR(_xlfn.XLOOKUP(transformación!$B132,[1]Forwarkeys!$B$2:$B$1000,_xlfn.XLOOKUP($C$1,[1]Forwarkeys!$C$1:$BA$1,[1]Forwarkeys!$C$2:$BA$1000)),"-")</f>
        <v>15710</v>
      </c>
      <c r="H141" s="19">
        <f>España!E141</f>
        <v>100.21</v>
      </c>
      <c r="I141" s="3">
        <f>[1]Aeropuerto!$I134</f>
        <v>15309</v>
      </c>
      <c r="J141" s="3" cm="1">
        <f t="array" ref="J141">_xlfn.XLOOKUP(transformación!$B132,[1]Mortalidad!$A$2:$A$301,_xlfn.XLOOKUP($C$1,[1]Mortalidad!$B$1:$P$1,[1]Mortalidad!$B$2:$P$301))</f>
        <v>4461</v>
      </c>
      <c r="K141" s="19" cm="1">
        <f t="array" ref="K141">_xlfn.XLOOKUP(transformación!$B132,'[1]Indice del consumidor'!$A$2:$A$301,_xlfn.XLOOKUP($C$1,'[1]Indice del consumidor'!$B$1:$P$1,'[1]Indice del consumidor'!$B$2:$P$301))</f>
        <v>-9.1999999999999993</v>
      </c>
      <c r="L141" s="34" t="s">
        <v>702</v>
      </c>
      <c r="M141" s="34" t="s">
        <v>702</v>
      </c>
      <c r="N141" s="34" t="s">
        <v>702</v>
      </c>
    </row>
    <row r="142" spans="1:14" x14ac:dyDescent="0.3">
      <c r="A142" s="2" t="str">
        <f>'Viajeros Hoteles y Apartamet'!A142</f>
        <v>2015</v>
      </c>
      <c r="B142" s="2" t="str">
        <f>'Viajeros Hoteles y Apartamet'!B142</f>
        <v>11</v>
      </c>
      <c r="C142" s="3">
        <f>'Viajeros Hoteles y Apartamet'!J142</f>
        <v>47747</v>
      </c>
      <c r="D142" s="3" cm="1">
        <f t="array" ref="D142">_xlfn.XLOOKUP(transformación!A133,'[1]Pib Pc'!$A$2:$A$81,_xlfn.XLOOKUP($C$1,'[1]Pib Pc'!B$1:P$1,'[1]Pib Pc'!$B$2:$P$81))</f>
        <v>10120</v>
      </c>
      <c r="E142" s="19" cm="1">
        <f t="array" ref="E142">_xlfn.XLOOKUP(transformación!B133,'[1]IPC Armonizado'!$A$2:$A$250,_xlfn.XLOOKUP($C$1,'[1]IPC Armonizado'!$B$1:$Q$1,'[1]IPC Armonizado'!$B$2:$Q$250))</f>
        <v>100.15</v>
      </c>
      <c r="F142" s="19" cm="1">
        <f t="array" ref="F142">_xlfn.XLOOKUP(transformación!A133,'[1]Desempleo armonizado'!$A$2:$A$101,_xlfn.XLOOKUP($C$1,'[1]Desempleo armonizado'!$B$1:$P$1,'[1]Desempleo armonizado'!$B$2:$P$101))</f>
        <v>8.6999999999999993</v>
      </c>
      <c r="G142" s="26" cm="1">
        <f t="array" ref="G142">IFERROR(_xlfn.XLOOKUP(transformación!$B133,[1]Forwarkeys!$B$2:$B$1000,_xlfn.XLOOKUP($C$1,[1]Forwarkeys!$C$1:$BA$1,[1]Forwarkeys!$C$2:$BA$1000)),"-")</f>
        <v>9919</v>
      </c>
      <c r="H142" s="19">
        <f>España!E142</f>
        <v>100.47</v>
      </c>
      <c r="I142" s="3">
        <f>[1]Aeropuerto!$I135</f>
        <v>8830</v>
      </c>
      <c r="J142" s="3" cm="1">
        <f t="array" ref="J142">_xlfn.XLOOKUP(transformación!$B133,[1]Mortalidad!$A$2:$A$301,_xlfn.XLOOKUP($C$1,[1]Mortalidad!$B$1:$P$1,[1]Mortalidad!$B$2:$P$301))</f>
        <v>4386</v>
      </c>
      <c r="K142" s="19" cm="1">
        <f t="array" ref="K142">_xlfn.XLOOKUP(transformación!$B133,'[1]Indice del consumidor'!$A$2:$A$301,_xlfn.XLOOKUP($C$1,'[1]Indice del consumidor'!$B$1:$P$1,'[1]Indice del consumidor'!$B$2:$P$301))</f>
        <v>-5.8</v>
      </c>
      <c r="L142" s="34" t="s">
        <v>702</v>
      </c>
      <c r="M142" s="34" t="s">
        <v>702</v>
      </c>
      <c r="N142" s="34" t="s">
        <v>702</v>
      </c>
    </row>
    <row r="143" spans="1:14" x14ac:dyDescent="0.3">
      <c r="A143" s="2" t="str">
        <f>'Viajeros Hoteles y Apartamet'!A143</f>
        <v>2015</v>
      </c>
      <c r="B143" s="2" t="str">
        <f>'Viajeros Hoteles y Apartamet'!B143</f>
        <v>12</v>
      </c>
      <c r="C143" s="3">
        <f>'Viajeros Hoteles y Apartamet'!J143</f>
        <v>25833</v>
      </c>
      <c r="D143" s="3" cm="1">
        <f t="array" ref="D143">_xlfn.XLOOKUP(transformación!A134,'[1]Pib Pc'!$A$2:$A$81,_xlfn.XLOOKUP($C$1,'[1]Pib Pc'!B$1:P$1,'[1]Pib Pc'!$B$2:$P$81))</f>
        <v>10120</v>
      </c>
      <c r="E143" s="19" cm="1">
        <f t="array" ref="E143">_xlfn.XLOOKUP(transformación!B134,'[1]IPC Armonizado'!$A$2:$A$250,_xlfn.XLOOKUP($C$1,'[1]IPC Armonizado'!$B$1:$Q$1,'[1]IPC Armonizado'!$B$2:$Q$250))</f>
        <v>99.98</v>
      </c>
      <c r="F143" s="19" cm="1">
        <f t="array" ref="F143">_xlfn.XLOOKUP(transformación!A134,'[1]Desempleo armonizado'!$A$2:$A$101,_xlfn.XLOOKUP($C$1,'[1]Desempleo armonizado'!$B$1:$P$1,'[1]Desempleo armonizado'!$B$2:$P$101))</f>
        <v>8.6999999999999993</v>
      </c>
      <c r="G143" s="26" cm="1">
        <f t="array" ref="G143">IFERROR(_xlfn.XLOOKUP(transformación!$B134,[1]Forwarkeys!$B$2:$B$1000,_xlfn.XLOOKUP($C$1,[1]Forwarkeys!$C$1:$BA$1,[1]Forwarkeys!$C$2:$BA$1000)),"-")</f>
        <v>8742</v>
      </c>
      <c r="H143" s="19">
        <f>España!E143</f>
        <v>100.09</v>
      </c>
      <c r="I143" s="3">
        <f>[1]Aeropuerto!$I136</f>
        <v>7879</v>
      </c>
      <c r="J143" s="3" cm="1">
        <f t="array" ref="J143">_xlfn.XLOOKUP(transformación!$B134,[1]Mortalidad!$A$2:$A$301,_xlfn.XLOOKUP($C$1,[1]Mortalidad!$B$1:$P$1,[1]Mortalidad!$B$2:$P$301))</f>
        <v>4696</v>
      </c>
      <c r="K143" s="19" cm="1">
        <f t="array" ref="K143">_xlfn.XLOOKUP(transformación!$B134,'[1]Indice del consumidor'!$A$2:$A$301,_xlfn.XLOOKUP($C$1,'[1]Indice del consumidor'!$B$1:$P$1,'[1]Indice del consumidor'!$B$2:$P$301))</f>
        <v>-8.1</v>
      </c>
      <c r="L143" s="34" t="s">
        <v>702</v>
      </c>
      <c r="M143" s="34" t="s">
        <v>702</v>
      </c>
      <c r="N143" s="34" t="s">
        <v>702</v>
      </c>
    </row>
    <row r="144" spans="1:14" x14ac:dyDescent="0.3">
      <c r="A144" s="2" t="str">
        <f>'Viajeros Hoteles y Apartamet'!A144</f>
        <v>2016</v>
      </c>
      <c r="B144" s="2" t="str">
        <f>'Viajeros Hoteles y Apartamet'!B144</f>
        <v>1</v>
      </c>
      <c r="C144" s="3">
        <f>'Viajeros Hoteles y Apartamet'!J144</f>
        <v>24662</v>
      </c>
      <c r="D144" s="3" cm="1">
        <f t="array" ref="D144">_xlfn.XLOOKUP(transformación!A135,'[1]Pib Pc'!$A$2:$A$81,_xlfn.XLOOKUP($C$1,'[1]Pib Pc'!B$1:P$1,'[1]Pib Pc'!$B$2:$P$81))</f>
        <v>9390</v>
      </c>
      <c r="E144" s="19" cm="1">
        <f t="array" ref="E144">_xlfn.XLOOKUP(transformación!B135,'[1]IPC Armonizado'!$A$2:$A$250,_xlfn.XLOOKUP($C$1,'[1]IPC Armonizado'!$B$1:$Q$1,'[1]IPC Armonizado'!$B$2:$Q$250))</f>
        <v>99.52</v>
      </c>
      <c r="F144" s="19" cm="1">
        <f t="array" ref="F144">_xlfn.XLOOKUP(transformación!A135,'[1]Desempleo armonizado'!$A$2:$A$101,_xlfn.XLOOKUP($C$1,'[1]Desempleo armonizado'!$B$1:$P$1,'[1]Desempleo armonizado'!$B$2:$P$101))</f>
        <v>9.6</v>
      </c>
      <c r="G144" s="26" cm="1">
        <f t="array" ref="G144">IFERROR(_xlfn.XLOOKUP(transformación!$B135,[1]Forwarkeys!$B$2:$B$1000,_xlfn.XLOOKUP($C$1,[1]Forwarkeys!$C$1:$BA$1,[1]Forwarkeys!$C$2:$BA$1000)),"-")</f>
        <v>9296</v>
      </c>
      <c r="H144" s="19">
        <f>España!E144</f>
        <v>97.63</v>
      </c>
      <c r="I144" s="3">
        <f>[1]Aeropuerto!$I137</f>
        <v>8467</v>
      </c>
      <c r="J144" s="3" cm="1">
        <f t="array" ref="J144">_xlfn.XLOOKUP(transformación!$B135,[1]Mortalidad!$A$2:$A$301,_xlfn.XLOOKUP($C$1,[1]Mortalidad!$B$1:$P$1,[1]Mortalidad!$B$2:$P$301))</f>
        <v>5336</v>
      </c>
      <c r="K144" s="19" cm="1">
        <f t="array" ref="K144">_xlfn.XLOOKUP(transformación!$B135,'[1]Indice del consumidor'!$A$2:$A$301,_xlfn.XLOOKUP($C$1,'[1]Indice del consumidor'!$B$1:$P$1,'[1]Indice del consumidor'!$B$2:$P$301))</f>
        <v>-3.4</v>
      </c>
      <c r="L144" s="34" t="s">
        <v>702</v>
      </c>
      <c r="M144" s="34" t="s">
        <v>702</v>
      </c>
      <c r="N144" s="34" t="s">
        <v>702</v>
      </c>
    </row>
    <row r="145" spans="1:14" x14ac:dyDescent="0.3">
      <c r="A145" s="2" t="str">
        <f>'Viajeros Hoteles y Apartamet'!A145</f>
        <v>2016</v>
      </c>
      <c r="B145" s="2" t="str">
        <f>'Viajeros Hoteles y Apartamet'!B145</f>
        <v>2</v>
      </c>
      <c r="C145" s="3">
        <f>'Viajeros Hoteles y Apartamet'!J145</f>
        <v>32422</v>
      </c>
      <c r="D145" s="3" cm="1">
        <f t="array" ref="D145">_xlfn.XLOOKUP(transformación!A136,'[1]Pib Pc'!$A$2:$A$81,_xlfn.XLOOKUP($C$1,'[1]Pib Pc'!B$1:P$1,'[1]Pib Pc'!$B$2:$P$81))</f>
        <v>9390</v>
      </c>
      <c r="E145" s="19" cm="1">
        <f t="array" ref="E145">_xlfn.XLOOKUP(transformación!B136,'[1]IPC Armonizado'!$A$2:$A$250,_xlfn.XLOOKUP($C$1,'[1]IPC Armonizado'!$B$1:$Q$1,'[1]IPC Armonizado'!$B$2:$Q$250))</f>
        <v>99.69</v>
      </c>
      <c r="F145" s="19" cm="1">
        <f t="array" ref="F145">_xlfn.XLOOKUP(transformación!A136,'[1]Desempleo armonizado'!$A$2:$A$101,_xlfn.XLOOKUP($C$1,'[1]Desempleo armonizado'!$B$1:$P$1,'[1]Desempleo armonizado'!$B$2:$P$101))</f>
        <v>9.6</v>
      </c>
      <c r="G145" s="26" cm="1">
        <f t="array" ref="G145">IFERROR(_xlfn.XLOOKUP(transformación!$B136,[1]Forwarkeys!$B$2:$B$1000,_xlfn.XLOOKUP($C$1,[1]Forwarkeys!$C$1:$BA$1,[1]Forwarkeys!$C$2:$BA$1000)),"-")</f>
        <v>8624</v>
      </c>
      <c r="H145" s="19">
        <f>España!E145</f>
        <v>97.21</v>
      </c>
      <c r="I145" s="3">
        <f>[1]Aeropuerto!$I138</f>
        <v>8166</v>
      </c>
      <c r="J145" s="3" cm="1">
        <f t="array" ref="J145">_xlfn.XLOOKUP(transformación!$B136,[1]Mortalidad!$A$2:$A$301,_xlfn.XLOOKUP($C$1,[1]Mortalidad!$B$1:$P$1,[1]Mortalidad!$B$2:$P$301))</f>
        <v>4596</v>
      </c>
      <c r="K145" s="19" cm="1">
        <f t="array" ref="K145">_xlfn.XLOOKUP(transformación!$B136,'[1]Indice del consumidor'!$A$2:$A$301,_xlfn.XLOOKUP($C$1,'[1]Indice del consumidor'!$B$1:$P$1,'[1]Indice del consumidor'!$B$2:$P$301))</f>
        <v>-5</v>
      </c>
      <c r="L145" s="34" t="s">
        <v>702</v>
      </c>
      <c r="M145" s="34" t="s">
        <v>702</v>
      </c>
      <c r="N145" s="34" t="s">
        <v>702</v>
      </c>
    </row>
    <row r="146" spans="1:14" x14ac:dyDescent="0.3">
      <c r="A146" s="2" t="str">
        <f>'Viajeros Hoteles y Apartamet'!A146</f>
        <v>2016</v>
      </c>
      <c r="B146" s="2" t="str">
        <f>'Viajeros Hoteles y Apartamet'!B146</f>
        <v>3</v>
      </c>
      <c r="C146" s="3">
        <f>'Viajeros Hoteles y Apartamet'!J146</f>
        <v>41539</v>
      </c>
      <c r="D146" s="3" cm="1">
        <f t="array" ref="D146">_xlfn.XLOOKUP(transformación!A137,'[1]Pib Pc'!$A$2:$A$81,_xlfn.XLOOKUP($C$1,'[1]Pib Pc'!B$1:P$1,'[1]Pib Pc'!$B$2:$P$81))</f>
        <v>9390</v>
      </c>
      <c r="E146" s="19" cm="1">
        <f t="array" ref="E146">_xlfn.XLOOKUP(transformación!B137,'[1]IPC Armonizado'!$A$2:$A$250,_xlfn.XLOOKUP($C$1,'[1]IPC Armonizado'!$B$1:$Q$1,'[1]IPC Armonizado'!$B$2:$Q$250))</f>
        <v>100.18</v>
      </c>
      <c r="F146" s="19" cm="1">
        <f t="array" ref="F146">_xlfn.XLOOKUP(transformación!A137,'[1]Desempleo armonizado'!$A$2:$A$101,_xlfn.XLOOKUP($C$1,'[1]Desempleo armonizado'!$B$1:$P$1,'[1]Desempleo armonizado'!$B$2:$P$101))</f>
        <v>9.6</v>
      </c>
      <c r="G146" s="26" cm="1">
        <f t="array" ref="G146">IFERROR(_xlfn.XLOOKUP(transformación!$B137,[1]Forwarkeys!$B$2:$B$1000,_xlfn.XLOOKUP($C$1,[1]Forwarkeys!$C$1:$BA$1,[1]Forwarkeys!$C$2:$BA$1000)),"-")</f>
        <v>11651</v>
      </c>
      <c r="H146" s="19">
        <f>España!E146</f>
        <v>99.16</v>
      </c>
      <c r="I146" s="3">
        <f>[1]Aeropuerto!$I139</f>
        <v>11620</v>
      </c>
      <c r="J146" s="3" cm="1">
        <f t="array" ref="J146">_xlfn.XLOOKUP(transformación!$B137,[1]Mortalidad!$A$2:$A$301,_xlfn.XLOOKUP($C$1,[1]Mortalidad!$B$1:$P$1,[1]Mortalidad!$B$2:$P$301))</f>
        <v>4729</v>
      </c>
      <c r="K146" s="19" cm="1">
        <f t="array" ref="K146">_xlfn.XLOOKUP(transformación!$B137,'[1]Indice del consumidor'!$A$2:$A$301,_xlfn.XLOOKUP($C$1,'[1]Indice del consumidor'!$B$1:$P$1,'[1]Indice del consumidor'!$B$2:$P$301))</f>
        <v>-5.5</v>
      </c>
      <c r="L146" s="34" t="s">
        <v>702</v>
      </c>
      <c r="M146" s="34" t="s">
        <v>702</v>
      </c>
      <c r="N146" s="34" t="s">
        <v>702</v>
      </c>
    </row>
    <row r="147" spans="1:14" x14ac:dyDescent="0.3">
      <c r="A147" s="2" t="str">
        <f>'Viajeros Hoteles y Apartamet'!A147</f>
        <v>2016</v>
      </c>
      <c r="B147" s="2" t="str">
        <f>'Viajeros Hoteles y Apartamet'!B147</f>
        <v>4</v>
      </c>
      <c r="C147" s="3">
        <f>'Viajeros Hoteles y Apartamet'!J147</f>
        <v>44583</v>
      </c>
      <c r="D147" s="3" cm="1">
        <f t="array" ref="D147">_xlfn.XLOOKUP(transformación!A138,'[1]Pib Pc'!$A$2:$A$81,_xlfn.XLOOKUP($C$1,'[1]Pib Pc'!B$1:P$1,'[1]Pib Pc'!$B$2:$P$81))</f>
        <v>9990</v>
      </c>
      <c r="E147" s="19" cm="1">
        <f t="array" ref="E147">_xlfn.XLOOKUP(transformación!B138,'[1]IPC Armonizado'!$A$2:$A$250,_xlfn.XLOOKUP($C$1,'[1]IPC Armonizado'!$B$1:$Q$1,'[1]IPC Armonizado'!$B$2:$Q$250))</f>
        <v>100.49</v>
      </c>
      <c r="F147" s="19" cm="1">
        <f t="array" ref="F147">_xlfn.XLOOKUP(transformación!A138,'[1]Desempleo armonizado'!$A$2:$A$101,_xlfn.XLOOKUP($C$1,'[1]Desempleo armonizado'!$B$1:$P$1,'[1]Desempleo armonizado'!$B$2:$P$101))</f>
        <v>10</v>
      </c>
      <c r="G147" s="26" cm="1">
        <f t="array" ref="G147">IFERROR(_xlfn.XLOOKUP(transformación!$B138,[1]Forwarkeys!$B$2:$B$1000,_xlfn.XLOOKUP($C$1,[1]Forwarkeys!$C$1:$BA$1,[1]Forwarkeys!$C$2:$BA$1000)),"-")</f>
        <v>13686</v>
      </c>
      <c r="H147" s="19">
        <f>España!E147</f>
        <v>99.65</v>
      </c>
      <c r="I147" s="3">
        <f>[1]Aeropuerto!$I140</f>
        <v>13153</v>
      </c>
      <c r="J147" s="3" cm="1">
        <f t="array" ref="J147">_xlfn.XLOOKUP(transformación!$B138,[1]Mortalidad!$A$2:$A$301,_xlfn.XLOOKUP($C$1,[1]Mortalidad!$B$1:$P$1,[1]Mortalidad!$B$2:$P$301))</f>
        <v>4327</v>
      </c>
      <c r="K147" s="19" cm="1">
        <f t="array" ref="K147">_xlfn.XLOOKUP(transformación!$B138,'[1]Indice del consumidor'!$A$2:$A$301,_xlfn.XLOOKUP($C$1,'[1]Indice del consumidor'!$B$1:$P$1,'[1]Indice del consumidor'!$B$2:$P$301))</f>
        <v>-3.6</v>
      </c>
      <c r="L147" s="34" t="s">
        <v>702</v>
      </c>
      <c r="M147" s="34" t="s">
        <v>702</v>
      </c>
      <c r="N147" s="34" t="s">
        <v>702</v>
      </c>
    </row>
    <row r="148" spans="1:14" x14ac:dyDescent="0.3">
      <c r="A148" s="2" t="str">
        <f>'Viajeros Hoteles y Apartamet'!A148</f>
        <v>2016</v>
      </c>
      <c r="B148" s="2" t="str">
        <f>'Viajeros Hoteles y Apartamet'!B148</f>
        <v>5</v>
      </c>
      <c r="C148" s="3">
        <f>'Viajeros Hoteles y Apartamet'!J148</f>
        <v>33659</v>
      </c>
      <c r="D148" s="3" cm="1">
        <f t="array" ref="D148">_xlfn.XLOOKUP(transformación!A139,'[1]Pib Pc'!$A$2:$A$81,_xlfn.XLOOKUP($C$1,'[1]Pib Pc'!B$1:P$1,'[1]Pib Pc'!$B$2:$P$81))</f>
        <v>9990</v>
      </c>
      <c r="E148" s="19" cm="1">
        <f t="array" ref="E148">_xlfn.XLOOKUP(transformación!B139,'[1]IPC Armonizado'!$A$2:$A$250,_xlfn.XLOOKUP($C$1,'[1]IPC Armonizado'!$B$1:$Q$1,'[1]IPC Armonizado'!$B$2:$Q$250))</f>
        <v>100.4</v>
      </c>
      <c r="F148" s="19" cm="1">
        <f t="array" ref="F148">_xlfn.XLOOKUP(transformación!A139,'[1]Desempleo armonizado'!$A$2:$A$101,_xlfn.XLOOKUP($C$1,'[1]Desempleo armonizado'!$B$1:$P$1,'[1]Desempleo armonizado'!$B$2:$P$101))</f>
        <v>10</v>
      </c>
      <c r="G148" s="26" cm="1">
        <f t="array" ref="G148">IFERROR(_xlfn.XLOOKUP(transformación!$B139,[1]Forwarkeys!$B$2:$B$1000,_xlfn.XLOOKUP($C$1,[1]Forwarkeys!$C$1:$BA$1,[1]Forwarkeys!$C$2:$BA$1000)),"-")</f>
        <v>13559</v>
      </c>
      <c r="H148" s="19">
        <f>España!E148</f>
        <v>100.17</v>
      </c>
      <c r="I148" s="3">
        <f>[1]Aeropuerto!$I141</f>
        <v>12875</v>
      </c>
      <c r="J148" s="3" cm="1">
        <f t="array" ref="J148">_xlfn.XLOOKUP(transformación!$B139,[1]Mortalidad!$A$2:$A$301,_xlfn.XLOOKUP($C$1,[1]Mortalidad!$B$1:$P$1,[1]Mortalidad!$B$2:$P$301))</f>
        <v>4321</v>
      </c>
      <c r="K148" s="19" cm="1">
        <f t="array" ref="K148">_xlfn.XLOOKUP(transformación!$B139,'[1]Indice del consumidor'!$A$2:$A$301,_xlfn.XLOOKUP($C$1,'[1]Indice del consumidor'!$B$1:$P$1,'[1]Indice del consumidor'!$B$2:$P$301))</f>
        <v>-3.1</v>
      </c>
      <c r="L148" s="34" t="s">
        <v>702</v>
      </c>
      <c r="M148" s="34" t="s">
        <v>702</v>
      </c>
      <c r="N148" s="34" t="s">
        <v>702</v>
      </c>
    </row>
    <row r="149" spans="1:14" x14ac:dyDescent="0.3">
      <c r="A149" s="2" t="str">
        <f>'Viajeros Hoteles y Apartamet'!A149</f>
        <v>2016</v>
      </c>
      <c r="B149" s="2" t="str">
        <f>'Viajeros Hoteles y Apartamet'!B149</f>
        <v>6</v>
      </c>
      <c r="C149" s="3">
        <f>'Viajeros Hoteles y Apartamet'!J149</f>
        <v>36405</v>
      </c>
      <c r="D149" s="3" cm="1">
        <f t="array" ref="D149">_xlfn.XLOOKUP(transformación!A140,'[1]Pib Pc'!$A$2:$A$81,_xlfn.XLOOKUP($C$1,'[1]Pib Pc'!B$1:P$1,'[1]Pib Pc'!$B$2:$P$81))</f>
        <v>9990</v>
      </c>
      <c r="E149" s="19" cm="1">
        <f t="array" ref="E149">_xlfn.XLOOKUP(transformación!B140,'[1]IPC Armonizado'!$A$2:$A$250,_xlfn.XLOOKUP($C$1,'[1]IPC Armonizado'!$B$1:$Q$1,'[1]IPC Armonizado'!$B$2:$Q$250))</f>
        <v>100.46</v>
      </c>
      <c r="F149" s="19" cm="1">
        <f t="array" ref="F149">_xlfn.XLOOKUP(transformación!A140,'[1]Desempleo armonizado'!$A$2:$A$101,_xlfn.XLOOKUP($C$1,'[1]Desempleo armonizado'!$B$1:$P$1,'[1]Desempleo armonizado'!$B$2:$P$101))</f>
        <v>10</v>
      </c>
      <c r="G149" s="26" cm="1">
        <f t="array" ref="G149">IFERROR(_xlfn.XLOOKUP(transformación!$B140,[1]Forwarkeys!$B$2:$B$1000,_xlfn.XLOOKUP($C$1,[1]Forwarkeys!$C$1:$BA$1,[1]Forwarkeys!$C$2:$BA$1000)),"-")</f>
        <v>13786</v>
      </c>
      <c r="H149" s="19">
        <f>España!E149</f>
        <v>100.59</v>
      </c>
      <c r="I149" s="3">
        <f>[1]Aeropuerto!$I142</f>
        <v>13542</v>
      </c>
      <c r="J149" s="3" cm="1">
        <f t="array" ref="J149">_xlfn.XLOOKUP(transformación!$B140,[1]Mortalidad!$A$2:$A$301,_xlfn.XLOOKUP($C$1,[1]Mortalidad!$B$1:$P$1,[1]Mortalidad!$B$2:$P$301))</f>
        <v>4104</v>
      </c>
      <c r="K149" s="19" cm="1">
        <f t="array" ref="K149">_xlfn.XLOOKUP(transformación!$B140,'[1]Indice del consumidor'!$A$2:$A$301,_xlfn.XLOOKUP($C$1,'[1]Indice del consumidor'!$B$1:$P$1,'[1]Indice del consumidor'!$B$2:$P$301))</f>
        <v>0.1</v>
      </c>
      <c r="L149" s="34" t="s">
        <v>702</v>
      </c>
      <c r="M149" s="34" t="s">
        <v>702</v>
      </c>
      <c r="N149" s="34" t="s">
        <v>702</v>
      </c>
    </row>
    <row r="150" spans="1:14" x14ac:dyDescent="0.3">
      <c r="A150" s="2" t="str">
        <f>'Viajeros Hoteles y Apartamet'!A150</f>
        <v>2016</v>
      </c>
      <c r="B150" s="2" t="str">
        <f>'Viajeros Hoteles y Apartamet'!B150</f>
        <v>7</v>
      </c>
      <c r="C150" s="3">
        <f>'Viajeros Hoteles y Apartamet'!J150</f>
        <v>25335</v>
      </c>
      <c r="D150" s="3" cm="1">
        <f t="array" ref="D150">_xlfn.XLOOKUP(transformación!A141,'[1]Pib Pc'!$A$2:$A$81,_xlfn.XLOOKUP($C$1,'[1]Pib Pc'!B$1:P$1,'[1]Pib Pc'!$B$2:$P$81))</f>
        <v>9840</v>
      </c>
      <c r="E150" s="19" cm="1">
        <f t="array" ref="E150">_xlfn.XLOOKUP(transformación!B141,'[1]IPC Armonizado'!$A$2:$A$250,_xlfn.XLOOKUP($C$1,'[1]IPC Armonizado'!$B$1:$Q$1,'[1]IPC Armonizado'!$B$2:$Q$250))</f>
        <v>100.31</v>
      </c>
      <c r="F150" s="19" cm="1">
        <f t="array" ref="F150">_xlfn.XLOOKUP(transformación!A141,'[1]Desempleo armonizado'!$A$2:$A$101,_xlfn.XLOOKUP($C$1,'[1]Desempleo armonizado'!$B$1:$P$1,'[1]Desempleo armonizado'!$B$2:$P$101))</f>
        <v>7.6</v>
      </c>
      <c r="G150" s="26" cm="1">
        <f t="array" ref="G150">IFERROR(_xlfn.XLOOKUP(transformación!$B141,[1]Forwarkeys!$B$2:$B$1000,_xlfn.XLOOKUP($C$1,[1]Forwarkeys!$C$1:$BA$1,[1]Forwarkeys!$C$2:$BA$1000)),"-")</f>
        <v>15051</v>
      </c>
      <c r="H150" s="19">
        <f>España!E150</f>
        <v>99.25</v>
      </c>
      <c r="I150" s="3">
        <f>[1]Aeropuerto!$I143</f>
        <v>13563</v>
      </c>
      <c r="J150" s="3" cm="1">
        <f t="array" ref="J150">_xlfn.XLOOKUP(transformación!$B141,[1]Mortalidad!$A$2:$A$301,_xlfn.XLOOKUP($C$1,[1]Mortalidad!$B$1:$P$1,[1]Mortalidad!$B$2:$P$301))</f>
        <v>4113</v>
      </c>
      <c r="K150" s="19" cm="1">
        <f t="array" ref="K150">_xlfn.XLOOKUP(transformación!$B141,'[1]Indice del consumidor'!$A$2:$A$301,_xlfn.XLOOKUP($C$1,'[1]Indice del consumidor'!$B$1:$P$1,'[1]Indice del consumidor'!$B$2:$P$301))</f>
        <v>-1.8</v>
      </c>
      <c r="L150" s="34" t="s">
        <v>702</v>
      </c>
      <c r="M150" s="34" t="s">
        <v>702</v>
      </c>
      <c r="N150" s="34" t="s">
        <v>702</v>
      </c>
    </row>
    <row r="151" spans="1:14" x14ac:dyDescent="0.3">
      <c r="A151" s="2" t="str">
        <f>'Viajeros Hoteles y Apartamet'!A151</f>
        <v>2016</v>
      </c>
      <c r="B151" s="2" t="str">
        <f>'Viajeros Hoteles y Apartamet'!B151</f>
        <v>8</v>
      </c>
      <c r="C151" s="3">
        <f>'Viajeros Hoteles y Apartamet'!J151</f>
        <v>12572</v>
      </c>
      <c r="D151" s="3" cm="1">
        <f t="array" ref="D151">_xlfn.XLOOKUP(transformación!A142,'[1]Pib Pc'!$A$2:$A$81,_xlfn.XLOOKUP($C$1,'[1]Pib Pc'!B$1:P$1,'[1]Pib Pc'!$B$2:$P$81))</f>
        <v>9840</v>
      </c>
      <c r="E151" s="19" cm="1">
        <f t="array" ref="E151">_xlfn.XLOOKUP(transformación!B142,'[1]IPC Armonizado'!$A$2:$A$250,_xlfn.XLOOKUP($C$1,'[1]IPC Armonizado'!$B$1:$Q$1,'[1]IPC Armonizado'!$B$2:$Q$250))</f>
        <v>100.35</v>
      </c>
      <c r="F151" s="19" cm="1">
        <f t="array" ref="F151">_xlfn.XLOOKUP(transformación!A142,'[1]Desempleo armonizado'!$A$2:$A$101,_xlfn.XLOOKUP($C$1,'[1]Desempleo armonizado'!$B$1:$P$1,'[1]Desempleo armonizado'!$B$2:$P$101))</f>
        <v>7.6</v>
      </c>
      <c r="G151" s="26" cm="1">
        <f t="array" ref="G151">IFERROR(_xlfn.XLOOKUP(transformación!$B142,[1]Forwarkeys!$B$2:$B$1000,_xlfn.XLOOKUP($C$1,[1]Forwarkeys!$C$1:$BA$1,[1]Forwarkeys!$C$2:$BA$1000)),"-")</f>
        <v>14195</v>
      </c>
      <c r="H151" s="19">
        <f>España!E151</f>
        <v>99.21</v>
      </c>
      <c r="I151" s="3">
        <f>[1]Aeropuerto!$I144</f>
        <v>11545</v>
      </c>
      <c r="J151" s="3" cm="1">
        <f t="array" ref="J151">_xlfn.XLOOKUP(transformación!$B142,[1]Mortalidad!$A$2:$A$301,_xlfn.XLOOKUP($C$1,[1]Mortalidad!$B$1:$P$1,[1]Mortalidad!$B$2:$P$301))</f>
        <v>4191</v>
      </c>
      <c r="K151" s="19" cm="1">
        <f t="array" ref="K151">_xlfn.XLOOKUP(transformación!$B142,'[1]Indice del consumidor'!$A$2:$A$301,_xlfn.XLOOKUP($C$1,'[1]Indice del consumidor'!$B$1:$P$1,'[1]Indice del consumidor'!$B$2:$P$301))</f>
        <v>-0.5</v>
      </c>
      <c r="L151" s="34" t="s">
        <v>702</v>
      </c>
      <c r="M151" s="34" t="s">
        <v>702</v>
      </c>
      <c r="N151" s="34" t="s">
        <v>702</v>
      </c>
    </row>
    <row r="152" spans="1:14" x14ac:dyDescent="0.3">
      <c r="A152" s="2" t="str">
        <f>'Viajeros Hoteles y Apartamet'!A152</f>
        <v>2016</v>
      </c>
      <c r="B152" s="2" t="str">
        <f>'Viajeros Hoteles y Apartamet'!B152</f>
        <v>9</v>
      </c>
      <c r="C152" s="3">
        <f>'Viajeros Hoteles y Apartamet'!J152</f>
        <v>26418</v>
      </c>
      <c r="D152" s="3" cm="1">
        <f t="array" ref="D152">_xlfn.XLOOKUP(transformación!A143,'[1]Pib Pc'!$A$2:$A$81,_xlfn.XLOOKUP($C$1,'[1]Pib Pc'!B$1:P$1,'[1]Pib Pc'!$B$2:$P$81))</f>
        <v>9840</v>
      </c>
      <c r="E152" s="19" cm="1">
        <f t="array" ref="E152">_xlfn.XLOOKUP(transformación!B143,'[1]IPC Armonizado'!$A$2:$A$250,_xlfn.XLOOKUP($C$1,'[1]IPC Armonizado'!$B$1:$Q$1,'[1]IPC Armonizado'!$B$2:$Q$250))</f>
        <v>100.57</v>
      </c>
      <c r="F152" s="19" cm="1">
        <f t="array" ref="F152">_xlfn.XLOOKUP(transformación!A143,'[1]Desempleo armonizado'!$A$2:$A$101,_xlfn.XLOOKUP($C$1,'[1]Desempleo armonizado'!$B$1:$P$1,'[1]Desempleo armonizado'!$B$2:$P$101))</f>
        <v>7.6</v>
      </c>
      <c r="G152" s="26" cm="1">
        <f t="array" ref="G152">IFERROR(_xlfn.XLOOKUP(transformación!$B143,[1]Forwarkeys!$B$2:$B$1000,_xlfn.XLOOKUP($C$1,[1]Forwarkeys!$C$1:$BA$1,[1]Forwarkeys!$C$2:$BA$1000)),"-")</f>
        <v>13504</v>
      </c>
      <c r="H152" s="19">
        <f>España!E152</f>
        <v>99.93</v>
      </c>
      <c r="I152" s="3">
        <f>[1]Aeropuerto!$I145</f>
        <v>13047</v>
      </c>
      <c r="J152" s="3" cm="1">
        <f t="array" ref="J152">_xlfn.XLOOKUP(transformación!$B143,[1]Mortalidad!$A$2:$A$301,_xlfn.XLOOKUP($C$1,[1]Mortalidad!$B$1:$P$1,[1]Mortalidad!$B$2:$P$301))</f>
        <v>4175</v>
      </c>
      <c r="K152" s="19" cm="1">
        <f t="array" ref="K152">_xlfn.XLOOKUP(transformación!$B143,'[1]Indice del consumidor'!$A$2:$A$301,_xlfn.XLOOKUP($C$1,'[1]Indice del consumidor'!$B$1:$P$1,'[1]Indice del consumidor'!$B$2:$P$301))</f>
        <v>-1.2</v>
      </c>
      <c r="L152" s="34" t="s">
        <v>702</v>
      </c>
      <c r="M152" s="34" t="s">
        <v>702</v>
      </c>
      <c r="N152" s="34" t="s">
        <v>702</v>
      </c>
    </row>
    <row r="153" spans="1:14" x14ac:dyDescent="0.3">
      <c r="A153" s="2" t="str">
        <f>'Viajeros Hoteles y Apartamet'!A153</f>
        <v>2016</v>
      </c>
      <c r="B153" s="2" t="str">
        <f>'Viajeros Hoteles y Apartamet'!B153</f>
        <v>10</v>
      </c>
      <c r="C153" s="3">
        <f>'Viajeros Hoteles y Apartamet'!J153</f>
        <v>51296</v>
      </c>
      <c r="D153" s="3" cm="1">
        <f t="array" ref="D153">_xlfn.XLOOKUP(transformación!A144,'[1]Pib Pc'!$A$2:$A$81,_xlfn.XLOOKUP($C$1,'[1]Pib Pc'!B$1:P$1,'[1]Pib Pc'!$B$2:$P$81))</f>
        <v>10360</v>
      </c>
      <c r="E153" s="19" cm="1">
        <f t="array" ref="E153">_xlfn.XLOOKUP(transformación!B144,'[1]IPC Armonizado'!$A$2:$A$250,_xlfn.XLOOKUP($C$1,'[1]IPC Armonizado'!$B$1:$Q$1,'[1]IPC Armonizado'!$B$2:$Q$250))</f>
        <v>100.82</v>
      </c>
      <c r="F153" s="19" cm="1">
        <f t="array" ref="F153">_xlfn.XLOOKUP(transformación!A144,'[1]Desempleo armonizado'!$A$2:$A$101,_xlfn.XLOOKUP($C$1,'[1]Desempleo armonizado'!$B$1:$P$1,'[1]Desempleo armonizado'!$B$2:$P$101))</f>
        <v>8</v>
      </c>
      <c r="G153" s="26" cm="1">
        <f t="array" ref="G153">IFERROR(_xlfn.XLOOKUP(transformación!$B144,[1]Forwarkeys!$B$2:$B$1000,_xlfn.XLOOKUP($C$1,[1]Forwarkeys!$C$1:$BA$1,[1]Forwarkeys!$C$2:$BA$1000)),"-")</f>
        <v>14329</v>
      </c>
      <c r="H153" s="19">
        <f>España!E153</f>
        <v>100.71</v>
      </c>
      <c r="I153" s="3">
        <f>[1]Aeropuerto!$I146</f>
        <v>13810</v>
      </c>
      <c r="J153" s="3" cm="1">
        <f t="array" ref="J153">_xlfn.XLOOKUP(transformación!$B144,[1]Mortalidad!$A$2:$A$301,_xlfn.XLOOKUP($C$1,[1]Mortalidad!$B$1:$P$1,[1]Mortalidad!$B$2:$P$301))</f>
        <v>4518</v>
      </c>
      <c r="K153" s="19" cm="1">
        <f t="array" ref="K153">_xlfn.XLOOKUP(transformación!$B144,'[1]Indice del consumidor'!$A$2:$A$301,_xlfn.XLOOKUP($C$1,'[1]Indice del consumidor'!$B$1:$P$1,'[1]Indice del consumidor'!$B$2:$P$301))</f>
        <v>0.4</v>
      </c>
      <c r="L153" s="34" t="s">
        <v>702</v>
      </c>
      <c r="M153" s="34" t="s">
        <v>702</v>
      </c>
      <c r="N153" s="34" t="s">
        <v>702</v>
      </c>
    </row>
    <row r="154" spans="1:14" x14ac:dyDescent="0.3">
      <c r="A154" s="2" t="str">
        <f>'Viajeros Hoteles y Apartamet'!A154</f>
        <v>2016</v>
      </c>
      <c r="B154" s="2" t="str">
        <f>'Viajeros Hoteles y Apartamet'!B154</f>
        <v>11</v>
      </c>
      <c r="C154" s="3">
        <f>'Viajeros Hoteles y Apartamet'!J154</f>
        <v>53596</v>
      </c>
      <c r="D154" s="3" cm="1">
        <f t="array" ref="D154">_xlfn.XLOOKUP(transformación!A145,'[1]Pib Pc'!$A$2:$A$81,_xlfn.XLOOKUP($C$1,'[1]Pib Pc'!B$1:P$1,'[1]Pib Pc'!$B$2:$P$81))</f>
        <v>10360</v>
      </c>
      <c r="E154" s="19" cm="1">
        <f t="array" ref="E154">_xlfn.XLOOKUP(transformación!B145,'[1]IPC Armonizado'!$A$2:$A$250,_xlfn.XLOOKUP($C$1,'[1]IPC Armonizado'!$B$1:$Q$1,'[1]IPC Armonizado'!$B$2:$Q$250))</f>
        <v>100.8</v>
      </c>
      <c r="F154" s="19" cm="1">
        <f t="array" ref="F154">_xlfn.XLOOKUP(transformación!A145,'[1]Desempleo armonizado'!$A$2:$A$101,_xlfn.XLOOKUP($C$1,'[1]Desempleo armonizado'!$B$1:$P$1,'[1]Desempleo armonizado'!$B$2:$P$101))</f>
        <v>8</v>
      </c>
      <c r="G154" s="26" cm="1">
        <f t="array" ref="G154">IFERROR(_xlfn.XLOOKUP(transformación!$B145,[1]Forwarkeys!$B$2:$B$1000,_xlfn.XLOOKUP($C$1,[1]Forwarkeys!$C$1:$BA$1,[1]Forwarkeys!$C$2:$BA$1000)),"-")</f>
        <v>10577</v>
      </c>
      <c r="H154" s="19">
        <f>España!E154</f>
        <v>100.95</v>
      </c>
      <c r="I154" s="3">
        <f>[1]Aeropuerto!$I147</f>
        <v>9633</v>
      </c>
      <c r="J154" s="3" cm="1">
        <f t="array" ref="J154">_xlfn.XLOOKUP(transformación!$B145,[1]Mortalidad!$A$2:$A$301,_xlfn.XLOOKUP($C$1,[1]Mortalidad!$B$1:$P$1,[1]Mortalidad!$B$2:$P$301))</f>
        <v>4523</v>
      </c>
      <c r="K154" s="19" cm="1">
        <f t="array" ref="K154">_xlfn.XLOOKUP(transformación!$B145,'[1]Indice del consumidor'!$A$2:$A$301,_xlfn.XLOOKUP($C$1,'[1]Indice del consumidor'!$B$1:$P$1,'[1]Indice del consumidor'!$B$2:$P$301))</f>
        <v>-0.3</v>
      </c>
      <c r="L154" s="34" t="s">
        <v>702</v>
      </c>
      <c r="M154" s="34" t="s">
        <v>702</v>
      </c>
      <c r="N154" s="34" t="s">
        <v>702</v>
      </c>
    </row>
    <row r="155" spans="1:14" x14ac:dyDescent="0.3">
      <c r="A155" s="2" t="str">
        <f>'Viajeros Hoteles y Apartamet'!A155</f>
        <v>2016</v>
      </c>
      <c r="B155" s="2" t="str">
        <f>'Viajeros Hoteles y Apartamet'!B155</f>
        <v>12</v>
      </c>
      <c r="C155" s="3">
        <f>'Viajeros Hoteles y Apartamet'!J155</f>
        <v>30457</v>
      </c>
      <c r="D155" s="3" cm="1">
        <f t="array" ref="D155">_xlfn.XLOOKUP(transformación!A146,'[1]Pib Pc'!$A$2:$A$81,_xlfn.XLOOKUP($C$1,'[1]Pib Pc'!B$1:P$1,'[1]Pib Pc'!$B$2:$P$81))</f>
        <v>10360</v>
      </c>
      <c r="E155" s="19" cm="1">
        <f t="array" ref="E155">_xlfn.XLOOKUP(transformación!B146,'[1]IPC Armonizado'!$A$2:$A$250,_xlfn.XLOOKUP($C$1,'[1]IPC Armonizado'!$B$1:$Q$1,'[1]IPC Armonizado'!$B$2:$Q$250))</f>
        <v>101.08</v>
      </c>
      <c r="F155" s="19" cm="1">
        <f t="array" ref="F155">_xlfn.XLOOKUP(transformación!A146,'[1]Desempleo armonizado'!$A$2:$A$101,_xlfn.XLOOKUP($C$1,'[1]Desempleo armonizado'!$B$1:$P$1,'[1]Desempleo armonizado'!$B$2:$P$101))</f>
        <v>8</v>
      </c>
      <c r="G155" s="26" cm="1">
        <f t="array" ref="G155">IFERROR(_xlfn.XLOOKUP(transformación!$B146,[1]Forwarkeys!$B$2:$B$1000,_xlfn.XLOOKUP($C$1,[1]Forwarkeys!$C$1:$BA$1,[1]Forwarkeys!$C$2:$BA$1000)),"-")</f>
        <v>10085</v>
      </c>
      <c r="H155" s="19">
        <f>España!E155</f>
        <v>101.5</v>
      </c>
      <c r="I155" s="3">
        <f>[1]Aeropuerto!$I148</f>
        <v>8433</v>
      </c>
      <c r="J155" s="3" cm="1">
        <f t="array" ref="J155">_xlfn.XLOOKUP(transformación!$B146,[1]Mortalidad!$A$2:$A$301,_xlfn.XLOOKUP($C$1,[1]Mortalidad!$B$1:$P$1,[1]Mortalidad!$B$2:$P$301))</f>
        <v>4990</v>
      </c>
      <c r="K155" s="19" cm="1">
        <f t="array" ref="K155">_xlfn.XLOOKUP(transformación!$B146,'[1]Indice del consumidor'!$A$2:$A$301,_xlfn.XLOOKUP($C$1,'[1]Indice del consumidor'!$B$1:$P$1,'[1]Indice del consumidor'!$B$2:$P$301))</f>
        <v>0.5</v>
      </c>
      <c r="L155" s="34" t="s">
        <v>702</v>
      </c>
      <c r="M155" s="34" t="s">
        <v>702</v>
      </c>
      <c r="N155" s="34" t="s">
        <v>702</v>
      </c>
    </row>
    <row r="156" spans="1:14" x14ac:dyDescent="0.3">
      <c r="A156" s="2" t="str">
        <f>'Viajeros Hoteles y Apartamet'!A156</f>
        <v>2017</v>
      </c>
      <c r="B156" s="2" t="str">
        <f>'Viajeros Hoteles y Apartamet'!B156</f>
        <v>1</v>
      </c>
      <c r="C156" s="3">
        <f>'Viajeros Hoteles y Apartamet'!J156</f>
        <v>32085</v>
      </c>
      <c r="D156" s="3" cm="1">
        <f t="array" ref="D156">_xlfn.XLOOKUP(transformación!A147,'[1]Pib Pc'!$A$2:$A$81,_xlfn.XLOOKUP($C$1,'[1]Pib Pc'!B$1:P$1,'[1]Pib Pc'!$B$2:$P$81))</f>
        <v>9770</v>
      </c>
      <c r="E156" s="19" cm="1">
        <f t="array" ref="E156">_xlfn.XLOOKUP(transformación!B147,'[1]IPC Armonizado'!$A$2:$A$250,_xlfn.XLOOKUP($C$1,'[1]IPC Armonizado'!$B$1:$Q$1,'[1]IPC Armonizado'!$B$2:$Q$250))</f>
        <v>100.41</v>
      </c>
      <c r="F156" s="19" cm="1">
        <f t="array" ref="F156">_xlfn.XLOOKUP(transformación!A147,'[1]Desempleo armonizado'!$A$2:$A$101,_xlfn.XLOOKUP($C$1,'[1]Desempleo armonizado'!$B$1:$P$1,'[1]Desempleo armonizado'!$B$2:$P$101))</f>
        <v>9.3000000000000007</v>
      </c>
      <c r="G156" s="26" cm="1">
        <f t="array" ref="G156">IFERROR(_xlfn.XLOOKUP(transformación!$B147,[1]Forwarkeys!$B$2:$B$1000,_xlfn.XLOOKUP($C$1,[1]Forwarkeys!$C$1:$BA$1,[1]Forwarkeys!$C$2:$BA$1000)),"-")</f>
        <v>9685</v>
      </c>
      <c r="H156" s="19">
        <f>España!E156</f>
        <v>100.5</v>
      </c>
      <c r="I156" s="3">
        <f>[1]Aeropuerto!$I149</f>
        <v>8885</v>
      </c>
      <c r="J156" s="3" cm="1">
        <f t="array" ref="J156">_xlfn.XLOOKUP(transformación!$B147,[1]Mortalidad!$A$2:$A$301,_xlfn.XLOOKUP($C$1,[1]Mortalidad!$B$1:$P$1,[1]Mortalidad!$B$2:$P$301))</f>
        <v>5492</v>
      </c>
      <c r="K156" s="19" cm="1">
        <f t="array" ref="K156">_xlfn.XLOOKUP(transformación!$B147,'[1]Indice del consumidor'!$A$2:$A$301,_xlfn.XLOOKUP($C$1,'[1]Indice del consumidor'!$B$1:$P$1,'[1]Indice del consumidor'!$B$2:$P$301))</f>
        <v>2</v>
      </c>
      <c r="L156" s="34" t="s">
        <v>702</v>
      </c>
      <c r="M156" s="34" t="s">
        <v>702</v>
      </c>
      <c r="N156" s="34" t="s">
        <v>702</v>
      </c>
    </row>
    <row r="157" spans="1:14" x14ac:dyDescent="0.3">
      <c r="A157" s="2" t="str">
        <f>'Viajeros Hoteles y Apartamet'!A157</f>
        <v>2017</v>
      </c>
      <c r="B157" s="2" t="str">
        <f>'Viajeros Hoteles y Apartamet'!B157</f>
        <v>2</v>
      </c>
      <c r="C157" s="3">
        <f>'Viajeros Hoteles y Apartamet'!J157</f>
        <v>35210</v>
      </c>
      <c r="D157" s="3" cm="1">
        <f t="array" ref="D157">_xlfn.XLOOKUP(transformación!A148,'[1]Pib Pc'!$A$2:$A$81,_xlfn.XLOOKUP($C$1,'[1]Pib Pc'!B$1:P$1,'[1]Pib Pc'!$B$2:$P$81))</f>
        <v>9770</v>
      </c>
      <c r="E157" s="19" cm="1">
        <f t="array" ref="E157">_xlfn.XLOOKUP(transformación!B148,'[1]IPC Armonizado'!$A$2:$A$250,_xlfn.XLOOKUP($C$1,'[1]IPC Armonizado'!$B$1:$Q$1,'[1]IPC Armonizado'!$B$2:$Q$250))</f>
        <v>101.12</v>
      </c>
      <c r="F157" s="19" cm="1">
        <f t="array" ref="F157">_xlfn.XLOOKUP(transformación!A148,'[1]Desempleo armonizado'!$A$2:$A$101,_xlfn.XLOOKUP($C$1,'[1]Desempleo armonizado'!$B$1:$P$1,'[1]Desempleo armonizado'!$B$2:$P$101))</f>
        <v>9.3000000000000007</v>
      </c>
      <c r="G157" s="26" cm="1">
        <f t="array" ref="G157">IFERROR(_xlfn.XLOOKUP(transformación!$B148,[1]Forwarkeys!$B$2:$B$1000,_xlfn.XLOOKUP($C$1,[1]Forwarkeys!$C$1:$BA$1,[1]Forwarkeys!$C$2:$BA$1000)),"-")</f>
        <v>9580</v>
      </c>
      <c r="H157" s="19">
        <f>España!E157</f>
        <v>100.16</v>
      </c>
      <c r="I157" s="3">
        <f>[1]Aeropuerto!$I150</f>
        <v>9044</v>
      </c>
      <c r="J157" s="3" cm="1">
        <f t="array" ref="J157">_xlfn.XLOOKUP(transformación!$B148,[1]Mortalidad!$A$2:$A$301,_xlfn.XLOOKUP($C$1,[1]Mortalidad!$B$1:$P$1,[1]Mortalidad!$B$2:$P$301))</f>
        <v>4449</v>
      </c>
      <c r="K157" s="19" cm="1">
        <f t="array" ref="K157">_xlfn.XLOOKUP(transformación!$B148,'[1]Indice del consumidor'!$A$2:$A$301,_xlfn.XLOOKUP($C$1,'[1]Indice del consumidor'!$B$1:$P$1,'[1]Indice del consumidor'!$B$2:$P$301))</f>
        <v>0.8</v>
      </c>
      <c r="L157" s="34" t="s">
        <v>702</v>
      </c>
      <c r="M157" s="34" t="s">
        <v>702</v>
      </c>
      <c r="N157" s="34" t="s">
        <v>702</v>
      </c>
    </row>
    <row r="158" spans="1:14" x14ac:dyDescent="0.3">
      <c r="A158" s="2" t="str">
        <f>'Viajeros Hoteles y Apartamet'!A158</f>
        <v>2017</v>
      </c>
      <c r="B158" s="2" t="str">
        <f>'Viajeros Hoteles y Apartamet'!B158</f>
        <v>3</v>
      </c>
      <c r="C158" s="3">
        <f>'Viajeros Hoteles y Apartamet'!J158</f>
        <v>48517</v>
      </c>
      <c r="D158" s="3" cm="1">
        <f t="array" ref="D158">_xlfn.XLOOKUP(transformación!A149,'[1]Pib Pc'!$A$2:$A$81,_xlfn.XLOOKUP($C$1,'[1]Pib Pc'!B$1:P$1,'[1]Pib Pc'!$B$2:$P$81))</f>
        <v>9770</v>
      </c>
      <c r="E158" s="19" cm="1">
        <f t="array" ref="E158">_xlfn.XLOOKUP(transformación!B149,'[1]IPC Armonizado'!$A$2:$A$250,_xlfn.XLOOKUP($C$1,'[1]IPC Armonizado'!$B$1:$Q$1,'[1]IPC Armonizado'!$B$2:$Q$250))</f>
        <v>101.1</v>
      </c>
      <c r="F158" s="19" cm="1">
        <f t="array" ref="F158">_xlfn.XLOOKUP(transformación!A149,'[1]Desempleo armonizado'!$A$2:$A$101,_xlfn.XLOOKUP($C$1,'[1]Desempleo armonizado'!$B$1:$P$1,'[1]Desempleo armonizado'!$B$2:$P$101))</f>
        <v>9.3000000000000007</v>
      </c>
      <c r="G158" s="26" cm="1">
        <f t="array" ref="G158">IFERROR(_xlfn.XLOOKUP(transformación!$B149,[1]Forwarkeys!$B$2:$B$1000,_xlfn.XLOOKUP($C$1,[1]Forwarkeys!$C$1:$BA$1,[1]Forwarkeys!$C$2:$BA$1000)),"-")</f>
        <v>14031</v>
      </c>
      <c r="H158" s="19">
        <f>España!E158</f>
        <v>101.29</v>
      </c>
      <c r="I158" s="3">
        <f>[1]Aeropuerto!$I151</f>
        <v>13094</v>
      </c>
      <c r="J158" s="3" cm="1">
        <f t="array" ref="J158">_xlfn.XLOOKUP(transformación!$B149,[1]Mortalidad!$A$2:$A$301,_xlfn.XLOOKUP($C$1,[1]Mortalidad!$B$1:$P$1,[1]Mortalidad!$B$2:$P$301))</f>
        <v>4602</v>
      </c>
      <c r="K158" s="19" cm="1">
        <f t="array" ref="K158">_xlfn.XLOOKUP(transformación!$B149,'[1]Indice del consumidor'!$A$2:$A$301,_xlfn.XLOOKUP($C$1,'[1]Indice del consumidor'!$B$1:$P$1,'[1]Indice del consumidor'!$B$2:$P$301))</f>
        <v>3.1</v>
      </c>
      <c r="L158" s="34" t="s">
        <v>702</v>
      </c>
      <c r="M158" s="34" t="s">
        <v>702</v>
      </c>
      <c r="N158" s="34" t="s">
        <v>702</v>
      </c>
    </row>
    <row r="159" spans="1:14" x14ac:dyDescent="0.3">
      <c r="A159" s="2" t="str">
        <f>'Viajeros Hoteles y Apartamet'!A159</f>
        <v>2017</v>
      </c>
      <c r="B159" s="2" t="str">
        <f>'Viajeros Hoteles y Apartamet'!B159</f>
        <v>4</v>
      </c>
      <c r="C159" s="3">
        <f>'Viajeros Hoteles y Apartamet'!J159</f>
        <v>52460</v>
      </c>
      <c r="D159" s="3" cm="1">
        <f t="array" ref="D159">_xlfn.XLOOKUP(transformación!A150,'[1]Pib Pc'!$A$2:$A$81,_xlfn.XLOOKUP($C$1,'[1]Pib Pc'!B$1:P$1,'[1]Pib Pc'!$B$2:$P$81))</f>
        <v>10350</v>
      </c>
      <c r="E159" s="19" cm="1">
        <f t="array" ref="E159">_xlfn.XLOOKUP(transformación!B150,'[1]IPC Armonizado'!$A$2:$A$250,_xlfn.XLOOKUP($C$1,'[1]IPC Armonizado'!$B$1:$Q$1,'[1]IPC Armonizado'!$B$2:$Q$250))</f>
        <v>101.5</v>
      </c>
      <c r="F159" s="19" cm="1">
        <f t="array" ref="F159">_xlfn.XLOOKUP(transformación!A150,'[1]Desempleo armonizado'!$A$2:$A$101,_xlfn.XLOOKUP($C$1,'[1]Desempleo armonizado'!$B$1:$P$1,'[1]Desempleo armonizado'!$B$2:$P$101))</f>
        <v>9.9</v>
      </c>
      <c r="G159" s="26" cm="1">
        <f t="array" ref="G159">IFERROR(_xlfn.XLOOKUP(transformación!$B150,[1]Forwarkeys!$B$2:$B$1000,_xlfn.XLOOKUP($C$1,[1]Forwarkeys!$C$1:$BA$1,[1]Forwarkeys!$C$2:$BA$1000)),"-")</f>
        <v>14174</v>
      </c>
      <c r="H159" s="19">
        <f>España!E159</f>
        <v>102.21</v>
      </c>
      <c r="I159" s="3">
        <f>[1]Aeropuerto!$I152</f>
        <v>13938</v>
      </c>
      <c r="J159" s="3" cm="1">
        <f t="array" ref="J159">_xlfn.XLOOKUP(transformación!$B150,[1]Mortalidad!$A$2:$A$301,_xlfn.XLOOKUP($C$1,[1]Mortalidad!$B$1:$P$1,[1]Mortalidad!$B$2:$P$301))</f>
        <v>4412</v>
      </c>
      <c r="K159" s="19" cm="1">
        <f t="array" ref="K159">_xlfn.XLOOKUP(transformación!$B150,'[1]Indice del consumidor'!$A$2:$A$301,_xlfn.XLOOKUP($C$1,'[1]Indice del consumidor'!$B$1:$P$1,'[1]Indice del consumidor'!$B$2:$P$301))</f>
        <v>3.5</v>
      </c>
      <c r="L159" s="34" t="s">
        <v>702</v>
      </c>
      <c r="M159" s="34" t="s">
        <v>702</v>
      </c>
      <c r="N159" s="34" t="s">
        <v>702</v>
      </c>
    </row>
    <row r="160" spans="1:14" x14ac:dyDescent="0.3">
      <c r="A160" s="2" t="str">
        <f>'Viajeros Hoteles y Apartamet'!A160</f>
        <v>2017</v>
      </c>
      <c r="B160" s="2" t="str">
        <f>'Viajeros Hoteles y Apartamet'!B160</f>
        <v>5</v>
      </c>
      <c r="C160" s="3">
        <f>'Viajeros Hoteles y Apartamet'!J160</f>
        <v>48745</v>
      </c>
      <c r="D160" s="3" cm="1">
        <f t="array" ref="D160">_xlfn.XLOOKUP(transformación!A151,'[1]Pib Pc'!$A$2:$A$81,_xlfn.XLOOKUP($C$1,'[1]Pib Pc'!B$1:P$1,'[1]Pib Pc'!$B$2:$P$81))</f>
        <v>10350</v>
      </c>
      <c r="E160" s="19" cm="1">
        <f t="array" ref="E160">_xlfn.XLOOKUP(transformación!B151,'[1]IPC Armonizado'!$A$2:$A$250,_xlfn.XLOOKUP($C$1,'[1]IPC Armonizado'!$B$1:$Q$1,'[1]IPC Armonizado'!$B$2:$Q$250))</f>
        <v>101.32</v>
      </c>
      <c r="F160" s="19" cm="1">
        <f t="array" ref="F160">_xlfn.XLOOKUP(transformación!A151,'[1]Desempleo armonizado'!$A$2:$A$101,_xlfn.XLOOKUP($C$1,'[1]Desempleo armonizado'!$B$1:$P$1,'[1]Desempleo armonizado'!$B$2:$P$101))</f>
        <v>9.9</v>
      </c>
      <c r="G160" s="26" cm="1">
        <f t="array" ref="G160">IFERROR(_xlfn.XLOOKUP(transformación!$B151,[1]Forwarkeys!$B$2:$B$1000,_xlfn.XLOOKUP($C$1,[1]Forwarkeys!$C$1:$BA$1,[1]Forwarkeys!$C$2:$BA$1000)),"-")</f>
        <v>14447</v>
      </c>
      <c r="H160" s="19">
        <f>España!E160</f>
        <v>102.16</v>
      </c>
      <c r="I160" s="3">
        <f>[1]Aeropuerto!$I153</f>
        <v>13297</v>
      </c>
      <c r="J160" s="3" cm="1">
        <f t="array" ref="J160">_xlfn.XLOOKUP(transformación!$B151,[1]Mortalidad!$A$2:$A$301,_xlfn.XLOOKUP($C$1,[1]Mortalidad!$B$1:$P$1,[1]Mortalidad!$B$2:$P$301))</f>
        <v>4521</v>
      </c>
      <c r="K160" s="19" cm="1">
        <f t="array" ref="K160">_xlfn.XLOOKUP(transformación!$B151,'[1]Indice del consumidor'!$A$2:$A$301,_xlfn.XLOOKUP($C$1,'[1]Indice del consumidor'!$B$1:$P$1,'[1]Indice del consumidor'!$B$2:$P$301))</f>
        <v>3.9</v>
      </c>
      <c r="L160" s="34" t="s">
        <v>702</v>
      </c>
      <c r="M160" s="34" t="s">
        <v>702</v>
      </c>
      <c r="N160" s="34" t="s">
        <v>702</v>
      </c>
    </row>
    <row r="161" spans="1:14" x14ac:dyDescent="0.3">
      <c r="A161" s="2" t="str">
        <f>'Viajeros Hoteles y Apartamet'!A161</f>
        <v>2017</v>
      </c>
      <c r="B161" s="2" t="str">
        <f>'Viajeros Hoteles y Apartamet'!B161</f>
        <v>6</v>
      </c>
      <c r="C161" s="3">
        <f>'Viajeros Hoteles y Apartamet'!J161</f>
        <v>42729</v>
      </c>
      <c r="D161" s="3" cm="1">
        <f t="array" ref="D161">_xlfn.XLOOKUP(transformación!A152,'[1]Pib Pc'!$A$2:$A$81,_xlfn.XLOOKUP($C$1,'[1]Pib Pc'!B$1:P$1,'[1]Pib Pc'!$B$2:$P$81))</f>
        <v>10350</v>
      </c>
      <c r="E161" s="19" cm="1">
        <f t="array" ref="E161">_xlfn.XLOOKUP(transformación!B152,'[1]IPC Armonizado'!$A$2:$A$250,_xlfn.XLOOKUP($C$1,'[1]IPC Armonizado'!$B$1:$Q$1,'[1]IPC Armonizado'!$B$2:$Q$250))</f>
        <v>101.34</v>
      </c>
      <c r="F161" s="19" cm="1">
        <f t="array" ref="F161">_xlfn.XLOOKUP(transformación!A152,'[1]Desempleo armonizado'!$A$2:$A$101,_xlfn.XLOOKUP($C$1,'[1]Desempleo armonizado'!$B$1:$P$1,'[1]Desempleo armonizado'!$B$2:$P$101))</f>
        <v>9.9</v>
      </c>
      <c r="G161" s="26" cm="1">
        <f t="array" ref="G161">IFERROR(_xlfn.XLOOKUP(transformación!$B152,[1]Forwarkeys!$B$2:$B$1000,_xlfn.XLOOKUP($C$1,[1]Forwarkeys!$C$1:$BA$1,[1]Forwarkeys!$C$2:$BA$1000)),"-")</f>
        <v>16441</v>
      </c>
      <c r="H161" s="19">
        <f>España!E161</f>
        <v>102.22</v>
      </c>
      <c r="I161" s="3">
        <f>[1]Aeropuerto!$I154</f>
        <v>15759</v>
      </c>
      <c r="J161" s="3" cm="1">
        <f t="array" ref="J161">_xlfn.XLOOKUP(transformación!$B152,[1]Mortalidad!$A$2:$A$301,_xlfn.XLOOKUP($C$1,[1]Mortalidad!$B$1:$P$1,[1]Mortalidad!$B$2:$P$301))</f>
        <v>4314</v>
      </c>
      <c r="K161" s="19" cm="1">
        <f t="array" ref="K161">_xlfn.XLOOKUP(transformación!$B152,'[1]Indice del consumidor'!$A$2:$A$301,_xlfn.XLOOKUP($C$1,'[1]Indice del consumidor'!$B$1:$P$1,'[1]Indice del consumidor'!$B$2:$P$301))</f>
        <v>3.3</v>
      </c>
      <c r="L161" s="34" t="s">
        <v>702</v>
      </c>
      <c r="M161" s="34" t="s">
        <v>702</v>
      </c>
      <c r="N161" s="34" t="s">
        <v>702</v>
      </c>
    </row>
    <row r="162" spans="1:14" x14ac:dyDescent="0.3">
      <c r="A162" s="2" t="str">
        <f>'Viajeros Hoteles y Apartamet'!A162</f>
        <v>2017</v>
      </c>
      <c r="B162" s="2" t="str">
        <f>'Viajeros Hoteles y Apartamet'!B162</f>
        <v>7</v>
      </c>
      <c r="C162" s="3">
        <f>'Viajeros Hoteles y Apartamet'!J162</f>
        <v>30857</v>
      </c>
      <c r="D162" s="3" cm="1">
        <f t="array" ref="D162">_xlfn.XLOOKUP(transformación!A153,'[1]Pib Pc'!$A$2:$A$81,_xlfn.XLOOKUP($C$1,'[1]Pib Pc'!B$1:P$1,'[1]Pib Pc'!$B$2:$P$81))</f>
        <v>10160</v>
      </c>
      <c r="E162" s="19" cm="1">
        <f t="array" ref="E162">_xlfn.XLOOKUP(transformación!B153,'[1]IPC Armonizado'!$A$2:$A$250,_xlfn.XLOOKUP($C$1,'[1]IPC Armonizado'!$B$1:$Q$1,'[1]IPC Armonizado'!$B$2:$Q$250))</f>
        <v>100.94</v>
      </c>
      <c r="F162" s="19" cm="1">
        <f t="array" ref="F162">_xlfn.XLOOKUP(transformación!A153,'[1]Desempleo armonizado'!$A$2:$A$101,_xlfn.XLOOKUP($C$1,'[1]Desempleo armonizado'!$B$1:$P$1,'[1]Desempleo armonizado'!$B$2:$P$101))</f>
        <v>7.7</v>
      </c>
      <c r="G162" s="26" cm="1">
        <f t="array" ref="G162">IFERROR(_xlfn.XLOOKUP(transformación!$B153,[1]Forwarkeys!$B$2:$B$1000,_xlfn.XLOOKUP($C$1,[1]Forwarkeys!$C$1:$BA$1,[1]Forwarkeys!$C$2:$BA$1000)),"-")</f>
        <v>17906</v>
      </c>
      <c r="H162" s="19">
        <f>España!E162</f>
        <v>100.98</v>
      </c>
      <c r="I162" s="3">
        <f>[1]Aeropuerto!$I155</f>
        <v>16280</v>
      </c>
      <c r="J162" s="3" cm="1">
        <f t="array" ref="J162">_xlfn.XLOOKUP(transformación!$B153,[1]Mortalidad!$A$2:$A$301,_xlfn.XLOOKUP($C$1,[1]Mortalidad!$B$1:$P$1,[1]Mortalidad!$B$2:$P$301))</f>
        <v>4114</v>
      </c>
      <c r="K162" s="19" cm="1">
        <f t="array" ref="K162">_xlfn.XLOOKUP(transformación!$B153,'[1]Indice del consumidor'!$A$2:$A$301,_xlfn.XLOOKUP($C$1,'[1]Indice del consumidor'!$B$1:$P$1,'[1]Indice del consumidor'!$B$2:$P$301))</f>
        <v>3.7</v>
      </c>
      <c r="L162" s="34" t="s">
        <v>702</v>
      </c>
      <c r="M162" s="34" t="s">
        <v>702</v>
      </c>
      <c r="N162" s="34" t="s">
        <v>702</v>
      </c>
    </row>
    <row r="163" spans="1:14" x14ac:dyDescent="0.3">
      <c r="A163" s="2" t="str">
        <f>'Viajeros Hoteles y Apartamet'!A163</f>
        <v>2017</v>
      </c>
      <c r="B163" s="2" t="str">
        <f>'Viajeros Hoteles y Apartamet'!B163</f>
        <v>8</v>
      </c>
      <c r="C163" s="3">
        <f>'Viajeros Hoteles y Apartamet'!J163</f>
        <v>14601</v>
      </c>
      <c r="D163" s="3" cm="1">
        <f t="array" ref="D163">_xlfn.XLOOKUP(transformación!A154,'[1]Pib Pc'!$A$2:$A$81,_xlfn.XLOOKUP($C$1,'[1]Pib Pc'!B$1:P$1,'[1]Pib Pc'!$B$2:$P$81))</f>
        <v>10160</v>
      </c>
      <c r="E163" s="19" cm="1">
        <f t="array" ref="E163">_xlfn.XLOOKUP(transformación!B154,'[1]IPC Armonizado'!$A$2:$A$250,_xlfn.XLOOKUP($C$1,'[1]IPC Armonizado'!$B$1:$Q$1,'[1]IPC Armonizado'!$B$2:$Q$250))</f>
        <v>101.12</v>
      </c>
      <c r="F163" s="19" cm="1">
        <f t="array" ref="F163">_xlfn.XLOOKUP(transformación!A154,'[1]Desempleo armonizado'!$A$2:$A$101,_xlfn.XLOOKUP($C$1,'[1]Desempleo armonizado'!$B$1:$P$1,'[1]Desempleo armonizado'!$B$2:$P$101))</f>
        <v>7.7</v>
      </c>
      <c r="G163" s="26" cm="1">
        <f t="array" ref="G163">IFERROR(_xlfn.XLOOKUP(transformación!$B154,[1]Forwarkeys!$B$2:$B$1000,_xlfn.XLOOKUP($C$1,[1]Forwarkeys!$C$1:$BA$1,[1]Forwarkeys!$C$2:$BA$1000)),"-")</f>
        <v>14578</v>
      </c>
      <c r="H163" s="19">
        <f>España!E163</f>
        <v>101.15</v>
      </c>
      <c r="I163" s="3">
        <f>[1]Aeropuerto!$I156</f>
        <v>12155</v>
      </c>
      <c r="J163" s="3" cm="1">
        <f t="array" ref="J163">_xlfn.XLOOKUP(transformación!$B154,[1]Mortalidad!$A$2:$A$301,_xlfn.XLOOKUP($C$1,[1]Mortalidad!$B$1:$P$1,[1]Mortalidad!$B$2:$P$301))</f>
        <v>4213</v>
      </c>
      <c r="K163" s="19" cm="1">
        <f t="array" ref="K163">_xlfn.XLOOKUP(transformación!$B154,'[1]Indice del consumidor'!$A$2:$A$301,_xlfn.XLOOKUP($C$1,'[1]Indice del consumidor'!$B$1:$P$1,'[1]Indice del consumidor'!$B$2:$P$301))</f>
        <v>2.6</v>
      </c>
      <c r="L163" s="34" t="s">
        <v>702</v>
      </c>
      <c r="M163" s="34" t="s">
        <v>702</v>
      </c>
      <c r="N163" s="34" t="s">
        <v>702</v>
      </c>
    </row>
    <row r="164" spans="1:14" x14ac:dyDescent="0.3">
      <c r="A164" s="2" t="str">
        <f>'Viajeros Hoteles y Apartamet'!A164</f>
        <v>2017</v>
      </c>
      <c r="B164" s="2" t="str">
        <f>'Viajeros Hoteles y Apartamet'!B164</f>
        <v>9</v>
      </c>
      <c r="C164" s="3">
        <f>'Viajeros Hoteles y Apartamet'!J164</f>
        <v>33122</v>
      </c>
      <c r="D164" s="3" cm="1">
        <f t="array" ref="D164">_xlfn.XLOOKUP(transformación!A155,'[1]Pib Pc'!$A$2:$A$81,_xlfn.XLOOKUP($C$1,'[1]Pib Pc'!B$1:P$1,'[1]Pib Pc'!$B$2:$P$81))</f>
        <v>10160</v>
      </c>
      <c r="E164" s="19" cm="1">
        <f t="array" ref="E164">_xlfn.XLOOKUP(transformación!B155,'[1]IPC Armonizado'!$A$2:$A$250,_xlfn.XLOOKUP($C$1,'[1]IPC Armonizado'!$B$1:$Q$1,'[1]IPC Armonizado'!$B$2:$Q$250))</f>
        <v>101.35</v>
      </c>
      <c r="F164" s="19" cm="1">
        <f t="array" ref="F164">_xlfn.XLOOKUP(transformación!A155,'[1]Desempleo armonizado'!$A$2:$A$101,_xlfn.XLOOKUP($C$1,'[1]Desempleo armonizado'!$B$1:$P$1,'[1]Desempleo armonizado'!$B$2:$P$101))</f>
        <v>7.7</v>
      </c>
      <c r="G164" s="26" cm="1">
        <f t="array" ref="G164">IFERROR(_xlfn.XLOOKUP(transformación!$B155,[1]Forwarkeys!$B$2:$B$1000,_xlfn.XLOOKUP($C$1,[1]Forwarkeys!$C$1:$BA$1,[1]Forwarkeys!$C$2:$BA$1000)),"-")</f>
        <v>14210</v>
      </c>
      <c r="H164" s="19">
        <f>España!E164</f>
        <v>101.77</v>
      </c>
      <c r="I164" s="3">
        <f>[1]Aeropuerto!$I157</f>
        <v>13638</v>
      </c>
      <c r="J164" s="3" cm="1">
        <f t="array" ref="J164">_xlfn.XLOOKUP(transformación!$B155,[1]Mortalidad!$A$2:$A$301,_xlfn.XLOOKUP($C$1,[1]Mortalidad!$B$1:$P$1,[1]Mortalidad!$B$2:$P$301))</f>
        <v>4201</v>
      </c>
      <c r="K164" s="19" cm="1">
        <f t="array" ref="K164">_xlfn.XLOOKUP(transformación!$B155,'[1]Indice del consumidor'!$A$2:$A$301,_xlfn.XLOOKUP($C$1,'[1]Indice del consumidor'!$B$1:$P$1,'[1]Indice del consumidor'!$B$2:$P$301))</f>
        <v>3</v>
      </c>
      <c r="L164" s="34" t="s">
        <v>702</v>
      </c>
      <c r="M164" s="34" t="s">
        <v>702</v>
      </c>
      <c r="N164" s="34" t="s">
        <v>702</v>
      </c>
    </row>
    <row r="165" spans="1:14" x14ac:dyDescent="0.3">
      <c r="A165" s="2" t="str">
        <f>'Viajeros Hoteles y Apartamet'!A165</f>
        <v>2017</v>
      </c>
      <c r="B165" s="2" t="str">
        <f>'Viajeros Hoteles y Apartamet'!B165</f>
        <v>10</v>
      </c>
      <c r="C165" s="3">
        <f>'Viajeros Hoteles y Apartamet'!J165</f>
        <v>69303</v>
      </c>
      <c r="D165" s="3" cm="1">
        <f t="array" ref="D165">_xlfn.XLOOKUP(transformación!A156,'[1]Pib Pc'!$A$2:$A$81,_xlfn.XLOOKUP($C$1,'[1]Pib Pc'!B$1:P$1,'[1]Pib Pc'!$B$2:$P$81))</f>
        <v>10800</v>
      </c>
      <c r="E165" s="19" cm="1">
        <f t="array" ref="E165">_xlfn.XLOOKUP(transformación!B156,'[1]IPC Armonizado'!$A$2:$A$250,_xlfn.XLOOKUP($C$1,'[1]IPC Armonizado'!$B$1:$Q$1,'[1]IPC Armonizado'!$B$2:$Q$250))</f>
        <v>101.32</v>
      </c>
      <c r="F165" s="19" cm="1">
        <f t="array" ref="F165">_xlfn.XLOOKUP(transformación!A156,'[1]Desempleo armonizado'!$A$2:$A$101,_xlfn.XLOOKUP($C$1,'[1]Desempleo armonizado'!$B$1:$P$1,'[1]Desempleo armonizado'!$B$2:$P$101))</f>
        <v>7.6</v>
      </c>
      <c r="G165" s="26" cm="1">
        <f t="array" ref="G165">IFERROR(_xlfn.XLOOKUP(transformación!$B156,[1]Forwarkeys!$B$2:$B$1000,_xlfn.XLOOKUP($C$1,[1]Forwarkeys!$C$1:$BA$1,[1]Forwarkeys!$C$2:$BA$1000)),"-")</f>
        <v>16046</v>
      </c>
      <c r="H165" s="19">
        <f>España!E165</f>
        <v>102.4</v>
      </c>
      <c r="I165" s="3">
        <f>[1]Aeropuerto!$I158</f>
        <v>16290</v>
      </c>
      <c r="J165" s="3" cm="1">
        <f t="array" ref="J165">_xlfn.XLOOKUP(transformación!$B156,[1]Mortalidad!$A$2:$A$301,_xlfn.XLOOKUP($C$1,[1]Mortalidad!$B$1:$P$1,[1]Mortalidad!$B$2:$P$301))</f>
        <v>4452</v>
      </c>
      <c r="K165" s="19" cm="1">
        <f t="array" ref="K165">_xlfn.XLOOKUP(transformación!$B156,'[1]Indice del consumidor'!$A$2:$A$301,_xlfn.XLOOKUP($C$1,'[1]Indice del consumidor'!$B$1:$P$1,'[1]Indice del consumidor'!$B$2:$P$301))</f>
        <v>4.4000000000000004</v>
      </c>
      <c r="L165" s="34" t="s">
        <v>702</v>
      </c>
      <c r="M165" s="34" t="s">
        <v>702</v>
      </c>
      <c r="N165" s="34" t="s">
        <v>702</v>
      </c>
    </row>
    <row r="166" spans="1:14" x14ac:dyDescent="0.3">
      <c r="A166" s="2" t="str">
        <f>'Viajeros Hoteles y Apartamet'!A166</f>
        <v>2017</v>
      </c>
      <c r="B166" s="2" t="str">
        <f>'Viajeros Hoteles y Apartamet'!B166</f>
        <v>11</v>
      </c>
      <c r="C166" s="3">
        <f>'Viajeros Hoteles y Apartamet'!J166</f>
        <v>65350</v>
      </c>
      <c r="D166" s="3" cm="1">
        <f t="array" ref="D166">_xlfn.XLOOKUP(transformación!A157,'[1]Pib Pc'!$A$2:$A$81,_xlfn.XLOOKUP($C$1,'[1]Pib Pc'!B$1:P$1,'[1]Pib Pc'!$B$2:$P$81))</f>
        <v>10800</v>
      </c>
      <c r="E166" s="19" cm="1">
        <f t="array" ref="E166">_xlfn.XLOOKUP(transformación!B157,'[1]IPC Armonizado'!$A$2:$A$250,_xlfn.XLOOKUP($C$1,'[1]IPC Armonizado'!$B$1:$Q$1,'[1]IPC Armonizado'!$B$2:$Q$250))</f>
        <v>101.67</v>
      </c>
      <c r="F166" s="19" cm="1">
        <f t="array" ref="F166">_xlfn.XLOOKUP(transformación!A157,'[1]Desempleo armonizado'!$A$2:$A$101,_xlfn.XLOOKUP($C$1,'[1]Desempleo armonizado'!$B$1:$P$1,'[1]Desempleo armonizado'!$B$2:$P$101))</f>
        <v>7.6</v>
      </c>
      <c r="G166" s="26" cm="1">
        <f t="array" ref="G166">IFERROR(_xlfn.XLOOKUP(transformación!$B157,[1]Forwarkeys!$B$2:$B$1000,_xlfn.XLOOKUP($C$1,[1]Forwarkeys!$C$1:$BA$1,[1]Forwarkeys!$C$2:$BA$1000)),"-")</f>
        <v>13520</v>
      </c>
      <c r="H166" s="19">
        <f>España!E166</f>
        <v>102.73</v>
      </c>
      <c r="I166" s="3">
        <f>[1]Aeropuerto!$I159</f>
        <v>11867</v>
      </c>
      <c r="J166" s="3" cm="1">
        <f t="array" ref="J166">_xlfn.XLOOKUP(transformación!$B157,[1]Mortalidad!$A$2:$A$301,_xlfn.XLOOKUP($C$1,[1]Mortalidad!$B$1:$P$1,[1]Mortalidad!$B$2:$P$301))</f>
        <v>4210</v>
      </c>
      <c r="K166" s="19" cm="1">
        <f t="array" ref="K166">_xlfn.XLOOKUP(transformación!$B157,'[1]Indice del consumidor'!$A$2:$A$301,_xlfn.XLOOKUP($C$1,'[1]Indice del consumidor'!$B$1:$P$1,'[1]Indice del consumidor'!$B$2:$P$301))</f>
        <v>1.9</v>
      </c>
      <c r="L166" s="34" t="s">
        <v>702</v>
      </c>
      <c r="M166" s="34" t="s">
        <v>702</v>
      </c>
      <c r="N166" s="34" t="s">
        <v>702</v>
      </c>
    </row>
    <row r="167" spans="1:14" x14ac:dyDescent="0.3">
      <c r="A167" s="2" t="str">
        <f>'Viajeros Hoteles y Apartamet'!A167</f>
        <v>2017</v>
      </c>
      <c r="B167" s="2" t="str">
        <f>'Viajeros Hoteles y Apartamet'!B167</f>
        <v>12</v>
      </c>
      <c r="C167" s="3">
        <f>'Viajeros Hoteles y Apartamet'!J167</f>
        <v>35818</v>
      </c>
      <c r="D167" s="3" cm="1">
        <f t="array" ref="D167">_xlfn.XLOOKUP(transformación!A158,'[1]Pib Pc'!$A$2:$A$81,_xlfn.XLOOKUP($C$1,'[1]Pib Pc'!B$1:P$1,'[1]Pib Pc'!$B$2:$P$81))</f>
        <v>10800</v>
      </c>
      <c r="E167" s="19" cm="1">
        <f t="array" ref="E167">_xlfn.XLOOKUP(transformación!B158,'[1]IPC Armonizado'!$A$2:$A$250,_xlfn.XLOOKUP($C$1,'[1]IPC Armonizado'!$B$1:$Q$1,'[1]IPC Armonizado'!$B$2:$Q$250))</f>
        <v>101.59</v>
      </c>
      <c r="F167" s="19" cm="1">
        <f t="array" ref="F167">_xlfn.XLOOKUP(transformación!A158,'[1]Desempleo armonizado'!$A$2:$A$101,_xlfn.XLOOKUP($C$1,'[1]Desempleo armonizado'!$B$1:$P$1,'[1]Desempleo armonizado'!$B$2:$P$101))</f>
        <v>7.6</v>
      </c>
      <c r="G167" s="26" cm="1">
        <f t="array" ref="G167">IFERROR(_xlfn.XLOOKUP(transformación!$B158,[1]Forwarkeys!$B$2:$B$1000,_xlfn.XLOOKUP($C$1,[1]Forwarkeys!$C$1:$BA$1,[1]Forwarkeys!$C$2:$BA$1000)),"-")</f>
        <v>13523</v>
      </c>
      <c r="H167" s="19">
        <f>España!E167</f>
        <v>102.74</v>
      </c>
      <c r="I167" s="3">
        <f>[1]Aeropuerto!$I160</f>
        <v>12068</v>
      </c>
      <c r="J167" s="3" cm="1">
        <f t="array" ref="J167">_xlfn.XLOOKUP(transformación!$B158,[1]Mortalidad!$A$2:$A$301,_xlfn.XLOOKUP($C$1,[1]Mortalidad!$B$1:$P$1,[1]Mortalidad!$B$2:$P$301))</f>
        <v>4742</v>
      </c>
      <c r="K167" s="19" cm="1">
        <f t="array" ref="K167">_xlfn.XLOOKUP(transformación!$B158,'[1]Indice del consumidor'!$A$2:$A$301,_xlfn.XLOOKUP($C$1,'[1]Indice del consumidor'!$B$1:$P$1,'[1]Indice del consumidor'!$B$2:$P$301))</f>
        <v>6.8</v>
      </c>
      <c r="L167" s="34" t="s">
        <v>702</v>
      </c>
      <c r="M167" s="34" t="s">
        <v>702</v>
      </c>
      <c r="N167" s="34" t="s">
        <v>702</v>
      </c>
    </row>
    <row r="168" spans="1:14" x14ac:dyDescent="0.3">
      <c r="A168" s="2" t="str">
        <f>'Viajeros Hoteles y Apartamet'!A168</f>
        <v>2018</v>
      </c>
      <c r="B168" s="2" t="str">
        <f>'Viajeros Hoteles y Apartamet'!B168</f>
        <v>1</v>
      </c>
      <c r="C168" s="3">
        <f>'Viajeros Hoteles y Apartamet'!J168</f>
        <v>32005</v>
      </c>
      <c r="D168" s="3" cm="1">
        <f t="array" ref="D168">_xlfn.XLOOKUP(transformación!A159,'[1]Pib Pc'!$A$2:$A$81,_xlfn.XLOOKUP($C$1,'[1]Pib Pc'!B$1:P$1,'[1]Pib Pc'!$B$2:$P$81))</f>
        <v>10110</v>
      </c>
      <c r="E168" s="19" cm="1">
        <f t="array" ref="E168">_xlfn.XLOOKUP(transformación!B159,'[1]IPC Armonizado'!$A$2:$A$250,_xlfn.XLOOKUP($C$1,'[1]IPC Armonizado'!$B$1:$Q$1,'[1]IPC Armonizado'!$B$2:$Q$250))</f>
        <v>101.26</v>
      </c>
      <c r="F168" s="19" cm="1">
        <f t="array" ref="F168">_xlfn.XLOOKUP(transformación!A159,'[1]Desempleo armonizado'!$A$2:$A$101,_xlfn.XLOOKUP($C$1,'[1]Desempleo armonizado'!$B$1:$P$1,'[1]Desempleo armonizado'!$B$2:$P$101))</f>
        <v>8.8000000000000007</v>
      </c>
      <c r="G168" s="26" cm="1">
        <f t="array" ref="G168">IFERROR(_xlfn.XLOOKUP(transformación!$B159,[1]Forwarkeys!$B$2:$B$1000,_xlfn.XLOOKUP($C$1,[1]Forwarkeys!$C$1:$BA$1,[1]Forwarkeys!$C$2:$BA$1000)),"-")</f>
        <v>11715</v>
      </c>
      <c r="H168" s="19">
        <f>España!E168</f>
        <v>101.22</v>
      </c>
      <c r="I168" s="3">
        <f>[1]Aeropuerto!$I161</f>
        <v>10338</v>
      </c>
      <c r="J168" s="3" cm="1">
        <f t="array" ref="J168">_xlfn.XLOOKUP(transformación!$B159,[1]Mortalidad!$A$2:$A$301,_xlfn.XLOOKUP($C$1,[1]Mortalidad!$B$1:$P$1,[1]Mortalidad!$B$2:$P$301))</f>
        <v>4910</v>
      </c>
      <c r="K168" s="19" cm="1">
        <f t="array" ref="K168">_xlfn.XLOOKUP(transformación!$B159,'[1]Indice del consumidor'!$A$2:$A$301,_xlfn.XLOOKUP($C$1,'[1]Indice del consumidor'!$B$1:$P$1,'[1]Indice del consumidor'!$B$2:$P$301))</f>
        <v>4.3</v>
      </c>
      <c r="L168" s="34" t="s">
        <v>702</v>
      </c>
      <c r="M168" s="34" t="s">
        <v>702</v>
      </c>
      <c r="N168" s="34" t="s">
        <v>702</v>
      </c>
    </row>
    <row r="169" spans="1:14" x14ac:dyDescent="0.3">
      <c r="A169" s="2" t="str">
        <f>'Viajeros Hoteles y Apartamet'!A169</f>
        <v>2018</v>
      </c>
      <c r="B169" s="2" t="str">
        <f>'Viajeros Hoteles y Apartamet'!B169</f>
        <v>2</v>
      </c>
      <c r="C169" s="3">
        <f>'Viajeros Hoteles y Apartamet'!J169</f>
        <v>33501</v>
      </c>
      <c r="D169" s="3" cm="1">
        <f t="array" ref="D169">_xlfn.XLOOKUP(transformación!A160,'[1]Pib Pc'!$A$2:$A$81,_xlfn.XLOOKUP($C$1,'[1]Pib Pc'!B$1:P$1,'[1]Pib Pc'!$B$2:$P$81))</f>
        <v>10110</v>
      </c>
      <c r="E169" s="19" cm="1">
        <f t="array" ref="E169">_xlfn.XLOOKUP(transformación!B160,'[1]IPC Armonizado'!$A$2:$A$250,_xlfn.XLOOKUP($C$1,'[1]IPC Armonizado'!$B$1:$Q$1,'[1]IPC Armonizado'!$B$2:$Q$250))</f>
        <v>101.74</v>
      </c>
      <c r="F169" s="19" cm="1">
        <f t="array" ref="F169">_xlfn.XLOOKUP(transformación!A160,'[1]Desempleo armonizado'!$A$2:$A$101,_xlfn.XLOOKUP($C$1,'[1]Desempleo armonizado'!$B$1:$P$1,'[1]Desempleo armonizado'!$B$2:$P$101))</f>
        <v>8.8000000000000007</v>
      </c>
      <c r="G169" s="26" cm="1">
        <f t="array" ref="G169">IFERROR(_xlfn.XLOOKUP(transformación!$B160,[1]Forwarkeys!$B$2:$B$1000,_xlfn.XLOOKUP($C$1,[1]Forwarkeys!$C$1:$BA$1,[1]Forwarkeys!$C$2:$BA$1000)),"-")</f>
        <v>12370</v>
      </c>
      <c r="H169" s="19">
        <f>España!E169</f>
        <v>101.37</v>
      </c>
      <c r="I169" s="3">
        <f>[1]Aeropuerto!$I162</f>
        <v>11627</v>
      </c>
      <c r="J169" s="3" cm="1">
        <f t="array" ref="J169">_xlfn.XLOOKUP(transformación!$B160,[1]Mortalidad!$A$2:$A$301,_xlfn.XLOOKUP($C$1,[1]Mortalidad!$B$1:$P$1,[1]Mortalidad!$B$2:$P$301))</f>
        <v>4608</v>
      </c>
      <c r="K169" s="19" cm="1">
        <f t="array" ref="K169">_xlfn.XLOOKUP(transformación!$B160,'[1]Indice del consumidor'!$A$2:$A$301,_xlfn.XLOOKUP($C$1,'[1]Indice del consumidor'!$B$1:$P$1,'[1]Indice del consumidor'!$B$2:$P$301))</f>
        <v>4.9000000000000004</v>
      </c>
      <c r="L169" s="34" t="s">
        <v>702</v>
      </c>
      <c r="M169" s="34" t="s">
        <v>702</v>
      </c>
      <c r="N169" s="34" t="s">
        <v>702</v>
      </c>
    </row>
    <row r="170" spans="1:14" x14ac:dyDescent="0.3">
      <c r="A170" s="2" t="str">
        <f>'Viajeros Hoteles y Apartamet'!A170</f>
        <v>2018</v>
      </c>
      <c r="B170" s="2" t="str">
        <f>'Viajeros Hoteles y Apartamet'!B170</f>
        <v>3</v>
      </c>
      <c r="C170" s="3">
        <f>'Viajeros Hoteles y Apartamet'!J170</f>
        <v>55190</v>
      </c>
      <c r="D170" s="3" cm="1">
        <f t="array" ref="D170">_xlfn.XLOOKUP(transformación!A161,'[1]Pib Pc'!$A$2:$A$81,_xlfn.XLOOKUP($C$1,'[1]Pib Pc'!B$1:P$1,'[1]Pib Pc'!$B$2:$P$81))</f>
        <v>10110</v>
      </c>
      <c r="E170" s="19" cm="1">
        <f t="array" ref="E170">_xlfn.XLOOKUP(transformación!B161,'[1]IPC Armonizado'!$A$2:$A$250,_xlfn.XLOOKUP($C$1,'[1]IPC Armonizado'!$B$1:$Q$1,'[1]IPC Armonizado'!$B$2:$Q$250))</f>
        <v>101.98</v>
      </c>
      <c r="F170" s="19" cm="1">
        <f t="array" ref="F170">_xlfn.XLOOKUP(transformación!A161,'[1]Desempleo armonizado'!$A$2:$A$101,_xlfn.XLOOKUP($C$1,'[1]Desempleo armonizado'!$B$1:$P$1,'[1]Desempleo armonizado'!$B$2:$P$101))</f>
        <v>8.8000000000000007</v>
      </c>
      <c r="G170" s="26" cm="1">
        <f t="array" ref="G170">IFERROR(_xlfn.XLOOKUP(transformación!$B161,[1]Forwarkeys!$B$2:$B$1000,_xlfn.XLOOKUP($C$1,[1]Forwarkeys!$C$1:$BA$1,[1]Forwarkeys!$C$2:$BA$1000)),"-")</f>
        <v>16387</v>
      </c>
      <c r="H170" s="19">
        <f>España!E170</f>
        <v>102.59</v>
      </c>
      <c r="I170" s="3">
        <f>[1]Aeropuerto!$I163</f>
        <v>15715</v>
      </c>
      <c r="J170" s="3" cm="1">
        <f t="array" ref="J170">_xlfn.XLOOKUP(transformación!$B161,[1]Mortalidad!$A$2:$A$301,_xlfn.XLOOKUP($C$1,[1]Mortalidad!$B$1:$P$1,[1]Mortalidad!$B$2:$P$301))</f>
        <v>5395</v>
      </c>
      <c r="K170" s="19" cm="1">
        <f t="array" ref="K170">_xlfn.XLOOKUP(transformación!$B161,'[1]Indice del consumidor'!$A$2:$A$301,_xlfn.XLOOKUP($C$1,'[1]Indice del consumidor'!$B$1:$P$1,'[1]Indice del consumidor'!$B$2:$P$301))</f>
        <v>3.8</v>
      </c>
      <c r="L170" s="34" t="s">
        <v>702</v>
      </c>
      <c r="M170" s="34" t="s">
        <v>702</v>
      </c>
      <c r="N170" s="34" t="s">
        <v>702</v>
      </c>
    </row>
    <row r="171" spans="1:14" x14ac:dyDescent="0.3">
      <c r="A171" s="2" t="str">
        <f>'Viajeros Hoteles y Apartamet'!A171</f>
        <v>2018</v>
      </c>
      <c r="B171" s="2" t="str">
        <f>'Viajeros Hoteles y Apartamet'!B171</f>
        <v>4</v>
      </c>
      <c r="C171" s="3">
        <f>'Viajeros Hoteles y Apartamet'!J171</f>
        <v>63449</v>
      </c>
      <c r="D171" s="3" cm="1">
        <f t="array" ref="D171">_xlfn.XLOOKUP(transformación!A162,'[1]Pib Pc'!$A$2:$A$81,_xlfn.XLOOKUP($C$1,'[1]Pib Pc'!B$1:P$1,'[1]Pib Pc'!$B$2:$P$81))</f>
        <v>10690</v>
      </c>
      <c r="E171" s="19" cm="1">
        <f t="array" ref="E171">_xlfn.XLOOKUP(transformación!B162,'[1]IPC Armonizado'!$A$2:$A$250,_xlfn.XLOOKUP($C$1,'[1]IPC Armonizado'!$B$1:$Q$1,'[1]IPC Armonizado'!$B$2:$Q$250))</f>
        <v>102.32</v>
      </c>
      <c r="F171" s="19" cm="1">
        <f t="array" ref="F171">_xlfn.XLOOKUP(transformación!A162,'[1]Desempleo armonizado'!$A$2:$A$101,_xlfn.XLOOKUP($C$1,'[1]Desempleo armonizado'!$B$1:$P$1,'[1]Desempleo armonizado'!$B$2:$P$101))</f>
        <v>8.1999999999999993</v>
      </c>
      <c r="G171" s="26" cm="1">
        <f t="array" ref="G171">IFERROR(_xlfn.XLOOKUP(transformación!$B162,[1]Forwarkeys!$B$2:$B$1000,_xlfn.XLOOKUP($C$1,[1]Forwarkeys!$C$1:$BA$1,[1]Forwarkeys!$C$2:$BA$1000)),"-")</f>
        <v>19115</v>
      </c>
      <c r="H171" s="19">
        <f>España!E171</f>
        <v>103.36</v>
      </c>
      <c r="I171" s="3">
        <f>[1]Aeropuerto!$I164</f>
        <v>18262</v>
      </c>
      <c r="J171" s="3" cm="1">
        <f t="array" ref="J171">_xlfn.XLOOKUP(transformación!$B162,[1]Mortalidad!$A$2:$A$301,_xlfn.XLOOKUP($C$1,[1]Mortalidad!$B$1:$P$1,[1]Mortalidad!$B$2:$P$301))</f>
        <v>4794</v>
      </c>
      <c r="K171" s="19" cm="1">
        <f t="array" ref="K171">_xlfn.XLOOKUP(transformación!$B162,'[1]Indice del consumidor'!$A$2:$A$301,_xlfn.XLOOKUP($C$1,'[1]Indice del consumidor'!$B$1:$P$1,'[1]Indice del consumidor'!$B$2:$P$301))</f>
        <v>2.9</v>
      </c>
      <c r="L171" s="34" t="s">
        <v>702</v>
      </c>
      <c r="M171" s="34" t="s">
        <v>702</v>
      </c>
      <c r="N171" s="34" t="s">
        <v>702</v>
      </c>
    </row>
    <row r="172" spans="1:14" x14ac:dyDescent="0.3">
      <c r="A172" s="2" t="str">
        <f>'Viajeros Hoteles y Apartamet'!A172</f>
        <v>2018</v>
      </c>
      <c r="B172" s="2" t="str">
        <f>'Viajeros Hoteles y Apartamet'!B172</f>
        <v>5</v>
      </c>
      <c r="C172" s="3">
        <f>'Viajeros Hoteles y Apartamet'!J172</f>
        <v>49547</v>
      </c>
      <c r="D172" s="3" cm="1">
        <f t="array" ref="D172">_xlfn.XLOOKUP(transformación!A163,'[1]Pib Pc'!$A$2:$A$81,_xlfn.XLOOKUP($C$1,'[1]Pib Pc'!B$1:P$1,'[1]Pib Pc'!$B$2:$P$81))</f>
        <v>10690</v>
      </c>
      <c r="E172" s="19" cm="1">
        <f t="array" ref="E172">_xlfn.XLOOKUP(transformación!B163,'[1]IPC Armonizado'!$A$2:$A$250,_xlfn.XLOOKUP($C$1,'[1]IPC Armonizado'!$B$1:$Q$1,'[1]IPC Armonizado'!$B$2:$Q$250))</f>
        <v>102.37</v>
      </c>
      <c r="F172" s="19" cm="1">
        <f t="array" ref="F172">_xlfn.XLOOKUP(transformación!A163,'[1]Desempleo armonizado'!$A$2:$A$101,_xlfn.XLOOKUP($C$1,'[1]Desempleo armonizado'!$B$1:$P$1,'[1]Desempleo armonizado'!$B$2:$P$101))</f>
        <v>8.1999999999999993</v>
      </c>
      <c r="G172" s="26" cm="1">
        <f t="array" ref="G172">IFERROR(_xlfn.XLOOKUP(transformación!$B163,[1]Forwarkeys!$B$2:$B$1000,_xlfn.XLOOKUP($C$1,[1]Forwarkeys!$C$1:$BA$1,[1]Forwarkeys!$C$2:$BA$1000)),"-")</f>
        <v>18683</v>
      </c>
      <c r="H172" s="19">
        <f>España!E172</f>
        <v>104.32</v>
      </c>
      <c r="I172" s="3">
        <f>[1]Aeropuerto!$I165</f>
        <v>17038</v>
      </c>
      <c r="J172" s="3" cm="1">
        <f t="array" ref="J172">_xlfn.XLOOKUP(transformación!$B163,[1]Mortalidad!$A$2:$A$301,_xlfn.XLOOKUP($C$1,[1]Mortalidad!$B$1:$P$1,[1]Mortalidad!$B$2:$P$301))</f>
        <v>4247</v>
      </c>
      <c r="K172" s="19" cm="1">
        <f t="array" ref="K172">_xlfn.XLOOKUP(transformación!$B163,'[1]Indice del consumidor'!$A$2:$A$301,_xlfn.XLOOKUP($C$1,'[1]Indice del consumidor'!$B$1:$P$1,'[1]Indice del consumidor'!$B$2:$P$301))</f>
        <v>4.0999999999999996</v>
      </c>
      <c r="L172" s="34" t="s">
        <v>702</v>
      </c>
      <c r="M172" s="34" t="s">
        <v>702</v>
      </c>
      <c r="N172" s="34" t="s">
        <v>702</v>
      </c>
    </row>
    <row r="173" spans="1:14" x14ac:dyDescent="0.3">
      <c r="A173" s="2" t="str">
        <f>'Viajeros Hoteles y Apartamet'!A173</f>
        <v>2018</v>
      </c>
      <c r="B173" s="2" t="str">
        <f>'Viajeros Hoteles y Apartamet'!B173</f>
        <v>6</v>
      </c>
      <c r="C173" s="3">
        <f>'Viajeros Hoteles y Apartamet'!J173</f>
        <v>45609</v>
      </c>
      <c r="D173" s="3" cm="1">
        <f t="array" ref="D173">_xlfn.XLOOKUP(transformación!A164,'[1]Pib Pc'!$A$2:$A$81,_xlfn.XLOOKUP($C$1,'[1]Pib Pc'!B$1:P$1,'[1]Pib Pc'!$B$2:$P$81))</f>
        <v>10690</v>
      </c>
      <c r="E173" s="19" cm="1">
        <f t="array" ref="E173">_xlfn.XLOOKUP(transformación!B164,'[1]IPC Armonizado'!$A$2:$A$250,_xlfn.XLOOKUP($C$1,'[1]IPC Armonizado'!$B$1:$Q$1,'[1]IPC Armonizado'!$B$2:$Q$250))</f>
        <v>102.55</v>
      </c>
      <c r="F173" s="19" cm="1">
        <f t="array" ref="F173">_xlfn.XLOOKUP(transformación!A164,'[1]Desempleo armonizado'!$A$2:$A$101,_xlfn.XLOOKUP($C$1,'[1]Desempleo armonizado'!$B$1:$P$1,'[1]Desempleo armonizado'!$B$2:$P$101))</f>
        <v>8.1999999999999993</v>
      </c>
      <c r="G173" s="26" cm="1">
        <f t="array" ref="G173">IFERROR(_xlfn.XLOOKUP(transformación!$B164,[1]Forwarkeys!$B$2:$B$1000,_xlfn.XLOOKUP($C$1,[1]Forwarkeys!$C$1:$BA$1,[1]Forwarkeys!$C$2:$BA$1000)),"-")</f>
        <v>22320</v>
      </c>
      <c r="H173" s="19">
        <f>España!E173</f>
        <v>104.56</v>
      </c>
      <c r="I173" s="3">
        <f>[1]Aeropuerto!$I166</f>
        <v>21352</v>
      </c>
      <c r="J173" s="3" cm="1">
        <f t="array" ref="J173">_xlfn.XLOOKUP(transformación!$B164,[1]Mortalidad!$A$2:$A$301,_xlfn.XLOOKUP($C$1,[1]Mortalidad!$B$1:$P$1,[1]Mortalidad!$B$2:$P$301))</f>
        <v>4051</v>
      </c>
      <c r="K173" s="19" cm="1">
        <f t="array" ref="K173">_xlfn.XLOOKUP(transformación!$B164,'[1]Indice del consumidor'!$A$2:$A$301,_xlfn.XLOOKUP($C$1,'[1]Indice del consumidor'!$B$1:$P$1,'[1]Indice del consumidor'!$B$2:$P$301))</f>
        <v>1.7</v>
      </c>
      <c r="L173" s="34" t="s">
        <v>702</v>
      </c>
      <c r="M173" s="34" t="s">
        <v>702</v>
      </c>
      <c r="N173" s="34" t="s">
        <v>702</v>
      </c>
    </row>
    <row r="174" spans="1:14" x14ac:dyDescent="0.3">
      <c r="A174" s="2" t="str">
        <f>'Viajeros Hoteles y Apartamet'!A174</f>
        <v>2018</v>
      </c>
      <c r="B174" s="2" t="str">
        <f>'Viajeros Hoteles y Apartamet'!B174</f>
        <v>7</v>
      </c>
      <c r="C174" s="3">
        <f>'Viajeros Hoteles y Apartamet'!J174</f>
        <v>36533</v>
      </c>
      <c r="D174" s="3" cm="1">
        <f t="array" ref="D174">_xlfn.XLOOKUP(transformación!A165,'[1]Pib Pc'!$A$2:$A$81,_xlfn.XLOOKUP($C$1,'[1]Pib Pc'!B$1:P$1,'[1]Pib Pc'!$B$2:$P$81))</f>
        <v>10470</v>
      </c>
      <c r="E174" s="19" cm="1">
        <f t="array" ref="E174">_xlfn.XLOOKUP(transformación!B165,'[1]IPC Armonizado'!$A$2:$A$250,_xlfn.XLOOKUP($C$1,'[1]IPC Armonizado'!$B$1:$Q$1,'[1]IPC Armonizado'!$B$2:$Q$250))</f>
        <v>102.36</v>
      </c>
      <c r="F174" s="19" cm="1">
        <f t="array" ref="F174">_xlfn.XLOOKUP(transformación!A165,'[1]Desempleo armonizado'!$A$2:$A$101,_xlfn.XLOOKUP($C$1,'[1]Desempleo armonizado'!$B$1:$P$1,'[1]Desempleo armonizado'!$B$2:$P$101))</f>
        <v>6.5</v>
      </c>
      <c r="G174" s="26" cm="1">
        <f t="array" ref="G174">IFERROR(_xlfn.XLOOKUP(transformación!$B165,[1]Forwarkeys!$B$2:$B$1000,_xlfn.XLOOKUP($C$1,[1]Forwarkeys!$C$1:$BA$1,[1]Forwarkeys!$C$2:$BA$1000)),"-")</f>
        <v>25031</v>
      </c>
      <c r="H174" s="19">
        <f>España!E174</f>
        <v>103.31</v>
      </c>
      <c r="I174" s="3">
        <f>[1]Aeropuerto!$I167</f>
        <v>21599</v>
      </c>
      <c r="J174" s="3" cm="1">
        <f t="array" ref="J174">_xlfn.XLOOKUP(transformación!$B165,[1]Mortalidad!$A$2:$A$301,_xlfn.XLOOKUP($C$1,[1]Mortalidad!$B$1:$P$1,[1]Mortalidad!$B$2:$P$301))</f>
        <v>4503</v>
      </c>
      <c r="K174" s="19" cm="1">
        <f t="array" ref="K174">_xlfn.XLOOKUP(transformación!$B165,'[1]Indice del consumidor'!$A$2:$A$301,_xlfn.XLOOKUP($C$1,'[1]Indice del consumidor'!$B$1:$P$1,'[1]Indice del consumidor'!$B$2:$P$301))</f>
        <v>2.5</v>
      </c>
      <c r="L174" s="34" t="s">
        <v>702</v>
      </c>
      <c r="M174" s="34" t="s">
        <v>702</v>
      </c>
      <c r="N174" s="34" t="s">
        <v>702</v>
      </c>
    </row>
    <row r="175" spans="1:14" x14ac:dyDescent="0.3">
      <c r="A175" s="2" t="str">
        <f>'Viajeros Hoteles y Apartamet'!A175</f>
        <v>2018</v>
      </c>
      <c r="B175" s="2" t="str">
        <f>'Viajeros Hoteles y Apartamet'!B175</f>
        <v>8</v>
      </c>
      <c r="C175" s="3">
        <f>'Viajeros Hoteles y Apartamet'!J175</f>
        <v>17434</v>
      </c>
      <c r="D175" s="3" cm="1">
        <f t="array" ref="D175">_xlfn.XLOOKUP(transformación!A166,'[1]Pib Pc'!$A$2:$A$81,_xlfn.XLOOKUP($C$1,'[1]Pib Pc'!B$1:P$1,'[1]Pib Pc'!$B$2:$P$81))</f>
        <v>10470</v>
      </c>
      <c r="E175" s="19" cm="1">
        <f t="array" ref="E175">_xlfn.XLOOKUP(transformación!B166,'[1]IPC Armonizado'!$A$2:$A$250,_xlfn.XLOOKUP($C$1,'[1]IPC Armonizado'!$B$1:$Q$1,'[1]IPC Armonizado'!$B$2:$Q$250))</f>
        <v>102.51</v>
      </c>
      <c r="F175" s="19" cm="1">
        <f t="array" ref="F175">_xlfn.XLOOKUP(transformación!A166,'[1]Desempleo armonizado'!$A$2:$A$101,_xlfn.XLOOKUP($C$1,'[1]Desempleo armonizado'!$B$1:$P$1,'[1]Desempleo armonizado'!$B$2:$P$101))</f>
        <v>6.5</v>
      </c>
      <c r="G175" s="26" cm="1">
        <f t="array" ref="G175">IFERROR(_xlfn.XLOOKUP(transformación!$B166,[1]Forwarkeys!$B$2:$B$1000,_xlfn.XLOOKUP($C$1,[1]Forwarkeys!$C$1:$BA$1,[1]Forwarkeys!$C$2:$BA$1000)),"-")</f>
        <v>19721</v>
      </c>
      <c r="H175" s="19">
        <f>España!E175</f>
        <v>103.41</v>
      </c>
      <c r="I175" s="3">
        <f>[1]Aeropuerto!$I168</f>
        <v>14289</v>
      </c>
      <c r="J175" s="3" cm="1">
        <f t="array" ref="J175">_xlfn.XLOOKUP(transformación!$B166,[1]Mortalidad!$A$2:$A$301,_xlfn.XLOOKUP($C$1,[1]Mortalidad!$B$1:$P$1,[1]Mortalidad!$B$2:$P$301))</f>
        <v>4248</v>
      </c>
      <c r="K175" s="19" cm="1">
        <f t="array" ref="K175">_xlfn.XLOOKUP(transformación!$B166,'[1]Indice del consumidor'!$A$2:$A$301,_xlfn.XLOOKUP($C$1,'[1]Indice del consumidor'!$B$1:$P$1,'[1]Indice del consumidor'!$B$2:$P$301))</f>
        <v>2.4</v>
      </c>
      <c r="L175" s="34" t="s">
        <v>702</v>
      </c>
      <c r="M175" s="34" t="s">
        <v>702</v>
      </c>
      <c r="N175" s="34" t="s">
        <v>702</v>
      </c>
    </row>
    <row r="176" spans="1:14" x14ac:dyDescent="0.3">
      <c r="A176" s="2" t="str">
        <f>'Viajeros Hoteles y Apartamet'!A176</f>
        <v>2018</v>
      </c>
      <c r="B176" s="2" t="str">
        <f>'Viajeros Hoteles y Apartamet'!B176</f>
        <v>9</v>
      </c>
      <c r="C176" s="3">
        <f>'Viajeros Hoteles y Apartamet'!J176</f>
        <v>36196</v>
      </c>
      <c r="D176" s="3" cm="1">
        <f t="array" ref="D176">_xlfn.XLOOKUP(transformación!A167,'[1]Pib Pc'!$A$2:$A$81,_xlfn.XLOOKUP($C$1,'[1]Pib Pc'!B$1:P$1,'[1]Pib Pc'!$B$2:$P$81))</f>
        <v>10470</v>
      </c>
      <c r="E176" s="19" cm="1">
        <f t="array" ref="E176">_xlfn.XLOOKUP(transformación!B167,'[1]IPC Armonizado'!$A$2:$A$250,_xlfn.XLOOKUP($C$1,'[1]IPC Armonizado'!$B$1:$Q$1,'[1]IPC Armonizado'!$B$2:$Q$250))</f>
        <v>102.78</v>
      </c>
      <c r="F176" s="19" cm="1">
        <f t="array" ref="F176">_xlfn.XLOOKUP(transformación!A167,'[1]Desempleo armonizado'!$A$2:$A$101,_xlfn.XLOOKUP($C$1,'[1]Desempleo armonizado'!$B$1:$P$1,'[1]Desempleo armonizado'!$B$2:$P$101))</f>
        <v>6.5</v>
      </c>
      <c r="G176" s="26" cm="1">
        <f t="array" ref="G176">IFERROR(_xlfn.XLOOKUP(transformación!$B167,[1]Forwarkeys!$B$2:$B$1000,_xlfn.XLOOKUP($C$1,[1]Forwarkeys!$C$1:$BA$1,[1]Forwarkeys!$C$2:$BA$1000)),"-")</f>
        <v>19629</v>
      </c>
      <c r="H176" s="19">
        <f>España!E176</f>
        <v>104.06</v>
      </c>
      <c r="I176" s="3">
        <f>[1]Aeropuerto!$I169</f>
        <v>18222</v>
      </c>
      <c r="J176" s="3" cm="1">
        <f t="array" ref="J176">_xlfn.XLOOKUP(transformación!$B167,[1]Mortalidad!$A$2:$A$301,_xlfn.XLOOKUP($C$1,[1]Mortalidad!$B$1:$P$1,[1]Mortalidad!$B$2:$P$301))</f>
        <v>4143</v>
      </c>
      <c r="K176" s="19" cm="1">
        <f t="array" ref="K176">_xlfn.XLOOKUP(transformación!$B167,'[1]Indice del consumidor'!$A$2:$A$301,_xlfn.XLOOKUP($C$1,'[1]Indice del consumidor'!$B$1:$P$1,'[1]Indice del consumidor'!$B$2:$P$301))</f>
        <v>1.3</v>
      </c>
      <c r="L176" s="34" t="s">
        <v>702</v>
      </c>
      <c r="M176" s="34" t="s">
        <v>702</v>
      </c>
      <c r="N176" s="34" t="s">
        <v>702</v>
      </c>
    </row>
    <row r="177" spans="1:14" x14ac:dyDescent="0.3">
      <c r="A177" s="2" t="str">
        <f>'Viajeros Hoteles y Apartamet'!A177</f>
        <v>2018</v>
      </c>
      <c r="B177" s="2" t="str">
        <f>'Viajeros Hoteles y Apartamet'!B177</f>
        <v>10</v>
      </c>
      <c r="C177" s="3">
        <f>'Viajeros Hoteles y Apartamet'!J177</f>
        <v>83323</v>
      </c>
      <c r="D177" s="3" cm="1">
        <f t="array" ref="D177">_xlfn.XLOOKUP(transformación!A168,'[1]Pib Pc'!$A$2:$A$81,_xlfn.XLOOKUP($C$1,'[1]Pib Pc'!B$1:P$1,'[1]Pib Pc'!$B$2:$P$81))</f>
        <v>11060</v>
      </c>
      <c r="E177" s="19" cm="1">
        <f t="array" ref="E177">_xlfn.XLOOKUP(transformación!B168,'[1]IPC Armonizado'!$A$2:$A$250,_xlfn.XLOOKUP($C$1,'[1]IPC Armonizado'!$B$1:$Q$1,'[1]IPC Armonizado'!$B$2:$Q$250))</f>
        <v>103.05</v>
      </c>
      <c r="F177" s="19" cm="1">
        <f t="array" ref="F177">_xlfn.XLOOKUP(transformación!A168,'[1]Desempleo armonizado'!$A$2:$A$101,_xlfn.XLOOKUP($C$1,'[1]Desempleo armonizado'!$B$1:$P$1,'[1]Desempleo armonizado'!$B$2:$P$101))</f>
        <v>6</v>
      </c>
      <c r="G177" s="26" cm="1">
        <f t="array" ref="G177">IFERROR(_xlfn.XLOOKUP(transformación!$B168,[1]Forwarkeys!$B$2:$B$1000,_xlfn.XLOOKUP($C$1,[1]Forwarkeys!$C$1:$BA$1,[1]Forwarkeys!$C$2:$BA$1000)),"-")</f>
        <v>22274</v>
      </c>
      <c r="H177" s="19">
        <f>España!E177</f>
        <v>104.77</v>
      </c>
      <c r="I177" s="3">
        <f>[1]Aeropuerto!$I170</f>
        <v>21619</v>
      </c>
      <c r="J177" s="3" cm="1">
        <f t="array" ref="J177">_xlfn.XLOOKUP(transformación!$B168,[1]Mortalidad!$A$2:$A$301,_xlfn.XLOOKUP($C$1,[1]Mortalidad!$B$1:$P$1,[1]Mortalidad!$B$2:$P$301))</f>
        <v>4467</v>
      </c>
      <c r="K177" s="19" cm="1">
        <f t="array" ref="K177">_xlfn.XLOOKUP(transformación!$B168,'[1]Indice del consumidor'!$A$2:$A$301,_xlfn.XLOOKUP($C$1,'[1]Indice del consumidor'!$B$1:$P$1,'[1]Indice del consumidor'!$B$2:$P$301))</f>
        <v>0.1</v>
      </c>
      <c r="L177" s="34" t="s">
        <v>702</v>
      </c>
      <c r="M177" s="34" t="s">
        <v>702</v>
      </c>
      <c r="N177" s="34" t="s">
        <v>702</v>
      </c>
    </row>
    <row r="178" spans="1:14" x14ac:dyDescent="0.3">
      <c r="A178" s="2" t="str">
        <f>'Viajeros Hoteles y Apartamet'!A178</f>
        <v>2018</v>
      </c>
      <c r="B178" s="2" t="str">
        <f>'Viajeros Hoteles y Apartamet'!B178</f>
        <v>11</v>
      </c>
      <c r="C178" s="3">
        <f>'Viajeros Hoteles y Apartamet'!J178</f>
        <v>75698</v>
      </c>
      <c r="D178" s="3" cm="1">
        <f t="array" ref="D178">_xlfn.XLOOKUP(transformación!A169,'[1]Pib Pc'!$A$2:$A$81,_xlfn.XLOOKUP($C$1,'[1]Pib Pc'!B$1:P$1,'[1]Pib Pc'!$B$2:$P$81))</f>
        <v>11060</v>
      </c>
      <c r="E178" s="19" cm="1">
        <f t="array" ref="E178">_xlfn.XLOOKUP(transformación!B169,'[1]IPC Armonizado'!$A$2:$A$250,_xlfn.XLOOKUP($C$1,'[1]IPC Armonizado'!$B$1:$Q$1,'[1]IPC Armonizado'!$B$2:$Q$250))</f>
        <v>103.13</v>
      </c>
      <c r="F178" s="19" cm="1">
        <f t="array" ref="F178">_xlfn.XLOOKUP(transformación!A169,'[1]Desempleo armonizado'!$A$2:$A$101,_xlfn.XLOOKUP($C$1,'[1]Desempleo armonizado'!$B$1:$P$1,'[1]Desempleo armonizado'!$B$2:$P$101))</f>
        <v>6</v>
      </c>
      <c r="G178" s="26" cm="1">
        <f t="array" ref="G178">IFERROR(_xlfn.XLOOKUP(transformación!$B169,[1]Forwarkeys!$B$2:$B$1000,_xlfn.XLOOKUP($C$1,[1]Forwarkeys!$C$1:$BA$1,[1]Forwarkeys!$C$2:$BA$1000)),"-")</f>
        <v>21234</v>
      </c>
      <c r="H178" s="19">
        <f>España!E178</f>
        <v>104.52</v>
      </c>
      <c r="I178" s="3">
        <f>[1]Aeropuerto!$I171</f>
        <v>16202</v>
      </c>
      <c r="J178" s="3" cm="1">
        <f t="array" ref="J178">_xlfn.XLOOKUP(transformación!$B169,[1]Mortalidad!$A$2:$A$301,_xlfn.XLOOKUP($C$1,[1]Mortalidad!$B$1:$P$1,[1]Mortalidad!$B$2:$P$301))</f>
        <v>4357</v>
      </c>
      <c r="K178" s="19" cm="1">
        <f t="array" ref="K178">_xlfn.XLOOKUP(transformación!$B169,'[1]Indice del consumidor'!$A$2:$A$301,_xlfn.XLOOKUP($C$1,'[1]Indice del consumidor'!$B$1:$P$1,'[1]Indice del consumidor'!$B$2:$P$301))</f>
        <v>-1.6</v>
      </c>
      <c r="L178" s="34" t="s">
        <v>702</v>
      </c>
      <c r="M178" s="34" t="s">
        <v>702</v>
      </c>
      <c r="N178" s="34" t="s">
        <v>702</v>
      </c>
    </row>
    <row r="179" spans="1:14" x14ac:dyDescent="0.3">
      <c r="A179" s="2" t="str">
        <f>'Viajeros Hoteles y Apartamet'!A179</f>
        <v>2018</v>
      </c>
      <c r="B179" s="2" t="str">
        <f>'Viajeros Hoteles y Apartamet'!B179</f>
        <v>12</v>
      </c>
      <c r="C179" s="3">
        <f>'Viajeros Hoteles y Apartamet'!J179</f>
        <v>46390</v>
      </c>
      <c r="D179" s="3" cm="1">
        <f t="array" ref="D179">_xlfn.XLOOKUP(transformación!A170,'[1]Pib Pc'!$A$2:$A$81,_xlfn.XLOOKUP($C$1,'[1]Pib Pc'!B$1:P$1,'[1]Pib Pc'!$B$2:$P$81))</f>
        <v>11060</v>
      </c>
      <c r="E179" s="19" cm="1">
        <f t="array" ref="E179">_xlfn.XLOOKUP(transformación!B170,'[1]IPC Armonizado'!$A$2:$A$250,_xlfn.XLOOKUP($C$1,'[1]IPC Armonizado'!$B$1:$Q$1,'[1]IPC Armonizado'!$B$2:$Q$250))</f>
        <v>102.93</v>
      </c>
      <c r="F179" s="19" cm="1">
        <f t="array" ref="F179">_xlfn.XLOOKUP(transformación!A170,'[1]Desempleo armonizado'!$A$2:$A$101,_xlfn.XLOOKUP($C$1,'[1]Desempleo armonizado'!$B$1:$P$1,'[1]Desempleo armonizado'!$B$2:$P$101))</f>
        <v>6</v>
      </c>
      <c r="G179" s="26" cm="1">
        <f t="array" ref="G179">IFERROR(_xlfn.XLOOKUP(transformación!$B170,[1]Forwarkeys!$B$2:$B$1000,_xlfn.XLOOKUP($C$1,[1]Forwarkeys!$C$1:$BA$1,[1]Forwarkeys!$C$2:$BA$1000)),"-")</f>
        <v>20790</v>
      </c>
      <c r="H179" s="19">
        <f>España!E179</f>
        <v>104</v>
      </c>
      <c r="I179" s="3">
        <f>[1]Aeropuerto!$I172</f>
        <v>16789</v>
      </c>
      <c r="J179" s="3" cm="1">
        <f t="array" ref="J179">_xlfn.XLOOKUP(transformación!$B170,[1]Mortalidad!$A$2:$A$301,_xlfn.XLOOKUP($C$1,[1]Mortalidad!$B$1:$P$1,[1]Mortalidad!$B$2:$P$301))</f>
        <v>4804</v>
      </c>
      <c r="K179" s="19" cm="1">
        <f t="array" ref="K179">_xlfn.XLOOKUP(transformación!$B170,'[1]Indice del consumidor'!$A$2:$A$301,_xlfn.XLOOKUP($C$1,'[1]Indice del consumidor'!$B$1:$P$1,'[1]Indice del consumidor'!$B$2:$P$301))</f>
        <v>-2.1</v>
      </c>
      <c r="L179" s="34" t="s">
        <v>702</v>
      </c>
      <c r="M179" s="34" t="s">
        <v>702</v>
      </c>
      <c r="N179" s="34" t="s">
        <v>702</v>
      </c>
    </row>
    <row r="180" spans="1:14" x14ac:dyDescent="0.3">
      <c r="A180" s="2" t="str">
        <f>'Viajeros Hoteles y Apartamet'!A180</f>
        <v>2019</v>
      </c>
      <c r="B180" s="2" t="str">
        <f>'Viajeros Hoteles y Apartamet'!B180</f>
        <v>1</v>
      </c>
      <c r="C180" s="3">
        <f>'Viajeros Hoteles y Apartamet'!J180</f>
        <v>26894</v>
      </c>
      <c r="D180" s="3" cm="1">
        <f t="array" ref="D180">_xlfn.XLOOKUP(transformación!A171,'[1]Pib Pc'!$A$2:$A$81,_xlfn.XLOOKUP($C$1,'[1]Pib Pc'!B$1:P$1,'[1]Pib Pc'!$B$2:$P$81))</f>
        <v>10330</v>
      </c>
      <c r="E180" s="19" cm="1">
        <f t="array" ref="E180">_xlfn.XLOOKUP(transformación!B171,'[1]IPC Armonizado'!$A$2:$A$250,_xlfn.XLOOKUP($C$1,'[1]IPC Armonizado'!$B$1:$Q$1,'[1]IPC Armonizado'!$B$2:$Q$250))</f>
        <v>102.48</v>
      </c>
      <c r="F180" s="19" cm="1">
        <f t="array" ref="F180">_xlfn.XLOOKUP(transformación!A171,'[1]Desempleo armonizado'!$A$2:$A$101,_xlfn.XLOOKUP($C$1,'[1]Desempleo armonizado'!$B$1:$P$1,'[1]Desempleo armonizado'!$B$2:$P$101))</f>
        <v>7.1</v>
      </c>
      <c r="G180" s="26" cm="1">
        <f t="array" ref="G180">IFERROR(_xlfn.XLOOKUP(transformación!$B171,[1]Forwarkeys!$B$2:$B$1000,_xlfn.XLOOKUP($C$1,[1]Forwarkeys!$C$1:$BA$1,[1]Forwarkeys!$C$2:$BA$1000)),"-")</f>
        <v>17709</v>
      </c>
      <c r="H180" s="19">
        <f>España!E180</f>
        <v>102.26</v>
      </c>
      <c r="I180" s="3">
        <f>[1]Aeropuerto!$I173</f>
        <v>13202</v>
      </c>
      <c r="J180" s="3" cm="1">
        <f t="array" ref="J180">_xlfn.XLOOKUP(transformación!$B171,[1]Mortalidad!$A$2:$A$301,_xlfn.XLOOKUP($C$1,[1]Mortalidad!$B$1:$P$1,[1]Mortalidad!$B$2:$P$301))</f>
        <v>5128</v>
      </c>
      <c r="K180" s="19" cm="1">
        <f t="array" ref="K180">_xlfn.XLOOKUP(transformación!$B171,'[1]Indice del consumidor'!$A$2:$A$301,_xlfn.XLOOKUP($C$1,'[1]Indice del consumidor'!$B$1:$P$1,'[1]Indice del consumidor'!$B$2:$P$301))</f>
        <v>-2.4</v>
      </c>
      <c r="L180" s="3" cm="1">
        <f t="array" ref="L180">_xlfn.XLOOKUP(transformación!B171,'[1]Total Búsquedas'!$A$5:$A$101,_xlfn.XLOOKUP($C$1,'[1]Total Búsquedas'!$B$2:$Q$2,'[1]Total Búsquedas'!$B$5:$Q$101))</f>
        <v>155539</v>
      </c>
      <c r="M180" s="3" cm="1">
        <f t="array" ref="M180">_xlfn.XLOOKUP(transformación!B171,'[1]Búsquedas a tres meses'!$A$5:$A$101,_xlfn.XLOOKUP($C$1,'[1]Búsquedas a tres meses'!$B$2:$Q$2,'[1]Búsquedas a tres meses'!$B$5:$Q$101))</f>
        <v>90786</v>
      </c>
      <c r="N180" s="3" cm="1">
        <f t="array" ref="N180">_xlfn.XLOOKUP(transformación!B171,'[1]Búsquedas a 6 meses'!$A$5:$A$101,_xlfn.XLOOKUP($C$1,'[1]Búsquedas a 6 meses'!$B$2:$Q$2,'[1]Búsquedas a 6 meses'!$B$5:$Q$101))</f>
        <v>131985</v>
      </c>
    </row>
    <row r="181" spans="1:14" x14ac:dyDescent="0.3">
      <c r="A181" s="2" t="str">
        <f>'Viajeros Hoteles y Apartamet'!A181</f>
        <v>2019</v>
      </c>
      <c r="B181" s="2" t="str">
        <f>'Viajeros Hoteles y Apartamet'!B181</f>
        <v>2</v>
      </c>
      <c r="C181" s="3">
        <f>'Viajeros Hoteles y Apartamet'!J181</f>
        <v>40109</v>
      </c>
      <c r="D181" s="3" cm="1">
        <f t="array" ref="D181">_xlfn.XLOOKUP(transformación!A172,'[1]Pib Pc'!$A$2:$A$81,_xlfn.XLOOKUP($C$1,'[1]Pib Pc'!B$1:P$1,'[1]Pib Pc'!$B$2:$P$81))</f>
        <v>10330</v>
      </c>
      <c r="E181" s="19" cm="1">
        <f t="array" ref="E181">_xlfn.XLOOKUP(transformación!B172,'[1]IPC Armonizado'!$A$2:$A$250,_xlfn.XLOOKUP($C$1,'[1]IPC Armonizado'!$B$1:$Q$1,'[1]IPC Armonizado'!$B$2:$Q$250))</f>
        <v>103.04</v>
      </c>
      <c r="F181" s="19" cm="1">
        <f t="array" ref="F181">_xlfn.XLOOKUP(transformación!A172,'[1]Desempleo armonizado'!$A$2:$A$101,_xlfn.XLOOKUP($C$1,'[1]Desempleo armonizado'!$B$1:$P$1,'[1]Desempleo armonizado'!$B$2:$P$101))</f>
        <v>7.1</v>
      </c>
      <c r="G181" s="26" cm="1">
        <f t="array" ref="G181">IFERROR(_xlfn.XLOOKUP(transformación!$B172,[1]Forwarkeys!$B$2:$B$1000,_xlfn.XLOOKUP($C$1,[1]Forwarkeys!$C$1:$BA$1,[1]Forwarkeys!$C$2:$BA$1000)),"-")</f>
        <v>16659</v>
      </c>
      <c r="H181" s="19">
        <f>España!E181</f>
        <v>102.47</v>
      </c>
      <c r="I181" s="3">
        <f>[1]Aeropuerto!$I174</f>
        <v>15120</v>
      </c>
      <c r="J181" s="3" cm="1">
        <f t="array" ref="J181">_xlfn.XLOOKUP(transformación!$B172,[1]Mortalidad!$A$2:$A$301,_xlfn.XLOOKUP($C$1,[1]Mortalidad!$B$1:$P$1,[1]Mortalidad!$B$2:$P$301))</f>
        <v>4390</v>
      </c>
      <c r="K181" s="19" cm="1">
        <f t="array" ref="K181">_xlfn.XLOOKUP(transformación!$B172,'[1]Indice del consumidor'!$A$2:$A$301,_xlfn.XLOOKUP($C$1,'[1]Indice del consumidor'!$B$1:$P$1,'[1]Indice del consumidor'!$B$2:$P$301))</f>
        <v>-2.4</v>
      </c>
      <c r="L181" s="3" cm="1">
        <f t="array" ref="L181">_xlfn.XLOOKUP(transformación!B172,'[1]Total Búsquedas'!$A$5:$A$101,_xlfn.XLOOKUP($C$1,'[1]Total Búsquedas'!$B$2:$Q$2,'[1]Total Búsquedas'!$B$5:$Q$101))</f>
        <v>138173</v>
      </c>
      <c r="M181" s="3" cm="1">
        <f t="array" ref="M181">_xlfn.XLOOKUP(transformación!B172,'[1]Búsquedas a tres meses'!$A$5:$A$101,_xlfn.XLOOKUP($C$1,'[1]Búsquedas a tres meses'!$B$2:$Q$2,'[1]Búsquedas a tres meses'!$B$5:$Q$101))</f>
        <v>90023</v>
      </c>
      <c r="N181" s="3" cm="1">
        <f t="array" ref="N181">_xlfn.XLOOKUP(transformación!B172,'[1]Búsquedas a 6 meses'!$A$5:$A$101,_xlfn.XLOOKUP($C$1,'[1]Búsquedas a 6 meses'!$B$2:$Q$2,'[1]Búsquedas a 6 meses'!$B$5:$Q$101))</f>
        <v>118191</v>
      </c>
    </row>
    <row r="182" spans="1:14" x14ac:dyDescent="0.3">
      <c r="A182" s="2" t="str">
        <f>'Viajeros Hoteles y Apartamet'!A182</f>
        <v>2019</v>
      </c>
      <c r="B182" s="2" t="str">
        <f>'Viajeros Hoteles y Apartamet'!B182</f>
        <v>3</v>
      </c>
      <c r="C182" s="3">
        <f>'Viajeros Hoteles y Apartamet'!J182</f>
        <v>61616</v>
      </c>
      <c r="D182" s="3" cm="1">
        <f t="array" ref="D182">_xlfn.XLOOKUP(transformación!A173,'[1]Pib Pc'!$A$2:$A$81,_xlfn.XLOOKUP($C$1,'[1]Pib Pc'!B$1:P$1,'[1]Pib Pc'!$B$2:$P$81))</f>
        <v>10330</v>
      </c>
      <c r="E182" s="19" cm="1">
        <f t="array" ref="E182">_xlfn.XLOOKUP(transformación!B173,'[1]IPC Armonizado'!$A$2:$A$250,_xlfn.XLOOKUP($C$1,'[1]IPC Armonizado'!$B$1:$Q$1,'[1]IPC Armonizado'!$B$2:$Q$250))</f>
        <v>103.15</v>
      </c>
      <c r="F182" s="19" cm="1">
        <f t="array" ref="F182">_xlfn.XLOOKUP(transformación!A173,'[1]Desempleo armonizado'!$A$2:$A$101,_xlfn.XLOOKUP($C$1,'[1]Desempleo armonizado'!$B$1:$P$1,'[1]Desempleo armonizado'!$B$2:$P$101))</f>
        <v>7.1</v>
      </c>
      <c r="G182" s="26" cm="1">
        <f t="array" ref="G182">IFERROR(_xlfn.XLOOKUP(transformación!$B173,[1]Forwarkeys!$B$2:$B$1000,_xlfn.XLOOKUP($C$1,[1]Forwarkeys!$C$1:$BA$1,[1]Forwarkeys!$C$2:$BA$1000)),"-")</f>
        <v>20571</v>
      </c>
      <c r="H182" s="19">
        <f>España!E182</f>
        <v>103.9</v>
      </c>
      <c r="I182" s="3">
        <f>[1]Aeropuerto!$I175</f>
        <v>19665</v>
      </c>
      <c r="J182" s="3" cm="1">
        <f t="array" ref="J182">_xlfn.XLOOKUP(transformación!$B173,[1]Mortalidad!$A$2:$A$301,_xlfn.XLOOKUP($C$1,[1]Mortalidad!$B$1:$P$1,[1]Mortalidad!$B$2:$P$301))</f>
        <v>4853</v>
      </c>
      <c r="K182" s="19" cm="1">
        <f t="array" ref="K182">_xlfn.XLOOKUP(transformación!$B173,'[1]Indice del consumidor'!$A$2:$A$301,_xlfn.XLOOKUP($C$1,'[1]Indice del consumidor'!$B$1:$P$1,'[1]Indice del consumidor'!$B$2:$P$301))</f>
        <v>-2.2999999999999998</v>
      </c>
      <c r="L182" s="3" cm="1">
        <f t="array" ref="L182">_xlfn.XLOOKUP(transformación!B173,'[1]Total Búsquedas'!$A$5:$A$101,_xlfn.XLOOKUP($C$1,'[1]Total Búsquedas'!$B$2:$Q$2,'[1]Total Búsquedas'!$B$5:$Q$101))</f>
        <v>149869</v>
      </c>
      <c r="M182" s="3" cm="1">
        <f t="array" ref="M182">_xlfn.XLOOKUP(transformación!B173,'[1]Búsquedas a tres meses'!$A$5:$A$101,_xlfn.XLOOKUP($C$1,'[1]Búsquedas a tres meses'!$B$2:$Q$2,'[1]Búsquedas a tres meses'!$B$5:$Q$101))</f>
        <v>101802</v>
      </c>
      <c r="N182" s="3" cm="1">
        <f t="array" ref="N182">_xlfn.XLOOKUP(transformación!B173,'[1]Búsquedas a 6 meses'!$A$5:$A$101,_xlfn.XLOOKUP($C$1,'[1]Búsquedas a 6 meses'!$B$2:$Q$2,'[1]Búsquedas a 6 meses'!$B$5:$Q$101))</f>
        <v>129399</v>
      </c>
    </row>
    <row r="183" spans="1:14" x14ac:dyDescent="0.3">
      <c r="A183" s="2" t="str">
        <f>'Viajeros Hoteles y Apartamet'!A183</f>
        <v>2019</v>
      </c>
      <c r="B183" s="2" t="str">
        <f>'Viajeros Hoteles y Apartamet'!B183</f>
        <v>4</v>
      </c>
      <c r="C183" s="3">
        <f>'Viajeros Hoteles y Apartamet'!J183</f>
        <v>65914</v>
      </c>
      <c r="D183" s="3" cm="1">
        <f t="array" ref="D183">_xlfn.XLOOKUP(transformación!A174,'[1]Pib Pc'!$A$2:$A$81,_xlfn.XLOOKUP($C$1,'[1]Pib Pc'!B$1:P$1,'[1]Pib Pc'!$B$2:$P$81))</f>
        <v>10970</v>
      </c>
      <c r="E183" s="19" cm="1">
        <f t="array" ref="E183">_xlfn.XLOOKUP(transformación!B174,'[1]IPC Armonizado'!$A$2:$A$250,_xlfn.XLOOKUP($C$1,'[1]IPC Armonizado'!$B$1:$Q$1,'[1]IPC Armonizado'!$B$2:$Q$250))</f>
        <v>103.9</v>
      </c>
      <c r="F183" s="19" cm="1">
        <f t="array" ref="F183">_xlfn.XLOOKUP(transformación!A174,'[1]Desempleo armonizado'!$A$2:$A$101,_xlfn.XLOOKUP($C$1,'[1]Desempleo armonizado'!$B$1:$P$1,'[1]Desempleo armonizado'!$B$2:$P$101))</f>
        <v>7.7</v>
      </c>
      <c r="G183" s="26" cm="1">
        <f t="array" ref="G183">IFERROR(_xlfn.XLOOKUP(transformación!$B174,[1]Forwarkeys!$B$2:$B$1000,_xlfn.XLOOKUP($C$1,[1]Forwarkeys!$C$1:$BA$1,[1]Forwarkeys!$C$2:$BA$1000)),"-")</f>
        <v>19956</v>
      </c>
      <c r="H183" s="19">
        <f>España!E183</f>
        <v>105.06</v>
      </c>
      <c r="I183" s="3">
        <f>[1]Aeropuerto!$I176</f>
        <v>19766</v>
      </c>
      <c r="J183" s="3" cm="1">
        <f t="array" ref="J183">_xlfn.XLOOKUP(transformación!$B174,[1]Mortalidad!$A$2:$A$301,_xlfn.XLOOKUP($C$1,[1]Mortalidad!$B$1:$P$1,[1]Mortalidad!$B$2:$P$301))</f>
        <v>4396</v>
      </c>
      <c r="K183" s="19" cm="1">
        <f t="array" ref="K183">_xlfn.XLOOKUP(transformación!$B174,'[1]Indice del consumidor'!$A$2:$A$301,_xlfn.XLOOKUP($C$1,'[1]Indice del consumidor'!$B$1:$P$1,'[1]Indice del consumidor'!$B$2:$P$301))</f>
        <v>-1.7</v>
      </c>
      <c r="L183" s="3" cm="1">
        <f t="array" ref="L183">_xlfn.XLOOKUP(transformación!B174,'[1]Total Búsquedas'!$A$5:$A$101,_xlfn.XLOOKUP($C$1,'[1]Total Búsquedas'!$B$2:$Q$2,'[1]Total Búsquedas'!$B$5:$Q$101))</f>
        <v>101922</v>
      </c>
      <c r="M183" s="3" cm="1">
        <f t="array" ref="M183">_xlfn.XLOOKUP(transformación!B174,'[1]Búsquedas a tres meses'!$A$5:$A$101,_xlfn.XLOOKUP($C$1,'[1]Búsquedas a tres meses'!$B$2:$Q$2,'[1]Búsquedas a tres meses'!$B$5:$Q$101))</f>
        <v>66568</v>
      </c>
      <c r="N183" s="3" cm="1">
        <f t="array" ref="N183">_xlfn.XLOOKUP(transformación!B174,'[1]Búsquedas a 6 meses'!$A$5:$A$101,_xlfn.XLOOKUP($C$1,'[1]Búsquedas a 6 meses'!$B$2:$Q$2,'[1]Búsquedas a 6 meses'!$B$5:$Q$101))</f>
        <v>93252</v>
      </c>
    </row>
    <row r="184" spans="1:14" x14ac:dyDescent="0.3">
      <c r="A184" s="2" t="str">
        <f>'Viajeros Hoteles y Apartamet'!A184</f>
        <v>2019</v>
      </c>
      <c r="B184" s="2" t="str">
        <f>'Viajeros Hoteles y Apartamet'!B184</f>
        <v>5</v>
      </c>
      <c r="C184" s="3">
        <f>'Viajeros Hoteles y Apartamet'!J184</f>
        <v>54977</v>
      </c>
      <c r="D184" s="3" cm="1">
        <f t="array" ref="D184">_xlfn.XLOOKUP(transformación!A175,'[1]Pib Pc'!$A$2:$A$81,_xlfn.XLOOKUP($C$1,'[1]Pib Pc'!B$1:P$1,'[1]Pib Pc'!$B$2:$P$81))</f>
        <v>10970</v>
      </c>
      <c r="E184" s="19" cm="1">
        <f t="array" ref="E184">_xlfn.XLOOKUP(transformación!B175,'[1]IPC Armonizado'!$A$2:$A$250,_xlfn.XLOOKUP($C$1,'[1]IPC Armonizado'!$B$1:$Q$1,'[1]IPC Armonizado'!$B$2:$Q$250))</f>
        <v>103.67</v>
      </c>
      <c r="F184" s="19" cm="1">
        <f t="array" ref="F184">_xlfn.XLOOKUP(transformación!A175,'[1]Desempleo armonizado'!$A$2:$A$101,_xlfn.XLOOKUP($C$1,'[1]Desempleo armonizado'!$B$1:$P$1,'[1]Desempleo armonizado'!$B$2:$P$101))</f>
        <v>7.7</v>
      </c>
      <c r="G184" s="26" cm="1">
        <f t="array" ref="G184">IFERROR(_xlfn.XLOOKUP(transformación!$B175,[1]Forwarkeys!$B$2:$B$1000,_xlfn.XLOOKUP($C$1,[1]Forwarkeys!$C$1:$BA$1,[1]Forwarkeys!$C$2:$BA$1000)),"-")</f>
        <v>20056</v>
      </c>
      <c r="H184" s="19">
        <f>España!E184</f>
        <v>105.31</v>
      </c>
      <c r="I184" s="3">
        <f>[1]Aeropuerto!$I177</f>
        <v>18351</v>
      </c>
      <c r="J184" s="3" cm="1">
        <f t="array" ref="J184">_xlfn.XLOOKUP(transformación!$B175,[1]Mortalidad!$A$2:$A$301,_xlfn.XLOOKUP($C$1,[1]Mortalidad!$B$1:$P$1,[1]Mortalidad!$B$2:$P$301))</f>
        <v>4361</v>
      </c>
      <c r="K184" s="19" cm="1">
        <f t="array" ref="K184">_xlfn.XLOOKUP(transformación!$B175,'[1]Indice del consumidor'!$A$2:$A$301,_xlfn.XLOOKUP($C$1,'[1]Indice del consumidor'!$B$1:$P$1,'[1]Indice del consumidor'!$B$2:$P$301))</f>
        <v>-1.8</v>
      </c>
      <c r="L184" s="3" cm="1">
        <f t="array" ref="L184">_xlfn.XLOOKUP(transformación!B175,'[1]Total Búsquedas'!$A$5:$A$101,_xlfn.XLOOKUP($C$1,'[1]Total Búsquedas'!$B$2:$Q$2,'[1]Total Búsquedas'!$B$5:$Q$101))</f>
        <v>84382</v>
      </c>
      <c r="M184" s="3" cm="1">
        <f t="array" ref="M184">_xlfn.XLOOKUP(transformación!B175,'[1]Búsquedas a tres meses'!$A$5:$A$101,_xlfn.XLOOKUP($C$1,'[1]Búsquedas a tres meses'!$B$2:$Q$2,'[1]Búsquedas a tres meses'!$B$5:$Q$101))</f>
        <v>56018</v>
      </c>
      <c r="N184" s="3" cm="1">
        <f t="array" ref="N184">_xlfn.XLOOKUP(transformación!B175,'[1]Búsquedas a 6 meses'!$A$5:$A$101,_xlfn.XLOOKUP($C$1,'[1]Búsquedas a 6 meses'!$B$2:$Q$2,'[1]Búsquedas a 6 meses'!$B$5:$Q$101))</f>
        <v>76734</v>
      </c>
    </row>
    <row r="185" spans="1:14" x14ac:dyDescent="0.3">
      <c r="A185" s="2" t="str">
        <f>'Viajeros Hoteles y Apartamet'!A185</f>
        <v>2019</v>
      </c>
      <c r="B185" s="2" t="str">
        <f>'Viajeros Hoteles y Apartamet'!B185</f>
        <v>6</v>
      </c>
      <c r="C185" s="3">
        <f>'Viajeros Hoteles y Apartamet'!J185</f>
        <v>42100</v>
      </c>
      <c r="D185" s="3" cm="1">
        <f t="array" ref="D185">_xlfn.XLOOKUP(transformación!A176,'[1]Pib Pc'!$A$2:$A$81,_xlfn.XLOOKUP($C$1,'[1]Pib Pc'!B$1:P$1,'[1]Pib Pc'!$B$2:$P$81))</f>
        <v>10970</v>
      </c>
      <c r="E185" s="19" cm="1">
        <f t="array" ref="E185">_xlfn.XLOOKUP(transformación!B176,'[1]IPC Armonizado'!$A$2:$A$250,_xlfn.XLOOKUP($C$1,'[1]IPC Armonizado'!$B$1:$Q$1,'[1]IPC Armonizado'!$B$2:$Q$250))</f>
        <v>103.71</v>
      </c>
      <c r="F185" s="19" cm="1">
        <f t="array" ref="F185">_xlfn.XLOOKUP(transformación!A176,'[1]Desempleo armonizado'!$A$2:$A$101,_xlfn.XLOOKUP($C$1,'[1]Desempleo armonizado'!$B$1:$P$1,'[1]Desempleo armonizado'!$B$2:$P$101))</f>
        <v>7.7</v>
      </c>
      <c r="G185" s="26" cm="1">
        <f t="array" ref="G185">IFERROR(_xlfn.XLOOKUP(transformación!$B176,[1]Forwarkeys!$B$2:$B$1000,_xlfn.XLOOKUP($C$1,[1]Forwarkeys!$C$1:$BA$1,[1]Forwarkeys!$C$2:$BA$1000)),"-")</f>
        <v>21187</v>
      </c>
      <c r="H185" s="19">
        <f>España!E185</f>
        <v>105.18</v>
      </c>
      <c r="I185" s="3">
        <f>[1]Aeropuerto!$I178</f>
        <v>19747</v>
      </c>
      <c r="J185" s="3" cm="1">
        <f t="array" ref="J185">_xlfn.XLOOKUP(transformación!$B176,[1]Mortalidad!$A$2:$A$301,_xlfn.XLOOKUP($C$1,[1]Mortalidad!$B$1:$P$1,[1]Mortalidad!$B$2:$P$301))</f>
        <v>4104</v>
      </c>
      <c r="K185" s="19" cm="1">
        <f t="array" ref="K185">_xlfn.XLOOKUP(transformación!$B176,'[1]Indice del consumidor'!$A$2:$A$301,_xlfn.XLOOKUP($C$1,'[1]Indice del consumidor'!$B$1:$P$1,'[1]Indice del consumidor'!$B$2:$P$301))</f>
        <v>-4.5999999999999996</v>
      </c>
      <c r="L185" s="3" cm="1">
        <f t="array" ref="L185">_xlfn.XLOOKUP(transformación!B176,'[1]Total Búsquedas'!$A$5:$A$101,_xlfn.XLOOKUP($C$1,'[1]Total Búsquedas'!$B$2:$Q$2,'[1]Total Búsquedas'!$B$5:$Q$101))</f>
        <v>80555</v>
      </c>
      <c r="M185" s="3" cm="1">
        <f t="array" ref="M185">_xlfn.XLOOKUP(transformación!B176,'[1]Búsquedas a tres meses'!$A$5:$A$101,_xlfn.XLOOKUP($C$1,'[1]Búsquedas a tres meses'!$B$2:$Q$2,'[1]Búsquedas a tres meses'!$B$5:$Q$101))</f>
        <v>58140</v>
      </c>
      <c r="N185" s="3" cm="1">
        <f t="array" ref="N185">_xlfn.XLOOKUP(transformación!B176,'[1]Búsquedas a 6 meses'!$A$5:$A$101,_xlfn.XLOOKUP($C$1,'[1]Búsquedas a 6 meses'!$B$2:$Q$2,'[1]Búsquedas a 6 meses'!$B$5:$Q$101))</f>
        <v>73887</v>
      </c>
    </row>
    <row r="186" spans="1:14" x14ac:dyDescent="0.3">
      <c r="A186" s="2" t="str">
        <f>'Viajeros Hoteles y Apartamet'!A186</f>
        <v>2019</v>
      </c>
      <c r="B186" s="2" t="str">
        <f>'Viajeros Hoteles y Apartamet'!B186</f>
        <v>7</v>
      </c>
      <c r="C186" s="3">
        <f>'Viajeros Hoteles y Apartamet'!J186</f>
        <v>36478</v>
      </c>
      <c r="D186" s="3" cm="1">
        <f t="array" ref="D186">_xlfn.XLOOKUP(transformación!A177,'[1]Pib Pc'!$A$2:$A$81,_xlfn.XLOOKUP($C$1,'[1]Pib Pc'!B$1:P$1,'[1]Pib Pc'!$B$2:$P$81))</f>
        <v>10790</v>
      </c>
      <c r="E186" s="19" cm="1">
        <f t="array" ref="E186">_xlfn.XLOOKUP(transformación!B177,'[1]IPC Armonizado'!$A$2:$A$250,_xlfn.XLOOKUP($C$1,'[1]IPC Armonizado'!$B$1:$Q$1,'[1]IPC Armonizado'!$B$2:$Q$250))</f>
        <v>103.38</v>
      </c>
      <c r="F186" s="19" cm="1">
        <f t="array" ref="F186">_xlfn.XLOOKUP(transformación!A177,'[1]Desempleo armonizado'!$A$2:$A$101,_xlfn.XLOOKUP($C$1,'[1]Desempleo armonizado'!$B$1:$P$1,'[1]Desempleo armonizado'!$B$2:$P$101))</f>
        <v>6</v>
      </c>
      <c r="G186" s="26" cm="1">
        <f t="array" ref="G186">IFERROR(_xlfn.XLOOKUP(transformación!$B177,[1]Forwarkeys!$B$2:$B$1000,_xlfn.XLOOKUP($C$1,[1]Forwarkeys!$C$1:$BA$1,[1]Forwarkeys!$C$2:$BA$1000)),"-")</f>
        <v>23311</v>
      </c>
      <c r="H186" s="19">
        <f>España!E186</f>
        <v>103.98</v>
      </c>
      <c r="I186" s="3">
        <f>[1]Aeropuerto!$I179</f>
        <v>21061</v>
      </c>
      <c r="J186" s="3" cm="1">
        <f t="array" ref="J186">_xlfn.XLOOKUP(transformación!$B177,[1]Mortalidad!$A$2:$A$301,_xlfn.XLOOKUP($C$1,[1]Mortalidad!$B$1:$P$1,[1]Mortalidad!$B$2:$P$301))</f>
        <v>4309</v>
      </c>
      <c r="K186" s="19" cm="1">
        <f t="array" ref="K186">_xlfn.XLOOKUP(transformación!$B177,'[1]Indice del consumidor'!$A$2:$A$301,_xlfn.XLOOKUP($C$1,'[1]Indice del consumidor'!$B$1:$P$1,'[1]Indice del consumidor'!$B$2:$P$301))</f>
        <v>-3.9</v>
      </c>
      <c r="L186" s="3" cm="1">
        <f t="array" ref="L186">_xlfn.XLOOKUP(transformación!B177,'[1]Total Búsquedas'!$A$5:$A$101,_xlfn.XLOOKUP($C$1,'[1]Total Búsquedas'!$B$2:$Q$2,'[1]Total Búsquedas'!$B$5:$Q$101))</f>
        <v>96011</v>
      </c>
      <c r="M186" s="3" cm="1">
        <f t="array" ref="M186">_xlfn.XLOOKUP(transformación!B177,'[1]Búsquedas a tres meses'!$A$5:$A$101,_xlfn.XLOOKUP($C$1,'[1]Búsquedas a tres meses'!$B$2:$Q$2,'[1]Búsquedas a tres meses'!$B$5:$Q$101))</f>
        <v>73929</v>
      </c>
      <c r="N186" s="3" cm="1">
        <f t="array" ref="N186">_xlfn.XLOOKUP(transformación!B177,'[1]Búsquedas a 6 meses'!$A$5:$A$101,_xlfn.XLOOKUP($C$1,'[1]Búsquedas a 6 meses'!$B$2:$Q$2,'[1]Búsquedas a 6 meses'!$B$5:$Q$101))</f>
        <v>88311</v>
      </c>
    </row>
    <row r="187" spans="1:14" x14ac:dyDescent="0.3">
      <c r="A187" s="2" t="str">
        <f>'Viajeros Hoteles y Apartamet'!A187</f>
        <v>2019</v>
      </c>
      <c r="B187" s="2" t="str">
        <f>'Viajeros Hoteles y Apartamet'!B187</f>
        <v>8</v>
      </c>
      <c r="C187" s="3">
        <f>'Viajeros Hoteles y Apartamet'!J187</f>
        <v>20521</v>
      </c>
      <c r="D187" s="3" cm="1">
        <f t="array" ref="D187">_xlfn.XLOOKUP(transformación!A178,'[1]Pib Pc'!$A$2:$A$81,_xlfn.XLOOKUP($C$1,'[1]Pib Pc'!B$1:P$1,'[1]Pib Pc'!$B$2:$P$81))</f>
        <v>10790</v>
      </c>
      <c r="E187" s="19" cm="1">
        <f t="array" ref="E187">_xlfn.XLOOKUP(transformación!B178,'[1]IPC Armonizado'!$A$2:$A$250,_xlfn.XLOOKUP($C$1,'[1]IPC Armonizado'!$B$1:$Q$1,'[1]IPC Armonizado'!$B$2:$Q$250))</f>
        <v>103.79</v>
      </c>
      <c r="F187" s="19" cm="1">
        <f t="array" ref="F187">_xlfn.XLOOKUP(transformación!A178,'[1]Desempleo armonizado'!$A$2:$A$101,_xlfn.XLOOKUP($C$1,'[1]Desempleo armonizado'!$B$1:$P$1,'[1]Desempleo armonizado'!$B$2:$P$101))</f>
        <v>6</v>
      </c>
      <c r="G187" s="26" cm="1">
        <f t="array" ref="G187">IFERROR(_xlfn.XLOOKUP(transformación!$B178,[1]Forwarkeys!$B$2:$B$1000,_xlfn.XLOOKUP($C$1,[1]Forwarkeys!$C$1:$BA$1,[1]Forwarkeys!$C$2:$BA$1000)),"-")</f>
        <v>18860</v>
      </c>
      <c r="H187" s="19">
        <f>España!E187</f>
        <v>103.87</v>
      </c>
      <c r="I187" s="3">
        <f>[1]Aeropuerto!$I180</f>
        <v>16405</v>
      </c>
      <c r="J187" s="3" cm="1">
        <f t="array" ref="J187">_xlfn.XLOOKUP(transformación!$B178,[1]Mortalidad!$A$2:$A$301,_xlfn.XLOOKUP($C$1,[1]Mortalidad!$B$1:$P$1,[1]Mortalidad!$B$2:$P$301))</f>
        <v>4216</v>
      </c>
      <c r="K187" s="19" cm="1">
        <f t="array" ref="K187">_xlfn.XLOOKUP(transformación!$B178,'[1]Indice del consumidor'!$A$2:$A$301,_xlfn.XLOOKUP($C$1,'[1]Indice del consumidor'!$B$1:$P$1,'[1]Indice del consumidor'!$B$2:$P$301))</f>
        <v>-4.5</v>
      </c>
      <c r="L187" s="3" cm="1">
        <f t="array" ref="L187">_xlfn.XLOOKUP(transformación!B178,'[1]Total Búsquedas'!$A$5:$A$101,_xlfn.XLOOKUP($C$1,'[1]Total Búsquedas'!$B$2:$Q$2,'[1]Total Búsquedas'!$B$5:$Q$101))</f>
        <v>115148</v>
      </c>
      <c r="M187" s="3" cm="1">
        <f t="array" ref="M187">_xlfn.XLOOKUP(transformación!B178,'[1]Búsquedas a tres meses'!$A$5:$A$101,_xlfn.XLOOKUP($C$1,'[1]Búsquedas a tres meses'!$B$2:$Q$2,'[1]Búsquedas a tres meses'!$B$5:$Q$101))</f>
        <v>83127</v>
      </c>
      <c r="N187" s="3" cm="1">
        <f t="array" ref="N187">_xlfn.XLOOKUP(transformación!B178,'[1]Búsquedas a 6 meses'!$A$5:$A$101,_xlfn.XLOOKUP($C$1,'[1]Búsquedas a 6 meses'!$B$2:$Q$2,'[1]Búsquedas a 6 meses'!$B$5:$Q$101))</f>
        <v>103354</v>
      </c>
    </row>
    <row r="188" spans="1:14" x14ac:dyDescent="0.3">
      <c r="A188" s="2" t="str">
        <f>'Viajeros Hoteles y Apartamet'!A188</f>
        <v>2019</v>
      </c>
      <c r="B188" s="2" t="str">
        <f>'Viajeros Hoteles y Apartamet'!B188</f>
        <v>9</v>
      </c>
      <c r="C188" s="3">
        <f>'Viajeros Hoteles y Apartamet'!J188</f>
        <v>47186</v>
      </c>
      <c r="D188" s="3" cm="1">
        <f t="array" ref="D188">_xlfn.XLOOKUP(transformación!A179,'[1]Pib Pc'!$A$2:$A$81,_xlfn.XLOOKUP($C$1,'[1]Pib Pc'!B$1:P$1,'[1]Pib Pc'!$B$2:$P$81))</f>
        <v>10790</v>
      </c>
      <c r="E188" s="19" cm="1">
        <f t="array" ref="E188">_xlfn.XLOOKUP(transformación!B179,'[1]IPC Armonizado'!$A$2:$A$250,_xlfn.XLOOKUP($C$1,'[1]IPC Armonizado'!$B$1:$Q$1,'[1]IPC Armonizado'!$B$2:$Q$250))</f>
        <v>103.83</v>
      </c>
      <c r="F188" s="19" cm="1">
        <f t="array" ref="F188">_xlfn.XLOOKUP(transformación!A179,'[1]Desempleo armonizado'!$A$2:$A$101,_xlfn.XLOOKUP($C$1,'[1]Desempleo armonizado'!$B$1:$P$1,'[1]Desempleo armonizado'!$B$2:$P$101))</f>
        <v>6</v>
      </c>
      <c r="G188" s="26" cm="1">
        <f t="array" ref="G188">IFERROR(_xlfn.XLOOKUP(transformación!$B179,[1]Forwarkeys!$B$2:$B$1000,_xlfn.XLOOKUP($C$1,[1]Forwarkeys!$C$1:$BA$1,[1]Forwarkeys!$C$2:$BA$1000)),"-")</f>
        <v>18657</v>
      </c>
      <c r="H188" s="19">
        <f>España!E188</f>
        <v>104.28</v>
      </c>
      <c r="I188" s="3">
        <f>[1]Aeropuerto!$I181</f>
        <v>18541</v>
      </c>
      <c r="J188" s="3" cm="1">
        <f t="array" ref="J188">_xlfn.XLOOKUP(transformación!$B179,[1]Mortalidad!$A$2:$A$301,_xlfn.XLOOKUP($C$1,[1]Mortalidad!$B$1:$P$1,[1]Mortalidad!$B$2:$P$301))</f>
        <v>4334</v>
      </c>
      <c r="K188" s="19" cm="1">
        <f t="array" ref="K188">_xlfn.XLOOKUP(transformación!$B179,'[1]Indice del consumidor'!$A$2:$A$301,_xlfn.XLOOKUP($C$1,'[1]Indice del consumidor'!$B$1:$P$1,'[1]Indice del consumidor'!$B$2:$P$301))</f>
        <v>-4.2</v>
      </c>
      <c r="L188" s="3" cm="1">
        <f t="array" ref="L188">_xlfn.XLOOKUP(transformación!B179,'[1]Total Búsquedas'!$A$5:$A$101,_xlfn.XLOOKUP($C$1,'[1]Total Búsquedas'!$B$2:$Q$2,'[1]Total Búsquedas'!$B$5:$Q$101))</f>
        <v>100519</v>
      </c>
      <c r="M188" s="3" cm="1">
        <f t="array" ref="M188">_xlfn.XLOOKUP(transformación!B179,'[1]Búsquedas a tres meses'!$A$5:$A$101,_xlfn.XLOOKUP($C$1,'[1]Búsquedas a tres meses'!$B$2:$Q$2,'[1]Búsquedas a tres meses'!$B$5:$Q$101))</f>
        <v>71558</v>
      </c>
      <c r="N188" s="3" cm="1">
        <f t="array" ref="N188">_xlfn.XLOOKUP(transformación!B179,'[1]Búsquedas a 6 meses'!$A$5:$A$101,_xlfn.XLOOKUP($C$1,'[1]Búsquedas a 6 meses'!$B$2:$Q$2,'[1]Búsquedas a 6 meses'!$B$5:$Q$101))</f>
        <v>87189</v>
      </c>
    </row>
    <row r="189" spans="1:14" x14ac:dyDescent="0.3">
      <c r="A189" s="2" t="str">
        <f>'Viajeros Hoteles y Apartamet'!A189</f>
        <v>2019</v>
      </c>
      <c r="B189" s="2" t="str">
        <f>'Viajeros Hoteles y Apartamet'!B189</f>
        <v>10</v>
      </c>
      <c r="C189" s="3">
        <f>'Viajeros Hoteles y Apartamet'!J189</f>
        <v>76631</v>
      </c>
      <c r="D189" s="3" cm="1">
        <f t="array" ref="D189">_xlfn.XLOOKUP(transformación!A180,'[1]Pib Pc'!$A$2:$A$81,_xlfn.XLOOKUP($C$1,'[1]Pib Pc'!B$1:P$1,'[1]Pib Pc'!$B$2:$P$81))</f>
        <v>11350</v>
      </c>
      <c r="E189" s="19" cm="1">
        <f t="array" ref="E189">_xlfn.XLOOKUP(transformación!B180,'[1]IPC Armonizado'!$A$2:$A$250,_xlfn.XLOOKUP($C$1,'[1]IPC Armonizado'!$B$1:$Q$1,'[1]IPC Armonizado'!$B$2:$Q$250))</f>
        <v>103.98</v>
      </c>
      <c r="F189" s="19" cm="1">
        <f t="array" ref="F189">_xlfn.XLOOKUP(transformación!A180,'[1]Desempleo armonizado'!$A$2:$A$101,_xlfn.XLOOKUP($C$1,'[1]Desempleo armonizado'!$B$1:$P$1,'[1]Desempleo armonizado'!$B$2:$P$101))</f>
        <v>6</v>
      </c>
      <c r="G189" s="26" cm="1">
        <f t="array" ref="G189">IFERROR(_xlfn.XLOOKUP(transformación!$B180,[1]Forwarkeys!$B$2:$B$1000,_xlfn.XLOOKUP($C$1,[1]Forwarkeys!$C$1:$BA$1,[1]Forwarkeys!$C$2:$BA$1000)),"-")</f>
        <v>20823</v>
      </c>
      <c r="H189" s="19">
        <f>España!E189</f>
        <v>104.97</v>
      </c>
      <c r="I189" s="3">
        <f>[1]Aeropuerto!$I182</f>
        <v>19946</v>
      </c>
      <c r="J189" s="3" cm="1">
        <f t="array" ref="J189">_xlfn.XLOOKUP(transformación!$B180,[1]Mortalidad!$A$2:$A$301,_xlfn.XLOOKUP($C$1,[1]Mortalidad!$B$1:$P$1,[1]Mortalidad!$B$2:$P$301))</f>
        <v>4747</v>
      </c>
      <c r="K189" s="19" cm="1">
        <f t="array" ref="K189">_xlfn.XLOOKUP(transformación!$B180,'[1]Indice del consumidor'!$A$2:$A$301,_xlfn.XLOOKUP($C$1,'[1]Indice del consumidor'!$B$1:$P$1,'[1]Indice del consumidor'!$B$2:$P$301))</f>
        <v>-6.6</v>
      </c>
      <c r="L189" s="3" cm="1">
        <f t="array" ref="L189">_xlfn.XLOOKUP(transformación!B180,'[1]Total Búsquedas'!$A$5:$A$101,_xlfn.XLOOKUP($C$1,'[1]Total Búsquedas'!$B$2:$Q$2,'[1]Total Búsquedas'!$B$5:$Q$101))</f>
        <v>87265</v>
      </c>
      <c r="M189" s="3" cm="1">
        <f t="array" ref="M189">_xlfn.XLOOKUP(transformación!B180,'[1]Búsquedas a tres meses'!$A$5:$A$101,_xlfn.XLOOKUP($C$1,'[1]Búsquedas a tres meses'!$B$2:$Q$2,'[1]Búsquedas a tres meses'!$B$5:$Q$101))</f>
        <v>59077</v>
      </c>
      <c r="N189" s="3" cm="1">
        <f t="array" ref="N189">_xlfn.XLOOKUP(transformación!B180,'[1]Búsquedas a 6 meses'!$A$5:$A$101,_xlfn.XLOOKUP($C$1,'[1]Búsquedas a 6 meses'!$B$2:$Q$2,'[1]Búsquedas a 6 meses'!$B$5:$Q$101))</f>
        <v>73835</v>
      </c>
    </row>
    <row r="190" spans="1:14" x14ac:dyDescent="0.3">
      <c r="A190" s="2" t="str">
        <f>'Viajeros Hoteles y Apartamet'!A190</f>
        <v>2019</v>
      </c>
      <c r="B190" s="2" t="str">
        <f>'Viajeros Hoteles y Apartamet'!B190</f>
        <v>11</v>
      </c>
      <c r="C190" s="3">
        <f>'Viajeros Hoteles y Apartamet'!J190</f>
        <v>67358</v>
      </c>
      <c r="D190" s="3" cm="1">
        <f t="array" ref="D190">_xlfn.XLOOKUP(transformación!A181,'[1]Pib Pc'!$A$2:$A$81,_xlfn.XLOOKUP($C$1,'[1]Pib Pc'!B$1:P$1,'[1]Pib Pc'!$B$2:$P$81))</f>
        <v>11350</v>
      </c>
      <c r="E190" s="19" cm="1">
        <f t="array" ref="E190">_xlfn.XLOOKUP(transformación!B181,'[1]IPC Armonizado'!$A$2:$A$250,_xlfn.XLOOKUP($C$1,'[1]IPC Armonizado'!$B$1:$Q$1,'[1]IPC Armonizado'!$B$2:$Q$250))</f>
        <v>103.92</v>
      </c>
      <c r="F190" s="19" cm="1">
        <f t="array" ref="F190">_xlfn.XLOOKUP(transformación!A181,'[1]Desempleo armonizado'!$A$2:$A$101,_xlfn.XLOOKUP($C$1,'[1]Desempleo armonizado'!$B$1:$P$1,'[1]Desempleo armonizado'!$B$2:$P$101))</f>
        <v>6</v>
      </c>
      <c r="G190" s="26" cm="1">
        <f t="array" ref="G190">IFERROR(_xlfn.XLOOKUP(transformación!$B181,[1]Forwarkeys!$B$2:$B$1000,_xlfn.XLOOKUP($C$1,[1]Forwarkeys!$C$1:$BA$1,[1]Forwarkeys!$C$2:$BA$1000)),"-")</f>
        <v>16739</v>
      </c>
      <c r="H190" s="19">
        <f>España!E190</f>
        <v>105.01</v>
      </c>
      <c r="I190" s="3">
        <f>[1]Aeropuerto!$I183</f>
        <v>14943</v>
      </c>
      <c r="J190" s="3" cm="1">
        <f t="array" ref="J190">_xlfn.XLOOKUP(transformación!$B181,[1]Mortalidad!$A$2:$A$301,_xlfn.XLOOKUP($C$1,[1]Mortalidad!$B$1:$P$1,[1]Mortalidad!$B$2:$P$301))</f>
        <v>4350</v>
      </c>
      <c r="K190" s="19" cm="1">
        <f t="array" ref="K190">_xlfn.XLOOKUP(transformación!$B181,'[1]Indice del consumidor'!$A$2:$A$301,_xlfn.XLOOKUP($C$1,'[1]Indice del consumidor'!$B$1:$P$1,'[1]Indice del consumidor'!$B$2:$P$301))</f>
        <v>-5</v>
      </c>
      <c r="L190" s="3" cm="1">
        <f t="array" ref="L190">_xlfn.XLOOKUP(transformación!B181,'[1]Total Búsquedas'!$A$5:$A$101,_xlfn.XLOOKUP($C$1,'[1]Total Búsquedas'!$B$2:$Q$2,'[1]Total Búsquedas'!$B$5:$Q$101))</f>
        <v>77984</v>
      </c>
      <c r="M190" s="3" cm="1">
        <f t="array" ref="M190">_xlfn.XLOOKUP(transformación!B181,'[1]Búsquedas a tres meses'!$A$5:$A$101,_xlfn.XLOOKUP($C$1,'[1]Búsquedas a tres meses'!$B$2:$Q$2,'[1]Búsquedas a tres meses'!$B$5:$Q$101))</f>
        <v>47388</v>
      </c>
      <c r="N190" s="3" cm="1">
        <f t="array" ref="N190">_xlfn.XLOOKUP(transformación!B181,'[1]Búsquedas a 6 meses'!$A$5:$A$101,_xlfn.XLOOKUP($C$1,'[1]Búsquedas a 6 meses'!$B$2:$Q$2,'[1]Búsquedas a 6 meses'!$B$5:$Q$101))</f>
        <v>63846</v>
      </c>
    </row>
    <row r="191" spans="1:14" x14ac:dyDescent="0.3">
      <c r="A191" s="2" t="str">
        <f>'Viajeros Hoteles y Apartamet'!A191</f>
        <v>2019</v>
      </c>
      <c r="B191" s="2" t="str">
        <f>'Viajeros Hoteles y Apartamet'!B191</f>
        <v>12</v>
      </c>
      <c r="C191" s="3">
        <f>'Viajeros Hoteles y Apartamet'!J191</f>
        <v>39054</v>
      </c>
      <c r="D191" s="3" cm="1">
        <f t="array" ref="D191">_xlfn.XLOOKUP(transformación!A182,'[1]Pib Pc'!$A$2:$A$81,_xlfn.XLOOKUP($C$1,'[1]Pib Pc'!B$1:P$1,'[1]Pib Pc'!$B$2:$P$81))</f>
        <v>11350</v>
      </c>
      <c r="E191" s="19" cm="1">
        <f t="array" ref="E191">_xlfn.XLOOKUP(transformación!B182,'[1]IPC Armonizado'!$A$2:$A$250,_xlfn.XLOOKUP($C$1,'[1]IPC Armonizado'!$B$1:$Q$1,'[1]IPC Armonizado'!$B$2:$Q$250))</f>
        <v>104.1</v>
      </c>
      <c r="F191" s="19" cm="1">
        <f t="array" ref="F191">_xlfn.XLOOKUP(transformación!A182,'[1]Desempleo armonizado'!$A$2:$A$101,_xlfn.XLOOKUP($C$1,'[1]Desempleo armonizado'!$B$1:$P$1,'[1]Desempleo armonizado'!$B$2:$P$101))</f>
        <v>6</v>
      </c>
      <c r="G191" s="26" cm="1">
        <f t="array" ref="G191">IFERROR(_xlfn.XLOOKUP(transformación!$B182,[1]Forwarkeys!$B$2:$B$1000,_xlfn.XLOOKUP($C$1,[1]Forwarkeys!$C$1:$BA$1,[1]Forwarkeys!$C$2:$BA$1000)),"-")</f>
        <v>16328</v>
      </c>
      <c r="H191" s="19">
        <f>España!E191</f>
        <v>104.88</v>
      </c>
      <c r="I191" s="3">
        <f>[1]Aeropuerto!$I184</f>
        <v>14888</v>
      </c>
      <c r="J191" s="3" cm="1">
        <f t="array" ref="J191">_xlfn.XLOOKUP(transformación!$B182,[1]Mortalidad!$A$2:$A$301,_xlfn.XLOOKUP($C$1,[1]Mortalidad!$B$1:$P$1,[1]Mortalidad!$B$2:$P$301))</f>
        <v>4761</v>
      </c>
      <c r="K191" s="19" cm="1">
        <f t="array" ref="K191">_xlfn.XLOOKUP(transformación!$B182,'[1]Indice del consumidor'!$A$2:$A$301,_xlfn.XLOOKUP($C$1,'[1]Indice del consumidor'!$B$1:$P$1,'[1]Indice del consumidor'!$B$2:$P$301))</f>
        <v>-4.2</v>
      </c>
      <c r="L191" s="3" cm="1">
        <f t="array" ref="L191">_xlfn.XLOOKUP(transformación!B182,'[1]Total Búsquedas'!$A$5:$A$101,_xlfn.XLOOKUP($C$1,'[1]Total Búsquedas'!$B$2:$Q$2,'[1]Total Búsquedas'!$B$5:$Q$101))</f>
        <v>74554</v>
      </c>
      <c r="M191" s="3" cm="1">
        <f t="array" ref="M191">_xlfn.XLOOKUP(transformación!B182,'[1]Búsquedas a tres meses'!$A$5:$A$101,_xlfn.XLOOKUP($C$1,'[1]Búsquedas a tres meses'!$B$2:$Q$2,'[1]Búsquedas a tres meses'!$B$5:$Q$101))</f>
        <v>43471</v>
      </c>
      <c r="N191" s="3" cm="1">
        <f t="array" ref="N191">_xlfn.XLOOKUP(transformación!B182,'[1]Búsquedas a 6 meses'!$A$5:$A$101,_xlfn.XLOOKUP($C$1,'[1]Búsquedas a 6 meses'!$B$2:$Q$2,'[1]Búsquedas a 6 meses'!$B$5:$Q$101))</f>
        <v>62059</v>
      </c>
    </row>
    <row r="192" spans="1:14" x14ac:dyDescent="0.3">
      <c r="A192" s="2" t="str">
        <f>'Viajeros Hoteles y Apartamet'!A192</f>
        <v>2020</v>
      </c>
      <c r="B192" s="2" t="str">
        <f>'Viajeros Hoteles y Apartamet'!B192</f>
        <v>1</v>
      </c>
      <c r="C192" s="3">
        <f>'Viajeros Hoteles y Apartamet'!J192</f>
        <v>30180</v>
      </c>
      <c r="D192" s="3" cm="1">
        <f t="array" ref="D192">_xlfn.XLOOKUP(transformación!A183,'[1]Pib Pc'!$A$2:$A$81,_xlfn.XLOOKUP($C$1,'[1]Pib Pc'!B$1:P$1,'[1]Pib Pc'!$B$2:$P$81))</f>
        <v>10570</v>
      </c>
      <c r="E192" s="19" cm="1">
        <f t="array" ref="E192">_xlfn.XLOOKUP(transformación!B183,'[1]IPC Armonizado'!$A$2:$A$250,_xlfn.XLOOKUP($C$1,'[1]IPC Armonizado'!$B$1:$Q$1,'[1]IPC Armonizado'!$B$2:$Q$250))</f>
        <v>103.72</v>
      </c>
      <c r="F192" s="19" cm="1">
        <f t="array" ref="F192">_xlfn.XLOOKUP(transformación!A183,'[1]Desempleo armonizado'!$A$2:$A$101,_xlfn.XLOOKUP($C$1,'[1]Desempleo armonizado'!$B$1:$P$1,'[1]Desempleo armonizado'!$B$2:$P$101))</f>
        <v>7.1</v>
      </c>
      <c r="G192" s="26" cm="1">
        <f t="array" ref="G192">IFERROR(_xlfn.XLOOKUP(transformación!$B183,[1]Forwarkeys!$B$2:$B$1000,_xlfn.XLOOKUP($C$1,[1]Forwarkeys!$C$1:$BA$1,[1]Forwarkeys!$C$2:$BA$1000)),"-")</f>
        <v>13722</v>
      </c>
      <c r="H192" s="19">
        <f>España!E192</f>
        <v>103.42</v>
      </c>
      <c r="I192" s="3">
        <f>[1]Aeropuerto!$I185</f>
        <v>12268</v>
      </c>
      <c r="J192" s="3" cm="1">
        <f t="array" ref="J192">_xlfn.XLOOKUP(transformación!$B183,[1]Mortalidad!$A$2:$A$301,_xlfn.XLOOKUP($C$1,[1]Mortalidad!$B$1:$P$1,[1]Mortalidad!$B$2:$P$301))</f>
        <v>4690</v>
      </c>
      <c r="K192" s="19" cm="1">
        <f t="array" ref="K192">_xlfn.XLOOKUP(transformación!$B183,'[1]Indice del consumidor'!$A$2:$A$301,_xlfn.XLOOKUP($C$1,'[1]Indice del consumidor'!$B$1:$P$1,'[1]Indice del consumidor'!$B$2:$P$301))</f>
        <v>-4.5999999999999996</v>
      </c>
      <c r="L192" s="3" cm="1">
        <f t="array" ref="L192">_xlfn.XLOOKUP(transformación!B183,'[1]Total Búsquedas'!$A$5:$A$101,_xlfn.XLOOKUP($C$1,'[1]Total Búsquedas'!$B$2:$Q$2,'[1]Total Búsquedas'!$B$5:$Q$101))</f>
        <v>95905</v>
      </c>
      <c r="M192" s="3" cm="1">
        <f t="array" ref="M192">_xlfn.XLOOKUP(transformación!B183,'[1]Búsquedas a tres meses'!$A$5:$A$101,_xlfn.XLOOKUP($C$1,'[1]Búsquedas a tres meses'!$B$2:$Q$2,'[1]Búsquedas a tres meses'!$B$5:$Q$101))</f>
        <v>55157</v>
      </c>
      <c r="N192" s="3" cm="1">
        <f t="array" ref="N192">_xlfn.XLOOKUP(transformación!B183,'[1]Búsquedas a 6 meses'!$A$5:$A$101,_xlfn.XLOOKUP($C$1,'[1]Búsquedas a 6 meses'!$B$2:$Q$2,'[1]Búsquedas a 6 meses'!$B$5:$Q$101))</f>
        <v>79944</v>
      </c>
    </row>
    <row r="193" spans="1:14" x14ac:dyDescent="0.3">
      <c r="A193" s="2" t="str">
        <f>'Viajeros Hoteles y Apartamet'!A193</f>
        <v>2020</v>
      </c>
      <c r="B193" s="2" t="str">
        <f>'Viajeros Hoteles y Apartamet'!B193</f>
        <v>2</v>
      </c>
      <c r="C193" s="3">
        <f>'Viajeros Hoteles y Apartamet'!J193</f>
        <v>43367</v>
      </c>
      <c r="D193" s="3" cm="1">
        <f t="array" ref="D193">_xlfn.XLOOKUP(transformación!A184,'[1]Pib Pc'!$A$2:$A$81,_xlfn.XLOOKUP($C$1,'[1]Pib Pc'!B$1:P$1,'[1]Pib Pc'!$B$2:$P$81))</f>
        <v>10570</v>
      </c>
      <c r="E193" s="19" cm="1">
        <f t="array" ref="E193">_xlfn.XLOOKUP(transformación!B184,'[1]IPC Armonizado'!$A$2:$A$250,_xlfn.XLOOKUP($C$1,'[1]IPC Armonizado'!$B$1:$Q$1,'[1]IPC Armonizado'!$B$2:$Q$250))</f>
        <v>104.2</v>
      </c>
      <c r="F193" s="19" cm="1">
        <f t="array" ref="F193">_xlfn.XLOOKUP(transformación!A184,'[1]Desempleo armonizado'!$A$2:$A$101,_xlfn.XLOOKUP($C$1,'[1]Desempleo armonizado'!$B$1:$P$1,'[1]Desempleo armonizado'!$B$2:$P$101))</f>
        <v>7.1</v>
      </c>
      <c r="G193" s="26" cm="1">
        <f t="array" ref="G193">IFERROR(_xlfn.XLOOKUP(transformación!$B184,[1]Forwarkeys!$B$2:$B$1000,_xlfn.XLOOKUP($C$1,[1]Forwarkeys!$C$1:$BA$1,[1]Forwarkeys!$C$2:$BA$1000)),"-")</f>
        <v>14944</v>
      </c>
      <c r="H193" s="19">
        <f>España!E193</f>
        <v>103.36</v>
      </c>
      <c r="I193" s="3">
        <f>[1]Aeropuerto!$I186</f>
        <v>13999</v>
      </c>
      <c r="J193" s="3" cm="1">
        <f t="array" ref="J193">_xlfn.XLOOKUP(transformación!$B184,[1]Mortalidad!$A$2:$A$301,_xlfn.XLOOKUP($C$1,[1]Mortalidad!$B$1:$P$1,[1]Mortalidad!$B$2:$P$301))</f>
        <v>4520</v>
      </c>
      <c r="K193" s="19" cm="1">
        <f t="array" ref="K193">_xlfn.XLOOKUP(transformación!$B184,'[1]Indice del consumidor'!$A$2:$A$301,_xlfn.XLOOKUP($C$1,'[1]Indice del consumidor'!$B$1:$P$1,'[1]Indice del consumidor'!$B$2:$P$301))</f>
        <v>-4.5</v>
      </c>
      <c r="L193" s="3" cm="1">
        <f t="array" ref="L193">_xlfn.XLOOKUP(transformación!B184,'[1]Total Búsquedas'!$A$5:$A$101,_xlfn.XLOOKUP($C$1,'[1]Total Búsquedas'!$B$2:$Q$2,'[1]Total Búsquedas'!$B$5:$Q$101))</f>
        <v>79887</v>
      </c>
      <c r="M193" s="3" cm="1">
        <f t="array" ref="M193">_xlfn.XLOOKUP(transformación!B184,'[1]Búsquedas a tres meses'!$A$5:$A$101,_xlfn.XLOOKUP($C$1,'[1]Búsquedas a tres meses'!$B$2:$Q$2,'[1]Búsquedas a tres meses'!$B$5:$Q$101))</f>
        <v>49838</v>
      </c>
      <c r="N193" s="3" cm="1">
        <f t="array" ref="N193">_xlfn.XLOOKUP(transformación!B184,'[1]Búsquedas a 6 meses'!$A$5:$A$101,_xlfn.XLOOKUP($C$1,'[1]Búsquedas a 6 meses'!$B$2:$Q$2,'[1]Búsquedas a 6 meses'!$B$5:$Q$101))</f>
        <v>68384</v>
      </c>
    </row>
    <row r="194" spans="1:14" x14ac:dyDescent="0.3">
      <c r="A194" s="2" t="str">
        <f>'Viajeros Hoteles y Apartamet'!A194</f>
        <v>2020</v>
      </c>
      <c r="B194" s="2" t="str">
        <f>'Viajeros Hoteles y Apartamet'!B194</f>
        <v>3</v>
      </c>
      <c r="C194" s="3">
        <f>'Viajeros Hoteles y Apartamet'!J194</f>
        <v>0</v>
      </c>
      <c r="D194" s="3" cm="1">
        <f t="array" ref="D194">_xlfn.XLOOKUP(transformación!A185,'[1]Pib Pc'!$A$2:$A$81,_xlfn.XLOOKUP($C$1,'[1]Pib Pc'!B$1:P$1,'[1]Pib Pc'!$B$2:$P$81))</f>
        <v>10570</v>
      </c>
      <c r="E194" s="19" cm="1">
        <f t="array" ref="E194">_xlfn.XLOOKUP(transformación!B185,'[1]IPC Armonizado'!$A$2:$A$250,_xlfn.XLOOKUP($C$1,'[1]IPC Armonizado'!$B$1:$Q$1,'[1]IPC Armonizado'!$B$2:$Q$250))</f>
        <v>104.03</v>
      </c>
      <c r="F194" s="19" cm="1">
        <f t="array" ref="F194">_xlfn.XLOOKUP(transformación!A185,'[1]Desempleo armonizado'!$A$2:$A$101,_xlfn.XLOOKUP($C$1,'[1]Desempleo armonizado'!$B$1:$P$1,'[1]Desempleo armonizado'!$B$2:$P$101))</f>
        <v>7.1</v>
      </c>
      <c r="G194" s="26" cm="1">
        <f t="array" ref="G194">IFERROR(_xlfn.XLOOKUP(transformación!$B185,[1]Forwarkeys!$B$2:$B$1000,_xlfn.XLOOKUP($C$1,[1]Forwarkeys!$C$1:$BA$1,[1]Forwarkeys!$C$2:$BA$1000)),"-")</f>
        <v>13972</v>
      </c>
      <c r="H194" s="19">
        <f>España!E194</f>
        <v>103.98</v>
      </c>
      <c r="I194" s="3">
        <f>[1]Aeropuerto!$I187</f>
        <v>6446</v>
      </c>
      <c r="J194" s="3" cm="1">
        <f t="array" ref="J194">_xlfn.XLOOKUP(transformación!$B185,[1]Mortalidad!$A$2:$A$301,_xlfn.XLOOKUP($C$1,[1]Mortalidad!$B$1:$P$1,[1]Mortalidad!$B$2:$P$301))</f>
        <v>4883</v>
      </c>
      <c r="K194" s="19" cm="1">
        <f t="array" ref="K194">_xlfn.XLOOKUP(transformación!$B185,'[1]Indice del consumidor'!$A$2:$A$301,_xlfn.XLOOKUP($C$1,'[1]Indice del consumidor'!$B$1:$P$1,'[1]Indice del consumidor'!$B$2:$P$301))</f>
        <v>-7.1</v>
      </c>
      <c r="L194" s="3" cm="1">
        <f t="array" ref="L194">_xlfn.XLOOKUP(transformación!B185,'[1]Total Búsquedas'!$A$5:$A$101,_xlfn.XLOOKUP($C$1,'[1]Total Búsquedas'!$B$2:$Q$2,'[1]Total Búsquedas'!$B$5:$Q$101))</f>
        <v>45206</v>
      </c>
      <c r="M194" s="3" cm="1">
        <f t="array" ref="M194">_xlfn.XLOOKUP(transformación!B185,'[1]Búsquedas a tres meses'!$A$5:$A$101,_xlfn.XLOOKUP($C$1,'[1]Búsquedas a tres meses'!$B$2:$Q$2,'[1]Búsquedas a tres meses'!$B$5:$Q$101))</f>
        <v>30800</v>
      </c>
      <c r="N194" s="3" cm="1">
        <f t="array" ref="N194">_xlfn.XLOOKUP(transformación!B185,'[1]Búsquedas a 6 meses'!$A$5:$A$101,_xlfn.XLOOKUP($C$1,'[1]Búsquedas a 6 meses'!$B$2:$Q$2,'[1]Búsquedas a 6 meses'!$B$5:$Q$101))</f>
        <v>39835</v>
      </c>
    </row>
    <row r="195" spans="1:14" x14ac:dyDescent="0.3">
      <c r="A195" s="2" t="str">
        <f>'Viajeros Hoteles y Apartamet'!A195</f>
        <v>2020</v>
      </c>
      <c r="B195" s="2" t="str">
        <f>'Viajeros Hoteles y Apartamet'!B195</f>
        <v>4</v>
      </c>
      <c r="C195" s="3">
        <f>'Viajeros Hoteles y Apartamet'!J195</f>
        <v>0</v>
      </c>
      <c r="D195" s="3" cm="1">
        <f t="array" ref="D195">_xlfn.XLOOKUP(transformación!A186,'[1]Pib Pc'!$A$2:$A$81,_xlfn.XLOOKUP($C$1,'[1]Pib Pc'!B$1:P$1,'[1]Pib Pc'!$B$2:$P$81))</f>
        <v>10450</v>
      </c>
      <c r="E195" s="19" cm="1">
        <f t="array" ref="E195">_xlfn.XLOOKUP(transformación!B186,'[1]IPC Armonizado'!$A$2:$A$250,_xlfn.XLOOKUP($C$1,'[1]IPC Armonizado'!$B$1:$Q$1,'[1]IPC Armonizado'!$B$2:$Q$250))</f>
        <v>103.58</v>
      </c>
      <c r="F195" s="19" cm="1">
        <f t="array" ref="F195">_xlfn.XLOOKUP(transformación!A186,'[1]Desempleo armonizado'!$A$2:$A$101,_xlfn.XLOOKUP($C$1,'[1]Desempleo armonizado'!$B$1:$P$1,'[1]Desempleo armonizado'!$B$2:$P$101))</f>
        <v>8.9</v>
      </c>
      <c r="G195" s="26" cm="1">
        <f t="array" ref="G195">IFERROR(_xlfn.XLOOKUP(transformación!$B186,[1]Forwarkeys!$B$2:$B$1000,_xlfn.XLOOKUP($C$1,[1]Forwarkeys!$C$1:$BA$1,[1]Forwarkeys!$C$2:$BA$1000)),"-")</f>
        <v>418</v>
      </c>
      <c r="H195" s="19">
        <f>España!E195</f>
        <v>104.35</v>
      </c>
      <c r="I195" s="3">
        <f>[1]Aeropuerto!$I188</f>
        <v>41</v>
      </c>
      <c r="J195" s="3" cm="1">
        <f t="array" ref="J195">_xlfn.XLOOKUP(transformación!$B186,[1]Mortalidad!$A$2:$A$301,_xlfn.XLOOKUP($C$1,[1]Mortalidad!$B$1:$P$1,[1]Mortalidad!$B$2:$P$301))</f>
        <v>4869</v>
      </c>
      <c r="K195" s="19" cm="1">
        <f t="array" ref="K195">_xlfn.XLOOKUP(transformación!$B186,'[1]Indice del consumidor'!$A$2:$A$301,_xlfn.XLOOKUP($C$1,'[1]Indice del consumidor'!$B$1:$P$1,'[1]Indice del consumidor'!$B$2:$P$301))</f>
        <v>-13.9</v>
      </c>
      <c r="L195" s="3" cm="1">
        <f t="array" ref="L195">_xlfn.XLOOKUP(transformación!B186,'[1]Total Búsquedas'!$A$5:$A$101,_xlfn.XLOOKUP($C$1,'[1]Total Búsquedas'!$B$2:$Q$2,'[1]Total Búsquedas'!$B$5:$Q$101))</f>
        <v>20532</v>
      </c>
      <c r="M195" s="3" cm="1">
        <f t="array" ref="M195">_xlfn.XLOOKUP(transformación!B186,'[1]Búsquedas a tres meses'!$A$5:$A$101,_xlfn.XLOOKUP($C$1,'[1]Búsquedas a tres meses'!$B$2:$Q$2,'[1]Búsquedas a tres meses'!$B$5:$Q$101))</f>
        <v>11691</v>
      </c>
      <c r="N195" s="3" cm="1">
        <f t="array" ref="N195">_xlfn.XLOOKUP(transformación!B186,'[1]Búsquedas a 6 meses'!$A$5:$A$101,_xlfn.XLOOKUP($C$1,'[1]Búsquedas a 6 meses'!$B$2:$Q$2,'[1]Búsquedas a 6 meses'!$B$5:$Q$101))</f>
        <v>18796</v>
      </c>
    </row>
    <row r="196" spans="1:14" x14ac:dyDescent="0.3">
      <c r="A196" s="2" t="str">
        <f>'Viajeros Hoteles y Apartamet'!A196</f>
        <v>2020</v>
      </c>
      <c r="B196" s="2" t="str">
        <f>'Viajeros Hoteles y Apartamet'!B196</f>
        <v>5</v>
      </c>
      <c r="C196" s="3">
        <f>'Viajeros Hoteles y Apartamet'!J196</f>
        <v>0</v>
      </c>
      <c r="D196" s="3" cm="1">
        <f t="array" ref="D196">_xlfn.XLOOKUP(transformación!A187,'[1]Pib Pc'!$A$2:$A$81,_xlfn.XLOOKUP($C$1,'[1]Pib Pc'!B$1:P$1,'[1]Pib Pc'!$B$2:$P$81))</f>
        <v>10450</v>
      </c>
      <c r="E196" s="19" cm="1">
        <f t="array" ref="E196">_xlfn.XLOOKUP(transformación!B187,'[1]IPC Armonizado'!$A$2:$A$250,_xlfn.XLOOKUP($C$1,'[1]IPC Armonizado'!$B$1:$Q$1,'[1]IPC Armonizado'!$B$2:$Q$250))</f>
        <v>103.52</v>
      </c>
      <c r="F196" s="19" cm="1">
        <f t="array" ref="F196">_xlfn.XLOOKUP(transformación!A187,'[1]Desempleo armonizado'!$A$2:$A$101,_xlfn.XLOOKUP($C$1,'[1]Desempleo armonizado'!$B$1:$P$1,'[1]Desempleo armonizado'!$B$2:$P$101))</f>
        <v>8.9</v>
      </c>
      <c r="G196" s="26" cm="1">
        <f t="array" ref="G196">IFERROR(_xlfn.XLOOKUP(transformación!$B187,[1]Forwarkeys!$B$2:$B$1000,_xlfn.XLOOKUP($C$1,[1]Forwarkeys!$C$1:$BA$1,[1]Forwarkeys!$C$2:$BA$1000)),"-")</f>
        <v>336</v>
      </c>
      <c r="H196" s="19">
        <f>España!E196</f>
        <v>104.41</v>
      </c>
      <c r="I196" s="3">
        <f>[1]Aeropuerto!$I189</f>
        <v>18</v>
      </c>
      <c r="J196" s="3" cm="1">
        <f t="array" ref="J196">_xlfn.XLOOKUP(transformación!$B187,[1]Mortalidad!$A$2:$A$301,_xlfn.XLOOKUP($C$1,[1]Mortalidad!$B$1:$P$1,[1]Mortalidad!$B$2:$P$301))</f>
        <v>4620</v>
      </c>
      <c r="K196" s="19" cm="1">
        <f t="array" ref="K196">_xlfn.XLOOKUP(transformación!$B187,'[1]Indice del consumidor'!$A$2:$A$301,_xlfn.XLOOKUP($C$1,'[1]Indice del consumidor'!$B$1:$P$1,'[1]Indice del consumidor'!$B$2:$P$301))</f>
        <v>-9</v>
      </c>
      <c r="L196" s="3" cm="1">
        <f t="array" ref="L196">_xlfn.XLOOKUP(transformación!B187,'[1]Total Búsquedas'!$A$5:$A$101,_xlfn.XLOOKUP($C$1,'[1]Total Búsquedas'!$B$2:$Q$2,'[1]Total Búsquedas'!$B$5:$Q$101))</f>
        <v>22612</v>
      </c>
      <c r="M196" s="3" cm="1">
        <f t="array" ref="M196">_xlfn.XLOOKUP(transformación!B187,'[1]Búsquedas a tres meses'!$A$5:$A$101,_xlfn.XLOOKUP($C$1,'[1]Búsquedas a tres meses'!$B$2:$Q$2,'[1]Búsquedas a tres meses'!$B$5:$Q$101))</f>
        <v>14459</v>
      </c>
      <c r="N196" s="3" cm="1">
        <f t="array" ref="N196">_xlfn.XLOOKUP(transformación!B187,'[1]Búsquedas a 6 meses'!$A$5:$A$101,_xlfn.XLOOKUP($C$1,'[1]Búsquedas a 6 meses'!$B$2:$Q$2,'[1]Búsquedas a 6 meses'!$B$5:$Q$101))</f>
        <v>21076</v>
      </c>
    </row>
    <row r="197" spans="1:14" x14ac:dyDescent="0.3">
      <c r="A197" s="2" t="str">
        <f>'Viajeros Hoteles y Apartamet'!A197</f>
        <v>2020</v>
      </c>
      <c r="B197" s="2" t="str">
        <f>'Viajeros Hoteles y Apartamet'!B197</f>
        <v>6</v>
      </c>
      <c r="C197" s="3">
        <f>'Viajeros Hoteles y Apartamet'!J197</f>
        <v>0</v>
      </c>
      <c r="D197" s="3" cm="1">
        <f t="array" ref="D197">_xlfn.XLOOKUP(transformación!A188,'[1]Pib Pc'!$A$2:$A$81,_xlfn.XLOOKUP($C$1,'[1]Pib Pc'!B$1:P$1,'[1]Pib Pc'!$B$2:$P$81))</f>
        <v>10450</v>
      </c>
      <c r="E197" s="19" cm="1">
        <f t="array" ref="E197">_xlfn.XLOOKUP(transformación!B188,'[1]IPC Armonizado'!$A$2:$A$250,_xlfn.XLOOKUP($C$1,'[1]IPC Armonizado'!$B$1:$Q$1,'[1]IPC Armonizado'!$B$2:$Q$250))</f>
        <v>103.77</v>
      </c>
      <c r="F197" s="19" cm="1">
        <f t="array" ref="F197">_xlfn.XLOOKUP(transformación!A188,'[1]Desempleo armonizado'!$A$2:$A$101,_xlfn.XLOOKUP($C$1,'[1]Desempleo armonizado'!$B$1:$P$1,'[1]Desempleo armonizado'!$B$2:$P$101))</f>
        <v>8.9</v>
      </c>
      <c r="G197" s="26" cm="1">
        <f t="array" ref="G197">IFERROR(_xlfn.XLOOKUP(transformación!$B188,[1]Forwarkeys!$B$2:$B$1000,_xlfn.XLOOKUP($C$1,[1]Forwarkeys!$C$1:$BA$1,[1]Forwarkeys!$C$2:$BA$1000)),"-")</f>
        <v>209</v>
      </c>
      <c r="H197" s="19">
        <f>España!E197</f>
        <v>104.87</v>
      </c>
      <c r="I197" s="3">
        <f>[1]Aeropuerto!$I190</f>
        <v>21</v>
      </c>
      <c r="J197" s="3" cm="1">
        <f t="array" ref="J197">_xlfn.XLOOKUP(transformación!$B188,[1]Mortalidad!$A$2:$A$301,_xlfn.XLOOKUP($C$1,[1]Mortalidad!$B$1:$P$1,[1]Mortalidad!$B$2:$P$301))</f>
        <v>4356</v>
      </c>
      <c r="K197" s="19" cm="1">
        <f t="array" ref="K197">_xlfn.XLOOKUP(transformación!$B188,'[1]Indice del consumidor'!$A$2:$A$301,_xlfn.XLOOKUP($C$1,'[1]Indice del consumidor'!$B$1:$P$1,'[1]Indice del consumidor'!$B$2:$P$301))</f>
        <v>-3.9</v>
      </c>
      <c r="L197" s="3" cm="1">
        <f t="array" ref="L197">_xlfn.XLOOKUP(transformación!B188,'[1]Total Búsquedas'!$A$5:$A$101,_xlfn.XLOOKUP($C$1,'[1]Total Búsquedas'!$B$2:$Q$2,'[1]Total Búsquedas'!$B$5:$Q$101))</f>
        <v>23070</v>
      </c>
      <c r="M197" s="3" cm="1">
        <f t="array" ref="M197">_xlfn.XLOOKUP(transformación!B188,'[1]Búsquedas a tres meses'!$A$5:$A$101,_xlfn.XLOOKUP($C$1,'[1]Búsquedas a tres meses'!$B$2:$Q$2,'[1]Búsquedas a tres meses'!$B$5:$Q$101))</f>
        <v>17353</v>
      </c>
      <c r="N197" s="3" cm="1">
        <f t="array" ref="N197">_xlfn.XLOOKUP(transformación!B188,'[1]Búsquedas a 6 meses'!$A$5:$A$101,_xlfn.XLOOKUP($C$1,'[1]Búsquedas a 6 meses'!$B$2:$Q$2,'[1]Búsquedas a 6 meses'!$B$5:$Q$101))</f>
        <v>21723</v>
      </c>
    </row>
    <row r="198" spans="1:14" x14ac:dyDescent="0.3">
      <c r="A198" s="2" t="str">
        <f>'Viajeros Hoteles y Apartamet'!A198</f>
        <v>2020</v>
      </c>
      <c r="B198" s="2" t="str">
        <f>'Viajeros Hoteles y Apartamet'!B198</f>
        <v>7</v>
      </c>
      <c r="C198" s="3">
        <f>'Viajeros Hoteles y Apartamet'!J198</f>
        <v>3857</v>
      </c>
      <c r="D198" s="3" cm="1">
        <f t="array" ref="D198">_xlfn.XLOOKUP(transformación!A189,'[1]Pib Pc'!$A$2:$A$81,_xlfn.XLOOKUP($C$1,'[1]Pib Pc'!B$1:P$1,'[1]Pib Pc'!$B$2:$P$81))</f>
        <v>10680</v>
      </c>
      <c r="E198" s="19" cm="1">
        <f t="array" ref="E198">_xlfn.XLOOKUP(transformación!B189,'[1]IPC Armonizado'!$A$2:$A$250,_xlfn.XLOOKUP($C$1,'[1]IPC Armonizado'!$B$1:$Q$1,'[1]IPC Armonizado'!$B$2:$Q$250))</f>
        <v>104.07</v>
      </c>
      <c r="F198" s="19" cm="1">
        <f t="array" ref="F198">_xlfn.XLOOKUP(transformación!A189,'[1]Desempleo armonizado'!$A$2:$A$101,_xlfn.XLOOKUP($C$1,'[1]Desempleo armonizado'!$B$1:$P$1,'[1]Desempleo armonizado'!$B$2:$P$101))</f>
        <v>7.7</v>
      </c>
      <c r="G198" s="26" cm="1">
        <f t="array" ref="G198">IFERROR(_xlfn.XLOOKUP(transformación!$B189,[1]Forwarkeys!$B$2:$B$1000,_xlfn.XLOOKUP($C$1,[1]Forwarkeys!$C$1:$BA$1,[1]Forwarkeys!$C$2:$BA$1000)),"-")</f>
        <v>5304</v>
      </c>
      <c r="H198" s="19">
        <f>España!E198</f>
        <v>103.23</v>
      </c>
      <c r="I198" s="3">
        <f>[1]Aeropuerto!$I191</f>
        <v>3174</v>
      </c>
      <c r="J198" s="3" cm="1">
        <f t="array" ref="J198">_xlfn.XLOOKUP(transformación!$B189,[1]Mortalidad!$A$2:$A$301,_xlfn.XLOOKUP($C$1,[1]Mortalidad!$B$1:$P$1,[1]Mortalidad!$B$2:$P$301))</f>
        <v>4333</v>
      </c>
      <c r="K198" s="19" cm="1">
        <f t="array" ref="K198">_xlfn.XLOOKUP(transformación!$B189,'[1]Indice del consumidor'!$A$2:$A$301,_xlfn.XLOOKUP($C$1,'[1]Indice del consumidor'!$B$1:$P$1,'[1]Indice del consumidor'!$B$2:$P$301))</f>
        <v>-1.6</v>
      </c>
      <c r="L198" s="3" cm="1">
        <f t="array" ref="L198">_xlfn.XLOOKUP(transformación!B189,'[1]Total Búsquedas'!$A$5:$A$101,_xlfn.XLOOKUP($C$1,'[1]Total Búsquedas'!$B$2:$Q$2,'[1]Total Búsquedas'!$B$5:$Q$101))</f>
        <v>19519</v>
      </c>
      <c r="M198" s="3" cm="1">
        <f t="array" ref="M198">_xlfn.XLOOKUP(transformación!B189,'[1]Búsquedas a tres meses'!$A$5:$A$101,_xlfn.XLOOKUP($C$1,'[1]Búsquedas a tres meses'!$B$2:$Q$2,'[1]Búsquedas a tres meses'!$B$5:$Q$101))</f>
        <v>15407</v>
      </c>
      <c r="N198" s="3" cm="1">
        <f t="array" ref="N198">_xlfn.XLOOKUP(transformación!B189,'[1]Búsquedas a 6 meses'!$A$5:$A$101,_xlfn.XLOOKUP($C$1,'[1]Búsquedas a 6 meses'!$B$2:$Q$2,'[1]Búsquedas a 6 meses'!$B$5:$Q$101))</f>
        <v>18410</v>
      </c>
    </row>
    <row r="199" spans="1:14" x14ac:dyDescent="0.3">
      <c r="A199" s="2" t="str">
        <f>'Viajeros Hoteles y Apartamet'!A199</f>
        <v>2020</v>
      </c>
      <c r="B199" s="2" t="str">
        <f>'Viajeros Hoteles y Apartamet'!B199</f>
        <v>8</v>
      </c>
      <c r="C199" s="3">
        <f>'Viajeros Hoteles y Apartamet'!J199</f>
        <v>1752</v>
      </c>
      <c r="D199" s="3" cm="1">
        <f t="array" ref="D199">_xlfn.XLOOKUP(transformación!A190,'[1]Pib Pc'!$A$2:$A$81,_xlfn.XLOOKUP($C$1,'[1]Pib Pc'!B$1:P$1,'[1]Pib Pc'!$B$2:$P$81))</f>
        <v>10680</v>
      </c>
      <c r="E199" s="19" cm="1">
        <f t="array" ref="E199">_xlfn.XLOOKUP(transformación!B190,'[1]IPC Armonizado'!$A$2:$A$250,_xlfn.XLOOKUP($C$1,'[1]IPC Armonizado'!$B$1:$Q$1,'[1]IPC Armonizado'!$B$2:$Q$250))</f>
        <v>104.09</v>
      </c>
      <c r="F199" s="19" cm="1">
        <f t="array" ref="F199">_xlfn.XLOOKUP(transformación!A190,'[1]Desempleo armonizado'!$A$2:$A$101,_xlfn.XLOOKUP($C$1,'[1]Desempleo armonizado'!$B$1:$P$1,'[1]Desempleo armonizado'!$B$2:$P$101))</f>
        <v>7.7</v>
      </c>
      <c r="G199" s="26" cm="1">
        <f t="array" ref="G199">IFERROR(_xlfn.XLOOKUP(transformación!$B190,[1]Forwarkeys!$B$2:$B$1000,_xlfn.XLOOKUP($C$1,[1]Forwarkeys!$C$1:$BA$1,[1]Forwarkeys!$C$2:$BA$1000)),"-")</f>
        <v>2406</v>
      </c>
      <c r="H199" s="19">
        <f>España!E199</f>
        <v>103.23</v>
      </c>
      <c r="I199" s="3">
        <f>[1]Aeropuerto!$I192</f>
        <v>1327</v>
      </c>
      <c r="J199" s="3" cm="1">
        <f t="array" ref="J199">_xlfn.XLOOKUP(transformación!$B190,[1]Mortalidad!$A$2:$A$301,_xlfn.XLOOKUP($C$1,[1]Mortalidad!$B$1:$P$1,[1]Mortalidad!$B$2:$P$301))</f>
        <v>4366</v>
      </c>
      <c r="K199" s="19" cm="1">
        <f t="array" ref="K199">_xlfn.XLOOKUP(transformación!$B190,'[1]Indice del consumidor'!$A$2:$A$301,_xlfn.XLOOKUP($C$1,'[1]Indice del consumidor'!$B$1:$P$1,'[1]Indice del consumidor'!$B$2:$P$301))</f>
        <v>-5.0999999999999996</v>
      </c>
      <c r="L199" s="3" cm="1">
        <f t="array" ref="L199">_xlfn.XLOOKUP(transformación!B190,'[1]Total Búsquedas'!$A$5:$A$101,_xlfn.XLOOKUP($C$1,'[1]Total Búsquedas'!$B$2:$Q$2,'[1]Total Búsquedas'!$B$5:$Q$101))</f>
        <v>16326</v>
      </c>
      <c r="M199" s="3" cm="1">
        <f t="array" ref="M199">_xlfn.XLOOKUP(transformación!B190,'[1]Búsquedas a tres meses'!$A$5:$A$101,_xlfn.XLOOKUP($C$1,'[1]Búsquedas a tres meses'!$B$2:$Q$2,'[1]Búsquedas a tres meses'!$B$5:$Q$101))</f>
        <v>13313</v>
      </c>
      <c r="N199" s="3" cm="1">
        <f t="array" ref="N199">_xlfn.XLOOKUP(transformación!B190,'[1]Búsquedas a 6 meses'!$A$5:$A$101,_xlfn.XLOOKUP($C$1,'[1]Búsquedas a 6 meses'!$B$2:$Q$2,'[1]Búsquedas a 6 meses'!$B$5:$Q$101))</f>
        <v>15511</v>
      </c>
    </row>
    <row r="200" spans="1:14" x14ac:dyDescent="0.3">
      <c r="A200" s="2" t="str">
        <f>'Viajeros Hoteles y Apartamet'!A200</f>
        <v>2020</v>
      </c>
      <c r="B200" s="2" t="str">
        <f>'Viajeros Hoteles y Apartamet'!B200</f>
        <v>9</v>
      </c>
      <c r="C200" s="3">
        <f>'Viajeros Hoteles y Apartamet'!J200</f>
        <v>1993</v>
      </c>
      <c r="D200" s="3" cm="1">
        <f t="array" ref="D200">_xlfn.XLOOKUP(transformación!A191,'[1]Pib Pc'!$A$2:$A$81,_xlfn.XLOOKUP($C$1,'[1]Pib Pc'!B$1:P$1,'[1]Pib Pc'!$B$2:$P$81))</f>
        <v>10680</v>
      </c>
      <c r="E200" s="19" cm="1">
        <f t="array" ref="E200">_xlfn.XLOOKUP(transformación!B191,'[1]IPC Armonizado'!$A$2:$A$250,_xlfn.XLOOKUP($C$1,'[1]IPC Armonizado'!$B$1:$Q$1,'[1]IPC Armonizado'!$B$2:$Q$250))</f>
        <v>104.11</v>
      </c>
      <c r="F200" s="19" cm="1">
        <f t="array" ref="F200">_xlfn.XLOOKUP(transformación!A191,'[1]Desempleo armonizado'!$A$2:$A$101,_xlfn.XLOOKUP($C$1,'[1]Desempleo armonizado'!$B$1:$P$1,'[1]Desempleo armonizado'!$B$2:$P$101))</f>
        <v>7.7</v>
      </c>
      <c r="G200" s="26" cm="1">
        <f t="array" ref="G200">IFERROR(_xlfn.XLOOKUP(transformación!$B191,[1]Forwarkeys!$B$2:$B$1000,_xlfn.XLOOKUP($C$1,[1]Forwarkeys!$C$1:$BA$1,[1]Forwarkeys!$C$2:$BA$1000)),"-")</f>
        <v>2717</v>
      </c>
      <c r="H200" s="19">
        <f>España!E200</f>
        <v>103.69</v>
      </c>
      <c r="I200" s="3">
        <f>[1]Aeropuerto!$I193</f>
        <v>1447</v>
      </c>
      <c r="J200" s="3" cm="1">
        <f t="array" ref="J200">_xlfn.XLOOKUP(transformación!$B191,[1]Mortalidad!$A$2:$A$301,_xlfn.XLOOKUP($C$1,[1]Mortalidad!$B$1:$P$1,[1]Mortalidad!$B$2:$P$301))</f>
        <v>4508</v>
      </c>
      <c r="K200" s="19" cm="1">
        <f t="array" ref="K200">_xlfn.XLOOKUP(transformación!$B191,'[1]Indice del consumidor'!$A$2:$A$301,_xlfn.XLOOKUP($C$1,'[1]Indice del consumidor'!$B$1:$P$1,'[1]Indice del consumidor'!$B$2:$P$301))</f>
        <v>-5.9</v>
      </c>
      <c r="L200" s="3" cm="1">
        <f t="array" ref="L200">_xlfn.XLOOKUP(transformación!B191,'[1]Total Búsquedas'!$A$5:$A$101,_xlfn.XLOOKUP($C$1,'[1]Total Búsquedas'!$B$2:$Q$2,'[1]Total Búsquedas'!$B$5:$Q$101))</f>
        <v>13859</v>
      </c>
      <c r="M200" s="3" cm="1">
        <f t="array" ref="M200">_xlfn.XLOOKUP(transformación!B191,'[1]Búsquedas a tres meses'!$A$5:$A$101,_xlfn.XLOOKUP($C$1,'[1]Búsquedas a tres meses'!$B$2:$Q$2,'[1]Búsquedas a tres meses'!$B$5:$Q$101))</f>
        <v>11480</v>
      </c>
      <c r="N200" s="3" cm="1">
        <f t="array" ref="N200">_xlfn.XLOOKUP(transformación!B191,'[1]Búsquedas a 6 meses'!$A$5:$A$101,_xlfn.XLOOKUP($C$1,'[1]Búsquedas a 6 meses'!$B$2:$Q$2,'[1]Búsquedas a 6 meses'!$B$5:$Q$101))</f>
        <v>13017</v>
      </c>
    </row>
    <row r="201" spans="1:14" x14ac:dyDescent="0.3">
      <c r="A201" s="2" t="str">
        <f>'Viajeros Hoteles y Apartamet'!A201</f>
        <v>2020</v>
      </c>
      <c r="B201" s="2" t="str">
        <f>'Viajeros Hoteles y Apartamet'!B201</f>
        <v>10</v>
      </c>
      <c r="C201" s="3">
        <f>'Viajeros Hoteles y Apartamet'!J201</f>
        <v>1891</v>
      </c>
      <c r="D201" s="3" cm="1">
        <f t="array" ref="D201">_xlfn.XLOOKUP(transformación!A192,'[1]Pib Pc'!$A$2:$A$81,_xlfn.XLOOKUP($C$1,'[1]Pib Pc'!B$1:P$1,'[1]Pib Pc'!$B$2:$P$81))</f>
        <v>11340</v>
      </c>
      <c r="E201" s="19" cm="1">
        <f t="array" ref="E201">_xlfn.XLOOKUP(transformación!B192,'[1]IPC Armonizado'!$A$2:$A$250,_xlfn.XLOOKUP($C$1,'[1]IPC Armonizado'!$B$1:$Q$1,'[1]IPC Armonizado'!$B$2:$Q$250))</f>
        <v>104.22</v>
      </c>
      <c r="F201" s="19" cm="1">
        <f t="array" ref="F201">_xlfn.XLOOKUP(transformación!A192,'[1]Desempleo armonizado'!$A$2:$A$101,_xlfn.XLOOKUP($C$1,'[1]Desempleo armonizado'!$B$1:$P$1,'[1]Desempleo armonizado'!$B$2:$P$101))</f>
        <v>7.4</v>
      </c>
      <c r="G201" s="26" cm="1">
        <f t="array" ref="G201">IFERROR(_xlfn.XLOOKUP(transformación!$B192,[1]Forwarkeys!$B$2:$B$1000,_xlfn.XLOOKUP($C$1,[1]Forwarkeys!$C$1:$BA$1,[1]Forwarkeys!$C$2:$BA$1000)),"-")</f>
        <v>1816</v>
      </c>
      <c r="H201" s="19">
        <f>España!E201</f>
        <v>104.01</v>
      </c>
      <c r="I201" s="3">
        <f>[1]Aeropuerto!$I194</f>
        <v>1516</v>
      </c>
      <c r="J201" s="3" cm="1">
        <f t="array" ref="J201">_xlfn.XLOOKUP(transformación!$B192,[1]Mortalidad!$A$2:$A$301,_xlfn.XLOOKUP($C$1,[1]Mortalidad!$B$1:$P$1,[1]Mortalidad!$B$2:$P$301))</f>
        <v>4664</v>
      </c>
      <c r="K201" s="19" cm="1">
        <f t="array" ref="K201">_xlfn.XLOOKUP(transformación!$B192,'[1]Indice del consumidor'!$A$2:$A$301,_xlfn.XLOOKUP($C$1,'[1]Indice del consumidor'!$B$1:$P$1,'[1]Indice del consumidor'!$B$2:$P$301))</f>
        <v>-6.9</v>
      </c>
      <c r="L201" s="3" cm="1">
        <f t="array" ref="L201">_xlfn.XLOOKUP(transformación!B192,'[1]Total Búsquedas'!$A$5:$A$101,_xlfn.XLOOKUP($C$1,'[1]Total Búsquedas'!$B$2:$Q$2,'[1]Total Búsquedas'!$B$5:$Q$101))</f>
        <v>14980</v>
      </c>
      <c r="M201" s="3" cm="1">
        <f t="array" ref="M201">_xlfn.XLOOKUP(transformación!B192,'[1]Búsquedas a tres meses'!$A$5:$A$101,_xlfn.XLOOKUP($C$1,'[1]Búsquedas a tres meses'!$B$2:$Q$2,'[1]Búsquedas a tres meses'!$B$5:$Q$101))</f>
        <v>11809</v>
      </c>
      <c r="N201" s="3" cm="1">
        <f t="array" ref="N201">_xlfn.XLOOKUP(transformación!B192,'[1]Búsquedas a 6 meses'!$A$5:$A$101,_xlfn.XLOOKUP($C$1,'[1]Búsquedas a 6 meses'!$B$2:$Q$2,'[1]Búsquedas a 6 meses'!$B$5:$Q$101))</f>
        <v>13093</v>
      </c>
    </row>
    <row r="202" spans="1:14" x14ac:dyDescent="0.3">
      <c r="A202" s="2" t="str">
        <f>'Viajeros Hoteles y Apartamet'!A202</f>
        <v>2020</v>
      </c>
      <c r="B202" s="2" t="str">
        <f>'Viajeros Hoteles y Apartamet'!B202</f>
        <v>11</v>
      </c>
      <c r="C202" s="3">
        <f>'Viajeros Hoteles y Apartamet'!J202</f>
        <v>1517</v>
      </c>
      <c r="D202" s="3" cm="1">
        <f t="array" ref="D202">_xlfn.XLOOKUP(transformación!A193,'[1]Pib Pc'!$A$2:$A$81,_xlfn.XLOOKUP($C$1,'[1]Pib Pc'!B$1:P$1,'[1]Pib Pc'!$B$2:$P$81))</f>
        <v>11340</v>
      </c>
      <c r="E202" s="19" cm="1">
        <f t="array" ref="E202">_xlfn.XLOOKUP(transformación!B193,'[1]IPC Armonizado'!$A$2:$A$250,_xlfn.XLOOKUP($C$1,'[1]IPC Armonizado'!$B$1:$Q$1,'[1]IPC Armonizado'!$B$2:$Q$250))</f>
        <v>104.1</v>
      </c>
      <c r="F202" s="19" cm="1">
        <f t="array" ref="F202">_xlfn.XLOOKUP(transformación!A193,'[1]Desempleo armonizado'!$A$2:$A$101,_xlfn.XLOOKUP($C$1,'[1]Desempleo armonizado'!$B$1:$P$1,'[1]Desempleo armonizado'!$B$2:$P$101))</f>
        <v>7.4</v>
      </c>
      <c r="G202" s="26" cm="1">
        <f t="array" ref="G202">IFERROR(_xlfn.XLOOKUP(transformación!$B193,[1]Forwarkeys!$B$2:$B$1000,_xlfn.XLOOKUP($C$1,[1]Forwarkeys!$C$1:$BA$1,[1]Forwarkeys!$C$2:$BA$1000)),"-")</f>
        <v>1152</v>
      </c>
      <c r="H202" s="19">
        <f>España!E202</f>
        <v>104.12</v>
      </c>
      <c r="I202" s="3">
        <f>[1]Aeropuerto!$I195</f>
        <v>856</v>
      </c>
      <c r="J202" s="3" cm="1">
        <f t="array" ref="J202">_xlfn.XLOOKUP(transformación!$B193,[1]Mortalidad!$A$2:$A$301,_xlfn.XLOOKUP($C$1,[1]Mortalidad!$B$1:$P$1,[1]Mortalidad!$B$2:$P$301))</f>
        <v>4621</v>
      </c>
      <c r="K202" s="19" cm="1">
        <f t="array" ref="K202">_xlfn.XLOOKUP(transformación!$B193,'[1]Indice del consumidor'!$A$2:$A$301,_xlfn.XLOOKUP($C$1,'[1]Indice del consumidor'!$B$1:$P$1,'[1]Indice del consumidor'!$B$2:$P$301))</f>
        <v>-4.8</v>
      </c>
      <c r="L202" s="3" cm="1">
        <f t="array" ref="L202">_xlfn.XLOOKUP(transformación!B193,'[1]Total Búsquedas'!$A$5:$A$101,_xlfn.XLOOKUP($C$1,'[1]Total Búsquedas'!$B$2:$Q$2,'[1]Total Búsquedas'!$B$5:$Q$101))</f>
        <v>13880</v>
      </c>
      <c r="M202" s="3" cm="1">
        <f t="array" ref="M202">_xlfn.XLOOKUP(transformación!B193,'[1]Búsquedas a tres meses'!$A$5:$A$101,_xlfn.XLOOKUP($C$1,'[1]Búsquedas a tres meses'!$B$2:$Q$2,'[1]Búsquedas a tres meses'!$B$5:$Q$101))</f>
        <v>10748</v>
      </c>
      <c r="N202" s="3" cm="1">
        <f t="array" ref="N202">_xlfn.XLOOKUP(transformación!B193,'[1]Búsquedas a 6 meses'!$A$5:$A$101,_xlfn.XLOOKUP($C$1,'[1]Búsquedas a 6 meses'!$B$2:$Q$2,'[1]Búsquedas a 6 meses'!$B$5:$Q$101))</f>
        <v>12231</v>
      </c>
    </row>
    <row r="203" spans="1:14" x14ac:dyDescent="0.3">
      <c r="A203" s="2" t="str">
        <f>'Viajeros Hoteles y Apartamet'!A203</f>
        <v>2020</v>
      </c>
      <c r="B203" s="2" t="str">
        <f>'Viajeros Hoteles y Apartamet'!B203</f>
        <v>12</v>
      </c>
      <c r="C203" s="3">
        <f>'Viajeros Hoteles y Apartamet'!J203</f>
        <v>2385</v>
      </c>
      <c r="D203" s="3" cm="1">
        <f t="array" ref="D203">_xlfn.XLOOKUP(transformación!A194,'[1]Pib Pc'!$A$2:$A$81,_xlfn.XLOOKUP($C$1,'[1]Pib Pc'!B$1:P$1,'[1]Pib Pc'!$B$2:$P$81))</f>
        <v>11340</v>
      </c>
      <c r="E203" s="19" cm="1">
        <f t="array" ref="E203">_xlfn.XLOOKUP(transformación!B194,'[1]IPC Armonizado'!$A$2:$A$250,_xlfn.XLOOKUP($C$1,'[1]IPC Armonizado'!$B$1:$Q$1,'[1]IPC Armonizado'!$B$2:$Q$250))</f>
        <v>104.3</v>
      </c>
      <c r="F203" s="19" cm="1">
        <f t="array" ref="F203">_xlfn.XLOOKUP(transformación!A194,'[1]Desempleo armonizado'!$A$2:$A$101,_xlfn.XLOOKUP($C$1,'[1]Desempleo armonizado'!$B$1:$P$1,'[1]Desempleo armonizado'!$B$2:$P$101))</f>
        <v>7.4</v>
      </c>
      <c r="G203" s="26" cm="1">
        <f t="array" ref="G203">IFERROR(_xlfn.XLOOKUP(transformación!$B194,[1]Forwarkeys!$B$2:$B$1000,_xlfn.XLOOKUP($C$1,[1]Forwarkeys!$C$1:$BA$1,[1]Forwarkeys!$C$2:$BA$1000)),"-")</f>
        <v>1491</v>
      </c>
      <c r="H203" s="19">
        <f>España!E203</f>
        <v>104.28</v>
      </c>
      <c r="I203" s="3">
        <f>[1]Aeropuerto!$I196</f>
        <v>1230</v>
      </c>
      <c r="J203" s="3" cm="1">
        <f t="array" ref="J203">_xlfn.XLOOKUP(transformación!$B194,[1]Mortalidad!$A$2:$A$301,_xlfn.XLOOKUP($C$1,[1]Mortalidad!$B$1:$P$1,[1]Mortalidad!$B$2:$P$301))</f>
        <v>5058</v>
      </c>
      <c r="K203" s="19" cm="1">
        <f t="array" ref="K203">_xlfn.XLOOKUP(transformación!$B194,'[1]Indice del consumidor'!$A$2:$A$301,_xlfn.XLOOKUP($C$1,'[1]Indice del consumidor'!$B$1:$P$1,'[1]Indice del consumidor'!$B$2:$P$301))</f>
        <v>-4.5999999999999996</v>
      </c>
      <c r="L203" s="3" cm="1">
        <f t="array" ref="L203">_xlfn.XLOOKUP(transformación!B194,'[1]Total Búsquedas'!$A$5:$A$101,_xlfn.XLOOKUP($C$1,'[1]Total Búsquedas'!$B$2:$Q$2,'[1]Total Búsquedas'!$B$5:$Q$101))</f>
        <v>15893</v>
      </c>
      <c r="M203" s="3" cm="1">
        <f t="array" ref="M203">_xlfn.XLOOKUP(transformación!B194,'[1]Búsquedas a tres meses'!$A$5:$A$101,_xlfn.XLOOKUP($C$1,'[1]Búsquedas a tres meses'!$B$2:$Q$2,'[1]Búsquedas a tres meses'!$B$5:$Q$101))</f>
        <v>10826</v>
      </c>
      <c r="N203" s="3" cm="1">
        <f t="array" ref="N203">_xlfn.XLOOKUP(transformación!B194,'[1]Búsquedas a 6 meses'!$A$5:$A$101,_xlfn.XLOOKUP($C$1,'[1]Búsquedas a 6 meses'!$B$2:$Q$2,'[1]Búsquedas a 6 meses'!$B$5:$Q$101))</f>
        <v>13954</v>
      </c>
    </row>
    <row r="204" spans="1:14" x14ac:dyDescent="0.3">
      <c r="A204" s="2" t="str">
        <f>'Viajeros Hoteles y Apartamet'!A204</f>
        <v>2021</v>
      </c>
      <c r="B204" s="2" t="str">
        <f>'Viajeros Hoteles y Apartamet'!B204</f>
        <v>1</v>
      </c>
      <c r="C204" s="3">
        <f>'Viajeros Hoteles y Apartamet'!J204</f>
        <v>2033</v>
      </c>
      <c r="D204" s="3" cm="1">
        <f t="array" ref="D204">_xlfn.XLOOKUP(transformación!A195,'[1]Pib Pc'!$A$2:$A$81,_xlfn.XLOOKUP($C$1,'[1]Pib Pc'!B$1:P$1,'[1]Pib Pc'!$B$2:$P$81))</f>
        <v>10420</v>
      </c>
      <c r="E204" s="19" cm="1">
        <f t="array" ref="E204">_xlfn.XLOOKUP(transformación!B195,'[1]IPC Armonizado'!$A$2:$A$250,_xlfn.XLOOKUP($C$1,'[1]IPC Armonizado'!$B$1:$Q$1,'[1]IPC Armonizado'!$B$2:$Q$250))</f>
        <v>104.76</v>
      </c>
      <c r="F204" s="19" cm="1">
        <f t="array" ref="F204">_xlfn.XLOOKUP(transformación!A195,'[1]Desempleo armonizado'!$A$2:$A$101,_xlfn.XLOOKUP($C$1,'[1]Desempleo armonizado'!$B$1:$P$1,'[1]Desempleo armonizado'!$B$2:$P$101))</f>
        <v>8.4</v>
      </c>
      <c r="G204" s="26" cm="1">
        <f t="array" ref="G204">IFERROR(_xlfn.XLOOKUP(transformación!$B195,[1]Forwarkeys!$B$2:$B$1000,_xlfn.XLOOKUP($C$1,[1]Forwarkeys!$C$1:$BA$1,[1]Forwarkeys!$C$2:$BA$1000)),"-")</f>
        <v>1556</v>
      </c>
      <c r="H204" s="19">
        <f>España!E204</f>
        <v>103.87</v>
      </c>
      <c r="I204" s="3">
        <f>[1]Aeropuerto!$I197</f>
        <v>1256</v>
      </c>
      <c r="J204" s="3" cm="1">
        <f t="array" ref="J204">_xlfn.XLOOKUP(transformación!$B195,[1]Mortalidad!$A$2:$A$301,_xlfn.XLOOKUP($C$1,[1]Mortalidad!$B$1:$P$1,[1]Mortalidad!$B$2:$P$301))</f>
        <v>5059</v>
      </c>
      <c r="K204" s="19" cm="1">
        <f t="array" ref="K204">_xlfn.XLOOKUP(transformación!$B195,'[1]Indice del consumidor'!$A$2:$A$301,_xlfn.XLOOKUP($C$1,'[1]Indice del consumidor'!$B$1:$P$1,'[1]Indice del consumidor'!$B$2:$P$301))</f>
        <v>-0.9</v>
      </c>
      <c r="L204" s="3" cm="1">
        <f t="array" ref="L204">_xlfn.XLOOKUP(transformación!B195,'[1]Total Búsquedas'!$A$5:$A$101,_xlfn.XLOOKUP($C$1,'[1]Total Búsquedas'!$B$2:$Q$2,'[1]Total Búsquedas'!$B$5:$Q$101))</f>
        <v>16518</v>
      </c>
      <c r="M204" s="3" cm="1">
        <f t="array" ref="M204">_xlfn.XLOOKUP(transformación!B195,'[1]Búsquedas a tres meses'!$A$5:$A$101,_xlfn.XLOOKUP($C$1,'[1]Búsquedas a tres meses'!$B$2:$Q$2,'[1]Búsquedas a tres meses'!$B$5:$Q$101))</f>
        <v>10590</v>
      </c>
      <c r="N204" s="3" cm="1">
        <f t="array" ref="N204">_xlfn.XLOOKUP(transformación!B195,'[1]Búsquedas a 6 meses'!$A$5:$A$101,_xlfn.XLOOKUP($C$1,'[1]Búsquedas a 6 meses'!$B$2:$Q$2,'[1]Búsquedas a 6 meses'!$B$5:$Q$101))</f>
        <v>13843</v>
      </c>
    </row>
    <row r="205" spans="1:14" x14ac:dyDescent="0.3">
      <c r="A205" s="2" t="str">
        <f>'Viajeros Hoteles y Apartamet'!A205</f>
        <v>2021</v>
      </c>
      <c r="B205" s="2" t="str">
        <f>'Viajeros Hoteles y Apartamet'!B205</f>
        <v>2</v>
      </c>
      <c r="C205" s="3">
        <f>'Viajeros Hoteles y Apartamet'!J205</f>
        <v>965</v>
      </c>
      <c r="D205" s="3" cm="1">
        <f t="array" ref="D205">_xlfn.XLOOKUP(transformación!A196,'[1]Pib Pc'!$A$2:$A$81,_xlfn.XLOOKUP($C$1,'[1]Pib Pc'!B$1:P$1,'[1]Pib Pc'!$B$2:$P$81))</f>
        <v>10420</v>
      </c>
      <c r="E205" s="19" cm="1">
        <f t="array" ref="E205">_xlfn.XLOOKUP(transformación!B196,'[1]IPC Armonizado'!$A$2:$A$250,_xlfn.XLOOKUP($C$1,'[1]IPC Armonizado'!$B$1:$Q$1,'[1]IPC Armonizado'!$B$2:$Q$250))</f>
        <v>105.12</v>
      </c>
      <c r="F205" s="19" cm="1">
        <f t="array" ref="F205">_xlfn.XLOOKUP(transformación!A196,'[1]Desempleo armonizado'!$A$2:$A$101,_xlfn.XLOOKUP($C$1,'[1]Desempleo armonizado'!$B$1:$P$1,'[1]Desempleo armonizado'!$B$2:$P$101))</f>
        <v>8.4</v>
      </c>
      <c r="G205" s="26" cm="1">
        <f t="array" ref="G205">IFERROR(_xlfn.XLOOKUP(transformación!$B196,[1]Forwarkeys!$B$2:$B$1000,_xlfn.XLOOKUP($C$1,[1]Forwarkeys!$C$1:$BA$1,[1]Forwarkeys!$C$2:$BA$1000)),"-")</f>
        <v>1152</v>
      </c>
      <c r="H205" s="19">
        <f>España!E205</f>
        <v>103.27</v>
      </c>
      <c r="I205" s="3">
        <f>[1]Aeropuerto!$I198</f>
        <v>885</v>
      </c>
      <c r="J205" s="3" cm="1">
        <f t="array" ref="J205">_xlfn.XLOOKUP(transformación!$B196,[1]Mortalidad!$A$2:$A$301,_xlfn.XLOOKUP($C$1,[1]Mortalidad!$B$1:$P$1,[1]Mortalidad!$B$2:$P$301))</f>
        <v>4452</v>
      </c>
      <c r="K205" s="19" cm="1">
        <f t="array" ref="K205">_xlfn.XLOOKUP(transformación!$B196,'[1]Indice del consumidor'!$A$2:$A$301,_xlfn.XLOOKUP($C$1,'[1]Indice del consumidor'!$B$1:$P$1,'[1]Indice del consumidor'!$B$2:$P$301))</f>
        <v>-0.8</v>
      </c>
      <c r="L205" s="3" cm="1">
        <f t="array" ref="L205">_xlfn.XLOOKUP(transformación!B196,'[1]Total Búsquedas'!$A$5:$A$101,_xlfn.XLOOKUP($C$1,'[1]Total Búsquedas'!$B$2:$Q$2,'[1]Total Búsquedas'!$B$5:$Q$101))</f>
        <v>14308</v>
      </c>
      <c r="M205" s="3" cm="1">
        <f t="array" ref="M205">_xlfn.XLOOKUP(transformación!B196,'[1]Búsquedas a tres meses'!$A$5:$A$101,_xlfn.XLOOKUP($C$1,'[1]Búsquedas a tres meses'!$B$2:$Q$2,'[1]Búsquedas a tres meses'!$B$5:$Q$101))</f>
        <v>9392</v>
      </c>
      <c r="N205" s="3" cm="1">
        <f t="array" ref="N205">_xlfn.XLOOKUP(transformación!B196,'[1]Búsquedas a 6 meses'!$A$5:$A$101,_xlfn.XLOOKUP($C$1,'[1]Búsquedas a 6 meses'!$B$2:$Q$2,'[1]Búsquedas a 6 meses'!$B$5:$Q$101))</f>
        <v>11791</v>
      </c>
    </row>
    <row r="206" spans="1:14" x14ac:dyDescent="0.3">
      <c r="A206" s="2" t="str">
        <f>'Viajeros Hoteles y Apartamet'!A206</f>
        <v>2021</v>
      </c>
      <c r="B206" s="2" t="str">
        <f>'Viajeros Hoteles y Apartamet'!B206</f>
        <v>3</v>
      </c>
      <c r="C206" s="3">
        <f>'Viajeros Hoteles y Apartamet'!J206</f>
        <v>1442</v>
      </c>
      <c r="D206" s="3" cm="1">
        <f t="array" ref="D206">_xlfn.XLOOKUP(transformación!A197,'[1]Pib Pc'!$A$2:$A$81,_xlfn.XLOOKUP($C$1,'[1]Pib Pc'!B$1:P$1,'[1]Pib Pc'!$B$2:$P$81))</f>
        <v>10420</v>
      </c>
      <c r="E206" s="19" cm="1">
        <f t="array" ref="E206">_xlfn.XLOOKUP(transformación!B197,'[1]IPC Armonizado'!$A$2:$A$250,_xlfn.XLOOKUP($C$1,'[1]IPC Armonizado'!$B$1:$Q$1,'[1]IPC Armonizado'!$B$2:$Q$250))</f>
        <v>105.44</v>
      </c>
      <c r="F206" s="19" cm="1">
        <f t="array" ref="F206">_xlfn.XLOOKUP(transformación!A197,'[1]Desempleo armonizado'!$A$2:$A$101,_xlfn.XLOOKUP($C$1,'[1]Desempleo armonizado'!$B$1:$P$1,'[1]Desempleo armonizado'!$B$2:$P$101))</f>
        <v>8.4</v>
      </c>
      <c r="G206" s="26" cm="1">
        <f t="array" ref="G206">IFERROR(_xlfn.XLOOKUP(transformación!$B197,[1]Forwarkeys!$B$2:$B$1000,_xlfn.XLOOKUP($C$1,[1]Forwarkeys!$C$1:$BA$1,[1]Forwarkeys!$C$2:$BA$1000)),"-")</f>
        <v>1635</v>
      </c>
      <c r="H206" s="19">
        <f>España!E206</f>
        <v>105.22</v>
      </c>
      <c r="I206" s="3">
        <f>[1]Aeropuerto!$I199</f>
        <v>1445</v>
      </c>
      <c r="J206" s="3" cm="1">
        <f t="array" ref="J206">_xlfn.XLOOKUP(transformación!$B197,[1]Mortalidad!$A$2:$A$301,_xlfn.XLOOKUP($C$1,[1]Mortalidad!$B$1:$P$1,[1]Mortalidad!$B$2:$P$301))</f>
        <v>4672</v>
      </c>
      <c r="K206" s="19" cm="1">
        <f t="array" ref="K206">_xlfn.XLOOKUP(transformación!$B197,'[1]Indice del consumidor'!$A$2:$A$301,_xlfn.XLOOKUP($C$1,'[1]Indice del consumidor'!$B$1:$P$1,'[1]Indice del consumidor'!$B$2:$P$301))</f>
        <v>-3</v>
      </c>
      <c r="L206" s="3" cm="1">
        <f t="array" ref="L206">_xlfn.XLOOKUP(transformación!B197,'[1]Total Búsquedas'!$A$5:$A$101,_xlfn.XLOOKUP($C$1,'[1]Total Búsquedas'!$B$2:$Q$2,'[1]Total Búsquedas'!$B$5:$Q$101))</f>
        <v>17490</v>
      </c>
      <c r="M206" s="3" cm="1">
        <f t="array" ref="M206">_xlfn.XLOOKUP(transformación!B197,'[1]Búsquedas a tres meses'!$A$5:$A$101,_xlfn.XLOOKUP($C$1,'[1]Búsquedas a tres meses'!$B$2:$Q$2,'[1]Búsquedas a tres meses'!$B$5:$Q$101))</f>
        <v>12398</v>
      </c>
      <c r="N206" s="3" cm="1">
        <f t="array" ref="N206">_xlfn.XLOOKUP(transformación!B197,'[1]Búsquedas a 6 meses'!$A$5:$A$101,_xlfn.XLOOKUP($C$1,'[1]Búsquedas a 6 meses'!$B$2:$Q$2,'[1]Búsquedas a 6 meses'!$B$5:$Q$101))</f>
        <v>15222</v>
      </c>
    </row>
    <row r="207" spans="1:14" x14ac:dyDescent="0.3">
      <c r="A207" s="2" t="str">
        <f>'Viajeros Hoteles y Apartamet'!A207</f>
        <v>2021</v>
      </c>
      <c r="B207" s="2" t="str">
        <f>'Viajeros Hoteles y Apartamet'!B207</f>
        <v>4</v>
      </c>
      <c r="C207" s="3">
        <f>'Viajeros Hoteles y Apartamet'!J207</f>
        <v>2698</v>
      </c>
      <c r="D207" s="3" cm="1">
        <f t="array" ref="D207">_xlfn.XLOOKUP(transformación!A198,'[1]Pib Pc'!$A$2:$A$81,_xlfn.XLOOKUP($C$1,'[1]Pib Pc'!B$1:P$1,'[1]Pib Pc'!$B$2:$P$81))</f>
        <v>11330</v>
      </c>
      <c r="E207" s="19" cm="1">
        <f t="array" ref="E207">_xlfn.XLOOKUP(transformación!B198,'[1]IPC Armonizado'!$A$2:$A$250,_xlfn.XLOOKUP($C$1,'[1]IPC Armonizado'!$B$1:$Q$1,'[1]IPC Armonizado'!$B$2:$Q$250))</f>
        <v>105.85</v>
      </c>
      <c r="F207" s="19" cm="1">
        <f t="array" ref="F207">_xlfn.XLOOKUP(transformación!A198,'[1]Desempleo armonizado'!$A$2:$A$101,_xlfn.XLOOKUP($C$1,'[1]Desempleo armonizado'!$B$1:$P$1,'[1]Desempleo armonizado'!$B$2:$P$101))</f>
        <v>9</v>
      </c>
      <c r="G207" s="26" cm="1">
        <f t="array" ref="G207">IFERROR(_xlfn.XLOOKUP(transformación!$B198,[1]Forwarkeys!$B$2:$B$1000,_xlfn.XLOOKUP($C$1,[1]Forwarkeys!$C$1:$BA$1,[1]Forwarkeys!$C$2:$BA$1000)),"-")</f>
        <v>3033</v>
      </c>
      <c r="H207" s="19">
        <f>España!E207</f>
        <v>106.39</v>
      </c>
      <c r="I207" s="3">
        <f>[1]Aeropuerto!$I200</f>
        <v>2452</v>
      </c>
      <c r="J207" s="3" cm="1">
        <f t="array" ref="J207">_xlfn.XLOOKUP(transformación!$B198,[1]Mortalidad!$A$2:$A$301,_xlfn.XLOOKUP($C$1,[1]Mortalidad!$B$1:$P$1,[1]Mortalidad!$B$2:$P$301))</f>
        <v>4473</v>
      </c>
      <c r="K207" s="19" cm="1">
        <f t="array" ref="K207">_xlfn.XLOOKUP(transformación!$B198,'[1]Indice del consumidor'!$A$2:$A$301,_xlfn.XLOOKUP($C$1,'[1]Indice del consumidor'!$B$1:$P$1,'[1]Indice del consumidor'!$B$2:$P$301))</f>
        <v>3.8</v>
      </c>
      <c r="L207" s="3" cm="1">
        <f t="array" ref="L207">_xlfn.XLOOKUP(transformación!B198,'[1]Total Búsquedas'!$A$5:$A$101,_xlfn.XLOOKUP($C$1,'[1]Total Búsquedas'!$B$2:$Q$2,'[1]Total Búsquedas'!$B$5:$Q$101))</f>
        <v>22528</v>
      </c>
      <c r="M207" s="3" cm="1">
        <f t="array" ref="M207">_xlfn.XLOOKUP(transformación!B198,'[1]Búsquedas a tres meses'!$A$5:$A$101,_xlfn.XLOOKUP($C$1,'[1]Búsquedas a tres meses'!$B$2:$Q$2,'[1]Búsquedas a tres meses'!$B$5:$Q$101))</f>
        <v>14048</v>
      </c>
      <c r="N207" s="3" cm="1">
        <f t="array" ref="N207">_xlfn.XLOOKUP(transformación!B198,'[1]Búsquedas a 6 meses'!$A$5:$A$101,_xlfn.XLOOKUP($C$1,'[1]Búsquedas a 6 meses'!$B$2:$Q$2,'[1]Búsquedas a 6 meses'!$B$5:$Q$101))</f>
        <v>19678</v>
      </c>
    </row>
    <row r="208" spans="1:14" x14ac:dyDescent="0.3">
      <c r="A208" s="2" t="str">
        <f>'Viajeros Hoteles y Apartamet'!A208</f>
        <v>2021</v>
      </c>
      <c r="B208" s="2" t="str">
        <f>'Viajeros Hoteles y Apartamet'!B208</f>
        <v>5</v>
      </c>
      <c r="C208" s="3">
        <f>'Viajeros Hoteles y Apartamet'!J208</f>
        <v>3285</v>
      </c>
      <c r="D208" s="3" cm="1">
        <f t="array" ref="D208">_xlfn.XLOOKUP(transformación!A199,'[1]Pib Pc'!$A$2:$A$81,_xlfn.XLOOKUP($C$1,'[1]Pib Pc'!B$1:P$1,'[1]Pib Pc'!$B$2:$P$81))</f>
        <v>11330</v>
      </c>
      <c r="E208" s="19" cm="1">
        <f t="array" ref="E208">_xlfn.XLOOKUP(transformación!B199,'[1]IPC Armonizado'!$A$2:$A$250,_xlfn.XLOOKUP($C$1,'[1]IPC Armonizado'!$B$1:$Q$1,'[1]IPC Armonizado'!$B$2:$Q$250))</f>
        <v>105.88</v>
      </c>
      <c r="F208" s="19" cm="1">
        <f t="array" ref="F208">_xlfn.XLOOKUP(transformación!A199,'[1]Desempleo armonizado'!$A$2:$A$101,_xlfn.XLOOKUP($C$1,'[1]Desempleo armonizado'!$B$1:$P$1,'[1]Desempleo armonizado'!$B$2:$P$101))</f>
        <v>9</v>
      </c>
      <c r="G208" s="26" cm="1">
        <f t="array" ref="G208">IFERROR(_xlfn.XLOOKUP(transformación!$B199,[1]Forwarkeys!$B$2:$B$1000,_xlfn.XLOOKUP($C$1,[1]Forwarkeys!$C$1:$BA$1,[1]Forwarkeys!$C$2:$BA$1000)),"-")</f>
        <v>3358</v>
      </c>
      <c r="H208" s="19">
        <f>España!E208</f>
        <v>106.95</v>
      </c>
      <c r="I208" s="3">
        <f>[1]Aeropuerto!$I201</f>
        <v>2041</v>
      </c>
      <c r="J208" s="3" cm="1">
        <f t="array" ref="J208">_xlfn.XLOOKUP(transformación!$B199,[1]Mortalidad!$A$2:$A$301,_xlfn.XLOOKUP($C$1,[1]Mortalidad!$B$1:$P$1,[1]Mortalidad!$B$2:$P$301))</f>
        <v>4655</v>
      </c>
      <c r="K208" s="19" cm="1">
        <f t="array" ref="K208">_xlfn.XLOOKUP(transformación!$B199,'[1]Indice del consumidor'!$A$2:$A$301,_xlfn.XLOOKUP($C$1,'[1]Indice del consumidor'!$B$1:$P$1,'[1]Indice del consumidor'!$B$2:$P$301))</f>
        <v>2.7</v>
      </c>
      <c r="L208" s="3" cm="1">
        <f t="array" ref="L208">_xlfn.XLOOKUP(transformación!B199,'[1]Total Búsquedas'!$A$5:$A$101,_xlfn.XLOOKUP($C$1,'[1]Total Búsquedas'!$B$2:$Q$2,'[1]Total Búsquedas'!$B$5:$Q$101))</f>
        <v>30685</v>
      </c>
      <c r="M208" s="3" cm="1">
        <f t="array" ref="M208">_xlfn.XLOOKUP(transformación!B199,'[1]Búsquedas a tres meses'!$A$5:$A$101,_xlfn.XLOOKUP($C$1,'[1]Búsquedas a tres meses'!$B$2:$Q$2,'[1]Búsquedas a tres meses'!$B$5:$Q$101))</f>
        <v>19974</v>
      </c>
      <c r="N208" s="3" cm="1">
        <f t="array" ref="N208">_xlfn.XLOOKUP(transformación!B199,'[1]Búsquedas a 6 meses'!$A$5:$A$101,_xlfn.XLOOKUP($C$1,'[1]Búsquedas a 6 meses'!$B$2:$Q$2,'[1]Búsquedas a 6 meses'!$B$5:$Q$101))</f>
        <v>27749</v>
      </c>
    </row>
    <row r="209" spans="1:14" x14ac:dyDescent="0.3">
      <c r="A209" s="2" t="str">
        <f>'Viajeros Hoteles y Apartamet'!A209</f>
        <v>2021</v>
      </c>
      <c r="B209" s="2" t="str">
        <f>'Viajeros Hoteles y Apartamet'!B209</f>
        <v>6</v>
      </c>
      <c r="C209" s="3">
        <f>'Viajeros Hoteles y Apartamet'!J209</f>
        <v>6072</v>
      </c>
      <c r="D209" s="3" cm="1">
        <f t="array" ref="D209">_xlfn.XLOOKUP(transformación!A200,'[1]Pib Pc'!$A$2:$A$81,_xlfn.XLOOKUP($C$1,'[1]Pib Pc'!B$1:P$1,'[1]Pib Pc'!$B$2:$P$81))</f>
        <v>11330</v>
      </c>
      <c r="E209" s="19" cm="1">
        <f t="array" ref="E209">_xlfn.XLOOKUP(transformación!B200,'[1]IPC Armonizado'!$A$2:$A$250,_xlfn.XLOOKUP($C$1,'[1]IPC Armonizado'!$B$1:$Q$1,'[1]IPC Armonizado'!$B$2:$Q$250))</f>
        <v>105.75</v>
      </c>
      <c r="F209" s="19" cm="1">
        <f t="array" ref="F209">_xlfn.XLOOKUP(transformación!A200,'[1]Desempleo armonizado'!$A$2:$A$101,_xlfn.XLOOKUP($C$1,'[1]Desempleo armonizado'!$B$1:$P$1,'[1]Desempleo armonizado'!$B$2:$P$101))</f>
        <v>9</v>
      </c>
      <c r="G209" s="26" cm="1">
        <f t="array" ref="G209">IFERROR(_xlfn.XLOOKUP(transformación!$B200,[1]Forwarkeys!$B$2:$B$1000,_xlfn.XLOOKUP($C$1,[1]Forwarkeys!$C$1:$BA$1,[1]Forwarkeys!$C$2:$BA$1000)),"-")</f>
        <v>4863</v>
      </c>
      <c r="H209" s="19">
        <f>España!E209</f>
        <v>107.46</v>
      </c>
      <c r="I209" s="3">
        <f>[1]Aeropuerto!$I202</f>
        <v>3888</v>
      </c>
      <c r="J209" s="3" cm="1">
        <f t="array" ref="J209">_xlfn.XLOOKUP(transformación!$B200,[1]Mortalidad!$A$2:$A$301,_xlfn.XLOOKUP($C$1,[1]Mortalidad!$B$1:$P$1,[1]Mortalidad!$B$2:$P$301))</f>
        <v>4377</v>
      </c>
      <c r="K209" s="19" cm="1">
        <f t="array" ref="K209">_xlfn.XLOOKUP(transformación!$B200,'[1]Indice del consumidor'!$A$2:$A$301,_xlfn.XLOOKUP($C$1,'[1]Indice del consumidor'!$B$1:$P$1,'[1]Indice del consumidor'!$B$2:$P$301))</f>
        <v>4.5999999999999996</v>
      </c>
      <c r="L209" s="3" cm="1">
        <f t="array" ref="L209">_xlfn.XLOOKUP(transformación!B200,'[1]Total Búsquedas'!$A$5:$A$101,_xlfn.XLOOKUP($C$1,'[1]Total Búsquedas'!$B$2:$Q$2,'[1]Total Búsquedas'!$B$5:$Q$101))</f>
        <v>37532</v>
      </c>
      <c r="M209" s="3" cm="1">
        <f t="array" ref="M209">_xlfn.XLOOKUP(transformación!B200,'[1]Búsquedas a tres meses'!$A$5:$A$101,_xlfn.XLOOKUP($C$1,'[1]Búsquedas a tres meses'!$B$2:$Q$2,'[1]Búsquedas a tres meses'!$B$5:$Q$101))</f>
        <v>29534</v>
      </c>
      <c r="N209" s="3" cm="1">
        <f t="array" ref="N209">_xlfn.XLOOKUP(transformación!B200,'[1]Búsquedas a 6 meses'!$A$5:$A$101,_xlfn.XLOOKUP($C$1,'[1]Búsquedas a 6 meses'!$B$2:$Q$2,'[1]Búsquedas a 6 meses'!$B$5:$Q$101))</f>
        <v>36106</v>
      </c>
    </row>
    <row r="210" spans="1:14" x14ac:dyDescent="0.3">
      <c r="A210" s="2" t="str">
        <f>'Viajeros Hoteles y Apartamet'!A210</f>
        <v>2021</v>
      </c>
      <c r="B210" s="2" t="str">
        <f>'Viajeros Hoteles y Apartamet'!B210</f>
        <v>7</v>
      </c>
      <c r="C210" s="3">
        <f>'Viajeros Hoteles y Apartamet'!J210</f>
        <v>8614</v>
      </c>
      <c r="D210" s="3" cm="1">
        <f t="array" ref="D210">_xlfn.XLOOKUP(transformación!A201,'[1]Pib Pc'!$A$2:$A$81,_xlfn.XLOOKUP($C$1,'[1]Pib Pc'!B$1:P$1,'[1]Pib Pc'!$B$2:$P$81))</f>
        <v>11280</v>
      </c>
      <c r="E210" s="19" cm="1">
        <f t="array" ref="E210">_xlfn.XLOOKUP(transformación!B201,'[1]IPC Armonizado'!$A$2:$A$250,_xlfn.XLOOKUP($C$1,'[1]IPC Armonizado'!$B$1:$Q$1,'[1]IPC Armonizado'!$B$2:$Q$250))</f>
        <v>105.97</v>
      </c>
      <c r="F210" s="19" cm="1">
        <f t="array" ref="F210">_xlfn.XLOOKUP(transformación!A201,'[1]Desempleo armonizado'!$A$2:$A$101,_xlfn.XLOOKUP($C$1,'[1]Desempleo armonizado'!$B$1:$P$1,'[1]Desempleo armonizado'!$B$2:$P$101))</f>
        <v>6.9</v>
      </c>
      <c r="G210" s="26" cm="1">
        <f t="array" ref="G210">IFERROR(_xlfn.XLOOKUP(transformación!$B201,[1]Forwarkeys!$B$2:$B$1000,_xlfn.XLOOKUP($C$1,[1]Forwarkeys!$C$1:$BA$1,[1]Forwarkeys!$C$2:$BA$1000)),"-")</f>
        <v>9653</v>
      </c>
      <c r="H210" s="19">
        <f>España!E210</f>
        <v>106.18</v>
      </c>
      <c r="I210" s="3">
        <f>[1]Aeropuerto!$I203</f>
        <v>5595</v>
      </c>
      <c r="J210" s="3" cm="1">
        <f t="array" ref="J210">_xlfn.XLOOKUP(transformación!$B201,[1]Mortalidad!$A$2:$A$301,_xlfn.XLOOKUP($C$1,[1]Mortalidad!$B$1:$P$1,[1]Mortalidad!$B$2:$P$301))</f>
        <v>4693</v>
      </c>
      <c r="K210" s="19" cm="1">
        <f t="array" ref="K210">_xlfn.XLOOKUP(transformación!$B201,'[1]Indice del consumidor'!$A$2:$A$301,_xlfn.XLOOKUP($C$1,'[1]Indice del consumidor'!$B$1:$P$1,'[1]Indice del consumidor'!$B$2:$P$301))</f>
        <v>4.4000000000000004</v>
      </c>
      <c r="L210" s="3" cm="1">
        <f t="array" ref="L210">_xlfn.XLOOKUP(transformación!B201,'[1]Total Búsquedas'!$A$5:$A$101,_xlfn.XLOOKUP($C$1,'[1]Total Búsquedas'!$B$2:$Q$2,'[1]Total Búsquedas'!$B$5:$Q$101))</f>
        <v>33879</v>
      </c>
      <c r="M210" s="3" cm="1">
        <f t="array" ref="M210">_xlfn.XLOOKUP(transformación!B201,'[1]Búsquedas a tres meses'!$A$5:$A$101,_xlfn.XLOOKUP($C$1,'[1]Búsquedas a tres meses'!$B$2:$Q$2,'[1]Búsquedas a tres meses'!$B$5:$Q$101))</f>
        <v>28029</v>
      </c>
      <c r="N210" s="3" cm="1">
        <f t="array" ref="N210">_xlfn.XLOOKUP(transformación!B201,'[1]Búsquedas a 6 meses'!$A$5:$A$101,_xlfn.XLOOKUP($C$1,'[1]Búsquedas a 6 meses'!$B$2:$Q$2,'[1]Búsquedas a 6 meses'!$B$5:$Q$101))</f>
        <v>31875</v>
      </c>
    </row>
    <row r="211" spans="1:14" x14ac:dyDescent="0.3">
      <c r="A211" s="2" t="str">
        <f>'Viajeros Hoteles y Apartamet'!A211</f>
        <v>2021</v>
      </c>
      <c r="B211" s="2" t="str">
        <f>'Viajeros Hoteles y Apartamet'!B211</f>
        <v>8</v>
      </c>
      <c r="C211" s="3">
        <f>'Viajeros Hoteles y Apartamet'!J211</f>
        <v>8218</v>
      </c>
      <c r="D211" s="3" cm="1">
        <f t="array" ref="D211">_xlfn.XLOOKUP(transformación!A202,'[1]Pib Pc'!$A$2:$A$81,_xlfn.XLOOKUP($C$1,'[1]Pib Pc'!B$1:P$1,'[1]Pib Pc'!$B$2:$P$81))</f>
        <v>11280</v>
      </c>
      <c r="E211" s="19" cm="1">
        <f t="array" ref="E211">_xlfn.XLOOKUP(transformación!B202,'[1]IPC Armonizado'!$A$2:$A$250,_xlfn.XLOOKUP($C$1,'[1]IPC Armonizado'!$B$1:$Q$1,'[1]IPC Armonizado'!$B$2:$Q$250))</f>
        <v>106</v>
      </c>
      <c r="F211" s="19" cm="1">
        <f t="array" ref="F211">_xlfn.XLOOKUP(transformación!A202,'[1]Desempleo armonizado'!$A$2:$A$101,_xlfn.XLOOKUP($C$1,'[1]Desempleo armonizado'!$B$1:$P$1,'[1]Desempleo armonizado'!$B$2:$P$101))</f>
        <v>6.9</v>
      </c>
      <c r="G211" s="26" cm="1">
        <f t="array" ref="G211">IFERROR(_xlfn.XLOOKUP(transformación!$B202,[1]Forwarkeys!$B$2:$B$1000,_xlfn.XLOOKUP($C$1,[1]Forwarkeys!$C$1:$BA$1,[1]Forwarkeys!$C$2:$BA$1000)),"-")</f>
        <v>10500</v>
      </c>
      <c r="H211" s="19">
        <f>España!E211</f>
        <v>106.65</v>
      </c>
      <c r="I211" s="3">
        <f>[1]Aeropuerto!$I204</f>
        <v>5322</v>
      </c>
      <c r="J211" s="3" cm="1">
        <f t="array" ref="J211">_xlfn.XLOOKUP(transformación!$B202,[1]Mortalidad!$A$2:$A$301,_xlfn.XLOOKUP($C$1,[1]Mortalidad!$B$1:$P$1,[1]Mortalidad!$B$2:$P$301))</f>
        <v>4753</v>
      </c>
      <c r="K211" s="19" cm="1">
        <f t="array" ref="K211">_xlfn.XLOOKUP(transformación!$B202,'[1]Indice del consumidor'!$A$2:$A$301,_xlfn.XLOOKUP($C$1,'[1]Indice del consumidor'!$B$1:$P$1,'[1]Indice del consumidor'!$B$2:$P$301))</f>
        <v>4</v>
      </c>
      <c r="L211" s="3" cm="1">
        <f t="array" ref="L211">_xlfn.XLOOKUP(transformación!B202,'[1]Total Búsquedas'!$A$5:$A$101,_xlfn.XLOOKUP($C$1,'[1]Total Búsquedas'!$B$2:$Q$2,'[1]Total Búsquedas'!$B$5:$Q$101))</f>
        <v>55973</v>
      </c>
      <c r="M211" s="3" cm="1">
        <f t="array" ref="M211">_xlfn.XLOOKUP(transformación!B202,'[1]Búsquedas a tres meses'!$A$5:$A$101,_xlfn.XLOOKUP($C$1,'[1]Búsquedas a tres meses'!$B$2:$Q$2,'[1]Búsquedas a tres meses'!$B$5:$Q$101))</f>
        <v>44793</v>
      </c>
      <c r="N211" s="3" cm="1">
        <f t="array" ref="N211">_xlfn.XLOOKUP(transformación!B202,'[1]Búsquedas a 6 meses'!$A$5:$A$101,_xlfn.XLOOKUP($C$1,'[1]Búsquedas a 6 meses'!$B$2:$Q$2,'[1]Búsquedas a 6 meses'!$B$5:$Q$101))</f>
        <v>51629</v>
      </c>
    </row>
    <row r="212" spans="1:14" x14ac:dyDescent="0.3">
      <c r="A212" s="2" t="str">
        <f>'Viajeros Hoteles y Apartamet'!A212</f>
        <v>2021</v>
      </c>
      <c r="B212" s="2" t="str">
        <f>'Viajeros Hoteles y Apartamet'!B212</f>
        <v>9</v>
      </c>
      <c r="C212" s="3">
        <f>'Viajeros Hoteles y Apartamet'!J212</f>
        <v>14298</v>
      </c>
      <c r="D212" s="3" cm="1">
        <f t="array" ref="D212">_xlfn.XLOOKUP(transformación!A203,'[1]Pib Pc'!$A$2:$A$81,_xlfn.XLOOKUP($C$1,'[1]Pib Pc'!B$1:P$1,'[1]Pib Pc'!$B$2:$P$81))</f>
        <v>11280</v>
      </c>
      <c r="E212" s="19" cm="1">
        <f t="array" ref="E212">_xlfn.XLOOKUP(transformación!B203,'[1]IPC Armonizado'!$A$2:$A$250,_xlfn.XLOOKUP($C$1,'[1]IPC Armonizado'!$B$1:$Q$1,'[1]IPC Armonizado'!$B$2:$Q$250))</f>
        <v>106.26</v>
      </c>
      <c r="F212" s="19" cm="1">
        <f t="array" ref="F212">_xlfn.XLOOKUP(transformación!A203,'[1]Desempleo armonizado'!$A$2:$A$101,_xlfn.XLOOKUP($C$1,'[1]Desempleo armonizado'!$B$1:$P$1,'[1]Desempleo armonizado'!$B$2:$P$101))</f>
        <v>6.9</v>
      </c>
      <c r="G212" s="26" cm="1">
        <f t="array" ref="G212">IFERROR(_xlfn.XLOOKUP(transformación!$B203,[1]Forwarkeys!$B$2:$B$1000,_xlfn.XLOOKUP($C$1,[1]Forwarkeys!$C$1:$BA$1,[1]Forwarkeys!$C$2:$BA$1000)),"-")</f>
        <v>10690</v>
      </c>
      <c r="H212" s="19">
        <f>España!E212</f>
        <v>107.87</v>
      </c>
      <c r="I212" s="3">
        <f>[1]Aeropuerto!$I205</f>
        <v>9311</v>
      </c>
      <c r="J212" s="3" cm="1">
        <f t="array" ref="J212">_xlfn.XLOOKUP(transformación!$B203,[1]Mortalidad!$A$2:$A$301,_xlfn.XLOOKUP($C$1,[1]Mortalidad!$B$1:$P$1,[1]Mortalidad!$B$2:$P$301))</f>
        <v>4738</v>
      </c>
      <c r="K212" s="19" cm="1">
        <f t="array" ref="K212">_xlfn.XLOOKUP(transformación!$B203,'[1]Indice del consumidor'!$A$2:$A$301,_xlfn.XLOOKUP($C$1,'[1]Indice del consumidor'!$B$1:$P$1,'[1]Indice del consumidor'!$B$2:$P$301))</f>
        <v>6</v>
      </c>
      <c r="L212" s="3" cm="1">
        <f t="array" ref="L212">_xlfn.XLOOKUP(transformación!B203,'[1]Total Búsquedas'!$A$5:$A$101,_xlfn.XLOOKUP($C$1,'[1]Total Búsquedas'!$B$2:$Q$2,'[1]Total Búsquedas'!$B$5:$Q$101))</f>
        <v>80556</v>
      </c>
      <c r="M212" s="3" cm="1">
        <f t="array" ref="M212">_xlfn.XLOOKUP(transformación!B203,'[1]Búsquedas a tres meses'!$A$5:$A$101,_xlfn.XLOOKUP($C$1,'[1]Búsquedas a tres meses'!$B$2:$Q$2,'[1]Búsquedas a tres meses'!$B$5:$Q$101))</f>
        <v>63809</v>
      </c>
      <c r="N212" s="3" cm="1">
        <f t="array" ref="N212">_xlfn.XLOOKUP(transformación!B203,'[1]Búsquedas a 6 meses'!$A$5:$A$101,_xlfn.XLOOKUP($C$1,'[1]Búsquedas a 6 meses'!$B$2:$Q$2,'[1]Búsquedas a 6 meses'!$B$5:$Q$101))</f>
        <v>73213</v>
      </c>
    </row>
    <row r="213" spans="1:14" x14ac:dyDescent="0.3">
      <c r="A213" s="2" t="str">
        <f>'Viajeros Hoteles y Apartamet'!A213</f>
        <v>2021</v>
      </c>
      <c r="B213" s="2" t="str">
        <f>'Viajeros Hoteles y Apartamet'!B213</f>
        <v>10</v>
      </c>
      <c r="C213" s="3">
        <f>'Viajeros Hoteles y Apartamet'!J213</f>
        <v>33330</v>
      </c>
      <c r="D213" s="3" cm="1">
        <f t="array" ref="D213">_xlfn.XLOOKUP(transformación!A204,'[1]Pib Pc'!$A$2:$A$81,_xlfn.XLOOKUP($C$1,'[1]Pib Pc'!B$1:P$1,'[1]Pib Pc'!$B$2:$P$81))</f>
        <v>12210</v>
      </c>
      <c r="E213" s="19" cm="1">
        <f t="array" ref="E213">_xlfn.XLOOKUP(transformación!B204,'[1]IPC Armonizado'!$A$2:$A$250,_xlfn.XLOOKUP($C$1,'[1]IPC Armonizado'!$B$1:$Q$1,'[1]IPC Armonizado'!$B$2:$Q$250))</f>
        <v>107.14</v>
      </c>
      <c r="F213" s="19" cm="1">
        <f t="array" ref="F213">_xlfn.XLOOKUP(transformación!A204,'[1]Desempleo armonizado'!$A$2:$A$101,_xlfn.XLOOKUP($C$1,'[1]Desempleo armonizado'!$B$1:$P$1,'[1]Desempleo armonizado'!$B$2:$P$101))</f>
        <v>6.3</v>
      </c>
      <c r="G213" s="26" cm="1">
        <f t="array" ref="G213">IFERROR(_xlfn.XLOOKUP(transformación!$B204,[1]Forwarkeys!$B$2:$B$1000,_xlfn.XLOOKUP($C$1,[1]Forwarkeys!$C$1:$BA$1,[1]Forwarkeys!$C$2:$BA$1000)),"-")</f>
        <v>13686</v>
      </c>
      <c r="H213" s="19">
        <f>España!E213</f>
        <v>109.6</v>
      </c>
      <c r="I213" s="3">
        <f>[1]Aeropuerto!$I206</f>
        <v>13118</v>
      </c>
      <c r="J213" s="3" cm="1">
        <f t="array" ref="J213">_xlfn.XLOOKUP(transformación!$B204,[1]Mortalidad!$A$2:$A$301,_xlfn.XLOOKUP($C$1,[1]Mortalidad!$B$1:$P$1,[1]Mortalidad!$B$2:$P$301))</f>
        <v>5171</v>
      </c>
      <c r="K213" s="19" cm="1">
        <f t="array" ref="K213">_xlfn.XLOOKUP(transformación!$B204,'[1]Indice del consumidor'!$A$2:$A$301,_xlfn.XLOOKUP($C$1,'[1]Indice del consumidor'!$B$1:$P$1,'[1]Indice del consumidor'!$B$2:$P$301))</f>
        <v>2.7</v>
      </c>
      <c r="L213" s="3" cm="1">
        <f t="array" ref="L213">_xlfn.XLOOKUP(transformación!B204,'[1]Total Búsquedas'!$A$5:$A$101,_xlfn.XLOOKUP($C$1,'[1]Total Búsquedas'!$B$2:$Q$2,'[1]Total Búsquedas'!$B$5:$Q$101))</f>
        <v>114034</v>
      </c>
      <c r="M213" s="3" cm="1">
        <f t="array" ref="M213">_xlfn.XLOOKUP(transformación!B204,'[1]Búsquedas a tres meses'!$A$5:$A$101,_xlfn.XLOOKUP($C$1,'[1]Búsquedas a tres meses'!$B$2:$Q$2,'[1]Búsquedas a tres meses'!$B$5:$Q$101))</f>
        <v>89477</v>
      </c>
      <c r="N213" s="3" cm="1">
        <f t="array" ref="N213">_xlfn.XLOOKUP(transformación!B204,'[1]Búsquedas a 6 meses'!$A$5:$A$101,_xlfn.XLOOKUP($C$1,'[1]Búsquedas a 6 meses'!$B$2:$Q$2,'[1]Búsquedas a 6 meses'!$B$5:$Q$101))</f>
        <v>106223</v>
      </c>
    </row>
    <row r="214" spans="1:14" x14ac:dyDescent="0.3">
      <c r="A214" s="2" t="str">
        <f>'Viajeros Hoteles y Apartamet'!A214</f>
        <v>2021</v>
      </c>
      <c r="B214" s="2" t="str">
        <f>'Viajeros Hoteles y Apartamet'!B214</f>
        <v>11</v>
      </c>
      <c r="C214" s="3">
        <f>'Viajeros Hoteles y Apartamet'!J214</f>
        <v>35740</v>
      </c>
      <c r="D214" s="3" cm="1">
        <f t="array" ref="D214">_xlfn.XLOOKUP(transformación!A205,'[1]Pib Pc'!$A$2:$A$81,_xlfn.XLOOKUP($C$1,'[1]Pib Pc'!B$1:P$1,'[1]Pib Pc'!$B$2:$P$81))</f>
        <v>12210</v>
      </c>
      <c r="E214" s="19" cm="1">
        <f t="array" ref="E214">_xlfn.XLOOKUP(transformación!B205,'[1]IPC Armonizado'!$A$2:$A$250,_xlfn.XLOOKUP($C$1,'[1]IPC Armonizado'!$B$1:$Q$1,'[1]IPC Armonizado'!$B$2:$Q$250))</f>
        <v>107.72</v>
      </c>
      <c r="F214" s="19" cm="1">
        <f t="array" ref="F214">_xlfn.XLOOKUP(transformación!A205,'[1]Desempleo armonizado'!$A$2:$A$101,_xlfn.XLOOKUP($C$1,'[1]Desempleo armonizado'!$B$1:$P$1,'[1]Desempleo armonizado'!$B$2:$P$101))</f>
        <v>6.3</v>
      </c>
      <c r="G214" s="26" cm="1">
        <f t="array" ref="G214">IFERROR(_xlfn.XLOOKUP(transformación!$B205,[1]Forwarkeys!$B$2:$B$1000,_xlfn.XLOOKUP($C$1,[1]Forwarkeys!$C$1:$BA$1,[1]Forwarkeys!$C$2:$BA$1000)),"-")</f>
        <v>10940</v>
      </c>
      <c r="H214" s="19">
        <f>España!E214</f>
        <v>109.87</v>
      </c>
      <c r="I214" s="3">
        <f>[1]Aeropuerto!$I207</f>
        <v>9463</v>
      </c>
      <c r="J214" s="3" cm="1">
        <f t="array" ref="J214">_xlfn.XLOOKUP(transformación!$B205,[1]Mortalidad!$A$2:$A$301,_xlfn.XLOOKUP($C$1,[1]Mortalidad!$B$1:$P$1,[1]Mortalidad!$B$2:$P$301))</f>
        <v>5040</v>
      </c>
      <c r="K214" s="19" cm="1">
        <f t="array" ref="K214">_xlfn.XLOOKUP(transformación!$B205,'[1]Indice del consumidor'!$A$2:$A$301,_xlfn.XLOOKUP($C$1,'[1]Indice del consumidor'!$B$1:$P$1,'[1]Indice del consumidor'!$B$2:$P$301))</f>
        <v>1.2</v>
      </c>
      <c r="L214" s="3" cm="1">
        <f t="array" ref="L214">_xlfn.XLOOKUP(transformación!B205,'[1]Total Búsquedas'!$A$5:$A$101,_xlfn.XLOOKUP($C$1,'[1]Total Búsquedas'!$B$2:$Q$2,'[1]Total Búsquedas'!$B$5:$Q$101))</f>
        <v>105925</v>
      </c>
      <c r="M214" s="3" cm="1">
        <f t="array" ref="M214">_xlfn.XLOOKUP(transformación!B205,'[1]Búsquedas a tres meses'!$A$5:$A$101,_xlfn.XLOOKUP($C$1,'[1]Búsquedas a tres meses'!$B$2:$Q$2,'[1]Búsquedas a tres meses'!$B$5:$Q$101))</f>
        <v>81227</v>
      </c>
      <c r="N214" s="3" cm="1">
        <f t="array" ref="N214">_xlfn.XLOOKUP(transformación!B205,'[1]Búsquedas a 6 meses'!$A$5:$A$101,_xlfn.XLOOKUP($C$1,'[1]Búsquedas a 6 meses'!$B$2:$Q$2,'[1]Búsquedas a 6 meses'!$B$5:$Q$101))</f>
        <v>98060</v>
      </c>
    </row>
    <row r="215" spans="1:14" x14ac:dyDescent="0.3">
      <c r="A215" s="2" t="str">
        <f>'Viajeros Hoteles y Apartamet'!A215</f>
        <v>2021</v>
      </c>
      <c r="B215" s="2" t="str">
        <f>'Viajeros Hoteles y Apartamet'!B215</f>
        <v>12</v>
      </c>
      <c r="C215" s="3">
        <f>'Viajeros Hoteles y Apartamet'!J215</f>
        <v>19717</v>
      </c>
      <c r="D215" s="3" cm="1">
        <f t="array" ref="D215">_xlfn.XLOOKUP(transformación!A206,'[1]Pib Pc'!$A$2:$A$81,_xlfn.XLOOKUP($C$1,'[1]Pib Pc'!B$1:P$1,'[1]Pib Pc'!$B$2:$P$81))</f>
        <v>12210</v>
      </c>
      <c r="E215" s="19" cm="1">
        <f t="array" ref="E215">_xlfn.XLOOKUP(transformación!B206,'[1]IPC Armonizado'!$A$2:$A$250,_xlfn.XLOOKUP($C$1,'[1]IPC Armonizado'!$B$1:$Q$1,'[1]IPC Armonizado'!$B$2:$Q$250))</f>
        <v>107.6</v>
      </c>
      <c r="F215" s="19" cm="1">
        <f t="array" ref="F215">_xlfn.XLOOKUP(transformación!A206,'[1]Desempleo armonizado'!$A$2:$A$101,_xlfn.XLOOKUP($C$1,'[1]Desempleo armonizado'!$B$1:$P$1,'[1]Desempleo armonizado'!$B$2:$P$101))</f>
        <v>6.3</v>
      </c>
      <c r="G215" s="26" cm="1">
        <f t="array" ref="G215">IFERROR(_xlfn.XLOOKUP(transformación!$B206,[1]Forwarkeys!$B$2:$B$1000,_xlfn.XLOOKUP($C$1,[1]Forwarkeys!$C$1:$BA$1,[1]Forwarkeys!$C$2:$BA$1000)),"-")</f>
        <v>11089</v>
      </c>
      <c r="H215" s="19">
        <f>España!E215</f>
        <v>111.13</v>
      </c>
      <c r="I215" s="3">
        <f>[1]Aeropuerto!$I208</f>
        <v>8924</v>
      </c>
      <c r="J215" s="3" cm="1">
        <f t="array" ref="J215">_xlfn.XLOOKUP(transformación!$B206,[1]Mortalidad!$A$2:$A$301,_xlfn.XLOOKUP($C$1,[1]Mortalidad!$B$1:$P$1,[1]Mortalidad!$B$2:$P$301))</f>
        <v>5576</v>
      </c>
      <c r="K215" s="19" cm="1">
        <f t="array" ref="K215">_xlfn.XLOOKUP(transformación!$B206,'[1]Indice del consumidor'!$A$2:$A$301,_xlfn.XLOOKUP($C$1,'[1]Indice del consumidor'!$B$1:$P$1,'[1]Indice del consumidor'!$B$2:$P$301))</f>
        <v>-3.5</v>
      </c>
      <c r="L215" s="3" cm="1">
        <f t="array" ref="L215">_xlfn.XLOOKUP(transformación!B206,'[1]Total Búsquedas'!$A$5:$A$101,_xlfn.XLOOKUP($C$1,'[1]Total Búsquedas'!$B$2:$Q$2,'[1]Total Búsquedas'!$B$5:$Q$101))</f>
        <v>80758</v>
      </c>
      <c r="M215" s="3" cm="1">
        <f t="array" ref="M215">_xlfn.XLOOKUP(transformación!B206,'[1]Búsquedas a tres meses'!$A$5:$A$101,_xlfn.XLOOKUP($C$1,'[1]Búsquedas a tres meses'!$B$2:$Q$2,'[1]Búsquedas a tres meses'!$B$5:$Q$101))</f>
        <v>63532</v>
      </c>
      <c r="N215" s="3" cm="1">
        <f t="array" ref="N215">_xlfn.XLOOKUP(transformación!B206,'[1]Búsquedas a 6 meses'!$A$5:$A$101,_xlfn.XLOOKUP($C$1,'[1]Búsquedas a 6 meses'!$B$2:$Q$2,'[1]Búsquedas a 6 meses'!$B$5:$Q$101))</f>
        <v>75469</v>
      </c>
    </row>
    <row r="216" spans="1:14" x14ac:dyDescent="0.3">
      <c r="A216" s="2" t="str">
        <f>'Viajeros Hoteles y Apartamet'!A216</f>
        <v>2022</v>
      </c>
      <c r="B216" s="2" t="str">
        <f>'Viajeros Hoteles y Apartamet'!B216</f>
        <v>1</v>
      </c>
      <c r="C216" s="3">
        <f>'Viajeros Hoteles y Apartamet'!J216</f>
        <v>15068</v>
      </c>
      <c r="D216" s="3" cm="1">
        <f t="array" ref="D216">_xlfn.XLOOKUP(transformación!A207,'[1]Pib Pc'!$A$2:$A$81,_xlfn.XLOOKUP($C$1,'[1]Pib Pc'!B$1:P$1,'[1]Pib Pc'!$B$2:$P$81))</f>
        <v>11300</v>
      </c>
      <c r="E216" s="19" cm="1">
        <f t="array" ref="E216">_xlfn.XLOOKUP(transformación!B207,'[1]IPC Armonizado'!$A$2:$A$250,_xlfn.XLOOKUP($C$1,'[1]IPC Armonizado'!$B$1:$Q$1,'[1]IPC Armonizado'!$B$2:$Q$250))</f>
        <v>109.1</v>
      </c>
      <c r="F216" s="19" cm="1">
        <f t="array" ref="F216">_xlfn.XLOOKUP(transformación!A207,'[1]Desempleo armonizado'!$A$2:$A$101,_xlfn.XLOOKUP($C$1,'[1]Desempleo armonizado'!$B$1:$P$1,'[1]Desempleo armonizado'!$B$2:$P$101))</f>
        <v>7</v>
      </c>
      <c r="G216" s="26" cm="1">
        <f t="array" ref="G216">IFERROR(_xlfn.XLOOKUP(transformación!$B207,[1]Forwarkeys!$B$2:$B$1000,_xlfn.XLOOKUP($C$1,[1]Forwarkeys!$C$1:$BA$1,[1]Forwarkeys!$C$2:$BA$1000)),"-")</f>
        <v>10673</v>
      </c>
      <c r="H216" s="19">
        <f>España!E216</f>
        <v>110.26</v>
      </c>
      <c r="I216" s="3">
        <f>[1]Aeropuerto!$I209</f>
        <v>6997</v>
      </c>
      <c r="J216" s="3" cm="1">
        <f t="array" ref="J216">_xlfn.XLOOKUP(transformación!$B207,[1]Mortalidad!$A$2:$A$301,_xlfn.XLOOKUP($C$1,[1]Mortalidad!$B$1:$P$1,[1]Mortalidad!$B$2:$P$301))</f>
        <v>5811</v>
      </c>
      <c r="K216" s="19" cm="1">
        <f t="array" ref="K216">_xlfn.XLOOKUP(transformación!$B207,'[1]Indice del consumidor'!$A$2:$A$301,_xlfn.XLOOKUP($C$1,'[1]Indice del consumidor'!$B$1:$P$1,'[1]Indice del consumidor'!$B$2:$P$301))</f>
        <v>-1.7</v>
      </c>
      <c r="L216" s="3" cm="1">
        <f t="array" ref="L216">_xlfn.XLOOKUP(transformación!B207,'[1]Total Búsquedas'!$A$5:$A$101,_xlfn.XLOOKUP($C$1,'[1]Total Búsquedas'!$B$2:$Q$2,'[1]Total Búsquedas'!$B$5:$Q$101))</f>
        <v>109367</v>
      </c>
      <c r="M216" s="3" cm="1">
        <f t="array" ref="M216">_xlfn.XLOOKUP(transformación!B207,'[1]Búsquedas a tres meses'!$A$5:$A$101,_xlfn.XLOOKUP($C$1,'[1]Búsquedas a tres meses'!$B$2:$Q$2,'[1]Búsquedas a tres meses'!$B$5:$Q$101))</f>
        <v>75771</v>
      </c>
      <c r="N216" s="3" cm="1">
        <f t="array" ref="N216">_xlfn.XLOOKUP(transformación!B207,'[1]Búsquedas a 6 meses'!$A$5:$A$101,_xlfn.XLOOKUP($C$1,'[1]Búsquedas a 6 meses'!$B$2:$Q$2,'[1]Búsquedas a 6 meses'!$B$5:$Q$101))</f>
        <v>98170</v>
      </c>
    </row>
    <row r="217" spans="1:14" x14ac:dyDescent="0.3">
      <c r="A217" s="2" t="str">
        <f>'Viajeros Hoteles y Apartamet'!A217</f>
        <v>2022</v>
      </c>
      <c r="B217" s="2" t="str">
        <f>'Viajeros Hoteles y Apartamet'!B217</f>
        <v>2</v>
      </c>
      <c r="C217" s="3">
        <f>'Viajeros Hoteles y Apartamet'!J217</f>
        <v>20207</v>
      </c>
      <c r="D217" s="3" cm="1">
        <f t="array" ref="D217">_xlfn.XLOOKUP(transformación!A208,'[1]Pib Pc'!$A$2:$A$81,_xlfn.XLOOKUP($C$1,'[1]Pib Pc'!B$1:P$1,'[1]Pib Pc'!$B$2:$P$81))</f>
        <v>11300</v>
      </c>
      <c r="E217" s="19" cm="1">
        <f t="array" ref="E217">_xlfn.XLOOKUP(transformación!B208,'[1]IPC Armonizado'!$A$2:$A$250,_xlfn.XLOOKUP($C$1,'[1]IPC Armonizado'!$B$1:$Q$1,'[1]IPC Armonizado'!$B$2:$Q$250))</f>
        <v>109.73</v>
      </c>
      <c r="F217" s="19" cm="1">
        <f t="array" ref="F217">_xlfn.XLOOKUP(transformación!A208,'[1]Desempleo armonizado'!$A$2:$A$101,_xlfn.XLOOKUP($C$1,'[1]Desempleo armonizado'!$B$1:$P$1,'[1]Desempleo armonizado'!$B$2:$P$101))</f>
        <v>7</v>
      </c>
      <c r="G217" s="26" cm="1">
        <f t="array" ref="G217">IFERROR(_xlfn.XLOOKUP(transformación!$B208,[1]Forwarkeys!$B$2:$B$1000,_xlfn.XLOOKUP($C$1,[1]Forwarkeys!$C$1:$BA$1,[1]Forwarkeys!$C$2:$BA$1000)),"-")</f>
        <v>9228</v>
      </c>
      <c r="H217" s="19">
        <f>España!E217</f>
        <v>111.15</v>
      </c>
      <c r="I217" s="3">
        <f>[1]Aeropuerto!$I210</f>
        <v>8255</v>
      </c>
      <c r="J217" s="3" cm="1">
        <f t="array" ref="J217">_xlfn.XLOOKUP(transformación!$B208,[1]Mortalidad!$A$2:$A$301,_xlfn.XLOOKUP($C$1,[1]Mortalidad!$B$1:$P$1,[1]Mortalidad!$B$2:$P$301))</f>
        <v>5078</v>
      </c>
      <c r="K217" s="19" cm="1">
        <f t="array" ref="K217">_xlfn.XLOOKUP(transformación!$B208,'[1]Indice del consumidor'!$A$2:$A$301,_xlfn.XLOOKUP($C$1,'[1]Indice del consumidor'!$B$1:$P$1,'[1]Indice del consumidor'!$B$2:$P$301))</f>
        <v>0.5</v>
      </c>
      <c r="L217" s="3" cm="1">
        <f t="array" ref="L217">_xlfn.XLOOKUP(transformación!B208,'[1]Total Búsquedas'!$A$5:$A$101,_xlfn.XLOOKUP($C$1,'[1]Total Búsquedas'!$B$2:$Q$2,'[1]Total Búsquedas'!$B$5:$Q$101))</f>
        <v>129773</v>
      </c>
      <c r="M217" s="3" cm="1">
        <f t="array" ref="M217">_xlfn.XLOOKUP(transformación!B208,'[1]Búsquedas a tres meses'!$A$5:$A$101,_xlfn.XLOOKUP($C$1,'[1]Búsquedas a tres meses'!$B$2:$Q$2,'[1]Búsquedas a tres meses'!$B$5:$Q$101))</f>
        <v>96838</v>
      </c>
      <c r="N217" s="3" cm="1">
        <f t="array" ref="N217">_xlfn.XLOOKUP(transformación!B208,'[1]Búsquedas a 6 meses'!$A$5:$A$101,_xlfn.XLOOKUP($C$1,'[1]Búsquedas a 6 meses'!$B$2:$Q$2,'[1]Búsquedas a 6 meses'!$B$5:$Q$101))</f>
        <v>117447</v>
      </c>
    </row>
    <row r="218" spans="1:14" x14ac:dyDescent="0.3">
      <c r="A218" s="2" t="str">
        <f>'Viajeros Hoteles y Apartamet'!A218</f>
        <v>2022</v>
      </c>
      <c r="B218" s="2" t="str">
        <f>'Viajeros Hoteles y Apartamet'!B218</f>
        <v>3</v>
      </c>
      <c r="C218" s="3">
        <f>'Viajeros Hoteles y Apartamet'!J218</f>
        <v>30042</v>
      </c>
      <c r="D218" s="3" cm="1">
        <f t="array" ref="D218">_xlfn.XLOOKUP(transformación!A209,'[1]Pib Pc'!$A$2:$A$81,_xlfn.XLOOKUP($C$1,'[1]Pib Pc'!B$1:P$1,'[1]Pib Pc'!$B$2:$P$81))</f>
        <v>11300</v>
      </c>
      <c r="E218" s="19" cm="1">
        <f t="array" ref="E218">_xlfn.XLOOKUP(transformación!B209,'[1]IPC Armonizado'!$A$2:$A$250,_xlfn.XLOOKUP($C$1,'[1]IPC Armonizado'!$B$1:$Q$1,'[1]IPC Armonizado'!$B$2:$Q$250))</f>
        <v>111.54</v>
      </c>
      <c r="F218" s="19" cm="1">
        <f t="array" ref="F218">_xlfn.XLOOKUP(transformación!A209,'[1]Desempleo armonizado'!$A$2:$A$101,_xlfn.XLOOKUP($C$1,'[1]Desempleo armonizado'!$B$1:$P$1,'[1]Desempleo armonizado'!$B$2:$P$101))</f>
        <v>7</v>
      </c>
      <c r="G218" s="26" cm="1">
        <f t="array" ref="G218">IFERROR(_xlfn.XLOOKUP(transformación!$B209,[1]Forwarkeys!$B$2:$B$1000,_xlfn.XLOOKUP($C$1,[1]Forwarkeys!$C$1:$BA$1,[1]Forwarkeys!$C$2:$BA$1000)),"-")</f>
        <v>10817</v>
      </c>
      <c r="H218" s="19">
        <f>España!E218</f>
        <v>115.51</v>
      </c>
      <c r="I218" s="3">
        <f>[1]Aeropuerto!$I211</f>
        <v>10279</v>
      </c>
      <c r="J218" s="3" cm="1">
        <f t="array" ref="J218">_xlfn.XLOOKUP(transformación!$B209,[1]Mortalidad!$A$2:$A$301,_xlfn.XLOOKUP($C$1,[1]Mortalidad!$B$1:$P$1,[1]Mortalidad!$B$2:$P$301))</f>
        <v>5513</v>
      </c>
      <c r="K218" s="19" cm="1">
        <f t="array" ref="K218">_xlfn.XLOOKUP(transformación!$B209,'[1]Indice del consumidor'!$A$2:$A$301,_xlfn.XLOOKUP($C$1,'[1]Indice del consumidor'!$B$1:$P$1,'[1]Indice del consumidor'!$B$2:$P$301))</f>
        <v>-10.5</v>
      </c>
      <c r="L218" s="3" cm="1">
        <f t="array" ref="L218">_xlfn.XLOOKUP(transformación!B209,'[1]Total Búsquedas'!$A$5:$A$101,_xlfn.XLOOKUP($C$1,'[1]Total Búsquedas'!$B$2:$Q$2,'[1]Total Búsquedas'!$B$5:$Q$101))</f>
        <v>137616</v>
      </c>
      <c r="M218" s="3" cm="1">
        <f t="array" ref="M218">_xlfn.XLOOKUP(transformación!B209,'[1]Búsquedas a tres meses'!$A$5:$A$101,_xlfn.XLOOKUP($C$1,'[1]Búsquedas a tres meses'!$B$2:$Q$2,'[1]Búsquedas a tres meses'!$B$5:$Q$101))</f>
        <v>107733</v>
      </c>
      <c r="N218" s="3" cm="1">
        <f t="array" ref="N218">_xlfn.XLOOKUP(transformación!B209,'[1]Búsquedas a 6 meses'!$A$5:$A$101,_xlfn.XLOOKUP($C$1,'[1]Búsquedas a 6 meses'!$B$2:$Q$2,'[1]Búsquedas a 6 meses'!$B$5:$Q$101))</f>
        <v>127816</v>
      </c>
    </row>
    <row r="219" spans="1:14" x14ac:dyDescent="0.3">
      <c r="A219" s="2" t="str">
        <f>'Viajeros Hoteles y Apartamet'!A219</f>
        <v>2022</v>
      </c>
      <c r="B219" s="2" t="str">
        <f>'Viajeros Hoteles y Apartamet'!B219</f>
        <v>4</v>
      </c>
      <c r="C219" s="3">
        <f>'Viajeros Hoteles y Apartamet'!J219</f>
        <v>31858</v>
      </c>
      <c r="D219" s="3" cm="1">
        <f t="array" ref="D219">_xlfn.XLOOKUP(transformación!A210,'[1]Pib Pc'!$A$2:$A$81,_xlfn.XLOOKUP($C$1,'[1]Pib Pc'!B$1:P$1,'[1]Pib Pc'!$B$2:$P$81))</f>
        <v>12120</v>
      </c>
      <c r="E219" s="19" cm="1">
        <f t="array" ref="E219">_xlfn.XLOOKUP(transformación!B210,'[1]IPC Armonizado'!$A$2:$A$250,_xlfn.XLOOKUP($C$1,'[1]IPC Armonizado'!$B$1:$Q$1,'[1]IPC Armonizado'!$B$2:$Q$250))</f>
        <v>111.98</v>
      </c>
      <c r="F219" s="19" cm="1">
        <f t="array" ref="F219">_xlfn.XLOOKUP(transformación!A210,'[1]Desempleo armonizado'!$A$2:$A$101,_xlfn.XLOOKUP($C$1,'[1]Desempleo armonizado'!$B$1:$P$1,'[1]Desempleo armonizado'!$B$2:$P$101))</f>
        <v>7.2</v>
      </c>
      <c r="G219" s="26" cm="1">
        <f t="array" ref="G219">IFERROR(_xlfn.XLOOKUP(transformación!$B210,[1]Forwarkeys!$B$2:$B$1000,_xlfn.XLOOKUP($C$1,[1]Forwarkeys!$C$1:$BA$1,[1]Forwarkeys!$C$2:$BA$1000)),"-")</f>
        <v>13184</v>
      </c>
      <c r="H219" s="19">
        <f>España!E219</f>
        <v>115.21</v>
      </c>
      <c r="I219" s="3">
        <f>[1]Aeropuerto!$I212</f>
        <v>12218</v>
      </c>
      <c r="J219" s="3" cm="1">
        <f t="array" ref="J219">_xlfn.XLOOKUP(transformación!$B210,[1]Mortalidad!$A$2:$A$301,_xlfn.XLOOKUP($C$1,[1]Mortalidad!$B$1:$P$1,[1]Mortalidad!$B$2:$P$301))</f>
        <v>5418</v>
      </c>
      <c r="K219" s="19" cm="1">
        <f t="array" ref="K219">_xlfn.XLOOKUP(transformación!$B210,'[1]Indice del consumidor'!$A$2:$A$301,_xlfn.XLOOKUP($C$1,'[1]Indice del consumidor'!$B$1:$P$1,'[1]Indice del consumidor'!$B$2:$P$301))</f>
        <v>-11.7</v>
      </c>
      <c r="L219" s="3" cm="1">
        <f t="array" ref="L219">_xlfn.XLOOKUP(transformación!B210,'[1]Total Búsquedas'!$A$5:$A$101,_xlfn.XLOOKUP($C$1,'[1]Total Búsquedas'!$B$2:$Q$2,'[1]Total Búsquedas'!$B$5:$Q$101))</f>
        <v>126880</v>
      </c>
      <c r="M219" s="3" cm="1">
        <f t="array" ref="M219">_xlfn.XLOOKUP(transformación!B210,'[1]Búsquedas a tres meses'!$A$5:$A$101,_xlfn.XLOOKUP($C$1,'[1]Búsquedas a tres meses'!$B$2:$Q$2,'[1]Búsquedas a tres meses'!$B$5:$Q$101))</f>
        <v>94975</v>
      </c>
      <c r="N219" s="3" cm="1">
        <f t="array" ref="N219">_xlfn.XLOOKUP(transformación!B210,'[1]Búsquedas a 6 meses'!$A$5:$A$101,_xlfn.XLOOKUP($C$1,'[1]Búsquedas a 6 meses'!$B$2:$Q$2,'[1]Búsquedas a 6 meses'!$B$5:$Q$101))</f>
        <v>121109</v>
      </c>
    </row>
    <row r="220" spans="1:14" x14ac:dyDescent="0.3">
      <c r="A220" s="2" t="str">
        <f>'Viajeros Hoteles y Apartamet'!A220</f>
        <v>2022</v>
      </c>
      <c r="B220" s="2" t="str">
        <f>'Viajeros Hoteles y Apartamet'!B220</f>
        <v>5</v>
      </c>
      <c r="C220" s="3">
        <f>'Viajeros Hoteles y Apartamet'!J220</f>
        <v>30851</v>
      </c>
      <c r="D220" s="3" cm="1">
        <f t="array" ref="D220">_xlfn.XLOOKUP(transformación!A211,'[1]Pib Pc'!$A$2:$A$81,_xlfn.XLOOKUP($C$1,'[1]Pib Pc'!B$1:P$1,'[1]Pib Pc'!$B$2:$P$81))</f>
        <v>12120</v>
      </c>
      <c r="E220" s="19" cm="1">
        <f t="array" ref="E220">_xlfn.XLOOKUP(transformación!B211,'[1]IPC Armonizado'!$A$2:$A$250,_xlfn.XLOOKUP($C$1,'[1]IPC Armonizado'!$B$1:$Q$1,'[1]IPC Armonizado'!$B$2:$Q$250))</f>
        <v>113.43</v>
      </c>
      <c r="F220" s="19" cm="1">
        <f t="array" ref="F220">_xlfn.XLOOKUP(transformación!A211,'[1]Desempleo armonizado'!$A$2:$A$101,_xlfn.XLOOKUP($C$1,'[1]Desempleo armonizado'!$B$1:$P$1,'[1]Desempleo armonizado'!$B$2:$P$101))</f>
        <v>7.2</v>
      </c>
      <c r="G220" s="26" cm="1">
        <f t="array" ref="G220">IFERROR(_xlfn.XLOOKUP(transformación!$B211,[1]Forwarkeys!$B$2:$B$1000,_xlfn.XLOOKUP($C$1,[1]Forwarkeys!$C$1:$BA$1,[1]Forwarkeys!$C$2:$BA$1000)),"-")</f>
        <v>15344</v>
      </c>
      <c r="H220" s="19">
        <f>España!E220</f>
        <v>116.03</v>
      </c>
      <c r="I220" s="3">
        <f>[1]Aeropuerto!$I213</f>
        <v>12696</v>
      </c>
      <c r="J220" s="3" cm="1">
        <f t="array" ref="J220">_xlfn.XLOOKUP(transformación!$B211,[1]Mortalidad!$A$2:$A$301,_xlfn.XLOOKUP($C$1,[1]Mortalidad!$B$1:$P$1,[1]Mortalidad!$B$2:$P$301))</f>
        <v>5041</v>
      </c>
      <c r="K220" s="19" cm="1">
        <f t="array" ref="K220">_xlfn.XLOOKUP(transformación!$B211,'[1]Indice del consumidor'!$A$2:$A$301,_xlfn.XLOOKUP($C$1,'[1]Indice del consumidor'!$B$1:$P$1,'[1]Indice del consumidor'!$B$2:$P$301))</f>
        <v>-11.6</v>
      </c>
      <c r="L220" s="3" cm="1">
        <f t="array" ref="L220">_xlfn.XLOOKUP(transformación!B211,'[1]Total Búsquedas'!$A$5:$A$101,_xlfn.XLOOKUP($C$1,'[1]Total Búsquedas'!$B$2:$Q$2,'[1]Total Búsquedas'!$B$5:$Q$101))</f>
        <v>153654</v>
      </c>
      <c r="M220" s="3" cm="1">
        <f t="array" ref="M220">_xlfn.XLOOKUP(transformación!B211,'[1]Búsquedas a tres meses'!$A$5:$A$101,_xlfn.XLOOKUP($C$1,'[1]Búsquedas a tres meses'!$B$2:$Q$2,'[1]Búsquedas a tres meses'!$B$5:$Q$101))</f>
        <v>111128</v>
      </c>
      <c r="N220" s="3" cm="1">
        <f t="array" ref="N220">_xlfn.XLOOKUP(transformación!B211,'[1]Búsquedas a 6 meses'!$A$5:$A$101,_xlfn.XLOOKUP($C$1,'[1]Búsquedas a 6 meses'!$B$2:$Q$2,'[1]Búsquedas a 6 meses'!$B$5:$Q$101))</f>
        <v>148108</v>
      </c>
    </row>
    <row r="221" spans="1:14" x14ac:dyDescent="0.3">
      <c r="A221" s="2" t="str">
        <f>'Viajeros Hoteles y Apartamet'!A221</f>
        <v>2022</v>
      </c>
      <c r="B221" s="2" t="str">
        <f>'Viajeros Hoteles y Apartamet'!B221</f>
        <v>6</v>
      </c>
      <c r="C221" s="3">
        <f>'Viajeros Hoteles y Apartamet'!J221</f>
        <v>26820</v>
      </c>
      <c r="D221" s="3" cm="1">
        <f t="array" ref="D221">_xlfn.XLOOKUP(transformación!A212,'[1]Pib Pc'!$A$2:$A$81,_xlfn.XLOOKUP($C$1,'[1]Pib Pc'!B$1:P$1,'[1]Pib Pc'!$B$2:$P$81))</f>
        <v>12120</v>
      </c>
      <c r="E221" s="19" cm="1">
        <f t="array" ref="E221">_xlfn.XLOOKUP(transformación!B212,'[1]IPC Armonizado'!$A$2:$A$250,_xlfn.XLOOKUP($C$1,'[1]IPC Armonizado'!$B$1:$Q$1,'[1]IPC Armonizado'!$B$2:$Q$250))</f>
        <v>114.31</v>
      </c>
      <c r="F221" s="19" cm="1">
        <f t="array" ref="F221">_xlfn.XLOOKUP(transformación!A212,'[1]Desempleo armonizado'!$A$2:$A$101,_xlfn.XLOOKUP($C$1,'[1]Desempleo armonizado'!$B$1:$P$1,'[1]Desempleo armonizado'!$B$2:$P$101))</f>
        <v>7.2</v>
      </c>
      <c r="G221" s="26" cm="1">
        <f t="array" ref="G221">IFERROR(_xlfn.XLOOKUP(transformación!$B212,[1]Forwarkeys!$B$2:$B$1000,_xlfn.XLOOKUP($C$1,[1]Forwarkeys!$C$1:$BA$1,[1]Forwarkeys!$C$2:$BA$1000)),"-")</f>
        <v>16641</v>
      </c>
      <c r="H221" s="19">
        <f>España!E221</f>
        <v>118.22</v>
      </c>
      <c r="I221" s="3">
        <f>[1]Aeropuerto!$I214</f>
        <v>15354</v>
      </c>
      <c r="J221" s="3" cm="1">
        <f t="array" ref="J221">_xlfn.XLOOKUP(transformación!$B212,[1]Mortalidad!$A$2:$A$301,_xlfn.XLOOKUP($C$1,[1]Mortalidad!$B$1:$P$1,[1]Mortalidad!$B$2:$P$301))</f>
        <v>4515</v>
      </c>
      <c r="K221" s="19" cm="1">
        <f t="array" ref="K221">_xlfn.XLOOKUP(transformación!$B212,'[1]Indice del consumidor'!$A$2:$A$301,_xlfn.XLOOKUP($C$1,'[1]Indice del consumidor'!$B$1:$P$1,'[1]Indice del consumidor'!$B$2:$P$301))</f>
        <v>-14.3</v>
      </c>
      <c r="L221" s="3" cm="1">
        <f t="array" ref="L221">_xlfn.XLOOKUP(transformación!B212,'[1]Total Búsquedas'!$A$5:$A$101,_xlfn.XLOOKUP($C$1,'[1]Total Búsquedas'!$B$2:$Q$2,'[1]Total Búsquedas'!$B$5:$Q$101))</f>
        <v>184705</v>
      </c>
      <c r="M221" s="3" cm="1">
        <f t="array" ref="M221">_xlfn.XLOOKUP(transformación!B212,'[1]Búsquedas a tres meses'!$A$5:$A$101,_xlfn.XLOOKUP($C$1,'[1]Búsquedas a tres meses'!$B$2:$Q$2,'[1]Búsquedas a tres meses'!$B$5:$Q$101))</f>
        <v>153018</v>
      </c>
      <c r="N221" s="3" cm="1">
        <f t="array" ref="N221">_xlfn.XLOOKUP(transformación!B212,'[1]Búsquedas a 6 meses'!$A$5:$A$101,_xlfn.XLOOKUP($C$1,'[1]Búsquedas a 6 meses'!$B$2:$Q$2,'[1]Búsquedas a 6 meses'!$B$5:$Q$101))</f>
        <v>179439</v>
      </c>
    </row>
    <row r="222" spans="1:14" x14ac:dyDescent="0.3">
      <c r="A222" s="2" t="str">
        <f>'Viajeros Hoteles y Apartamet'!A222</f>
        <v>2022</v>
      </c>
      <c r="B222" s="2" t="str">
        <f>'Viajeros Hoteles y Apartamet'!B222</f>
        <v>7</v>
      </c>
      <c r="C222" s="3">
        <f>'Viajeros Hoteles y Apartamet'!J222</f>
        <v>25099</v>
      </c>
      <c r="D222" s="3" cm="1">
        <f t="array" ref="D222">_xlfn.XLOOKUP(transformación!A213,'[1]Pib Pc'!$A$2:$A$81,_xlfn.XLOOKUP($C$1,'[1]Pib Pc'!B$1:P$1,'[1]Pib Pc'!$B$2:$P$81))</f>
        <v>12040</v>
      </c>
      <c r="E222" s="19" cm="1">
        <f t="array" ref="E222">_xlfn.XLOOKUP(transformación!B213,'[1]IPC Armonizado'!$A$2:$A$250,_xlfn.XLOOKUP($C$1,'[1]IPC Armonizado'!$B$1:$Q$1,'[1]IPC Armonizado'!$B$2:$Q$250))</f>
        <v>114.49</v>
      </c>
      <c r="F222" s="19" cm="1">
        <f t="array" ref="F222">_xlfn.XLOOKUP(transformación!A213,'[1]Desempleo armonizado'!$A$2:$A$101,_xlfn.XLOOKUP($C$1,'[1]Desempleo armonizado'!$B$1:$P$1,'[1]Desempleo armonizado'!$B$2:$P$101))</f>
        <v>6.7</v>
      </c>
      <c r="G222" s="26" cm="1">
        <f t="array" ref="G222">IFERROR(_xlfn.XLOOKUP(transformación!$B213,[1]Forwarkeys!$B$2:$B$1000,_xlfn.XLOOKUP($C$1,[1]Forwarkeys!$C$1:$BA$1,[1]Forwarkeys!$C$2:$BA$1000)),"-")</f>
        <v>18948</v>
      </c>
      <c r="H222" s="19">
        <f>España!E222</f>
        <v>117.54</v>
      </c>
      <c r="I222" s="3">
        <f>[1]Aeropuerto!$I215</f>
        <v>16089</v>
      </c>
      <c r="J222" s="3" cm="1">
        <f t="array" ref="J222">_xlfn.XLOOKUP(transformación!$B213,[1]Mortalidad!$A$2:$A$301,_xlfn.XLOOKUP($C$1,[1]Mortalidad!$B$1:$P$1,[1]Mortalidad!$B$2:$P$301))</f>
        <v>4826</v>
      </c>
      <c r="K222" s="19" cm="1">
        <f t="array" ref="K222">_xlfn.XLOOKUP(transformación!$B213,'[1]Indice del consumidor'!$A$2:$A$301,_xlfn.XLOOKUP($C$1,'[1]Indice del consumidor'!$B$1:$P$1,'[1]Indice del consumidor'!$B$2:$P$301))</f>
        <v>-15.9</v>
      </c>
      <c r="L222" s="3" cm="1">
        <f t="array" ref="L222">_xlfn.XLOOKUP(transformación!B213,'[1]Total Búsquedas'!$A$5:$A$101,_xlfn.XLOOKUP($C$1,'[1]Total Búsquedas'!$B$2:$Q$2,'[1]Total Búsquedas'!$B$5:$Q$101))</f>
        <v>185906</v>
      </c>
      <c r="M222" s="3" cm="1">
        <f t="array" ref="M222">_xlfn.XLOOKUP(transformación!B213,'[1]Búsquedas a tres meses'!$A$5:$A$101,_xlfn.XLOOKUP($C$1,'[1]Búsquedas a tres meses'!$B$2:$Q$2,'[1]Búsquedas a tres meses'!$B$5:$Q$101))</f>
        <v>160609</v>
      </c>
      <c r="N222" s="3" cm="1">
        <f t="array" ref="N222">_xlfn.XLOOKUP(transformación!B213,'[1]Búsquedas a 6 meses'!$A$5:$A$101,_xlfn.XLOOKUP($C$1,'[1]Búsquedas a 6 meses'!$B$2:$Q$2,'[1]Búsquedas a 6 meses'!$B$5:$Q$101))</f>
        <v>177603</v>
      </c>
    </row>
    <row r="223" spans="1:14" x14ac:dyDescent="0.3">
      <c r="A223" s="2">
        <v>2022</v>
      </c>
      <c r="B223" s="2">
        <v>8</v>
      </c>
      <c r="C223" s="3">
        <f>'Viajeros Hoteles y Apartamet'!J223</f>
        <v>21410</v>
      </c>
      <c r="D223" s="3" cm="1">
        <f t="array" ref="D223">_xlfn.XLOOKUP(transformación!A214,'[1]Pib Pc'!$A$2:$A$81,_xlfn.XLOOKUP($C$1,'[1]Pib Pc'!B$1:P$1,'[1]Pib Pc'!$B$2:$P$81))</f>
        <v>12040</v>
      </c>
      <c r="E223" s="19" cm="1">
        <f t="array" ref="E223">_xlfn.XLOOKUP(transformación!B214,'[1]IPC Armonizado'!$A$2:$A$250,_xlfn.XLOOKUP($C$1,'[1]IPC Armonizado'!$B$1:$Q$1,'[1]IPC Armonizado'!$B$2:$Q$250))</f>
        <v>114.37</v>
      </c>
      <c r="F223" s="19" cm="1">
        <f t="array" ref="F223">_xlfn.XLOOKUP(transformación!A214,'[1]Desempleo armonizado'!$A$2:$A$101,_xlfn.XLOOKUP($C$1,'[1]Desempleo armonizado'!$B$1:$P$1,'[1]Desempleo armonizado'!$B$2:$P$101))</f>
        <v>6.7</v>
      </c>
      <c r="G223" s="26" cm="1">
        <f t="array" ref="G223">IFERROR(_xlfn.XLOOKUP(transformación!$B214,[1]Forwarkeys!$B$2:$B$1000,_xlfn.XLOOKUP($C$1,[1]Forwarkeys!$C$1:$BA$1,[1]Forwarkeys!$C$2:$BA$1000)),"-")</f>
        <v>13671</v>
      </c>
      <c r="H223" s="19">
        <f>España!E223</f>
        <v>117.84</v>
      </c>
      <c r="I223" s="3">
        <f>[1]Aeropuerto!$I216</f>
        <v>10989</v>
      </c>
      <c r="J223" s="3" cm="1">
        <f t="array" ref="J223">_xlfn.XLOOKUP(transformación!$B214,[1]Mortalidad!$A$2:$A$301,_xlfn.XLOOKUP($C$1,[1]Mortalidad!$B$1:$P$1,[1]Mortalidad!$B$2:$P$301))</f>
        <v>5023</v>
      </c>
      <c r="K223" s="19" cm="1">
        <f t="array" ref="K223">_xlfn.XLOOKUP(transformación!$B214,'[1]Indice del consumidor'!$A$2:$A$301,_xlfn.XLOOKUP($C$1,'[1]Indice del consumidor'!$B$1:$P$1,'[1]Indice del consumidor'!$B$2:$P$301))</f>
        <v>-14.9</v>
      </c>
      <c r="L223" s="3" cm="1">
        <f t="array" ref="L223">_xlfn.XLOOKUP(transformación!B214,'[1]Total Búsquedas'!$A$5:$A$101,_xlfn.XLOOKUP($C$1,'[1]Total Búsquedas'!$B$2:$Q$2,'[1]Total Búsquedas'!$B$5:$Q$101))</f>
        <v>183705</v>
      </c>
      <c r="M223" s="3" cm="1">
        <f t="array" ref="M223">_xlfn.XLOOKUP(transformación!B214,'[1]Búsquedas a tres meses'!$A$5:$A$101,_xlfn.XLOOKUP($C$1,'[1]Búsquedas a tres meses'!$B$2:$Q$2,'[1]Búsquedas a tres meses'!$B$5:$Q$101))</f>
        <v>152975</v>
      </c>
      <c r="N223" s="3" cm="1">
        <f t="array" ref="N223">_xlfn.XLOOKUP(transformación!B214,'[1]Búsquedas a 6 meses'!$A$5:$A$101,_xlfn.XLOOKUP($C$1,'[1]Búsquedas a 6 meses'!$B$2:$Q$2,'[1]Búsquedas a 6 meses'!$B$5:$Q$101))</f>
        <v>173114</v>
      </c>
    </row>
    <row r="224" spans="1:14" x14ac:dyDescent="0.3">
      <c r="A224" s="2">
        <v>2022</v>
      </c>
      <c r="B224" s="2">
        <v>9</v>
      </c>
      <c r="C224" s="3">
        <f>'Viajeros Hoteles y Apartamet'!J224</f>
        <v>27580</v>
      </c>
      <c r="D224" s="3" cm="1">
        <f t="array" ref="D224">_xlfn.XLOOKUP(transformación!A215,'[1]Pib Pc'!$A$2:$A$81,_xlfn.XLOOKUP($C$1,'[1]Pib Pc'!B$1:P$1,'[1]Pib Pc'!$B$2:$P$81))</f>
        <v>12040</v>
      </c>
      <c r="E224" s="19" cm="1">
        <f t="array" ref="E224">_xlfn.XLOOKUP(transformación!B215,'[1]IPC Armonizado'!$A$2:$A$250,_xlfn.XLOOKUP($C$1,'[1]IPC Armonizado'!$B$1:$Q$1,'[1]IPC Armonizado'!$B$2:$Q$250))</f>
        <v>115.2</v>
      </c>
      <c r="F224" s="19" cm="1">
        <f t="array" ref="F224">_xlfn.XLOOKUP(transformación!A215,'[1]Desempleo armonizado'!$A$2:$A$101,_xlfn.XLOOKUP($C$1,'[1]Desempleo armonizado'!$B$1:$P$1,'[1]Desempleo armonizado'!$B$2:$P$101))</f>
        <v>6.7</v>
      </c>
      <c r="G224" s="26" cm="1">
        <f t="array" ref="G224">IFERROR(_xlfn.XLOOKUP(transformación!$B215,[1]Forwarkeys!$B$2:$B$1000,_xlfn.XLOOKUP($C$1,[1]Forwarkeys!$C$1:$BA$1,[1]Forwarkeys!$C$2:$BA$1000)),"-")</f>
        <v>14880</v>
      </c>
      <c r="H224" s="19">
        <f>España!E224</f>
        <v>117.55</v>
      </c>
      <c r="I224" s="3">
        <f>[1]Aeropuerto!$I217</f>
        <v>14473</v>
      </c>
      <c r="J224" s="3" cm="1">
        <f t="array" ref="J224">_xlfn.XLOOKUP(transformación!$B215,[1]Mortalidad!$A$2:$A$301,_xlfn.XLOOKUP($C$1,[1]Mortalidad!$B$1:$P$1,[1]Mortalidad!$B$2:$P$301))</f>
        <v>5009</v>
      </c>
      <c r="K224" s="19" cm="1">
        <f t="array" ref="K224">_xlfn.XLOOKUP(transformación!$B215,'[1]Indice del consumidor'!$A$2:$A$301,_xlfn.XLOOKUP($C$1,'[1]Indice del consumidor'!$B$1:$P$1,'[1]Indice del consumidor'!$B$2:$P$301))</f>
        <v>-18.3</v>
      </c>
      <c r="L224" s="3" cm="1">
        <f t="array" ref="L224">_xlfn.XLOOKUP(transformación!B215,'[1]Total Búsquedas'!$A$5:$A$101,_xlfn.XLOOKUP($C$1,'[1]Total Búsquedas'!$B$2:$Q$2,'[1]Total Búsquedas'!$B$5:$Q$101))</f>
        <v>185292</v>
      </c>
      <c r="M224" s="3" cm="1">
        <f t="array" ref="M224">_xlfn.XLOOKUP(transformación!B215,'[1]Búsquedas a tres meses'!$A$5:$A$101,_xlfn.XLOOKUP($C$1,'[1]Búsquedas a tres meses'!$B$2:$Q$2,'[1]Búsquedas a tres meses'!$B$5:$Q$101))</f>
        <v>154092</v>
      </c>
      <c r="N224" s="3" cm="1">
        <f t="array" ref="N224">_xlfn.XLOOKUP(transformación!B215,'[1]Búsquedas a 6 meses'!$A$5:$A$101,_xlfn.XLOOKUP($C$1,'[1]Búsquedas a 6 meses'!$B$2:$Q$2,'[1]Búsquedas a 6 meses'!$B$5:$Q$101))</f>
        <v>172520</v>
      </c>
    </row>
    <row r="225" spans="1:14" x14ac:dyDescent="0.3">
      <c r="A225" s="2">
        <v>2022</v>
      </c>
      <c r="B225" s="2">
        <v>10</v>
      </c>
      <c r="C225" s="3">
        <f>'Viajeros Hoteles y Apartamet'!J225</f>
        <v>51380</v>
      </c>
      <c r="D225" s="3" cm="1">
        <f t="array" ref="D225">_xlfn.XLOOKUP(transformación!A216,'[1]Pib Pc'!$A$2:$A$81,_xlfn.XLOOKUP($C$1,'[1]Pib Pc'!B$1:P$1,'[1]Pib Pc'!$B$2:$P$81))</f>
        <v>12830</v>
      </c>
      <c r="E225" s="19" cm="1">
        <f t="array" ref="E225">_xlfn.XLOOKUP(transformación!B216,'[1]IPC Armonizado'!$A$2:$A$250,_xlfn.XLOOKUP($C$1,'[1]IPC Armonizado'!$B$1:$Q$1,'[1]IPC Armonizado'!$B$2:$Q$250))</f>
        <v>116.13</v>
      </c>
      <c r="F225" s="19" cm="1">
        <f t="array" ref="F225">_xlfn.XLOOKUP(transformación!A216,'[1]Desempleo armonizado'!$A$2:$A$101,_xlfn.XLOOKUP($C$1,'[1]Desempleo armonizado'!$B$1:$P$1,'[1]Desempleo armonizado'!$B$2:$P$101))</f>
        <v>6.2</v>
      </c>
      <c r="G225" s="26" cm="1">
        <f t="array" ref="G225">IFERROR(_xlfn.XLOOKUP(transformación!$B216,[1]Forwarkeys!$B$2:$B$1000,_xlfn.XLOOKUP($C$1,[1]Forwarkeys!$C$1:$BA$1,[1]Forwarkeys!$C$2:$BA$1000)),"-")</f>
        <v>17590</v>
      </c>
      <c r="H225" s="19">
        <f>España!E225</f>
        <v>117.61</v>
      </c>
      <c r="I225" s="3">
        <f>[1]Aeropuerto!$I218</f>
        <v>16317</v>
      </c>
      <c r="J225" s="3" cm="1">
        <f t="array" ref="J225">_xlfn.XLOOKUP(transformación!$B216,[1]Mortalidad!$A$2:$A$301,_xlfn.XLOOKUP($C$1,[1]Mortalidad!$B$1:$P$1,[1]Mortalidad!$B$2:$P$301))</f>
        <v>5248</v>
      </c>
      <c r="K225" s="19" cm="1">
        <f t="array" ref="K225">_xlfn.XLOOKUP(transformación!$B216,'[1]Indice del consumidor'!$A$2:$A$301,_xlfn.XLOOKUP($C$1,'[1]Indice del consumidor'!$B$1:$P$1,'[1]Indice del consumidor'!$B$2:$P$301))</f>
        <v>-17.600000000000001</v>
      </c>
      <c r="L225" s="3" cm="1">
        <f t="array" ref="L225">_xlfn.XLOOKUP(transformación!B216,'[1]Total Búsquedas'!$A$5:$A$101,_xlfn.XLOOKUP($C$1,'[1]Total Búsquedas'!$B$2:$Q$2,'[1]Total Búsquedas'!$B$5:$Q$101))</f>
        <v>184364</v>
      </c>
      <c r="M225" s="3" cm="1">
        <f t="array" ref="M225">_xlfn.XLOOKUP(transformación!B216,'[1]Búsquedas a tres meses'!$A$5:$A$101,_xlfn.XLOOKUP($C$1,'[1]Búsquedas a tres meses'!$B$2:$Q$2,'[1]Búsquedas a tres meses'!$B$5:$Q$101))</f>
        <v>143054</v>
      </c>
      <c r="N225" s="3" cm="1">
        <f t="array" ref="N225">_xlfn.XLOOKUP(transformación!B216,'[1]Búsquedas a 6 meses'!$A$5:$A$101,_xlfn.XLOOKUP($C$1,'[1]Búsquedas a 6 meses'!$B$2:$Q$2,'[1]Búsquedas a 6 meses'!$B$5:$Q$101))</f>
        <v>169583</v>
      </c>
    </row>
    <row r="226" spans="1:14" x14ac:dyDescent="0.3">
      <c r="A226" s="2">
        <v>2022</v>
      </c>
      <c r="B226" s="2">
        <v>11</v>
      </c>
      <c r="C226" s="3">
        <f>'Viajeros Hoteles y Apartamet'!J226</f>
        <v>69849</v>
      </c>
      <c r="D226" s="3" cm="1">
        <f t="array" ref="D226">_xlfn.XLOOKUP(transformación!A217,'[1]Pib Pc'!$A$2:$A$81,_xlfn.XLOOKUP($C$1,'[1]Pib Pc'!B$1:P$1,'[1]Pib Pc'!$B$2:$P$81))</f>
        <v>12830</v>
      </c>
      <c r="E226" s="19" cm="1">
        <f t="array" ref="E226">_xlfn.XLOOKUP(transformación!B217,'[1]IPC Armonizado'!$A$2:$A$250,_xlfn.XLOOKUP($C$1,'[1]IPC Armonizado'!$B$1:$Q$1,'[1]IPC Armonizado'!$B$2:$Q$250))</f>
        <v>117.48</v>
      </c>
      <c r="F226" s="19" cm="1">
        <f t="array" ref="F226">_xlfn.XLOOKUP(transformación!A217,'[1]Desempleo armonizado'!$A$2:$A$101,_xlfn.XLOOKUP($C$1,'[1]Desempleo armonizado'!$B$1:$P$1,'[1]Desempleo armonizado'!$B$2:$P$101))</f>
        <v>6.2</v>
      </c>
      <c r="G226" s="26" cm="1">
        <f t="array" ref="G226">IFERROR(_xlfn.XLOOKUP(transformación!$B217,[1]Forwarkeys!$B$2:$B$1000,_xlfn.XLOOKUP($C$1,[1]Forwarkeys!$C$1:$BA$1,[1]Forwarkeys!$C$2:$BA$1000)),"-")</f>
        <v>14682</v>
      </c>
      <c r="H226" s="19">
        <f>España!E226</f>
        <v>117.22</v>
      </c>
      <c r="I226" s="3">
        <f>[1]Aeropuerto!$I219</f>
        <v>12496</v>
      </c>
      <c r="J226" s="3" cm="1">
        <f t="array" ref="J226">_xlfn.XLOOKUP(transformación!$B217,[1]Mortalidad!$A$2:$A$301,_xlfn.XLOOKUP($C$1,[1]Mortalidad!$B$1:$P$1,[1]Mortalidad!$B$2:$P$301))</f>
        <v>5250</v>
      </c>
      <c r="K226" s="19" cm="1">
        <f t="array" ref="K226">_xlfn.XLOOKUP(transformación!$B217,'[1]Indice del consumidor'!$A$2:$A$301,_xlfn.XLOOKUP($C$1,'[1]Indice del consumidor'!$B$1:$P$1,'[1]Indice del consumidor'!$B$2:$P$301))</f>
        <v>-16.899999999999999</v>
      </c>
      <c r="L226" s="3" cm="1">
        <f t="array" ref="L226">_xlfn.XLOOKUP(transformación!B217,'[1]Total Búsquedas'!$A$5:$A$101,_xlfn.XLOOKUP($C$1,'[1]Total Búsquedas'!$B$2:$Q$2,'[1]Total Búsquedas'!$B$5:$Q$101))</f>
        <v>157903</v>
      </c>
      <c r="M226" s="3" cm="1">
        <f t="array" ref="M226">_xlfn.XLOOKUP(transformación!B217,'[1]Búsquedas a tres meses'!$A$5:$A$101,_xlfn.XLOOKUP($C$1,'[1]Búsquedas a tres meses'!$B$2:$Q$2,'[1]Búsquedas a tres meses'!$B$5:$Q$101))</f>
        <v>108516</v>
      </c>
      <c r="N226" s="3" cm="1">
        <f t="array" ref="N226">_xlfn.XLOOKUP(transformación!B217,'[1]Búsquedas a 6 meses'!$A$5:$A$101,_xlfn.XLOOKUP($C$1,'[1]Búsquedas a 6 meses'!$B$2:$Q$2,'[1]Búsquedas a 6 meses'!$B$5:$Q$101))</f>
        <v>140292</v>
      </c>
    </row>
    <row r="227" spans="1:14" x14ac:dyDescent="0.3">
      <c r="A227" s="2">
        <v>2022</v>
      </c>
      <c r="B227" s="2">
        <v>12</v>
      </c>
      <c r="C227" s="3">
        <f>'Viajeros Hoteles y Apartamet'!J227</f>
        <v>27077</v>
      </c>
      <c r="D227" s="3" cm="1">
        <f t="array" ref="D227">_xlfn.XLOOKUP(transformación!A218,'[1]Pib Pc'!$A$2:$A$81,_xlfn.XLOOKUP($C$1,'[1]Pib Pc'!B$1:P$1,'[1]Pib Pc'!$B$2:$P$81))</f>
        <v>12830</v>
      </c>
      <c r="E227" s="19" cm="1">
        <f t="array" ref="E227">_xlfn.XLOOKUP(transformación!B218,'[1]IPC Armonizado'!$A$2:$A$250,_xlfn.XLOOKUP($C$1,'[1]IPC Armonizado'!$B$1:$Q$1,'[1]IPC Armonizado'!$B$2:$Q$250))</f>
        <v>117.06</v>
      </c>
      <c r="F227" s="19" cm="1">
        <f t="array" ref="F227">_xlfn.XLOOKUP(transformación!A218,'[1]Desempleo armonizado'!$A$2:$A$101,_xlfn.XLOOKUP($C$1,'[1]Desempleo armonizado'!$B$1:$P$1,'[1]Desempleo armonizado'!$B$2:$P$101))</f>
        <v>6.2</v>
      </c>
      <c r="G227" s="26" cm="1">
        <f t="array" ref="G227">IFERROR(_xlfn.XLOOKUP(transformación!$B218,[1]Forwarkeys!$B$2:$B$1000,_xlfn.XLOOKUP($C$1,[1]Forwarkeys!$C$1:$BA$1,[1]Forwarkeys!$C$2:$BA$1000)),"-")</f>
        <v>15401</v>
      </c>
      <c r="H227" s="19">
        <f>España!E227</f>
        <v>117.22</v>
      </c>
      <c r="I227" s="3">
        <f>[1]Aeropuerto!$I220</f>
        <v>12424</v>
      </c>
      <c r="J227" s="3" cm="1">
        <f t="array" ref="J227">_xlfn.XLOOKUP(transformación!$B218,[1]Mortalidad!$A$2:$A$301,_xlfn.XLOOKUP($C$1,[1]Mortalidad!$B$1:$P$1,[1]Mortalidad!$B$2:$P$301))</f>
        <v>5750</v>
      </c>
      <c r="K227" s="19" cm="1">
        <f t="array" ref="K227">_xlfn.XLOOKUP(transformación!$B218,'[1]Indice del consumidor'!$A$2:$A$301,_xlfn.XLOOKUP($C$1,'[1]Indice del consumidor'!$B$1:$P$1,'[1]Indice del consumidor'!$B$2:$P$301))</f>
        <v>-18.5</v>
      </c>
      <c r="L227" s="3" cm="1">
        <f t="array" ref="L227">_xlfn.XLOOKUP(transformación!B218,'[1]Total Búsquedas'!$A$5:$A$101,_xlfn.XLOOKUP($C$1,'[1]Total Búsquedas'!$B$2:$Q$2,'[1]Total Búsquedas'!$B$5:$Q$101))</f>
        <v>128725</v>
      </c>
      <c r="M227" s="3" cm="1">
        <f t="array" ref="M227">_xlfn.XLOOKUP(transformación!B218,'[1]Búsquedas a tres meses'!$A$5:$A$101,_xlfn.XLOOKUP($C$1,'[1]Búsquedas a tres meses'!$B$2:$Q$2,'[1]Búsquedas a tres meses'!$B$5:$Q$101))</f>
        <v>88338</v>
      </c>
      <c r="N227" s="3" cm="1">
        <f t="array" ref="N227">_xlfn.XLOOKUP(transformación!B218,'[1]Búsquedas a 6 meses'!$A$5:$A$101,_xlfn.XLOOKUP($C$1,'[1]Búsquedas a 6 meses'!$B$2:$Q$2,'[1]Búsquedas a 6 meses'!$B$5:$Q$101))</f>
        <v>115463</v>
      </c>
    </row>
    <row r="228" spans="1:14" x14ac:dyDescent="0.3">
      <c r="A228" s="2">
        <v>2023</v>
      </c>
      <c r="B228" s="2">
        <v>1</v>
      </c>
      <c r="C228" s="3">
        <f>'Viajeros Hoteles y Apartamet'!J228</f>
        <v>29656</v>
      </c>
      <c r="D228" s="3" cm="1">
        <f t="array" ref="D228">_xlfn.XLOOKUP(transformación!A219,'[1]Pib Pc'!$A$2:$A$81,_xlfn.XLOOKUP($C$1,'[1]Pib Pc'!B$1:P$1,'[1]Pib Pc'!$B$2:$P$81))</f>
        <v>12030</v>
      </c>
      <c r="E228" s="19" cm="1">
        <f t="array" ref="E228">_xlfn.XLOOKUP(transformación!B219,'[1]IPC Armonizado'!$A$2:$A$250,_xlfn.XLOOKUP($C$1,'[1]IPC Armonizado'!$B$1:$Q$1,'[1]IPC Armonizado'!$B$2:$Q$250))</f>
        <v>117.69</v>
      </c>
      <c r="F228" s="19" cm="1">
        <f t="array" ref="F228">_xlfn.XLOOKUP(transformación!A219,'[1]Desempleo armonizado'!$A$2:$A$101,_xlfn.XLOOKUP($C$1,'[1]Desempleo armonizado'!$B$1:$P$1,'[1]Desempleo armonizado'!$B$2:$P$101))</f>
        <v>7.1</v>
      </c>
      <c r="G228" s="26" cm="1">
        <f t="array" ref="G228">IFERROR(_xlfn.XLOOKUP(transformación!$B219,[1]Forwarkeys!$B$2:$B$1000,_xlfn.XLOOKUP($C$1,[1]Forwarkeys!$C$1:$BA$1,[1]Forwarkeys!$C$2:$BA$1000)),"-")</f>
        <v>15318</v>
      </c>
      <c r="H228" s="19">
        <f>España!E228</f>
        <v>116.72</v>
      </c>
      <c r="I228" s="3">
        <f>[1]Aeropuerto!$I221</f>
        <v>12557</v>
      </c>
      <c r="J228" s="3" cm="1">
        <f t="array" ref="J228">_xlfn.XLOOKUP(transformación!$B219,[1]Mortalidad!$A$2:$A$301,_xlfn.XLOOKUP($C$1,[1]Mortalidad!$B$1:$P$1,[1]Mortalidad!$B$2:$P$301))</f>
        <v>0</v>
      </c>
      <c r="K228" s="19" cm="1">
        <f t="array" ref="K228">_xlfn.XLOOKUP(transformación!$B219,'[1]Indice del consumidor'!$A$2:$A$301,_xlfn.XLOOKUP($C$1,'[1]Indice del consumidor'!$B$1:$P$1,'[1]Indice del consumidor'!$B$2:$P$301))</f>
        <v>-12.7</v>
      </c>
      <c r="L228" s="3" cm="1">
        <f t="array" ref="L228">_xlfn.XLOOKUP(transformación!B219,'[1]Total Búsquedas'!$A$5:$A$101,_xlfn.XLOOKUP($C$1,'[1]Total Búsquedas'!$B$2:$Q$2,'[1]Total Búsquedas'!$B$5:$Q$101))</f>
        <v>186717</v>
      </c>
      <c r="M228" s="3" cm="1">
        <f t="array" ref="M228">_xlfn.XLOOKUP(transformación!B219,'[1]Búsquedas a tres meses'!$A$5:$A$101,_xlfn.XLOOKUP($C$1,'[1]Búsquedas a tres meses'!$B$2:$Q$2,'[1]Búsquedas a tres meses'!$B$5:$Q$101))</f>
        <v>123569</v>
      </c>
      <c r="N228" s="3" cm="1">
        <f t="array" ref="N228">_xlfn.XLOOKUP(transformación!B219,'[1]Búsquedas a 6 meses'!$A$5:$A$101,_xlfn.XLOOKUP($C$1,'[1]Búsquedas a 6 meses'!$B$2:$Q$2,'[1]Búsquedas a 6 meses'!$B$5:$Q$101))</f>
        <v>162312</v>
      </c>
    </row>
    <row r="229" spans="1:14" x14ac:dyDescent="0.3">
      <c r="A229" s="2">
        <v>2023</v>
      </c>
      <c r="B229" s="2">
        <v>2</v>
      </c>
      <c r="C229" s="3">
        <f>'Viajeros Hoteles y Apartamet'!J229</f>
        <v>32942</v>
      </c>
      <c r="D229" s="3" cm="1">
        <f t="array" ref="D229">_xlfn.XLOOKUP(transformación!A220,'[1]Pib Pc'!$A$2:$A$81,_xlfn.XLOOKUP($C$1,'[1]Pib Pc'!B$1:P$1,'[1]Pib Pc'!$B$2:$P$81))</f>
        <v>12030</v>
      </c>
      <c r="E229" s="19" cm="1">
        <f t="array" ref="E229">_xlfn.XLOOKUP(transformación!B220,'[1]IPC Armonizado'!$A$2:$A$250,_xlfn.XLOOKUP($C$1,'[1]IPC Armonizado'!$B$1:$Q$1,'[1]IPC Armonizado'!$B$2:$Q$250))</f>
        <v>118.46</v>
      </c>
      <c r="F229" s="19" cm="1">
        <f t="array" ref="F229">_xlfn.XLOOKUP(transformación!A220,'[1]Desempleo armonizado'!$A$2:$A$101,_xlfn.XLOOKUP($C$1,'[1]Desempleo armonizado'!$B$1:$P$1,'[1]Desempleo armonizado'!$B$2:$P$101))</f>
        <v>7.1</v>
      </c>
      <c r="G229" s="26" cm="1">
        <f t="array" ref="G229">IFERROR(_xlfn.XLOOKUP(transformación!$B220,[1]Forwarkeys!$B$2:$B$1000,_xlfn.XLOOKUP($C$1,[1]Forwarkeys!$C$1:$BA$1,[1]Forwarkeys!$C$2:$BA$1000)),"-")</f>
        <v>13980</v>
      </c>
      <c r="H229" s="19">
        <f>España!E229</f>
        <v>117.82</v>
      </c>
      <c r="I229" s="3">
        <f>[1]Aeropuerto!$I222</f>
        <v>12882</v>
      </c>
      <c r="J229" s="3" cm="1">
        <f t="array" ref="J229">_xlfn.XLOOKUP(transformación!$B220,[1]Mortalidad!$A$2:$A$301,_xlfn.XLOOKUP($C$1,[1]Mortalidad!$B$1:$P$1,[1]Mortalidad!$B$2:$P$301))</f>
        <v>0</v>
      </c>
      <c r="K229" s="19" cm="1">
        <f t="array" ref="K229">_xlfn.XLOOKUP(transformación!$B220,'[1]Indice del consumidor'!$A$2:$A$301,_xlfn.XLOOKUP($C$1,'[1]Indice del consumidor'!$B$1:$P$1,'[1]Indice del consumidor'!$B$2:$P$301))</f>
        <v>-11.9</v>
      </c>
      <c r="L229" s="3" cm="1">
        <f t="array" ref="L229">_xlfn.XLOOKUP(transformación!B220,'[1]Total Búsquedas'!$A$5:$A$101,_xlfn.XLOOKUP($C$1,'[1]Total Búsquedas'!$B$2:$Q$2,'[1]Total Búsquedas'!$B$5:$Q$101))</f>
        <v>158298</v>
      </c>
      <c r="M229" s="3" cm="1">
        <f t="array" ref="M229">_xlfn.XLOOKUP(transformación!B220,'[1]Búsquedas a tres meses'!$A$5:$A$101,_xlfn.XLOOKUP($C$1,'[1]Búsquedas a tres meses'!$B$2:$Q$2,'[1]Búsquedas a tres meses'!$B$5:$Q$101))</f>
        <v>106796</v>
      </c>
      <c r="N229" s="3" cm="1">
        <f t="array" ref="N229">_xlfn.XLOOKUP(transformación!B220,'[1]Búsquedas a 6 meses'!$A$5:$A$101,_xlfn.XLOOKUP($C$1,'[1]Búsquedas a 6 meses'!$B$2:$Q$2,'[1]Búsquedas a 6 meses'!$B$5:$Q$101))</f>
        <v>135994</v>
      </c>
    </row>
    <row r="230" spans="1:14" x14ac:dyDescent="0.3">
      <c r="A230" s="2">
        <v>2023</v>
      </c>
      <c r="B230" s="2">
        <v>3</v>
      </c>
      <c r="C230" s="3">
        <f>'Viajeros Hoteles y Apartamet'!J230</f>
        <v>42829</v>
      </c>
      <c r="D230" s="3" cm="1">
        <f t="array" ref="D230">_xlfn.XLOOKUP(transformación!A221,'[1]Pib Pc'!$A$2:$A$81,_xlfn.XLOOKUP($C$1,'[1]Pib Pc'!B$1:P$1,'[1]Pib Pc'!$B$2:$P$81))</f>
        <v>12030</v>
      </c>
      <c r="E230" s="19" cm="1">
        <f t="array" ref="E230">_xlfn.XLOOKUP(transformación!B221,'[1]IPC Armonizado'!$A$2:$A$250,_xlfn.XLOOKUP($C$1,'[1]IPC Armonizado'!$B$1:$Q$1,'[1]IPC Armonizado'!$B$2:$Q$250))</f>
        <v>118.98</v>
      </c>
      <c r="F230" s="19" cm="1">
        <f t="array" ref="F230">_xlfn.XLOOKUP(transformación!A221,'[1]Desempleo armonizado'!$A$2:$A$101,_xlfn.XLOOKUP($C$1,'[1]Desempleo armonizado'!$B$1:$P$1,'[1]Desempleo armonizado'!$B$2:$P$101))</f>
        <v>7.1</v>
      </c>
      <c r="G230" s="26" cm="1">
        <f t="array" ref="G230">IFERROR(_xlfn.XLOOKUP(transformación!$B221,[1]Forwarkeys!$B$2:$B$1000,_xlfn.XLOOKUP($C$1,[1]Forwarkeys!$C$1:$BA$1,[1]Forwarkeys!$C$2:$BA$1000)),"-")</f>
        <v>15946</v>
      </c>
      <c r="H230" s="19">
        <f>España!E230</f>
        <v>119.06</v>
      </c>
      <c r="I230" s="3">
        <f>[1]Aeropuerto!$I223</f>
        <v>15352</v>
      </c>
      <c r="J230" s="3" cm="1">
        <f t="array" ref="J230">_xlfn.XLOOKUP(transformación!$B221,[1]Mortalidad!$A$2:$A$301,_xlfn.XLOOKUP($C$1,[1]Mortalidad!$B$1:$P$1,[1]Mortalidad!$B$2:$P$301))</f>
        <v>0</v>
      </c>
      <c r="K230" s="19" cm="1">
        <f t="array" ref="K230">_xlfn.XLOOKUP(transformación!$B221,'[1]Indice del consumidor'!$A$2:$A$301,_xlfn.XLOOKUP($C$1,'[1]Indice del consumidor'!$B$1:$P$1,'[1]Indice del consumidor'!$B$2:$P$301))</f>
        <v>-10.8</v>
      </c>
      <c r="L230" s="3" cm="1">
        <f t="array" ref="L230">_xlfn.XLOOKUP(transformación!B221,'[1]Total Búsquedas'!$A$5:$A$101,_xlfn.XLOOKUP($C$1,'[1]Total Búsquedas'!$B$2:$Q$2,'[1]Total Búsquedas'!$B$5:$Q$101))</f>
        <v>181836</v>
      </c>
      <c r="M230" s="3" cm="1">
        <f t="array" ref="M230">_xlfn.XLOOKUP(transformación!B221,'[1]Búsquedas a tres meses'!$A$5:$A$101,_xlfn.XLOOKUP($C$1,'[1]Búsquedas a tres meses'!$B$2:$Q$2,'[1]Búsquedas a tres meses'!$B$5:$Q$101))</f>
        <v>125330</v>
      </c>
      <c r="N230" s="3" cm="1">
        <f t="array" ref="N230">_xlfn.XLOOKUP(transformación!B221,'[1]Búsquedas a 6 meses'!$A$5:$A$101,_xlfn.XLOOKUP($C$1,'[1]Búsquedas a 6 meses'!$B$2:$Q$2,'[1]Búsquedas a 6 meses'!$B$5:$Q$101))</f>
        <v>158960</v>
      </c>
    </row>
    <row r="231" spans="1:14" x14ac:dyDescent="0.3">
      <c r="A231" s="2">
        <v>2023</v>
      </c>
      <c r="B231" s="2">
        <v>4</v>
      </c>
      <c r="C231" s="3">
        <f>'Viajeros Hoteles y Apartamet'!J231</f>
        <v>41587</v>
      </c>
      <c r="D231" s="3" cm="1">
        <f t="array" ref="D231">_xlfn.XLOOKUP(transformación!A222,'[1]Pib Pc'!$A$2:$A$81,_xlfn.XLOOKUP($C$1,'[1]Pib Pc'!B$1:P$1,'[1]Pib Pc'!$B$2:$P$81))</f>
        <v>12670</v>
      </c>
      <c r="E231" s="19" cm="1">
        <f t="array" ref="E231">_xlfn.XLOOKUP(transformación!B222,'[1]IPC Armonizado'!$A$2:$A$250,_xlfn.XLOOKUP($C$1,'[1]IPC Armonizado'!$B$1:$Q$1,'[1]IPC Armonizado'!$B$2:$Q$250))</f>
        <v>119.05</v>
      </c>
      <c r="F231" s="19" cm="1">
        <f t="array" ref="F231">_xlfn.XLOOKUP(transformación!A222,'[1]Desempleo armonizado'!$A$2:$A$101,_xlfn.XLOOKUP($C$1,'[1]Desempleo armonizado'!$B$1:$P$1,'[1]Desempleo armonizado'!$B$2:$P$101))</f>
        <v>8</v>
      </c>
      <c r="G231" s="26" cm="1">
        <f t="array" ref="G231">IFERROR(_xlfn.XLOOKUP(transformación!$B222,[1]Forwarkeys!$B$2:$B$1000,_xlfn.XLOOKUP($C$1,[1]Forwarkeys!$C$1:$BA$1,[1]Forwarkeys!$C$2:$BA$1000)),"-")</f>
        <v>21032</v>
      </c>
      <c r="H231" s="19">
        <f>España!E231</f>
        <v>119.61</v>
      </c>
      <c r="I231" s="3">
        <f>[1]Aeropuerto!$I224</f>
        <v>18655</v>
      </c>
      <c r="J231" s="3" cm="1">
        <f t="array" ref="J231">_xlfn.XLOOKUP(transformación!$B222,[1]Mortalidad!$A$2:$A$301,_xlfn.XLOOKUP($C$1,[1]Mortalidad!$B$1:$P$1,[1]Mortalidad!$B$2:$P$301))</f>
        <v>0</v>
      </c>
      <c r="K231" s="19" cm="1">
        <f t="array" ref="K231">_xlfn.XLOOKUP(transformación!$B222,'[1]Indice del consumidor'!$A$2:$A$301,_xlfn.XLOOKUP($C$1,'[1]Indice del consumidor'!$B$1:$P$1,'[1]Indice del consumidor'!$B$2:$P$301))</f>
        <v>-7.9</v>
      </c>
      <c r="L231" s="3" cm="1">
        <f t="array" ref="L231">_xlfn.XLOOKUP(transformación!B222,'[1]Total Búsquedas'!$A$5:$A$101,_xlfn.XLOOKUP($C$1,'[1]Total Búsquedas'!$B$2:$Q$2,'[1]Total Búsquedas'!$B$5:$Q$101))</f>
        <v>157199</v>
      </c>
      <c r="M231" s="3" cm="1">
        <f t="array" ref="M231">_xlfn.XLOOKUP(transformación!B222,'[1]Búsquedas a tres meses'!$A$5:$A$101,_xlfn.XLOOKUP($C$1,'[1]Búsquedas a tres meses'!$B$2:$Q$2,'[1]Búsquedas a tres meses'!$B$5:$Q$101))</f>
        <v>104098</v>
      </c>
      <c r="N231" s="3" cm="1">
        <f t="array" ref="N231">_xlfn.XLOOKUP(transformación!B222,'[1]Búsquedas a 6 meses'!$A$5:$A$101,_xlfn.XLOOKUP($C$1,'[1]Búsquedas a 6 meses'!$B$2:$Q$2,'[1]Búsquedas a 6 meses'!$B$5:$Q$101))</f>
        <v>146592</v>
      </c>
    </row>
    <row r="232" spans="1:14" x14ac:dyDescent="0.3">
      <c r="A232" s="2">
        <v>2023</v>
      </c>
      <c r="B232" s="2">
        <v>5</v>
      </c>
      <c r="C232" s="3">
        <f>'Viajeros Hoteles y Apartamet'!J232</f>
        <v>30326</v>
      </c>
      <c r="D232" s="3" cm="1">
        <f t="array" ref="D232">_xlfn.XLOOKUP(transformación!A223,'[1]Pib Pc'!$A$2:$A$81,_xlfn.XLOOKUP($C$1,'[1]Pib Pc'!B$1:P$1,'[1]Pib Pc'!$B$2:$P$81))</f>
        <v>12670</v>
      </c>
      <c r="E232" s="19" cm="1">
        <f t="array" ref="E232">_xlfn.XLOOKUP(transformación!B223,'[1]IPC Armonizado'!$A$2:$A$250,_xlfn.XLOOKUP($C$1,'[1]IPC Armonizado'!$B$1:$Q$1,'[1]IPC Armonizado'!$B$2:$Q$250))</f>
        <v>119.14</v>
      </c>
      <c r="F232" s="19" cm="1">
        <f t="array" ref="F232">_xlfn.XLOOKUP(transformación!A223,'[1]Desempleo armonizado'!$A$2:$A$101,_xlfn.XLOOKUP($C$1,'[1]Desempleo armonizado'!$B$1:$P$1,'[1]Desempleo armonizado'!$B$2:$P$101))</f>
        <v>8</v>
      </c>
      <c r="G232" s="26" cm="1">
        <f t="array" ref="G232">IFERROR(_xlfn.XLOOKUP(transformación!$B223,[1]Forwarkeys!$B$2:$B$1000,_xlfn.XLOOKUP($C$1,[1]Forwarkeys!$C$1:$BA$1,[1]Forwarkeys!$C$2:$BA$1000)),"-")</f>
        <v>20536</v>
      </c>
      <c r="H232" s="19">
        <f>España!E232</f>
        <v>119.44</v>
      </c>
      <c r="I232" s="3">
        <f>[1]Aeropuerto!$I225</f>
        <v>15846</v>
      </c>
      <c r="J232" s="3" cm="1">
        <f t="array" ref="J232">_xlfn.XLOOKUP(transformación!$B223,[1]Mortalidad!$A$2:$A$301,_xlfn.XLOOKUP($C$1,[1]Mortalidad!$B$1:$P$1,[1]Mortalidad!$B$2:$P$301))</f>
        <v>0</v>
      </c>
      <c r="K232" s="19" cm="1">
        <f t="array" ref="K232">_xlfn.XLOOKUP(transformación!$B223,'[1]Indice del consumidor'!$A$2:$A$301,_xlfn.XLOOKUP($C$1,'[1]Indice del consumidor'!$B$1:$P$1,'[1]Indice del consumidor'!$B$2:$P$301))</f>
        <v>-8.8000000000000007</v>
      </c>
      <c r="L232" s="3" cm="1">
        <f t="array" ref="L232">_xlfn.XLOOKUP(transformación!B223,'[1]Total Búsquedas'!$A$5:$A$101,_xlfn.XLOOKUP($C$1,'[1]Total Búsquedas'!$B$2:$Q$2,'[1]Total Búsquedas'!$B$5:$Q$101))</f>
        <v>135365</v>
      </c>
      <c r="M232" s="3" cm="1">
        <f t="array" ref="M232">_xlfn.XLOOKUP(transformación!B223,'[1]Búsquedas a tres meses'!$A$5:$A$101,_xlfn.XLOOKUP($C$1,'[1]Búsquedas a tres meses'!$B$2:$Q$2,'[1]Búsquedas a tres meses'!$B$5:$Q$101))</f>
        <v>87992</v>
      </c>
      <c r="N232" s="3" cm="1">
        <f t="array" ref="N232">_xlfn.XLOOKUP(transformación!B223,'[1]Búsquedas a 6 meses'!$A$5:$A$101,_xlfn.XLOOKUP($C$1,'[1]Búsquedas a 6 meses'!$B$2:$Q$2,'[1]Búsquedas a 6 meses'!$B$5:$Q$101))</f>
        <v>130617</v>
      </c>
    </row>
    <row r="233" spans="1:14" x14ac:dyDescent="0.3">
      <c r="A233" s="2">
        <v>2023</v>
      </c>
      <c r="B233" s="2">
        <v>6</v>
      </c>
      <c r="C233" s="3">
        <f>'Viajeros Hoteles y Apartamet'!J233</f>
        <v>25780</v>
      </c>
      <c r="D233" s="3" cm="1">
        <f t="array" ref="D233">_xlfn.XLOOKUP(transformación!A224,'[1]Pib Pc'!$A$2:$A$81,_xlfn.XLOOKUP($C$1,'[1]Pib Pc'!B$1:P$1,'[1]Pib Pc'!$B$2:$P$81))</f>
        <v>12670</v>
      </c>
      <c r="E233" s="19" cm="1">
        <f t="array" ref="E233">_xlfn.XLOOKUP(transformación!B224,'[1]IPC Armonizado'!$A$2:$A$250,_xlfn.XLOOKUP($C$1,'[1]IPC Armonizado'!$B$1:$Q$1,'[1]IPC Armonizado'!$B$2:$Q$250))</f>
        <v>118.96</v>
      </c>
      <c r="F233" s="19" cm="1">
        <f t="array" ref="F233">_xlfn.XLOOKUP(transformación!A224,'[1]Desempleo armonizado'!$A$2:$A$101,_xlfn.XLOOKUP($C$1,'[1]Desempleo armonizado'!$B$1:$P$1,'[1]Desempleo armonizado'!$B$2:$P$101))</f>
        <v>8</v>
      </c>
      <c r="G233" s="26" cm="1">
        <f t="array" ref="G233">IFERROR(_xlfn.XLOOKUP(transformación!$B224,[1]Forwarkeys!$B$2:$B$1000,_xlfn.XLOOKUP($C$1,[1]Forwarkeys!$C$1:$BA$1,[1]Forwarkeys!$C$2:$BA$1000)),"-")</f>
        <v>19630</v>
      </c>
      <c r="H233" s="19">
        <f>España!E233</f>
        <v>120.13</v>
      </c>
      <c r="I233" s="3">
        <f>[1]Aeropuerto!$I226</f>
        <v>16564</v>
      </c>
      <c r="J233" s="3" cm="1">
        <f t="array" ref="J233">_xlfn.XLOOKUP(transformación!$B224,[1]Mortalidad!$A$2:$A$301,_xlfn.XLOOKUP($C$1,[1]Mortalidad!$B$1:$P$1,[1]Mortalidad!$B$2:$P$301))</f>
        <v>0</v>
      </c>
      <c r="K233" s="19" cm="1">
        <f t="array" ref="K233">_xlfn.XLOOKUP(transformación!$B224,'[1]Indice del consumidor'!$A$2:$A$301,_xlfn.XLOOKUP($C$1,'[1]Indice del consumidor'!$B$1:$P$1,'[1]Indice del consumidor'!$B$2:$P$301))</f>
        <v>-8.8000000000000007</v>
      </c>
      <c r="L233" s="3" cm="1">
        <f t="array" ref="L233">_xlfn.XLOOKUP(transformación!B224,'[1]Total Búsquedas'!$A$5:$A$101,_xlfn.XLOOKUP($C$1,'[1]Total Búsquedas'!$B$2:$Q$2,'[1]Total Búsquedas'!$B$5:$Q$101))</f>
        <v>110902</v>
      </c>
      <c r="M233" s="3" cm="1">
        <f t="array" ref="M233">_xlfn.XLOOKUP(transformación!B224,'[1]Búsquedas a tres meses'!$A$5:$A$101,_xlfn.XLOOKUP($C$1,'[1]Búsquedas a tres meses'!$B$2:$Q$2,'[1]Búsquedas a tres meses'!$B$5:$Q$101))</f>
        <v>83039</v>
      </c>
      <c r="N233" s="3" cm="1">
        <f t="array" ref="N233">_xlfn.XLOOKUP(transformación!B224,'[1]Búsquedas a 6 meses'!$A$5:$A$101,_xlfn.XLOOKUP($C$1,'[1]Búsquedas a 6 meses'!$B$2:$Q$2,'[1]Búsquedas a 6 meses'!$B$5:$Q$101))</f>
        <v>110902</v>
      </c>
    </row>
    <row r="234" spans="1:14" x14ac:dyDescent="0.3">
      <c r="A234" s="2">
        <v>2023</v>
      </c>
      <c r="B234" s="2">
        <v>7</v>
      </c>
      <c r="C234" s="3">
        <f>'Viajeros Hoteles y Apartamet'!J234</f>
        <v>26856</v>
      </c>
      <c r="D234" s="3" cm="1">
        <f t="array" ref="D234">_xlfn.XLOOKUP(transformación!A225,'[1]Pib Pc'!$A$2:$A$81,_xlfn.XLOOKUP($C$1,'[1]Pib Pc'!B$1:P$1,'[1]Pib Pc'!$B$2:$P$81))</f>
        <v>12450</v>
      </c>
      <c r="E234" s="19" cm="1">
        <f t="array" ref="E234">_xlfn.XLOOKUP(transformación!B225,'[1]IPC Armonizado'!$A$2:$A$250,_xlfn.XLOOKUP($C$1,'[1]IPC Armonizado'!$B$1:$Q$1,'[1]IPC Armonizado'!$B$2:$Q$250))</f>
        <v>119.28</v>
      </c>
      <c r="F234" s="19" cm="1">
        <f t="array" ref="F234">_xlfn.XLOOKUP(transformación!A225,'[1]Desempleo armonizado'!$A$2:$A$101,_xlfn.XLOOKUP($C$1,'[1]Desempleo armonizado'!$B$1:$P$1,'[1]Desempleo armonizado'!$B$2:$P$101))</f>
        <v>6.9</v>
      </c>
      <c r="G234" s="26" cm="1">
        <f t="array" ref="G234">IFERROR(_xlfn.XLOOKUP(transformación!$B225,[1]Forwarkeys!$B$2:$B$1000,_xlfn.XLOOKUP($C$1,[1]Forwarkeys!$C$1:$BA$1,[1]Forwarkeys!$C$2:$BA$1000)),"-")</f>
        <v>20678</v>
      </c>
      <c r="H234" s="19">
        <f>España!E234</f>
        <v>120.03</v>
      </c>
      <c r="I234" s="3">
        <f>[1]Aeropuerto!$I227</f>
        <v>16339</v>
      </c>
      <c r="J234" s="3" cm="1">
        <f t="array" ref="J234">_xlfn.XLOOKUP(transformación!$B225,[1]Mortalidad!$A$2:$A$301,_xlfn.XLOOKUP($C$1,[1]Mortalidad!$B$1:$P$1,[1]Mortalidad!$B$2:$P$301))</f>
        <v>0</v>
      </c>
      <c r="K234" s="19" cm="1">
        <f t="array" ref="K234">_xlfn.XLOOKUP(transformación!$B225,'[1]Indice del consumidor'!$A$2:$A$301,_xlfn.XLOOKUP($C$1,'[1]Indice del consumidor'!$B$1:$P$1,'[1]Indice del consumidor'!$B$2:$P$301))</f>
        <v>-8.9</v>
      </c>
      <c r="L234" s="3" cm="1">
        <f t="array" ref="L234">_xlfn.XLOOKUP(transformación!B225,'[1]Total Búsquedas'!$A$5:$A$101,_xlfn.XLOOKUP($C$1,'[1]Total Búsquedas'!$B$2:$Q$2,'[1]Total Búsquedas'!$B$5:$Q$101))</f>
        <v>110607</v>
      </c>
      <c r="M234" s="3" cm="1">
        <f t="array" ref="M234">_xlfn.XLOOKUP(transformación!B225,'[1]Búsquedas a tres meses'!$A$5:$A$101,_xlfn.XLOOKUP($C$1,'[1]Búsquedas a tres meses'!$B$2:$Q$2,'[1]Búsquedas a tres meses'!$B$5:$Q$101))</f>
        <v>94270</v>
      </c>
      <c r="N234" s="3" cm="1">
        <f t="array" ref="N234">_xlfn.XLOOKUP(transformación!B225,'[1]Búsquedas a 6 meses'!$A$5:$A$101,_xlfn.XLOOKUP($C$1,'[1]Búsquedas a 6 meses'!$B$2:$Q$2,'[1]Búsquedas a 6 meses'!$B$5:$Q$101))</f>
        <v>114515</v>
      </c>
    </row>
    <row r="235" spans="1:14" x14ac:dyDescent="0.3">
      <c r="A235" s="2">
        <v>2023</v>
      </c>
      <c r="B235" s="2">
        <v>8</v>
      </c>
      <c r="G235" s="26" cm="1">
        <f t="array" ref="G235">IFERROR(_xlfn.XLOOKUP(transformación!$B226,[1]Forwarkeys!$B$2:$B$1000,_xlfn.XLOOKUP($C$1,[1]Forwarkeys!$C$1:$BA$1,[1]Forwarkeys!$C$2:$BA$1000)),"-")</f>
        <v>18058</v>
      </c>
      <c r="I235" s="3">
        <f>[1]Aeropuerto!$I228</f>
        <v>12539</v>
      </c>
      <c r="J235" s="3" t="e" cm="1">
        <f t="array" ref="J235">_xlfn.XLOOKUP(transformación!$B226,[1]Mortalidad!$A$2:$A$301,_xlfn.XLOOKUP($C$1,[1]Mortalidad!$B$1:$P$1,[1]Mortalidad!$B$2:$P$301))</f>
        <v>#N/A</v>
      </c>
      <c r="K235" s="19" cm="1">
        <f t="array" ref="K235">_xlfn.XLOOKUP(transformación!$B226,'[1]Indice del consumidor'!$A$2:$A$301,_xlfn.XLOOKUP($C$1,'[1]Indice del consumidor'!$B$1:$P$1,'[1]Indice del consumidor'!$B$2:$P$301))</f>
        <v>-8</v>
      </c>
      <c r="L235" s="3" cm="1">
        <f t="array" ref="L235">_xlfn.XLOOKUP(transformación!B226,'[1]Total Búsquedas'!$A$5:$A$101,_xlfn.XLOOKUP($C$1,'[1]Total Búsquedas'!$B$2:$Q$2,'[1]Total Búsquedas'!$B$5:$Q$101))</f>
        <v>112390</v>
      </c>
      <c r="M235" s="3" cm="1">
        <f t="array" ref="M235">_xlfn.XLOOKUP(transformación!B226,'[1]Búsquedas a tres meses'!$A$5:$A$101,_xlfn.XLOOKUP($C$1,'[1]Búsquedas a tres meses'!$B$2:$Q$2,'[1]Búsquedas a tres meses'!$B$5:$Q$101))</f>
        <v>101103</v>
      </c>
      <c r="N235" s="3" cm="1">
        <f t="array" ref="N235">_xlfn.XLOOKUP(transformación!B226,'[1]Búsquedas a 6 meses'!$A$5:$A$101,_xlfn.XLOOKUP($C$1,'[1]Búsquedas a 6 meses'!$B$2:$Q$2,'[1]Búsquedas a 6 meses'!$B$5:$Q$101))</f>
        <v>122370</v>
      </c>
    </row>
    <row r="236" spans="1:14" x14ac:dyDescent="0.3">
      <c r="A236" s="2">
        <v>2023</v>
      </c>
      <c r="B236" s="2">
        <v>9</v>
      </c>
      <c r="G236" s="26" cm="1">
        <f t="array" ref="G236">IFERROR(_xlfn.XLOOKUP(transformación!$B227,[1]Forwarkeys!$B$2:$B$1000,_xlfn.XLOOKUP($C$1,[1]Forwarkeys!$C$1:$BA$1,[1]Forwarkeys!$C$2:$BA$1000)),"-")</f>
        <v>19439</v>
      </c>
      <c r="I236" s="3">
        <f>[1]Aeropuerto!$I229</f>
        <v>17495</v>
      </c>
      <c r="J236" s="3" t="e" cm="1">
        <f t="array" ref="J236">_xlfn.XLOOKUP(transformación!$B227,[1]Mortalidad!$A$2:$A$301,_xlfn.XLOOKUP($C$1,[1]Mortalidad!$B$1:$P$1,[1]Mortalidad!$B$2:$P$301))</f>
        <v>#N/A</v>
      </c>
      <c r="K236" s="19" cm="1">
        <f t="array" ref="K236">_xlfn.XLOOKUP(transformación!$B227,'[1]Indice del consumidor'!$A$2:$A$301,_xlfn.XLOOKUP($C$1,'[1]Indice del consumidor'!$B$1:$P$1,'[1]Indice del consumidor'!$B$2:$P$301))</f>
        <v>-11.6</v>
      </c>
      <c r="L236" s="3" cm="1">
        <f t="array" ref="L236">_xlfn.XLOOKUP(transformación!B227,'[1]Total Búsquedas'!$A$5:$A$101,_xlfn.XLOOKUP($C$1,'[1]Total Búsquedas'!$B$2:$Q$2,'[1]Total Búsquedas'!$B$5:$Q$101))</f>
        <v>139804</v>
      </c>
      <c r="M236" s="3" cm="1">
        <f t="array" ref="M236">_xlfn.XLOOKUP(transformación!B227,'[1]Búsquedas a tres meses'!$A$5:$A$101,_xlfn.XLOOKUP($C$1,'[1]Búsquedas a tres meses'!$B$2:$Q$2,'[1]Búsquedas a tres meses'!$B$5:$Q$101))</f>
        <v>139804</v>
      </c>
      <c r="N236" s="3" cm="1">
        <f t="array" ref="N236">_xlfn.XLOOKUP(transformación!B227,'[1]Búsquedas a 6 meses'!$A$5:$A$101,_xlfn.XLOOKUP($C$1,'[1]Búsquedas a 6 meses'!$B$2:$Q$2,'[1]Búsquedas a 6 meses'!$B$5:$Q$101))</f>
        <v>159075</v>
      </c>
    </row>
    <row r="237" spans="1:14" x14ac:dyDescent="0.3">
      <c r="A237" s="2">
        <v>2023</v>
      </c>
      <c r="B237" s="2">
        <v>10</v>
      </c>
      <c r="G237" s="26" cm="1">
        <f t="array" ref="G237">IFERROR(_xlfn.XLOOKUP(transformación!$B228,[1]Forwarkeys!$B$2:$B$1000,_xlfn.XLOOKUP($C$1,[1]Forwarkeys!$C$1:$BA$1,[1]Forwarkeys!$C$2:$BA$1000)),"-")</f>
        <v>20919</v>
      </c>
      <c r="I237" s="3">
        <f>[1]Aeropuerto!$I230</f>
        <v>19397</v>
      </c>
      <c r="J237" s="3" t="e" cm="1">
        <f t="array" ref="J237">_xlfn.XLOOKUP(transformación!$B228,[1]Mortalidad!$A$2:$A$301,_xlfn.XLOOKUP($C$1,[1]Mortalidad!$B$1:$P$1,[1]Mortalidad!$B$2:$P$301))</f>
        <v>#N/A</v>
      </c>
      <c r="K237" s="19" cm="1">
        <f t="array" ref="K237">_xlfn.XLOOKUP(transformación!$B228,'[1]Indice del consumidor'!$A$2:$A$301,_xlfn.XLOOKUP($C$1,'[1]Indice del consumidor'!$B$1:$P$1,'[1]Indice del consumidor'!$B$2:$P$301))</f>
        <v>-12.5</v>
      </c>
      <c r="L237" s="3" cm="1">
        <f t="array" ref="L237">_xlfn.XLOOKUP(transformación!B228,'[1]Total Búsquedas'!$A$5:$A$101,_xlfn.XLOOKUP($C$1,'[1]Total Búsquedas'!$B$2:$Q$2,'[1]Total Búsquedas'!$B$5:$Q$101))</f>
        <v>99662</v>
      </c>
      <c r="M237" s="3" cm="1">
        <f t="array" ref="M237">_xlfn.XLOOKUP(transformación!B228,'[1]Búsquedas a tres meses'!$A$5:$A$101,_xlfn.XLOOKUP($C$1,'[1]Búsquedas a tres meses'!$B$2:$Q$2,'[1]Búsquedas a tres meses'!$B$5:$Q$101))</f>
        <v>111359</v>
      </c>
      <c r="N237" s="3" cm="1">
        <f t="array" ref="N237">_xlfn.XLOOKUP(transformación!B228,'[1]Búsquedas a 6 meses'!$A$5:$A$101,_xlfn.XLOOKUP($C$1,'[1]Búsquedas a 6 meses'!$B$2:$Q$2,'[1]Búsquedas a 6 meses'!$B$5:$Q$101))</f>
        <v>137703</v>
      </c>
    </row>
    <row r="238" spans="1:14" x14ac:dyDescent="0.3">
      <c r="A238" s="2">
        <v>2023</v>
      </c>
      <c r="B238" s="2">
        <v>11</v>
      </c>
      <c r="G238" s="26" cm="1">
        <f t="array" ref="G238">IFERROR(_xlfn.XLOOKUP(transformación!$B229,[1]Forwarkeys!$B$2:$B$1000,_xlfn.XLOOKUP($C$1,[1]Forwarkeys!$C$1:$BA$1,[1]Forwarkeys!$C$2:$BA$1000)),"-")</f>
        <v>17479</v>
      </c>
      <c r="I238" s="3">
        <f>[1]Aeropuerto!$I231</f>
        <v>14557</v>
      </c>
      <c r="J238" s="3" t="e" cm="1">
        <f t="array" ref="J238">_xlfn.XLOOKUP(transformación!$B229,[1]Mortalidad!$A$2:$A$301,_xlfn.XLOOKUP($C$1,[1]Mortalidad!$B$1:$P$1,[1]Mortalidad!$B$2:$P$301))</f>
        <v>#N/A</v>
      </c>
      <c r="K238" s="19" cm="1">
        <f t="array" ref="K238">_xlfn.XLOOKUP(transformación!$B229,'[1]Indice del consumidor'!$A$2:$A$301,_xlfn.XLOOKUP($C$1,'[1]Indice del consumidor'!$B$1:$P$1,'[1]Indice del consumidor'!$B$2:$P$301))</f>
        <v>-12.4</v>
      </c>
      <c r="L238" s="3" cm="1">
        <f t="array" ref="L238">_xlfn.XLOOKUP(transformación!B229,'[1]Total Búsquedas'!$A$5:$A$101,_xlfn.XLOOKUP($C$1,'[1]Total Búsquedas'!$B$2:$Q$2,'[1]Total Búsquedas'!$B$5:$Q$101))</f>
        <v>67632</v>
      </c>
      <c r="M238" s="3" cm="1">
        <f t="array" ref="M238">_xlfn.XLOOKUP(transformación!B229,'[1]Búsquedas a tres meses'!$A$5:$A$101,_xlfn.XLOOKUP($C$1,'[1]Búsquedas a tres meses'!$B$2:$Q$2,'[1]Búsquedas a tres meses'!$B$5:$Q$101))</f>
        <v>103474</v>
      </c>
      <c r="N238" s="3" cm="1">
        <f t="array" ref="N238">_xlfn.XLOOKUP(transformación!B229,'[1]Búsquedas a 6 meses'!$A$5:$A$101,_xlfn.XLOOKUP($C$1,'[1]Búsquedas a 6 meses'!$B$2:$Q$2,'[1]Búsquedas a 6 meses'!$B$5:$Q$101))</f>
        <v>135600</v>
      </c>
    </row>
    <row r="239" spans="1:14" x14ac:dyDescent="0.3">
      <c r="A239" s="2">
        <v>2023</v>
      </c>
      <c r="B239" s="2">
        <v>12</v>
      </c>
      <c r="G239" s="26" cm="1">
        <f t="array" ref="G239">IFERROR(_xlfn.XLOOKUP(transformación!$B230,[1]Forwarkeys!$B$2:$B$1000,_xlfn.XLOOKUP($C$1,[1]Forwarkeys!$C$1:$BA$1,[1]Forwarkeys!$C$2:$BA$1000)),"-")</f>
        <v>17789</v>
      </c>
      <c r="I239" s="3">
        <f>[1]Aeropuerto!$I232</f>
        <v>14160</v>
      </c>
      <c r="J239" s="3" t="e" cm="1">
        <f t="array" ref="J239">_xlfn.XLOOKUP(transformación!$B230,[1]Mortalidad!$A$2:$A$301,_xlfn.XLOOKUP($C$1,[1]Mortalidad!$B$1:$P$1,[1]Mortalidad!$B$2:$P$301))</f>
        <v>#N/A</v>
      </c>
      <c r="K239" s="19" cm="1">
        <f t="array" ref="K239">_xlfn.XLOOKUP(transformación!$B230,'[1]Indice del consumidor'!$A$2:$A$301,_xlfn.XLOOKUP($C$1,'[1]Indice del consumidor'!$B$1:$P$1,'[1]Indice del consumidor'!$B$2:$P$301))</f>
        <v>-13.3</v>
      </c>
      <c r="L239" s="3" cm="1">
        <f t="array" ref="L239">_xlfn.XLOOKUP(transformación!B230,'[1]Total Búsquedas'!$A$5:$A$101,_xlfn.XLOOKUP($C$1,'[1]Total Búsquedas'!$B$2:$Q$2,'[1]Total Búsquedas'!$B$5:$Q$101))</f>
        <v>27345</v>
      </c>
      <c r="M239" s="3" cm="1">
        <f t="array" ref="M239">_xlfn.XLOOKUP(transformación!B230,'[1]Búsquedas a tres meses'!$A$5:$A$101,_xlfn.XLOOKUP($C$1,'[1]Búsquedas a tres meses'!$B$2:$Q$2,'[1]Búsquedas a tres meses'!$B$5:$Q$101))</f>
        <v>102997</v>
      </c>
      <c r="N239" s="3" cm="1">
        <f t="array" ref="N239">_xlfn.XLOOKUP(transformación!B230,'[1]Búsquedas a 6 meses'!$A$5:$A$101,_xlfn.XLOOKUP($C$1,'[1]Búsquedas a 6 meses'!$B$2:$Q$2,'[1]Búsquedas a 6 meses'!$B$5:$Q$101))</f>
        <v>130351</v>
      </c>
    </row>
    <row r="240" spans="1:14" x14ac:dyDescent="0.3">
      <c r="A240" s="2">
        <v>2024</v>
      </c>
      <c r="B240" s="2">
        <v>1</v>
      </c>
      <c r="G240" s="26" cm="1">
        <f t="array" ref="G240">IFERROR(_xlfn.XLOOKUP(transformación!$B231,[1]Forwarkeys!$B$2:$B$1000,_xlfn.XLOOKUP($C$1,[1]Forwarkeys!$C$1:$BA$1,[1]Forwarkeys!$C$2:$BA$1000)),"-")</f>
        <v>15735</v>
      </c>
    </row>
    <row r="241" spans="1:7" x14ac:dyDescent="0.3">
      <c r="A241" s="2">
        <v>2024</v>
      </c>
      <c r="B241" s="2">
        <v>2</v>
      </c>
      <c r="G241" s="26" cm="1">
        <f t="array" ref="G241">IFERROR(_xlfn.XLOOKUP(transformación!$B232,[1]Forwarkeys!$B$2:$B$1000,_xlfn.XLOOKUP($C$1,[1]Forwarkeys!$C$1:$BA$1,[1]Forwarkeys!$C$2:$BA$1000)),"-")</f>
        <v>15607</v>
      </c>
    </row>
    <row r="242" spans="1:7" x14ac:dyDescent="0.3">
      <c r="A242" s="2">
        <v>2024</v>
      </c>
      <c r="B242" s="2">
        <v>3</v>
      </c>
      <c r="G242" s="26" cm="1">
        <f t="array" ref="G242">IFERROR(_xlfn.XLOOKUP(transformación!$B233,[1]Forwarkeys!$B$2:$B$1000,_xlfn.XLOOKUP($C$1,[1]Forwarkeys!$C$1:$BA$1,[1]Forwarkeys!$C$2:$BA$1000)),"-")</f>
        <v>17846</v>
      </c>
    </row>
    <row r="243" spans="1:7" x14ac:dyDescent="0.3">
      <c r="A243" s="2">
        <v>2024</v>
      </c>
      <c r="B243" s="2">
        <v>4</v>
      </c>
      <c r="G243" s="26" cm="1">
        <f t="array" ref="G243">IFERROR(_xlfn.XLOOKUP(transformación!$B234,[1]Forwarkeys!$B$2:$B$1000,_xlfn.XLOOKUP($C$1,[1]Forwarkeys!$C$1:$BA$1,[1]Forwarkeys!$C$2:$BA$1000)),"-")</f>
        <v>20868</v>
      </c>
    </row>
    <row r="244" spans="1:7" x14ac:dyDescent="0.3">
      <c r="A244" s="2">
        <v>2024</v>
      </c>
      <c r="B244" s="2">
        <v>5</v>
      </c>
      <c r="G244" s="26" cm="1">
        <f t="array" ref="G244">IFERROR(_xlfn.XLOOKUP(transformación!$B235,[1]Forwarkeys!$B$2:$B$1000,_xlfn.XLOOKUP($C$1,[1]Forwarkeys!$C$1:$BA$1,[1]Forwarkeys!$C$2:$BA$1000)),"-")</f>
        <v>21342</v>
      </c>
    </row>
    <row r="245" spans="1:7" x14ac:dyDescent="0.3">
      <c r="A245" s="2">
        <v>2024</v>
      </c>
      <c r="B245" s="2">
        <v>6</v>
      </c>
      <c r="G245" s="26" cm="1">
        <f t="array" ref="G245">IFERROR(_xlfn.XLOOKUP(transformación!$B236,[1]Forwarkeys!$B$2:$B$1000,_xlfn.XLOOKUP($C$1,[1]Forwarkeys!$C$1:$BA$1,[1]Forwarkeys!$C$2:$BA$1000)),"-")</f>
        <v>20831</v>
      </c>
    </row>
    <row r="246" spans="1:7" x14ac:dyDescent="0.3">
      <c r="A246" s="2">
        <v>2024</v>
      </c>
      <c r="B246" s="2">
        <v>7</v>
      </c>
      <c r="G246" s="26" cm="1">
        <f t="array" ref="G246">IFERROR(_xlfn.XLOOKUP(transformación!$B237,[1]Forwarkeys!$B$2:$B$1000,_xlfn.XLOOKUP($C$1,[1]Forwarkeys!$C$1:$BA$1,[1]Forwarkeys!$C$2:$BA$1000)),"-")</f>
        <v>21226</v>
      </c>
    </row>
    <row r="247" spans="1:7" x14ac:dyDescent="0.3">
      <c r="A247" s="2">
        <v>2024</v>
      </c>
      <c r="B247" s="2">
        <v>8</v>
      </c>
      <c r="G247" s="26" cm="1">
        <f t="array" ref="G247">IFERROR(_xlfn.XLOOKUP(transformación!$B238,[1]Forwarkeys!$B$2:$B$1000,_xlfn.XLOOKUP($C$1,[1]Forwarkeys!$C$1:$BA$1,[1]Forwarkeys!$C$2:$BA$1000)),"-")</f>
        <v>20717</v>
      </c>
    </row>
    <row r="248" spans="1:7" x14ac:dyDescent="0.3">
      <c r="A248" s="2">
        <v>2024</v>
      </c>
      <c r="B248" s="2">
        <v>9</v>
      </c>
    </row>
    <row r="249" spans="1:7" x14ac:dyDescent="0.3">
      <c r="A249" s="2">
        <v>2024</v>
      </c>
      <c r="B249" s="2">
        <v>10</v>
      </c>
    </row>
    <row r="250" spans="1:7" x14ac:dyDescent="0.3">
      <c r="A250" s="2">
        <v>2024</v>
      </c>
      <c r="B250" s="2">
        <v>11</v>
      </c>
    </row>
    <row r="251" spans="1:7" x14ac:dyDescent="0.3">
      <c r="A251" s="2">
        <v>2024</v>
      </c>
      <c r="B251" s="2">
        <v>12</v>
      </c>
    </row>
  </sheetData>
  <mergeCells count="10">
    <mergeCell ref="A1:B1"/>
    <mergeCell ref="C1:D1"/>
    <mergeCell ref="A9:B9"/>
    <mergeCell ref="C9:M9"/>
    <mergeCell ref="A3:B3"/>
    <mergeCell ref="C3:G3"/>
    <mergeCell ref="A5:B5"/>
    <mergeCell ref="C5:D5"/>
    <mergeCell ref="A7:B7"/>
    <mergeCell ref="C7:D7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559C1F-0CFB-4EBB-B1B4-E9D96E17CA1E}">
  <dimension ref="A1:N251"/>
  <sheetViews>
    <sheetView showGridLines="0" workbookViewId="0">
      <selection activeCell="G12" sqref="G12"/>
    </sheetView>
  </sheetViews>
  <sheetFormatPr baseColWidth="10" defaultRowHeight="15.05" x14ac:dyDescent="0.3"/>
  <cols>
    <col min="2" max="2" width="8.5546875" customWidth="1"/>
    <col min="9" max="9" width="14.44140625" customWidth="1"/>
  </cols>
  <sheetData>
    <row r="1" spans="1:14" x14ac:dyDescent="0.3">
      <c r="A1" s="47" t="s">
        <v>119</v>
      </c>
      <c r="B1" s="47"/>
      <c r="C1" s="48" t="s">
        <v>342</v>
      </c>
      <c r="D1" s="48"/>
      <c r="E1" s="6" t="s">
        <v>350</v>
      </c>
      <c r="F1" s="6"/>
      <c r="G1" s="6"/>
      <c r="H1" s="6"/>
      <c r="I1" s="6"/>
      <c r="J1" s="4"/>
      <c r="K1" s="4"/>
      <c r="L1" s="4"/>
    </row>
    <row r="2" spans="1:14" ht="8.9499999999999993" customHeight="1" x14ac:dyDescent="0.3">
      <c r="A2" s="5"/>
      <c r="B2" s="5"/>
      <c r="C2" s="6"/>
      <c r="D2" s="6"/>
      <c r="E2" s="6"/>
      <c r="F2" s="6"/>
    </row>
    <row r="3" spans="1:14" ht="21.95" customHeight="1" x14ac:dyDescent="0.3">
      <c r="A3" s="49" t="s">
        <v>4</v>
      </c>
      <c r="B3" s="49"/>
      <c r="C3" s="50" t="s">
        <v>735</v>
      </c>
      <c r="D3" s="50"/>
      <c r="E3" s="50"/>
      <c r="F3" s="50"/>
      <c r="G3" s="50"/>
    </row>
    <row r="4" spans="1:14" ht="8.9499999999999993" customHeight="1" x14ac:dyDescent="0.3">
      <c r="A4" s="5"/>
      <c r="B4" s="5"/>
      <c r="C4" s="6"/>
      <c r="D4" s="6"/>
      <c r="E4" s="6"/>
      <c r="F4" s="6"/>
    </row>
    <row r="5" spans="1:14" ht="16" customHeight="1" x14ac:dyDescent="0.3">
      <c r="A5" s="47" t="s">
        <v>5</v>
      </c>
      <c r="B5" s="47"/>
      <c r="C5" s="48" t="s">
        <v>8</v>
      </c>
      <c r="D5" s="48"/>
      <c r="E5" s="4"/>
      <c r="F5" s="4"/>
    </row>
    <row r="6" spans="1:14" ht="8.9499999999999993" customHeight="1" x14ac:dyDescent="0.3">
      <c r="A6" s="5"/>
      <c r="B6" s="5"/>
      <c r="C6" s="6"/>
      <c r="D6" s="6"/>
      <c r="E6" s="6"/>
      <c r="F6" s="6"/>
    </row>
    <row r="7" spans="1:14" ht="16" customHeight="1" x14ac:dyDescent="0.3">
      <c r="A7" s="47" t="s">
        <v>6</v>
      </c>
      <c r="B7" s="47"/>
      <c r="C7" s="48" t="s">
        <v>7</v>
      </c>
      <c r="D7" s="48"/>
      <c r="E7" s="4"/>
      <c r="F7" s="4"/>
    </row>
    <row r="8" spans="1:14" ht="8.9499999999999993" customHeight="1" x14ac:dyDescent="0.3">
      <c r="A8" s="5"/>
      <c r="B8" s="5"/>
      <c r="C8" s="6"/>
      <c r="D8" s="6"/>
      <c r="E8" s="6"/>
      <c r="F8" s="6"/>
    </row>
    <row r="9" spans="1:14" ht="16" customHeight="1" x14ac:dyDescent="0.3">
      <c r="A9" s="47" t="s">
        <v>9</v>
      </c>
      <c r="B9" s="47"/>
      <c r="C9" s="48" t="s">
        <v>46</v>
      </c>
      <c r="D9" s="48"/>
      <c r="E9" s="48"/>
      <c r="F9" s="48"/>
      <c r="G9" s="48"/>
      <c r="H9" s="48"/>
      <c r="I9" s="48"/>
      <c r="J9" s="48"/>
      <c r="K9" s="48"/>
      <c r="L9" s="48"/>
      <c r="M9" s="48"/>
    </row>
    <row r="10" spans="1:14" x14ac:dyDescent="0.3">
      <c r="C10" s="30" t="s">
        <v>677</v>
      </c>
    </row>
    <row r="11" spans="1:14" ht="30.7" customHeight="1" x14ac:dyDescent="0.3">
      <c r="A11" s="7" t="s">
        <v>2</v>
      </c>
      <c r="B11" s="7" t="s">
        <v>3</v>
      </c>
      <c r="C11" s="8" t="str">
        <f>'Viajeros Hoteles y Apartamet'!K11</f>
        <v>Noruega</v>
      </c>
      <c r="D11" s="18" t="s">
        <v>43</v>
      </c>
      <c r="E11" s="18" t="s">
        <v>44</v>
      </c>
      <c r="F11" s="18" t="s">
        <v>45</v>
      </c>
      <c r="G11" s="27" t="s">
        <v>654</v>
      </c>
      <c r="H11" s="18" t="s">
        <v>681</v>
      </c>
      <c r="I11" s="18" t="str">
        <f>+CONCATENATE("Llegadas a AGP ",[1]Aeropuerto!$M$4)</f>
        <v>Llegadas a AGP Noruega</v>
      </c>
      <c r="J11" s="18" t="s">
        <v>697</v>
      </c>
      <c r="K11" s="18" t="s">
        <v>698</v>
      </c>
      <c r="L11" s="18" t="s">
        <v>699</v>
      </c>
      <c r="M11" s="18" t="s">
        <v>700</v>
      </c>
      <c r="N11" s="18" t="s">
        <v>701</v>
      </c>
    </row>
    <row r="12" spans="1:14" x14ac:dyDescent="0.3">
      <c r="A12" s="2" t="str">
        <f>'Viajeros Hoteles y Apartamet'!A12</f>
        <v>2005</v>
      </c>
      <c r="B12" s="2" t="str">
        <f>'Viajeros Hoteles y Apartamet'!B12</f>
        <v>1</v>
      </c>
      <c r="C12" s="3">
        <f>'Viajeros Hoteles y Apartamet'!K12</f>
        <v>6282</v>
      </c>
      <c r="D12" s="3" cm="1">
        <f t="array" ref="D12">_xlfn.XLOOKUP(transformación!A3,'[1]Pib Pc'!$A$2:$A$81,_xlfn.XLOOKUP($C$1,'[1]Pib Pc'!B$1:P$1,'[1]Pib Pc'!$B$2:$P$81))</f>
        <v>12310</v>
      </c>
      <c r="E12" s="19" cm="1">
        <f t="array" ref="E12">_xlfn.XLOOKUP(transformación!B3,'[1]IPC Armonizado'!$A$2:$A$250,_xlfn.XLOOKUP($C$1,'[1]IPC Armonizado'!$B$1:$Q$1,'[1]IPC Armonizado'!$B$2:$Q$250))</f>
        <v>81.900000000000006</v>
      </c>
      <c r="F12" s="19" cm="1">
        <f t="array" ref="F12">_xlfn.XLOOKUP(transformación!A3,'[1]Desempleo armonizado'!$A$2:$A$101,_xlfn.XLOOKUP($C$1,'[1]Desempleo armonizado'!$B$1:$P$1,'[1]Desempleo armonizado'!$B$2:$P$101))</f>
        <v>4.4000000000000004</v>
      </c>
      <c r="G12" s="26" t="str" cm="1">
        <f t="array" ref="G12">IFERROR(_xlfn.XLOOKUP(transformación!$B3,[1]Forwarkeys!$B$2:$B$1000,_xlfn.XLOOKUP($C$1,[1]Forwarkeys!$C$1:$BA$1,[1]Forwarkeys!$C$2:$BA$1000)),"-")</f>
        <v>-</v>
      </c>
      <c r="H12" s="19">
        <f>España!E12</f>
        <v>81.16</v>
      </c>
      <c r="I12" s="3">
        <f>[1]Aeropuerto!$M5</f>
        <v>4620</v>
      </c>
      <c r="J12" s="3" cm="1">
        <f t="array" ref="J12">_xlfn.XLOOKUP(transformación!$B3,[1]Mortalidad!$A$2:$A$301,_xlfn.XLOOKUP($C$1,[1]Mortalidad!$B$1:$P$1,[1]Mortalidad!$B$2:$P$301))</f>
        <v>3721</v>
      </c>
      <c r="K12" s="19" cm="1">
        <f t="array" ref="K12">_xlfn.XLOOKUP(transformación!$B3,'[1]Indice del consumidor'!$A$2:$A$301,_xlfn.XLOOKUP($C$1,'[1]Indice del consumidor'!$B$1:$P$1,'[1]Indice del consumidor'!$B$2:$P$301))</f>
        <v>4</v>
      </c>
      <c r="L12" s="34" t="s">
        <v>702</v>
      </c>
      <c r="M12" s="34" t="s">
        <v>702</v>
      </c>
      <c r="N12" s="34" t="s">
        <v>702</v>
      </c>
    </row>
    <row r="13" spans="1:14" x14ac:dyDescent="0.3">
      <c r="A13" s="2" t="str">
        <f>'Viajeros Hoteles y Apartamet'!A13</f>
        <v>2005</v>
      </c>
      <c r="B13" s="2" t="str">
        <f>'Viajeros Hoteles y Apartamet'!B13</f>
        <v>2</v>
      </c>
      <c r="C13" s="3">
        <f>'Viajeros Hoteles y Apartamet'!K13</f>
        <v>9874</v>
      </c>
      <c r="D13" s="3" cm="1">
        <f t="array" ref="D13">_xlfn.XLOOKUP(transformación!A4,'[1]Pib Pc'!$A$2:$A$81,_xlfn.XLOOKUP($C$1,'[1]Pib Pc'!B$1:P$1,'[1]Pib Pc'!$B$2:$P$81))</f>
        <v>12310</v>
      </c>
      <c r="E13" s="19" cm="1">
        <f t="array" ref="E13">_xlfn.XLOOKUP(transformación!B4,'[1]IPC Armonizado'!$A$2:$A$250,_xlfn.XLOOKUP($C$1,'[1]IPC Armonizado'!$B$1:$Q$1,'[1]IPC Armonizado'!$B$2:$Q$250))</f>
        <v>82</v>
      </c>
      <c r="F13" s="19" cm="1">
        <f t="array" ref="F13">_xlfn.XLOOKUP(transformación!A4,'[1]Desempleo armonizado'!$A$2:$A$101,_xlfn.XLOOKUP($C$1,'[1]Desempleo armonizado'!$B$1:$P$1,'[1]Desempleo armonizado'!$B$2:$P$101))</f>
        <v>4.4000000000000004</v>
      </c>
      <c r="G13" s="26" t="str" cm="1">
        <f t="array" ref="G13">IFERROR(_xlfn.XLOOKUP(transformación!$B4,[1]Forwarkeys!$B$2:$B$1000,_xlfn.XLOOKUP($C$1,[1]Forwarkeys!$C$1:$BA$1,[1]Forwarkeys!$C$2:$BA$1000)),"-")</f>
        <v>-</v>
      </c>
      <c r="H13" s="19">
        <f>España!E13</f>
        <v>81.349999999999994</v>
      </c>
      <c r="I13" s="3">
        <f>[1]Aeropuerto!$M6</f>
        <v>4571</v>
      </c>
      <c r="J13" s="3" cm="1">
        <f t="array" ref="J13">_xlfn.XLOOKUP(transformación!$B4,[1]Mortalidad!$A$2:$A$301,_xlfn.XLOOKUP($C$1,[1]Mortalidad!$B$1:$P$1,[1]Mortalidad!$B$2:$P$301))</f>
        <v>3368</v>
      </c>
      <c r="K13" s="19" cm="1">
        <f t="array" ref="K13">_xlfn.XLOOKUP(transformación!$B4,'[1]Indice del consumidor'!$A$2:$A$301,_xlfn.XLOOKUP($C$1,'[1]Indice del consumidor'!$B$1:$P$1,'[1]Indice del consumidor'!$B$2:$P$301))</f>
        <v>4.0333333333333341</v>
      </c>
      <c r="L13" s="34" t="s">
        <v>702</v>
      </c>
      <c r="M13" s="34" t="s">
        <v>702</v>
      </c>
      <c r="N13" s="34" t="s">
        <v>702</v>
      </c>
    </row>
    <row r="14" spans="1:14" x14ac:dyDescent="0.3">
      <c r="A14" s="2" t="str">
        <f>'Viajeros Hoteles y Apartamet'!A14</f>
        <v>2005</v>
      </c>
      <c r="B14" s="2" t="str">
        <f>'Viajeros Hoteles y Apartamet'!B14</f>
        <v>3</v>
      </c>
      <c r="C14" s="3">
        <f>'Viajeros Hoteles y Apartamet'!K14</f>
        <v>9654</v>
      </c>
      <c r="D14" s="3" cm="1">
        <f t="array" ref="D14">_xlfn.XLOOKUP(transformación!A5,'[1]Pib Pc'!$A$2:$A$81,_xlfn.XLOOKUP($C$1,'[1]Pib Pc'!B$1:P$1,'[1]Pib Pc'!$B$2:$P$81))</f>
        <v>12310</v>
      </c>
      <c r="E14" s="19" cm="1">
        <f t="array" ref="E14">_xlfn.XLOOKUP(transformación!B5,'[1]IPC Armonizado'!$A$2:$A$250,_xlfn.XLOOKUP($C$1,'[1]IPC Armonizado'!$B$1:$Q$1,'[1]IPC Armonizado'!$B$2:$Q$250))</f>
        <v>82.4</v>
      </c>
      <c r="F14" s="19" cm="1">
        <f t="array" ref="F14">_xlfn.XLOOKUP(transformación!A5,'[1]Desempleo armonizado'!$A$2:$A$101,_xlfn.XLOOKUP($C$1,'[1]Desempleo armonizado'!$B$1:$P$1,'[1]Desempleo armonizado'!$B$2:$P$101))</f>
        <v>4.4000000000000004</v>
      </c>
      <c r="G14" s="26" t="str" cm="1">
        <f t="array" ref="G14">IFERROR(_xlfn.XLOOKUP(transformación!$B5,[1]Forwarkeys!$B$2:$B$1000,_xlfn.XLOOKUP($C$1,[1]Forwarkeys!$C$1:$BA$1,[1]Forwarkeys!$C$2:$BA$1000)),"-")</f>
        <v>-</v>
      </c>
      <c r="H14" s="19">
        <f>España!E14</f>
        <v>82.07</v>
      </c>
      <c r="I14" s="3">
        <f>[1]Aeropuerto!$M7</f>
        <v>6264</v>
      </c>
      <c r="J14" s="3" cm="1">
        <f t="array" ref="J14">_xlfn.XLOOKUP(transformación!$B5,[1]Mortalidad!$A$2:$A$301,_xlfn.XLOOKUP($C$1,[1]Mortalidad!$B$1:$P$1,[1]Mortalidad!$B$2:$P$301))</f>
        <v>4043</v>
      </c>
      <c r="K14" s="19" cm="1">
        <f t="array" ref="K14">_xlfn.XLOOKUP(transformación!$B5,'[1]Indice del consumidor'!$A$2:$A$301,_xlfn.XLOOKUP($C$1,'[1]Indice del consumidor'!$B$1:$P$1,'[1]Indice del consumidor'!$B$2:$P$301))</f>
        <v>4.666666666666667</v>
      </c>
      <c r="L14" s="34" t="s">
        <v>702</v>
      </c>
      <c r="M14" s="34" t="s">
        <v>702</v>
      </c>
      <c r="N14" s="34" t="s">
        <v>702</v>
      </c>
    </row>
    <row r="15" spans="1:14" x14ac:dyDescent="0.3">
      <c r="A15" s="2" t="str">
        <f>'Viajeros Hoteles y Apartamet'!A15</f>
        <v>2005</v>
      </c>
      <c r="B15" s="2" t="str">
        <f>'Viajeros Hoteles y Apartamet'!B15</f>
        <v>4</v>
      </c>
      <c r="C15" s="3">
        <f>'Viajeros Hoteles y Apartamet'!K15</f>
        <v>4419</v>
      </c>
      <c r="D15" s="3" cm="1">
        <f t="array" ref="D15">_xlfn.XLOOKUP(transformación!A6,'[1]Pib Pc'!$A$2:$A$81,_xlfn.XLOOKUP($C$1,'[1]Pib Pc'!B$1:P$1,'[1]Pib Pc'!$B$2:$P$81))</f>
        <v>13160</v>
      </c>
      <c r="E15" s="19" cm="1">
        <f t="array" ref="E15">_xlfn.XLOOKUP(transformación!B6,'[1]IPC Armonizado'!$A$2:$A$250,_xlfn.XLOOKUP($C$1,'[1]IPC Armonizado'!$B$1:$Q$1,'[1]IPC Armonizado'!$B$2:$Q$250))</f>
        <v>82.8</v>
      </c>
      <c r="F15" s="19" cm="1">
        <f t="array" ref="F15">_xlfn.XLOOKUP(transformación!A6,'[1]Desempleo armonizado'!$A$2:$A$101,_xlfn.XLOOKUP($C$1,'[1]Desempleo armonizado'!$B$1:$P$1,'[1]Desempleo armonizado'!$B$2:$P$101))</f>
        <v>4.5999999999999996</v>
      </c>
      <c r="G15" s="26" t="str" cm="1">
        <f t="array" ref="G15">IFERROR(_xlfn.XLOOKUP(transformación!$B6,[1]Forwarkeys!$B$2:$B$1000,_xlfn.XLOOKUP($C$1,[1]Forwarkeys!$C$1:$BA$1,[1]Forwarkeys!$C$2:$BA$1000)),"-")</f>
        <v>-</v>
      </c>
      <c r="H15" s="19">
        <f>España!E15</f>
        <v>83.24</v>
      </c>
      <c r="I15" s="3">
        <f>[1]Aeropuerto!$M8</f>
        <v>6578</v>
      </c>
      <c r="J15" s="3" cm="1">
        <f t="array" ref="J15">_xlfn.XLOOKUP(transformación!$B6,[1]Mortalidad!$A$2:$A$301,_xlfn.XLOOKUP($C$1,[1]Mortalidad!$B$1:$P$1,[1]Mortalidad!$B$2:$P$301))</f>
        <v>3571</v>
      </c>
      <c r="K15" s="19" cm="1">
        <f t="array" ref="K15">_xlfn.XLOOKUP(transformación!$B6,'[1]Indice del consumidor'!$A$2:$A$301,_xlfn.XLOOKUP($C$1,'[1]Indice del consumidor'!$B$1:$P$1,'[1]Indice del consumidor'!$B$2:$P$301))</f>
        <v>3.1</v>
      </c>
      <c r="L15" s="34" t="s">
        <v>702</v>
      </c>
      <c r="M15" s="34" t="s">
        <v>702</v>
      </c>
      <c r="N15" s="34" t="s">
        <v>702</v>
      </c>
    </row>
    <row r="16" spans="1:14" x14ac:dyDescent="0.3">
      <c r="A16" s="2" t="str">
        <f>'Viajeros Hoteles y Apartamet'!A16</f>
        <v>2005</v>
      </c>
      <c r="B16" s="2" t="str">
        <f>'Viajeros Hoteles y Apartamet'!B16</f>
        <v>5</v>
      </c>
      <c r="C16" s="3">
        <f>'Viajeros Hoteles y Apartamet'!K16</f>
        <v>5827</v>
      </c>
      <c r="D16" s="3" cm="1">
        <f t="array" ref="D16">_xlfn.XLOOKUP(transformación!A7,'[1]Pib Pc'!$A$2:$A$81,_xlfn.XLOOKUP($C$1,'[1]Pib Pc'!B$1:P$1,'[1]Pib Pc'!$B$2:$P$81))</f>
        <v>13160</v>
      </c>
      <c r="E16" s="19" cm="1">
        <f t="array" ref="E16">_xlfn.XLOOKUP(transformación!B7,'[1]IPC Armonizado'!$A$2:$A$250,_xlfn.XLOOKUP($C$1,'[1]IPC Armonizado'!$B$1:$Q$1,'[1]IPC Armonizado'!$B$2:$Q$250))</f>
        <v>83.1</v>
      </c>
      <c r="F16" s="19" cm="1">
        <f t="array" ref="F16">_xlfn.XLOOKUP(transformación!A7,'[1]Desempleo armonizado'!$A$2:$A$101,_xlfn.XLOOKUP($C$1,'[1]Desempleo armonizado'!$B$1:$P$1,'[1]Desempleo armonizado'!$B$2:$P$101))</f>
        <v>4.5999999999999996</v>
      </c>
      <c r="G16" s="26" t="str" cm="1">
        <f t="array" ref="G16">IFERROR(_xlfn.XLOOKUP(transformación!$B7,[1]Forwarkeys!$B$2:$B$1000,_xlfn.XLOOKUP($C$1,[1]Forwarkeys!$C$1:$BA$1,[1]Forwarkeys!$C$2:$BA$1000)),"-")</f>
        <v>-</v>
      </c>
      <c r="H16" s="19">
        <f>España!E16</f>
        <v>83.37</v>
      </c>
      <c r="I16" s="3">
        <f>[1]Aeropuerto!$M9</f>
        <v>8825</v>
      </c>
      <c r="J16" s="3" cm="1">
        <f t="array" ref="J16">_xlfn.XLOOKUP(transformación!$B7,[1]Mortalidad!$A$2:$A$301,_xlfn.XLOOKUP($C$1,[1]Mortalidad!$B$1:$P$1,[1]Mortalidad!$B$2:$P$301))</f>
        <v>3370</v>
      </c>
      <c r="K16" s="19" cm="1">
        <f t="array" ref="K16">_xlfn.XLOOKUP(transformación!$B7,'[1]Indice del consumidor'!$A$2:$A$301,_xlfn.XLOOKUP($C$1,'[1]Indice del consumidor'!$B$1:$P$1,'[1]Indice del consumidor'!$B$2:$P$301))</f>
        <v>2.3666666666666667</v>
      </c>
      <c r="L16" s="34" t="s">
        <v>702</v>
      </c>
      <c r="M16" s="34" t="s">
        <v>702</v>
      </c>
      <c r="N16" s="34" t="s">
        <v>702</v>
      </c>
    </row>
    <row r="17" spans="1:14" x14ac:dyDescent="0.3">
      <c r="A17" s="2" t="str">
        <f>'Viajeros Hoteles y Apartamet'!A17</f>
        <v>2005</v>
      </c>
      <c r="B17" s="2" t="str">
        <f>'Viajeros Hoteles y Apartamet'!B17</f>
        <v>6</v>
      </c>
      <c r="C17" s="3">
        <f>'Viajeros Hoteles y Apartamet'!K17</f>
        <v>5200</v>
      </c>
      <c r="D17" s="3" cm="1">
        <f t="array" ref="D17">_xlfn.XLOOKUP(transformación!A8,'[1]Pib Pc'!$A$2:$A$81,_xlfn.XLOOKUP($C$1,'[1]Pib Pc'!B$1:P$1,'[1]Pib Pc'!$B$2:$P$81))</f>
        <v>13160</v>
      </c>
      <c r="E17" s="19" cm="1">
        <f t="array" ref="E17">_xlfn.XLOOKUP(transformación!B8,'[1]IPC Armonizado'!$A$2:$A$250,_xlfn.XLOOKUP($C$1,'[1]IPC Armonizado'!$B$1:$Q$1,'[1]IPC Armonizado'!$B$2:$Q$250))</f>
        <v>83.3</v>
      </c>
      <c r="F17" s="19" cm="1">
        <f t="array" ref="F17">_xlfn.XLOOKUP(transformación!A8,'[1]Desempleo armonizado'!$A$2:$A$101,_xlfn.XLOOKUP($C$1,'[1]Desempleo armonizado'!$B$1:$P$1,'[1]Desempleo armonizado'!$B$2:$P$101))</f>
        <v>4.5999999999999996</v>
      </c>
      <c r="G17" s="26" t="str" cm="1">
        <f t="array" ref="G17">IFERROR(_xlfn.XLOOKUP(transformación!$B8,[1]Forwarkeys!$B$2:$B$1000,_xlfn.XLOOKUP($C$1,[1]Forwarkeys!$C$1:$BA$1,[1]Forwarkeys!$C$2:$BA$1000)),"-")</f>
        <v>-</v>
      </c>
      <c r="H17" s="19">
        <f>España!E17</f>
        <v>83.63</v>
      </c>
      <c r="I17" s="3">
        <f>[1]Aeropuerto!$M10</f>
        <v>11687</v>
      </c>
      <c r="J17" s="3" cm="1">
        <f t="array" ref="J17">_xlfn.XLOOKUP(transformación!$B8,[1]Mortalidad!$A$2:$A$301,_xlfn.XLOOKUP($C$1,[1]Mortalidad!$B$1:$P$1,[1]Mortalidad!$B$2:$P$301))</f>
        <v>3182</v>
      </c>
      <c r="K17" s="19" cm="1">
        <f t="array" ref="K17">_xlfn.XLOOKUP(transformación!$B8,'[1]Indice del consumidor'!$A$2:$A$301,_xlfn.XLOOKUP($C$1,'[1]Indice del consumidor'!$B$1:$P$1,'[1]Indice del consumidor'!$B$2:$P$301))</f>
        <v>1.2</v>
      </c>
      <c r="L17" s="34" t="s">
        <v>702</v>
      </c>
      <c r="M17" s="34" t="s">
        <v>702</v>
      </c>
      <c r="N17" s="34" t="s">
        <v>702</v>
      </c>
    </row>
    <row r="18" spans="1:14" x14ac:dyDescent="0.3">
      <c r="A18" s="2" t="str">
        <f>'Viajeros Hoteles y Apartamet'!A18</f>
        <v>2005</v>
      </c>
      <c r="B18" s="2" t="str">
        <f>'Viajeros Hoteles y Apartamet'!B18</f>
        <v>7</v>
      </c>
      <c r="C18" s="3">
        <f>'Viajeros Hoteles y Apartamet'!K18</f>
        <v>9953</v>
      </c>
      <c r="D18" s="3" cm="1">
        <f t="array" ref="D18">_xlfn.XLOOKUP(transformación!A9,'[1]Pib Pc'!$A$2:$A$81,_xlfn.XLOOKUP($C$1,'[1]Pib Pc'!B$1:P$1,'[1]Pib Pc'!$B$2:$P$81))</f>
        <v>13650</v>
      </c>
      <c r="E18" s="19" cm="1">
        <f t="array" ref="E18">_xlfn.XLOOKUP(transformación!B9,'[1]IPC Armonizado'!$A$2:$A$250,_xlfn.XLOOKUP($C$1,'[1]IPC Armonizado'!$B$1:$Q$1,'[1]IPC Armonizado'!$B$2:$Q$250))</f>
        <v>83</v>
      </c>
      <c r="F18" s="19" cm="1">
        <f t="array" ref="F18">_xlfn.XLOOKUP(transformación!A9,'[1]Desempleo armonizado'!$A$2:$A$101,_xlfn.XLOOKUP($C$1,'[1]Desempleo armonizado'!$B$1:$P$1,'[1]Desempleo armonizado'!$B$2:$P$101))</f>
        <v>4.5999999999999996</v>
      </c>
      <c r="G18" s="26" t="str" cm="1">
        <f t="array" ref="G18">IFERROR(_xlfn.XLOOKUP(transformación!$B9,[1]Forwarkeys!$B$2:$B$1000,_xlfn.XLOOKUP($C$1,[1]Forwarkeys!$C$1:$BA$1,[1]Forwarkeys!$C$2:$BA$1000)),"-")</f>
        <v>-</v>
      </c>
      <c r="H18" s="19">
        <f>España!E18</f>
        <v>83.11</v>
      </c>
      <c r="I18" s="3">
        <f>[1]Aeropuerto!$M11</f>
        <v>13641</v>
      </c>
      <c r="J18" s="3" cm="1">
        <f t="array" ref="J18">_xlfn.XLOOKUP(transformación!$B9,[1]Mortalidad!$A$2:$A$301,_xlfn.XLOOKUP($C$1,[1]Mortalidad!$B$1:$P$1,[1]Mortalidad!$B$2:$P$301))</f>
        <v>3239</v>
      </c>
      <c r="K18" s="19" cm="1">
        <f t="array" ref="K18">_xlfn.XLOOKUP(transformación!$B9,'[1]Indice del consumidor'!$A$2:$A$301,_xlfn.XLOOKUP($C$1,'[1]Indice del consumidor'!$B$1:$P$1,'[1]Indice del consumidor'!$B$2:$P$301))</f>
        <v>2.2333333333333329</v>
      </c>
      <c r="L18" s="34" t="s">
        <v>702</v>
      </c>
      <c r="M18" s="34" t="s">
        <v>702</v>
      </c>
      <c r="N18" s="34" t="s">
        <v>702</v>
      </c>
    </row>
    <row r="19" spans="1:14" x14ac:dyDescent="0.3">
      <c r="A19" s="2" t="str">
        <f>'Viajeros Hoteles y Apartamet'!A19</f>
        <v>2005</v>
      </c>
      <c r="B19" s="2" t="str">
        <f>'Viajeros Hoteles y Apartamet'!B19</f>
        <v>8</v>
      </c>
      <c r="C19" s="3">
        <f>'Viajeros Hoteles y Apartamet'!K19</f>
        <v>4627</v>
      </c>
      <c r="D19" s="3" cm="1">
        <f t="array" ref="D19">_xlfn.XLOOKUP(transformación!A10,'[1]Pib Pc'!$A$2:$A$81,_xlfn.XLOOKUP($C$1,'[1]Pib Pc'!B$1:P$1,'[1]Pib Pc'!$B$2:$P$81))</f>
        <v>13650</v>
      </c>
      <c r="E19" s="19" cm="1">
        <f t="array" ref="E19">_xlfn.XLOOKUP(transformación!B10,'[1]IPC Armonizado'!$A$2:$A$250,_xlfn.XLOOKUP($C$1,'[1]IPC Armonizado'!$B$1:$Q$1,'[1]IPC Armonizado'!$B$2:$Q$250))</f>
        <v>83.1</v>
      </c>
      <c r="F19" s="19" cm="1">
        <f t="array" ref="F19">_xlfn.XLOOKUP(transformación!A10,'[1]Desempleo armonizado'!$A$2:$A$101,_xlfn.XLOOKUP($C$1,'[1]Desempleo armonizado'!$B$1:$P$1,'[1]Desempleo armonizado'!$B$2:$P$101))</f>
        <v>4.5999999999999996</v>
      </c>
      <c r="G19" s="26" t="str" cm="1">
        <f t="array" ref="G19">IFERROR(_xlfn.XLOOKUP(transformación!$B10,[1]Forwarkeys!$B$2:$B$1000,_xlfn.XLOOKUP($C$1,[1]Forwarkeys!$C$1:$BA$1,[1]Forwarkeys!$C$2:$BA$1000)),"-")</f>
        <v>-</v>
      </c>
      <c r="H19" s="19">
        <f>España!E19</f>
        <v>83.5</v>
      </c>
      <c r="I19" s="3">
        <f>[1]Aeropuerto!$M12</f>
        <v>8368</v>
      </c>
      <c r="J19" s="3" cm="1">
        <f t="array" ref="J19">_xlfn.XLOOKUP(transformación!$B10,[1]Mortalidad!$A$2:$A$301,_xlfn.XLOOKUP($C$1,[1]Mortalidad!$B$1:$P$1,[1]Mortalidad!$B$2:$P$301))</f>
        <v>3247</v>
      </c>
      <c r="K19" s="19" cm="1">
        <f t="array" ref="K19">_xlfn.XLOOKUP(transformación!$B10,'[1]Indice del consumidor'!$A$2:$A$301,_xlfn.XLOOKUP($C$1,'[1]Indice del consumidor'!$B$1:$P$1,'[1]Indice del consumidor'!$B$2:$P$301))</f>
        <v>4.1333333333333329</v>
      </c>
      <c r="L19" s="34" t="s">
        <v>702</v>
      </c>
      <c r="M19" s="34" t="s">
        <v>702</v>
      </c>
      <c r="N19" s="34" t="s">
        <v>702</v>
      </c>
    </row>
    <row r="20" spans="1:14" x14ac:dyDescent="0.3">
      <c r="A20" s="2" t="str">
        <f>'Viajeros Hoteles y Apartamet'!A20</f>
        <v>2005</v>
      </c>
      <c r="B20" s="2" t="str">
        <f>'Viajeros Hoteles y Apartamet'!B20</f>
        <v>9</v>
      </c>
      <c r="C20" s="3">
        <f>'Viajeros Hoteles y Apartamet'!K20</f>
        <v>17900</v>
      </c>
      <c r="D20" s="3" cm="1">
        <f t="array" ref="D20">_xlfn.XLOOKUP(transformación!A11,'[1]Pib Pc'!$A$2:$A$81,_xlfn.XLOOKUP($C$1,'[1]Pib Pc'!B$1:P$1,'[1]Pib Pc'!$B$2:$P$81))</f>
        <v>13650</v>
      </c>
      <c r="E20" s="19" cm="1">
        <f t="array" ref="E20">_xlfn.XLOOKUP(transformación!B11,'[1]IPC Armonizado'!$A$2:$A$250,_xlfn.XLOOKUP($C$1,'[1]IPC Armonizado'!$B$1:$Q$1,'[1]IPC Armonizado'!$B$2:$Q$250))</f>
        <v>83.8</v>
      </c>
      <c r="F20" s="19" cm="1">
        <f t="array" ref="F20">_xlfn.XLOOKUP(transformación!A11,'[1]Desempleo armonizado'!$A$2:$A$101,_xlfn.XLOOKUP($C$1,'[1]Desempleo armonizado'!$B$1:$P$1,'[1]Desempleo armonizado'!$B$2:$P$101))</f>
        <v>4.5999999999999996</v>
      </c>
      <c r="G20" s="26" t="str" cm="1">
        <f t="array" ref="G20">IFERROR(_xlfn.XLOOKUP(transformación!$B11,[1]Forwarkeys!$B$2:$B$1000,_xlfn.XLOOKUP($C$1,[1]Forwarkeys!$C$1:$BA$1,[1]Forwarkeys!$C$2:$BA$1000)),"-")</f>
        <v>-</v>
      </c>
      <c r="H20" s="19">
        <f>España!E20</f>
        <v>84.02</v>
      </c>
      <c r="I20" s="3">
        <f>[1]Aeropuerto!$M13</f>
        <v>10238</v>
      </c>
      <c r="J20" s="3" cm="1">
        <f t="array" ref="J20">_xlfn.XLOOKUP(transformación!$B11,[1]Mortalidad!$A$2:$A$301,_xlfn.XLOOKUP($C$1,[1]Mortalidad!$B$1:$P$1,[1]Mortalidad!$B$2:$P$301))</f>
        <v>3169</v>
      </c>
      <c r="K20" s="19" cm="1">
        <f t="array" ref="K20">_xlfn.XLOOKUP(transformación!$B11,'[1]Indice del consumidor'!$A$2:$A$301,_xlfn.XLOOKUP($C$1,'[1]Indice del consumidor'!$B$1:$P$1,'[1]Indice del consumidor'!$B$2:$P$301))</f>
        <v>2.1999999999999997</v>
      </c>
      <c r="L20" s="34" t="s">
        <v>702</v>
      </c>
      <c r="M20" s="34" t="s">
        <v>702</v>
      </c>
      <c r="N20" s="34" t="s">
        <v>702</v>
      </c>
    </row>
    <row r="21" spans="1:14" x14ac:dyDescent="0.3">
      <c r="A21" s="2" t="str">
        <f>'Viajeros Hoteles y Apartamet'!A21</f>
        <v>2005</v>
      </c>
      <c r="B21" s="2" t="str">
        <f>'Viajeros Hoteles y Apartamet'!B21</f>
        <v>10</v>
      </c>
      <c r="C21" s="3">
        <f>'Viajeros Hoteles y Apartamet'!K21</f>
        <v>21169</v>
      </c>
      <c r="D21" s="3" cm="1">
        <f t="array" ref="D21">_xlfn.XLOOKUP(transformación!A12,'[1]Pib Pc'!$A$2:$A$81,_xlfn.XLOOKUP($C$1,'[1]Pib Pc'!B$1:P$1,'[1]Pib Pc'!$B$2:$P$81))</f>
        <v>14850</v>
      </c>
      <c r="E21" s="19" cm="1">
        <f t="array" ref="E21">_xlfn.XLOOKUP(transformación!B12,'[1]IPC Armonizado'!$A$2:$A$250,_xlfn.XLOOKUP($C$1,'[1]IPC Armonizado'!$B$1:$Q$1,'[1]IPC Armonizado'!$B$2:$Q$250))</f>
        <v>83.8</v>
      </c>
      <c r="F21" s="19" cm="1">
        <f t="array" ref="F21">_xlfn.XLOOKUP(transformación!A12,'[1]Desempleo armonizado'!$A$2:$A$101,_xlfn.XLOOKUP($C$1,'[1]Desempleo armonizado'!$B$1:$P$1,'[1]Desempleo armonizado'!$B$2:$P$101))</f>
        <v>3.9</v>
      </c>
      <c r="G21" s="26" t="str" cm="1">
        <f t="array" ref="G21">IFERROR(_xlfn.XLOOKUP(transformación!$B12,[1]Forwarkeys!$B$2:$B$1000,_xlfn.XLOOKUP($C$1,[1]Forwarkeys!$C$1:$BA$1,[1]Forwarkeys!$C$2:$BA$1000)),"-")</f>
        <v>-</v>
      </c>
      <c r="H21" s="19">
        <f>España!E21</f>
        <v>84.67</v>
      </c>
      <c r="I21" s="3">
        <f>[1]Aeropuerto!$M14</f>
        <v>11210</v>
      </c>
      <c r="J21" s="3" cm="1">
        <f t="array" ref="J21">_xlfn.XLOOKUP(transformación!$B12,[1]Mortalidad!$A$2:$A$301,_xlfn.XLOOKUP($C$1,[1]Mortalidad!$B$1:$P$1,[1]Mortalidad!$B$2:$P$301))</f>
        <v>3283</v>
      </c>
      <c r="K21" s="19" cm="1">
        <f t="array" ref="K21">_xlfn.XLOOKUP(transformación!$B12,'[1]Indice del consumidor'!$A$2:$A$301,_xlfn.XLOOKUP($C$1,'[1]Indice del consumidor'!$B$1:$P$1,'[1]Indice del consumidor'!$B$2:$P$301))</f>
        <v>3.5999999999999996</v>
      </c>
      <c r="L21" s="34" t="s">
        <v>702</v>
      </c>
      <c r="M21" s="34" t="s">
        <v>702</v>
      </c>
      <c r="N21" s="34" t="s">
        <v>702</v>
      </c>
    </row>
    <row r="22" spans="1:14" x14ac:dyDescent="0.3">
      <c r="A22" s="2" t="str">
        <f>'Viajeros Hoteles y Apartamet'!A22</f>
        <v>2005</v>
      </c>
      <c r="B22" s="2" t="str">
        <f>'Viajeros Hoteles y Apartamet'!B22</f>
        <v>11</v>
      </c>
      <c r="C22" s="3">
        <f>'Viajeros Hoteles y Apartamet'!K22</f>
        <v>11137</v>
      </c>
      <c r="D22" s="3" cm="1">
        <f t="array" ref="D22">_xlfn.XLOOKUP(transformación!A13,'[1]Pib Pc'!$A$2:$A$81,_xlfn.XLOOKUP($C$1,'[1]Pib Pc'!B$1:P$1,'[1]Pib Pc'!$B$2:$P$81))</f>
        <v>14850</v>
      </c>
      <c r="E22" s="19" cm="1">
        <f t="array" ref="E22">_xlfn.XLOOKUP(transformación!B13,'[1]IPC Armonizado'!$A$2:$A$250,_xlfn.XLOOKUP($C$1,'[1]IPC Armonizado'!$B$1:$Q$1,'[1]IPC Armonizado'!$B$2:$Q$250))</f>
        <v>83.8</v>
      </c>
      <c r="F22" s="19" cm="1">
        <f t="array" ref="F22">_xlfn.XLOOKUP(transformación!A13,'[1]Desempleo armonizado'!$A$2:$A$101,_xlfn.XLOOKUP($C$1,'[1]Desempleo armonizado'!$B$1:$P$1,'[1]Desempleo armonizado'!$B$2:$P$101))</f>
        <v>3.9</v>
      </c>
      <c r="G22" s="26" t="str" cm="1">
        <f t="array" ref="G22">IFERROR(_xlfn.XLOOKUP(transformación!$B13,[1]Forwarkeys!$B$2:$B$1000,_xlfn.XLOOKUP($C$1,[1]Forwarkeys!$C$1:$BA$1,[1]Forwarkeys!$C$2:$BA$1000)),"-")</f>
        <v>-</v>
      </c>
      <c r="H22" s="19">
        <f>España!E22</f>
        <v>84.8</v>
      </c>
      <c r="I22" s="3">
        <f>[1]Aeropuerto!$M15</f>
        <v>4399</v>
      </c>
      <c r="J22" s="3" cm="1">
        <f t="array" ref="J22">_xlfn.XLOOKUP(transformación!$B13,[1]Mortalidad!$A$2:$A$301,_xlfn.XLOOKUP($C$1,[1]Mortalidad!$B$1:$P$1,[1]Mortalidad!$B$2:$P$301))</f>
        <v>3213</v>
      </c>
      <c r="K22" s="19" cm="1">
        <f t="array" ref="K22">_xlfn.XLOOKUP(transformación!$B13,'[1]Indice del consumidor'!$A$2:$A$301,_xlfn.XLOOKUP($C$1,'[1]Indice del consumidor'!$B$1:$P$1,'[1]Indice del consumidor'!$B$2:$P$301))</f>
        <v>2.9333333333333331</v>
      </c>
      <c r="L22" s="34" t="s">
        <v>702</v>
      </c>
      <c r="M22" s="34" t="s">
        <v>702</v>
      </c>
      <c r="N22" s="34" t="s">
        <v>702</v>
      </c>
    </row>
    <row r="23" spans="1:14" x14ac:dyDescent="0.3">
      <c r="A23" s="2" t="str">
        <f>'Viajeros Hoteles y Apartamet'!A23</f>
        <v>2005</v>
      </c>
      <c r="B23" s="2" t="str">
        <f>'Viajeros Hoteles y Apartamet'!B23</f>
        <v>12</v>
      </c>
      <c r="C23" s="3">
        <f>'Viajeros Hoteles y Apartamet'!K23</f>
        <v>3034</v>
      </c>
      <c r="D23" s="3" cm="1">
        <f t="array" ref="D23">_xlfn.XLOOKUP(transformación!A14,'[1]Pib Pc'!$A$2:$A$81,_xlfn.XLOOKUP($C$1,'[1]Pib Pc'!B$1:P$1,'[1]Pib Pc'!$B$2:$P$81))</f>
        <v>14850</v>
      </c>
      <c r="E23" s="19" cm="1">
        <f t="array" ref="E23">_xlfn.XLOOKUP(transformación!B14,'[1]IPC Armonizado'!$A$2:$A$250,_xlfn.XLOOKUP($C$1,'[1]IPC Armonizado'!$B$1:$Q$1,'[1]IPC Armonizado'!$B$2:$Q$250))</f>
        <v>83.7</v>
      </c>
      <c r="F23" s="19" cm="1">
        <f t="array" ref="F23">_xlfn.XLOOKUP(transformación!A14,'[1]Desempleo armonizado'!$A$2:$A$101,_xlfn.XLOOKUP($C$1,'[1]Desempleo armonizado'!$B$1:$P$1,'[1]Desempleo armonizado'!$B$2:$P$101))</f>
        <v>3.9</v>
      </c>
      <c r="G23" s="26" t="str" cm="1">
        <f t="array" ref="G23">IFERROR(_xlfn.XLOOKUP(transformación!$B14,[1]Forwarkeys!$B$2:$B$1000,_xlfn.XLOOKUP($C$1,[1]Forwarkeys!$C$1:$BA$1,[1]Forwarkeys!$C$2:$BA$1000)),"-")</f>
        <v>-</v>
      </c>
      <c r="H23" s="19">
        <f>España!E23</f>
        <v>84.99</v>
      </c>
      <c r="I23" s="3">
        <f>[1]Aeropuerto!$M16</f>
        <v>3841</v>
      </c>
      <c r="J23" s="3" cm="1">
        <f t="array" ref="J23">_xlfn.XLOOKUP(transformación!$B14,[1]Mortalidad!$A$2:$A$301,_xlfn.XLOOKUP($C$1,[1]Mortalidad!$B$1:$P$1,[1]Mortalidad!$B$2:$P$301))</f>
        <v>3826</v>
      </c>
      <c r="K23" s="19" cm="1">
        <f t="array" ref="K23">_xlfn.XLOOKUP(transformación!$B14,'[1]Indice del consumidor'!$A$2:$A$301,_xlfn.XLOOKUP($C$1,'[1]Indice del consumidor'!$B$1:$P$1,'[1]Indice del consumidor'!$B$2:$P$301))</f>
        <v>3.3666666666666667</v>
      </c>
      <c r="L23" s="34" t="s">
        <v>702</v>
      </c>
      <c r="M23" s="34" t="s">
        <v>702</v>
      </c>
      <c r="N23" s="34" t="s">
        <v>702</v>
      </c>
    </row>
    <row r="24" spans="1:14" x14ac:dyDescent="0.3">
      <c r="A24" s="2" t="str">
        <f>'Viajeros Hoteles y Apartamet'!A24</f>
        <v>2006</v>
      </c>
      <c r="B24" s="2" t="str">
        <f>'Viajeros Hoteles y Apartamet'!B24</f>
        <v>1</v>
      </c>
      <c r="C24" s="3">
        <f>'Viajeros Hoteles y Apartamet'!K24</f>
        <v>5051</v>
      </c>
      <c r="D24" s="3" cm="1">
        <f t="array" ref="D24">_xlfn.XLOOKUP(transformación!A15,'[1]Pib Pc'!$A$2:$A$81,_xlfn.XLOOKUP($C$1,'[1]Pib Pc'!B$1:P$1,'[1]Pib Pc'!$B$2:$P$81))</f>
        <v>14820</v>
      </c>
      <c r="E24" s="19" cm="1">
        <f t="array" ref="E24">_xlfn.XLOOKUP(transformación!B15,'[1]IPC Armonizado'!$A$2:$A$250,_xlfn.XLOOKUP($C$1,'[1]IPC Armonizado'!$B$1:$Q$1,'[1]IPC Armonizado'!$B$2:$Q$250))</f>
        <v>83.4</v>
      </c>
      <c r="F24" s="19" cm="1">
        <f t="array" ref="F24">_xlfn.XLOOKUP(transformación!A15,'[1]Desempleo armonizado'!$A$2:$A$101,_xlfn.XLOOKUP($C$1,'[1]Desempleo armonizado'!$B$1:$P$1,'[1]Desempleo armonizado'!$B$2:$P$101))</f>
        <v>3.9</v>
      </c>
      <c r="G24" s="26" t="str" cm="1">
        <f t="array" ref="G24">IFERROR(_xlfn.XLOOKUP(transformación!$B15,[1]Forwarkeys!$B$2:$B$1000,_xlfn.XLOOKUP($C$1,[1]Forwarkeys!$C$1:$BA$1,[1]Forwarkeys!$C$2:$BA$1000)),"-")</f>
        <v>-</v>
      </c>
      <c r="H24" s="19">
        <f>España!E24</f>
        <v>84.6</v>
      </c>
      <c r="I24" s="3">
        <f>[1]Aeropuerto!$M17</f>
        <v>4632</v>
      </c>
      <c r="J24" s="3" cm="1">
        <f t="array" ref="J24">_xlfn.XLOOKUP(transformación!$B15,[1]Mortalidad!$A$2:$A$301,_xlfn.XLOOKUP($C$1,[1]Mortalidad!$B$1:$P$1,[1]Mortalidad!$B$2:$P$301))</f>
        <v>3808</v>
      </c>
      <c r="K24" s="19" cm="1">
        <f t="array" ref="K24">_xlfn.XLOOKUP(transformación!$B15,'[1]Indice del consumidor'!$A$2:$A$301,_xlfn.XLOOKUP($C$1,'[1]Indice del consumidor'!$B$1:$P$1,'[1]Indice del consumidor'!$B$2:$P$301))</f>
        <v>6.0666666666666673</v>
      </c>
      <c r="L24" s="34" t="s">
        <v>702</v>
      </c>
      <c r="M24" s="34" t="s">
        <v>702</v>
      </c>
      <c r="N24" s="34" t="s">
        <v>702</v>
      </c>
    </row>
    <row r="25" spans="1:14" x14ac:dyDescent="0.3">
      <c r="A25" s="2" t="str">
        <f>'Viajeros Hoteles y Apartamet'!A25</f>
        <v>2006</v>
      </c>
      <c r="B25" s="2" t="str">
        <f>'Viajeros Hoteles y Apartamet'!B25</f>
        <v>2</v>
      </c>
      <c r="C25" s="3">
        <f>'Viajeros Hoteles y Apartamet'!K25</f>
        <v>6583</v>
      </c>
      <c r="D25" s="3" cm="1">
        <f t="array" ref="D25">_xlfn.XLOOKUP(transformación!A16,'[1]Pib Pc'!$A$2:$A$81,_xlfn.XLOOKUP($C$1,'[1]Pib Pc'!B$1:P$1,'[1]Pib Pc'!$B$2:$P$81))</f>
        <v>14820</v>
      </c>
      <c r="E25" s="19" cm="1">
        <f t="array" ref="E25">_xlfn.XLOOKUP(transformación!B16,'[1]IPC Armonizado'!$A$2:$A$250,_xlfn.XLOOKUP($C$1,'[1]IPC Armonizado'!$B$1:$Q$1,'[1]IPC Armonizado'!$B$2:$Q$250))</f>
        <v>84.2</v>
      </c>
      <c r="F25" s="19" cm="1">
        <f t="array" ref="F25">_xlfn.XLOOKUP(transformación!A16,'[1]Desempleo armonizado'!$A$2:$A$101,_xlfn.XLOOKUP($C$1,'[1]Desempleo armonizado'!$B$1:$P$1,'[1]Desempleo armonizado'!$B$2:$P$101))</f>
        <v>3.9</v>
      </c>
      <c r="G25" s="26" t="str" cm="1">
        <f t="array" ref="G25">IFERROR(_xlfn.XLOOKUP(transformación!$B16,[1]Forwarkeys!$B$2:$B$1000,_xlfn.XLOOKUP($C$1,[1]Forwarkeys!$C$1:$BA$1,[1]Forwarkeys!$C$2:$BA$1000)),"-")</f>
        <v>-</v>
      </c>
      <c r="H25" s="19">
        <f>España!E25</f>
        <v>84.66</v>
      </c>
      <c r="I25" s="3">
        <f>[1]Aeropuerto!$M18</f>
        <v>4733</v>
      </c>
      <c r="J25" s="3" cm="1">
        <f t="array" ref="J25">_xlfn.XLOOKUP(transformación!$B16,[1]Mortalidad!$A$2:$A$301,_xlfn.XLOOKUP($C$1,[1]Mortalidad!$B$1:$P$1,[1]Mortalidad!$B$2:$P$301))</f>
        <v>3265</v>
      </c>
      <c r="K25" s="19" cm="1">
        <f t="array" ref="K25">_xlfn.XLOOKUP(transformación!$B16,'[1]Indice del consumidor'!$A$2:$A$301,_xlfn.XLOOKUP($C$1,'[1]Indice del consumidor'!$B$1:$P$1,'[1]Indice del consumidor'!$B$2:$P$301))</f>
        <v>4.7666666666666666</v>
      </c>
      <c r="L25" s="34" t="s">
        <v>702</v>
      </c>
      <c r="M25" s="34" t="s">
        <v>702</v>
      </c>
      <c r="N25" s="34" t="s">
        <v>702</v>
      </c>
    </row>
    <row r="26" spans="1:14" x14ac:dyDescent="0.3">
      <c r="A26" s="2" t="str">
        <f>'Viajeros Hoteles y Apartamet'!A26</f>
        <v>2006</v>
      </c>
      <c r="B26" s="2" t="str">
        <f>'Viajeros Hoteles y Apartamet'!B26</f>
        <v>3</v>
      </c>
      <c r="C26" s="3">
        <f>'Viajeros Hoteles y Apartamet'!K26</f>
        <v>6873</v>
      </c>
      <c r="D26" s="3" cm="1">
        <f t="array" ref="D26">_xlfn.XLOOKUP(transformación!A17,'[1]Pib Pc'!$A$2:$A$81,_xlfn.XLOOKUP($C$1,'[1]Pib Pc'!B$1:P$1,'[1]Pib Pc'!$B$2:$P$81))</f>
        <v>14820</v>
      </c>
      <c r="E26" s="19" cm="1">
        <f t="array" ref="E26">_xlfn.XLOOKUP(transformación!B17,'[1]IPC Armonizado'!$A$2:$A$250,_xlfn.XLOOKUP($C$1,'[1]IPC Armonizado'!$B$1:$Q$1,'[1]IPC Armonizado'!$B$2:$Q$250))</f>
        <v>84.4</v>
      </c>
      <c r="F26" s="19" cm="1">
        <f t="array" ref="F26">_xlfn.XLOOKUP(transformación!A17,'[1]Desempleo armonizado'!$A$2:$A$101,_xlfn.XLOOKUP($C$1,'[1]Desempleo armonizado'!$B$1:$P$1,'[1]Desempleo armonizado'!$B$2:$P$101))</f>
        <v>3.9</v>
      </c>
      <c r="G26" s="26" t="str" cm="1">
        <f t="array" ref="G26">IFERROR(_xlfn.XLOOKUP(transformación!$B17,[1]Forwarkeys!$B$2:$B$1000,_xlfn.XLOOKUP($C$1,[1]Forwarkeys!$C$1:$BA$1,[1]Forwarkeys!$C$2:$BA$1000)),"-")</f>
        <v>-</v>
      </c>
      <c r="H26" s="19">
        <f>España!E26</f>
        <v>85.26</v>
      </c>
      <c r="I26" s="3">
        <f>[1]Aeropuerto!$M19</f>
        <v>6715</v>
      </c>
      <c r="J26" s="3" cm="1">
        <f t="array" ref="J26">_xlfn.XLOOKUP(transformación!$B17,[1]Mortalidad!$A$2:$A$301,_xlfn.XLOOKUP($C$1,[1]Mortalidad!$B$1:$P$1,[1]Mortalidad!$B$2:$P$301))</f>
        <v>3627</v>
      </c>
      <c r="K26" s="19" cm="1">
        <f t="array" ref="K26">_xlfn.XLOOKUP(transformación!$B17,'[1]Indice del consumidor'!$A$2:$A$301,_xlfn.XLOOKUP($C$1,'[1]Indice del consumidor'!$B$1:$P$1,'[1]Indice del consumidor'!$B$2:$P$301))</f>
        <v>4.166666666666667</v>
      </c>
      <c r="L26" s="34" t="s">
        <v>702</v>
      </c>
      <c r="M26" s="34" t="s">
        <v>702</v>
      </c>
      <c r="N26" s="34" t="s">
        <v>702</v>
      </c>
    </row>
    <row r="27" spans="1:14" x14ac:dyDescent="0.3">
      <c r="A27" s="2" t="str">
        <f>'Viajeros Hoteles y Apartamet'!A27</f>
        <v>2006</v>
      </c>
      <c r="B27" s="2" t="str">
        <f>'Viajeros Hoteles y Apartamet'!B27</f>
        <v>4</v>
      </c>
      <c r="C27" s="3">
        <f>'Viajeros Hoteles y Apartamet'!K27</f>
        <v>8933</v>
      </c>
      <c r="D27" s="3" cm="1">
        <f t="array" ref="D27">_xlfn.XLOOKUP(transformación!A18,'[1]Pib Pc'!$A$2:$A$81,_xlfn.XLOOKUP($C$1,'[1]Pib Pc'!B$1:P$1,'[1]Pib Pc'!$B$2:$P$81))</f>
        <v>14780</v>
      </c>
      <c r="E27" s="19" cm="1">
        <f t="array" ref="E27">_xlfn.XLOOKUP(transformación!B18,'[1]IPC Armonizado'!$A$2:$A$250,_xlfn.XLOOKUP($C$1,'[1]IPC Armonizado'!$B$1:$Q$1,'[1]IPC Armonizado'!$B$2:$Q$250))</f>
        <v>85.2</v>
      </c>
      <c r="F27" s="19" cm="1">
        <f t="array" ref="F27">_xlfn.XLOOKUP(transformación!A18,'[1]Desempleo armonizado'!$A$2:$A$101,_xlfn.XLOOKUP($C$1,'[1]Desempleo armonizado'!$B$1:$P$1,'[1]Desempleo armonizado'!$B$2:$P$101))</f>
        <v>3.9</v>
      </c>
      <c r="G27" s="26" t="str" cm="1">
        <f t="array" ref="G27">IFERROR(_xlfn.XLOOKUP(transformación!$B18,[1]Forwarkeys!$B$2:$B$1000,_xlfn.XLOOKUP($C$1,[1]Forwarkeys!$C$1:$BA$1,[1]Forwarkeys!$C$2:$BA$1000)),"-")</f>
        <v>-</v>
      </c>
      <c r="H27" s="19">
        <f>España!E27</f>
        <v>86.49</v>
      </c>
      <c r="I27" s="3">
        <f>[1]Aeropuerto!$M20</f>
        <v>9711</v>
      </c>
      <c r="J27" s="3" cm="1">
        <f t="array" ref="J27">_xlfn.XLOOKUP(transformación!$B18,[1]Mortalidad!$A$2:$A$301,_xlfn.XLOOKUP($C$1,[1]Mortalidad!$B$1:$P$1,[1]Mortalidad!$B$2:$P$301))</f>
        <v>3321</v>
      </c>
      <c r="K27" s="19" cm="1">
        <f t="array" ref="K27">_xlfn.XLOOKUP(transformación!$B18,'[1]Indice del consumidor'!$A$2:$A$301,_xlfn.XLOOKUP($C$1,'[1]Indice del consumidor'!$B$1:$P$1,'[1]Indice del consumidor'!$B$2:$P$301))</f>
        <v>3.5666666666666664</v>
      </c>
      <c r="L27" s="34" t="s">
        <v>702</v>
      </c>
      <c r="M27" s="34" t="s">
        <v>702</v>
      </c>
      <c r="N27" s="34" t="s">
        <v>702</v>
      </c>
    </row>
    <row r="28" spans="1:14" x14ac:dyDescent="0.3">
      <c r="A28" s="2" t="str">
        <f>'Viajeros Hoteles y Apartamet'!A28</f>
        <v>2006</v>
      </c>
      <c r="B28" s="2" t="str">
        <f>'Viajeros Hoteles y Apartamet'!B28</f>
        <v>5</v>
      </c>
      <c r="C28" s="3">
        <f>'Viajeros Hoteles y Apartamet'!K28</f>
        <v>6539</v>
      </c>
      <c r="D28" s="3" cm="1">
        <f t="array" ref="D28">_xlfn.XLOOKUP(transformación!A19,'[1]Pib Pc'!$A$2:$A$81,_xlfn.XLOOKUP($C$1,'[1]Pib Pc'!B$1:P$1,'[1]Pib Pc'!$B$2:$P$81))</f>
        <v>14780</v>
      </c>
      <c r="E28" s="19" cm="1">
        <f t="array" ref="E28">_xlfn.XLOOKUP(transformación!B19,'[1]IPC Armonizado'!$A$2:$A$250,_xlfn.XLOOKUP($C$1,'[1]IPC Armonizado'!$B$1:$Q$1,'[1]IPC Armonizado'!$B$2:$Q$250))</f>
        <v>85.2</v>
      </c>
      <c r="F28" s="19" cm="1">
        <f t="array" ref="F28">_xlfn.XLOOKUP(transformación!A19,'[1]Desempleo armonizado'!$A$2:$A$101,_xlfn.XLOOKUP($C$1,'[1]Desempleo armonizado'!$B$1:$P$1,'[1]Desempleo armonizado'!$B$2:$P$101))</f>
        <v>3.9</v>
      </c>
      <c r="G28" s="26" t="str" cm="1">
        <f t="array" ref="G28">IFERROR(_xlfn.XLOOKUP(transformación!$B19,[1]Forwarkeys!$B$2:$B$1000,_xlfn.XLOOKUP($C$1,[1]Forwarkeys!$C$1:$BA$1,[1]Forwarkeys!$C$2:$BA$1000)),"-")</f>
        <v>-</v>
      </c>
      <c r="H28" s="19">
        <f>España!E28</f>
        <v>86.8</v>
      </c>
      <c r="I28" s="3">
        <f>[1]Aeropuerto!$M21</f>
        <v>9598</v>
      </c>
      <c r="J28" s="3" cm="1">
        <f t="array" ref="J28">_xlfn.XLOOKUP(transformación!$B19,[1]Mortalidad!$A$2:$A$301,_xlfn.XLOOKUP($C$1,[1]Mortalidad!$B$1:$P$1,[1]Mortalidad!$B$2:$P$301))</f>
        <v>3414</v>
      </c>
      <c r="K28" s="19" cm="1">
        <f t="array" ref="K28">_xlfn.XLOOKUP(transformación!$B19,'[1]Indice del consumidor'!$A$2:$A$301,_xlfn.XLOOKUP($C$1,'[1]Indice del consumidor'!$B$1:$P$1,'[1]Indice del consumidor'!$B$2:$P$301))</f>
        <v>4.8</v>
      </c>
      <c r="L28" s="34" t="s">
        <v>702</v>
      </c>
      <c r="M28" s="34" t="s">
        <v>702</v>
      </c>
      <c r="N28" s="34" t="s">
        <v>702</v>
      </c>
    </row>
    <row r="29" spans="1:14" x14ac:dyDescent="0.3">
      <c r="A29" s="2" t="str">
        <f>'Viajeros Hoteles y Apartamet'!A29</f>
        <v>2006</v>
      </c>
      <c r="B29" s="2" t="str">
        <f>'Viajeros Hoteles y Apartamet'!B29</f>
        <v>6</v>
      </c>
      <c r="C29" s="3">
        <f>'Viajeros Hoteles y Apartamet'!K29</f>
        <v>9479</v>
      </c>
      <c r="D29" s="3" cm="1">
        <f t="array" ref="D29">_xlfn.XLOOKUP(transformación!A20,'[1]Pib Pc'!$A$2:$A$81,_xlfn.XLOOKUP($C$1,'[1]Pib Pc'!B$1:P$1,'[1]Pib Pc'!$B$2:$P$81))</f>
        <v>14780</v>
      </c>
      <c r="E29" s="19" cm="1">
        <f t="array" ref="E29">_xlfn.XLOOKUP(transformación!B20,'[1]IPC Armonizado'!$A$2:$A$250,_xlfn.XLOOKUP($C$1,'[1]IPC Armonizado'!$B$1:$Q$1,'[1]IPC Armonizado'!$B$2:$Q$250))</f>
        <v>85.1</v>
      </c>
      <c r="F29" s="19" cm="1">
        <f t="array" ref="F29">_xlfn.XLOOKUP(transformación!A20,'[1]Desempleo armonizado'!$A$2:$A$101,_xlfn.XLOOKUP($C$1,'[1]Desempleo armonizado'!$B$1:$P$1,'[1]Desempleo armonizado'!$B$2:$P$101))</f>
        <v>3.9</v>
      </c>
      <c r="G29" s="26" t="str" cm="1">
        <f t="array" ref="G29">IFERROR(_xlfn.XLOOKUP(transformación!$B20,[1]Forwarkeys!$B$2:$B$1000,_xlfn.XLOOKUP($C$1,[1]Forwarkeys!$C$1:$BA$1,[1]Forwarkeys!$C$2:$BA$1000)),"-")</f>
        <v>-</v>
      </c>
      <c r="H29" s="19">
        <f>España!E29</f>
        <v>86.94</v>
      </c>
      <c r="I29" s="3">
        <f>[1]Aeropuerto!$M22</f>
        <v>11691</v>
      </c>
      <c r="J29" s="3" cm="1">
        <f t="array" ref="J29">_xlfn.XLOOKUP(transformación!$B20,[1]Mortalidad!$A$2:$A$301,_xlfn.XLOOKUP($C$1,[1]Mortalidad!$B$1:$P$1,[1]Mortalidad!$B$2:$P$301))</f>
        <v>3113</v>
      </c>
      <c r="K29" s="19" cm="1">
        <f t="array" ref="K29">_xlfn.XLOOKUP(transformación!$B20,'[1]Indice del consumidor'!$A$2:$A$301,_xlfn.XLOOKUP($C$1,'[1]Indice del consumidor'!$B$1:$P$1,'[1]Indice del consumidor'!$B$2:$P$301))</f>
        <v>4.3999999999999995</v>
      </c>
      <c r="L29" s="34" t="s">
        <v>702</v>
      </c>
      <c r="M29" s="34" t="s">
        <v>702</v>
      </c>
      <c r="N29" s="34" t="s">
        <v>702</v>
      </c>
    </row>
    <row r="30" spans="1:14" x14ac:dyDescent="0.3">
      <c r="A30" s="2" t="str">
        <f>'Viajeros Hoteles y Apartamet'!A30</f>
        <v>2006</v>
      </c>
      <c r="B30" s="2" t="str">
        <f>'Viajeros Hoteles y Apartamet'!B30</f>
        <v>7</v>
      </c>
      <c r="C30" s="3">
        <f>'Viajeros Hoteles y Apartamet'!K30</f>
        <v>9050</v>
      </c>
      <c r="D30" s="3" cm="1">
        <f t="array" ref="D30">_xlfn.XLOOKUP(transformación!A21,'[1]Pib Pc'!$A$2:$A$81,_xlfn.XLOOKUP($C$1,'[1]Pib Pc'!B$1:P$1,'[1]Pib Pc'!$B$2:$P$81))</f>
        <v>14590</v>
      </c>
      <c r="E30" s="19" cm="1">
        <f t="array" ref="E30">_xlfn.XLOOKUP(transformación!B21,'[1]IPC Armonizado'!$A$2:$A$250,_xlfn.XLOOKUP($C$1,'[1]IPC Armonizado'!$B$1:$Q$1,'[1]IPC Armonizado'!$B$2:$Q$250))</f>
        <v>84.9</v>
      </c>
      <c r="F30" s="19" cm="1">
        <f t="array" ref="F30">_xlfn.XLOOKUP(transformación!A21,'[1]Desempleo armonizado'!$A$2:$A$101,_xlfn.XLOOKUP($C$1,'[1]Desempleo armonizado'!$B$1:$P$1,'[1]Desempleo armonizado'!$B$2:$P$101))</f>
        <v>3.3</v>
      </c>
      <c r="G30" s="26" t="str" cm="1">
        <f t="array" ref="G30">IFERROR(_xlfn.XLOOKUP(transformación!$B21,[1]Forwarkeys!$B$2:$B$1000,_xlfn.XLOOKUP($C$1,[1]Forwarkeys!$C$1:$BA$1,[1]Forwarkeys!$C$2:$BA$1000)),"-")</f>
        <v>-</v>
      </c>
      <c r="H30" s="19">
        <f>España!E30</f>
        <v>86.45</v>
      </c>
      <c r="I30" s="3">
        <f>[1]Aeropuerto!$M23</f>
        <v>15085</v>
      </c>
      <c r="J30" s="3" cm="1">
        <f t="array" ref="J30">_xlfn.XLOOKUP(transformación!$B21,[1]Mortalidad!$A$2:$A$301,_xlfn.XLOOKUP($C$1,[1]Mortalidad!$B$1:$P$1,[1]Mortalidad!$B$2:$P$301))</f>
        <v>3346</v>
      </c>
      <c r="K30" s="19" cm="1">
        <f t="array" ref="K30">_xlfn.XLOOKUP(transformación!$B21,'[1]Indice del consumidor'!$A$2:$A$301,_xlfn.XLOOKUP($C$1,'[1]Indice del consumidor'!$B$1:$P$1,'[1]Indice del consumidor'!$B$2:$P$301))</f>
        <v>2.6999999999999997</v>
      </c>
      <c r="L30" s="34" t="s">
        <v>702</v>
      </c>
      <c r="M30" s="34" t="s">
        <v>702</v>
      </c>
      <c r="N30" s="34" t="s">
        <v>702</v>
      </c>
    </row>
    <row r="31" spans="1:14" x14ac:dyDescent="0.3">
      <c r="A31" s="2" t="str">
        <f>'Viajeros Hoteles y Apartamet'!A31</f>
        <v>2006</v>
      </c>
      <c r="B31" s="2" t="str">
        <f>'Viajeros Hoteles y Apartamet'!B31</f>
        <v>8</v>
      </c>
      <c r="C31" s="3">
        <f>'Viajeros Hoteles y Apartamet'!K31</f>
        <v>5040</v>
      </c>
      <c r="D31" s="3" cm="1">
        <f t="array" ref="D31">_xlfn.XLOOKUP(transformación!A22,'[1]Pib Pc'!$A$2:$A$81,_xlfn.XLOOKUP($C$1,'[1]Pib Pc'!B$1:P$1,'[1]Pib Pc'!$B$2:$P$81))</f>
        <v>14590</v>
      </c>
      <c r="E31" s="19" cm="1">
        <f t="array" ref="E31">_xlfn.XLOOKUP(transformación!B22,'[1]IPC Armonizado'!$A$2:$A$250,_xlfn.XLOOKUP($C$1,'[1]IPC Armonizado'!$B$1:$Q$1,'[1]IPC Armonizado'!$B$2:$Q$250))</f>
        <v>84.8</v>
      </c>
      <c r="F31" s="19" cm="1">
        <f t="array" ref="F31">_xlfn.XLOOKUP(transformación!A22,'[1]Desempleo armonizado'!$A$2:$A$101,_xlfn.XLOOKUP($C$1,'[1]Desempleo armonizado'!$B$1:$P$1,'[1]Desempleo armonizado'!$B$2:$P$101))</f>
        <v>3.3</v>
      </c>
      <c r="G31" s="26" t="str" cm="1">
        <f t="array" ref="G31">IFERROR(_xlfn.XLOOKUP(transformación!$B22,[1]Forwarkeys!$B$2:$B$1000,_xlfn.XLOOKUP($C$1,[1]Forwarkeys!$C$1:$BA$1,[1]Forwarkeys!$C$2:$BA$1000)),"-")</f>
        <v>-</v>
      </c>
      <c r="H31" s="19">
        <f>España!E31</f>
        <v>86.65</v>
      </c>
      <c r="I31" s="3">
        <f>[1]Aeropuerto!$M24</f>
        <v>7931</v>
      </c>
      <c r="J31" s="3" cm="1">
        <f t="array" ref="J31">_xlfn.XLOOKUP(transformación!$B22,[1]Mortalidad!$A$2:$A$301,_xlfn.XLOOKUP($C$1,[1]Mortalidad!$B$1:$P$1,[1]Mortalidad!$B$2:$P$301))</f>
        <v>3281</v>
      </c>
      <c r="K31" s="19" cm="1">
        <f t="array" ref="K31">_xlfn.XLOOKUP(transformación!$B22,'[1]Indice del consumidor'!$A$2:$A$301,_xlfn.XLOOKUP($C$1,'[1]Indice del consumidor'!$B$1:$P$1,'[1]Indice del consumidor'!$B$2:$P$301))</f>
        <v>3.6333333333333329</v>
      </c>
      <c r="L31" s="34" t="s">
        <v>702</v>
      </c>
      <c r="M31" s="34" t="s">
        <v>702</v>
      </c>
      <c r="N31" s="34" t="s">
        <v>702</v>
      </c>
    </row>
    <row r="32" spans="1:14" x14ac:dyDescent="0.3">
      <c r="A32" s="2" t="str">
        <f>'Viajeros Hoteles y Apartamet'!A32</f>
        <v>2006</v>
      </c>
      <c r="B32" s="2" t="str">
        <f>'Viajeros Hoteles y Apartamet'!B32</f>
        <v>9</v>
      </c>
      <c r="C32" s="3">
        <f>'Viajeros Hoteles y Apartamet'!K32</f>
        <v>8324</v>
      </c>
      <c r="D32" s="3" cm="1">
        <f t="array" ref="D32">_xlfn.XLOOKUP(transformación!A23,'[1]Pib Pc'!$A$2:$A$81,_xlfn.XLOOKUP($C$1,'[1]Pib Pc'!B$1:P$1,'[1]Pib Pc'!$B$2:$P$81))</f>
        <v>14590</v>
      </c>
      <c r="E32" s="19" cm="1">
        <f t="array" ref="E32">_xlfn.XLOOKUP(transformación!B23,'[1]IPC Armonizado'!$A$2:$A$250,_xlfn.XLOOKUP($C$1,'[1]IPC Armonizado'!$B$1:$Q$1,'[1]IPC Armonizado'!$B$2:$Q$250))</f>
        <v>86.2</v>
      </c>
      <c r="F32" s="19" cm="1">
        <f t="array" ref="F32">_xlfn.XLOOKUP(transformación!A23,'[1]Desempleo armonizado'!$A$2:$A$101,_xlfn.XLOOKUP($C$1,'[1]Desempleo armonizado'!$B$1:$P$1,'[1]Desempleo armonizado'!$B$2:$P$101))</f>
        <v>3.3</v>
      </c>
      <c r="G32" s="26" t="str" cm="1">
        <f t="array" ref="G32">IFERROR(_xlfn.XLOOKUP(transformación!$B23,[1]Forwarkeys!$B$2:$B$1000,_xlfn.XLOOKUP($C$1,[1]Forwarkeys!$C$1:$BA$1,[1]Forwarkeys!$C$2:$BA$1000)),"-")</f>
        <v>-</v>
      </c>
      <c r="H32" s="19">
        <f>España!E32</f>
        <v>86.48</v>
      </c>
      <c r="I32" s="3">
        <f>[1]Aeropuerto!$M25</f>
        <v>10676</v>
      </c>
      <c r="J32" s="3" cm="1">
        <f t="array" ref="J32">_xlfn.XLOOKUP(transformación!$B23,[1]Mortalidad!$A$2:$A$301,_xlfn.XLOOKUP($C$1,[1]Mortalidad!$B$1:$P$1,[1]Mortalidad!$B$2:$P$301))</f>
        <v>3322</v>
      </c>
      <c r="K32" s="19" cm="1">
        <f t="array" ref="K32">_xlfn.XLOOKUP(transformación!$B23,'[1]Indice del consumidor'!$A$2:$A$301,_xlfn.XLOOKUP($C$1,'[1]Indice del consumidor'!$B$1:$P$1,'[1]Indice del consumidor'!$B$2:$P$301))</f>
        <v>3.5</v>
      </c>
      <c r="L32" s="34" t="s">
        <v>702</v>
      </c>
      <c r="M32" s="34" t="s">
        <v>702</v>
      </c>
      <c r="N32" s="34" t="s">
        <v>702</v>
      </c>
    </row>
    <row r="33" spans="1:14" x14ac:dyDescent="0.3">
      <c r="A33" s="2" t="str">
        <f>'Viajeros Hoteles y Apartamet'!A33</f>
        <v>2006</v>
      </c>
      <c r="B33" s="2" t="str">
        <f>'Viajeros Hoteles y Apartamet'!B33</f>
        <v>10</v>
      </c>
      <c r="C33" s="3">
        <f>'Viajeros Hoteles y Apartamet'!K33</f>
        <v>10190</v>
      </c>
      <c r="D33" s="3" cm="1">
        <f t="array" ref="D33">_xlfn.XLOOKUP(transformación!A24,'[1]Pib Pc'!$A$2:$A$81,_xlfn.XLOOKUP($C$1,'[1]Pib Pc'!B$1:P$1,'[1]Pib Pc'!$B$2:$P$81))</f>
        <v>15130</v>
      </c>
      <c r="E33" s="19" cm="1">
        <f t="array" ref="E33">_xlfn.XLOOKUP(transformación!B24,'[1]IPC Armonizado'!$A$2:$A$250,_xlfn.XLOOKUP($C$1,'[1]IPC Armonizado'!$B$1:$Q$1,'[1]IPC Armonizado'!$B$2:$Q$250))</f>
        <v>86.2</v>
      </c>
      <c r="F33" s="19" cm="1">
        <f t="array" ref="F33">_xlfn.XLOOKUP(transformación!A24,'[1]Desempleo armonizado'!$A$2:$A$101,_xlfn.XLOOKUP($C$1,'[1]Desempleo armonizado'!$B$1:$P$1,'[1]Desempleo armonizado'!$B$2:$P$101))</f>
        <v>2.5</v>
      </c>
      <c r="G33" s="26" t="str" cm="1">
        <f t="array" ref="G33">IFERROR(_xlfn.XLOOKUP(transformación!$B24,[1]Forwarkeys!$B$2:$B$1000,_xlfn.XLOOKUP($C$1,[1]Forwarkeys!$C$1:$BA$1,[1]Forwarkeys!$C$2:$BA$1000)),"-")</f>
        <v>-</v>
      </c>
      <c r="H33" s="19">
        <f>España!E33</f>
        <v>86.84</v>
      </c>
      <c r="I33" s="3">
        <f>[1]Aeropuerto!$M26</f>
        <v>9248</v>
      </c>
      <c r="J33" s="3" cm="1">
        <f t="array" ref="J33">_xlfn.XLOOKUP(transformación!$B24,[1]Mortalidad!$A$2:$A$301,_xlfn.XLOOKUP($C$1,[1]Mortalidad!$B$1:$P$1,[1]Mortalidad!$B$2:$P$301))</f>
        <v>3524</v>
      </c>
      <c r="K33" s="19" cm="1">
        <f t="array" ref="K33">_xlfn.XLOOKUP(transformación!$B24,'[1]Indice del consumidor'!$A$2:$A$301,_xlfn.XLOOKUP($C$1,'[1]Indice del consumidor'!$B$1:$P$1,'[1]Indice del consumidor'!$B$2:$P$301))</f>
        <v>4.2666666666666666</v>
      </c>
      <c r="L33" s="34" t="s">
        <v>702</v>
      </c>
      <c r="M33" s="34" t="s">
        <v>702</v>
      </c>
      <c r="N33" s="34" t="s">
        <v>702</v>
      </c>
    </row>
    <row r="34" spans="1:14" x14ac:dyDescent="0.3">
      <c r="A34" s="2" t="str">
        <f>'Viajeros Hoteles y Apartamet'!A34</f>
        <v>2006</v>
      </c>
      <c r="B34" s="2" t="str">
        <f>'Viajeros Hoteles y Apartamet'!B34</f>
        <v>11</v>
      </c>
      <c r="C34" s="3">
        <f>'Viajeros Hoteles y Apartamet'!K34</f>
        <v>4486</v>
      </c>
      <c r="D34" s="3" cm="1">
        <f t="array" ref="D34">_xlfn.XLOOKUP(transformación!A25,'[1]Pib Pc'!$A$2:$A$81,_xlfn.XLOOKUP($C$1,'[1]Pib Pc'!B$1:P$1,'[1]Pib Pc'!$B$2:$P$81))</f>
        <v>15130</v>
      </c>
      <c r="E34" s="19" cm="1">
        <f t="array" ref="E34">_xlfn.XLOOKUP(transformación!B25,'[1]IPC Armonizado'!$A$2:$A$250,_xlfn.XLOOKUP($C$1,'[1]IPC Armonizado'!$B$1:$Q$1,'[1]IPC Armonizado'!$B$2:$Q$250))</f>
        <v>86</v>
      </c>
      <c r="F34" s="19" cm="1">
        <f t="array" ref="F34">_xlfn.XLOOKUP(transformación!A25,'[1]Desempleo armonizado'!$A$2:$A$101,_xlfn.XLOOKUP($C$1,'[1]Desempleo armonizado'!$B$1:$P$1,'[1]Desempleo armonizado'!$B$2:$P$101))</f>
        <v>2.5</v>
      </c>
      <c r="G34" s="26" t="str" cm="1">
        <f t="array" ref="G34">IFERROR(_xlfn.XLOOKUP(transformación!$B25,[1]Forwarkeys!$B$2:$B$1000,_xlfn.XLOOKUP($C$1,[1]Forwarkeys!$C$1:$BA$1,[1]Forwarkeys!$C$2:$BA$1000)),"-")</f>
        <v>-</v>
      </c>
      <c r="H34" s="19">
        <f>España!E34</f>
        <v>87.05</v>
      </c>
      <c r="I34" s="3">
        <f>[1]Aeropuerto!$M27</f>
        <v>4975</v>
      </c>
      <c r="J34" s="3" cm="1">
        <f t="array" ref="J34">_xlfn.XLOOKUP(transformación!$B25,[1]Mortalidad!$A$2:$A$301,_xlfn.XLOOKUP($C$1,[1]Mortalidad!$B$1:$P$1,[1]Mortalidad!$B$2:$P$301))</f>
        <v>3492</v>
      </c>
      <c r="K34" s="19" cm="1">
        <f t="array" ref="K34">_xlfn.XLOOKUP(transformación!$B25,'[1]Indice del consumidor'!$A$2:$A$301,_xlfn.XLOOKUP($C$1,'[1]Indice del consumidor'!$B$1:$P$1,'[1]Indice del consumidor'!$B$2:$P$301))</f>
        <v>4.166666666666667</v>
      </c>
      <c r="L34" s="34" t="s">
        <v>702</v>
      </c>
      <c r="M34" s="34" t="s">
        <v>702</v>
      </c>
      <c r="N34" s="34" t="s">
        <v>702</v>
      </c>
    </row>
    <row r="35" spans="1:14" x14ac:dyDescent="0.3">
      <c r="A35" s="2" t="str">
        <f>'Viajeros Hoteles y Apartamet'!A35</f>
        <v>2006</v>
      </c>
      <c r="B35" s="2" t="str">
        <f>'Viajeros Hoteles y Apartamet'!B35</f>
        <v>12</v>
      </c>
      <c r="C35" s="3">
        <f>'Viajeros Hoteles y Apartamet'!K35</f>
        <v>3639</v>
      </c>
      <c r="D35" s="3" cm="1">
        <f t="array" ref="D35">_xlfn.XLOOKUP(transformación!A26,'[1]Pib Pc'!$A$2:$A$81,_xlfn.XLOOKUP($C$1,'[1]Pib Pc'!B$1:P$1,'[1]Pib Pc'!$B$2:$P$81))</f>
        <v>15130</v>
      </c>
      <c r="E35" s="19" cm="1">
        <f t="array" ref="E35">_xlfn.XLOOKUP(transformación!B26,'[1]IPC Armonizado'!$A$2:$A$250,_xlfn.XLOOKUP($C$1,'[1]IPC Armonizado'!$B$1:$Q$1,'[1]IPC Armonizado'!$B$2:$Q$250))</f>
        <v>85.5</v>
      </c>
      <c r="F35" s="19" cm="1">
        <f t="array" ref="F35">_xlfn.XLOOKUP(transformación!A26,'[1]Desempleo armonizado'!$A$2:$A$101,_xlfn.XLOOKUP($C$1,'[1]Desempleo armonizado'!$B$1:$P$1,'[1]Desempleo armonizado'!$B$2:$P$101))</f>
        <v>2.5</v>
      </c>
      <c r="G35" s="26" t="str" cm="1">
        <f t="array" ref="G35">IFERROR(_xlfn.XLOOKUP(transformación!$B26,[1]Forwarkeys!$B$2:$B$1000,_xlfn.XLOOKUP($C$1,[1]Forwarkeys!$C$1:$BA$1,[1]Forwarkeys!$C$2:$BA$1000)),"-")</f>
        <v>-</v>
      </c>
      <c r="H35" s="19">
        <f>España!E35</f>
        <v>87.3</v>
      </c>
      <c r="I35" s="3">
        <f>[1]Aeropuerto!$M28</f>
        <v>4257</v>
      </c>
      <c r="J35" s="3" cm="1">
        <f t="array" ref="J35">_xlfn.XLOOKUP(transformación!$B26,[1]Mortalidad!$A$2:$A$301,_xlfn.XLOOKUP($C$1,[1]Mortalidad!$B$1:$P$1,[1]Mortalidad!$B$2:$P$301))</f>
        <v>3740</v>
      </c>
      <c r="K35" s="19" cm="1">
        <f t="array" ref="K35">_xlfn.XLOOKUP(transformación!$B26,'[1]Indice del consumidor'!$A$2:$A$301,_xlfn.XLOOKUP($C$1,'[1]Indice del consumidor'!$B$1:$P$1,'[1]Indice del consumidor'!$B$2:$P$301))</f>
        <v>3.7333333333333329</v>
      </c>
      <c r="L35" s="34" t="s">
        <v>702</v>
      </c>
      <c r="M35" s="34" t="s">
        <v>702</v>
      </c>
      <c r="N35" s="34" t="s">
        <v>702</v>
      </c>
    </row>
    <row r="36" spans="1:14" x14ac:dyDescent="0.3">
      <c r="A36" s="2" t="str">
        <f>'Viajeros Hoteles y Apartamet'!A36</f>
        <v>2007</v>
      </c>
      <c r="B36" s="2" t="str">
        <f>'Viajeros Hoteles y Apartamet'!B36</f>
        <v>1</v>
      </c>
      <c r="C36" s="3">
        <f>'Viajeros Hoteles y Apartamet'!K36</f>
        <v>3753</v>
      </c>
      <c r="D36" s="3" cm="1">
        <f t="array" ref="D36">_xlfn.XLOOKUP(transformación!A27,'[1]Pib Pc'!$A$2:$A$81,_xlfn.XLOOKUP($C$1,'[1]Pib Pc'!B$1:P$1,'[1]Pib Pc'!$B$2:$P$81))</f>
        <v>14880</v>
      </c>
      <c r="E36" s="19" cm="1">
        <f t="array" ref="E36">_xlfn.XLOOKUP(transformación!B27,'[1]IPC Armonizado'!$A$2:$A$250,_xlfn.XLOOKUP($C$1,'[1]IPC Armonizado'!$B$1:$Q$1,'[1]IPC Armonizado'!$B$2:$Q$250))</f>
        <v>84.5</v>
      </c>
      <c r="F36" s="19" cm="1">
        <f t="array" ref="F36">_xlfn.XLOOKUP(transformación!A27,'[1]Desempleo armonizado'!$A$2:$A$101,_xlfn.XLOOKUP($C$1,'[1]Desempleo armonizado'!$B$1:$P$1,'[1]Desempleo armonizado'!$B$2:$P$101))</f>
        <v>2.7</v>
      </c>
      <c r="G36" s="26" t="str" cm="1">
        <f t="array" ref="G36">IFERROR(_xlfn.XLOOKUP(transformación!$B27,[1]Forwarkeys!$B$2:$B$1000,_xlfn.XLOOKUP($C$1,[1]Forwarkeys!$C$1:$BA$1,[1]Forwarkeys!$C$2:$BA$1000)),"-")</f>
        <v>-</v>
      </c>
      <c r="H36" s="19">
        <f>España!E36</f>
        <v>86.67</v>
      </c>
      <c r="I36" s="3">
        <f>[1]Aeropuerto!$M29</f>
        <v>4884</v>
      </c>
      <c r="J36" s="3" cm="1">
        <f t="array" ref="J36">_xlfn.XLOOKUP(transformación!$B27,[1]Mortalidad!$A$2:$A$301,_xlfn.XLOOKUP($C$1,[1]Mortalidad!$B$1:$P$1,[1]Mortalidad!$B$2:$P$301))</f>
        <v>3901</v>
      </c>
      <c r="K36" s="19" cm="1">
        <f t="array" ref="K36">_xlfn.XLOOKUP(transformación!$B27,'[1]Indice del consumidor'!$A$2:$A$301,_xlfn.XLOOKUP($C$1,'[1]Indice del consumidor'!$B$1:$P$1,'[1]Indice del consumidor'!$B$2:$P$301))</f>
        <v>3.8666666666666671</v>
      </c>
      <c r="L36" s="34" t="s">
        <v>702</v>
      </c>
      <c r="M36" s="34" t="s">
        <v>702</v>
      </c>
      <c r="N36" s="34" t="s">
        <v>702</v>
      </c>
    </row>
    <row r="37" spans="1:14" x14ac:dyDescent="0.3">
      <c r="A37" s="2" t="str">
        <f>'Viajeros Hoteles y Apartamet'!A37</f>
        <v>2007</v>
      </c>
      <c r="B37" s="2" t="str">
        <f>'Viajeros Hoteles y Apartamet'!B37</f>
        <v>2</v>
      </c>
      <c r="C37" s="3">
        <f>'Viajeros Hoteles y Apartamet'!K37</f>
        <v>6107</v>
      </c>
      <c r="D37" s="3" cm="1">
        <f t="array" ref="D37">_xlfn.XLOOKUP(transformación!A28,'[1]Pib Pc'!$A$2:$A$81,_xlfn.XLOOKUP($C$1,'[1]Pib Pc'!B$1:P$1,'[1]Pib Pc'!$B$2:$P$81))</f>
        <v>14880</v>
      </c>
      <c r="E37" s="19" cm="1">
        <f t="array" ref="E37">_xlfn.XLOOKUP(transformación!B28,'[1]IPC Armonizado'!$A$2:$A$250,_xlfn.XLOOKUP($C$1,'[1]IPC Armonizado'!$B$1:$Q$1,'[1]IPC Armonizado'!$B$2:$Q$250))</f>
        <v>84.9</v>
      </c>
      <c r="F37" s="19" cm="1">
        <f t="array" ref="F37">_xlfn.XLOOKUP(transformación!A28,'[1]Desempleo armonizado'!$A$2:$A$101,_xlfn.XLOOKUP($C$1,'[1]Desempleo armonizado'!$B$1:$P$1,'[1]Desempleo armonizado'!$B$2:$P$101))</f>
        <v>2.7</v>
      </c>
      <c r="G37" s="26" t="str" cm="1">
        <f t="array" ref="G37">IFERROR(_xlfn.XLOOKUP(transformación!$B28,[1]Forwarkeys!$B$2:$B$1000,_xlfn.XLOOKUP($C$1,[1]Forwarkeys!$C$1:$BA$1,[1]Forwarkeys!$C$2:$BA$1000)),"-")</f>
        <v>-</v>
      </c>
      <c r="H37" s="19">
        <f>España!E37</f>
        <v>86.73</v>
      </c>
      <c r="I37" s="3">
        <f>[1]Aeropuerto!$M30</f>
        <v>5127</v>
      </c>
      <c r="J37" s="3" cm="1">
        <f t="array" ref="J37">_xlfn.XLOOKUP(transformación!$B28,[1]Mortalidad!$A$2:$A$301,_xlfn.XLOOKUP($C$1,[1]Mortalidad!$B$1:$P$1,[1]Mortalidad!$B$2:$P$301))</f>
        <v>3743</v>
      </c>
      <c r="K37" s="19" cm="1">
        <f t="array" ref="K37">_xlfn.XLOOKUP(transformación!$B28,'[1]Indice del consumidor'!$A$2:$A$301,_xlfn.XLOOKUP($C$1,'[1]Indice del consumidor'!$B$1:$P$1,'[1]Indice del consumidor'!$B$2:$P$301))</f>
        <v>4.333333333333333</v>
      </c>
      <c r="L37" s="34" t="s">
        <v>702</v>
      </c>
      <c r="M37" s="34" t="s">
        <v>702</v>
      </c>
      <c r="N37" s="34" t="s">
        <v>702</v>
      </c>
    </row>
    <row r="38" spans="1:14" x14ac:dyDescent="0.3">
      <c r="A38" s="2" t="str">
        <f>'Viajeros Hoteles y Apartamet'!A38</f>
        <v>2007</v>
      </c>
      <c r="B38" s="2" t="str">
        <f>'Viajeros Hoteles y Apartamet'!B38</f>
        <v>3</v>
      </c>
      <c r="C38" s="3">
        <f>'Viajeros Hoteles y Apartamet'!K38</f>
        <v>7356</v>
      </c>
      <c r="D38" s="3" cm="1">
        <f t="array" ref="D38">_xlfn.XLOOKUP(transformación!A29,'[1]Pib Pc'!$A$2:$A$81,_xlfn.XLOOKUP($C$1,'[1]Pib Pc'!B$1:P$1,'[1]Pib Pc'!$B$2:$P$81))</f>
        <v>14880</v>
      </c>
      <c r="E38" s="19" cm="1">
        <f t="array" ref="E38">_xlfn.XLOOKUP(transformación!B29,'[1]IPC Armonizado'!$A$2:$A$250,_xlfn.XLOOKUP($C$1,'[1]IPC Armonizado'!$B$1:$Q$1,'[1]IPC Armonizado'!$B$2:$Q$250))</f>
        <v>85.5</v>
      </c>
      <c r="F38" s="19" cm="1">
        <f t="array" ref="F38">_xlfn.XLOOKUP(transformación!A29,'[1]Desempleo armonizado'!$A$2:$A$101,_xlfn.XLOOKUP($C$1,'[1]Desempleo armonizado'!$B$1:$P$1,'[1]Desempleo armonizado'!$B$2:$P$101))</f>
        <v>2.7</v>
      </c>
      <c r="G38" s="26" t="str" cm="1">
        <f t="array" ref="G38">IFERROR(_xlfn.XLOOKUP(transformación!$B29,[1]Forwarkeys!$B$2:$B$1000,_xlfn.XLOOKUP($C$1,[1]Forwarkeys!$C$1:$BA$1,[1]Forwarkeys!$C$2:$BA$1000)),"-")</f>
        <v>-</v>
      </c>
      <c r="H38" s="19">
        <f>España!E38</f>
        <v>87.4</v>
      </c>
      <c r="I38" s="3">
        <f>[1]Aeropuerto!$M31</f>
        <v>7995</v>
      </c>
      <c r="J38" s="3" cm="1">
        <f t="array" ref="J38">_xlfn.XLOOKUP(transformación!$B29,[1]Mortalidad!$A$2:$A$301,_xlfn.XLOOKUP($C$1,[1]Mortalidad!$B$1:$P$1,[1]Mortalidad!$B$2:$P$301))</f>
        <v>3842</v>
      </c>
      <c r="K38" s="19" cm="1">
        <f t="array" ref="K38">_xlfn.XLOOKUP(transformación!$B29,'[1]Indice del consumidor'!$A$2:$A$301,_xlfn.XLOOKUP($C$1,'[1]Indice del consumidor'!$B$1:$P$1,'[1]Indice del consumidor'!$B$2:$P$301))</f>
        <v>3.6666666666666665</v>
      </c>
      <c r="L38" s="34" t="s">
        <v>702</v>
      </c>
      <c r="M38" s="34" t="s">
        <v>702</v>
      </c>
      <c r="N38" s="34" t="s">
        <v>702</v>
      </c>
    </row>
    <row r="39" spans="1:14" x14ac:dyDescent="0.3">
      <c r="A39" s="2" t="str">
        <f>'Viajeros Hoteles y Apartamet'!A39</f>
        <v>2007</v>
      </c>
      <c r="B39" s="2" t="str">
        <f>'Viajeros Hoteles y Apartamet'!B39</f>
        <v>4</v>
      </c>
      <c r="C39" s="3">
        <f>'Viajeros Hoteles y Apartamet'!K39</f>
        <v>16429</v>
      </c>
      <c r="D39" s="3" cm="1">
        <f t="array" ref="D39">_xlfn.XLOOKUP(transformación!A30,'[1]Pib Pc'!$A$2:$A$81,_xlfn.XLOOKUP($C$1,'[1]Pib Pc'!B$1:P$1,'[1]Pib Pc'!$B$2:$P$81))</f>
        <v>14900</v>
      </c>
      <c r="E39" s="19" cm="1">
        <f t="array" ref="E39">_xlfn.XLOOKUP(transformación!B30,'[1]IPC Armonizado'!$A$2:$A$250,_xlfn.XLOOKUP($C$1,'[1]IPC Armonizado'!$B$1:$Q$1,'[1]IPC Armonizado'!$B$2:$Q$250))</f>
        <v>85.6</v>
      </c>
      <c r="F39" s="19" cm="1">
        <f t="array" ref="F39">_xlfn.XLOOKUP(transformación!A30,'[1]Desempleo armonizado'!$A$2:$A$101,_xlfn.XLOOKUP($C$1,'[1]Desempleo armonizado'!$B$1:$P$1,'[1]Desempleo armonizado'!$B$2:$P$101))</f>
        <v>2.7</v>
      </c>
      <c r="G39" s="26" t="str" cm="1">
        <f t="array" ref="G39">IFERROR(_xlfn.XLOOKUP(transformación!$B30,[1]Forwarkeys!$B$2:$B$1000,_xlfn.XLOOKUP($C$1,[1]Forwarkeys!$C$1:$BA$1,[1]Forwarkeys!$C$2:$BA$1000)),"-")</f>
        <v>-</v>
      </c>
      <c r="H39" s="19">
        <f>España!E39</f>
        <v>88.64</v>
      </c>
      <c r="I39" s="3">
        <f>[1]Aeropuerto!$M32</f>
        <v>7941</v>
      </c>
      <c r="J39" s="3" cm="1">
        <f t="array" ref="J39">_xlfn.XLOOKUP(transformación!$B30,[1]Mortalidad!$A$2:$A$301,_xlfn.XLOOKUP($C$1,[1]Mortalidad!$B$1:$P$1,[1]Mortalidad!$B$2:$P$301))</f>
        <v>3354</v>
      </c>
      <c r="K39" s="19" cm="1">
        <f t="array" ref="K39">_xlfn.XLOOKUP(transformación!$B30,'[1]Indice del consumidor'!$A$2:$A$301,_xlfn.XLOOKUP($C$1,'[1]Indice del consumidor'!$B$1:$P$1,'[1]Indice del consumidor'!$B$2:$P$301))</f>
        <v>5.3666666666666671</v>
      </c>
      <c r="L39" s="34" t="s">
        <v>702</v>
      </c>
      <c r="M39" s="34" t="s">
        <v>702</v>
      </c>
      <c r="N39" s="34" t="s">
        <v>702</v>
      </c>
    </row>
    <row r="40" spans="1:14" x14ac:dyDescent="0.3">
      <c r="A40" s="2" t="str">
        <f>'Viajeros Hoteles y Apartamet'!A40</f>
        <v>2007</v>
      </c>
      <c r="B40" s="2" t="str">
        <f>'Viajeros Hoteles y Apartamet'!B40</f>
        <v>5</v>
      </c>
      <c r="C40" s="3">
        <f>'Viajeros Hoteles y Apartamet'!K40</f>
        <v>7389</v>
      </c>
      <c r="D40" s="3" cm="1">
        <f t="array" ref="D40">_xlfn.XLOOKUP(transformación!A31,'[1]Pib Pc'!$A$2:$A$81,_xlfn.XLOOKUP($C$1,'[1]Pib Pc'!B$1:P$1,'[1]Pib Pc'!$B$2:$P$81))</f>
        <v>14900</v>
      </c>
      <c r="E40" s="19" cm="1">
        <f t="array" ref="E40">_xlfn.XLOOKUP(transformación!B31,'[1]IPC Armonizado'!$A$2:$A$250,_xlfn.XLOOKUP($C$1,'[1]IPC Armonizado'!$B$1:$Q$1,'[1]IPC Armonizado'!$B$2:$Q$250))</f>
        <v>85.7</v>
      </c>
      <c r="F40" s="19" cm="1">
        <f t="array" ref="F40">_xlfn.XLOOKUP(transformación!A31,'[1]Desempleo armonizado'!$A$2:$A$101,_xlfn.XLOOKUP($C$1,'[1]Desempleo armonizado'!$B$1:$P$1,'[1]Desempleo armonizado'!$B$2:$P$101))</f>
        <v>2.7</v>
      </c>
      <c r="G40" s="26" t="str" cm="1">
        <f t="array" ref="G40">IFERROR(_xlfn.XLOOKUP(transformación!$B31,[1]Forwarkeys!$B$2:$B$1000,_xlfn.XLOOKUP($C$1,[1]Forwarkeys!$C$1:$BA$1,[1]Forwarkeys!$C$2:$BA$1000)),"-")</f>
        <v>-</v>
      </c>
      <c r="H40" s="19">
        <f>España!E40</f>
        <v>88.89</v>
      </c>
      <c r="I40" s="3">
        <f>[1]Aeropuerto!$M33</f>
        <v>8516</v>
      </c>
      <c r="J40" s="3" cm="1">
        <f t="array" ref="J40">_xlfn.XLOOKUP(transformación!$B31,[1]Mortalidad!$A$2:$A$301,_xlfn.XLOOKUP($C$1,[1]Mortalidad!$B$1:$P$1,[1]Mortalidad!$B$2:$P$301))</f>
        <v>3366</v>
      </c>
      <c r="K40" s="19" cm="1">
        <f t="array" ref="K40">_xlfn.XLOOKUP(transformación!$B31,'[1]Indice del consumidor'!$A$2:$A$301,_xlfn.XLOOKUP($C$1,'[1]Indice del consumidor'!$B$1:$P$1,'[1]Indice del consumidor'!$B$2:$P$301))</f>
        <v>4.1333333333333329</v>
      </c>
      <c r="L40" s="34" t="s">
        <v>702</v>
      </c>
      <c r="M40" s="34" t="s">
        <v>702</v>
      </c>
      <c r="N40" s="34" t="s">
        <v>702</v>
      </c>
    </row>
    <row r="41" spans="1:14" x14ac:dyDescent="0.3">
      <c r="A41" s="2" t="str">
        <f>'Viajeros Hoteles y Apartamet'!A41</f>
        <v>2007</v>
      </c>
      <c r="B41" s="2" t="str">
        <f>'Viajeros Hoteles y Apartamet'!B41</f>
        <v>6</v>
      </c>
      <c r="C41" s="3">
        <f>'Viajeros Hoteles y Apartamet'!K41</f>
        <v>7339</v>
      </c>
      <c r="D41" s="3" cm="1">
        <f t="array" ref="D41">_xlfn.XLOOKUP(transformación!A32,'[1]Pib Pc'!$A$2:$A$81,_xlfn.XLOOKUP($C$1,'[1]Pib Pc'!B$1:P$1,'[1]Pib Pc'!$B$2:$P$81))</f>
        <v>14900</v>
      </c>
      <c r="E41" s="19" cm="1">
        <f t="array" ref="E41">_xlfn.XLOOKUP(transformación!B32,'[1]IPC Armonizado'!$A$2:$A$250,_xlfn.XLOOKUP($C$1,'[1]IPC Armonizado'!$B$1:$Q$1,'[1]IPC Armonizado'!$B$2:$Q$250))</f>
        <v>85.6</v>
      </c>
      <c r="F41" s="19" cm="1">
        <f t="array" ref="F41">_xlfn.XLOOKUP(transformación!A32,'[1]Desempleo armonizado'!$A$2:$A$101,_xlfn.XLOOKUP($C$1,'[1]Desempleo armonizado'!$B$1:$P$1,'[1]Desempleo armonizado'!$B$2:$P$101))</f>
        <v>2.7</v>
      </c>
      <c r="G41" s="26" t="str" cm="1">
        <f t="array" ref="G41">IFERROR(_xlfn.XLOOKUP(transformación!$B32,[1]Forwarkeys!$B$2:$B$1000,_xlfn.XLOOKUP($C$1,[1]Forwarkeys!$C$1:$BA$1,[1]Forwarkeys!$C$2:$BA$1000)),"-")</f>
        <v>-</v>
      </c>
      <c r="H41" s="19">
        <f>España!E41</f>
        <v>89.06</v>
      </c>
      <c r="I41" s="3">
        <f>[1]Aeropuerto!$M34</f>
        <v>11064</v>
      </c>
      <c r="J41" s="3" cm="1">
        <f t="array" ref="J41">_xlfn.XLOOKUP(transformación!$B32,[1]Mortalidad!$A$2:$A$301,_xlfn.XLOOKUP($C$1,[1]Mortalidad!$B$1:$P$1,[1]Mortalidad!$B$2:$P$301))</f>
        <v>3289</v>
      </c>
      <c r="K41" s="19" cm="1">
        <f t="array" ref="K41">_xlfn.XLOOKUP(transformación!$B32,'[1]Indice del consumidor'!$A$2:$A$301,_xlfn.XLOOKUP($C$1,'[1]Indice del consumidor'!$B$1:$P$1,'[1]Indice del consumidor'!$B$2:$P$301))</f>
        <v>5.0333333333333332</v>
      </c>
      <c r="L41" s="34" t="s">
        <v>702</v>
      </c>
      <c r="M41" s="34" t="s">
        <v>702</v>
      </c>
      <c r="N41" s="34" t="s">
        <v>702</v>
      </c>
    </row>
    <row r="42" spans="1:14" x14ac:dyDescent="0.3">
      <c r="A42" s="2" t="str">
        <f>'Viajeros Hoteles y Apartamet'!A42</f>
        <v>2007</v>
      </c>
      <c r="B42" s="2" t="str">
        <f>'Viajeros Hoteles y Apartamet'!B42</f>
        <v>7</v>
      </c>
      <c r="C42" s="3">
        <f>'Viajeros Hoteles y Apartamet'!K42</f>
        <v>13604</v>
      </c>
      <c r="D42" s="3" cm="1">
        <f t="array" ref="D42">_xlfn.XLOOKUP(transformación!A33,'[1]Pib Pc'!$A$2:$A$81,_xlfn.XLOOKUP($C$1,'[1]Pib Pc'!B$1:P$1,'[1]Pib Pc'!$B$2:$P$81))</f>
        <v>15440</v>
      </c>
      <c r="E42" s="19" cm="1">
        <f t="array" ref="E42">_xlfn.XLOOKUP(transformación!B33,'[1]IPC Armonizado'!$A$2:$A$250,_xlfn.XLOOKUP($C$1,'[1]IPC Armonizado'!$B$1:$Q$1,'[1]IPC Armonizado'!$B$2:$Q$250))</f>
        <v>85.4</v>
      </c>
      <c r="F42" s="19" cm="1">
        <f t="array" ref="F42">_xlfn.XLOOKUP(transformación!A33,'[1]Desempleo armonizado'!$A$2:$A$101,_xlfn.XLOOKUP($C$1,'[1]Desempleo armonizado'!$B$1:$P$1,'[1]Desempleo armonizado'!$B$2:$P$101))</f>
        <v>2.5</v>
      </c>
      <c r="G42" s="26" t="str" cm="1">
        <f t="array" ref="G42">IFERROR(_xlfn.XLOOKUP(transformación!$B33,[1]Forwarkeys!$B$2:$B$1000,_xlfn.XLOOKUP($C$1,[1]Forwarkeys!$C$1:$BA$1,[1]Forwarkeys!$C$2:$BA$1000)),"-")</f>
        <v>-</v>
      </c>
      <c r="H42" s="19">
        <f>España!E42</f>
        <v>88.44</v>
      </c>
      <c r="I42" s="3">
        <f>[1]Aeropuerto!$M35</f>
        <v>15512</v>
      </c>
      <c r="J42" s="3" cm="1">
        <f t="array" ref="J42">_xlfn.XLOOKUP(transformación!$B33,[1]Mortalidad!$A$2:$A$301,_xlfn.XLOOKUP($C$1,[1]Mortalidad!$B$1:$P$1,[1]Mortalidad!$B$2:$P$301))</f>
        <v>3242</v>
      </c>
      <c r="K42" s="19" cm="1">
        <f t="array" ref="K42">_xlfn.XLOOKUP(transformación!$B33,'[1]Indice del consumidor'!$A$2:$A$301,_xlfn.XLOOKUP($C$1,'[1]Indice del consumidor'!$B$1:$P$1,'[1]Indice del consumidor'!$B$2:$P$301))</f>
        <v>4.333333333333333</v>
      </c>
      <c r="L42" s="34" t="s">
        <v>702</v>
      </c>
      <c r="M42" s="34" t="s">
        <v>702</v>
      </c>
      <c r="N42" s="34" t="s">
        <v>702</v>
      </c>
    </row>
    <row r="43" spans="1:14" x14ac:dyDescent="0.3">
      <c r="A43" s="2" t="str">
        <f>'Viajeros Hoteles y Apartamet'!A43</f>
        <v>2007</v>
      </c>
      <c r="B43" s="2" t="str">
        <f>'Viajeros Hoteles y Apartamet'!B43</f>
        <v>8</v>
      </c>
      <c r="C43" s="3">
        <f>'Viajeros Hoteles y Apartamet'!K43</f>
        <v>4500</v>
      </c>
      <c r="D43" s="3" cm="1">
        <f t="array" ref="D43">_xlfn.XLOOKUP(transformación!A34,'[1]Pib Pc'!$A$2:$A$81,_xlfn.XLOOKUP($C$1,'[1]Pib Pc'!B$1:P$1,'[1]Pib Pc'!$B$2:$P$81))</f>
        <v>15440</v>
      </c>
      <c r="E43" s="19" cm="1">
        <f t="array" ref="E43">_xlfn.XLOOKUP(transformación!B34,'[1]IPC Armonizado'!$A$2:$A$250,_xlfn.XLOOKUP($C$1,'[1]IPC Armonizado'!$B$1:$Q$1,'[1]IPC Armonizado'!$B$2:$Q$250))</f>
        <v>85.4</v>
      </c>
      <c r="F43" s="19" cm="1">
        <f t="array" ref="F43">_xlfn.XLOOKUP(transformación!A34,'[1]Desempleo armonizado'!$A$2:$A$101,_xlfn.XLOOKUP($C$1,'[1]Desempleo armonizado'!$B$1:$P$1,'[1]Desempleo armonizado'!$B$2:$P$101))</f>
        <v>2.5</v>
      </c>
      <c r="G43" s="26" t="str" cm="1">
        <f t="array" ref="G43">IFERROR(_xlfn.XLOOKUP(transformación!$B34,[1]Forwarkeys!$B$2:$B$1000,_xlfn.XLOOKUP($C$1,[1]Forwarkeys!$C$1:$BA$1,[1]Forwarkeys!$C$2:$BA$1000)),"-")</f>
        <v>-</v>
      </c>
      <c r="H43" s="19">
        <f>España!E43</f>
        <v>88.59</v>
      </c>
      <c r="I43" s="3">
        <f>[1]Aeropuerto!$M36</f>
        <v>8969</v>
      </c>
      <c r="J43" s="3" cm="1">
        <f t="array" ref="J43">_xlfn.XLOOKUP(transformación!$B34,[1]Mortalidad!$A$2:$A$301,_xlfn.XLOOKUP($C$1,[1]Mortalidad!$B$1:$P$1,[1]Mortalidad!$B$2:$P$301))</f>
        <v>3336</v>
      </c>
      <c r="K43" s="19" cm="1">
        <f t="array" ref="K43">_xlfn.XLOOKUP(transformación!$B34,'[1]Indice del consumidor'!$A$2:$A$301,_xlfn.XLOOKUP($C$1,'[1]Indice del consumidor'!$B$1:$P$1,'[1]Indice del consumidor'!$B$2:$P$301))</f>
        <v>3.5666666666666664</v>
      </c>
      <c r="L43" s="34" t="s">
        <v>702</v>
      </c>
      <c r="M43" s="34" t="s">
        <v>702</v>
      </c>
      <c r="N43" s="34" t="s">
        <v>702</v>
      </c>
    </row>
    <row r="44" spans="1:14" x14ac:dyDescent="0.3">
      <c r="A44" s="2" t="str">
        <f>'Viajeros Hoteles y Apartamet'!A44</f>
        <v>2007</v>
      </c>
      <c r="B44" s="2" t="str">
        <f>'Viajeros Hoteles y Apartamet'!B44</f>
        <v>9</v>
      </c>
      <c r="C44" s="3">
        <f>'Viajeros Hoteles y Apartamet'!K44</f>
        <v>12363</v>
      </c>
      <c r="D44" s="3" cm="1">
        <f t="array" ref="D44">_xlfn.XLOOKUP(transformación!A35,'[1]Pib Pc'!$A$2:$A$81,_xlfn.XLOOKUP($C$1,'[1]Pib Pc'!B$1:P$1,'[1]Pib Pc'!$B$2:$P$81))</f>
        <v>15440</v>
      </c>
      <c r="E44" s="19" cm="1">
        <f t="array" ref="E44">_xlfn.XLOOKUP(transformación!B35,'[1]IPC Armonizado'!$A$2:$A$250,_xlfn.XLOOKUP($C$1,'[1]IPC Armonizado'!$B$1:$Q$1,'[1]IPC Armonizado'!$B$2:$Q$250))</f>
        <v>86</v>
      </c>
      <c r="F44" s="19" cm="1">
        <f t="array" ref="F44">_xlfn.XLOOKUP(transformación!A35,'[1]Desempleo armonizado'!$A$2:$A$101,_xlfn.XLOOKUP($C$1,'[1]Desempleo armonizado'!$B$1:$P$1,'[1]Desempleo armonizado'!$B$2:$P$101))</f>
        <v>2.5</v>
      </c>
      <c r="G44" s="26" t="str" cm="1">
        <f t="array" ref="G44">IFERROR(_xlfn.XLOOKUP(transformación!$B35,[1]Forwarkeys!$B$2:$B$1000,_xlfn.XLOOKUP($C$1,[1]Forwarkeys!$C$1:$BA$1,[1]Forwarkeys!$C$2:$BA$1000)),"-")</f>
        <v>-</v>
      </c>
      <c r="H44" s="19">
        <f>España!E44</f>
        <v>88.85</v>
      </c>
      <c r="I44" s="3">
        <f>[1]Aeropuerto!$M37</f>
        <v>10831</v>
      </c>
      <c r="J44" s="3" cm="1">
        <f t="array" ref="J44">_xlfn.XLOOKUP(transformación!$B35,[1]Mortalidad!$A$2:$A$301,_xlfn.XLOOKUP($C$1,[1]Mortalidad!$B$1:$P$1,[1]Mortalidad!$B$2:$P$301))</f>
        <v>3288</v>
      </c>
      <c r="K44" s="19" cm="1">
        <f t="array" ref="K44">_xlfn.XLOOKUP(transformación!$B35,'[1]Indice del consumidor'!$A$2:$A$301,_xlfn.XLOOKUP($C$1,'[1]Indice del consumidor'!$B$1:$P$1,'[1]Indice del consumidor'!$B$2:$P$301))</f>
        <v>2.3000000000000003</v>
      </c>
      <c r="L44" s="34" t="s">
        <v>702</v>
      </c>
      <c r="M44" s="34" t="s">
        <v>702</v>
      </c>
      <c r="N44" s="34" t="s">
        <v>702</v>
      </c>
    </row>
    <row r="45" spans="1:14" x14ac:dyDescent="0.3">
      <c r="A45" s="2" t="str">
        <f>'Viajeros Hoteles y Apartamet'!A45</f>
        <v>2007</v>
      </c>
      <c r="B45" s="2" t="str">
        <f>'Viajeros Hoteles y Apartamet'!B45</f>
        <v>10</v>
      </c>
      <c r="C45" s="3">
        <f>'Viajeros Hoteles y Apartamet'!K45</f>
        <v>15550</v>
      </c>
      <c r="D45" s="3" cm="1">
        <f t="array" ref="D45">_xlfn.XLOOKUP(transformación!A36,'[1]Pib Pc'!$A$2:$A$81,_xlfn.XLOOKUP($C$1,'[1]Pib Pc'!B$1:P$1,'[1]Pib Pc'!$B$2:$P$81))</f>
        <v>17380</v>
      </c>
      <c r="E45" s="19" cm="1">
        <f t="array" ref="E45">_xlfn.XLOOKUP(transformación!B36,'[1]IPC Armonizado'!$A$2:$A$250,_xlfn.XLOOKUP($C$1,'[1]IPC Armonizado'!$B$1:$Q$1,'[1]IPC Armonizado'!$B$2:$Q$250))</f>
        <v>86</v>
      </c>
      <c r="F45" s="19" cm="1">
        <f t="array" ref="F45">_xlfn.XLOOKUP(transformación!A36,'[1]Desempleo armonizado'!$A$2:$A$101,_xlfn.XLOOKUP($C$1,'[1]Desempleo armonizado'!$B$1:$P$1,'[1]Desempleo armonizado'!$B$2:$P$101))</f>
        <v>2.1</v>
      </c>
      <c r="G45" s="26" t="str" cm="1">
        <f t="array" ref="G45">IFERROR(_xlfn.XLOOKUP(transformación!$B36,[1]Forwarkeys!$B$2:$B$1000,_xlfn.XLOOKUP($C$1,[1]Forwarkeys!$C$1:$BA$1,[1]Forwarkeys!$C$2:$BA$1000)),"-")</f>
        <v>-</v>
      </c>
      <c r="H45" s="19">
        <f>España!E45</f>
        <v>90</v>
      </c>
      <c r="I45" s="3">
        <f>[1]Aeropuerto!$M38</f>
        <v>9840</v>
      </c>
      <c r="J45" s="3" cm="1">
        <f t="array" ref="J45">_xlfn.XLOOKUP(transformación!$B36,[1]Mortalidad!$A$2:$A$301,_xlfn.XLOOKUP($C$1,[1]Mortalidad!$B$1:$P$1,[1]Mortalidad!$B$2:$P$301))</f>
        <v>3419</v>
      </c>
      <c r="K45" s="19" cm="1">
        <f t="array" ref="K45">_xlfn.XLOOKUP(transformación!$B36,'[1]Indice del consumidor'!$A$2:$A$301,_xlfn.XLOOKUP($C$1,'[1]Indice del consumidor'!$B$1:$P$1,'[1]Indice del consumidor'!$B$2:$P$301))</f>
        <v>2.9333333333333336</v>
      </c>
      <c r="L45" s="34" t="s">
        <v>702</v>
      </c>
      <c r="M45" s="34" t="s">
        <v>702</v>
      </c>
      <c r="N45" s="34" t="s">
        <v>702</v>
      </c>
    </row>
    <row r="46" spans="1:14" x14ac:dyDescent="0.3">
      <c r="A46" s="2" t="str">
        <f>'Viajeros Hoteles y Apartamet'!A46</f>
        <v>2007</v>
      </c>
      <c r="B46" s="2" t="str">
        <f>'Viajeros Hoteles y Apartamet'!B46</f>
        <v>11</v>
      </c>
      <c r="C46" s="3">
        <f>'Viajeros Hoteles y Apartamet'!K46</f>
        <v>5896</v>
      </c>
      <c r="D46" s="3" cm="1">
        <f t="array" ref="D46">_xlfn.XLOOKUP(transformación!A37,'[1]Pib Pc'!$A$2:$A$81,_xlfn.XLOOKUP($C$1,'[1]Pib Pc'!B$1:P$1,'[1]Pib Pc'!$B$2:$P$81))</f>
        <v>17380</v>
      </c>
      <c r="E46" s="19" cm="1">
        <f t="array" ref="E46">_xlfn.XLOOKUP(transformación!B37,'[1]IPC Armonizado'!$A$2:$A$250,_xlfn.XLOOKUP($C$1,'[1]IPC Armonizado'!$B$1:$Q$1,'[1]IPC Armonizado'!$B$2:$Q$250))</f>
        <v>86.9</v>
      </c>
      <c r="F46" s="19" cm="1">
        <f t="array" ref="F46">_xlfn.XLOOKUP(transformación!A37,'[1]Desempleo armonizado'!$A$2:$A$101,_xlfn.XLOOKUP($C$1,'[1]Desempleo armonizado'!$B$1:$P$1,'[1]Desempleo armonizado'!$B$2:$P$101))</f>
        <v>2.1</v>
      </c>
      <c r="G46" s="26" t="str" cm="1">
        <f t="array" ref="G46">IFERROR(_xlfn.XLOOKUP(transformación!$B37,[1]Forwarkeys!$B$2:$B$1000,_xlfn.XLOOKUP($C$1,[1]Forwarkeys!$C$1:$BA$1,[1]Forwarkeys!$C$2:$BA$1000)),"-")</f>
        <v>-</v>
      </c>
      <c r="H46" s="19">
        <f>España!E46</f>
        <v>90.65</v>
      </c>
      <c r="I46" s="3">
        <f>[1]Aeropuerto!$M39</f>
        <v>6176</v>
      </c>
      <c r="J46" s="3" cm="1">
        <f t="array" ref="J46">_xlfn.XLOOKUP(transformación!$B37,[1]Mortalidad!$A$2:$A$301,_xlfn.XLOOKUP($C$1,[1]Mortalidad!$B$1:$P$1,[1]Mortalidad!$B$2:$P$301))</f>
        <v>3391</v>
      </c>
      <c r="K46" s="19" cm="1">
        <f t="array" ref="K46">_xlfn.XLOOKUP(transformación!$B37,'[1]Indice del consumidor'!$A$2:$A$301,_xlfn.XLOOKUP($C$1,'[1]Indice del consumidor'!$B$1:$P$1,'[1]Indice del consumidor'!$B$2:$P$301))</f>
        <v>0.9</v>
      </c>
      <c r="L46" s="34" t="s">
        <v>702</v>
      </c>
      <c r="M46" s="34" t="s">
        <v>702</v>
      </c>
      <c r="N46" s="34" t="s">
        <v>702</v>
      </c>
    </row>
    <row r="47" spans="1:14" x14ac:dyDescent="0.3">
      <c r="A47" s="2" t="str">
        <f>'Viajeros Hoteles y Apartamet'!A47</f>
        <v>2007</v>
      </c>
      <c r="B47" s="2" t="str">
        <f>'Viajeros Hoteles y Apartamet'!B47</f>
        <v>12</v>
      </c>
      <c r="C47" s="3">
        <f>'Viajeros Hoteles y Apartamet'!K47</f>
        <v>4285</v>
      </c>
      <c r="D47" s="3" cm="1">
        <f t="array" ref="D47">_xlfn.XLOOKUP(transformación!A38,'[1]Pib Pc'!$A$2:$A$81,_xlfn.XLOOKUP($C$1,'[1]Pib Pc'!B$1:P$1,'[1]Pib Pc'!$B$2:$P$81))</f>
        <v>17380</v>
      </c>
      <c r="E47" s="19" cm="1">
        <f t="array" ref="E47">_xlfn.XLOOKUP(transformación!B38,'[1]IPC Armonizado'!$A$2:$A$250,_xlfn.XLOOKUP($C$1,'[1]IPC Armonizado'!$B$1:$Q$1,'[1]IPC Armonizado'!$B$2:$Q$250))</f>
        <v>87.3</v>
      </c>
      <c r="F47" s="19" cm="1">
        <f t="array" ref="F47">_xlfn.XLOOKUP(transformación!A38,'[1]Desempleo armonizado'!$A$2:$A$101,_xlfn.XLOOKUP($C$1,'[1]Desempleo armonizado'!$B$1:$P$1,'[1]Desempleo armonizado'!$B$2:$P$101))</f>
        <v>2.1</v>
      </c>
      <c r="G47" s="26" t="str" cm="1">
        <f t="array" ref="G47">IFERROR(_xlfn.XLOOKUP(transformación!$B38,[1]Forwarkeys!$B$2:$B$1000,_xlfn.XLOOKUP($C$1,[1]Forwarkeys!$C$1:$BA$1,[1]Forwarkeys!$C$2:$BA$1000)),"-")</f>
        <v>-</v>
      </c>
      <c r="H47" s="19">
        <f>España!E47</f>
        <v>91.04</v>
      </c>
      <c r="I47" s="3">
        <f>[1]Aeropuerto!$M40</f>
        <v>5803</v>
      </c>
      <c r="J47" s="3" cm="1">
        <f t="array" ref="J47">_xlfn.XLOOKUP(transformación!$B38,[1]Mortalidad!$A$2:$A$301,_xlfn.XLOOKUP($C$1,[1]Mortalidad!$B$1:$P$1,[1]Mortalidad!$B$2:$P$301))</f>
        <v>3783</v>
      </c>
      <c r="K47" s="19" cm="1">
        <f t="array" ref="K47">_xlfn.XLOOKUP(transformación!$B38,'[1]Indice del consumidor'!$A$2:$A$301,_xlfn.XLOOKUP($C$1,'[1]Indice del consumidor'!$B$1:$P$1,'[1]Indice del consumidor'!$B$2:$P$301))</f>
        <v>0.43333333333333329</v>
      </c>
      <c r="L47" s="34" t="s">
        <v>702</v>
      </c>
      <c r="M47" s="34" t="s">
        <v>702</v>
      </c>
      <c r="N47" s="34" t="s">
        <v>702</v>
      </c>
    </row>
    <row r="48" spans="1:14" x14ac:dyDescent="0.3">
      <c r="A48" s="2" t="str">
        <f>'Viajeros Hoteles y Apartamet'!A48</f>
        <v>2008</v>
      </c>
      <c r="B48" s="2" t="str">
        <f>'Viajeros Hoteles y Apartamet'!B48</f>
        <v>1</v>
      </c>
      <c r="C48" s="3">
        <f>'Viajeros Hoteles y Apartamet'!K48</f>
        <v>8535</v>
      </c>
      <c r="D48" s="3" cm="1">
        <f t="array" ref="D48">_xlfn.XLOOKUP(transformación!A39,'[1]Pib Pc'!$A$2:$A$81,_xlfn.XLOOKUP($C$1,'[1]Pib Pc'!B$1:P$1,'[1]Pib Pc'!$B$2:$P$81))</f>
        <v>16690</v>
      </c>
      <c r="E48" s="19" cm="1">
        <f t="array" ref="E48">_xlfn.XLOOKUP(transformación!B39,'[1]IPC Armonizado'!$A$2:$A$250,_xlfn.XLOOKUP($C$1,'[1]IPC Armonizado'!$B$1:$Q$1,'[1]IPC Armonizado'!$B$2:$Q$250))</f>
        <v>86.9</v>
      </c>
      <c r="F48" s="19" cm="1">
        <f t="array" ref="F48">_xlfn.XLOOKUP(transformación!A39,'[1]Desempleo armonizado'!$A$2:$A$101,_xlfn.XLOOKUP($C$1,'[1]Desempleo armonizado'!$B$1:$P$1,'[1]Desempleo armonizado'!$B$2:$P$101))</f>
        <v>2.5</v>
      </c>
      <c r="G48" s="26" cm="1">
        <f t="array" ref="G48">IFERROR(_xlfn.XLOOKUP(transformación!$B39,[1]Forwarkeys!$B$2:$B$1000,_xlfn.XLOOKUP($C$1,[1]Forwarkeys!$C$1:$BA$1,[1]Forwarkeys!$C$2:$BA$1000)),"-")</f>
        <v>0</v>
      </c>
      <c r="H48" s="19">
        <f>España!E48</f>
        <v>90.46</v>
      </c>
      <c r="I48" s="3">
        <f>[1]Aeropuerto!$M41</f>
        <v>6260</v>
      </c>
      <c r="J48" s="3" cm="1">
        <f t="array" ref="J48">_xlfn.XLOOKUP(transformación!$B39,[1]Mortalidad!$A$2:$A$301,_xlfn.XLOOKUP($C$1,[1]Mortalidad!$B$1:$P$1,[1]Mortalidad!$B$2:$P$301))</f>
        <v>3951</v>
      </c>
      <c r="K48" s="19" cm="1">
        <f t="array" ref="K48">_xlfn.XLOOKUP(transformación!$B39,'[1]Indice del consumidor'!$A$2:$A$301,_xlfn.XLOOKUP($C$1,'[1]Indice del consumidor'!$B$1:$P$1,'[1]Indice del consumidor'!$B$2:$P$301))</f>
        <v>-1.0999999999999999</v>
      </c>
      <c r="L48" s="34" t="s">
        <v>702</v>
      </c>
      <c r="M48" s="34" t="s">
        <v>702</v>
      </c>
      <c r="N48" s="34" t="s">
        <v>702</v>
      </c>
    </row>
    <row r="49" spans="1:14" x14ac:dyDescent="0.3">
      <c r="A49" s="2" t="str">
        <f>'Viajeros Hoteles y Apartamet'!A49</f>
        <v>2008</v>
      </c>
      <c r="B49" s="2" t="str">
        <f>'Viajeros Hoteles y Apartamet'!B49</f>
        <v>2</v>
      </c>
      <c r="C49" s="3">
        <f>'Viajeros Hoteles y Apartamet'!K49</f>
        <v>9299</v>
      </c>
      <c r="D49" s="3" cm="1">
        <f t="array" ref="D49">_xlfn.XLOOKUP(transformación!A40,'[1]Pib Pc'!$A$2:$A$81,_xlfn.XLOOKUP($C$1,'[1]Pib Pc'!B$1:P$1,'[1]Pib Pc'!$B$2:$P$81))</f>
        <v>16690</v>
      </c>
      <c r="E49" s="19" cm="1">
        <f t="array" ref="E49">_xlfn.XLOOKUP(transformación!B40,'[1]IPC Armonizado'!$A$2:$A$250,_xlfn.XLOOKUP($C$1,'[1]IPC Armonizado'!$B$1:$Q$1,'[1]IPC Armonizado'!$B$2:$Q$250))</f>
        <v>87.5</v>
      </c>
      <c r="F49" s="19" cm="1">
        <f t="array" ref="F49">_xlfn.XLOOKUP(transformación!A40,'[1]Desempleo armonizado'!$A$2:$A$101,_xlfn.XLOOKUP($C$1,'[1]Desempleo armonizado'!$B$1:$P$1,'[1]Desempleo armonizado'!$B$2:$P$101))</f>
        <v>2.5</v>
      </c>
      <c r="G49" s="26" cm="1">
        <f t="array" ref="G49">IFERROR(_xlfn.XLOOKUP(transformación!$B40,[1]Forwarkeys!$B$2:$B$1000,_xlfn.XLOOKUP($C$1,[1]Forwarkeys!$C$1:$BA$1,[1]Forwarkeys!$C$2:$BA$1000)),"-")</f>
        <v>0</v>
      </c>
      <c r="H49" s="19">
        <f>España!E49</f>
        <v>90.59</v>
      </c>
      <c r="I49" s="3">
        <f>[1]Aeropuerto!$M42</f>
        <v>6696</v>
      </c>
      <c r="J49" s="3" cm="1">
        <f t="array" ref="J49">_xlfn.XLOOKUP(transformación!$B40,[1]Mortalidad!$A$2:$A$301,_xlfn.XLOOKUP($C$1,[1]Mortalidad!$B$1:$P$1,[1]Mortalidad!$B$2:$P$301))</f>
        <v>3415</v>
      </c>
      <c r="K49" s="19" cm="1">
        <f t="array" ref="K49">_xlfn.XLOOKUP(transformación!$B40,'[1]Indice del consumidor'!$A$2:$A$301,_xlfn.XLOOKUP($C$1,'[1]Indice del consumidor'!$B$1:$P$1,'[1]Indice del consumidor'!$B$2:$P$301))</f>
        <v>-2.3000000000000003</v>
      </c>
      <c r="L49" s="34" t="s">
        <v>702</v>
      </c>
      <c r="M49" s="34" t="s">
        <v>702</v>
      </c>
      <c r="N49" s="34" t="s">
        <v>702</v>
      </c>
    </row>
    <row r="50" spans="1:14" x14ac:dyDescent="0.3">
      <c r="A50" s="2" t="str">
        <f>'Viajeros Hoteles y Apartamet'!A50</f>
        <v>2008</v>
      </c>
      <c r="B50" s="2" t="str">
        <f>'Viajeros Hoteles y Apartamet'!B50</f>
        <v>3</v>
      </c>
      <c r="C50" s="3">
        <f>'Viajeros Hoteles y Apartamet'!K50</f>
        <v>12365</v>
      </c>
      <c r="D50" s="3" cm="1">
        <f t="array" ref="D50">_xlfn.XLOOKUP(transformación!A41,'[1]Pib Pc'!$A$2:$A$81,_xlfn.XLOOKUP($C$1,'[1]Pib Pc'!B$1:P$1,'[1]Pib Pc'!$B$2:$P$81))</f>
        <v>16690</v>
      </c>
      <c r="E50" s="19" cm="1">
        <f t="array" ref="E50">_xlfn.XLOOKUP(transformación!B41,'[1]IPC Armonizado'!$A$2:$A$250,_xlfn.XLOOKUP($C$1,'[1]IPC Armonizado'!$B$1:$Q$1,'[1]IPC Armonizado'!$B$2:$Q$250))</f>
        <v>87.9</v>
      </c>
      <c r="F50" s="19" cm="1">
        <f t="array" ref="F50">_xlfn.XLOOKUP(transformación!A41,'[1]Desempleo armonizado'!$A$2:$A$101,_xlfn.XLOOKUP($C$1,'[1]Desempleo armonizado'!$B$1:$P$1,'[1]Desempleo armonizado'!$B$2:$P$101))</f>
        <v>2.5</v>
      </c>
      <c r="G50" s="26" cm="1">
        <f t="array" ref="G50">IFERROR(_xlfn.XLOOKUP(transformación!$B41,[1]Forwarkeys!$B$2:$B$1000,_xlfn.XLOOKUP($C$1,[1]Forwarkeys!$C$1:$BA$1,[1]Forwarkeys!$C$2:$BA$1000)),"-")</f>
        <v>0</v>
      </c>
      <c r="H50" s="19">
        <f>España!E50</f>
        <v>91.41</v>
      </c>
      <c r="I50" s="3">
        <f>[1]Aeropuerto!$M43</f>
        <v>9372</v>
      </c>
      <c r="J50" s="3" cm="1">
        <f t="array" ref="J50">_xlfn.XLOOKUP(transformación!$B41,[1]Mortalidad!$A$2:$A$301,_xlfn.XLOOKUP($C$1,[1]Mortalidad!$B$1:$P$1,[1]Mortalidad!$B$2:$P$301))</f>
        <v>3644</v>
      </c>
      <c r="K50" s="19" cm="1">
        <f t="array" ref="K50">_xlfn.XLOOKUP(transformación!$B41,'[1]Indice del consumidor'!$A$2:$A$301,_xlfn.XLOOKUP($C$1,'[1]Indice del consumidor'!$B$1:$P$1,'[1]Indice del consumidor'!$B$2:$P$301))</f>
        <v>-1.4666666666666668</v>
      </c>
      <c r="L50" s="34" t="s">
        <v>702</v>
      </c>
      <c r="M50" s="34" t="s">
        <v>702</v>
      </c>
      <c r="N50" s="34" t="s">
        <v>702</v>
      </c>
    </row>
    <row r="51" spans="1:14" x14ac:dyDescent="0.3">
      <c r="A51" s="2" t="str">
        <f>'Viajeros Hoteles y Apartamet'!A51</f>
        <v>2008</v>
      </c>
      <c r="B51" s="2" t="str">
        <f>'Viajeros Hoteles y Apartamet'!B51</f>
        <v>4</v>
      </c>
      <c r="C51" s="3">
        <f>'Viajeros Hoteles y Apartamet'!K51</f>
        <v>10740</v>
      </c>
      <c r="D51" s="3" cm="1">
        <f t="array" ref="D51">_xlfn.XLOOKUP(transformación!A42,'[1]Pib Pc'!$A$2:$A$81,_xlfn.XLOOKUP($C$1,'[1]Pib Pc'!B$1:P$1,'[1]Pib Pc'!$B$2:$P$81))</f>
        <v>17470</v>
      </c>
      <c r="E51" s="19" cm="1">
        <f t="array" ref="E51">_xlfn.XLOOKUP(transformación!B42,'[1]IPC Armonizado'!$A$2:$A$250,_xlfn.XLOOKUP($C$1,'[1]IPC Armonizado'!$B$1:$Q$1,'[1]IPC Armonizado'!$B$2:$Q$250))</f>
        <v>87.9</v>
      </c>
      <c r="F51" s="19" cm="1">
        <f t="array" ref="F51">_xlfn.XLOOKUP(transformación!A42,'[1]Desempleo armonizado'!$A$2:$A$101,_xlfn.XLOOKUP($C$1,'[1]Desempleo armonizado'!$B$1:$P$1,'[1]Desempleo armonizado'!$B$2:$P$101))</f>
        <v>2.7</v>
      </c>
      <c r="G51" s="26" cm="1">
        <f t="array" ref="G51">IFERROR(_xlfn.XLOOKUP(transformación!$B42,[1]Forwarkeys!$B$2:$B$1000,_xlfn.XLOOKUP($C$1,[1]Forwarkeys!$C$1:$BA$1,[1]Forwarkeys!$C$2:$BA$1000)),"-")</f>
        <v>0</v>
      </c>
      <c r="H51" s="19">
        <f>España!E51</f>
        <v>92.4</v>
      </c>
      <c r="I51" s="3">
        <f>[1]Aeropuerto!$M44</f>
        <v>9647</v>
      </c>
      <c r="J51" s="3" cm="1">
        <f t="array" ref="J51">_xlfn.XLOOKUP(transformación!$B42,[1]Mortalidad!$A$2:$A$301,_xlfn.XLOOKUP($C$1,[1]Mortalidad!$B$1:$P$1,[1]Mortalidad!$B$2:$P$301))</f>
        <v>3413</v>
      </c>
      <c r="K51" s="19" cm="1">
        <f t="array" ref="K51">_xlfn.XLOOKUP(transformación!$B42,'[1]Indice del consumidor'!$A$2:$A$301,_xlfn.XLOOKUP($C$1,'[1]Indice del consumidor'!$B$1:$P$1,'[1]Indice del consumidor'!$B$2:$P$301))</f>
        <v>-2.6333333333333333</v>
      </c>
      <c r="L51" s="34" t="s">
        <v>702</v>
      </c>
      <c r="M51" s="34" t="s">
        <v>702</v>
      </c>
      <c r="N51" s="34" t="s">
        <v>702</v>
      </c>
    </row>
    <row r="52" spans="1:14" x14ac:dyDescent="0.3">
      <c r="A52" s="2" t="str">
        <f>'Viajeros Hoteles y Apartamet'!A52</f>
        <v>2008</v>
      </c>
      <c r="B52" s="2" t="str">
        <f>'Viajeros Hoteles y Apartamet'!B52</f>
        <v>5</v>
      </c>
      <c r="C52" s="3">
        <f>'Viajeros Hoteles y Apartamet'!K52</f>
        <v>7418</v>
      </c>
      <c r="D52" s="3" cm="1">
        <f t="array" ref="D52">_xlfn.XLOOKUP(transformación!A43,'[1]Pib Pc'!$A$2:$A$81,_xlfn.XLOOKUP($C$1,'[1]Pib Pc'!B$1:P$1,'[1]Pib Pc'!$B$2:$P$81))</f>
        <v>17470</v>
      </c>
      <c r="E52" s="19" cm="1">
        <f t="array" ref="E52">_xlfn.XLOOKUP(transformación!B43,'[1]IPC Armonizado'!$A$2:$A$250,_xlfn.XLOOKUP($C$1,'[1]IPC Armonizado'!$B$1:$Q$1,'[1]IPC Armonizado'!$B$2:$Q$250))</f>
        <v>88.1</v>
      </c>
      <c r="F52" s="19" cm="1">
        <f t="array" ref="F52">_xlfn.XLOOKUP(transformación!A43,'[1]Desempleo armonizado'!$A$2:$A$101,_xlfn.XLOOKUP($C$1,'[1]Desempleo armonizado'!$B$1:$P$1,'[1]Desempleo armonizado'!$B$2:$P$101))</f>
        <v>2.7</v>
      </c>
      <c r="G52" s="26" cm="1">
        <f t="array" ref="G52">IFERROR(_xlfn.XLOOKUP(transformación!$B43,[1]Forwarkeys!$B$2:$B$1000,_xlfn.XLOOKUP($C$1,[1]Forwarkeys!$C$1:$BA$1,[1]Forwarkeys!$C$2:$BA$1000)),"-")</f>
        <v>0</v>
      </c>
      <c r="H52" s="19">
        <f>España!E52</f>
        <v>93.04</v>
      </c>
      <c r="I52" s="3">
        <f>[1]Aeropuerto!$M45</f>
        <v>10436</v>
      </c>
      <c r="J52" s="3" cm="1">
        <f t="array" ref="J52">_xlfn.XLOOKUP(transformación!$B43,[1]Mortalidad!$A$2:$A$301,_xlfn.XLOOKUP($C$1,[1]Mortalidad!$B$1:$P$1,[1]Mortalidad!$B$2:$P$301))</f>
        <v>3458</v>
      </c>
      <c r="K52" s="19" cm="1">
        <f t="array" ref="K52">_xlfn.XLOOKUP(transformación!$B43,'[1]Indice del consumidor'!$A$2:$A$301,_xlfn.XLOOKUP($C$1,'[1]Indice del consumidor'!$B$1:$P$1,'[1]Indice del consumidor'!$B$2:$P$301))</f>
        <v>-3.4333333333333331</v>
      </c>
      <c r="L52" s="34" t="s">
        <v>702</v>
      </c>
      <c r="M52" s="34" t="s">
        <v>702</v>
      </c>
      <c r="N52" s="34" t="s">
        <v>702</v>
      </c>
    </row>
    <row r="53" spans="1:14" x14ac:dyDescent="0.3">
      <c r="A53" s="2" t="str">
        <f>'Viajeros Hoteles y Apartamet'!A53</f>
        <v>2008</v>
      </c>
      <c r="B53" s="2" t="str">
        <f>'Viajeros Hoteles y Apartamet'!B53</f>
        <v>6</v>
      </c>
      <c r="C53" s="3">
        <f>'Viajeros Hoteles y Apartamet'!K53</f>
        <v>7857</v>
      </c>
      <c r="D53" s="3" cm="1">
        <f t="array" ref="D53">_xlfn.XLOOKUP(transformación!A44,'[1]Pib Pc'!$A$2:$A$81,_xlfn.XLOOKUP($C$1,'[1]Pib Pc'!B$1:P$1,'[1]Pib Pc'!$B$2:$P$81))</f>
        <v>17470</v>
      </c>
      <c r="E53" s="19" cm="1">
        <f t="array" ref="E53">_xlfn.XLOOKUP(transformación!B44,'[1]IPC Armonizado'!$A$2:$A$250,_xlfn.XLOOKUP($C$1,'[1]IPC Armonizado'!$B$1:$Q$1,'[1]IPC Armonizado'!$B$2:$Q$250))</f>
        <v>88.2</v>
      </c>
      <c r="F53" s="19" cm="1">
        <f t="array" ref="F53">_xlfn.XLOOKUP(transformación!A44,'[1]Desempleo armonizado'!$A$2:$A$101,_xlfn.XLOOKUP($C$1,'[1]Desempleo armonizado'!$B$1:$P$1,'[1]Desempleo armonizado'!$B$2:$P$101))</f>
        <v>2.7</v>
      </c>
      <c r="G53" s="26" cm="1">
        <f t="array" ref="G53">IFERROR(_xlfn.XLOOKUP(transformación!$B44,[1]Forwarkeys!$B$2:$B$1000,_xlfn.XLOOKUP($C$1,[1]Forwarkeys!$C$1:$BA$1,[1]Forwarkeys!$C$2:$BA$1000)),"-")</f>
        <v>0</v>
      </c>
      <c r="H53" s="19">
        <f>España!E53</f>
        <v>93.58</v>
      </c>
      <c r="I53" s="3">
        <f>[1]Aeropuerto!$M46</f>
        <v>11808</v>
      </c>
      <c r="J53" s="3" cm="1">
        <f t="array" ref="J53">_xlfn.XLOOKUP(transformación!$B44,[1]Mortalidad!$A$2:$A$301,_xlfn.XLOOKUP($C$1,[1]Mortalidad!$B$1:$P$1,[1]Mortalidad!$B$2:$P$301))</f>
        <v>3262</v>
      </c>
      <c r="K53" s="19" cm="1">
        <f t="array" ref="K53">_xlfn.XLOOKUP(transformación!$B44,'[1]Indice del consumidor'!$A$2:$A$301,_xlfn.XLOOKUP($C$1,'[1]Indice del consumidor'!$B$1:$P$1,'[1]Indice del consumidor'!$B$2:$P$301))</f>
        <v>-6.4333333333333336</v>
      </c>
      <c r="L53" s="34" t="s">
        <v>702</v>
      </c>
      <c r="M53" s="34" t="s">
        <v>702</v>
      </c>
      <c r="N53" s="34" t="s">
        <v>702</v>
      </c>
    </row>
    <row r="54" spans="1:14" x14ac:dyDescent="0.3">
      <c r="A54" s="2" t="str">
        <f>'Viajeros Hoteles y Apartamet'!A54</f>
        <v>2008</v>
      </c>
      <c r="B54" s="2" t="str">
        <f>'Viajeros Hoteles y Apartamet'!B54</f>
        <v>7</v>
      </c>
      <c r="C54" s="3">
        <f>'Viajeros Hoteles y Apartamet'!K54</f>
        <v>15259</v>
      </c>
      <c r="D54" s="3" cm="1">
        <f t="array" ref="D54">_xlfn.XLOOKUP(transformación!A45,'[1]Pib Pc'!$A$2:$A$81,_xlfn.XLOOKUP($C$1,'[1]Pib Pc'!B$1:P$1,'[1]Pib Pc'!$B$2:$P$81))</f>
        <v>17040</v>
      </c>
      <c r="E54" s="19" cm="1">
        <f t="array" ref="E54">_xlfn.XLOOKUP(transformación!B45,'[1]IPC Armonizado'!$A$2:$A$250,_xlfn.XLOOKUP($C$1,'[1]IPC Armonizado'!$B$1:$Q$1,'[1]IPC Armonizado'!$B$2:$Q$250))</f>
        <v>88.8</v>
      </c>
      <c r="F54" s="19" cm="1">
        <f t="array" ref="F54">_xlfn.XLOOKUP(transformación!A45,'[1]Desempleo armonizado'!$A$2:$A$101,_xlfn.XLOOKUP($C$1,'[1]Desempleo armonizado'!$B$1:$P$1,'[1]Desempleo armonizado'!$B$2:$P$101))</f>
        <v>2.5</v>
      </c>
      <c r="G54" s="26" cm="1">
        <f t="array" ref="G54">IFERROR(_xlfn.XLOOKUP(transformación!$B45,[1]Forwarkeys!$B$2:$B$1000,_xlfn.XLOOKUP($C$1,[1]Forwarkeys!$C$1:$BA$1,[1]Forwarkeys!$C$2:$BA$1000)),"-")</f>
        <v>0</v>
      </c>
      <c r="H54" s="19">
        <f>España!E54</f>
        <v>93.15</v>
      </c>
      <c r="I54" s="3">
        <f>[1]Aeropuerto!$M47</f>
        <v>14599</v>
      </c>
      <c r="J54" s="3" cm="1">
        <f t="array" ref="J54">_xlfn.XLOOKUP(transformación!$B45,[1]Mortalidad!$A$2:$A$301,_xlfn.XLOOKUP($C$1,[1]Mortalidad!$B$1:$P$1,[1]Mortalidad!$B$2:$P$301))</f>
        <v>3364</v>
      </c>
      <c r="K54" s="19" cm="1">
        <f t="array" ref="K54">_xlfn.XLOOKUP(transformación!$B45,'[1]Indice del consumidor'!$A$2:$A$301,_xlfn.XLOOKUP($C$1,'[1]Indice del consumidor'!$B$1:$P$1,'[1]Indice del consumidor'!$B$2:$P$301))</f>
        <v>-7.8666666666666663</v>
      </c>
      <c r="L54" s="34" t="s">
        <v>702</v>
      </c>
      <c r="M54" s="34" t="s">
        <v>702</v>
      </c>
      <c r="N54" s="34" t="s">
        <v>702</v>
      </c>
    </row>
    <row r="55" spans="1:14" x14ac:dyDescent="0.3">
      <c r="A55" s="2" t="str">
        <f>'Viajeros Hoteles y Apartamet'!A55</f>
        <v>2008</v>
      </c>
      <c r="B55" s="2" t="str">
        <f>'Viajeros Hoteles y Apartamet'!B55</f>
        <v>8</v>
      </c>
      <c r="C55" s="3">
        <f>'Viajeros Hoteles y Apartamet'!K55</f>
        <v>8567</v>
      </c>
      <c r="D55" s="3" cm="1">
        <f t="array" ref="D55">_xlfn.XLOOKUP(transformación!A46,'[1]Pib Pc'!$A$2:$A$81,_xlfn.XLOOKUP($C$1,'[1]Pib Pc'!B$1:P$1,'[1]Pib Pc'!$B$2:$P$81))</f>
        <v>17040</v>
      </c>
      <c r="E55" s="19" cm="1">
        <f t="array" ref="E55">_xlfn.XLOOKUP(transformación!B46,'[1]IPC Armonizado'!$A$2:$A$250,_xlfn.XLOOKUP($C$1,'[1]IPC Armonizado'!$B$1:$Q$1,'[1]IPC Armonizado'!$B$2:$Q$250))</f>
        <v>88.8</v>
      </c>
      <c r="F55" s="19" cm="1">
        <f t="array" ref="F55">_xlfn.XLOOKUP(transformación!A46,'[1]Desempleo armonizado'!$A$2:$A$101,_xlfn.XLOOKUP($C$1,'[1]Desempleo armonizado'!$B$1:$P$1,'[1]Desempleo armonizado'!$B$2:$P$101))</f>
        <v>2.5</v>
      </c>
      <c r="G55" s="26" cm="1">
        <f t="array" ref="G55">IFERROR(_xlfn.XLOOKUP(transformación!$B46,[1]Forwarkeys!$B$2:$B$1000,_xlfn.XLOOKUP($C$1,[1]Forwarkeys!$C$1:$BA$1,[1]Forwarkeys!$C$2:$BA$1000)),"-")</f>
        <v>14211</v>
      </c>
      <c r="H55" s="19">
        <f>España!E55</f>
        <v>92.97</v>
      </c>
      <c r="I55" s="3">
        <f>[1]Aeropuerto!$M48</f>
        <v>10074</v>
      </c>
      <c r="J55" s="3" cm="1">
        <f t="array" ref="J55">_xlfn.XLOOKUP(transformación!$B46,[1]Mortalidad!$A$2:$A$301,_xlfn.XLOOKUP($C$1,[1]Mortalidad!$B$1:$P$1,[1]Mortalidad!$B$2:$P$301))</f>
        <v>3271</v>
      </c>
      <c r="K55" s="19" cm="1">
        <f t="array" ref="K55">_xlfn.XLOOKUP(transformación!$B46,'[1]Indice del consumidor'!$A$2:$A$301,_xlfn.XLOOKUP($C$1,'[1]Indice del consumidor'!$B$1:$P$1,'[1]Indice del consumidor'!$B$2:$P$301))</f>
        <v>-7.5666666666666673</v>
      </c>
      <c r="L55" s="34" t="s">
        <v>702</v>
      </c>
      <c r="M55" s="34" t="s">
        <v>702</v>
      </c>
      <c r="N55" s="34" t="s">
        <v>702</v>
      </c>
    </row>
    <row r="56" spans="1:14" x14ac:dyDescent="0.3">
      <c r="A56" s="2" t="str">
        <f>'Viajeros Hoteles y Apartamet'!A56</f>
        <v>2008</v>
      </c>
      <c r="B56" s="2" t="str">
        <f>'Viajeros Hoteles y Apartamet'!B56</f>
        <v>9</v>
      </c>
      <c r="C56" s="3">
        <f>'Viajeros Hoteles y Apartamet'!K56</f>
        <v>12735</v>
      </c>
      <c r="D56" s="3" cm="1">
        <f t="array" ref="D56">_xlfn.XLOOKUP(transformación!A47,'[1]Pib Pc'!$A$2:$A$81,_xlfn.XLOOKUP($C$1,'[1]Pib Pc'!B$1:P$1,'[1]Pib Pc'!$B$2:$P$81))</f>
        <v>17040</v>
      </c>
      <c r="E56" s="19" cm="1">
        <f t="array" ref="E56">_xlfn.XLOOKUP(transformación!B47,'[1]IPC Armonizado'!$A$2:$A$250,_xlfn.XLOOKUP($C$1,'[1]IPC Armonizado'!$B$1:$Q$1,'[1]IPC Armonizado'!$B$2:$Q$250))</f>
        <v>90.1</v>
      </c>
      <c r="F56" s="19" cm="1">
        <f t="array" ref="F56">_xlfn.XLOOKUP(transformación!A47,'[1]Desempleo armonizado'!$A$2:$A$101,_xlfn.XLOOKUP($C$1,'[1]Desempleo armonizado'!$B$1:$P$1,'[1]Desempleo armonizado'!$B$2:$P$101))</f>
        <v>2.5</v>
      </c>
      <c r="G56" s="26" cm="1">
        <f t="array" ref="G56">IFERROR(_xlfn.XLOOKUP(transformación!$B47,[1]Forwarkeys!$B$2:$B$1000,_xlfn.XLOOKUP($C$1,[1]Forwarkeys!$C$1:$BA$1,[1]Forwarkeys!$C$2:$BA$1000)),"-")</f>
        <v>12109</v>
      </c>
      <c r="H56" s="19">
        <f>España!E56</f>
        <v>92.92</v>
      </c>
      <c r="I56" s="3">
        <f>[1]Aeropuerto!$M49</f>
        <v>11201</v>
      </c>
      <c r="J56" s="3" cm="1">
        <f t="array" ref="J56">_xlfn.XLOOKUP(transformación!$B47,[1]Mortalidad!$A$2:$A$301,_xlfn.XLOOKUP($C$1,[1]Mortalidad!$B$1:$P$1,[1]Mortalidad!$B$2:$P$301))</f>
        <v>3148</v>
      </c>
      <c r="K56" s="19" cm="1">
        <f t="array" ref="K56">_xlfn.XLOOKUP(transformación!$B47,'[1]Indice del consumidor'!$A$2:$A$301,_xlfn.XLOOKUP($C$1,'[1]Indice del consumidor'!$B$1:$P$1,'[1]Indice del consumidor'!$B$2:$P$301))</f>
        <v>-6.3666666666666671</v>
      </c>
      <c r="L56" s="34" t="s">
        <v>702</v>
      </c>
      <c r="M56" s="34" t="s">
        <v>702</v>
      </c>
      <c r="N56" s="34" t="s">
        <v>702</v>
      </c>
    </row>
    <row r="57" spans="1:14" x14ac:dyDescent="0.3">
      <c r="A57" s="2" t="str">
        <f>'Viajeros Hoteles y Apartamet'!A57</f>
        <v>2008</v>
      </c>
      <c r="B57" s="2" t="str">
        <f>'Viajeros Hoteles y Apartamet'!B57</f>
        <v>10</v>
      </c>
      <c r="C57" s="3">
        <f>'Viajeros Hoteles y Apartamet'!K57</f>
        <v>10903</v>
      </c>
      <c r="D57" s="3" cm="1">
        <f t="array" ref="D57">_xlfn.XLOOKUP(transformación!A48,'[1]Pib Pc'!$A$2:$A$81,_xlfn.XLOOKUP($C$1,'[1]Pib Pc'!B$1:P$1,'[1]Pib Pc'!$B$2:$P$81))</f>
        <v>15770</v>
      </c>
      <c r="E57" s="19" cm="1">
        <f t="array" ref="E57">_xlfn.XLOOKUP(transformación!B48,'[1]IPC Armonizado'!$A$2:$A$250,_xlfn.XLOOKUP($C$1,'[1]IPC Armonizado'!$B$1:$Q$1,'[1]IPC Armonizado'!$B$2:$Q$250))</f>
        <v>90.4</v>
      </c>
      <c r="F57" s="19" cm="1">
        <f t="array" ref="F57">_xlfn.XLOOKUP(transformación!A48,'[1]Desempleo armonizado'!$A$2:$A$101,_xlfn.XLOOKUP($C$1,'[1]Desempleo armonizado'!$B$1:$P$1,'[1]Desempleo armonizado'!$B$2:$P$101))</f>
        <v>2.5</v>
      </c>
      <c r="G57" s="26" cm="1">
        <f t="array" ref="G57">IFERROR(_xlfn.XLOOKUP(transformación!$B48,[1]Forwarkeys!$B$2:$B$1000,_xlfn.XLOOKUP($C$1,[1]Forwarkeys!$C$1:$BA$1,[1]Forwarkeys!$C$2:$BA$1000)),"-")</f>
        <v>11629</v>
      </c>
      <c r="H57" s="19">
        <f>España!E57</f>
        <v>93.24</v>
      </c>
      <c r="I57" s="3">
        <f>[1]Aeropuerto!$M50</f>
        <v>9666</v>
      </c>
      <c r="J57" s="3" cm="1">
        <f t="array" ref="J57">_xlfn.XLOOKUP(transformación!$B48,[1]Mortalidad!$A$2:$A$301,_xlfn.XLOOKUP($C$1,[1]Mortalidad!$B$1:$P$1,[1]Mortalidad!$B$2:$P$301))</f>
        <v>3403</v>
      </c>
      <c r="K57" s="19" cm="1">
        <f t="array" ref="K57">_xlfn.XLOOKUP(transformación!$B48,'[1]Indice del consumidor'!$A$2:$A$301,_xlfn.XLOOKUP($C$1,'[1]Indice del consumidor'!$B$1:$P$1,'[1]Indice del consumidor'!$B$2:$P$301))</f>
        <v>-8.8666666666666671</v>
      </c>
      <c r="L57" s="34" t="s">
        <v>702</v>
      </c>
      <c r="M57" s="34" t="s">
        <v>702</v>
      </c>
      <c r="N57" s="34" t="s">
        <v>702</v>
      </c>
    </row>
    <row r="58" spans="1:14" x14ac:dyDescent="0.3">
      <c r="A58" s="2" t="str">
        <f>'Viajeros Hoteles y Apartamet'!A58</f>
        <v>2008</v>
      </c>
      <c r="B58" s="2" t="str">
        <f>'Viajeros Hoteles y Apartamet'!B58</f>
        <v>11</v>
      </c>
      <c r="C58" s="3">
        <f>'Viajeros Hoteles y Apartamet'!K58</f>
        <v>5513</v>
      </c>
      <c r="D58" s="3" cm="1">
        <f t="array" ref="D58">_xlfn.XLOOKUP(transformación!A49,'[1]Pib Pc'!$A$2:$A$81,_xlfn.XLOOKUP($C$1,'[1]Pib Pc'!B$1:P$1,'[1]Pib Pc'!$B$2:$P$81))</f>
        <v>15770</v>
      </c>
      <c r="E58" s="19" cm="1">
        <f t="array" ref="E58">_xlfn.XLOOKUP(transformación!B49,'[1]IPC Armonizado'!$A$2:$A$250,_xlfn.XLOOKUP($C$1,'[1]IPC Armonizado'!$B$1:$Q$1,'[1]IPC Armonizado'!$B$2:$Q$250))</f>
        <v>89.7</v>
      </c>
      <c r="F58" s="19" cm="1">
        <f t="array" ref="F58">_xlfn.XLOOKUP(transformación!A49,'[1]Desempleo armonizado'!$A$2:$A$101,_xlfn.XLOOKUP($C$1,'[1]Desempleo armonizado'!$B$1:$P$1,'[1]Desempleo armonizado'!$B$2:$P$101))</f>
        <v>2.5</v>
      </c>
      <c r="G58" s="26" cm="1">
        <f t="array" ref="G58">IFERROR(_xlfn.XLOOKUP(transformación!$B49,[1]Forwarkeys!$B$2:$B$1000,_xlfn.XLOOKUP($C$1,[1]Forwarkeys!$C$1:$BA$1,[1]Forwarkeys!$C$2:$BA$1000)),"-")</f>
        <v>7572</v>
      </c>
      <c r="H58" s="19">
        <f>España!E58</f>
        <v>92.83</v>
      </c>
      <c r="I58" s="3">
        <f>[1]Aeropuerto!$M51</f>
        <v>5637</v>
      </c>
      <c r="J58" s="3" cm="1">
        <f t="array" ref="J58">_xlfn.XLOOKUP(transformación!$B49,[1]Mortalidad!$A$2:$A$301,_xlfn.XLOOKUP($C$1,[1]Mortalidad!$B$1:$P$1,[1]Mortalidad!$B$2:$P$301))</f>
        <v>3495</v>
      </c>
      <c r="K58" s="19" cm="1">
        <f t="array" ref="K58">_xlfn.XLOOKUP(transformación!$B49,'[1]Indice del consumidor'!$A$2:$A$301,_xlfn.XLOOKUP($C$1,'[1]Indice del consumidor'!$B$1:$P$1,'[1]Indice del consumidor'!$B$2:$P$301))</f>
        <v>-6.9333333333333336</v>
      </c>
      <c r="L58" s="34" t="s">
        <v>702</v>
      </c>
      <c r="M58" s="34" t="s">
        <v>702</v>
      </c>
      <c r="N58" s="34" t="s">
        <v>702</v>
      </c>
    </row>
    <row r="59" spans="1:14" x14ac:dyDescent="0.3">
      <c r="A59" s="2" t="str">
        <f>'Viajeros Hoteles y Apartamet'!A59</f>
        <v>2008</v>
      </c>
      <c r="B59" s="2" t="str">
        <f>'Viajeros Hoteles y Apartamet'!B59</f>
        <v>12</v>
      </c>
      <c r="C59" s="3">
        <f>'Viajeros Hoteles y Apartamet'!K59</f>
        <v>3098</v>
      </c>
      <c r="D59" s="3" cm="1">
        <f t="array" ref="D59">_xlfn.XLOOKUP(transformación!A50,'[1]Pib Pc'!$A$2:$A$81,_xlfn.XLOOKUP($C$1,'[1]Pib Pc'!B$1:P$1,'[1]Pib Pc'!$B$2:$P$81))</f>
        <v>15770</v>
      </c>
      <c r="E59" s="19" cm="1">
        <f t="array" ref="E59">_xlfn.XLOOKUP(transformación!B50,'[1]IPC Armonizado'!$A$2:$A$250,_xlfn.XLOOKUP($C$1,'[1]IPC Armonizado'!$B$1:$Q$1,'[1]IPC Armonizado'!$B$2:$Q$250))</f>
        <v>89.5</v>
      </c>
      <c r="F59" s="19" cm="1">
        <f t="array" ref="F59">_xlfn.XLOOKUP(transformación!A50,'[1]Desempleo armonizado'!$A$2:$A$101,_xlfn.XLOOKUP($C$1,'[1]Desempleo armonizado'!$B$1:$P$1,'[1]Desempleo armonizado'!$B$2:$P$101))</f>
        <v>2.5</v>
      </c>
      <c r="G59" s="26" cm="1">
        <f t="array" ref="G59">IFERROR(_xlfn.XLOOKUP(transformación!$B50,[1]Forwarkeys!$B$2:$B$1000,_xlfn.XLOOKUP($C$1,[1]Forwarkeys!$C$1:$BA$1,[1]Forwarkeys!$C$2:$BA$1000)),"-")</f>
        <v>6389</v>
      </c>
      <c r="H59" s="19">
        <f>España!E59</f>
        <v>92.36</v>
      </c>
      <c r="I59" s="3">
        <f>[1]Aeropuerto!$M52</f>
        <v>4587</v>
      </c>
      <c r="J59" s="3" cm="1">
        <f t="array" ref="J59">_xlfn.XLOOKUP(transformación!$B50,[1]Mortalidad!$A$2:$A$301,_xlfn.XLOOKUP($C$1,[1]Mortalidad!$B$1:$P$1,[1]Mortalidad!$B$2:$P$301))</f>
        <v>3888</v>
      </c>
      <c r="K59" s="19" cm="1">
        <f t="array" ref="K59">_xlfn.XLOOKUP(transformación!$B50,'[1]Indice del consumidor'!$A$2:$A$301,_xlfn.XLOOKUP($C$1,'[1]Indice del consumidor'!$B$1:$P$1,'[1]Indice del consumidor'!$B$2:$P$301))</f>
        <v>-6.9666666666666677</v>
      </c>
      <c r="L59" s="34" t="s">
        <v>702</v>
      </c>
      <c r="M59" s="34" t="s">
        <v>702</v>
      </c>
      <c r="N59" s="34" t="s">
        <v>702</v>
      </c>
    </row>
    <row r="60" spans="1:14" x14ac:dyDescent="0.3">
      <c r="A60" s="2" t="str">
        <f>'Viajeros Hoteles y Apartamet'!A60</f>
        <v>2009</v>
      </c>
      <c r="B60" s="2" t="str">
        <f>'Viajeros Hoteles y Apartamet'!B60</f>
        <v>1</v>
      </c>
      <c r="C60" s="3">
        <f>'Viajeros Hoteles y Apartamet'!K60</f>
        <v>4304</v>
      </c>
      <c r="D60" s="3" cm="1">
        <f t="array" ref="D60">_xlfn.XLOOKUP(transformación!A51,'[1]Pib Pc'!$A$2:$A$81,_xlfn.XLOOKUP($C$1,'[1]Pib Pc'!B$1:P$1,'[1]Pib Pc'!$B$2:$P$81))</f>
        <v>13980</v>
      </c>
      <c r="E60" s="19" cm="1">
        <f t="array" ref="E60">_xlfn.XLOOKUP(transformación!B51,'[1]IPC Armonizado'!$A$2:$A$250,_xlfn.XLOOKUP($C$1,'[1]IPC Armonizado'!$B$1:$Q$1,'[1]IPC Armonizado'!$B$2:$Q$250))</f>
        <v>89.1</v>
      </c>
      <c r="F60" s="19" cm="1">
        <f t="array" ref="F60">_xlfn.XLOOKUP(transformación!A51,'[1]Desempleo armonizado'!$A$2:$A$101,_xlfn.XLOOKUP($C$1,'[1]Desempleo armonizado'!$B$1:$P$1,'[1]Desempleo armonizado'!$B$2:$P$101))</f>
        <v>3</v>
      </c>
      <c r="G60" s="26" cm="1">
        <f t="array" ref="G60">IFERROR(_xlfn.XLOOKUP(transformación!$B51,[1]Forwarkeys!$B$2:$B$1000,_xlfn.XLOOKUP($C$1,[1]Forwarkeys!$C$1:$BA$1,[1]Forwarkeys!$C$2:$BA$1000)),"-")</f>
        <v>5425</v>
      </c>
      <c r="H60" s="19">
        <f>España!E60</f>
        <v>91.19</v>
      </c>
      <c r="I60" s="3">
        <f>[1]Aeropuerto!$M53</f>
        <v>4444</v>
      </c>
      <c r="J60" s="3" cm="1">
        <f t="array" ref="J60">_xlfn.XLOOKUP(transformación!$B51,[1]Mortalidad!$A$2:$A$301,_xlfn.XLOOKUP($C$1,[1]Mortalidad!$B$1:$P$1,[1]Mortalidad!$B$2:$P$301))</f>
        <v>4360</v>
      </c>
      <c r="K60" s="19" cm="1">
        <f t="array" ref="K60">_xlfn.XLOOKUP(transformación!$B51,'[1]Indice del consumidor'!$A$2:$A$301,_xlfn.XLOOKUP($C$1,'[1]Indice del consumidor'!$B$1:$P$1,'[1]Indice del consumidor'!$B$2:$P$301))</f>
        <v>-5</v>
      </c>
      <c r="L60" s="34" t="s">
        <v>702</v>
      </c>
      <c r="M60" s="34" t="s">
        <v>702</v>
      </c>
      <c r="N60" s="34" t="s">
        <v>702</v>
      </c>
    </row>
    <row r="61" spans="1:14" x14ac:dyDescent="0.3">
      <c r="A61" s="2" t="str">
        <f>'Viajeros Hoteles y Apartamet'!A61</f>
        <v>2009</v>
      </c>
      <c r="B61" s="2" t="str">
        <f>'Viajeros Hoteles y Apartamet'!B61</f>
        <v>2</v>
      </c>
      <c r="C61" s="3">
        <f>'Viajeros Hoteles y Apartamet'!K61</f>
        <v>4892</v>
      </c>
      <c r="D61" s="3" cm="1">
        <f t="array" ref="D61">_xlfn.XLOOKUP(transformación!A52,'[1]Pib Pc'!$A$2:$A$81,_xlfn.XLOOKUP($C$1,'[1]Pib Pc'!B$1:P$1,'[1]Pib Pc'!$B$2:$P$81))</f>
        <v>13980</v>
      </c>
      <c r="E61" s="19" cm="1">
        <f t="array" ref="E61">_xlfn.XLOOKUP(transformación!B52,'[1]IPC Armonizado'!$A$2:$A$250,_xlfn.XLOOKUP($C$1,'[1]IPC Armonizado'!$B$1:$Q$1,'[1]IPC Armonizado'!$B$2:$Q$250))</f>
        <v>90</v>
      </c>
      <c r="F61" s="19" cm="1">
        <f t="array" ref="F61">_xlfn.XLOOKUP(transformación!A52,'[1]Desempleo armonizado'!$A$2:$A$101,_xlfn.XLOOKUP($C$1,'[1]Desempleo armonizado'!$B$1:$P$1,'[1]Desempleo armonizado'!$B$2:$P$101))</f>
        <v>3</v>
      </c>
      <c r="G61" s="26" cm="1">
        <f t="array" ref="G61">IFERROR(_xlfn.XLOOKUP(transformación!$B52,[1]Forwarkeys!$B$2:$B$1000,_xlfn.XLOOKUP($C$1,[1]Forwarkeys!$C$1:$BA$1,[1]Forwarkeys!$C$2:$BA$1000)),"-")</f>
        <v>6215</v>
      </c>
      <c r="H61" s="19">
        <f>España!E61</f>
        <v>91.21</v>
      </c>
      <c r="I61" s="3">
        <f>[1]Aeropuerto!$M54</f>
        <v>5706</v>
      </c>
      <c r="J61" s="3" cm="1">
        <f t="array" ref="J61">_xlfn.XLOOKUP(transformación!$B52,[1]Mortalidad!$A$2:$A$301,_xlfn.XLOOKUP($C$1,[1]Mortalidad!$B$1:$P$1,[1]Mortalidad!$B$2:$P$301))</f>
        <v>3593</v>
      </c>
      <c r="K61" s="19" cm="1">
        <f t="array" ref="K61">_xlfn.XLOOKUP(transformación!$B52,'[1]Indice del consumidor'!$A$2:$A$301,_xlfn.XLOOKUP($C$1,'[1]Indice del consumidor'!$B$1:$P$1,'[1]Indice del consumidor'!$B$2:$P$301))</f>
        <v>-4.4000000000000004</v>
      </c>
      <c r="L61" s="34" t="s">
        <v>702</v>
      </c>
      <c r="M61" s="34" t="s">
        <v>702</v>
      </c>
      <c r="N61" s="34" t="s">
        <v>702</v>
      </c>
    </row>
    <row r="62" spans="1:14" x14ac:dyDescent="0.3">
      <c r="A62" s="2" t="str">
        <f>'Viajeros Hoteles y Apartamet'!A62</f>
        <v>2009</v>
      </c>
      <c r="B62" s="2" t="str">
        <f>'Viajeros Hoteles y Apartamet'!B62</f>
        <v>3</v>
      </c>
      <c r="C62" s="3">
        <f>'Viajeros Hoteles y Apartamet'!K62</f>
        <v>8606</v>
      </c>
      <c r="D62" s="3" cm="1">
        <f t="array" ref="D62">_xlfn.XLOOKUP(transformación!A53,'[1]Pib Pc'!$A$2:$A$81,_xlfn.XLOOKUP($C$1,'[1]Pib Pc'!B$1:P$1,'[1]Pib Pc'!$B$2:$P$81))</f>
        <v>13980</v>
      </c>
      <c r="E62" s="19" cm="1">
        <f t="array" ref="E62">_xlfn.XLOOKUP(transformación!B53,'[1]IPC Armonizado'!$A$2:$A$250,_xlfn.XLOOKUP($C$1,'[1]IPC Armonizado'!$B$1:$Q$1,'[1]IPC Armonizado'!$B$2:$Q$250))</f>
        <v>90.1</v>
      </c>
      <c r="F62" s="19" cm="1">
        <f t="array" ref="F62">_xlfn.XLOOKUP(transformación!A53,'[1]Desempleo armonizado'!$A$2:$A$101,_xlfn.XLOOKUP($C$1,'[1]Desempleo armonizado'!$B$1:$P$1,'[1]Desempleo armonizado'!$B$2:$P$101))</f>
        <v>3</v>
      </c>
      <c r="G62" s="26" cm="1">
        <f t="array" ref="G62">IFERROR(_xlfn.XLOOKUP(transformación!$B53,[1]Forwarkeys!$B$2:$B$1000,_xlfn.XLOOKUP($C$1,[1]Forwarkeys!$C$1:$BA$1,[1]Forwarkeys!$C$2:$BA$1000)),"-")</f>
        <v>6922</v>
      </c>
      <c r="H62" s="19">
        <f>España!E62</f>
        <v>91.36</v>
      </c>
      <c r="I62" s="3">
        <f>[1]Aeropuerto!$M55</f>
        <v>6789</v>
      </c>
      <c r="J62" s="3" cm="1">
        <f t="array" ref="J62">_xlfn.XLOOKUP(transformación!$B53,[1]Mortalidad!$A$2:$A$301,_xlfn.XLOOKUP($C$1,[1]Mortalidad!$B$1:$P$1,[1]Mortalidad!$B$2:$P$301))</f>
        <v>3580</v>
      </c>
      <c r="K62" s="19" cm="1">
        <f t="array" ref="K62">_xlfn.XLOOKUP(transformación!$B53,'[1]Indice del consumidor'!$A$2:$A$301,_xlfn.XLOOKUP($C$1,'[1]Indice del consumidor'!$B$1:$P$1,'[1]Indice del consumidor'!$B$2:$P$301))</f>
        <v>-4.666666666666667</v>
      </c>
      <c r="L62" s="34" t="s">
        <v>702</v>
      </c>
      <c r="M62" s="34" t="s">
        <v>702</v>
      </c>
      <c r="N62" s="34" t="s">
        <v>702</v>
      </c>
    </row>
    <row r="63" spans="1:14" x14ac:dyDescent="0.3">
      <c r="A63" s="2" t="str">
        <f>'Viajeros Hoteles y Apartamet'!A63</f>
        <v>2009</v>
      </c>
      <c r="B63" s="2" t="str">
        <f>'Viajeros Hoteles y Apartamet'!B63</f>
        <v>4</v>
      </c>
      <c r="C63" s="3">
        <f>'Viajeros Hoteles y Apartamet'!K63</f>
        <v>7445</v>
      </c>
      <c r="D63" s="3" cm="1">
        <f t="array" ref="D63">_xlfn.XLOOKUP(transformación!A54,'[1]Pib Pc'!$A$2:$A$81,_xlfn.XLOOKUP($C$1,'[1]Pib Pc'!B$1:P$1,'[1]Pib Pc'!$B$2:$P$81))</f>
        <v>13940</v>
      </c>
      <c r="E63" s="19" cm="1">
        <f t="array" ref="E63">_xlfn.XLOOKUP(transformación!B54,'[1]IPC Armonizado'!$A$2:$A$250,_xlfn.XLOOKUP($C$1,'[1]IPC Armonizado'!$B$1:$Q$1,'[1]IPC Armonizado'!$B$2:$Q$250))</f>
        <v>90.5</v>
      </c>
      <c r="F63" s="19" cm="1">
        <f t="array" ref="F63">_xlfn.XLOOKUP(transformación!A54,'[1]Desempleo armonizado'!$A$2:$A$101,_xlfn.XLOOKUP($C$1,'[1]Desempleo armonizado'!$B$1:$P$1,'[1]Desempleo armonizado'!$B$2:$P$101))</f>
        <v>3.3</v>
      </c>
      <c r="G63" s="26" cm="1">
        <f t="array" ref="G63">IFERROR(_xlfn.XLOOKUP(transformación!$B54,[1]Forwarkeys!$B$2:$B$1000,_xlfn.XLOOKUP($C$1,[1]Forwarkeys!$C$1:$BA$1,[1]Forwarkeys!$C$2:$BA$1000)),"-")</f>
        <v>8652</v>
      </c>
      <c r="H63" s="19">
        <f>España!E63</f>
        <v>92.26</v>
      </c>
      <c r="I63" s="3">
        <f>[1]Aeropuerto!$M56</f>
        <v>7586</v>
      </c>
      <c r="J63" s="3" cm="1">
        <f t="array" ref="J63">_xlfn.XLOOKUP(transformación!$B54,[1]Mortalidad!$A$2:$A$301,_xlfn.XLOOKUP($C$1,[1]Mortalidad!$B$1:$P$1,[1]Mortalidad!$B$2:$P$301))</f>
        <v>3269</v>
      </c>
      <c r="K63" s="19" cm="1">
        <f t="array" ref="K63">_xlfn.XLOOKUP(transformación!$B54,'[1]Indice del consumidor'!$A$2:$A$301,_xlfn.XLOOKUP($C$1,'[1]Indice del consumidor'!$B$1:$P$1,'[1]Indice del consumidor'!$B$2:$P$301))</f>
        <v>-3.3666666666666671</v>
      </c>
      <c r="L63" s="34" t="s">
        <v>702</v>
      </c>
      <c r="M63" s="34" t="s">
        <v>702</v>
      </c>
      <c r="N63" s="34" t="s">
        <v>702</v>
      </c>
    </row>
    <row r="64" spans="1:14" x14ac:dyDescent="0.3">
      <c r="A64" s="2" t="str">
        <f>'Viajeros Hoteles y Apartamet'!A64</f>
        <v>2009</v>
      </c>
      <c r="B64" s="2" t="str">
        <f>'Viajeros Hoteles y Apartamet'!B64</f>
        <v>5</v>
      </c>
      <c r="C64" s="3">
        <f>'Viajeros Hoteles y Apartamet'!K64</f>
        <v>7772</v>
      </c>
      <c r="D64" s="3" cm="1">
        <f t="array" ref="D64">_xlfn.XLOOKUP(transformación!A55,'[1]Pib Pc'!$A$2:$A$81,_xlfn.XLOOKUP($C$1,'[1]Pib Pc'!B$1:P$1,'[1]Pib Pc'!$B$2:$P$81))</f>
        <v>13940</v>
      </c>
      <c r="E64" s="19" cm="1">
        <f t="array" ref="E64">_xlfn.XLOOKUP(transformación!B55,'[1]IPC Armonizado'!$A$2:$A$250,_xlfn.XLOOKUP($C$1,'[1]IPC Armonizado'!$B$1:$Q$1,'[1]IPC Armonizado'!$B$2:$Q$250))</f>
        <v>90.7</v>
      </c>
      <c r="F64" s="19" cm="1">
        <f t="array" ref="F64">_xlfn.XLOOKUP(transformación!A55,'[1]Desempleo armonizado'!$A$2:$A$101,_xlfn.XLOOKUP($C$1,'[1]Desempleo armonizado'!$B$1:$P$1,'[1]Desempleo armonizado'!$B$2:$P$101))</f>
        <v>3.3</v>
      </c>
      <c r="G64" s="26" cm="1">
        <f t="array" ref="G64">IFERROR(_xlfn.XLOOKUP(transformación!$B55,[1]Forwarkeys!$B$2:$B$1000,_xlfn.XLOOKUP($C$1,[1]Forwarkeys!$C$1:$BA$1,[1]Forwarkeys!$C$2:$BA$1000)),"-")</f>
        <v>10602</v>
      </c>
      <c r="H64" s="19">
        <f>España!E64</f>
        <v>92.22</v>
      </c>
      <c r="I64" s="3">
        <f>[1]Aeropuerto!$M57</f>
        <v>9071</v>
      </c>
      <c r="J64" s="3" cm="1">
        <f t="array" ref="J64">_xlfn.XLOOKUP(transformación!$B55,[1]Mortalidad!$A$2:$A$301,_xlfn.XLOOKUP($C$1,[1]Mortalidad!$B$1:$P$1,[1]Mortalidad!$B$2:$P$301))</f>
        <v>3388</v>
      </c>
      <c r="K64" s="19" cm="1">
        <f t="array" ref="K64">_xlfn.XLOOKUP(transformación!$B55,'[1]Indice del consumidor'!$A$2:$A$301,_xlfn.XLOOKUP($C$1,'[1]Indice del consumidor'!$B$1:$P$1,'[1]Indice del consumidor'!$B$2:$P$301))</f>
        <v>1.0666666666666667</v>
      </c>
      <c r="L64" s="34" t="s">
        <v>702</v>
      </c>
      <c r="M64" s="34" t="s">
        <v>702</v>
      </c>
      <c r="N64" s="34" t="s">
        <v>702</v>
      </c>
    </row>
    <row r="65" spans="1:14" x14ac:dyDescent="0.3">
      <c r="A65" s="2" t="str">
        <f>'Viajeros Hoteles y Apartamet'!A65</f>
        <v>2009</v>
      </c>
      <c r="B65" s="2" t="str">
        <f>'Viajeros Hoteles y Apartamet'!B65</f>
        <v>6</v>
      </c>
      <c r="C65" s="3">
        <f>'Viajeros Hoteles y Apartamet'!K65</f>
        <v>14909</v>
      </c>
      <c r="D65" s="3" cm="1">
        <f t="array" ref="D65">_xlfn.XLOOKUP(transformación!A56,'[1]Pib Pc'!$A$2:$A$81,_xlfn.XLOOKUP($C$1,'[1]Pib Pc'!B$1:P$1,'[1]Pib Pc'!$B$2:$P$81))</f>
        <v>13940</v>
      </c>
      <c r="E65" s="19" cm="1">
        <f t="array" ref="E65">_xlfn.XLOOKUP(transformación!B56,'[1]IPC Armonizado'!$A$2:$A$250,_xlfn.XLOOKUP($C$1,'[1]IPC Armonizado'!$B$1:$Q$1,'[1]IPC Armonizado'!$B$2:$Q$250))</f>
        <v>91.3</v>
      </c>
      <c r="F65" s="19" cm="1">
        <f t="array" ref="F65">_xlfn.XLOOKUP(transformación!A56,'[1]Desempleo armonizado'!$A$2:$A$101,_xlfn.XLOOKUP($C$1,'[1]Desempleo armonizado'!$B$1:$P$1,'[1]Desempleo armonizado'!$B$2:$P$101))</f>
        <v>3.3</v>
      </c>
      <c r="G65" s="26" cm="1">
        <f t="array" ref="G65">IFERROR(_xlfn.XLOOKUP(transformación!$B56,[1]Forwarkeys!$B$2:$B$1000,_xlfn.XLOOKUP($C$1,[1]Forwarkeys!$C$1:$BA$1,[1]Forwarkeys!$C$2:$BA$1000)),"-")</f>
        <v>11098</v>
      </c>
      <c r="H65" s="19">
        <f>España!E65</f>
        <v>92.68</v>
      </c>
      <c r="I65" s="3">
        <f>[1]Aeropuerto!$M58</f>
        <v>10285</v>
      </c>
      <c r="J65" s="3" cm="1">
        <f t="array" ref="J65">_xlfn.XLOOKUP(transformación!$B56,[1]Mortalidad!$A$2:$A$301,_xlfn.XLOOKUP($C$1,[1]Mortalidad!$B$1:$P$1,[1]Mortalidad!$B$2:$P$301))</f>
        <v>3202</v>
      </c>
      <c r="K65" s="19" cm="1">
        <f t="array" ref="K65">_xlfn.XLOOKUP(transformación!$B56,'[1]Indice del consumidor'!$A$2:$A$301,_xlfn.XLOOKUP($C$1,'[1]Indice del consumidor'!$B$1:$P$1,'[1]Indice del consumidor'!$B$2:$P$301))</f>
        <v>0.73333333333333339</v>
      </c>
      <c r="L65" s="34" t="s">
        <v>702</v>
      </c>
      <c r="M65" s="34" t="s">
        <v>702</v>
      </c>
      <c r="N65" s="34" t="s">
        <v>702</v>
      </c>
    </row>
    <row r="66" spans="1:14" x14ac:dyDescent="0.3">
      <c r="A66" s="2" t="str">
        <f>'Viajeros Hoteles y Apartamet'!A66</f>
        <v>2009</v>
      </c>
      <c r="B66" s="2" t="str">
        <f>'Viajeros Hoteles y Apartamet'!B66</f>
        <v>7</v>
      </c>
      <c r="C66" s="3">
        <f>'Viajeros Hoteles y Apartamet'!K66</f>
        <v>8848</v>
      </c>
      <c r="D66" s="3" cm="1">
        <f t="array" ref="D66">_xlfn.XLOOKUP(transformación!A57,'[1]Pib Pc'!$A$2:$A$81,_xlfn.XLOOKUP($C$1,'[1]Pib Pc'!B$1:P$1,'[1]Pib Pc'!$B$2:$P$81))</f>
        <v>14280</v>
      </c>
      <c r="E66" s="19" cm="1">
        <f t="array" ref="E66">_xlfn.XLOOKUP(transformación!B57,'[1]IPC Armonizado'!$A$2:$A$250,_xlfn.XLOOKUP($C$1,'[1]IPC Armonizado'!$B$1:$Q$1,'[1]IPC Armonizado'!$B$2:$Q$250))</f>
        <v>90.7</v>
      </c>
      <c r="F66" s="19" cm="1">
        <f t="array" ref="F66">_xlfn.XLOOKUP(transformación!A57,'[1]Desempleo armonizado'!$A$2:$A$101,_xlfn.XLOOKUP($C$1,'[1]Desempleo armonizado'!$B$1:$P$1,'[1]Desempleo armonizado'!$B$2:$P$101))</f>
        <v>3.2</v>
      </c>
      <c r="G66" s="26" cm="1">
        <f t="array" ref="G66">IFERROR(_xlfn.XLOOKUP(transformación!$B57,[1]Forwarkeys!$B$2:$B$1000,_xlfn.XLOOKUP($C$1,[1]Forwarkeys!$C$1:$BA$1,[1]Forwarkeys!$C$2:$BA$1000)),"-")</f>
        <v>13700</v>
      </c>
      <c r="H66" s="19">
        <f>España!E66</f>
        <v>91.92</v>
      </c>
      <c r="I66" s="3">
        <f>[1]Aeropuerto!$M59</f>
        <v>13075</v>
      </c>
      <c r="J66" s="3" cm="1">
        <f t="array" ref="J66">_xlfn.XLOOKUP(transformación!$B57,[1]Mortalidad!$A$2:$A$301,_xlfn.XLOOKUP($C$1,[1]Mortalidad!$B$1:$P$1,[1]Mortalidad!$B$2:$P$301))</f>
        <v>3273</v>
      </c>
      <c r="K66" s="19" cm="1">
        <f t="array" ref="K66">_xlfn.XLOOKUP(transformación!$B57,'[1]Indice del consumidor'!$A$2:$A$301,_xlfn.XLOOKUP($C$1,'[1]Indice del consumidor'!$B$1:$P$1,'[1]Indice del consumidor'!$B$2:$P$301))</f>
        <v>2.2333333333333334</v>
      </c>
      <c r="L66" s="34" t="s">
        <v>702</v>
      </c>
      <c r="M66" s="34" t="s">
        <v>702</v>
      </c>
      <c r="N66" s="34" t="s">
        <v>702</v>
      </c>
    </row>
    <row r="67" spans="1:14" x14ac:dyDescent="0.3">
      <c r="A67" s="2" t="str">
        <f>'Viajeros Hoteles y Apartamet'!A67</f>
        <v>2009</v>
      </c>
      <c r="B67" s="2" t="str">
        <f>'Viajeros Hoteles y Apartamet'!B67</f>
        <v>8</v>
      </c>
      <c r="C67" s="3">
        <f>'Viajeros Hoteles y Apartamet'!K67</f>
        <v>5297</v>
      </c>
      <c r="D67" s="3" cm="1">
        <f t="array" ref="D67">_xlfn.XLOOKUP(transformación!A58,'[1]Pib Pc'!$A$2:$A$81,_xlfn.XLOOKUP($C$1,'[1]Pib Pc'!B$1:P$1,'[1]Pib Pc'!$B$2:$P$81))</f>
        <v>14280</v>
      </c>
      <c r="E67" s="19" cm="1">
        <f t="array" ref="E67">_xlfn.XLOOKUP(transformación!B58,'[1]IPC Armonizado'!$A$2:$A$250,_xlfn.XLOOKUP($C$1,'[1]IPC Armonizado'!$B$1:$Q$1,'[1]IPC Armonizado'!$B$2:$Q$250))</f>
        <v>90.5</v>
      </c>
      <c r="F67" s="19" cm="1">
        <f t="array" ref="F67">_xlfn.XLOOKUP(transformación!A58,'[1]Desempleo armonizado'!$A$2:$A$101,_xlfn.XLOOKUP($C$1,'[1]Desempleo armonizado'!$B$1:$P$1,'[1]Desempleo armonizado'!$B$2:$P$101))</f>
        <v>3.2</v>
      </c>
      <c r="G67" s="26" cm="1">
        <f t="array" ref="G67">IFERROR(_xlfn.XLOOKUP(transformación!$B58,[1]Forwarkeys!$B$2:$B$1000,_xlfn.XLOOKUP($C$1,[1]Forwarkeys!$C$1:$BA$1,[1]Forwarkeys!$C$2:$BA$1000)),"-")</f>
        <v>12259</v>
      </c>
      <c r="H67" s="19">
        <f>España!E67</f>
        <v>92.29</v>
      </c>
      <c r="I67" s="3">
        <f>[1]Aeropuerto!$M60</f>
        <v>9000</v>
      </c>
      <c r="J67" s="3" cm="1">
        <f t="array" ref="J67">_xlfn.XLOOKUP(transformación!$B58,[1]Mortalidad!$A$2:$A$301,_xlfn.XLOOKUP($C$1,[1]Mortalidad!$B$1:$P$1,[1]Mortalidad!$B$2:$P$301))</f>
        <v>3255</v>
      </c>
      <c r="K67" s="19" cm="1">
        <f t="array" ref="K67">_xlfn.XLOOKUP(transformación!$B58,'[1]Indice del consumidor'!$A$2:$A$301,_xlfn.XLOOKUP($C$1,'[1]Indice del consumidor'!$B$1:$P$1,'[1]Indice del consumidor'!$B$2:$P$301))</f>
        <v>2.7666666666666671</v>
      </c>
      <c r="L67" s="34" t="s">
        <v>702</v>
      </c>
      <c r="M67" s="34" t="s">
        <v>702</v>
      </c>
      <c r="N67" s="34" t="s">
        <v>702</v>
      </c>
    </row>
    <row r="68" spans="1:14" x14ac:dyDescent="0.3">
      <c r="A68" s="2" t="str">
        <f>'Viajeros Hoteles y Apartamet'!A68</f>
        <v>2009</v>
      </c>
      <c r="B68" s="2" t="str">
        <f>'Viajeros Hoteles y Apartamet'!B68</f>
        <v>9</v>
      </c>
      <c r="C68" s="3">
        <f>'Viajeros Hoteles y Apartamet'!K68</f>
        <v>11078</v>
      </c>
      <c r="D68" s="3" cm="1">
        <f t="array" ref="D68">_xlfn.XLOOKUP(transformación!A59,'[1]Pib Pc'!$A$2:$A$81,_xlfn.XLOOKUP($C$1,'[1]Pib Pc'!B$1:P$1,'[1]Pib Pc'!$B$2:$P$81))</f>
        <v>14280</v>
      </c>
      <c r="E68" s="19" cm="1">
        <f t="array" ref="E68">_xlfn.XLOOKUP(transformación!B59,'[1]IPC Armonizado'!$A$2:$A$250,_xlfn.XLOOKUP($C$1,'[1]IPC Armonizado'!$B$1:$Q$1,'[1]IPC Armonizado'!$B$2:$Q$250))</f>
        <v>91.4</v>
      </c>
      <c r="F68" s="19" cm="1">
        <f t="array" ref="F68">_xlfn.XLOOKUP(transformación!A59,'[1]Desempleo armonizado'!$A$2:$A$101,_xlfn.XLOOKUP($C$1,'[1]Desempleo armonizado'!$B$1:$P$1,'[1]Desempleo armonizado'!$B$2:$P$101))</f>
        <v>3.2</v>
      </c>
      <c r="G68" s="26" cm="1">
        <f t="array" ref="G68">IFERROR(_xlfn.XLOOKUP(transformación!$B59,[1]Forwarkeys!$B$2:$B$1000,_xlfn.XLOOKUP($C$1,[1]Forwarkeys!$C$1:$BA$1,[1]Forwarkeys!$C$2:$BA$1000)),"-")</f>
        <v>10219</v>
      </c>
      <c r="H68" s="19">
        <f>España!E68</f>
        <v>92.06</v>
      </c>
      <c r="I68" s="3">
        <f>[1]Aeropuerto!$M61</f>
        <v>9721</v>
      </c>
      <c r="J68" s="3" cm="1">
        <f t="array" ref="J68">_xlfn.XLOOKUP(transformación!$B59,[1]Mortalidad!$A$2:$A$301,_xlfn.XLOOKUP($C$1,[1]Mortalidad!$B$1:$P$1,[1]Mortalidad!$B$2:$P$301))</f>
        <v>3126</v>
      </c>
      <c r="K68" s="19" cm="1">
        <f t="array" ref="K68">_xlfn.XLOOKUP(transformación!$B59,'[1]Indice del consumidor'!$A$2:$A$301,_xlfn.XLOOKUP($C$1,'[1]Indice del consumidor'!$B$1:$P$1,'[1]Indice del consumidor'!$B$2:$P$301))</f>
        <v>3.8666666666666671</v>
      </c>
      <c r="L68" s="34" t="s">
        <v>702</v>
      </c>
      <c r="M68" s="34" t="s">
        <v>702</v>
      </c>
      <c r="N68" s="34" t="s">
        <v>702</v>
      </c>
    </row>
    <row r="69" spans="1:14" x14ac:dyDescent="0.3">
      <c r="A69" s="2" t="str">
        <f>'Viajeros Hoteles y Apartamet'!A69</f>
        <v>2009</v>
      </c>
      <c r="B69" s="2" t="str">
        <f>'Viajeros Hoteles y Apartamet'!B69</f>
        <v>10</v>
      </c>
      <c r="C69" s="3">
        <f>'Viajeros Hoteles y Apartamet'!K69</f>
        <v>10943</v>
      </c>
      <c r="D69" s="3" cm="1">
        <f t="array" ref="D69">_xlfn.XLOOKUP(transformación!A60,'[1]Pib Pc'!$A$2:$A$81,_xlfn.XLOOKUP($C$1,'[1]Pib Pc'!B$1:P$1,'[1]Pib Pc'!$B$2:$P$81))</f>
        <v>15760</v>
      </c>
      <c r="E69" s="19" cm="1">
        <f t="array" ref="E69">_xlfn.XLOOKUP(transformación!B60,'[1]IPC Armonizado'!$A$2:$A$250,_xlfn.XLOOKUP($C$1,'[1]IPC Armonizado'!$B$1:$Q$1,'[1]IPC Armonizado'!$B$2:$Q$250))</f>
        <v>91.1</v>
      </c>
      <c r="F69" s="19" cm="1">
        <f t="array" ref="F69">_xlfn.XLOOKUP(transformación!A60,'[1]Desempleo armonizado'!$A$2:$A$101,_xlfn.XLOOKUP($C$1,'[1]Desempleo armonizado'!$B$1:$P$1,'[1]Desempleo armonizado'!$B$2:$P$101))</f>
        <v>2.9</v>
      </c>
      <c r="G69" s="26" cm="1">
        <f t="array" ref="G69">IFERROR(_xlfn.XLOOKUP(transformación!$B60,[1]Forwarkeys!$B$2:$B$1000,_xlfn.XLOOKUP($C$1,[1]Forwarkeys!$C$1:$BA$1,[1]Forwarkeys!$C$2:$BA$1000)),"-")</f>
        <v>10120</v>
      </c>
      <c r="H69" s="19">
        <f>España!E69</f>
        <v>92.71</v>
      </c>
      <c r="I69" s="3">
        <f>[1]Aeropuerto!$M62</f>
        <v>9634</v>
      </c>
      <c r="J69" s="3" cm="1">
        <f t="array" ref="J69">_xlfn.XLOOKUP(transformación!$B60,[1]Mortalidad!$A$2:$A$301,_xlfn.XLOOKUP($C$1,[1]Mortalidad!$B$1:$P$1,[1]Mortalidad!$B$2:$P$301))</f>
        <v>3300</v>
      </c>
      <c r="K69" s="19" cm="1">
        <f t="array" ref="K69">_xlfn.XLOOKUP(transformación!$B60,'[1]Indice del consumidor'!$A$2:$A$301,_xlfn.XLOOKUP($C$1,'[1]Indice del consumidor'!$B$1:$P$1,'[1]Indice del consumidor'!$B$2:$P$301))</f>
        <v>3.9666666666666668</v>
      </c>
      <c r="L69" s="34" t="s">
        <v>702</v>
      </c>
      <c r="M69" s="34" t="s">
        <v>702</v>
      </c>
      <c r="N69" s="34" t="s">
        <v>702</v>
      </c>
    </row>
    <row r="70" spans="1:14" x14ac:dyDescent="0.3">
      <c r="A70" s="2" t="str">
        <f>'Viajeros Hoteles y Apartamet'!A70</f>
        <v>2009</v>
      </c>
      <c r="B70" s="2" t="str">
        <f>'Viajeros Hoteles y Apartamet'!B70</f>
        <v>11</v>
      </c>
      <c r="C70" s="3">
        <f>'Viajeros Hoteles y Apartamet'!K70</f>
        <v>6042</v>
      </c>
      <c r="D70" s="3" cm="1">
        <f t="array" ref="D70">_xlfn.XLOOKUP(transformación!A61,'[1]Pib Pc'!$A$2:$A$81,_xlfn.XLOOKUP($C$1,'[1]Pib Pc'!B$1:P$1,'[1]Pib Pc'!$B$2:$P$81))</f>
        <v>15760</v>
      </c>
      <c r="E70" s="19" cm="1">
        <f t="array" ref="E70">_xlfn.XLOOKUP(transformación!B61,'[1]IPC Armonizado'!$A$2:$A$250,_xlfn.XLOOKUP($C$1,'[1]IPC Armonizado'!$B$1:$Q$1,'[1]IPC Armonizado'!$B$2:$Q$250))</f>
        <v>91.4</v>
      </c>
      <c r="F70" s="19" cm="1">
        <f t="array" ref="F70">_xlfn.XLOOKUP(transformación!A61,'[1]Desempleo armonizado'!$A$2:$A$101,_xlfn.XLOOKUP($C$1,'[1]Desempleo armonizado'!$B$1:$P$1,'[1]Desempleo armonizado'!$B$2:$P$101))</f>
        <v>2.9</v>
      </c>
      <c r="G70" s="26" cm="1">
        <f t="array" ref="G70">IFERROR(_xlfn.XLOOKUP(transformación!$B61,[1]Forwarkeys!$B$2:$B$1000,_xlfn.XLOOKUP($C$1,[1]Forwarkeys!$C$1:$BA$1,[1]Forwarkeys!$C$2:$BA$1000)),"-")</f>
        <v>6232</v>
      </c>
      <c r="H70" s="19">
        <f>España!E70</f>
        <v>93.21</v>
      </c>
      <c r="I70" s="3">
        <f>[1]Aeropuerto!$M63</f>
        <v>5101</v>
      </c>
      <c r="J70" s="3" cm="1">
        <f t="array" ref="J70">_xlfn.XLOOKUP(transformación!$B61,[1]Mortalidad!$A$2:$A$301,_xlfn.XLOOKUP($C$1,[1]Mortalidad!$B$1:$P$1,[1]Mortalidad!$B$2:$P$301))</f>
        <v>3358</v>
      </c>
      <c r="K70" s="19" cm="1">
        <f t="array" ref="K70">_xlfn.XLOOKUP(transformación!$B61,'[1]Indice del consumidor'!$A$2:$A$301,_xlfn.XLOOKUP($C$1,'[1]Indice del consumidor'!$B$1:$P$1,'[1]Indice del consumidor'!$B$2:$P$301))</f>
        <v>2.9333333333333336</v>
      </c>
      <c r="L70" s="34" t="s">
        <v>702</v>
      </c>
      <c r="M70" s="34" t="s">
        <v>702</v>
      </c>
      <c r="N70" s="34" t="s">
        <v>702</v>
      </c>
    </row>
    <row r="71" spans="1:14" x14ac:dyDescent="0.3">
      <c r="A71" s="2" t="str">
        <f>'Viajeros Hoteles y Apartamet'!A71</f>
        <v>2009</v>
      </c>
      <c r="B71" s="2" t="str">
        <f>'Viajeros Hoteles y Apartamet'!B71</f>
        <v>12</v>
      </c>
      <c r="C71" s="3">
        <f>'Viajeros Hoteles y Apartamet'!K71</f>
        <v>2859</v>
      </c>
      <c r="D71" s="3" cm="1">
        <f t="array" ref="D71">_xlfn.XLOOKUP(transformación!A62,'[1]Pib Pc'!$A$2:$A$81,_xlfn.XLOOKUP($C$1,'[1]Pib Pc'!B$1:P$1,'[1]Pib Pc'!$B$2:$P$81))</f>
        <v>15760</v>
      </c>
      <c r="E71" s="19" cm="1">
        <f t="array" ref="E71">_xlfn.XLOOKUP(transformación!B62,'[1]IPC Armonizado'!$A$2:$A$250,_xlfn.XLOOKUP($C$1,'[1]IPC Armonizado'!$B$1:$Q$1,'[1]IPC Armonizado'!$B$2:$Q$250))</f>
        <v>91.6</v>
      </c>
      <c r="F71" s="19" cm="1">
        <f t="array" ref="F71">_xlfn.XLOOKUP(transformación!A62,'[1]Desempleo armonizado'!$A$2:$A$101,_xlfn.XLOOKUP($C$1,'[1]Desempleo armonizado'!$B$1:$P$1,'[1]Desempleo armonizado'!$B$2:$P$101))</f>
        <v>2.9</v>
      </c>
      <c r="G71" s="26" cm="1">
        <f t="array" ref="G71">IFERROR(_xlfn.XLOOKUP(transformación!$B62,[1]Forwarkeys!$B$2:$B$1000,_xlfn.XLOOKUP($C$1,[1]Forwarkeys!$C$1:$BA$1,[1]Forwarkeys!$C$2:$BA$1000)),"-")</f>
        <v>6062</v>
      </c>
      <c r="H71" s="19">
        <f>España!E71</f>
        <v>93.19</v>
      </c>
      <c r="I71" s="3">
        <f>[1]Aeropuerto!$M64</f>
        <v>4536</v>
      </c>
      <c r="J71" s="3" cm="1">
        <f t="array" ref="J71">_xlfn.XLOOKUP(transformación!$B62,[1]Mortalidad!$A$2:$A$301,_xlfn.XLOOKUP($C$1,[1]Mortalidad!$B$1:$P$1,[1]Mortalidad!$B$2:$P$301))</f>
        <v>3745</v>
      </c>
      <c r="K71" s="19" cm="1">
        <f t="array" ref="K71">_xlfn.XLOOKUP(transformación!$B62,'[1]Indice del consumidor'!$A$2:$A$301,_xlfn.XLOOKUP($C$1,'[1]Indice del consumidor'!$B$1:$P$1,'[1]Indice del consumidor'!$B$2:$P$301))</f>
        <v>3.6666666666666665</v>
      </c>
      <c r="L71" s="34" t="s">
        <v>702</v>
      </c>
      <c r="M71" s="34" t="s">
        <v>702</v>
      </c>
      <c r="N71" s="34" t="s">
        <v>702</v>
      </c>
    </row>
    <row r="72" spans="1:14" x14ac:dyDescent="0.3">
      <c r="A72" s="2" t="str">
        <f>'Viajeros Hoteles y Apartamet'!A72</f>
        <v>2010</v>
      </c>
      <c r="B72" s="2" t="str">
        <f>'Viajeros Hoteles y Apartamet'!B72</f>
        <v>1</v>
      </c>
      <c r="C72" s="3">
        <f>'Viajeros Hoteles y Apartamet'!K72</f>
        <v>7753</v>
      </c>
      <c r="D72" s="3" cm="1">
        <f t="array" ref="D72">_xlfn.XLOOKUP(transformación!A63,'[1]Pib Pc'!$A$2:$A$81,_xlfn.XLOOKUP($C$1,'[1]Pib Pc'!B$1:P$1,'[1]Pib Pc'!$B$2:$P$81))</f>
        <v>16240</v>
      </c>
      <c r="E72" s="19" cm="1">
        <f t="array" ref="E72">_xlfn.XLOOKUP(transformación!B63,'[1]IPC Armonizado'!$A$2:$A$250,_xlfn.XLOOKUP($C$1,'[1]IPC Armonizado'!$B$1:$Q$1,'[1]IPC Armonizado'!$B$2:$Q$250))</f>
        <v>91.6</v>
      </c>
      <c r="F72" s="19" cm="1">
        <f t="array" ref="F72">_xlfn.XLOOKUP(transformación!A63,'[1]Desempleo armonizado'!$A$2:$A$101,_xlfn.XLOOKUP($C$1,'[1]Desempleo armonizado'!$B$1:$P$1,'[1]Desempleo armonizado'!$B$2:$P$101))</f>
        <v>3.6</v>
      </c>
      <c r="G72" s="26" cm="1">
        <f t="array" ref="G72">IFERROR(_xlfn.XLOOKUP(transformación!$B63,[1]Forwarkeys!$B$2:$B$1000,_xlfn.XLOOKUP($C$1,[1]Forwarkeys!$C$1:$BA$1,[1]Forwarkeys!$C$2:$BA$1000)),"-")</f>
        <v>6702</v>
      </c>
      <c r="H72" s="19">
        <f>España!E72</f>
        <v>91.82</v>
      </c>
      <c r="I72" s="3">
        <f>[1]Aeropuerto!$M65</f>
        <v>5779</v>
      </c>
      <c r="J72" s="3" cm="1">
        <f t="array" ref="J72">_xlfn.XLOOKUP(transformación!$B63,[1]Mortalidad!$A$2:$A$301,_xlfn.XLOOKUP($C$1,[1]Mortalidad!$B$1:$P$1,[1]Mortalidad!$B$2:$P$301))</f>
        <v>3724</v>
      </c>
      <c r="K72" s="19" cm="1">
        <f t="array" ref="K72">_xlfn.XLOOKUP(transformación!$B63,'[1]Indice del consumidor'!$A$2:$A$301,_xlfn.XLOOKUP($C$1,'[1]Indice del consumidor'!$B$1:$P$1,'[1]Indice del consumidor'!$B$2:$P$301))</f>
        <v>4.333333333333333</v>
      </c>
      <c r="L72" s="34" t="s">
        <v>702</v>
      </c>
      <c r="M72" s="34" t="s">
        <v>702</v>
      </c>
      <c r="N72" s="34" t="s">
        <v>702</v>
      </c>
    </row>
    <row r="73" spans="1:14" x14ac:dyDescent="0.3">
      <c r="A73" s="2" t="str">
        <f>'Viajeros Hoteles y Apartamet'!A73</f>
        <v>2010</v>
      </c>
      <c r="B73" s="2" t="str">
        <f>'Viajeros Hoteles y Apartamet'!B73</f>
        <v>2</v>
      </c>
      <c r="C73" s="3">
        <f>'Viajeros Hoteles y Apartamet'!K73</f>
        <v>10137</v>
      </c>
      <c r="D73" s="3" cm="1">
        <f t="array" ref="D73">_xlfn.XLOOKUP(transformación!A64,'[1]Pib Pc'!$A$2:$A$81,_xlfn.XLOOKUP($C$1,'[1]Pib Pc'!B$1:P$1,'[1]Pib Pc'!$B$2:$P$81))</f>
        <v>16240</v>
      </c>
      <c r="E73" s="19" cm="1">
        <f t="array" ref="E73">_xlfn.XLOOKUP(transformación!B64,'[1]IPC Armonizado'!$A$2:$A$250,_xlfn.XLOOKUP($C$1,'[1]IPC Armonizado'!$B$1:$Q$1,'[1]IPC Armonizado'!$B$2:$Q$250))</f>
        <v>92.8</v>
      </c>
      <c r="F73" s="19" cm="1">
        <f t="array" ref="F73">_xlfn.XLOOKUP(transformación!A64,'[1]Desempleo armonizado'!$A$2:$A$101,_xlfn.XLOOKUP($C$1,'[1]Desempleo armonizado'!$B$1:$P$1,'[1]Desempleo armonizado'!$B$2:$P$101))</f>
        <v>3.6</v>
      </c>
      <c r="G73" s="26" cm="1">
        <f t="array" ref="G73">IFERROR(_xlfn.XLOOKUP(transformación!$B64,[1]Forwarkeys!$B$2:$B$1000,_xlfn.XLOOKUP($C$1,[1]Forwarkeys!$C$1:$BA$1,[1]Forwarkeys!$C$2:$BA$1000)),"-")</f>
        <v>6040</v>
      </c>
      <c r="H73" s="19">
        <f>España!E73</f>
        <v>91.61</v>
      </c>
      <c r="I73" s="3">
        <f>[1]Aeropuerto!$M66</f>
        <v>5599</v>
      </c>
      <c r="J73" s="3" cm="1">
        <f t="array" ref="J73">_xlfn.XLOOKUP(transformación!$B64,[1]Mortalidad!$A$2:$A$301,_xlfn.XLOOKUP($C$1,[1]Mortalidad!$B$1:$P$1,[1]Mortalidad!$B$2:$P$301))</f>
        <v>3498</v>
      </c>
      <c r="K73" s="19" cm="1">
        <f t="array" ref="K73">_xlfn.XLOOKUP(transformación!$B64,'[1]Indice del consumidor'!$A$2:$A$301,_xlfn.XLOOKUP($C$1,'[1]Indice del consumidor'!$B$1:$P$1,'[1]Indice del consumidor'!$B$2:$P$301))</f>
        <v>5.9000000000000012</v>
      </c>
      <c r="L73" s="34" t="s">
        <v>702</v>
      </c>
      <c r="M73" s="34" t="s">
        <v>702</v>
      </c>
      <c r="N73" s="34" t="s">
        <v>702</v>
      </c>
    </row>
    <row r="74" spans="1:14" x14ac:dyDescent="0.3">
      <c r="A74" s="2" t="str">
        <f>'Viajeros Hoteles y Apartamet'!A74</f>
        <v>2010</v>
      </c>
      <c r="B74" s="2" t="str">
        <f>'Viajeros Hoteles y Apartamet'!B74</f>
        <v>3</v>
      </c>
      <c r="C74" s="3">
        <f>'Viajeros Hoteles y Apartamet'!K74</f>
        <v>12234</v>
      </c>
      <c r="D74" s="3" cm="1">
        <f t="array" ref="D74">_xlfn.XLOOKUP(transformación!A65,'[1]Pib Pc'!$A$2:$A$81,_xlfn.XLOOKUP($C$1,'[1]Pib Pc'!B$1:P$1,'[1]Pib Pc'!$B$2:$P$81))</f>
        <v>16240</v>
      </c>
      <c r="E74" s="19" cm="1">
        <f t="array" ref="E74">_xlfn.XLOOKUP(transformación!B65,'[1]IPC Armonizado'!$A$2:$A$250,_xlfn.XLOOKUP($C$1,'[1]IPC Armonizado'!$B$1:$Q$1,'[1]IPC Armonizado'!$B$2:$Q$250))</f>
        <v>93.4</v>
      </c>
      <c r="F74" s="19" cm="1">
        <f t="array" ref="F74">_xlfn.XLOOKUP(transformación!A65,'[1]Desempleo armonizado'!$A$2:$A$101,_xlfn.XLOOKUP($C$1,'[1]Desempleo armonizado'!$B$1:$P$1,'[1]Desempleo armonizado'!$B$2:$P$101))</f>
        <v>3.6</v>
      </c>
      <c r="G74" s="26" cm="1">
        <f t="array" ref="G74">IFERROR(_xlfn.XLOOKUP(transformación!$B65,[1]Forwarkeys!$B$2:$B$1000,_xlfn.XLOOKUP($C$1,[1]Forwarkeys!$C$1:$BA$1,[1]Forwarkeys!$C$2:$BA$1000)),"-")</f>
        <v>7254</v>
      </c>
      <c r="H74" s="19">
        <f>España!E74</f>
        <v>93.8</v>
      </c>
      <c r="I74" s="3">
        <f>[1]Aeropuerto!$M67</f>
        <v>7251</v>
      </c>
      <c r="J74" s="3" cm="1">
        <f t="array" ref="J74">_xlfn.XLOOKUP(transformación!$B65,[1]Mortalidad!$A$2:$A$301,_xlfn.XLOOKUP($C$1,[1]Mortalidad!$B$1:$P$1,[1]Mortalidad!$B$2:$P$301))</f>
        <v>3656</v>
      </c>
      <c r="K74" s="19" cm="1">
        <f t="array" ref="K74">_xlfn.XLOOKUP(transformación!$B65,'[1]Indice del consumidor'!$A$2:$A$301,_xlfn.XLOOKUP($C$1,'[1]Indice del consumidor'!$B$1:$P$1,'[1]Indice del consumidor'!$B$2:$P$301))</f>
        <v>5.1333333333333337</v>
      </c>
      <c r="L74" s="34" t="s">
        <v>702</v>
      </c>
      <c r="M74" s="34" t="s">
        <v>702</v>
      </c>
      <c r="N74" s="34" t="s">
        <v>702</v>
      </c>
    </row>
    <row r="75" spans="1:14" x14ac:dyDescent="0.3">
      <c r="A75" s="2" t="str">
        <f>'Viajeros Hoteles y Apartamet'!A75</f>
        <v>2010</v>
      </c>
      <c r="B75" s="2" t="str">
        <f>'Viajeros Hoteles y Apartamet'!B75</f>
        <v>4</v>
      </c>
      <c r="C75" s="3">
        <f>'Viajeros Hoteles y Apartamet'!K75</f>
        <v>9119</v>
      </c>
      <c r="D75" s="3" cm="1">
        <f t="array" ref="D75">_xlfn.XLOOKUP(transformación!A66,'[1]Pib Pc'!$A$2:$A$81,_xlfn.XLOOKUP($C$1,'[1]Pib Pc'!B$1:P$1,'[1]Pib Pc'!$B$2:$P$81))</f>
        <v>16530</v>
      </c>
      <c r="E75" s="19" cm="1">
        <f t="array" ref="E75">_xlfn.XLOOKUP(transformación!B66,'[1]IPC Armonizado'!$A$2:$A$250,_xlfn.XLOOKUP($C$1,'[1]IPC Armonizado'!$B$1:$Q$1,'[1]IPC Armonizado'!$B$2:$Q$250))</f>
        <v>93.5</v>
      </c>
      <c r="F75" s="19" cm="1">
        <f t="array" ref="F75">_xlfn.XLOOKUP(transformación!A66,'[1]Desempleo armonizado'!$A$2:$A$101,_xlfn.XLOOKUP($C$1,'[1]Desempleo armonizado'!$B$1:$P$1,'[1]Desempleo armonizado'!$B$2:$P$101))</f>
        <v>3.8</v>
      </c>
      <c r="G75" s="26" cm="1">
        <f t="array" ref="G75">IFERROR(_xlfn.XLOOKUP(transformación!$B66,[1]Forwarkeys!$B$2:$B$1000,_xlfn.XLOOKUP($C$1,[1]Forwarkeys!$C$1:$BA$1,[1]Forwarkeys!$C$2:$BA$1000)),"-")</f>
        <v>14966</v>
      </c>
      <c r="H75" s="19">
        <f>España!E75</f>
        <v>94.46</v>
      </c>
      <c r="I75" s="3">
        <f>[1]Aeropuerto!$M68</f>
        <v>8456</v>
      </c>
      <c r="J75" s="3" cm="1">
        <f t="array" ref="J75">_xlfn.XLOOKUP(transformación!$B66,[1]Mortalidad!$A$2:$A$301,_xlfn.XLOOKUP($C$1,[1]Mortalidad!$B$1:$P$1,[1]Mortalidad!$B$2:$P$301))</f>
        <v>3354</v>
      </c>
      <c r="K75" s="19" cm="1">
        <f t="array" ref="K75">_xlfn.XLOOKUP(transformación!$B66,'[1]Indice del consumidor'!$A$2:$A$301,_xlfn.XLOOKUP($C$1,'[1]Indice del consumidor'!$B$1:$P$1,'[1]Indice del consumidor'!$B$2:$P$301))</f>
        <v>6.4333333333333327</v>
      </c>
      <c r="L75" s="34" t="s">
        <v>702</v>
      </c>
      <c r="M75" s="34" t="s">
        <v>702</v>
      </c>
      <c r="N75" s="34" t="s">
        <v>702</v>
      </c>
    </row>
    <row r="76" spans="1:14" x14ac:dyDescent="0.3">
      <c r="A76" s="2" t="str">
        <f>'Viajeros Hoteles y Apartamet'!A76</f>
        <v>2010</v>
      </c>
      <c r="B76" s="2" t="str">
        <f>'Viajeros Hoteles y Apartamet'!B76</f>
        <v>5</v>
      </c>
      <c r="C76" s="3">
        <f>'Viajeros Hoteles y Apartamet'!K76</f>
        <v>16137</v>
      </c>
      <c r="D76" s="3" cm="1">
        <f t="array" ref="D76">_xlfn.XLOOKUP(transformación!A67,'[1]Pib Pc'!$A$2:$A$81,_xlfn.XLOOKUP($C$1,'[1]Pib Pc'!B$1:P$1,'[1]Pib Pc'!$B$2:$P$81))</f>
        <v>16530</v>
      </c>
      <c r="E76" s="19" cm="1">
        <f t="array" ref="E76">_xlfn.XLOOKUP(transformación!B67,'[1]IPC Armonizado'!$A$2:$A$250,_xlfn.XLOOKUP($C$1,'[1]IPC Armonizado'!$B$1:$Q$1,'[1]IPC Armonizado'!$B$2:$Q$250))</f>
        <v>93</v>
      </c>
      <c r="F76" s="19" cm="1">
        <f t="array" ref="F76">_xlfn.XLOOKUP(transformación!A67,'[1]Desempleo armonizado'!$A$2:$A$101,_xlfn.XLOOKUP($C$1,'[1]Desempleo armonizado'!$B$1:$P$1,'[1]Desempleo armonizado'!$B$2:$P$101))</f>
        <v>3.8</v>
      </c>
      <c r="G76" s="26" cm="1">
        <f t="array" ref="G76">IFERROR(_xlfn.XLOOKUP(transformación!$B67,[1]Forwarkeys!$B$2:$B$1000,_xlfn.XLOOKUP($C$1,[1]Forwarkeys!$C$1:$BA$1,[1]Forwarkeys!$C$2:$BA$1000)),"-")</f>
        <v>16378</v>
      </c>
      <c r="H76" s="19">
        <f>España!E76</f>
        <v>94.49</v>
      </c>
      <c r="I76" s="3">
        <f>[1]Aeropuerto!$M69</f>
        <v>12425</v>
      </c>
      <c r="J76" s="3" cm="1">
        <f t="array" ref="J76">_xlfn.XLOOKUP(transformación!$B67,[1]Mortalidad!$A$2:$A$301,_xlfn.XLOOKUP($C$1,[1]Mortalidad!$B$1:$P$1,[1]Mortalidad!$B$2:$P$301))</f>
        <v>3354</v>
      </c>
      <c r="K76" s="19" cm="1">
        <f t="array" ref="K76">_xlfn.XLOOKUP(transformación!$B67,'[1]Indice del consumidor'!$A$2:$A$301,_xlfn.XLOOKUP($C$1,'[1]Indice del consumidor'!$B$1:$P$1,'[1]Indice del consumidor'!$B$2:$P$301))</f>
        <v>4.6333333333333329</v>
      </c>
      <c r="L76" s="34" t="s">
        <v>702</v>
      </c>
      <c r="M76" s="34" t="s">
        <v>702</v>
      </c>
      <c r="N76" s="34" t="s">
        <v>702</v>
      </c>
    </row>
    <row r="77" spans="1:14" x14ac:dyDescent="0.3">
      <c r="A77" s="2" t="str">
        <f>'Viajeros Hoteles y Apartamet'!A77</f>
        <v>2010</v>
      </c>
      <c r="B77" s="2" t="str">
        <f>'Viajeros Hoteles y Apartamet'!B77</f>
        <v>6</v>
      </c>
      <c r="C77" s="3">
        <f>'Viajeros Hoteles y Apartamet'!K77</f>
        <v>9633</v>
      </c>
      <c r="D77" s="3" cm="1">
        <f t="array" ref="D77">_xlfn.XLOOKUP(transformación!A68,'[1]Pib Pc'!$A$2:$A$81,_xlfn.XLOOKUP($C$1,'[1]Pib Pc'!B$1:P$1,'[1]Pib Pc'!$B$2:$P$81))</f>
        <v>16530</v>
      </c>
      <c r="E77" s="19" cm="1">
        <f t="array" ref="E77">_xlfn.XLOOKUP(transformación!B68,'[1]IPC Armonizado'!$A$2:$A$250,_xlfn.XLOOKUP($C$1,'[1]IPC Armonizado'!$B$1:$Q$1,'[1]IPC Armonizado'!$B$2:$Q$250))</f>
        <v>92.9</v>
      </c>
      <c r="F77" s="19" cm="1">
        <f t="array" ref="F77">_xlfn.XLOOKUP(transformación!A68,'[1]Desempleo armonizado'!$A$2:$A$101,_xlfn.XLOOKUP($C$1,'[1]Desempleo armonizado'!$B$1:$P$1,'[1]Desempleo armonizado'!$B$2:$P$101))</f>
        <v>3.8</v>
      </c>
      <c r="G77" s="26" cm="1">
        <f t="array" ref="G77">IFERROR(_xlfn.XLOOKUP(transformación!$B68,[1]Forwarkeys!$B$2:$B$1000,_xlfn.XLOOKUP($C$1,[1]Forwarkeys!$C$1:$BA$1,[1]Forwarkeys!$C$2:$BA$1000)),"-")</f>
        <v>16073</v>
      </c>
      <c r="H77" s="19">
        <f>España!E77</f>
        <v>94.6</v>
      </c>
      <c r="I77" s="3">
        <f>[1]Aeropuerto!$M70</f>
        <v>13605</v>
      </c>
      <c r="J77" s="3" cm="1">
        <f t="array" ref="J77">_xlfn.XLOOKUP(transformación!$B68,[1]Mortalidad!$A$2:$A$301,_xlfn.XLOOKUP($C$1,[1]Mortalidad!$B$1:$P$1,[1]Mortalidad!$B$2:$P$301))</f>
        <v>3131</v>
      </c>
      <c r="K77" s="19" cm="1">
        <f t="array" ref="K77">_xlfn.XLOOKUP(transformación!$B68,'[1]Indice del consumidor'!$A$2:$A$301,_xlfn.XLOOKUP($C$1,'[1]Indice del consumidor'!$B$1:$P$1,'[1]Indice del consumidor'!$B$2:$P$301))</f>
        <v>4.3</v>
      </c>
      <c r="L77" s="34" t="s">
        <v>702</v>
      </c>
      <c r="M77" s="34" t="s">
        <v>702</v>
      </c>
      <c r="N77" s="34" t="s">
        <v>702</v>
      </c>
    </row>
    <row r="78" spans="1:14" x14ac:dyDescent="0.3">
      <c r="A78" s="2" t="str">
        <f>'Viajeros Hoteles y Apartamet'!A78</f>
        <v>2010</v>
      </c>
      <c r="B78" s="2" t="str">
        <f>'Viajeros Hoteles y Apartamet'!B78</f>
        <v>7</v>
      </c>
      <c r="C78" s="3">
        <f>'Viajeros Hoteles y Apartamet'!K78</f>
        <v>29602</v>
      </c>
      <c r="D78" s="3" cm="1">
        <f t="array" ref="D78">_xlfn.XLOOKUP(transformación!A69,'[1]Pib Pc'!$A$2:$A$81,_xlfn.XLOOKUP($C$1,'[1]Pib Pc'!B$1:P$1,'[1]Pib Pc'!$B$2:$P$81))</f>
        <v>16120</v>
      </c>
      <c r="E78" s="19" cm="1">
        <f t="array" ref="E78">_xlfn.XLOOKUP(transformación!B69,'[1]IPC Armonizado'!$A$2:$A$250,_xlfn.XLOOKUP($C$1,'[1]IPC Armonizado'!$B$1:$Q$1,'[1]IPC Armonizado'!$B$2:$Q$250))</f>
        <v>92.3</v>
      </c>
      <c r="F78" s="19" cm="1">
        <f t="array" ref="F78">_xlfn.XLOOKUP(transformación!A69,'[1]Desempleo armonizado'!$A$2:$A$101,_xlfn.XLOOKUP($C$1,'[1]Desempleo armonizado'!$B$1:$P$1,'[1]Desempleo armonizado'!$B$2:$P$101))</f>
        <v>3.4</v>
      </c>
      <c r="G78" s="26" cm="1">
        <f t="array" ref="G78">IFERROR(_xlfn.XLOOKUP(transformación!$B69,[1]Forwarkeys!$B$2:$B$1000,_xlfn.XLOOKUP($C$1,[1]Forwarkeys!$C$1:$BA$1,[1]Forwarkeys!$C$2:$BA$1000)),"-")</f>
        <v>24182</v>
      </c>
      <c r="H78" s="19">
        <f>España!E78</f>
        <v>93.54</v>
      </c>
      <c r="I78" s="3">
        <f>[1]Aeropuerto!$M71</f>
        <v>22099</v>
      </c>
      <c r="J78" s="3" cm="1">
        <f t="array" ref="J78">_xlfn.XLOOKUP(transformación!$B69,[1]Mortalidad!$A$2:$A$301,_xlfn.XLOOKUP($C$1,[1]Mortalidad!$B$1:$P$1,[1]Mortalidad!$B$2:$P$301))</f>
        <v>3259</v>
      </c>
      <c r="K78" s="19" cm="1">
        <f t="array" ref="K78">_xlfn.XLOOKUP(transformación!$B69,'[1]Indice del consumidor'!$A$2:$A$301,_xlfn.XLOOKUP($C$1,'[1]Indice del consumidor'!$B$1:$P$1,'[1]Indice del consumidor'!$B$2:$P$301))</f>
        <v>5.7333333333333343</v>
      </c>
      <c r="L78" s="34" t="s">
        <v>702</v>
      </c>
      <c r="M78" s="34" t="s">
        <v>702</v>
      </c>
      <c r="N78" s="34" t="s">
        <v>702</v>
      </c>
    </row>
    <row r="79" spans="1:14" x14ac:dyDescent="0.3">
      <c r="A79" s="2" t="str">
        <f>'Viajeros Hoteles y Apartamet'!A79</f>
        <v>2010</v>
      </c>
      <c r="B79" s="2" t="str">
        <f>'Viajeros Hoteles y Apartamet'!B79</f>
        <v>8</v>
      </c>
      <c r="C79" s="3">
        <f>'Viajeros Hoteles y Apartamet'!K79</f>
        <v>10810</v>
      </c>
      <c r="D79" s="3" cm="1">
        <f t="array" ref="D79">_xlfn.XLOOKUP(transformación!A70,'[1]Pib Pc'!$A$2:$A$81,_xlfn.XLOOKUP($C$1,'[1]Pib Pc'!B$1:P$1,'[1]Pib Pc'!$B$2:$P$81))</f>
        <v>16120</v>
      </c>
      <c r="E79" s="19" cm="1">
        <f t="array" ref="E79">_xlfn.XLOOKUP(transformación!B70,'[1]IPC Armonizado'!$A$2:$A$250,_xlfn.XLOOKUP($C$1,'[1]IPC Armonizado'!$B$1:$Q$1,'[1]IPC Armonizado'!$B$2:$Q$250))</f>
        <v>92</v>
      </c>
      <c r="F79" s="19" cm="1">
        <f t="array" ref="F79">_xlfn.XLOOKUP(transformación!A70,'[1]Desempleo armonizado'!$A$2:$A$101,_xlfn.XLOOKUP($C$1,'[1]Desempleo armonizado'!$B$1:$P$1,'[1]Desempleo armonizado'!$B$2:$P$101))</f>
        <v>3.4</v>
      </c>
      <c r="G79" s="26" cm="1">
        <f t="array" ref="G79">IFERROR(_xlfn.XLOOKUP(transformación!$B70,[1]Forwarkeys!$B$2:$B$1000,_xlfn.XLOOKUP($C$1,[1]Forwarkeys!$C$1:$BA$1,[1]Forwarkeys!$C$2:$BA$1000)),"-")</f>
        <v>20037</v>
      </c>
      <c r="H79" s="19">
        <f>España!E79</f>
        <v>93.75</v>
      </c>
      <c r="I79" s="3">
        <f>[1]Aeropuerto!$M72</f>
        <v>12580</v>
      </c>
      <c r="J79" s="3" cm="1">
        <f t="array" ref="J79">_xlfn.XLOOKUP(transformación!$B70,[1]Mortalidad!$A$2:$A$301,_xlfn.XLOOKUP($C$1,[1]Mortalidad!$B$1:$P$1,[1]Mortalidad!$B$2:$P$301))</f>
        <v>3285</v>
      </c>
      <c r="K79" s="19" cm="1">
        <f t="array" ref="K79">_xlfn.XLOOKUP(transformación!$B70,'[1]Indice del consumidor'!$A$2:$A$301,_xlfn.XLOOKUP($C$1,'[1]Indice del consumidor'!$B$1:$P$1,'[1]Indice del consumidor'!$B$2:$P$301))</f>
        <v>5.5666666666666664</v>
      </c>
      <c r="L79" s="34" t="s">
        <v>702</v>
      </c>
      <c r="M79" s="34" t="s">
        <v>702</v>
      </c>
      <c r="N79" s="34" t="s">
        <v>702</v>
      </c>
    </row>
    <row r="80" spans="1:14" x14ac:dyDescent="0.3">
      <c r="A80" s="2" t="str">
        <f>'Viajeros Hoteles y Apartamet'!A80</f>
        <v>2010</v>
      </c>
      <c r="B80" s="2" t="str">
        <f>'Viajeros Hoteles y Apartamet'!B80</f>
        <v>9</v>
      </c>
      <c r="C80" s="3">
        <f>'Viajeros Hoteles y Apartamet'!K80</f>
        <v>25249</v>
      </c>
      <c r="D80" s="3" cm="1">
        <f t="array" ref="D80">_xlfn.XLOOKUP(transformación!A71,'[1]Pib Pc'!$A$2:$A$81,_xlfn.XLOOKUP($C$1,'[1]Pib Pc'!B$1:P$1,'[1]Pib Pc'!$B$2:$P$81))</f>
        <v>16120</v>
      </c>
      <c r="E80" s="19" cm="1">
        <f t="array" ref="E80">_xlfn.XLOOKUP(transformación!B71,'[1]IPC Armonizado'!$A$2:$A$250,_xlfn.XLOOKUP($C$1,'[1]IPC Armonizado'!$B$1:$Q$1,'[1]IPC Armonizado'!$B$2:$Q$250))</f>
        <v>92.6</v>
      </c>
      <c r="F80" s="19" cm="1">
        <f t="array" ref="F80">_xlfn.XLOOKUP(transformación!A71,'[1]Desempleo armonizado'!$A$2:$A$101,_xlfn.XLOOKUP($C$1,'[1]Desempleo armonizado'!$B$1:$P$1,'[1]Desempleo armonizado'!$B$2:$P$101))</f>
        <v>3.4</v>
      </c>
      <c r="G80" s="26" cm="1">
        <f t="array" ref="G80">IFERROR(_xlfn.XLOOKUP(transformación!$B71,[1]Forwarkeys!$B$2:$B$1000,_xlfn.XLOOKUP($C$1,[1]Forwarkeys!$C$1:$BA$1,[1]Forwarkeys!$C$2:$BA$1000)),"-")</f>
        <v>17935</v>
      </c>
      <c r="H80" s="19">
        <f>España!E80</f>
        <v>94.61</v>
      </c>
      <c r="I80" s="3">
        <f>[1]Aeropuerto!$M73</f>
        <v>15349</v>
      </c>
      <c r="J80" s="3" cm="1">
        <f t="array" ref="J80">_xlfn.XLOOKUP(transformación!$B71,[1]Mortalidad!$A$2:$A$301,_xlfn.XLOOKUP($C$1,[1]Mortalidad!$B$1:$P$1,[1]Mortalidad!$B$2:$P$301))</f>
        <v>3246</v>
      </c>
      <c r="K80" s="19" cm="1">
        <f t="array" ref="K80">_xlfn.XLOOKUP(transformación!$B71,'[1]Indice del consumidor'!$A$2:$A$301,_xlfn.XLOOKUP($C$1,'[1]Indice del consumidor'!$B$1:$P$1,'[1]Indice del consumidor'!$B$2:$P$301))</f>
        <v>6.3</v>
      </c>
      <c r="L80" s="34" t="s">
        <v>702</v>
      </c>
      <c r="M80" s="34" t="s">
        <v>702</v>
      </c>
      <c r="N80" s="34" t="s">
        <v>702</v>
      </c>
    </row>
    <row r="81" spans="1:14" x14ac:dyDescent="0.3">
      <c r="A81" s="2" t="str">
        <f>'Viajeros Hoteles y Apartamet'!A81</f>
        <v>2010</v>
      </c>
      <c r="B81" s="2" t="str">
        <f>'Viajeros Hoteles y Apartamet'!B81</f>
        <v>10</v>
      </c>
      <c r="C81" s="3">
        <f>'Viajeros Hoteles y Apartamet'!K81</f>
        <v>25613</v>
      </c>
      <c r="D81" s="3" cm="1">
        <f t="array" ref="D81">_xlfn.XLOOKUP(transformación!A72,'[1]Pib Pc'!$A$2:$A$81,_xlfn.XLOOKUP($C$1,'[1]Pib Pc'!B$1:P$1,'[1]Pib Pc'!$B$2:$P$81))</f>
        <v>17670</v>
      </c>
      <c r="E81" s="19" cm="1">
        <f t="array" ref="E81">_xlfn.XLOOKUP(transformación!B72,'[1]IPC Armonizado'!$A$2:$A$250,_xlfn.XLOOKUP($C$1,'[1]IPC Armonizado'!$B$1:$Q$1,'[1]IPC Armonizado'!$B$2:$Q$250))</f>
        <v>92.7</v>
      </c>
      <c r="F81" s="19" cm="1">
        <f t="array" ref="F81">_xlfn.XLOOKUP(transformación!A72,'[1]Desempleo armonizado'!$A$2:$A$101,_xlfn.XLOOKUP($C$1,'[1]Desempleo armonizado'!$B$1:$P$1,'[1]Desempleo armonizado'!$B$2:$P$101))</f>
        <v>3.2</v>
      </c>
      <c r="G81" s="26" cm="1">
        <f t="array" ref="G81">IFERROR(_xlfn.XLOOKUP(transformación!$B72,[1]Forwarkeys!$B$2:$B$1000,_xlfn.XLOOKUP($C$1,[1]Forwarkeys!$C$1:$BA$1,[1]Forwarkeys!$C$2:$BA$1000)),"-")</f>
        <v>19211</v>
      </c>
      <c r="H81" s="19">
        <f>España!E81</f>
        <v>95.03</v>
      </c>
      <c r="I81" s="3">
        <f>[1]Aeropuerto!$M74</f>
        <v>16405</v>
      </c>
      <c r="J81" s="3" cm="1">
        <f t="array" ref="J81">_xlfn.XLOOKUP(transformación!$B72,[1]Mortalidad!$A$2:$A$301,_xlfn.XLOOKUP($C$1,[1]Mortalidad!$B$1:$P$1,[1]Mortalidad!$B$2:$P$301))</f>
        <v>3684</v>
      </c>
      <c r="K81" s="19" cm="1">
        <f t="array" ref="K81">_xlfn.XLOOKUP(transformación!$B72,'[1]Indice del consumidor'!$A$2:$A$301,_xlfn.XLOOKUP($C$1,'[1]Indice del consumidor'!$B$1:$P$1,'[1]Indice del consumidor'!$B$2:$P$301))</f>
        <v>4.4333333333333336</v>
      </c>
      <c r="L81" s="34" t="s">
        <v>702</v>
      </c>
      <c r="M81" s="34" t="s">
        <v>702</v>
      </c>
      <c r="N81" s="34" t="s">
        <v>702</v>
      </c>
    </row>
    <row r="82" spans="1:14" x14ac:dyDescent="0.3">
      <c r="A82" s="2" t="str">
        <f>'Viajeros Hoteles y Apartamet'!A82</f>
        <v>2010</v>
      </c>
      <c r="B82" s="2" t="str">
        <f>'Viajeros Hoteles y Apartamet'!B82</f>
        <v>11</v>
      </c>
      <c r="C82" s="3">
        <f>'Viajeros Hoteles y Apartamet'!K82</f>
        <v>14577</v>
      </c>
      <c r="D82" s="3" cm="1">
        <f t="array" ref="D82">_xlfn.XLOOKUP(transformación!A73,'[1]Pib Pc'!$A$2:$A$81,_xlfn.XLOOKUP($C$1,'[1]Pib Pc'!B$1:P$1,'[1]Pib Pc'!$B$2:$P$81))</f>
        <v>17670</v>
      </c>
      <c r="E82" s="19" cm="1">
        <f t="array" ref="E82">_xlfn.XLOOKUP(transformación!B73,'[1]IPC Armonizado'!$A$2:$A$250,_xlfn.XLOOKUP($C$1,'[1]IPC Armonizado'!$B$1:$Q$1,'[1]IPC Armonizado'!$B$2:$Q$250))</f>
        <v>92.9</v>
      </c>
      <c r="F82" s="19" cm="1">
        <f t="array" ref="F82">_xlfn.XLOOKUP(transformación!A73,'[1]Desempleo armonizado'!$A$2:$A$101,_xlfn.XLOOKUP($C$1,'[1]Desempleo armonizado'!$B$1:$P$1,'[1]Desempleo armonizado'!$B$2:$P$101))</f>
        <v>3.2</v>
      </c>
      <c r="G82" s="26" cm="1">
        <f t="array" ref="G82">IFERROR(_xlfn.XLOOKUP(transformación!$B73,[1]Forwarkeys!$B$2:$B$1000,_xlfn.XLOOKUP($C$1,[1]Forwarkeys!$C$1:$BA$1,[1]Forwarkeys!$C$2:$BA$1000)),"-")</f>
        <v>9425</v>
      </c>
      <c r="H82" s="19">
        <f>España!E82</f>
        <v>95.33</v>
      </c>
      <c r="I82" s="3">
        <f>[1]Aeropuerto!$M75</f>
        <v>7131</v>
      </c>
      <c r="J82" s="3" cm="1">
        <f t="array" ref="J82">_xlfn.XLOOKUP(transformación!$B73,[1]Mortalidad!$A$2:$A$301,_xlfn.XLOOKUP($C$1,[1]Mortalidad!$B$1:$P$1,[1]Mortalidad!$B$2:$P$301))</f>
        <v>3456</v>
      </c>
      <c r="K82" s="19" cm="1">
        <f t="array" ref="K82">_xlfn.XLOOKUP(transformación!$B73,'[1]Indice del consumidor'!$A$2:$A$301,_xlfn.XLOOKUP($C$1,'[1]Indice del consumidor'!$B$1:$P$1,'[1]Indice del consumidor'!$B$2:$P$301))</f>
        <v>4.333333333333333</v>
      </c>
      <c r="L82" s="34" t="s">
        <v>702</v>
      </c>
      <c r="M82" s="34" t="s">
        <v>702</v>
      </c>
      <c r="N82" s="34" t="s">
        <v>702</v>
      </c>
    </row>
    <row r="83" spans="1:14" x14ac:dyDescent="0.3">
      <c r="A83" s="2" t="str">
        <f>'Viajeros Hoteles y Apartamet'!A83</f>
        <v>2010</v>
      </c>
      <c r="B83" s="2" t="str">
        <f>'Viajeros Hoteles y Apartamet'!B83</f>
        <v>12</v>
      </c>
      <c r="C83" s="3">
        <f>'Viajeros Hoteles y Apartamet'!K83</f>
        <v>4827</v>
      </c>
      <c r="D83" s="3" cm="1">
        <f t="array" ref="D83">_xlfn.XLOOKUP(transformación!A74,'[1]Pib Pc'!$A$2:$A$81,_xlfn.XLOOKUP($C$1,'[1]Pib Pc'!B$1:P$1,'[1]Pib Pc'!$B$2:$P$81))</f>
        <v>17670</v>
      </c>
      <c r="E83" s="19" cm="1">
        <f t="array" ref="E83">_xlfn.XLOOKUP(transformación!B74,'[1]IPC Armonizado'!$A$2:$A$250,_xlfn.XLOOKUP($C$1,'[1]IPC Armonizado'!$B$1:$Q$1,'[1]IPC Armonizado'!$B$2:$Q$250))</f>
        <v>94.1</v>
      </c>
      <c r="F83" s="19" cm="1">
        <f t="array" ref="F83">_xlfn.XLOOKUP(transformación!A74,'[1]Desempleo armonizado'!$A$2:$A$101,_xlfn.XLOOKUP($C$1,'[1]Desempleo armonizado'!$B$1:$P$1,'[1]Desempleo armonizado'!$B$2:$P$101))</f>
        <v>3.2</v>
      </c>
      <c r="G83" s="26" cm="1">
        <f t="array" ref="G83">IFERROR(_xlfn.XLOOKUP(transformación!$B74,[1]Forwarkeys!$B$2:$B$1000,_xlfn.XLOOKUP($C$1,[1]Forwarkeys!$C$1:$BA$1,[1]Forwarkeys!$C$2:$BA$1000)),"-")</f>
        <v>8452</v>
      </c>
      <c r="H83" s="19">
        <f>España!E83</f>
        <v>95.86</v>
      </c>
      <c r="I83" s="3">
        <f>[1]Aeropuerto!$M76</f>
        <v>5381</v>
      </c>
      <c r="J83" s="3" cm="1">
        <f t="array" ref="J83">_xlfn.XLOOKUP(transformación!$B74,[1]Mortalidad!$A$2:$A$301,_xlfn.XLOOKUP($C$1,[1]Mortalidad!$B$1:$P$1,[1]Mortalidad!$B$2:$P$301))</f>
        <v>3852</v>
      </c>
      <c r="K83" s="19" cm="1">
        <f t="array" ref="K83">_xlfn.XLOOKUP(transformación!$B74,'[1]Indice del consumidor'!$A$2:$A$301,_xlfn.XLOOKUP($C$1,'[1]Indice del consumidor'!$B$1:$P$1,'[1]Indice del consumidor'!$B$2:$P$301))</f>
        <v>2.3666666666666667</v>
      </c>
      <c r="L83" s="34" t="s">
        <v>702</v>
      </c>
      <c r="M83" s="34" t="s">
        <v>702</v>
      </c>
      <c r="N83" s="34" t="s">
        <v>702</v>
      </c>
    </row>
    <row r="84" spans="1:14" x14ac:dyDescent="0.3">
      <c r="A84" s="2" t="str">
        <f>'Viajeros Hoteles y Apartamet'!A84</f>
        <v>2011</v>
      </c>
      <c r="B84" s="2" t="str">
        <f>'Viajeros Hoteles y Apartamet'!B84</f>
        <v>1</v>
      </c>
      <c r="C84" s="3">
        <f>'Viajeros Hoteles y Apartamet'!K84</f>
        <v>9222</v>
      </c>
      <c r="D84" s="3" cm="1">
        <f t="array" ref="D84">_xlfn.XLOOKUP(transformación!A75,'[1]Pib Pc'!$A$2:$A$81,_xlfn.XLOOKUP($C$1,'[1]Pib Pc'!B$1:P$1,'[1]Pib Pc'!$B$2:$P$81))</f>
        <v>18010</v>
      </c>
      <c r="E84" s="19" cm="1">
        <f t="array" ref="E84">_xlfn.XLOOKUP(transformación!B75,'[1]IPC Armonizado'!$A$2:$A$250,_xlfn.XLOOKUP($C$1,'[1]IPC Armonizado'!$B$1:$Q$1,'[1]IPC Armonizado'!$B$2:$Q$250))</f>
        <v>93.4</v>
      </c>
      <c r="F84" s="19" cm="1">
        <f t="array" ref="F84">_xlfn.XLOOKUP(transformación!A75,'[1]Desempleo armonizado'!$A$2:$A$101,_xlfn.XLOOKUP($C$1,'[1]Desempleo armonizado'!$B$1:$P$1,'[1]Desempleo armonizado'!$B$2:$P$101))</f>
        <v>3.2</v>
      </c>
      <c r="G84" s="26" cm="1">
        <f t="array" ref="G84">IFERROR(_xlfn.XLOOKUP(transformación!$B75,[1]Forwarkeys!$B$2:$B$1000,_xlfn.XLOOKUP($C$1,[1]Forwarkeys!$C$1:$BA$1,[1]Forwarkeys!$C$2:$BA$1000)),"-")</f>
        <v>9128</v>
      </c>
      <c r="H84" s="19">
        <f>España!E84</f>
        <v>94.6</v>
      </c>
      <c r="I84" s="3">
        <f>[1]Aeropuerto!$M77</f>
        <v>6572</v>
      </c>
      <c r="J84" s="3" cm="1">
        <f t="array" ref="J84">_xlfn.XLOOKUP(transformación!$B75,[1]Mortalidad!$A$2:$A$301,_xlfn.XLOOKUP($C$1,[1]Mortalidad!$B$1:$P$1,[1]Mortalidad!$B$2:$P$301))</f>
        <v>4003</v>
      </c>
      <c r="K84" s="19" cm="1">
        <f t="array" ref="K84">_xlfn.XLOOKUP(transformación!$B75,'[1]Indice del consumidor'!$A$2:$A$301,_xlfn.XLOOKUP($C$1,'[1]Indice del consumidor'!$B$1:$P$1,'[1]Indice del consumidor'!$B$2:$P$301))</f>
        <v>3.8333333333333335</v>
      </c>
      <c r="L84" s="34" t="s">
        <v>702</v>
      </c>
      <c r="M84" s="34" t="s">
        <v>702</v>
      </c>
      <c r="N84" s="34" t="s">
        <v>702</v>
      </c>
    </row>
    <row r="85" spans="1:14" x14ac:dyDescent="0.3">
      <c r="A85" s="2" t="str">
        <f>'Viajeros Hoteles y Apartamet'!A85</f>
        <v>2011</v>
      </c>
      <c r="B85" s="2" t="str">
        <f>'Viajeros Hoteles y Apartamet'!B85</f>
        <v>2</v>
      </c>
      <c r="C85" s="3">
        <f>'Viajeros Hoteles y Apartamet'!K85</f>
        <v>10257</v>
      </c>
      <c r="D85" s="3" cm="1">
        <f t="array" ref="D85">_xlfn.XLOOKUP(transformación!A76,'[1]Pib Pc'!$A$2:$A$81,_xlfn.XLOOKUP($C$1,'[1]Pib Pc'!B$1:P$1,'[1]Pib Pc'!$B$2:$P$81))</f>
        <v>18010</v>
      </c>
      <c r="E85" s="19" cm="1">
        <f t="array" ref="E85">_xlfn.XLOOKUP(transformación!B76,'[1]IPC Armonizado'!$A$2:$A$250,_xlfn.XLOOKUP($C$1,'[1]IPC Armonizado'!$B$1:$Q$1,'[1]IPC Armonizado'!$B$2:$Q$250))</f>
        <v>93.9</v>
      </c>
      <c r="F85" s="19" cm="1">
        <f t="array" ref="F85">_xlfn.XLOOKUP(transformación!A76,'[1]Desempleo armonizado'!$A$2:$A$101,_xlfn.XLOOKUP($C$1,'[1]Desempleo armonizado'!$B$1:$P$1,'[1]Desempleo armonizado'!$B$2:$P$101))</f>
        <v>3.2</v>
      </c>
      <c r="G85" s="26" cm="1">
        <f t="array" ref="G85">IFERROR(_xlfn.XLOOKUP(transformación!$B76,[1]Forwarkeys!$B$2:$B$1000,_xlfn.XLOOKUP($C$1,[1]Forwarkeys!$C$1:$BA$1,[1]Forwarkeys!$C$2:$BA$1000)),"-")</f>
        <v>8436</v>
      </c>
      <c r="H85" s="19">
        <f>España!E85</f>
        <v>94.7</v>
      </c>
      <c r="I85" s="3">
        <f>[1]Aeropuerto!$M78</f>
        <v>7521</v>
      </c>
      <c r="J85" s="3" cm="1">
        <f t="array" ref="J85">_xlfn.XLOOKUP(transformación!$B76,[1]Mortalidad!$A$2:$A$301,_xlfn.XLOOKUP($C$1,[1]Mortalidad!$B$1:$P$1,[1]Mortalidad!$B$2:$P$301))</f>
        <v>3291</v>
      </c>
      <c r="K85" s="19" cm="1">
        <f t="array" ref="K85">_xlfn.XLOOKUP(transformación!$B76,'[1]Indice del consumidor'!$A$2:$A$301,_xlfn.XLOOKUP($C$1,'[1]Indice del consumidor'!$B$1:$P$1,'[1]Indice del consumidor'!$B$2:$P$301))</f>
        <v>3.3666666666666671</v>
      </c>
      <c r="L85" s="34" t="s">
        <v>702</v>
      </c>
      <c r="M85" s="34" t="s">
        <v>702</v>
      </c>
      <c r="N85" s="34" t="s">
        <v>702</v>
      </c>
    </row>
    <row r="86" spans="1:14" x14ac:dyDescent="0.3">
      <c r="A86" s="2" t="str">
        <f>'Viajeros Hoteles y Apartamet'!A86</f>
        <v>2011</v>
      </c>
      <c r="B86" s="2" t="str">
        <f>'Viajeros Hoteles y Apartamet'!B86</f>
        <v>3</v>
      </c>
      <c r="C86" s="3">
        <f>'Viajeros Hoteles y Apartamet'!K86</f>
        <v>14724</v>
      </c>
      <c r="D86" s="3" cm="1">
        <f t="array" ref="D86">_xlfn.XLOOKUP(transformación!A77,'[1]Pib Pc'!$A$2:$A$81,_xlfn.XLOOKUP($C$1,'[1]Pib Pc'!B$1:P$1,'[1]Pib Pc'!$B$2:$P$81))</f>
        <v>18010</v>
      </c>
      <c r="E86" s="19" cm="1">
        <f t="array" ref="E86">_xlfn.XLOOKUP(transformación!B77,'[1]IPC Armonizado'!$A$2:$A$250,_xlfn.XLOOKUP($C$1,'[1]IPC Armonizado'!$B$1:$Q$1,'[1]IPC Armonizado'!$B$2:$Q$250))</f>
        <v>94.2</v>
      </c>
      <c r="F86" s="19" cm="1">
        <f t="array" ref="F86">_xlfn.XLOOKUP(transformación!A77,'[1]Desempleo armonizado'!$A$2:$A$101,_xlfn.XLOOKUP($C$1,'[1]Desempleo armonizado'!$B$1:$P$1,'[1]Desempleo armonizado'!$B$2:$P$101))</f>
        <v>3.2</v>
      </c>
      <c r="G86" s="26" cm="1">
        <f t="array" ref="G86">IFERROR(_xlfn.XLOOKUP(transformación!$B77,[1]Forwarkeys!$B$2:$B$1000,_xlfn.XLOOKUP($C$1,[1]Forwarkeys!$C$1:$BA$1,[1]Forwarkeys!$C$2:$BA$1000)),"-")</f>
        <v>10823</v>
      </c>
      <c r="H86" s="19">
        <f>España!E86</f>
        <v>96.93</v>
      </c>
      <c r="I86" s="3">
        <f>[1]Aeropuerto!$M79</f>
        <v>9322</v>
      </c>
      <c r="J86" s="3" cm="1">
        <f t="array" ref="J86">_xlfn.XLOOKUP(transformación!$B77,[1]Mortalidad!$A$2:$A$301,_xlfn.XLOOKUP($C$1,[1]Mortalidad!$B$1:$P$1,[1]Mortalidad!$B$2:$P$301))</f>
        <v>3551</v>
      </c>
      <c r="K86" s="19" cm="1">
        <f t="array" ref="K86">_xlfn.XLOOKUP(transformación!$B77,'[1]Indice del consumidor'!$A$2:$A$301,_xlfn.XLOOKUP($C$1,'[1]Indice del consumidor'!$B$1:$P$1,'[1]Indice del consumidor'!$B$2:$P$301))</f>
        <v>2.3666666666666667</v>
      </c>
      <c r="L86" s="34" t="s">
        <v>702</v>
      </c>
      <c r="M86" s="34" t="s">
        <v>702</v>
      </c>
      <c r="N86" s="34" t="s">
        <v>702</v>
      </c>
    </row>
    <row r="87" spans="1:14" x14ac:dyDescent="0.3">
      <c r="A87" s="2" t="str">
        <f>'Viajeros Hoteles y Apartamet'!A87</f>
        <v>2011</v>
      </c>
      <c r="B87" s="2" t="str">
        <f>'Viajeros Hoteles y Apartamet'!B87</f>
        <v>4</v>
      </c>
      <c r="C87" s="3">
        <f>'Viajeros Hoteles y Apartamet'!K87</f>
        <v>15526</v>
      </c>
      <c r="D87" s="3" cm="1">
        <f t="array" ref="D87">_xlfn.XLOOKUP(transformación!A78,'[1]Pib Pc'!$A$2:$A$81,_xlfn.XLOOKUP($C$1,'[1]Pib Pc'!B$1:P$1,'[1]Pib Pc'!$B$2:$P$81))</f>
        <v>17560</v>
      </c>
      <c r="E87" s="19" cm="1">
        <f t="array" ref="E87">_xlfn.XLOOKUP(transformación!B78,'[1]IPC Armonizado'!$A$2:$A$250,_xlfn.XLOOKUP($C$1,'[1]IPC Armonizado'!$B$1:$Q$1,'[1]IPC Armonizado'!$B$2:$Q$250))</f>
        <v>94.8</v>
      </c>
      <c r="F87" s="19" cm="1">
        <f t="array" ref="F87">_xlfn.XLOOKUP(transformación!A78,'[1]Desempleo armonizado'!$A$2:$A$101,_xlfn.XLOOKUP($C$1,'[1]Desempleo armonizado'!$B$1:$P$1,'[1]Desempleo armonizado'!$B$2:$P$101))</f>
        <v>3.5</v>
      </c>
      <c r="G87" s="26" cm="1">
        <f t="array" ref="G87">IFERROR(_xlfn.XLOOKUP(transformación!$B78,[1]Forwarkeys!$B$2:$B$1000,_xlfn.XLOOKUP($C$1,[1]Forwarkeys!$C$1:$BA$1,[1]Forwarkeys!$C$2:$BA$1000)),"-")</f>
        <v>16202</v>
      </c>
      <c r="H87" s="19">
        <f>España!E87</f>
        <v>97.78</v>
      </c>
      <c r="I87" s="3">
        <f>[1]Aeropuerto!$M80</f>
        <v>14191</v>
      </c>
      <c r="J87" s="3" cm="1">
        <f t="array" ref="J87">_xlfn.XLOOKUP(transformación!$B78,[1]Mortalidad!$A$2:$A$301,_xlfn.XLOOKUP($C$1,[1]Mortalidad!$B$1:$P$1,[1]Mortalidad!$B$2:$P$301))</f>
        <v>3492</v>
      </c>
      <c r="K87" s="19" cm="1">
        <f t="array" ref="K87">_xlfn.XLOOKUP(transformación!$B78,'[1]Indice del consumidor'!$A$2:$A$301,_xlfn.XLOOKUP($C$1,'[1]Indice del consumidor'!$B$1:$P$1,'[1]Indice del consumidor'!$B$2:$P$301))</f>
        <v>2.5333333333333332</v>
      </c>
      <c r="L87" s="34" t="s">
        <v>702</v>
      </c>
      <c r="M87" s="34" t="s">
        <v>702</v>
      </c>
      <c r="N87" s="34" t="s">
        <v>702</v>
      </c>
    </row>
    <row r="88" spans="1:14" x14ac:dyDescent="0.3">
      <c r="A88" s="2" t="str">
        <f>'Viajeros Hoteles y Apartamet'!A88</f>
        <v>2011</v>
      </c>
      <c r="B88" s="2" t="str">
        <f>'Viajeros Hoteles y Apartamet'!B88</f>
        <v>5</v>
      </c>
      <c r="C88" s="3">
        <f>'Viajeros Hoteles y Apartamet'!K88</f>
        <v>15598</v>
      </c>
      <c r="D88" s="3" cm="1">
        <f t="array" ref="D88">_xlfn.XLOOKUP(transformación!A79,'[1]Pib Pc'!$A$2:$A$81,_xlfn.XLOOKUP($C$1,'[1]Pib Pc'!B$1:P$1,'[1]Pib Pc'!$B$2:$P$81))</f>
        <v>17560</v>
      </c>
      <c r="E88" s="19" cm="1">
        <f t="array" ref="E88">_xlfn.XLOOKUP(transformación!B79,'[1]IPC Armonizado'!$A$2:$A$250,_xlfn.XLOOKUP($C$1,'[1]IPC Armonizado'!$B$1:$Q$1,'[1]IPC Armonizado'!$B$2:$Q$250))</f>
        <v>94.5</v>
      </c>
      <c r="F88" s="19" cm="1">
        <f t="array" ref="F88">_xlfn.XLOOKUP(transformación!A79,'[1]Desempleo armonizado'!$A$2:$A$101,_xlfn.XLOOKUP($C$1,'[1]Desempleo armonizado'!$B$1:$P$1,'[1]Desempleo armonizado'!$B$2:$P$101))</f>
        <v>3.5</v>
      </c>
      <c r="G88" s="26" cm="1">
        <f t="array" ref="G88">IFERROR(_xlfn.XLOOKUP(transformación!$B79,[1]Forwarkeys!$B$2:$B$1000,_xlfn.XLOOKUP($C$1,[1]Forwarkeys!$C$1:$BA$1,[1]Forwarkeys!$C$2:$BA$1000)),"-")</f>
        <v>19330</v>
      </c>
      <c r="H88" s="19">
        <f>España!E88</f>
        <v>97.66</v>
      </c>
      <c r="I88" s="3">
        <f>[1]Aeropuerto!$M81</f>
        <v>13855</v>
      </c>
      <c r="J88" s="3" cm="1">
        <f t="array" ref="J88">_xlfn.XLOOKUP(transformación!$B79,[1]Mortalidad!$A$2:$A$301,_xlfn.XLOOKUP($C$1,[1]Mortalidad!$B$1:$P$1,[1]Mortalidad!$B$2:$P$301))</f>
        <v>3364</v>
      </c>
      <c r="K88" s="19" cm="1">
        <f t="array" ref="K88">_xlfn.XLOOKUP(transformación!$B79,'[1]Indice del consumidor'!$A$2:$A$301,_xlfn.XLOOKUP($C$1,'[1]Indice del consumidor'!$B$1:$P$1,'[1]Indice del consumidor'!$B$2:$P$301))</f>
        <v>2.3333333333333335</v>
      </c>
      <c r="L88" s="34" t="s">
        <v>702</v>
      </c>
      <c r="M88" s="34" t="s">
        <v>702</v>
      </c>
      <c r="N88" s="34" t="s">
        <v>702</v>
      </c>
    </row>
    <row r="89" spans="1:14" x14ac:dyDescent="0.3">
      <c r="A89" s="2" t="str">
        <f>'Viajeros Hoteles y Apartamet'!A89</f>
        <v>2011</v>
      </c>
      <c r="B89" s="2" t="str">
        <f>'Viajeros Hoteles y Apartamet'!B89</f>
        <v>6</v>
      </c>
      <c r="C89" s="3">
        <f>'Viajeros Hoteles y Apartamet'!K89</f>
        <v>17980</v>
      </c>
      <c r="D89" s="3" cm="1">
        <f t="array" ref="D89">_xlfn.XLOOKUP(transformación!A80,'[1]Pib Pc'!$A$2:$A$81,_xlfn.XLOOKUP($C$1,'[1]Pib Pc'!B$1:P$1,'[1]Pib Pc'!$B$2:$P$81))</f>
        <v>17560</v>
      </c>
      <c r="E89" s="19" cm="1">
        <f t="array" ref="E89">_xlfn.XLOOKUP(transformación!B80,'[1]IPC Armonizado'!$A$2:$A$250,_xlfn.XLOOKUP($C$1,'[1]IPC Armonizado'!$B$1:$Q$1,'[1]IPC Armonizado'!$B$2:$Q$250))</f>
        <v>94.1</v>
      </c>
      <c r="F89" s="19" cm="1">
        <f t="array" ref="F89">_xlfn.XLOOKUP(transformación!A80,'[1]Desempleo armonizado'!$A$2:$A$101,_xlfn.XLOOKUP($C$1,'[1]Desempleo armonizado'!$B$1:$P$1,'[1]Desempleo armonizado'!$B$2:$P$101))</f>
        <v>3.5</v>
      </c>
      <c r="G89" s="26" cm="1">
        <f t="array" ref="G89">IFERROR(_xlfn.XLOOKUP(transformación!$B80,[1]Forwarkeys!$B$2:$B$1000,_xlfn.XLOOKUP($C$1,[1]Forwarkeys!$C$1:$BA$1,[1]Forwarkeys!$C$2:$BA$1000)),"-")</f>
        <v>20263</v>
      </c>
      <c r="H89" s="19">
        <f>España!E89</f>
        <v>97.48</v>
      </c>
      <c r="I89" s="3">
        <f>[1]Aeropuerto!$M82</f>
        <v>17774</v>
      </c>
      <c r="J89" s="3" cm="1">
        <f t="array" ref="J89">_xlfn.XLOOKUP(transformación!$B80,[1]Mortalidad!$A$2:$A$301,_xlfn.XLOOKUP($C$1,[1]Mortalidad!$B$1:$P$1,[1]Mortalidad!$B$2:$P$301))</f>
        <v>3158</v>
      </c>
      <c r="K89" s="19" cm="1">
        <f t="array" ref="K89">_xlfn.XLOOKUP(transformación!$B80,'[1]Indice del consumidor'!$A$2:$A$301,_xlfn.XLOOKUP($C$1,'[1]Indice del consumidor'!$B$1:$P$1,'[1]Indice del consumidor'!$B$2:$P$301))</f>
        <v>1</v>
      </c>
      <c r="L89" s="34" t="s">
        <v>702</v>
      </c>
      <c r="M89" s="34" t="s">
        <v>702</v>
      </c>
      <c r="N89" s="34" t="s">
        <v>702</v>
      </c>
    </row>
    <row r="90" spans="1:14" x14ac:dyDescent="0.3">
      <c r="A90" s="2" t="str">
        <f>'Viajeros Hoteles y Apartamet'!A90</f>
        <v>2011</v>
      </c>
      <c r="B90" s="2" t="str">
        <f>'Viajeros Hoteles y Apartamet'!B90</f>
        <v>7</v>
      </c>
      <c r="C90" s="3">
        <f>'Viajeros Hoteles y Apartamet'!K90</f>
        <v>34854</v>
      </c>
      <c r="D90" s="3" cm="1">
        <f t="array" ref="D90">_xlfn.XLOOKUP(transformación!A81,'[1]Pib Pc'!$A$2:$A$81,_xlfn.XLOOKUP($C$1,'[1]Pib Pc'!B$1:P$1,'[1]Pib Pc'!$B$2:$P$81))</f>
        <v>17860</v>
      </c>
      <c r="E90" s="19" cm="1">
        <f t="array" ref="E90">_xlfn.XLOOKUP(transformación!B81,'[1]IPC Armonizado'!$A$2:$A$250,_xlfn.XLOOKUP($C$1,'[1]IPC Armonizado'!$B$1:$Q$1,'[1]IPC Armonizado'!$B$2:$Q$250))</f>
        <v>93.8</v>
      </c>
      <c r="F90" s="19" cm="1">
        <f t="array" ref="F90">_xlfn.XLOOKUP(transformación!A81,'[1]Desempleo armonizado'!$A$2:$A$101,_xlfn.XLOOKUP($C$1,'[1]Desempleo armonizado'!$B$1:$P$1,'[1]Desempleo armonizado'!$B$2:$P$101))</f>
        <v>3.1</v>
      </c>
      <c r="G90" s="26" cm="1">
        <f t="array" ref="G90">IFERROR(_xlfn.XLOOKUP(transformación!$B81,[1]Forwarkeys!$B$2:$B$1000,_xlfn.XLOOKUP($C$1,[1]Forwarkeys!$C$1:$BA$1,[1]Forwarkeys!$C$2:$BA$1000)),"-")</f>
        <v>26489</v>
      </c>
      <c r="H90" s="19">
        <f>España!E90</f>
        <v>96.34</v>
      </c>
      <c r="I90" s="3">
        <f>[1]Aeropuerto!$M83</f>
        <v>23999</v>
      </c>
      <c r="J90" s="3" cm="1">
        <f t="array" ref="J90">_xlfn.XLOOKUP(transformación!$B81,[1]Mortalidad!$A$2:$A$301,_xlfn.XLOOKUP($C$1,[1]Mortalidad!$B$1:$P$1,[1]Mortalidad!$B$2:$P$301))</f>
        <v>3350</v>
      </c>
      <c r="K90" s="19" cm="1">
        <f t="array" ref="K90">_xlfn.XLOOKUP(transformación!$B81,'[1]Indice del consumidor'!$A$2:$A$301,_xlfn.XLOOKUP($C$1,'[1]Indice del consumidor'!$B$1:$P$1,'[1]Indice del consumidor'!$B$2:$P$301))</f>
        <v>-0.26666666666666677</v>
      </c>
      <c r="L90" s="34" t="s">
        <v>702</v>
      </c>
      <c r="M90" s="34" t="s">
        <v>702</v>
      </c>
      <c r="N90" s="34" t="s">
        <v>702</v>
      </c>
    </row>
    <row r="91" spans="1:14" x14ac:dyDescent="0.3">
      <c r="A91" s="2" t="str">
        <f>'Viajeros Hoteles y Apartamet'!A91</f>
        <v>2011</v>
      </c>
      <c r="B91" s="2" t="str">
        <f>'Viajeros Hoteles y Apartamet'!B91</f>
        <v>8</v>
      </c>
      <c r="C91" s="3">
        <f>'Viajeros Hoteles y Apartamet'!K91</f>
        <v>13691</v>
      </c>
      <c r="D91" s="3" cm="1">
        <f t="array" ref="D91">_xlfn.XLOOKUP(transformación!A82,'[1]Pib Pc'!$A$2:$A$81,_xlfn.XLOOKUP($C$1,'[1]Pib Pc'!B$1:P$1,'[1]Pib Pc'!$B$2:$P$81))</f>
        <v>17860</v>
      </c>
      <c r="E91" s="19" cm="1">
        <f t="array" ref="E91">_xlfn.XLOOKUP(transformación!B82,'[1]IPC Armonizado'!$A$2:$A$250,_xlfn.XLOOKUP($C$1,'[1]IPC Armonizado'!$B$1:$Q$1,'[1]IPC Armonizado'!$B$2:$Q$250))</f>
        <v>93.1</v>
      </c>
      <c r="F91" s="19" cm="1">
        <f t="array" ref="F91">_xlfn.XLOOKUP(transformación!A82,'[1]Desempleo armonizado'!$A$2:$A$101,_xlfn.XLOOKUP($C$1,'[1]Desempleo armonizado'!$B$1:$P$1,'[1]Desempleo armonizado'!$B$2:$P$101))</f>
        <v>3.1</v>
      </c>
      <c r="G91" s="26" cm="1">
        <f t="array" ref="G91">IFERROR(_xlfn.XLOOKUP(transformación!$B82,[1]Forwarkeys!$B$2:$B$1000,_xlfn.XLOOKUP($C$1,[1]Forwarkeys!$C$1:$BA$1,[1]Forwarkeys!$C$2:$BA$1000)),"-")</f>
        <v>21041</v>
      </c>
      <c r="H91" s="19">
        <f>España!E91</f>
        <v>96.31</v>
      </c>
      <c r="I91" s="3">
        <f>[1]Aeropuerto!$M84</f>
        <v>13251</v>
      </c>
      <c r="J91" s="3" cm="1">
        <f t="array" ref="J91">_xlfn.XLOOKUP(transformación!$B82,[1]Mortalidad!$A$2:$A$301,_xlfn.XLOOKUP($C$1,[1]Mortalidad!$B$1:$P$1,[1]Mortalidad!$B$2:$P$301))</f>
        <v>3376</v>
      </c>
      <c r="K91" s="19" cm="1">
        <f t="array" ref="K91">_xlfn.XLOOKUP(transformación!$B82,'[1]Indice del consumidor'!$A$2:$A$301,_xlfn.XLOOKUP($C$1,'[1]Indice del consumidor'!$B$1:$P$1,'[1]Indice del consumidor'!$B$2:$P$301))</f>
        <v>-3.8333333333333335</v>
      </c>
      <c r="L91" s="34" t="s">
        <v>702</v>
      </c>
      <c r="M91" s="34" t="s">
        <v>702</v>
      </c>
      <c r="N91" s="34" t="s">
        <v>702</v>
      </c>
    </row>
    <row r="92" spans="1:14" x14ac:dyDescent="0.3">
      <c r="A92" s="2" t="str">
        <f>'Viajeros Hoteles y Apartamet'!A92</f>
        <v>2011</v>
      </c>
      <c r="B92" s="2" t="str">
        <f>'Viajeros Hoteles y Apartamet'!B92</f>
        <v>9</v>
      </c>
      <c r="C92" s="3">
        <f>'Viajeros Hoteles y Apartamet'!K92</f>
        <v>24474</v>
      </c>
      <c r="D92" s="3" cm="1">
        <f t="array" ref="D92">_xlfn.XLOOKUP(transformación!A83,'[1]Pib Pc'!$A$2:$A$81,_xlfn.XLOOKUP($C$1,'[1]Pib Pc'!B$1:P$1,'[1]Pib Pc'!$B$2:$P$81))</f>
        <v>17860</v>
      </c>
      <c r="E92" s="19" cm="1">
        <f t="array" ref="E92">_xlfn.XLOOKUP(transformación!B83,'[1]IPC Armonizado'!$A$2:$A$250,_xlfn.XLOOKUP($C$1,'[1]IPC Armonizado'!$B$1:$Q$1,'[1]IPC Armonizado'!$B$2:$Q$250))</f>
        <v>94.1</v>
      </c>
      <c r="F92" s="19" cm="1">
        <f t="array" ref="F92">_xlfn.XLOOKUP(transformación!A83,'[1]Desempleo armonizado'!$A$2:$A$101,_xlfn.XLOOKUP($C$1,'[1]Desempleo armonizado'!$B$1:$P$1,'[1]Desempleo armonizado'!$B$2:$P$101))</f>
        <v>3.1</v>
      </c>
      <c r="G92" s="26" cm="1">
        <f t="array" ref="G92">IFERROR(_xlfn.XLOOKUP(transformación!$B83,[1]Forwarkeys!$B$2:$B$1000,_xlfn.XLOOKUP($C$1,[1]Forwarkeys!$C$1:$BA$1,[1]Forwarkeys!$C$2:$BA$1000)),"-")</f>
        <v>18075</v>
      </c>
      <c r="H92" s="19">
        <f>España!E92</f>
        <v>97.46</v>
      </c>
      <c r="I92" s="3">
        <f>[1]Aeropuerto!$M85</f>
        <v>16366</v>
      </c>
      <c r="J92" s="3" cm="1">
        <f t="array" ref="J92">_xlfn.XLOOKUP(transformación!$B83,[1]Mortalidad!$A$2:$A$301,_xlfn.XLOOKUP($C$1,[1]Mortalidad!$B$1:$P$1,[1]Mortalidad!$B$2:$P$301))</f>
        <v>3285</v>
      </c>
      <c r="K92" s="19" cm="1">
        <f t="array" ref="K92">_xlfn.XLOOKUP(transformación!$B83,'[1]Indice del consumidor'!$A$2:$A$301,_xlfn.XLOOKUP($C$1,'[1]Indice del consumidor'!$B$1:$P$1,'[1]Indice del consumidor'!$B$2:$P$301))</f>
        <v>-3.7333333333333338</v>
      </c>
      <c r="L92" s="34" t="s">
        <v>702</v>
      </c>
      <c r="M92" s="34" t="s">
        <v>702</v>
      </c>
      <c r="N92" s="34" t="s">
        <v>702</v>
      </c>
    </row>
    <row r="93" spans="1:14" x14ac:dyDescent="0.3">
      <c r="A93" s="2" t="str">
        <f>'Viajeros Hoteles y Apartamet'!A93</f>
        <v>2011</v>
      </c>
      <c r="B93" s="2" t="str">
        <f>'Viajeros Hoteles y Apartamet'!B93</f>
        <v>10</v>
      </c>
      <c r="C93" s="3">
        <f>'Viajeros Hoteles y Apartamet'!K93</f>
        <v>28836</v>
      </c>
      <c r="D93" s="3" cm="1">
        <f t="array" ref="D93">_xlfn.XLOOKUP(transformación!A84,'[1]Pib Pc'!$A$2:$A$81,_xlfn.XLOOKUP($C$1,'[1]Pib Pc'!B$1:P$1,'[1]Pib Pc'!$B$2:$P$81))</f>
        <v>19340</v>
      </c>
      <c r="E93" s="19" cm="1">
        <f t="array" ref="E93">_xlfn.XLOOKUP(transformación!B84,'[1]IPC Armonizado'!$A$2:$A$250,_xlfn.XLOOKUP($C$1,'[1]IPC Armonizado'!$B$1:$Q$1,'[1]IPC Armonizado'!$B$2:$Q$250))</f>
        <v>94</v>
      </c>
      <c r="F93" s="19" cm="1">
        <f t="array" ref="F93">_xlfn.XLOOKUP(transformación!A84,'[1]Desempleo armonizado'!$A$2:$A$101,_xlfn.XLOOKUP($C$1,'[1]Desempleo armonizado'!$B$1:$P$1,'[1]Desempleo armonizado'!$B$2:$P$101))</f>
        <v>3</v>
      </c>
      <c r="G93" s="26" cm="1">
        <f t="array" ref="G93">IFERROR(_xlfn.XLOOKUP(transformación!$B84,[1]Forwarkeys!$B$2:$B$1000,_xlfn.XLOOKUP($C$1,[1]Forwarkeys!$C$1:$BA$1,[1]Forwarkeys!$C$2:$BA$1000)),"-")</f>
        <v>19452</v>
      </c>
      <c r="H93" s="19">
        <f>España!E93</f>
        <v>97.87</v>
      </c>
      <c r="I93" s="3">
        <f>[1]Aeropuerto!$M86</f>
        <v>16966</v>
      </c>
      <c r="J93" s="3" cm="1">
        <f t="array" ref="J93">_xlfn.XLOOKUP(transformación!$B84,[1]Mortalidad!$A$2:$A$301,_xlfn.XLOOKUP($C$1,[1]Mortalidad!$B$1:$P$1,[1]Mortalidad!$B$2:$P$301))</f>
        <v>3442</v>
      </c>
      <c r="K93" s="19" cm="1">
        <f t="array" ref="K93">_xlfn.XLOOKUP(transformación!$B84,'[1]Indice del consumidor'!$A$2:$A$301,_xlfn.XLOOKUP($C$1,'[1]Indice del consumidor'!$B$1:$P$1,'[1]Indice del consumidor'!$B$2:$P$301))</f>
        <v>-5.3666666666666671</v>
      </c>
      <c r="L93" s="34" t="s">
        <v>702</v>
      </c>
      <c r="M93" s="34" t="s">
        <v>702</v>
      </c>
      <c r="N93" s="34" t="s">
        <v>702</v>
      </c>
    </row>
    <row r="94" spans="1:14" x14ac:dyDescent="0.3">
      <c r="A94" s="2" t="str">
        <f>'Viajeros Hoteles y Apartamet'!A94</f>
        <v>2011</v>
      </c>
      <c r="B94" s="2" t="str">
        <f>'Viajeros Hoteles y Apartamet'!B94</f>
        <v>11</v>
      </c>
      <c r="C94" s="3">
        <f>'Viajeros Hoteles y Apartamet'!K94</f>
        <v>19985</v>
      </c>
      <c r="D94" s="3" cm="1">
        <f t="array" ref="D94">_xlfn.XLOOKUP(transformación!A85,'[1]Pib Pc'!$A$2:$A$81,_xlfn.XLOOKUP($C$1,'[1]Pib Pc'!B$1:P$1,'[1]Pib Pc'!$B$2:$P$81))</f>
        <v>19340</v>
      </c>
      <c r="E94" s="19" cm="1">
        <f t="array" ref="E94">_xlfn.XLOOKUP(transformación!B85,'[1]IPC Armonizado'!$A$2:$A$250,_xlfn.XLOOKUP($C$1,'[1]IPC Armonizado'!$B$1:$Q$1,'[1]IPC Armonizado'!$B$2:$Q$250))</f>
        <v>94</v>
      </c>
      <c r="F94" s="19" cm="1">
        <f t="array" ref="F94">_xlfn.XLOOKUP(transformación!A85,'[1]Desempleo armonizado'!$A$2:$A$101,_xlfn.XLOOKUP($C$1,'[1]Desempleo armonizado'!$B$1:$P$1,'[1]Desempleo armonizado'!$B$2:$P$101))</f>
        <v>3</v>
      </c>
      <c r="G94" s="26" cm="1">
        <f t="array" ref="G94">IFERROR(_xlfn.XLOOKUP(transformación!$B85,[1]Forwarkeys!$B$2:$B$1000,_xlfn.XLOOKUP($C$1,[1]Forwarkeys!$C$1:$BA$1,[1]Forwarkeys!$C$2:$BA$1000)),"-")</f>
        <v>10117</v>
      </c>
      <c r="H94" s="19">
        <f>España!E94</f>
        <v>98.09</v>
      </c>
      <c r="I94" s="3">
        <f>[1]Aeropuerto!$M87</f>
        <v>7544</v>
      </c>
      <c r="J94" s="3" cm="1">
        <f t="array" ref="J94">_xlfn.XLOOKUP(transformación!$B85,[1]Mortalidad!$A$2:$A$301,_xlfn.XLOOKUP($C$1,[1]Mortalidad!$B$1:$P$1,[1]Mortalidad!$B$2:$P$301))</f>
        <v>3385</v>
      </c>
      <c r="K94" s="19" cm="1">
        <f t="array" ref="K94">_xlfn.XLOOKUP(transformación!$B85,'[1]Indice del consumidor'!$A$2:$A$301,_xlfn.XLOOKUP($C$1,'[1]Indice del consumidor'!$B$1:$P$1,'[1]Indice del consumidor'!$B$2:$P$301))</f>
        <v>-7.4333333333333336</v>
      </c>
      <c r="L94" s="34" t="s">
        <v>702</v>
      </c>
      <c r="M94" s="34" t="s">
        <v>702</v>
      </c>
      <c r="N94" s="34" t="s">
        <v>702</v>
      </c>
    </row>
    <row r="95" spans="1:14" x14ac:dyDescent="0.3">
      <c r="A95" s="2" t="str">
        <f>'Viajeros Hoteles y Apartamet'!A95</f>
        <v>2011</v>
      </c>
      <c r="B95" s="2" t="str">
        <f>'Viajeros Hoteles y Apartamet'!B95</f>
        <v>12</v>
      </c>
      <c r="C95" s="3">
        <f>'Viajeros Hoteles y Apartamet'!K95</f>
        <v>5852</v>
      </c>
      <c r="D95" s="3" cm="1">
        <f t="array" ref="D95">_xlfn.XLOOKUP(transformación!A86,'[1]Pib Pc'!$A$2:$A$81,_xlfn.XLOOKUP($C$1,'[1]Pib Pc'!B$1:P$1,'[1]Pib Pc'!$B$2:$P$81))</f>
        <v>19340</v>
      </c>
      <c r="E95" s="19" cm="1">
        <f t="array" ref="E95">_xlfn.XLOOKUP(transformación!B86,'[1]IPC Armonizado'!$A$2:$A$250,_xlfn.XLOOKUP($C$1,'[1]IPC Armonizado'!$B$1:$Q$1,'[1]IPC Armonizado'!$B$2:$Q$250))</f>
        <v>94</v>
      </c>
      <c r="F95" s="19" cm="1">
        <f t="array" ref="F95">_xlfn.XLOOKUP(transformación!A86,'[1]Desempleo armonizado'!$A$2:$A$101,_xlfn.XLOOKUP($C$1,'[1]Desempleo armonizado'!$B$1:$P$1,'[1]Desempleo armonizado'!$B$2:$P$101))</f>
        <v>3</v>
      </c>
      <c r="G95" s="26" cm="1">
        <f t="array" ref="G95">IFERROR(_xlfn.XLOOKUP(transformación!$B86,[1]Forwarkeys!$B$2:$B$1000,_xlfn.XLOOKUP($C$1,[1]Forwarkeys!$C$1:$BA$1,[1]Forwarkeys!$C$2:$BA$1000)),"-")</f>
        <v>5613</v>
      </c>
      <c r="H95" s="19">
        <f>España!E95</f>
        <v>98.11</v>
      </c>
      <c r="I95" s="3">
        <f>[1]Aeropuerto!$M88</f>
        <v>3922</v>
      </c>
      <c r="J95" s="3" cm="1">
        <f t="array" ref="J95">_xlfn.XLOOKUP(transformación!$B86,[1]Mortalidad!$A$2:$A$301,_xlfn.XLOOKUP($C$1,[1]Mortalidad!$B$1:$P$1,[1]Mortalidad!$B$2:$P$301))</f>
        <v>3696</v>
      </c>
      <c r="K95" s="19" cm="1">
        <f t="array" ref="K95">_xlfn.XLOOKUP(transformación!$B86,'[1]Indice del consumidor'!$A$2:$A$301,_xlfn.XLOOKUP($C$1,'[1]Indice del consumidor'!$B$1:$P$1,'[1]Indice del consumidor'!$B$2:$P$301))</f>
        <v>-6.8</v>
      </c>
      <c r="L95" s="34" t="s">
        <v>702</v>
      </c>
      <c r="M95" s="34" t="s">
        <v>702</v>
      </c>
      <c r="N95" s="34" t="s">
        <v>702</v>
      </c>
    </row>
    <row r="96" spans="1:14" x14ac:dyDescent="0.3">
      <c r="A96" s="2" t="str">
        <f>'Viajeros Hoteles y Apartamet'!A96</f>
        <v>2012</v>
      </c>
      <c r="B96" s="2" t="str">
        <f>'Viajeros Hoteles y Apartamet'!B96</f>
        <v>1</v>
      </c>
      <c r="C96" s="3">
        <f>'Viajeros Hoteles y Apartamet'!K96</f>
        <v>8770</v>
      </c>
      <c r="D96" s="3" cm="1">
        <f t="array" ref="D96">_xlfn.XLOOKUP(transformación!A87,'[1]Pib Pc'!$A$2:$A$81,_xlfn.XLOOKUP($C$1,'[1]Pib Pc'!B$1:P$1,'[1]Pib Pc'!$B$2:$P$81))</f>
        <v>20200</v>
      </c>
      <c r="E96" s="19" cm="1">
        <f t="array" ref="E96">_xlfn.XLOOKUP(transformación!B87,'[1]IPC Armonizado'!$A$2:$A$250,_xlfn.XLOOKUP($C$1,'[1]IPC Armonizado'!$B$1:$Q$1,'[1]IPC Armonizado'!$B$2:$Q$250))</f>
        <v>93.6</v>
      </c>
      <c r="F96" s="19" cm="1">
        <f t="array" ref="F96">_xlfn.XLOOKUP(transformación!A87,'[1]Desempleo armonizado'!$A$2:$A$101,_xlfn.XLOOKUP($C$1,'[1]Desempleo armonizado'!$B$1:$P$1,'[1]Desempleo armonizado'!$B$2:$P$101))</f>
        <v>3.2</v>
      </c>
      <c r="G96" s="26" cm="1">
        <f t="array" ref="G96">IFERROR(_xlfn.XLOOKUP(transformación!$B87,[1]Forwarkeys!$B$2:$B$1000,_xlfn.XLOOKUP($C$1,[1]Forwarkeys!$C$1:$BA$1,[1]Forwarkeys!$C$2:$BA$1000)),"-")</f>
        <v>5046</v>
      </c>
      <c r="H96" s="19">
        <f>España!E96</f>
        <v>96.48</v>
      </c>
      <c r="I96" s="3">
        <f>[1]Aeropuerto!$M89</f>
        <v>4740</v>
      </c>
      <c r="J96" s="3" cm="1">
        <f t="array" ref="J96">_xlfn.XLOOKUP(transformación!$B87,[1]Mortalidad!$A$2:$A$301,_xlfn.XLOOKUP($C$1,[1]Mortalidad!$B$1:$P$1,[1]Mortalidad!$B$2:$P$301))</f>
        <v>3763</v>
      </c>
      <c r="K96" s="19" cm="1">
        <f t="array" ref="K96">_xlfn.XLOOKUP(transformación!$B87,'[1]Indice del consumidor'!$A$2:$A$301,_xlfn.XLOOKUP($C$1,'[1]Indice del consumidor'!$B$1:$P$1,'[1]Indice del consumidor'!$B$2:$P$301))</f>
        <v>-3.6666666666666665</v>
      </c>
      <c r="L96" s="34" t="s">
        <v>702</v>
      </c>
      <c r="M96" s="34" t="s">
        <v>702</v>
      </c>
      <c r="N96" s="34" t="s">
        <v>702</v>
      </c>
    </row>
    <row r="97" spans="1:14" x14ac:dyDescent="0.3">
      <c r="A97" s="2" t="str">
        <f>'Viajeros Hoteles y Apartamet'!A97</f>
        <v>2012</v>
      </c>
      <c r="B97" s="2" t="str">
        <f>'Viajeros Hoteles y Apartamet'!B97</f>
        <v>2</v>
      </c>
      <c r="C97" s="3">
        <f>'Viajeros Hoteles y Apartamet'!K97</f>
        <v>16987</v>
      </c>
      <c r="D97" s="3" cm="1">
        <f t="array" ref="D97">_xlfn.XLOOKUP(transformación!A88,'[1]Pib Pc'!$A$2:$A$81,_xlfn.XLOOKUP($C$1,'[1]Pib Pc'!B$1:P$1,'[1]Pib Pc'!$B$2:$P$81))</f>
        <v>20200</v>
      </c>
      <c r="E97" s="19" cm="1">
        <f t="array" ref="E97">_xlfn.XLOOKUP(transformación!B88,'[1]IPC Armonizado'!$A$2:$A$250,_xlfn.XLOOKUP($C$1,'[1]IPC Armonizado'!$B$1:$Q$1,'[1]IPC Armonizado'!$B$2:$Q$250))</f>
        <v>94.8</v>
      </c>
      <c r="F97" s="19" cm="1">
        <f t="array" ref="F97">_xlfn.XLOOKUP(transformación!A88,'[1]Desempleo armonizado'!$A$2:$A$101,_xlfn.XLOOKUP($C$1,'[1]Desempleo armonizado'!$B$1:$P$1,'[1]Desempleo armonizado'!$B$2:$P$101))</f>
        <v>3.2</v>
      </c>
      <c r="G97" s="26" cm="1">
        <f t="array" ref="G97">IFERROR(_xlfn.XLOOKUP(transformación!$B88,[1]Forwarkeys!$B$2:$B$1000,_xlfn.XLOOKUP($C$1,[1]Forwarkeys!$C$1:$BA$1,[1]Forwarkeys!$C$2:$BA$1000)),"-")</f>
        <v>9821</v>
      </c>
      <c r="H97" s="19">
        <f>España!E97</f>
        <v>96.51</v>
      </c>
      <c r="I97" s="3">
        <f>[1]Aeropuerto!$M90</f>
        <v>8737</v>
      </c>
      <c r="J97" s="3" cm="1">
        <f t="array" ref="J97">_xlfn.XLOOKUP(transformación!$B88,[1]Mortalidad!$A$2:$A$301,_xlfn.XLOOKUP($C$1,[1]Mortalidad!$B$1:$P$1,[1]Mortalidad!$B$2:$P$301))</f>
        <v>3769</v>
      </c>
      <c r="K97" s="19" cm="1">
        <f t="array" ref="K97">_xlfn.XLOOKUP(transformación!$B88,'[1]Indice del consumidor'!$A$2:$A$301,_xlfn.XLOOKUP($C$1,'[1]Indice del consumidor'!$B$1:$P$1,'[1]Indice del consumidor'!$B$2:$P$301))</f>
        <v>-2.3333333333333335</v>
      </c>
      <c r="L97" s="34" t="s">
        <v>702</v>
      </c>
      <c r="M97" s="34" t="s">
        <v>702</v>
      </c>
      <c r="N97" s="34" t="s">
        <v>702</v>
      </c>
    </row>
    <row r="98" spans="1:14" x14ac:dyDescent="0.3">
      <c r="A98" s="2" t="str">
        <f>'Viajeros Hoteles y Apartamet'!A98</f>
        <v>2012</v>
      </c>
      <c r="B98" s="2" t="str">
        <f>'Viajeros Hoteles y Apartamet'!B98</f>
        <v>3</v>
      </c>
      <c r="C98" s="3">
        <f>'Viajeros Hoteles y Apartamet'!K98</f>
        <v>21485</v>
      </c>
      <c r="D98" s="3" cm="1">
        <f t="array" ref="D98">_xlfn.XLOOKUP(transformación!A89,'[1]Pib Pc'!$A$2:$A$81,_xlfn.XLOOKUP($C$1,'[1]Pib Pc'!B$1:P$1,'[1]Pib Pc'!$B$2:$P$81))</f>
        <v>20200</v>
      </c>
      <c r="E98" s="19" cm="1">
        <f t="array" ref="E98">_xlfn.XLOOKUP(transformación!B89,'[1]IPC Armonizado'!$A$2:$A$250,_xlfn.XLOOKUP($C$1,'[1]IPC Armonizado'!$B$1:$Q$1,'[1]IPC Armonizado'!$B$2:$Q$250))</f>
        <v>94.6</v>
      </c>
      <c r="F98" s="19" cm="1">
        <f t="array" ref="F98">_xlfn.XLOOKUP(transformación!A89,'[1]Desempleo armonizado'!$A$2:$A$101,_xlfn.XLOOKUP($C$1,'[1]Desempleo armonizado'!$B$1:$P$1,'[1]Desempleo armonizado'!$B$2:$P$101))</f>
        <v>3.2</v>
      </c>
      <c r="G98" s="26" cm="1">
        <f t="array" ref="G98">IFERROR(_xlfn.XLOOKUP(transformación!$B89,[1]Forwarkeys!$B$2:$B$1000,_xlfn.XLOOKUP($C$1,[1]Forwarkeys!$C$1:$BA$1,[1]Forwarkeys!$C$2:$BA$1000)),"-")</f>
        <v>13539</v>
      </c>
      <c r="H98" s="19">
        <f>España!E98</f>
        <v>98.64</v>
      </c>
      <c r="I98" s="3">
        <f>[1]Aeropuerto!$M91</f>
        <v>12787</v>
      </c>
      <c r="J98" s="3" cm="1">
        <f t="array" ref="J98">_xlfn.XLOOKUP(transformación!$B89,[1]Mortalidad!$A$2:$A$301,_xlfn.XLOOKUP($C$1,[1]Mortalidad!$B$1:$P$1,[1]Mortalidad!$B$2:$P$301))</f>
        <v>3772</v>
      </c>
      <c r="K98" s="19" cm="1">
        <f t="array" ref="K98">_xlfn.XLOOKUP(transformación!$B89,'[1]Indice del consumidor'!$A$2:$A$301,_xlfn.XLOOKUP($C$1,'[1]Indice del consumidor'!$B$1:$P$1,'[1]Indice del consumidor'!$B$2:$P$301))</f>
        <v>-0.79999999999999993</v>
      </c>
      <c r="L98" s="34" t="s">
        <v>702</v>
      </c>
      <c r="M98" s="34" t="s">
        <v>702</v>
      </c>
      <c r="N98" s="34" t="s">
        <v>702</v>
      </c>
    </row>
    <row r="99" spans="1:14" x14ac:dyDescent="0.3">
      <c r="A99" s="2" t="str">
        <f>'Viajeros Hoteles y Apartamet'!A99</f>
        <v>2012</v>
      </c>
      <c r="B99" s="2" t="str">
        <f>'Viajeros Hoteles y Apartamet'!B99</f>
        <v>4</v>
      </c>
      <c r="C99" s="3">
        <f>'Viajeros Hoteles y Apartamet'!K99</f>
        <v>31777</v>
      </c>
      <c r="D99" s="3" cm="1">
        <f t="array" ref="D99">_xlfn.XLOOKUP(transformación!A90,'[1]Pib Pc'!$A$2:$A$81,_xlfn.XLOOKUP($C$1,'[1]Pib Pc'!B$1:P$1,'[1]Pib Pc'!$B$2:$P$81))</f>
        <v>19310</v>
      </c>
      <c r="E99" s="19" cm="1">
        <f t="array" ref="E99">_xlfn.XLOOKUP(transformación!B90,'[1]IPC Armonizado'!$A$2:$A$250,_xlfn.XLOOKUP($C$1,'[1]IPC Armonizado'!$B$1:$Q$1,'[1]IPC Armonizado'!$B$2:$Q$250))</f>
        <v>94.7</v>
      </c>
      <c r="F99" s="19" cm="1">
        <f t="array" ref="F99">_xlfn.XLOOKUP(transformación!A90,'[1]Desempleo armonizado'!$A$2:$A$101,_xlfn.XLOOKUP($C$1,'[1]Desempleo armonizado'!$B$1:$P$1,'[1]Desempleo armonizado'!$B$2:$P$101))</f>
        <v>3.2</v>
      </c>
      <c r="G99" s="26" cm="1">
        <f t="array" ref="G99">IFERROR(_xlfn.XLOOKUP(transformación!$B90,[1]Forwarkeys!$B$2:$B$1000,_xlfn.XLOOKUP($C$1,[1]Forwarkeys!$C$1:$BA$1,[1]Forwarkeys!$C$2:$BA$1000)),"-")</f>
        <v>20675</v>
      </c>
      <c r="H99" s="19">
        <f>España!E99</f>
        <v>99.71</v>
      </c>
      <c r="I99" s="3">
        <f>[1]Aeropuerto!$M92</f>
        <v>15526</v>
      </c>
      <c r="J99" s="3" cm="1">
        <f t="array" ref="J99">_xlfn.XLOOKUP(transformación!$B90,[1]Mortalidad!$A$2:$A$301,_xlfn.XLOOKUP($C$1,[1]Mortalidad!$B$1:$P$1,[1]Mortalidad!$B$2:$P$301))</f>
        <v>3601</v>
      </c>
      <c r="K99" s="19" cm="1">
        <f t="array" ref="K99">_xlfn.XLOOKUP(transformación!$B90,'[1]Indice del consumidor'!$A$2:$A$301,_xlfn.XLOOKUP($C$1,'[1]Indice del consumidor'!$B$1:$P$1,'[1]Indice del consumidor'!$B$2:$P$301))</f>
        <v>0.60000000000000009</v>
      </c>
      <c r="L99" s="34" t="s">
        <v>702</v>
      </c>
      <c r="M99" s="34" t="s">
        <v>702</v>
      </c>
      <c r="N99" s="34" t="s">
        <v>702</v>
      </c>
    </row>
    <row r="100" spans="1:14" x14ac:dyDescent="0.3">
      <c r="A100" s="2" t="str">
        <f>'Viajeros Hoteles y Apartamet'!A100</f>
        <v>2012</v>
      </c>
      <c r="B100" s="2" t="str">
        <f>'Viajeros Hoteles y Apartamet'!B100</f>
        <v>5</v>
      </c>
      <c r="C100" s="3">
        <f>'Viajeros Hoteles y Apartamet'!K100</f>
        <v>19160</v>
      </c>
      <c r="D100" s="3" cm="1">
        <f t="array" ref="D100">_xlfn.XLOOKUP(transformación!A91,'[1]Pib Pc'!$A$2:$A$81,_xlfn.XLOOKUP($C$1,'[1]Pib Pc'!B$1:P$1,'[1]Pib Pc'!$B$2:$P$81))</f>
        <v>19310</v>
      </c>
      <c r="E100" s="19" cm="1">
        <f t="array" ref="E100">_xlfn.XLOOKUP(transformación!B91,'[1]IPC Armonizado'!$A$2:$A$250,_xlfn.XLOOKUP($C$1,'[1]IPC Armonizado'!$B$1:$Q$1,'[1]IPC Armonizado'!$B$2:$Q$250))</f>
        <v>94.7</v>
      </c>
      <c r="F100" s="19" cm="1">
        <f t="array" ref="F100">_xlfn.XLOOKUP(transformación!A91,'[1]Desempleo armonizado'!$A$2:$A$101,_xlfn.XLOOKUP($C$1,'[1]Desempleo armonizado'!$B$1:$P$1,'[1]Desempleo armonizado'!$B$2:$P$101))</f>
        <v>3.2</v>
      </c>
      <c r="G100" s="26" cm="1">
        <f t="array" ref="G100">IFERROR(_xlfn.XLOOKUP(transformación!$B91,[1]Forwarkeys!$B$2:$B$1000,_xlfn.XLOOKUP($C$1,[1]Forwarkeys!$C$1:$BA$1,[1]Forwarkeys!$C$2:$BA$1000)),"-")</f>
        <v>19674</v>
      </c>
      <c r="H100" s="19">
        <f>España!E100</f>
        <v>99.5</v>
      </c>
      <c r="I100" s="3">
        <f>[1]Aeropuerto!$M93</f>
        <v>15412</v>
      </c>
      <c r="J100" s="3" cm="1">
        <f t="array" ref="J100">_xlfn.XLOOKUP(transformación!$B91,[1]Mortalidad!$A$2:$A$301,_xlfn.XLOOKUP($C$1,[1]Mortalidad!$B$1:$P$1,[1]Mortalidad!$B$2:$P$301))</f>
        <v>3379</v>
      </c>
      <c r="K100" s="19" cm="1">
        <f t="array" ref="K100">_xlfn.XLOOKUP(transformación!$B91,'[1]Indice del consumidor'!$A$2:$A$301,_xlfn.XLOOKUP($C$1,'[1]Indice del consumidor'!$B$1:$P$1,'[1]Indice del consumidor'!$B$2:$P$301))</f>
        <v>-6.6666666666666721E-2</v>
      </c>
      <c r="L100" s="34" t="s">
        <v>702</v>
      </c>
      <c r="M100" s="34" t="s">
        <v>702</v>
      </c>
      <c r="N100" s="34" t="s">
        <v>702</v>
      </c>
    </row>
    <row r="101" spans="1:14" x14ac:dyDescent="0.3">
      <c r="A101" s="2" t="str">
        <f>'Viajeros Hoteles y Apartamet'!A101</f>
        <v>2012</v>
      </c>
      <c r="B101" s="2" t="str">
        <f>'Viajeros Hoteles y Apartamet'!B101</f>
        <v>6</v>
      </c>
      <c r="C101" s="3">
        <f>'Viajeros Hoteles y Apartamet'!K101</f>
        <v>23289</v>
      </c>
      <c r="D101" s="3" cm="1">
        <f t="array" ref="D101">_xlfn.XLOOKUP(transformación!A92,'[1]Pib Pc'!$A$2:$A$81,_xlfn.XLOOKUP($C$1,'[1]Pib Pc'!B$1:P$1,'[1]Pib Pc'!$B$2:$P$81))</f>
        <v>19310</v>
      </c>
      <c r="E101" s="19" cm="1">
        <f t="array" ref="E101">_xlfn.XLOOKUP(transformación!B92,'[1]IPC Armonizado'!$A$2:$A$250,_xlfn.XLOOKUP($C$1,'[1]IPC Armonizado'!$B$1:$Q$1,'[1]IPC Armonizado'!$B$2:$Q$250))</f>
        <v>94.1</v>
      </c>
      <c r="F101" s="19" cm="1">
        <f t="array" ref="F101">_xlfn.XLOOKUP(transformación!A92,'[1]Desempleo armonizado'!$A$2:$A$101,_xlfn.XLOOKUP($C$1,'[1]Desempleo armonizado'!$B$1:$P$1,'[1]Desempleo armonizado'!$B$2:$P$101))</f>
        <v>3.2</v>
      </c>
      <c r="G101" s="26" cm="1">
        <f t="array" ref="G101">IFERROR(_xlfn.XLOOKUP(transformación!$B92,[1]Forwarkeys!$B$2:$B$1000,_xlfn.XLOOKUP($C$1,[1]Forwarkeys!$C$1:$BA$1,[1]Forwarkeys!$C$2:$BA$1000)),"-")</f>
        <v>22901</v>
      </c>
      <c r="H101" s="19">
        <f>España!E101</f>
        <v>99.26</v>
      </c>
      <c r="I101" s="3">
        <f>[1]Aeropuerto!$M94</f>
        <v>21012</v>
      </c>
      <c r="J101" s="3" cm="1">
        <f t="array" ref="J101">_xlfn.XLOOKUP(transformación!$B92,[1]Mortalidad!$A$2:$A$301,_xlfn.XLOOKUP($C$1,[1]Mortalidad!$B$1:$P$1,[1]Mortalidad!$B$2:$P$301))</f>
        <v>3227</v>
      </c>
      <c r="K101" s="19" cm="1">
        <f t="array" ref="K101">_xlfn.XLOOKUP(transformación!$B92,'[1]Indice del consumidor'!$A$2:$A$301,_xlfn.XLOOKUP($C$1,'[1]Indice del consumidor'!$B$1:$P$1,'[1]Indice del consumidor'!$B$2:$P$301))</f>
        <v>-2.5</v>
      </c>
      <c r="L101" s="34" t="s">
        <v>702</v>
      </c>
      <c r="M101" s="34" t="s">
        <v>702</v>
      </c>
      <c r="N101" s="34" t="s">
        <v>702</v>
      </c>
    </row>
    <row r="102" spans="1:14" x14ac:dyDescent="0.3">
      <c r="A102" s="2" t="str">
        <f>'Viajeros Hoteles y Apartamet'!A102</f>
        <v>2012</v>
      </c>
      <c r="B102" s="2" t="str">
        <f>'Viajeros Hoteles y Apartamet'!B102</f>
        <v>7</v>
      </c>
      <c r="C102" s="3">
        <f>'Viajeros Hoteles y Apartamet'!K102</f>
        <v>46388</v>
      </c>
      <c r="D102" s="3" cm="1">
        <f t="array" ref="D102">_xlfn.XLOOKUP(transformación!A93,'[1]Pib Pc'!$A$2:$A$81,_xlfn.XLOOKUP($C$1,'[1]Pib Pc'!B$1:P$1,'[1]Pib Pc'!$B$2:$P$81))</f>
        <v>19210</v>
      </c>
      <c r="E102" s="19" cm="1">
        <f t="array" ref="E102">_xlfn.XLOOKUP(transformación!B93,'[1]IPC Armonizado'!$A$2:$A$250,_xlfn.XLOOKUP($C$1,'[1]IPC Armonizado'!$B$1:$Q$1,'[1]IPC Armonizado'!$B$2:$Q$250))</f>
        <v>93.6</v>
      </c>
      <c r="F102" s="19" cm="1">
        <f t="array" ref="F102">_xlfn.XLOOKUP(transformación!A93,'[1]Desempleo armonizado'!$A$2:$A$101,_xlfn.XLOOKUP($C$1,'[1]Desempleo armonizado'!$B$1:$P$1,'[1]Desempleo armonizado'!$B$2:$P$101))</f>
        <v>3</v>
      </c>
      <c r="G102" s="26" cm="1">
        <f t="array" ref="G102">IFERROR(_xlfn.XLOOKUP(transformación!$B93,[1]Forwarkeys!$B$2:$B$1000,_xlfn.XLOOKUP($C$1,[1]Forwarkeys!$C$1:$BA$1,[1]Forwarkeys!$C$2:$BA$1000)),"-")</f>
        <v>32751</v>
      </c>
      <c r="H102" s="19">
        <f>España!E102</f>
        <v>98.42</v>
      </c>
      <c r="I102" s="3">
        <f>[1]Aeropuerto!$M95</f>
        <v>29755</v>
      </c>
      <c r="J102" s="3" cm="1">
        <f t="array" ref="J102">_xlfn.XLOOKUP(transformación!$B93,[1]Mortalidad!$A$2:$A$301,_xlfn.XLOOKUP($C$1,[1]Mortalidad!$B$1:$P$1,[1]Mortalidad!$B$2:$P$301))</f>
        <v>3270</v>
      </c>
      <c r="K102" s="19" cm="1">
        <f t="array" ref="K102">_xlfn.XLOOKUP(transformación!$B93,'[1]Indice del consumidor'!$A$2:$A$301,_xlfn.XLOOKUP($C$1,'[1]Indice del consumidor'!$B$1:$P$1,'[1]Indice del consumidor'!$B$2:$P$301))</f>
        <v>-1.5</v>
      </c>
      <c r="L102" s="34" t="s">
        <v>702</v>
      </c>
      <c r="M102" s="34" t="s">
        <v>702</v>
      </c>
      <c r="N102" s="34" t="s">
        <v>702</v>
      </c>
    </row>
    <row r="103" spans="1:14" x14ac:dyDescent="0.3">
      <c r="A103" s="2" t="str">
        <f>'Viajeros Hoteles y Apartamet'!A103</f>
        <v>2012</v>
      </c>
      <c r="B103" s="2" t="str">
        <f>'Viajeros Hoteles y Apartamet'!B103</f>
        <v>8</v>
      </c>
      <c r="C103" s="3">
        <f>'Viajeros Hoteles y Apartamet'!K103</f>
        <v>20145</v>
      </c>
      <c r="D103" s="3" cm="1">
        <f t="array" ref="D103">_xlfn.XLOOKUP(transformación!A94,'[1]Pib Pc'!$A$2:$A$81,_xlfn.XLOOKUP($C$1,'[1]Pib Pc'!B$1:P$1,'[1]Pib Pc'!$B$2:$P$81))</f>
        <v>19210</v>
      </c>
      <c r="E103" s="19" cm="1">
        <f t="array" ref="E103">_xlfn.XLOOKUP(transformación!B94,'[1]IPC Armonizado'!$A$2:$A$250,_xlfn.XLOOKUP($C$1,'[1]IPC Armonizado'!$B$1:$Q$1,'[1]IPC Armonizado'!$B$2:$Q$250))</f>
        <v>93.1</v>
      </c>
      <c r="F103" s="19" cm="1">
        <f t="array" ref="F103">_xlfn.XLOOKUP(transformación!A94,'[1]Desempleo armonizado'!$A$2:$A$101,_xlfn.XLOOKUP($C$1,'[1]Desempleo armonizado'!$B$1:$P$1,'[1]Desempleo armonizado'!$B$2:$P$101))</f>
        <v>3</v>
      </c>
      <c r="G103" s="26" cm="1">
        <f t="array" ref="G103">IFERROR(_xlfn.XLOOKUP(transformación!$B94,[1]Forwarkeys!$B$2:$B$1000,_xlfn.XLOOKUP($C$1,[1]Forwarkeys!$C$1:$BA$1,[1]Forwarkeys!$C$2:$BA$1000)),"-")</f>
        <v>24378</v>
      </c>
      <c r="H103" s="19">
        <f>España!E103</f>
        <v>98.92</v>
      </c>
      <c r="I103" s="3">
        <f>[1]Aeropuerto!$M96</f>
        <v>15525</v>
      </c>
      <c r="J103" s="3" cm="1">
        <f t="array" ref="J103">_xlfn.XLOOKUP(transformación!$B94,[1]Mortalidad!$A$2:$A$301,_xlfn.XLOOKUP($C$1,[1]Mortalidad!$B$1:$P$1,[1]Mortalidad!$B$2:$P$301))</f>
        <v>3209</v>
      </c>
      <c r="K103" s="19" cm="1">
        <f t="array" ref="K103">_xlfn.XLOOKUP(transformación!$B94,'[1]Indice del consumidor'!$A$2:$A$301,_xlfn.XLOOKUP($C$1,'[1]Indice del consumidor'!$B$1:$P$1,'[1]Indice del consumidor'!$B$2:$P$301))</f>
        <v>-2.6333333333333329</v>
      </c>
      <c r="L103" s="34" t="s">
        <v>702</v>
      </c>
      <c r="M103" s="34" t="s">
        <v>702</v>
      </c>
      <c r="N103" s="34" t="s">
        <v>702</v>
      </c>
    </row>
    <row r="104" spans="1:14" x14ac:dyDescent="0.3">
      <c r="A104" s="2" t="str">
        <f>'Viajeros Hoteles y Apartamet'!A104</f>
        <v>2012</v>
      </c>
      <c r="B104" s="2" t="str">
        <f>'Viajeros Hoteles y Apartamet'!B104</f>
        <v>9</v>
      </c>
      <c r="C104" s="3">
        <f>'Viajeros Hoteles y Apartamet'!K104</f>
        <v>30080</v>
      </c>
      <c r="D104" s="3" cm="1">
        <f t="array" ref="D104">_xlfn.XLOOKUP(transformación!A95,'[1]Pib Pc'!$A$2:$A$81,_xlfn.XLOOKUP($C$1,'[1]Pib Pc'!B$1:P$1,'[1]Pib Pc'!$B$2:$P$81))</f>
        <v>19210</v>
      </c>
      <c r="E104" s="19" cm="1">
        <f t="array" ref="E104">_xlfn.XLOOKUP(transformación!B95,'[1]IPC Armonizado'!$A$2:$A$250,_xlfn.XLOOKUP($C$1,'[1]IPC Armonizado'!$B$1:$Q$1,'[1]IPC Armonizado'!$B$2:$Q$250))</f>
        <v>94.2</v>
      </c>
      <c r="F104" s="19" cm="1">
        <f t="array" ref="F104">_xlfn.XLOOKUP(transformación!A95,'[1]Desempleo armonizado'!$A$2:$A$101,_xlfn.XLOOKUP($C$1,'[1]Desempleo armonizado'!$B$1:$P$1,'[1]Desempleo armonizado'!$B$2:$P$101))</f>
        <v>3</v>
      </c>
      <c r="G104" s="26" cm="1">
        <f t="array" ref="G104">IFERROR(_xlfn.XLOOKUP(transformación!$B95,[1]Forwarkeys!$B$2:$B$1000,_xlfn.XLOOKUP($C$1,[1]Forwarkeys!$C$1:$BA$1,[1]Forwarkeys!$C$2:$BA$1000)),"-")</f>
        <v>21377</v>
      </c>
      <c r="H104" s="19">
        <f>España!E104</f>
        <v>100.83</v>
      </c>
      <c r="I104" s="3">
        <f>[1]Aeropuerto!$M97</f>
        <v>19957</v>
      </c>
      <c r="J104" s="3" cm="1">
        <f t="array" ref="J104">_xlfn.XLOOKUP(transformación!$B95,[1]Mortalidad!$A$2:$A$301,_xlfn.XLOOKUP($C$1,[1]Mortalidad!$B$1:$P$1,[1]Mortalidad!$B$2:$P$301))</f>
        <v>3262</v>
      </c>
      <c r="K104" s="19" cm="1">
        <f t="array" ref="K104">_xlfn.XLOOKUP(transformación!$B95,'[1]Indice del consumidor'!$A$2:$A$301,_xlfn.XLOOKUP($C$1,'[1]Indice del consumidor'!$B$1:$P$1,'[1]Indice del consumidor'!$B$2:$P$301))</f>
        <v>-2.7666666666666671</v>
      </c>
      <c r="L104" s="34" t="s">
        <v>702</v>
      </c>
      <c r="M104" s="34" t="s">
        <v>702</v>
      </c>
      <c r="N104" s="34" t="s">
        <v>702</v>
      </c>
    </row>
    <row r="105" spans="1:14" x14ac:dyDescent="0.3">
      <c r="A105" s="2" t="str">
        <f>'Viajeros Hoteles y Apartamet'!A105</f>
        <v>2012</v>
      </c>
      <c r="B105" s="2" t="str">
        <f>'Viajeros Hoteles y Apartamet'!B105</f>
        <v>10</v>
      </c>
      <c r="C105" s="3">
        <f>'Viajeros Hoteles y Apartamet'!K105</f>
        <v>30713</v>
      </c>
      <c r="D105" s="3" cm="1">
        <f t="array" ref="D105">_xlfn.XLOOKUP(transformación!A96,'[1]Pib Pc'!$A$2:$A$81,_xlfn.XLOOKUP($C$1,'[1]Pib Pc'!B$1:P$1,'[1]Pib Pc'!$B$2:$P$81))</f>
        <v>20790</v>
      </c>
      <c r="E105" s="19" cm="1">
        <f t="array" ref="E105">_xlfn.XLOOKUP(transformación!B96,'[1]IPC Armonizado'!$A$2:$A$250,_xlfn.XLOOKUP($C$1,'[1]IPC Armonizado'!$B$1:$Q$1,'[1]IPC Armonizado'!$B$2:$Q$250))</f>
        <v>94.7</v>
      </c>
      <c r="F105" s="19" cm="1">
        <f t="array" ref="F105">_xlfn.XLOOKUP(transformación!A96,'[1]Desempleo armonizado'!$A$2:$A$101,_xlfn.XLOOKUP($C$1,'[1]Desempleo armonizado'!$B$1:$P$1,'[1]Desempleo armonizado'!$B$2:$P$101))</f>
        <v>3.1</v>
      </c>
      <c r="G105" s="26" cm="1">
        <f t="array" ref="G105">IFERROR(_xlfn.XLOOKUP(transformación!$B96,[1]Forwarkeys!$B$2:$B$1000,_xlfn.XLOOKUP($C$1,[1]Forwarkeys!$C$1:$BA$1,[1]Forwarkeys!$C$2:$BA$1000)),"-")</f>
        <v>21684</v>
      </c>
      <c r="H105" s="19">
        <f>España!E105</f>
        <v>101.29</v>
      </c>
      <c r="I105" s="3">
        <f>[1]Aeropuerto!$M98</f>
        <v>19528</v>
      </c>
      <c r="J105" s="3" cm="1">
        <f t="array" ref="J105">_xlfn.XLOOKUP(transformación!$B96,[1]Mortalidad!$A$2:$A$301,_xlfn.XLOOKUP($C$1,[1]Mortalidad!$B$1:$P$1,[1]Mortalidad!$B$2:$P$301))</f>
        <v>3392</v>
      </c>
      <c r="K105" s="19" cm="1">
        <f t="array" ref="K105">_xlfn.XLOOKUP(transformación!$B96,'[1]Indice del consumidor'!$A$2:$A$301,_xlfn.XLOOKUP($C$1,'[1]Indice del consumidor'!$B$1:$P$1,'[1]Indice del consumidor'!$B$2:$P$301))</f>
        <v>-4.333333333333333</v>
      </c>
      <c r="L105" s="34" t="s">
        <v>702</v>
      </c>
      <c r="M105" s="34" t="s">
        <v>702</v>
      </c>
      <c r="N105" s="34" t="s">
        <v>702</v>
      </c>
    </row>
    <row r="106" spans="1:14" x14ac:dyDescent="0.3">
      <c r="A106" s="2" t="str">
        <f>'Viajeros Hoteles y Apartamet'!A106</f>
        <v>2012</v>
      </c>
      <c r="B106" s="2" t="str">
        <f>'Viajeros Hoteles y Apartamet'!B106</f>
        <v>11</v>
      </c>
      <c r="C106" s="3">
        <f>'Viajeros Hoteles y Apartamet'!K106</f>
        <v>17218</v>
      </c>
      <c r="D106" s="3" cm="1">
        <f t="array" ref="D106">_xlfn.XLOOKUP(transformación!A97,'[1]Pib Pc'!$A$2:$A$81,_xlfn.XLOOKUP($C$1,'[1]Pib Pc'!B$1:P$1,'[1]Pib Pc'!$B$2:$P$81))</f>
        <v>20790</v>
      </c>
      <c r="E106" s="19" cm="1">
        <f t="array" ref="E106">_xlfn.XLOOKUP(transformación!B97,'[1]IPC Armonizado'!$A$2:$A$250,_xlfn.XLOOKUP($C$1,'[1]IPC Armonizado'!$B$1:$Q$1,'[1]IPC Armonizado'!$B$2:$Q$250))</f>
        <v>94.7</v>
      </c>
      <c r="F106" s="19" cm="1">
        <f t="array" ref="F106">_xlfn.XLOOKUP(transformación!A97,'[1]Desempleo armonizado'!$A$2:$A$101,_xlfn.XLOOKUP($C$1,'[1]Desempleo armonizado'!$B$1:$P$1,'[1]Desempleo armonizado'!$B$2:$P$101))</f>
        <v>3.1</v>
      </c>
      <c r="G106" s="26" cm="1">
        <f t="array" ref="G106">IFERROR(_xlfn.XLOOKUP(transformación!$B97,[1]Forwarkeys!$B$2:$B$1000,_xlfn.XLOOKUP($C$1,[1]Forwarkeys!$C$1:$BA$1,[1]Forwarkeys!$C$2:$BA$1000)),"-")</f>
        <v>15850</v>
      </c>
      <c r="H106" s="19">
        <f>España!E106</f>
        <v>101.05</v>
      </c>
      <c r="I106" s="3">
        <f>[1]Aeropuerto!$M99</f>
        <v>9722</v>
      </c>
      <c r="J106" s="3" cm="1">
        <f t="array" ref="J106">_xlfn.XLOOKUP(transformación!$B97,[1]Mortalidad!$A$2:$A$301,_xlfn.XLOOKUP($C$1,[1]Mortalidad!$B$1:$P$1,[1]Mortalidad!$B$2:$P$301))</f>
        <v>3358</v>
      </c>
      <c r="K106" s="19" cm="1">
        <f t="array" ref="K106">_xlfn.XLOOKUP(transformación!$B97,'[1]Indice del consumidor'!$A$2:$A$301,_xlfn.XLOOKUP($C$1,'[1]Indice del consumidor'!$B$1:$P$1,'[1]Indice del consumidor'!$B$2:$P$301))</f>
        <v>-2.4333333333333331</v>
      </c>
      <c r="L106" s="34" t="s">
        <v>702</v>
      </c>
      <c r="M106" s="34" t="s">
        <v>702</v>
      </c>
      <c r="N106" s="34" t="s">
        <v>702</v>
      </c>
    </row>
    <row r="107" spans="1:14" x14ac:dyDescent="0.3">
      <c r="A107" s="2" t="str">
        <f>'Viajeros Hoteles y Apartamet'!A107</f>
        <v>2012</v>
      </c>
      <c r="B107" s="2" t="str">
        <f>'Viajeros Hoteles y Apartamet'!B107</f>
        <v>12</v>
      </c>
      <c r="C107" s="3">
        <f>'Viajeros Hoteles y Apartamet'!K107</f>
        <v>7808</v>
      </c>
      <c r="D107" s="3" cm="1">
        <f t="array" ref="D107">_xlfn.XLOOKUP(transformación!A98,'[1]Pib Pc'!$A$2:$A$81,_xlfn.XLOOKUP($C$1,'[1]Pib Pc'!B$1:P$1,'[1]Pib Pc'!$B$2:$P$81))</f>
        <v>20790</v>
      </c>
      <c r="E107" s="19" cm="1">
        <f t="array" ref="E107">_xlfn.XLOOKUP(transformación!B98,'[1]IPC Armonizado'!$A$2:$A$250,_xlfn.XLOOKUP($C$1,'[1]IPC Armonizado'!$B$1:$Q$1,'[1]IPC Armonizado'!$B$2:$Q$250))</f>
        <v>95.1</v>
      </c>
      <c r="F107" s="19" cm="1">
        <f t="array" ref="F107">_xlfn.XLOOKUP(transformación!A98,'[1]Desempleo armonizado'!$A$2:$A$101,_xlfn.XLOOKUP($C$1,'[1]Desempleo armonizado'!$B$1:$P$1,'[1]Desempleo armonizado'!$B$2:$P$101))</f>
        <v>3.1</v>
      </c>
      <c r="G107" s="26" cm="1">
        <f t="array" ref="G107">IFERROR(_xlfn.XLOOKUP(transformación!$B98,[1]Forwarkeys!$B$2:$B$1000,_xlfn.XLOOKUP($C$1,[1]Forwarkeys!$C$1:$BA$1,[1]Forwarkeys!$C$2:$BA$1000)),"-")</f>
        <v>13138</v>
      </c>
      <c r="H107" s="19">
        <f>España!E107</f>
        <v>101.06</v>
      </c>
      <c r="I107" s="3">
        <f>[1]Aeropuerto!$M100</f>
        <v>8554</v>
      </c>
      <c r="J107" s="3" cm="1">
        <f t="array" ref="J107">_xlfn.XLOOKUP(transformación!$B98,[1]Mortalidad!$A$2:$A$301,_xlfn.XLOOKUP($C$1,[1]Mortalidad!$B$1:$P$1,[1]Mortalidad!$B$2:$P$301))</f>
        <v>3990</v>
      </c>
      <c r="K107" s="19" cm="1">
        <f t="array" ref="K107">_xlfn.XLOOKUP(transformación!$B98,'[1]Indice del consumidor'!$A$2:$A$301,_xlfn.XLOOKUP($C$1,'[1]Indice del consumidor'!$B$1:$P$1,'[1]Indice del consumidor'!$B$2:$P$301))</f>
        <v>-4.3666666666666663</v>
      </c>
      <c r="L107" s="34" t="s">
        <v>702</v>
      </c>
      <c r="M107" s="34" t="s">
        <v>702</v>
      </c>
      <c r="N107" s="34" t="s">
        <v>702</v>
      </c>
    </row>
    <row r="108" spans="1:14" x14ac:dyDescent="0.3">
      <c r="A108" s="2" t="str">
        <f>'Viajeros Hoteles y Apartamet'!A108</f>
        <v>2013</v>
      </c>
      <c r="B108" s="2" t="str">
        <f>'Viajeros Hoteles y Apartamet'!B108</f>
        <v>1</v>
      </c>
      <c r="C108" s="3">
        <f>'Viajeros Hoteles y Apartamet'!K108</f>
        <v>10304</v>
      </c>
      <c r="D108" s="3" cm="1">
        <f t="array" ref="D108">_xlfn.XLOOKUP(transformación!A99,'[1]Pib Pc'!$A$2:$A$81,_xlfn.XLOOKUP($C$1,'[1]Pib Pc'!B$1:P$1,'[1]Pib Pc'!$B$2:$P$81))</f>
        <v>20040</v>
      </c>
      <c r="E108" s="19" cm="1">
        <f t="array" ref="E108">_xlfn.XLOOKUP(transformación!B99,'[1]IPC Armonizado'!$A$2:$A$250,_xlfn.XLOOKUP($C$1,'[1]IPC Armonizado'!$B$1:$Q$1,'[1]IPC Armonizado'!$B$2:$Q$250))</f>
        <v>94.7</v>
      </c>
      <c r="F108" s="19" cm="1">
        <f t="array" ref="F108">_xlfn.XLOOKUP(transformación!A99,'[1]Desempleo armonizado'!$A$2:$A$101,_xlfn.XLOOKUP($C$1,'[1]Desempleo armonizado'!$B$1:$P$1,'[1]Desempleo armonizado'!$B$2:$P$101))</f>
        <v>3.5</v>
      </c>
      <c r="G108" s="26" cm="1">
        <f t="array" ref="G108">IFERROR(_xlfn.XLOOKUP(transformación!$B99,[1]Forwarkeys!$B$2:$B$1000,_xlfn.XLOOKUP($C$1,[1]Forwarkeys!$C$1:$BA$1,[1]Forwarkeys!$C$2:$BA$1000)),"-")</f>
        <v>11050</v>
      </c>
      <c r="H108" s="19">
        <f>España!E108</f>
        <v>99.22</v>
      </c>
      <c r="I108" s="3">
        <f>[1]Aeropuerto!$M101</f>
        <v>6866</v>
      </c>
      <c r="J108" s="3" cm="1">
        <f t="array" ref="J108">_xlfn.XLOOKUP(transformación!$B99,[1]Mortalidad!$A$2:$A$301,_xlfn.XLOOKUP($C$1,[1]Mortalidad!$B$1:$P$1,[1]Mortalidad!$B$2:$P$301))</f>
        <v>4088</v>
      </c>
      <c r="K108" s="19" cm="1">
        <f t="array" ref="K108">_xlfn.XLOOKUP(transformación!$B99,'[1]Indice del consumidor'!$A$2:$A$301,_xlfn.XLOOKUP($C$1,'[1]Indice del consumidor'!$B$1:$P$1,'[1]Indice del consumidor'!$B$2:$P$301))</f>
        <v>-2.0333333333333337</v>
      </c>
      <c r="L108" s="34" t="s">
        <v>702</v>
      </c>
      <c r="M108" s="34" t="s">
        <v>702</v>
      </c>
      <c r="N108" s="34" t="s">
        <v>702</v>
      </c>
    </row>
    <row r="109" spans="1:14" x14ac:dyDescent="0.3">
      <c r="A109" s="2" t="str">
        <f>'Viajeros Hoteles y Apartamet'!A109</f>
        <v>2013</v>
      </c>
      <c r="B109" s="2" t="str">
        <f>'Viajeros Hoteles y Apartamet'!B109</f>
        <v>2</v>
      </c>
      <c r="C109" s="3">
        <f>'Viajeros Hoteles y Apartamet'!K109</f>
        <v>19997</v>
      </c>
      <c r="D109" s="3" cm="1">
        <f t="array" ref="D109">_xlfn.XLOOKUP(transformación!A100,'[1]Pib Pc'!$A$2:$A$81,_xlfn.XLOOKUP($C$1,'[1]Pib Pc'!B$1:P$1,'[1]Pib Pc'!$B$2:$P$81))</f>
        <v>20040</v>
      </c>
      <c r="E109" s="19" cm="1">
        <f t="array" ref="E109">_xlfn.XLOOKUP(transformación!B100,'[1]IPC Armonizado'!$A$2:$A$250,_xlfn.XLOOKUP($C$1,'[1]IPC Armonizado'!$B$1:$Q$1,'[1]IPC Armonizado'!$B$2:$Q$250))</f>
        <v>95.4</v>
      </c>
      <c r="F109" s="19" cm="1">
        <f t="array" ref="F109">_xlfn.XLOOKUP(transformación!A100,'[1]Desempleo armonizado'!$A$2:$A$101,_xlfn.XLOOKUP($C$1,'[1]Desempleo armonizado'!$B$1:$P$1,'[1]Desempleo armonizado'!$B$2:$P$101))</f>
        <v>3.5</v>
      </c>
      <c r="G109" s="26" cm="1">
        <f t="array" ref="G109">IFERROR(_xlfn.XLOOKUP(transformación!$B100,[1]Forwarkeys!$B$2:$B$1000,_xlfn.XLOOKUP($C$1,[1]Forwarkeys!$C$1:$BA$1,[1]Forwarkeys!$C$2:$BA$1000)),"-")</f>
        <v>13074</v>
      </c>
      <c r="H109" s="19">
        <f>España!E109</f>
        <v>99.31</v>
      </c>
      <c r="I109" s="3">
        <f>[1]Aeropuerto!$M102</f>
        <v>11182</v>
      </c>
      <c r="J109" s="3" cm="1">
        <f t="array" ref="J109">_xlfn.XLOOKUP(transformación!$B100,[1]Mortalidad!$A$2:$A$301,_xlfn.XLOOKUP($C$1,[1]Mortalidad!$B$1:$P$1,[1]Mortalidad!$B$2:$P$301))</f>
        <v>3511</v>
      </c>
      <c r="K109" s="19" cm="1">
        <f t="array" ref="K109">_xlfn.XLOOKUP(transformación!$B100,'[1]Indice del consumidor'!$A$2:$A$301,_xlfn.XLOOKUP($C$1,'[1]Indice del consumidor'!$B$1:$P$1,'[1]Indice del consumidor'!$B$2:$P$301))</f>
        <v>-0.49999999999999994</v>
      </c>
      <c r="L109" s="34" t="s">
        <v>702</v>
      </c>
      <c r="M109" s="34" t="s">
        <v>702</v>
      </c>
      <c r="N109" s="34" t="s">
        <v>702</v>
      </c>
    </row>
    <row r="110" spans="1:14" x14ac:dyDescent="0.3">
      <c r="A110" s="2" t="str">
        <f>'Viajeros Hoteles y Apartamet'!A110</f>
        <v>2013</v>
      </c>
      <c r="B110" s="2" t="str">
        <f>'Viajeros Hoteles y Apartamet'!B110</f>
        <v>3</v>
      </c>
      <c r="C110" s="3">
        <f>'Viajeros Hoteles y Apartamet'!K110</f>
        <v>27315</v>
      </c>
      <c r="D110" s="3" cm="1">
        <f t="array" ref="D110">_xlfn.XLOOKUP(transformación!A101,'[1]Pib Pc'!$A$2:$A$81,_xlfn.XLOOKUP($C$1,'[1]Pib Pc'!B$1:P$1,'[1]Pib Pc'!$B$2:$P$81))</f>
        <v>20040</v>
      </c>
      <c r="E110" s="19" cm="1">
        <f t="array" ref="E110">_xlfn.XLOOKUP(transformación!B101,'[1]IPC Armonizado'!$A$2:$A$250,_xlfn.XLOOKUP($C$1,'[1]IPC Armonizado'!$B$1:$Q$1,'[1]IPC Armonizado'!$B$2:$Q$250))</f>
        <v>95.7</v>
      </c>
      <c r="F110" s="19" cm="1">
        <f t="array" ref="F110">_xlfn.XLOOKUP(transformación!A101,'[1]Desempleo armonizado'!$A$2:$A$101,_xlfn.XLOOKUP($C$1,'[1]Desempleo armonizado'!$B$1:$P$1,'[1]Desempleo armonizado'!$B$2:$P$101))</f>
        <v>3.5</v>
      </c>
      <c r="G110" s="26" cm="1">
        <f t="array" ref="G110">IFERROR(_xlfn.XLOOKUP(transformación!$B101,[1]Forwarkeys!$B$2:$B$1000,_xlfn.XLOOKUP($C$1,[1]Forwarkeys!$C$1:$BA$1,[1]Forwarkeys!$C$2:$BA$1000)),"-")</f>
        <v>20554</v>
      </c>
      <c r="H110" s="19">
        <f>España!E110</f>
        <v>101.16</v>
      </c>
      <c r="I110" s="3">
        <f>[1]Aeropuerto!$M103</f>
        <v>17056</v>
      </c>
      <c r="J110" s="3" cm="1">
        <f t="array" ref="J110">_xlfn.XLOOKUP(transformación!$B101,[1]Mortalidad!$A$2:$A$301,_xlfn.XLOOKUP($C$1,[1]Mortalidad!$B$1:$P$1,[1]Mortalidad!$B$2:$P$301))</f>
        <v>3733</v>
      </c>
      <c r="K110" s="19" cm="1">
        <f t="array" ref="K110">_xlfn.XLOOKUP(transformación!$B101,'[1]Indice del consumidor'!$A$2:$A$301,_xlfn.XLOOKUP($C$1,'[1]Indice del consumidor'!$B$1:$P$1,'[1]Indice del consumidor'!$B$2:$P$301))</f>
        <v>-0.50000000000000011</v>
      </c>
      <c r="L110" s="34" t="s">
        <v>702</v>
      </c>
      <c r="M110" s="34" t="s">
        <v>702</v>
      </c>
      <c r="N110" s="34" t="s">
        <v>702</v>
      </c>
    </row>
    <row r="111" spans="1:14" x14ac:dyDescent="0.3">
      <c r="A111" s="2" t="str">
        <f>'Viajeros Hoteles y Apartamet'!A111</f>
        <v>2013</v>
      </c>
      <c r="B111" s="2" t="str">
        <f>'Viajeros Hoteles y Apartamet'!B111</f>
        <v>4</v>
      </c>
      <c r="C111" s="3">
        <f>'Viajeros Hoteles y Apartamet'!K111</f>
        <v>22481</v>
      </c>
      <c r="D111" s="3" cm="1">
        <f t="array" ref="D111">_xlfn.XLOOKUP(transformación!A102,'[1]Pib Pc'!$A$2:$A$81,_xlfn.XLOOKUP($C$1,'[1]Pib Pc'!B$1:P$1,'[1]Pib Pc'!$B$2:$P$81))</f>
        <v>19790</v>
      </c>
      <c r="E111" s="19" cm="1">
        <f t="array" ref="E111">_xlfn.XLOOKUP(transformación!B102,'[1]IPC Armonizado'!$A$2:$A$250,_xlfn.XLOOKUP($C$1,'[1]IPC Armonizado'!$B$1:$Q$1,'[1]IPC Armonizado'!$B$2:$Q$250))</f>
        <v>96.4</v>
      </c>
      <c r="F111" s="19" cm="1">
        <f t="array" ref="F111">_xlfn.XLOOKUP(transformación!A102,'[1]Desempleo armonizado'!$A$2:$A$101,_xlfn.XLOOKUP($C$1,'[1]Desempleo armonizado'!$B$1:$P$1,'[1]Desempleo armonizado'!$B$2:$P$101))</f>
        <v>3.6</v>
      </c>
      <c r="G111" s="26" cm="1">
        <f t="array" ref="G111">IFERROR(_xlfn.XLOOKUP(transformación!$B102,[1]Forwarkeys!$B$2:$B$1000,_xlfn.XLOOKUP($C$1,[1]Forwarkeys!$C$1:$BA$1,[1]Forwarkeys!$C$2:$BA$1000)),"-")</f>
        <v>25725</v>
      </c>
      <c r="H111" s="19">
        <f>España!E111</f>
        <v>101.23</v>
      </c>
      <c r="I111" s="3">
        <f>[1]Aeropuerto!$M104</f>
        <v>16132</v>
      </c>
      <c r="J111" s="3" cm="1">
        <f t="array" ref="J111">_xlfn.XLOOKUP(transformación!$B102,[1]Mortalidad!$A$2:$A$301,_xlfn.XLOOKUP($C$1,[1]Mortalidad!$B$1:$P$1,[1]Mortalidad!$B$2:$P$301))</f>
        <v>3502</v>
      </c>
      <c r="K111" s="19" cm="1">
        <f t="array" ref="K111">_xlfn.XLOOKUP(transformación!$B102,'[1]Indice del consumidor'!$A$2:$A$301,_xlfn.XLOOKUP($C$1,'[1]Indice del consumidor'!$B$1:$P$1,'[1]Indice del consumidor'!$B$2:$P$301))</f>
        <v>-0.63333333333333341</v>
      </c>
      <c r="L111" s="34" t="s">
        <v>702</v>
      </c>
      <c r="M111" s="34" t="s">
        <v>702</v>
      </c>
      <c r="N111" s="34" t="s">
        <v>702</v>
      </c>
    </row>
    <row r="112" spans="1:14" x14ac:dyDescent="0.3">
      <c r="A112" s="2" t="str">
        <f>'Viajeros Hoteles y Apartamet'!A112</f>
        <v>2013</v>
      </c>
      <c r="B112" s="2" t="str">
        <f>'Viajeros Hoteles y Apartamet'!B112</f>
        <v>5</v>
      </c>
      <c r="C112" s="3">
        <f>'Viajeros Hoteles y Apartamet'!K112</f>
        <v>27064</v>
      </c>
      <c r="D112" s="3" cm="1">
        <f t="array" ref="D112">_xlfn.XLOOKUP(transformación!A103,'[1]Pib Pc'!$A$2:$A$81,_xlfn.XLOOKUP($C$1,'[1]Pib Pc'!B$1:P$1,'[1]Pib Pc'!$B$2:$P$81))</f>
        <v>19790</v>
      </c>
      <c r="E112" s="19" cm="1">
        <f t="array" ref="E112">_xlfn.XLOOKUP(transformación!B103,'[1]IPC Armonizado'!$A$2:$A$250,_xlfn.XLOOKUP($C$1,'[1]IPC Armonizado'!$B$1:$Q$1,'[1]IPC Armonizado'!$B$2:$Q$250))</f>
        <v>96.3</v>
      </c>
      <c r="F112" s="19" cm="1">
        <f t="array" ref="F112">_xlfn.XLOOKUP(transformación!A103,'[1]Desempleo armonizado'!$A$2:$A$101,_xlfn.XLOOKUP($C$1,'[1]Desempleo armonizado'!$B$1:$P$1,'[1]Desempleo armonizado'!$B$2:$P$101))</f>
        <v>3.6</v>
      </c>
      <c r="G112" s="26" cm="1">
        <f t="array" ref="G112">IFERROR(_xlfn.XLOOKUP(transformación!$B103,[1]Forwarkeys!$B$2:$B$1000,_xlfn.XLOOKUP($C$1,[1]Forwarkeys!$C$1:$BA$1,[1]Forwarkeys!$C$2:$BA$1000)),"-")</f>
        <v>27013</v>
      </c>
      <c r="H112" s="19">
        <f>España!E112</f>
        <v>101.33</v>
      </c>
      <c r="I112" s="3">
        <f>[1]Aeropuerto!$M105</f>
        <v>19777</v>
      </c>
      <c r="J112" s="3" cm="1">
        <f t="array" ref="J112">_xlfn.XLOOKUP(transformación!$B103,[1]Mortalidad!$A$2:$A$301,_xlfn.XLOOKUP($C$1,[1]Mortalidad!$B$1:$P$1,[1]Mortalidad!$B$2:$P$301))</f>
        <v>3273</v>
      </c>
      <c r="K112" s="19" cm="1">
        <f t="array" ref="K112">_xlfn.XLOOKUP(transformación!$B103,'[1]Indice del consumidor'!$A$2:$A$301,_xlfn.XLOOKUP($C$1,'[1]Indice del consumidor'!$B$1:$P$1,'[1]Indice del consumidor'!$B$2:$P$301))</f>
        <v>-1.4666666666666668</v>
      </c>
      <c r="L112" s="34" t="s">
        <v>702</v>
      </c>
      <c r="M112" s="34" t="s">
        <v>702</v>
      </c>
      <c r="N112" s="34" t="s">
        <v>702</v>
      </c>
    </row>
    <row r="113" spans="1:14" x14ac:dyDescent="0.3">
      <c r="A113" s="2" t="str">
        <f>'Viajeros Hoteles y Apartamet'!A113</f>
        <v>2013</v>
      </c>
      <c r="B113" s="2" t="str">
        <f>'Viajeros Hoteles y Apartamet'!B113</f>
        <v>6</v>
      </c>
      <c r="C113" s="3">
        <f>'Viajeros Hoteles y Apartamet'!K113</f>
        <v>30173</v>
      </c>
      <c r="D113" s="3" cm="1">
        <f t="array" ref="D113">_xlfn.XLOOKUP(transformación!A104,'[1]Pib Pc'!$A$2:$A$81,_xlfn.XLOOKUP($C$1,'[1]Pib Pc'!B$1:P$1,'[1]Pib Pc'!$B$2:$P$81))</f>
        <v>19790</v>
      </c>
      <c r="E113" s="19" cm="1">
        <f t="array" ref="E113">_xlfn.XLOOKUP(transformación!B104,'[1]IPC Armonizado'!$A$2:$A$250,_xlfn.XLOOKUP($C$1,'[1]IPC Armonizado'!$B$1:$Q$1,'[1]IPC Armonizado'!$B$2:$Q$250))</f>
        <v>95.9</v>
      </c>
      <c r="F113" s="19" cm="1">
        <f t="array" ref="F113">_xlfn.XLOOKUP(transformación!A104,'[1]Desempleo armonizado'!$A$2:$A$101,_xlfn.XLOOKUP($C$1,'[1]Desempleo armonizado'!$B$1:$P$1,'[1]Desempleo armonizado'!$B$2:$P$101))</f>
        <v>3.6</v>
      </c>
      <c r="G113" s="26" cm="1">
        <f t="array" ref="G113">IFERROR(_xlfn.XLOOKUP(transformación!$B104,[1]Forwarkeys!$B$2:$B$1000,_xlfn.XLOOKUP($C$1,[1]Forwarkeys!$C$1:$BA$1,[1]Forwarkeys!$C$2:$BA$1000)),"-")</f>
        <v>29055</v>
      </c>
      <c r="H113" s="19">
        <f>España!E113</f>
        <v>101.44</v>
      </c>
      <c r="I113" s="3">
        <f>[1]Aeropuerto!$M106</f>
        <v>24598</v>
      </c>
      <c r="J113" s="3" cm="1">
        <f t="array" ref="J113">_xlfn.XLOOKUP(transformación!$B104,[1]Mortalidad!$A$2:$A$301,_xlfn.XLOOKUP($C$1,[1]Mortalidad!$B$1:$P$1,[1]Mortalidad!$B$2:$P$301))</f>
        <v>2991</v>
      </c>
      <c r="K113" s="19" cm="1">
        <f t="array" ref="K113">_xlfn.XLOOKUP(transformación!$B104,'[1]Indice del consumidor'!$A$2:$A$301,_xlfn.XLOOKUP($C$1,'[1]Indice del consumidor'!$B$1:$P$1,'[1]Indice del consumidor'!$B$2:$P$301))</f>
        <v>0.26666666666666661</v>
      </c>
      <c r="L113" s="34" t="s">
        <v>702</v>
      </c>
      <c r="M113" s="34" t="s">
        <v>702</v>
      </c>
      <c r="N113" s="34" t="s">
        <v>702</v>
      </c>
    </row>
    <row r="114" spans="1:14" x14ac:dyDescent="0.3">
      <c r="A114" s="2" t="str">
        <f>'Viajeros Hoteles y Apartamet'!A114</f>
        <v>2013</v>
      </c>
      <c r="B114" s="2" t="str">
        <f>'Viajeros Hoteles y Apartamet'!B114</f>
        <v>7</v>
      </c>
      <c r="C114" s="3">
        <f>'Viajeros Hoteles y Apartamet'!K114</f>
        <v>56999</v>
      </c>
      <c r="D114" s="3" cm="1">
        <f t="array" ref="D114">_xlfn.XLOOKUP(transformación!A105,'[1]Pib Pc'!$A$2:$A$81,_xlfn.XLOOKUP($C$1,'[1]Pib Pc'!B$1:P$1,'[1]Pib Pc'!$B$2:$P$81))</f>
        <v>18750</v>
      </c>
      <c r="E114" s="19" cm="1">
        <f t="array" ref="E114">_xlfn.XLOOKUP(transformación!B105,'[1]IPC Armonizado'!$A$2:$A$250,_xlfn.XLOOKUP($C$1,'[1]IPC Armonizado'!$B$1:$Q$1,'[1]IPC Armonizado'!$B$2:$Q$250))</f>
        <v>96.3</v>
      </c>
      <c r="F114" s="19" cm="1">
        <f t="array" ref="F114">_xlfn.XLOOKUP(transformación!A105,'[1]Desempleo armonizado'!$A$2:$A$101,_xlfn.XLOOKUP($C$1,'[1]Desempleo armonizado'!$B$1:$P$1,'[1]Desempleo armonizado'!$B$2:$P$101))</f>
        <v>3.4</v>
      </c>
      <c r="G114" s="26" cm="1">
        <f t="array" ref="G114">IFERROR(_xlfn.XLOOKUP(transformación!$B105,[1]Forwarkeys!$B$2:$B$1000,_xlfn.XLOOKUP($C$1,[1]Forwarkeys!$C$1:$BA$1,[1]Forwarkeys!$C$2:$BA$1000)),"-")</f>
        <v>44803</v>
      </c>
      <c r="H114" s="19">
        <f>España!E114</f>
        <v>100.29</v>
      </c>
      <c r="I114" s="3">
        <f>[1]Aeropuerto!$M107</f>
        <v>39939</v>
      </c>
      <c r="J114" s="3" cm="1">
        <f t="array" ref="J114">_xlfn.XLOOKUP(transformación!$B105,[1]Mortalidad!$A$2:$A$301,_xlfn.XLOOKUP($C$1,[1]Mortalidad!$B$1:$P$1,[1]Mortalidad!$B$2:$P$301))</f>
        <v>3201</v>
      </c>
      <c r="K114" s="19" cm="1">
        <f t="array" ref="K114">_xlfn.XLOOKUP(transformación!$B105,'[1]Indice del consumidor'!$A$2:$A$301,_xlfn.XLOOKUP($C$1,'[1]Indice del consumidor'!$B$1:$P$1,'[1]Indice del consumidor'!$B$2:$P$301))</f>
        <v>0.40000000000000008</v>
      </c>
      <c r="L114" s="34" t="s">
        <v>702</v>
      </c>
      <c r="M114" s="34" t="s">
        <v>702</v>
      </c>
      <c r="N114" s="34" t="s">
        <v>702</v>
      </c>
    </row>
    <row r="115" spans="1:14" x14ac:dyDescent="0.3">
      <c r="A115" s="2" t="str">
        <f>'Viajeros Hoteles y Apartamet'!A115</f>
        <v>2013</v>
      </c>
      <c r="B115" s="2" t="str">
        <f>'Viajeros Hoteles y Apartamet'!B115</f>
        <v>8</v>
      </c>
      <c r="C115" s="3">
        <f>'Viajeros Hoteles y Apartamet'!K115</f>
        <v>21427</v>
      </c>
      <c r="D115" s="3" cm="1">
        <f t="array" ref="D115">_xlfn.XLOOKUP(transformación!A106,'[1]Pib Pc'!$A$2:$A$81,_xlfn.XLOOKUP($C$1,'[1]Pib Pc'!B$1:P$1,'[1]Pib Pc'!$B$2:$P$81))</f>
        <v>18750</v>
      </c>
      <c r="E115" s="19" cm="1">
        <f t="array" ref="E115">_xlfn.XLOOKUP(transformación!B106,'[1]IPC Armonizado'!$A$2:$A$250,_xlfn.XLOOKUP($C$1,'[1]IPC Armonizado'!$B$1:$Q$1,'[1]IPC Armonizado'!$B$2:$Q$250))</f>
        <v>96.2</v>
      </c>
      <c r="F115" s="19" cm="1">
        <f t="array" ref="F115">_xlfn.XLOOKUP(transformación!A106,'[1]Desempleo armonizado'!$A$2:$A$101,_xlfn.XLOOKUP($C$1,'[1]Desempleo armonizado'!$B$1:$P$1,'[1]Desempleo armonizado'!$B$2:$P$101))</f>
        <v>3.4</v>
      </c>
      <c r="G115" s="26" cm="1">
        <f t="array" ref="G115">IFERROR(_xlfn.XLOOKUP(transformación!$B106,[1]Forwarkeys!$B$2:$B$1000,_xlfn.XLOOKUP($C$1,[1]Forwarkeys!$C$1:$BA$1,[1]Forwarkeys!$C$2:$BA$1000)),"-")</f>
        <v>33334</v>
      </c>
      <c r="H115" s="19">
        <f>España!E115</f>
        <v>100.54</v>
      </c>
      <c r="I115" s="3">
        <f>[1]Aeropuerto!$M108</f>
        <v>19077</v>
      </c>
      <c r="J115" s="3" cm="1">
        <f t="array" ref="J115">_xlfn.XLOOKUP(transformación!$B106,[1]Mortalidad!$A$2:$A$301,_xlfn.XLOOKUP($C$1,[1]Mortalidad!$B$1:$P$1,[1]Mortalidad!$B$2:$P$301))</f>
        <v>3271</v>
      </c>
      <c r="K115" s="19" cm="1">
        <f t="array" ref="K115">_xlfn.XLOOKUP(transformación!$B106,'[1]Indice del consumidor'!$A$2:$A$301,_xlfn.XLOOKUP($C$1,'[1]Indice del consumidor'!$B$1:$P$1,'[1]Indice del consumidor'!$B$2:$P$301))</f>
        <v>0.73333333333333328</v>
      </c>
      <c r="L115" s="34" t="s">
        <v>702</v>
      </c>
      <c r="M115" s="34" t="s">
        <v>702</v>
      </c>
      <c r="N115" s="34" t="s">
        <v>702</v>
      </c>
    </row>
    <row r="116" spans="1:14" x14ac:dyDescent="0.3">
      <c r="A116" s="2" t="str">
        <f>'Viajeros Hoteles y Apartamet'!A116</f>
        <v>2013</v>
      </c>
      <c r="B116" s="2" t="str">
        <f>'Viajeros Hoteles y Apartamet'!B116</f>
        <v>9</v>
      </c>
      <c r="C116" s="3">
        <f>'Viajeros Hoteles y Apartamet'!K116</f>
        <v>29840</v>
      </c>
      <c r="D116" s="3" cm="1">
        <f t="array" ref="D116">_xlfn.XLOOKUP(transformación!A107,'[1]Pib Pc'!$A$2:$A$81,_xlfn.XLOOKUP($C$1,'[1]Pib Pc'!B$1:P$1,'[1]Pib Pc'!$B$2:$P$81))</f>
        <v>18750</v>
      </c>
      <c r="E116" s="19" cm="1">
        <f t="array" ref="E116">_xlfn.XLOOKUP(transformación!B107,'[1]IPC Armonizado'!$A$2:$A$250,_xlfn.XLOOKUP($C$1,'[1]IPC Armonizado'!$B$1:$Q$1,'[1]IPC Armonizado'!$B$2:$Q$250))</f>
        <v>96.7</v>
      </c>
      <c r="F116" s="19" cm="1">
        <f t="array" ref="F116">_xlfn.XLOOKUP(transformación!A107,'[1]Desempleo armonizado'!$A$2:$A$101,_xlfn.XLOOKUP($C$1,'[1]Desempleo armonizado'!$B$1:$P$1,'[1]Desempleo armonizado'!$B$2:$P$101))</f>
        <v>3.4</v>
      </c>
      <c r="G116" s="26" cm="1">
        <f t="array" ref="G116">IFERROR(_xlfn.XLOOKUP(transformación!$B107,[1]Forwarkeys!$B$2:$B$1000,_xlfn.XLOOKUP($C$1,[1]Forwarkeys!$C$1:$BA$1,[1]Forwarkeys!$C$2:$BA$1000)),"-")</f>
        <v>28275</v>
      </c>
      <c r="H116" s="19">
        <f>España!E116</f>
        <v>101.32</v>
      </c>
      <c r="I116" s="3">
        <f>[1]Aeropuerto!$M109</f>
        <v>23684</v>
      </c>
      <c r="J116" s="3" cm="1">
        <f t="array" ref="J116">_xlfn.XLOOKUP(transformación!$B107,[1]Mortalidad!$A$2:$A$301,_xlfn.XLOOKUP($C$1,[1]Mortalidad!$B$1:$P$1,[1]Mortalidad!$B$2:$P$301))</f>
        <v>3187</v>
      </c>
      <c r="K116" s="19" cm="1">
        <f t="array" ref="K116">_xlfn.XLOOKUP(transformación!$B107,'[1]Indice del consumidor'!$A$2:$A$301,_xlfn.XLOOKUP($C$1,'[1]Indice del consumidor'!$B$1:$P$1,'[1]Indice del consumidor'!$B$2:$P$301))</f>
        <v>0.26666666666666661</v>
      </c>
      <c r="L116" s="34" t="s">
        <v>702</v>
      </c>
      <c r="M116" s="34" t="s">
        <v>702</v>
      </c>
      <c r="N116" s="34" t="s">
        <v>702</v>
      </c>
    </row>
    <row r="117" spans="1:14" x14ac:dyDescent="0.3">
      <c r="A117" s="2" t="str">
        <f>'Viajeros Hoteles y Apartamet'!A117</f>
        <v>2013</v>
      </c>
      <c r="B117" s="2" t="str">
        <f>'Viajeros Hoteles y Apartamet'!B117</f>
        <v>10</v>
      </c>
      <c r="C117" s="3">
        <f>'Viajeros Hoteles y Apartamet'!K117</f>
        <v>35391</v>
      </c>
      <c r="D117" s="3" cm="1">
        <f t="array" ref="D117">_xlfn.XLOOKUP(transformación!A108,'[1]Pib Pc'!$A$2:$A$81,_xlfn.XLOOKUP($C$1,'[1]Pib Pc'!B$1:P$1,'[1]Pib Pc'!$B$2:$P$81))</f>
        <v>19440</v>
      </c>
      <c r="E117" s="19" cm="1">
        <f t="array" ref="E117">_xlfn.XLOOKUP(transformación!B108,'[1]IPC Armonizado'!$A$2:$A$250,_xlfn.XLOOKUP($C$1,'[1]IPC Armonizado'!$B$1:$Q$1,'[1]IPC Armonizado'!$B$2:$Q$250))</f>
        <v>96.8</v>
      </c>
      <c r="F117" s="19" cm="1">
        <f t="array" ref="F117">_xlfn.XLOOKUP(transformación!A108,'[1]Desempleo armonizado'!$A$2:$A$101,_xlfn.XLOOKUP($C$1,'[1]Desempleo armonizado'!$B$1:$P$1,'[1]Desempleo armonizado'!$B$2:$P$101))</f>
        <v>3.2</v>
      </c>
      <c r="G117" s="26" cm="1">
        <f t="array" ref="G117">IFERROR(_xlfn.XLOOKUP(transformación!$B108,[1]Forwarkeys!$B$2:$B$1000,_xlfn.XLOOKUP($C$1,[1]Forwarkeys!$C$1:$BA$1,[1]Forwarkeys!$C$2:$BA$1000)),"-")</f>
        <v>27333</v>
      </c>
      <c r="H117" s="19">
        <f>España!E117</f>
        <v>101.34</v>
      </c>
      <c r="I117" s="3">
        <f>[1]Aeropuerto!$M110</f>
        <v>22120</v>
      </c>
      <c r="J117" s="3" cm="1">
        <f t="array" ref="J117">_xlfn.XLOOKUP(transformación!$B108,[1]Mortalidad!$A$2:$A$301,_xlfn.XLOOKUP($C$1,[1]Mortalidad!$B$1:$P$1,[1]Mortalidad!$B$2:$P$301))</f>
        <v>3473</v>
      </c>
      <c r="K117" s="19" cm="1">
        <f t="array" ref="K117">_xlfn.XLOOKUP(transformación!$B108,'[1]Indice del consumidor'!$A$2:$A$301,_xlfn.XLOOKUP($C$1,'[1]Indice del consumidor'!$B$1:$P$1,'[1]Indice del consumidor'!$B$2:$P$301))</f>
        <v>0.2333333333333337</v>
      </c>
      <c r="L117" s="34" t="s">
        <v>702</v>
      </c>
      <c r="M117" s="34" t="s">
        <v>702</v>
      </c>
      <c r="N117" s="34" t="s">
        <v>702</v>
      </c>
    </row>
    <row r="118" spans="1:14" x14ac:dyDescent="0.3">
      <c r="A118" s="2" t="str">
        <f>'Viajeros Hoteles y Apartamet'!A118</f>
        <v>2013</v>
      </c>
      <c r="B118" s="2" t="str">
        <f>'Viajeros Hoteles y Apartamet'!B118</f>
        <v>11</v>
      </c>
      <c r="C118" s="3">
        <f>'Viajeros Hoteles y Apartamet'!K118</f>
        <v>22374</v>
      </c>
      <c r="D118" s="3" cm="1">
        <f t="array" ref="D118">_xlfn.XLOOKUP(transformación!A109,'[1]Pib Pc'!$A$2:$A$81,_xlfn.XLOOKUP($C$1,'[1]Pib Pc'!B$1:P$1,'[1]Pib Pc'!$B$2:$P$81))</f>
        <v>19440</v>
      </c>
      <c r="E118" s="19" cm="1">
        <f t="array" ref="E118">_xlfn.XLOOKUP(transformación!B109,'[1]IPC Armonizado'!$A$2:$A$250,_xlfn.XLOOKUP($C$1,'[1]IPC Armonizado'!$B$1:$Q$1,'[1]IPC Armonizado'!$B$2:$Q$250))</f>
        <v>97</v>
      </c>
      <c r="F118" s="19" cm="1">
        <f t="array" ref="F118">_xlfn.XLOOKUP(transformación!A109,'[1]Desempleo armonizado'!$A$2:$A$101,_xlfn.XLOOKUP($C$1,'[1]Desempleo armonizado'!$B$1:$P$1,'[1]Desempleo armonizado'!$B$2:$P$101))</f>
        <v>3.2</v>
      </c>
      <c r="G118" s="26" cm="1">
        <f t="array" ref="G118">IFERROR(_xlfn.XLOOKUP(transformación!$B109,[1]Forwarkeys!$B$2:$B$1000,_xlfn.XLOOKUP($C$1,[1]Forwarkeys!$C$1:$BA$1,[1]Forwarkeys!$C$2:$BA$1000)),"-")</f>
        <v>16705</v>
      </c>
      <c r="H118" s="19">
        <f>España!E118</f>
        <v>101.35</v>
      </c>
      <c r="I118" s="3">
        <f>[1]Aeropuerto!$M111</f>
        <v>10843</v>
      </c>
      <c r="J118" s="3" cm="1">
        <f t="array" ref="J118">_xlfn.XLOOKUP(transformación!$B109,[1]Mortalidad!$A$2:$A$301,_xlfn.XLOOKUP($C$1,[1]Mortalidad!$B$1:$P$1,[1]Mortalidad!$B$2:$P$301))</f>
        <v>3279</v>
      </c>
      <c r="K118" s="19" cm="1">
        <f t="array" ref="K118">_xlfn.XLOOKUP(transformación!$B109,'[1]Indice del consumidor'!$A$2:$A$301,_xlfn.XLOOKUP($C$1,'[1]Indice del consumidor'!$B$1:$P$1,'[1]Indice del consumidor'!$B$2:$P$301))</f>
        <v>0.53333333333333321</v>
      </c>
      <c r="L118" s="34" t="s">
        <v>702</v>
      </c>
      <c r="M118" s="34" t="s">
        <v>702</v>
      </c>
      <c r="N118" s="34" t="s">
        <v>702</v>
      </c>
    </row>
    <row r="119" spans="1:14" x14ac:dyDescent="0.3">
      <c r="A119" s="2" t="str">
        <f>'Viajeros Hoteles y Apartamet'!A119</f>
        <v>2013</v>
      </c>
      <c r="B119" s="2" t="str">
        <f>'Viajeros Hoteles y Apartamet'!B119</f>
        <v>12</v>
      </c>
      <c r="C119" s="3">
        <f>'Viajeros Hoteles y Apartamet'!K119</f>
        <v>11340</v>
      </c>
      <c r="D119" s="3" cm="1">
        <f t="array" ref="D119">_xlfn.XLOOKUP(transformación!A110,'[1]Pib Pc'!$A$2:$A$81,_xlfn.XLOOKUP($C$1,'[1]Pib Pc'!B$1:P$1,'[1]Pib Pc'!$B$2:$P$81))</f>
        <v>19440</v>
      </c>
      <c r="E119" s="19" cm="1">
        <f t="array" ref="E119">_xlfn.XLOOKUP(transformación!B110,'[1]IPC Armonizado'!$A$2:$A$250,_xlfn.XLOOKUP($C$1,'[1]IPC Armonizado'!$B$1:$Q$1,'[1]IPC Armonizado'!$B$2:$Q$250))</f>
        <v>96.8</v>
      </c>
      <c r="F119" s="19" cm="1">
        <f t="array" ref="F119">_xlfn.XLOOKUP(transformación!A110,'[1]Desempleo armonizado'!$A$2:$A$101,_xlfn.XLOOKUP($C$1,'[1]Desempleo armonizado'!$B$1:$P$1,'[1]Desempleo armonizado'!$B$2:$P$101))</f>
        <v>3.2</v>
      </c>
      <c r="G119" s="26" cm="1">
        <f t="array" ref="G119">IFERROR(_xlfn.XLOOKUP(transformación!$B110,[1]Forwarkeys!$B$2:$B$1000,_xlfn.XLOOKUP($C$1,[1]Forwarkeys!$C$1:$BA$1,[1]Forwarkeys!$C$2:$BA$1000)),"-")</f>
        <v>13532</v>
      </c>
      <c r="H119" s="19">
        <f>España!E119</f>
        <v>101.37</v>
      </c>
      <c r="I119" s="3">
        <f>[1]Aeropuerto!$M112</f>
        <v>9438</v>
      </c>
      <c r="J119" s="3" cm="1">
        <f t="array" ref="J119">_xlfn.XLOOKUP(transformación!$B110,[1]Mortalidad!$A$2:$A$301,_xlfn.XLOOKUP($C$1,[1]Mortalidad!$B$1:$P$1,[1]Mortalidad!$B$2:$P$301))</f>
        <v>3622</v>
      </c>
      <c r="K119" s="19" cm="1">
        <f t="array" ref="K119">_xlfn.XLOOKUP(transformación!$B110,'[1]Indice del consumidor'!$A$2:$A$301,_xlfn.XLOOKUP($C$1,'[1]Indice del consumidor'!$B$1:$P$1,'[1]Indice del consumidor'!$B$2:$P$301))</f>
        <v>0.53333333333333321</v>
      </c>
      <c r="L119" s="34" t="s">
        <v>702</v>
      </c>
      <c r="M119" s="34" t="s">
        <v>702</v>
      </c>
      <c r="N119" s="34" t="s">
        <v>702</v>
      </c>
    </row>
    <row r="120" spans="1:14" x14ac:dyDescent="0.3">
      <c r="A120" s="2" t="str">
        <f>'Viajeros Hoteles y Apartamet'!A120</f>
        <v>2014</v>
      </c>
      <c r="B120" s="2" t="str">
        <f>'Viajeros Hoteles y Apartamet'!B120</f>
        <v>1</v>
      </c>
      <c r="C120" s="3">
        <f>'Viajeros Hoteles y Apartamet'!K120</f>
        <v>15279</v>
      </c>
      <c r="D120" s="3" cm="1">
        <f t="array" ref="D120">_xlfn.XLOOKUP(transformación!A111,'[1]Pib Pc'!$A$2:$A$81,_xlfn.XLOOKUP($C$1,'[1]Pib Pc'!B$1:P$1,'[1]Pib Pc'!$B$2:$P$81))</f>
        <v>18770</v>
      </c>
      <c r="E120" s="19" cm="1">
        <f t="array" ref="E120">_xlfn.XLOOKUP(transformación!B111,'[1]IPC Armonizado'!$A$2:$A$250,_xlfn.XLOOKUP($C$1,'[1]IPC Armonizado'!$B$1:$Q$1,'[1]IPC Armonizado'!$B$2:$Q$250))</f>
        <v>96.7</v>
      </c>
      <c r="F120" s="19" cm="1">
        <f t="array" ref="F120">_xlfn.XLOOKUP(transformación!A111,'[1]Desempleo armonizado'!$A$2:$A$101,_xlfn.XLOOKUP($C$1,'[1]Desempleo armonizado'!$B$1:$P$1,'[1]Desempleo armonizado'!$B$2:$P$101))</f>
        <v>3.5</v>
      </c>
      <c r="G120" s="26" cm="1">
        <f t="array" ref="G120">IFERROR(_xlfn.XLOOKUP(transformación!$B111,[1]Forwarkeys!$B$2:$B$1000,_xlfn.XLOOKUP($C$1,[1]Forwarkeys!$C$1:$BA$1,[1]Forwarkeys!$C$2:$BA$1000)),"-")</f>
        <v>12506</v>
      </c>
      <c r="H120" s="19">
        <f>España!E120</f>
        <v>99.49</v>
      </c>
      <c r="I120" s="3">
        <f>[1]Aeropuerto!$M113</f>
        <v>7732</v>
      </c>
      <c r="J120" s="3" cm="1">
        <f t="array" ref="J120">_xlfn.XLOOKUP(transformación!$B111,[1]Mortalidad!$A$2:$A$301,_xlfn.XLOOKUP($C$1,[1]Mortalidad!$B$1:$P$1,[1]Mortalidad!$B$2:$P$301))</f>
        <v>3582</v>
      </c>
      <c r="K120" s="19" cm="1">
        <f t="array" ref="K120">_xlfn.XLOOKUP(transformación!$B111,'[1]Indice del consumidor'!$A$2:$A$301,_xlfn.XLOOKUP($C$1,'[1]Indice del consumidor'!$B$1:$P$1,'[1]Indice del consumidor'!$B$2:$P$301))</f>
        <v>2.1666666666666665</v>
      </c>
      <c r="L120" s="34" t="s">
        <v>702</v>
      </c>
      <c r="M120" s="34" t="s">
        <v>702</v>
      </c>
      <c r="N120" s="34" t="s">
        <v>702</v>
      </c>
    </row>
    <row r="121" spans="1:14" x14ac:dyDescent="0.3">
      <c r="A121" s="2" t="str">
        <f>'Viajeros Hoteles y Apartamet'!A121</f>
        <v>2014</v>
      </c>
      <c r="B121" s="2" t="str">
        <f>'Viajeros Hoteles y Apartamet'!B121</f>
        <v>2</v>
      </c>
      <c r="C121" s="3">
        <f>'Viajeros Hoteles y Apartamet'!K121</f>
        <v>24790</v>
      </c>
      <c r="D121" s="3" cm="1">
        <f t="array" ref="D121">_xlfn.XLOOKUP(transformación!A112,'[1]Pib Pc'!$A$2:$A$81,_xlfn.XLOOKUP($C$1,'[1]Pib Pc'!B$1:P$1,'[1]Pib Pc'!$B$2:$P$81))</f>
        <v>18770</v>
      </c>
      <c r="E121" s="19" cm="1">
        <f t="array" ref="E121">_xlfn.XLOOKUP(transformación!B112,'[1]IPC Armonizado'!$A$2:$A$250,_xlfn.XLOOKUP($C$1,'[1]IPC Armonizado'!$B$1:$Q$1,'[1]IPC Armonizado'!$B$2:$Q$250))</f>
        <v>97.2</v>
      </c>
      <c r="F121" s="19" cm="1">
        <f t="array" ref="F121">_xlfn.XLOOKUP(transformación!A112,'[1]Desempleo armonizado'!$A$2:$A$101,_xlfn.XLOOKUP($C$1,'[1]Desempleo armonizado'!$B$1:$P$1,'[1]Desempleo armonizado'!$B$2:$P$101))</f>
        <v>3.5</v>
      </c>
      <c r="G121" s="26" cm="1">
        <f t="array" ref="G121">IFERROR(_xlfn.XLOOKUP(transformación!$B112,[1]Forwarkeys!$B$2:$B$1000,_xlfn.XLOOKUP($C$1,[1]Forwarkeys!$C$1:$BA$1,[1]Forwarkeys!$C$2:$BA$1000)),"-")</f>
        <v>13185</v>
      </c>
      <c r="H121" s="19">
        <f>España!E121</f>
        <v>99.36</v>
      </c>
      <c r="I121" s="3">
        <f>[1]Aeropuerto!$M114</f>
        <v>11191</v>
      </c>
      <c r="J121" s="3" cm="1">
        <f t="array" ref="J121">_xlfn.XLOOKUP(transformación!$B112,[1]Mortalidad!$A$2:$A$301,_xlfn.XLOOKUP($C$1,[1]Mortalidad!$B$1:$P$1,[1]Mortalidad!$B$2:$P$301))</f>
        <v>3235</v>
      </c>
      <c r="K121" s="19" cm="1">
        <f t="array" ref="K121">_xlfn.XLOOKUP(transformación!$B112,'[1]Indice del consumidor'!$A$2:$A$301,_xlfn.XLOOKUP($C$1,'[1]Indice del consumidor'!$B$1:$P$1,'[1]Indice del consumidor'!$B$2:$P$301))</f>
        <v>0.69999999999999984</v>
      </c>
      <c r="L121" s="34" t="s">
        <v>702</v>
      </c>
      <c r="M121" s="34" t="s">
        <v>702</v>
      </c>
      <c r="N121" s="34" t="s">
        <v>702</v>
      </c>
    </row>
    <row r="122" spans="1:14" x14ac:dyDescent="0.3">
      <c r="A122" s="2" t="str">
        <f>'Viajeros Hoteles y Apartamet'!A122</f>
        <v>2014</v>
      </c>
      <c r="B122" s="2" t="str">
        <f>'Viajeros Hoteles y Apartamet'!B122</f>
        <v>3</v>
      </c>
      <c r="C122" s="3">
        <f>'Viajeros Hoteles y Apartamet'!K122</f>
        <v>28088</v>
      </c>
      <c r="D122" s="3" cm="1">
        <f t="array" ref="D122">_xlfn.XLOOKUP(transformación!A113,'[1]Pib Pc'!$A$2:$A$81,_xlfn.XLOOKUP($C$1,'[1]Pib Pc'!B$1:P$1,'[1]Pib Pc'!$B$2:$P$81))</f>
        <v>18770</v>
      </c>
      <c r="E122" s="19" cm="1">
        <f t="array" ref="E122">_xlfn.XLOOKUP(transformación!B113,'[1]IPC Armonizado'!$A$2:$A$250,_xlfn.XLOOKUP($C$1,'[1]IPC Armonizado'!$B$1:$Q$1,'[1]IPC Armonizado'!$B$2:$Q$250))</f>
        <v>97.5</v>
      </c>
      <c r="F122" s="19" cm="1">
        <f t="array" ref="F122">_xlfn.XLOOKUP(transformación!A113,'[1]Desempleo armonizado'!$A$2:$A$101,_xlfn.XLOOKUP($C$1,'[1]Desempleo armonizado'!$B$1:$P$1,'[1]Desempleo armonizado'!$B$2:$P$101))</f>
        <v>3.5</v>
      </c>
      <c r="G122" s="26" cm="1">
        <f t="array" ref="G122">IFERROR(_xlfn.XLOOKUP(transformación!$B113,[1]Forwarkeys!$B$2:$B$1000,_xlfn.XLOOKUP($C$1,[1]Forwarkeys!$C$1:$BA$1,[1]Forwarkeys!$C$2:$BA$1000)),"-")</f>
        <v>18464</v>
      </c>
      <c r="H122" s="19">
        <f>España!E122</f>
        <v>100.94</v>
      </c>
      <c r="I122" s="3">
        <f>[1]Aeropuerto!$M115</f>
        <v>14794</v>
      </c>
      <c r="J122" s="3" cm="1">
        <f t="array" ref="J122">_xlfn.XLOOKUP(transformación!$B113,[1]Mortalidad!$A$2:$A$301,_xlfn.XLOOKUP($C$1,[1]Mortalidad!$B$1:$P$1,[1]Mortalidad!$B$2:$P$301))</f>
        <v>3508</v>
      </c>
      <c r="K122" s="19" cm="1">
        <f t="array" ref="K122">_xlfn.XLOOKUP(transformación!$B113,'[1]Indice del consumidor'!$A$2:$A$301,_xlfn.XLOOKUP($C$1,'[1]Indice del consumidor'!$B$1:$P$1,'[1]Indice del consumidor'!$B$2:$P$301))</f>
        <v>0.69999999999999973</v>
      </c>
      <c r="L122" s="34" t="s">
        <v>702</v>
      </c>
      <c r="M122" s="34" t="s">
        <v>702</v>
      </c>
      <c r="N122" s="34" t="s">
        <v>702</v>
      </c>
    </row>
    <row r="123" spans="1:14" x14ac:dyDescent="0.3">
      <c r="A123" s="2" t="str">
        <f>'Viajeros Hoteles y Apartamet'!A123</f>
        <v>2014</v>
      </c>
      <c r="B123" s="2" t="str">
        <f>'Viajeros Hoteles y Apartamet'!B123</f>
        <v>4</v>
      </c>
      <c r="C123" s="3">
        <f>'Viajeros Hoteles y Apartamet'!K123</f>
        <v>34845</v>
      </c>
      <c r="D123" s="3" cm="1">
        <f t="array" ref="D123">_xlfn.XLOOKUP(transformación!A114,'[1]Pib Pc'!$A$2:$A$81,_xlfn.XLOOKUP($C$1,'[1]Pib Pc'!B$1:P$1,'[1]Pib Pc'!$B$2:$P$81))</f>
        <v>18420</v>
      </c>
      <c r="E123" s="19" cm="1">
        <f t="array" ref="E123">_xlfn.XLOOKUP(transformación!B114,'[1]IPC Armonizado'!$A$2:$A$250,_xlfn.XLOOKUP($C$1,'[1]IPC Armonizado'!$B$1:$Q$1,'[1]IPC Armonizado'!$B$2:$Q$250))</f>
        <v>97.9</v>
      </c>
      <c r="F123" s="19" cm="1">
        <f t="array" ref="F123">_xlfn.XLOOKUP(transformación!A114,'[1]Desempleo armonizado'!$A$2:$A$101,_xlfn.XLOOKUP($C$1,'[1]Desempleo armonizado'!$B$1:$P$1,'[1]Desempleo armonizado'!$B$2:$P$101))</f>
        <v>3.3</v>
      </c>
      <c r="G123" s="26" cm="1">
        <f t="array" ref="G123">IFERROR(_xlfn.XLOOKUP(transformación!$B114,[1]Forwarkeys!$B$2:$B$1000,_xlfn.XLOOKUP($C$1,[1]Forwarkeys!$C$1:$BA$1,[1]Forwarkeys!$C$2:$BA$1000)),"-")</f>
        <v>25233</v>
      </c>
      <c r="H123" s="19">
        <f>España!E123</f>
        <v>101.57</v>
      </c>
      <c r="I123" s="3">
        <f>[1]Aeropuerto!$M116</f>
        <v>20301</v>
      </c>
      <c r="J123" s="3" cm="1">
        <f t="array" ref="J123">_xlfn.XLOOKUP(transformación!$B114,[1]Mortalidad!$A$2:$A$301,_xlfn.XLOOKUP($C$1,[1]Mortalidad!$B$1:$P$1,[1]Mortalidad!$B$2:$P$301))</f>
        <v>3383</v>
      </c>
      <c r="K123" s="19" cm="1">
        <f t="array" ref="K123">_xlfn.XLOOKUP(transformación!$B114,'[1]Indice del consumidor'!$A$2:$A$301,_xlfn.XLOOKUP($C$1,'[1]Indice del consumidor'!$B$1:$P$1,'[1]Indice del consumidor'!$B$2:$P$301))</f>
        <v>-0.43333333333333329</v>
      </c>
      <c r="L123" s="34" t="s">
        <v>702</v>
      </c>
      <c r="M123" s="34" t="s">
        <v>702</v>
      </c>
      <c r="N123" s="34" t="s">
        <v>702</v>
      </c>
    </row>
    <row r="124" spans="1:14" x14ac:dyDescent="0.3">
      <c r="A124" s="2" t="str">
        <f>'Viajeros Hoteles y Apartamet'!A124</f>
        <v>2014</v>
      </c>
      <c r="B124" s="2" t="str">
        <f>'Viajeros Hoteles y Apartamet'!B124</f>
        <v>5</v>
      </c>
      <c r="C124" s="3">
        <f>'Viajeros Hoteles y Apartamet'!K124</f>
        <v>27622</v>
      </c>
      <c r="D124" s="3" cm="1">
        <f t="array" ref="D124">_xlfn.XLOOKUP(transformación!A115,'[1]Pib Pc'!$A$2:$A$81,_xlfn.XLOOKUP($C$1,'[1]Pib Pc'!B$1:P$1,'[1]Pib Pc'!$B$2:$P$81))</f>
        <v>18420</v>
      </c>
      <c r="E124" s="19" cm="1">
        <f t="array" ref="E124">_xlfn.XLOOKUP(transformación!B115,'[1]IPC Armonizado'!$A$2:$A$250,_xlfn.XLOOKUP($C$1,'[1]IPC Armonizado'!$B$1:$Q$1,'[1]IPC Armonizado'!$B$2:$Q$250))</f>
        <v>97.9</v>
      </c>
      <c r="F124" s="19" cm="1">
        <f t="array" ref="F124">_xlfn.XLOOKUP(transformación!A115,'[1]Desempleo armonizado'!$A$2:$A$101,_xlfn.XLOOKUP($C$1,'[1]Desempleo armonizado'!$B$1:$P$1,'[1]Desempleo armonizado'!$B$2:$P$101))</f>
        <v>3.3</v>
      </c>
      <c r="G124" s="26" cm="1">
        <f t="array" ref="G124">IFERROR(_xlfn.XLOOKUP(transformación!$B115,[1]Forwarkeys!$B$2:$B$1000,_xlfn.XLOOKUP($C$1,[1]Forwarkeys!$C$1:$BA$1,[1]Forwarkeys!$C$2:$BA$1000)),"-")</f>
        <v>25876</v>
      </c>
      <c r="H124" s="19">
        <f>España!E124</f>
        <v>101.54</v>
      </c>
      <c r="I124" s="3">
        <f>[1]Aeropuerto!$M117</f>
        <v>19313</v>
      </c>
      <c r="J124" s="3" cm="1">
        <f t="array" ref="J124">_xlfn.XLOOKUP(transformación!$B115,[1]Mortalidad!$A$2:$A$301,_xlfn.XLOOKUP($C$1,[1]Mortalidad!$B$1:$P$1,[1]Mortalidad!$B$2:$P$301))</f>
        <v>3367</v>
      </c>
      <c r="K124" s="19" cm="1">
        <f t="array" ref="K124">_xlfn.XLOOKUP(transformación!$B115,'[1]Indice del consumidor'!$A$2:$A$301,_xlfn.XLOOKUP($C$1,'[1]Indice del consumidor'!$B$1:$P$1,'[1]Indice del consumidor'!$B$2:$P$301))</f>
        <v>1.1666666666666667</v>
      </c>
      <c r="L124" s="34" t="s">
        <v>702</v>
      </c>
      <c r="M124" s="34" t="s">
        <v>702</v>
      </c>
      <c r="N124" s="34" t="s">
        <v>702</v>
      </c>
    </row>
    <row r="125" spans="1:14" x14ac:dyDescent="0.3">
      <c r="A125" s="2" t="str">
        <f>'Viajeros Hoteles y Apartamet'!A125</f>
        <v>2014</v>
      </c>
      <c r="B125" s="2" t="str">
        <f>'Viajeros Hoteles y Apartamet'!B125</f>
        <v>6</v>
      </c>
      <c r="C125" s="3">
        <f>'Viajeros Hoteles y Apartamet'!K125</f>
        <v>58433</v>
      </c>
      <c r="D125" s="3" cm="1">
        <f t="array" ref="D125">_xlfn.XLOOKUP(transformación!A116,'[1]Pib Pc'!$A$2:$A$81,_xlfn.XLOOKUP($C$1,'[1]Pib Pc'!B$1:P$1,'[1]Pib Pc'!$B$2:$P$81))</f>
        <v>18420</v>
      </c>
      <c r="E125" s="19" cm="1">
        <f t="array" ref="E125">_xlfn.XLOOKUP(transformación!B116,'[1]IPC Armonizado'!$A$2:$A$250,_xlfn.XLOOKUP($C$1,'[1]IPC Armonizado'!$B$1:$Q$1,'[1]IPC Armonizado'!$B$2:$Q$250))</f>
        <v>97.6</v>
      </c>
      <c r="F125" s="19" cm="1">
        <f t="array" ref="F125">_xlfn.XLOOKUP(transformación!A116,'[1]Desempleo armonizado'!$A$2:$A$101,_xlfn.XLOOKUP($C$1,'[1]Desempleo armonizado'!$B$1:$P$1,'[1]Desempleo armonizado'!$B$2:$P$101))</f>
        <v>3.3</v>
      </c>
      <c r="G125" s="26" cm="1">
        <f t="array" ref="G125">IFERROR(_xlfn.XLOOKUP(transformación!$B116,[1]Forwarkeys!$B$2:$B$1000,_xlfn.XLOOKUP($C$1,[1]Forwarkeys!$C$1:$BA$1,[1]Forwarkeys!$C$2:$BA$1000)),"-")</f>
        <v>29652</v>
      </c>
      <c r="H125" s="19">
        <f>España!E125</f>
        <v>101.49</v>
      </c>
      <c r="I125" s="3">
        <f>[1]Aeropuerto!$M118</f>
        <v>26521</v>
      </c>
      <c r="J125" s="3" cm="1">
        <f t="array" ref="J125">_xlfn.XLOOKUP(transformación!$B116,[1]Mortalidad!$A$2:$A$301,_xlfn.XLOOKUP($C$1,[1]Mortalidad!$B$1:$P$1,[1]Mortalidad!$B$2:$P$301))</f>
        <v>3075</v>
      </c>
      <c r="K125" s="19" cm="1">
        <f t="array" ref="K125">_xlfn.XLOOKUP(transformación!$B116,'[1]Indice del consumidor'!$A$2:$A$301,_xlfn.XLOOKUP($C$1,'[1]Indice del consumidor'!$B$1:$P$1,'[1]Indice del consumidor'!$B$2:$P$301))</f>
        <v>2.5666666666666669</v>
      </c>
      <c r="L125" s="34" t="s">
        <v>702</v>
      </c>
      <c r="M125" s="34" t="s">
        <v>702</v>
      </c>
      <c r="N125" s="34" t="s">
        <v>702</v>
      </c>
    </row>
    <row r="126" spans="1:14" x14ac:dyDescent="0.3">
      <c r="A126" s="2" t="str">
        <f>'Viajeros Hoteles y Apartamet'!A126</f>
        <v>2014</v>
      </c>
      <c r="B126" s="2" t="str">
        <f>'Viajeros Hoteles y Apartamet'!B126</f>
        <v>7</v>
      </c>
      <c r="C126" s="3">
        <f>'Viajeros Hoteles y Apartamet'!K126</f>
        <v>61544</v>
      </c>
      <c r="D126" s="3" cm="1">
        <f t="array" ref="D126">_xlfn.XLOOKUP(transformación!A117,'[1]Pib Pc'!$A$2:$A$81,_xlfn.XLOOKUP($C$1,'[1]Pib Pc'!B$1:P$1,'[1]Pib Pc'!$B$2:$P$81))</f>
        <v>18020</v>
      </c>
      <c r="E126" s="19" cm="1">
        <f t="array" ref="E126">_xlfn.XLOOKUP(transformación!B117,'[1]IPC Armonizado'!$A$2:$A$250,_xlfn.XLOOKUP($C$1,'[1]IPC Armonizado'!$B$1:$Q$1,'[1]IPC Armonizado'!$B$2:$Q$250))</f>
        <v>98.4</v>
      </c>
      <c r="F126" s="19" cm="1">
        <f t="array" ref="F126">_xlfn.XLOOKUP(transformación!A117,'[1]Desempleo armonizado'!$A$2:$A$101,_xlfn.XLOOKUP($C$1,'[1]Desempleo armonizado'!$B$1:$P$1,'[1]Desempleo armonizado'!$B$2:$P$101))</f>
        <v>3.6</v>
      </c>
      <c r="G126" s="26" cm="1">
        <f t="array" ref="G126">IFERROR(_xlfn.XLOOKUP(transformación!$B117,[1]Forwarkeys!$B$2:$B$1000,_xlfn.XLOOKUP($C$1,[1]Forwarkeys!$C$1:$BA$1,[1]Forwarkeys!$C$2:$BA$1000)),"-")</f>
        <v>44143</v>
      </c>
      <c r="H126" s="19">
        <f>España!E126</f>
        <v>99.93</v>
      </c>
      <c r="I126" s="3">
        <f>[1]Aeropuerto!$M119</f>
        <v>38958</v>
      </c>
      <c r="J126" s="3" cm="1">
        <f t="array" ref="J126">_xlfn.XLOOKUP(transformación!$B117,[1]Mortalidad!$A$2:$A$301,_xlfn.XLOOKUP($C$1,[1]Mortalidad!$B$1:$P$1,[1]Mortalidad!$B$2:$P$301))</f>
        <v>3350</v>
      </c>
      <c r="K126" s="19" cm="1">
        <f t="array" ref="K126">_xlfn.XLOOKUP(transformación!$B117,'[1]Indice del consumidor'!$A$2:$A$301,_xlfn.XLOOKUP($C$1,'[1]Indice del consumidor'!$B$1:$P$1,'[1]Indice del consumidor'!$B$2:$P$301))</f>
        <v>3.3666666666666671</v>
      </c>
      <c r="L126" s="34" t="s">
        <v>702</v>
      </c>
      <c r="M126" s="34" t="s">
        <v>702</v>
      </c>
      <c r="N126" s="34" t="s">
        <v>702</v>
      </c>
    </row>
    <row r="127" spans="1:14" x14ac:dyDescent="0.3">
      <c r="A127" s="2" t="str">
        <f>'Viajeros Hoteles y Apartamet'!A127</f>
        <v>2014</v>
      </c>
      <c r="B127" s="2" t="str">
        <f>'Viajeros Hoteles y Apartamet'!B127</f>
        <v>8</v>
      </c>
      <c r="C127" s="3">
        <f>'Viajeros Hoteles y Apartamet'!K127</f>
        <v>19398</v>
      </c>
      <c r="D127" s="3" cm="1">
        <f t="array" ref="D127">_xlfn.XLOOKUP(transformación!A118,'[1]Pib Pc'!$A$2:$A$81,_xlfn.XLOOKUP($C$1,'[1]Pib Pc'!B$1:P$1,'[1]Pib Pc'!$B$2:$P$81))</f>
        <v>18020</v>
      </c>
      <c r="E127" s="19" cm="1">
        <f t="array" ref="E127">_xlfn.XLOOKUP(transformación!B118,'[1]IPC Armonizado'!$A$2:$A$250,_xlfn.XLOOKUP($C$1,'[1]IPC Armonizado'!$B$1:$Q$1,'[1]IPC Armonizado'!$B$2:$Q$250))</f>
        <v>98</v>
      </c>
      <c r="F127" s="19" cm="1">
        <f t="array" ref="F127">_xlfn.XLOOKUP(transformación!A118,'[1]Desempleo armonizado'!$A$2:$A$101,_xlfn.XLOOKUP($C$1,'[1]Desempleo armonizado'!$B$1:$P$1,'[1]Desempleo armonizado'!$B$2:$P$101))</f>
        <v>3.6</v>
      </c>
      <c r="G127" s="26" cm="1">
        <f t="array" ref="G127">IFERROR(_xlfn.XLOOKUP(transformación!$B118,[1]Forwarkeys!$B$2:$B$1000,_xlfn.XLOOKUP($C$1,[1]Forwarkeys!$C$1:$BA$1,[1]Forwarkeys!$C$2:$BA$1000)),"-")</f>
        <v>29298</v>
      </c>
      <c r="H127" s="19">
        <f>España!E127</f>
        <v>100.02</v>
      </c>
      <c r="I127" s="3">
        <f>[1]Aeropuerto!$M120</f>
        <v>17407</v>
      </c>
      <c r="J127" s="3" cm="1">
        <f t="array" ref="J127">_xlfn.XLOOKUP(transformación!$B118,[1]Mortalidad!$A$2:$A$301,_xlfn.XLOOKUP($C$1,[1]Mortalidad!$B$1:$P$1,[1]Mortalidad!$B$2:$P$301))</f>
        <v>3249</v>
      </c>
      <c r="K127" s="19" cm="1">
        <f t="array" ref="K127">_xlfn.XLOOKUP(transformación!$B118,'[1]Indice del consumidor'!$A$2:$A$301,_xlfn.XLOOKUP($C$1,'[1]Indice del consumidor'!$B$1:$P$1,'[1]Indice del consumidor'!$B$2:$P$301))</f>
        <v>0.93333333333333302</v>
      </c>
      <c r="L127" s="34" t="s">
        <v>702</v>
      </c>
      <c r="M127" s="34" t="s">
        <v>702</v>
      </c>
      <c r="N127" s="34" t="s">
        <v>702</v>
      </c>
    </row>
    <row r="128" spans="1:14" x14ac:dyDescent="0.3">
      <c r="A128" s="2" t="str">
        <f>'Viajeros Hoteles y Apartamet'!A128</f>
        <v>2014</v>
      </c>
      <c r="B128" s="2" t="str">
        <f>'Viajeros Hoteles y Apartamet'!B128</f>
        <v>9</v>
      </c>
      <c r="C128" s="3">
        <f>'Viajeros Hoteles y Apartamet'!K128</f>
        <v>34426</v>
      </c>
      <c r="D128" s="3" cm="1">
        <f t="array" ref="D128">_xlfn.XLOOKUP(transformación!A119,'[1]Pib Pc'!$A$2:$A$81,_xlfn.XLOOKUP($C$1,'[1]Pib Pc'!B$1:P$1,'[1]Pib Pc'!$B$2:$P$81))</f>
        <v>18020</v>
      </c>
      <c r="E128" s="19" cm="1">
        <f t="array" ref="E128">_xlfn.XLOOKUP(transformación!B119,'[1]IPC Armonizado'!$A$2:$A$250,_xlfn.XLOOKUP($C$1,'[1]IPC Armonizado'!$B$1:$Q$1,'[1]IPC Armonizado'!$B$2:$Q$250))</f>
        <v>98.6</v>
      </c>
      <c r="F128" s="19" cm="1">
        <f t="array" ref="F128">_xlfn.XLOOKUP(transformación!A119,'[1]Desempleo armonizado'!$A$2:$A$101,_xlfn.XLOOKUP($C$1,'[1]Desempleo armonizado'!$B$1:$P$1,'[1]Desempleo armonizado'!$B$2:$P$101))</f>
        <v>3.6</v>
      </c>
      <c r="G128" s="26" cm="1">
        <f t="array" ref="G128">IFERROR(_xlfn.XLOOKUP(transformación!$B119,[1]Forwarkeys!$B$2:$B$1000,_xlfn.XLOOKUP($C$1,[1]Forwarkeys!$C$1:$BA$1,[1]Forwarkeys!$C$2:$BA$1000)),"-")</f>
        <v>25944</v>
      </c>
      <c r="H128" s="19">
        <f>España!E128</f>
        <v>101.04</v>
      </c>
      <c r="I128" s="3">
        <f>[1]Aeropuerto!$M121</f>
        <v>24134</v>
      </c>
      <c r="J128" s="3" cm="1">
        <f t="array" ref="J128">_xlfn.XLOOKUP(transformación!$B119,[1]Mortalidad!$A$2:$A$301,_xlfn.XLOOKUP($C$1,[1]Mortalidad!$B$1:$P$1,[1]Mortalidad!$B$2:$P$301))</f>
        <v>3130</v>
      </c>
      <c r="K128" s="19" cm="1">
        <f t="array" ref="K128">_xlfn.XLOOKUP(transformación!$B119,'[1]Indice del consumidor'!$A$2:$A$301,_xlfn.XLOOKUP($C$1,'[1]Indice del consumidor'!$B$1:$P$1,'[1]Indice del consumidor'!$B$2:$P$301))</f>
        <v>-0.80000000000000016</v>
      </c>
      <c r="L128" s="34" t="s">
        <v>702</v>
      </c>
      <c r="M128" s="34" t="s">
        <v>702</v>
      </c>
      <c r="N128" s="34" t="s">
        <v>702</v>
      </c>
    </row>
    <row r="129" spans="1:14" x14ac:dyDescent="0.3">
      <c r="A129" s="2" t="str">
        <f>'Viajeros Hoteles y Apartamet'!A129</f>
        <v>2014</v>
      </c>
      <c r="B129" s="2" t="str">
        <f>'Viajeros Hoteles y Apartamet'!B129</f>
        <v>10</v>
      </c>
      <c r="C129" s="3">
        <f>'Viajeros Hoteles y Apartamet'!K129</f>
        <v>37837</v>
      </c>
      <c r="D129" s="3" cm="1">
        <f t="array" ref="D129">_xlfn.XLOOKUP(transformación!A120,'[1]Pib Pc'!$A$2:$A$81,_xlfn.XLOOKUP($C$1,'[1]Pib Pc'!B$1:P$1,'[1]Pib Pc'!$B$2:$P$81))</f>
        <v>18440</v>
      </c>
      <c r="E129" s="19" cm="1">
        <f t="array" ref="E129">_xlfn.XLOOKUP(transformación!B120,'[1]IPC Armonizado'!$A$2:$A$250,_xlfn.XLOOKUP($C$1,'[1]IPC Armonizado'!$B$1:$Q$1,'[1]IPC Armonizado'!$B$2:$Q$250))</f>
        <v>98.7</v>
      </c>
      <c r="F129" s="19" cm="1">
        <f t="array" ref="F129">_xlfn.XLOOKUP(transformación!A120,'[1]Desempleo armonizado'!$A$2:$A$101,_xlfn.XLOOKUP($C$1,'[1]Desempleo armonizado'!$B$1:$P$1,'[1]Desempleo armonizado'!$B$2:$P$101))</f>
        <v>3.4</v>
      </c>
      <c r="G129" s="26" cm="1">
        <f t="array" ref="G129">IFERROR(_xlfn.XLOOKUP(transformación!$B120,[1]Forwarkeys!$B$2:$B$1000,_xlfn.XLOOKUP($C$1,[1]Forwarkeys!$C$1:$BA$1,[1]Forwarkeys!$C$2:$BA$1000)),"-")</f>
        <v>24124</v>
      </c>
      <c r="H129" s="19">
        <f>España!E129</f>
        <v>101.12</v>
      </c>
      <c r="I129" s="3">
        <f>[1]Aeropuerto!$M122</f>
        <v>20526</v>
      </c>
      <c r="J129" s="3" cm="1">
        <f t="array" ref="J129">_xlfn.XLOOKUP(transformación!$B120,[1]Mortalidad!$A$2:$A$301,_xlfn.XLOOKUP($C$1,[1]Mortalidad!$B$1:$P$1,[1]Mortalidad!$B$2:$P$301))</f>
        <v>3388</v>
      </c>
      <c r="K129" s="19" cm="1">
        <f t="array" ref="K129">_xlfn.XLOOKUP(transformación!$B120,'[1]Indice del consumidor'!$A$2:$A$301,_xlfn.XLOOKUP($C$1,'[1]Indice del consumidor'!$B$1:$P$1,'[1]Indice del consumidor'!$B$2:$P$301))</f>
        <v>-0.63333333333333319</v>
      </c>
      <c r="L129" s="34" t="s">
        <v>702</v>
      </c>
      <c r="M129" s="34" t="s">
        <v>702</v>
      </c>
      <c r="N129" s="34" t="s">
        <v>702</v>
      </c>
    </row>
    <row r="130" spans="1:14" x14ac:dyDescent="0.3">
      <c r="A130" s="2" t="str">
        <f>'Viajeros Hoteles y Apartamet'!A130</f>
        <v>2014</v>
      </c>
      <c r="B130" s="2" t="str">
        <f>'Viajeros Hoteles y Apartamet'!B130</f>
        <v>11</v>
      </c>
      <c r="C130" s="3">
        <f>'Viajeros Hoteles y Apartamet'!K130</f>
        <v>25724</v>
      </c>
      <c r="D130" s="3" cm="1">
        <f t="array" ref="D130">_xlfn.XLOOKUP(transformación!A121,'[1]Pib Pc'!$A$2:$A$81,_xlfn.XLOOKUP($C$1,'[1]Pib Pc'!B$1:P$1,'[1]Pib Pc'!$B$2:$P$81))</f>
        <v>18440</v>
      </c>
      <c r="E130" s="19" cm="1">
        <f t="array" ref="E130">_xlfn.XLOOKUP(transformación!B121,'[1]IPC Armonizado'!$A$2:$A$250,_xlfn.XLOOKUP($C$1,'[1]IPC Armonizado'!$B$1:$Q$1,'[1]IPC Armonizado'!$B$2:$Q$250))</f>
        <v>98.8</v>
      </c>
      <c r="F130" s="19" cm="1">
        <f t="array" ref="F130">_xlfn.XLOOKUP(transformación!A121,'[1]Desempleo armonizado'!$A$2:$A$101,_xlfn.XLOOKUP($C$1,'[1]Desempleo armonizado'!$B$1:$P$1,'[1]Desempleo armonizado'!$B$2:$P$101))</f>
        <v>3.4</v>
      </c>
      <c r="G130" s="26" cm="1">
        <f t="array" ref="G130">IFERROR(_xlfn.XLOOKUP(transformación!$B121,[1]Forwarkeys!$B$2:$B$1000,_xlfn.XLOOKUP($C$1,[1]Forwarkeys!$C$1:$BA$1,[1]Forwarkeys!$C$2:$BA$1000)),"-")</f>
        <v>13562</v>
      </c>
      <c r="H130" s="19">
        <f>España!E130</f>
        <v>100.88</v>
      </c>
      <c r="I130" s="3">
        <f>[1]Aeropuerto!$M123</f>
        <v>10354</v>
      </c>
      <c r="J130" s="3" cm="1">
        <f t="array" ref="J130">_xlfn.XLOOKUP(transformación!$B121,[1]Mortalidad!$A$2:$A$301,_xlfn.XLOOKUP($C$1,[1]Mortalidad!$B$1:$P$1,[1]Mortalidad!$B$2:$P$301))</f>
        <v>3365</v>
      </c>
      <c r="K130" s="19" cm="1">
        <f t="array" ref="K130">_xlfn.XLOOKUP(transformación!$B121,'[1]Indice del consumidor'!$A$2:$A$301,_xlfn.XLOOKUP($C$1,'[1]Indice del consumidor'!$B$1:$P$1,'[1]Indice del consumidor'!$B$2:$P$301))</f>
        <v>-1.8666666666666665</v>
      </c>
      <c r="L130" s="34" t="s">
        <v>702</v>
      </c>
      <c r="M130" s="34" t="s">
        <v>702</v>
      </c>
      <c r="N130" s="34" t="s">
        <v>702</v>
      </c>
    </row>
    <row r="131" spans="1:14" x14ac:dyDescent="0.3">
      <c r="A131" s="2" t="str">
        <f>'Viajeros Hoteles y Apartamet'!A131</f>
        <v>2014</v>
      </c>
      <c r="B131" s="2" t="str">
        <f>'Viajeros Hoteles y Apartamet'!B131</f>
        <v>12</v>
      </c>
      <c r="C131" s="3">
        <f>'Viajeros Hoteles y Apartamet'!K131</f>
        <v>12322</v>
      </c>
      <c r="D131" s="3" cm="1">
        <f t="array" ref="D131">_xlfn.XLOOKUP(transformación!A122,'[1]Pib Pc'!$A$2:$A$81,_xlfn.XLOOKUP($C$1,'[1]Pib Pc'!B$1:P$1,'[1]Pib Pc'!$B$2:$P$81))</f>
        <v>18440</v>
      </c>
      <c r="E131" s="19" cm="1">
        <f t="array" ref="E131">_xlfn.XLOOKUP(transformación!B122,'[1]IPC Armonizado'!$A$2:$A$250,_xlfn.XLOOKUP($C$1,'[1]IPC Armonizado'!$B$1:$Q$1,'[1]IPC Armonizado'!$B$2:$Q$250))</f>
        <v>98.7</v>
      </c>
      <c r="F131" s="19" cm="1">
        <f t="array" ref="F131">_xlfn.XLOOKUP(transformación!A122,'[1]Desempleo armonizado'!$A$2:$A$101,_xlfn.XLOOKUP($C$1,'[1]Desempleo armonizado'!$B$1:$P$1,'[1]Desempleo armonizado'!$B$2:$P$101))</f>
        <v>3.4</v>
      </c>
      <c r="G131" s="26" cm="1">
        <f t="array" ref="G131">IFERROR(_xlfn.XLOOKUP(transformación!$B122,[1]Forwarkeys!$B$2:$B$1000,_xlfn.XLOOKUP($C$1,[1]Forwarkeys!$C$1:$BA$1,[1]Forwarkeys!$C$2:$BA$1000)),"-")</f>
        <v>11095</v>
      </c>
      <c r="H131" s="19">
        <f>España!E131</f>
        <v>100.22</v>
      </c>
      <c r="I131" s="3">
        <f>[1]Aeropuerto!$M124</f>
        <v>8570</v>
      </c>
      <c r="J131" s="3" cm="1">
        <f t="array" ref="J131">_xlfn.XLOOKUP(transformación!$B122,[1]Mortalidad!$A$2:$A$301,_xlfn.XLOOKUP($C$1,[1]Mortalidad!$B$1:$P$1,[1]Mortalidad!$B$2:$P$301))</f>
        <v>3737</v>
      </c>
      <c r="K131" s="19" cm="1">
        <f t="array" ref="K131">_xlfn.XLOOKUP(transformación!$B122,'[1]Indice del consumidor'!$A$2:$A$301,_xlfn.XLOOKUP($C$1,'[1]Indice del consumidor'!$B$1:$P$1,'[1]Indice del consumidor'!$B$2:$P$301))</f>
        <v>-0.56666666666666643</v>
      </c>
      <c r="L131" s="34" t="s">
        <v>702</v>
      </c>
      <c r="M131" s="34" t="s">
        <v>702</v>
      </c>
      <c r="N131" s="34" t="s">
        <v>702</v>
      </c>
    </row>
    <row r="132" spans="1:14" x14ac:dyDescent="0.3">
      <c r="A132" s="2" t="str">
        <f>'Viajeros Hoteles y Apartamet'!A132</f>
        <v>2015</v>
      </c>
      <c r="B132" s="2" t="str">
        <f>'Viajeros Hoteles y Apartamet'!B132</f>
        <v>1</v>
      </c>
      <c r="C132" s="3">
        <f>'Viajeros Hoteles y Apartamet'!K132</f>
        <v>13889</v>
      </c>
      <c r="D132" s="3" cm="1">
        <f t="array" ref="D132">_xlfn.XLOOKUP(transformación!A123,'[1]Pib Pc'!$A$2:$A$81,_xlfn.XLOOKUP($C$1,'[1]Pib Pc'!B$1:P$1,'[1]Pib Pc'!$B$2:$P$81))</f>
        <v>17360</v>
      </c>
      <c r="E132" s="19" cm="1">
        <f t="array" ref="E132">_xlfn.XLOOKUP(transformación!B123,'[1]IPC Armonizado'!$A$2:$A$250,_xlfn.XLOOKUP($C$1,'[1]IPC Armonizado'!$B$1:$Q$1,'[1]IPC Armonizado'!$B$2:$Q$250))</f>
        <v>98.5</v>
      </c>
      <c r="F132" s="19" cm="1">
        <f t="array" ref="F132">_xlfn.XLOOKUP(transformación!A123,'[1]Desempleo armonizado'!$A$2:$A$101,_xlfn.XLOOKUP($C$1,'[1]Desempleo armonizado'!$B$1:$P$1,'[1]Desempleo armonizado'!$B$2:$P$101))</f>
        <v>4.2</v>
      </c>
      <c r="G132" s="26" cm="1">
        <f t="array" ref="G132">IFERROR(_xlfn.XLOOKUP(transformación!$B123,[1]Forwarkeys!$B$2:$B$1000,_xlfn.XLOOKUP($C$1,[1]Forwarkeys!$C$1:$BA$1,[1]Forwarkeys!$C$2:$BA$1000)),"-")</f>
        <v>10019</v>
      </c>
      <c r="H132" s="19">
        <f>España!E132</f>
        <v>98.04</v>
      </c>
      <c r="I132" s="3">
        <f>[1]Aeropuerto!$M125</f>
        <v>7931</v>
      </c>
      <c r="J132" s="3" cm="1">
        <f t="array" ref="J132">_xlfn.XLOOKUP(transformación!$B123,[1]Mortalidad!$A$2:$A$301,_xlfn.XLOOKUP($C$1,[1]Mortalidad!$B$1:$P$1,[1]Mortalidad!$B$2:$P$301))</f>
        <v>4110</v>
      </c>
      <c r="K132" s="19" cm="1">
        <f t="array" ref="K132">_xlfn.XLOOKUP(transformación!$B123,'[1]Indice del consumidor'!$A$2:$A$301,_xlfn.XLOOKUP($C$1,'[1]Indice del consumidor'!$B$1:$P$1,'[1]Indice del consumidor'!$B$2:$P$301))</f>
        <v>0.73333333333333306</v>
      </c>
      <c r="L132" s="34" t="s">
        <v>702</v>
      </c>
      <c r="M132" s="34" t="s">
        <v>702</v>
      </c>
      <c r="N132" s="34" t="s">
        <v>702</v>
      </c>
    </row>
    <row r="133" spans="1:14" x14ac:dyDescent="0.3">
      <c r="A133" s="2" t="str">
        <f>'Viajeros Hoteles y Apartamet'!A133</f>
        <v>2015</v>
      </c>
      <c r="B133" s="2" t="str">
        <f>'Viajeros Hoteles y Apartamet'!B133</f>
        <v>2</v>
      </c>
      <c r="C133" s="3">
        <f>'Viajeros Hoteles y Apartamet'!K133</f>
        <v>24265</v>
      </c>
      <c r="D133" s="3" cm="1">
        <f t="array" ref="D133">_xlfn.XLOOKUP(transformación!A124,'[1]Pib Pc'!$A$2:$A$81,_xlfn.XLOOKUP($C$1,'[1]Pib Pc'!B$1:P$1,'[1]Pib Pc'!$B$2:$P$81))</f>
        <v>17360</v>
      </c>
      <c r="E133" s="19" cm="1">
        <f t="array" ref="E133">_xlfn.XLOOKUP(transformación!B124,'[1]IPC Armonizado'!$A$2:$A$250,_xlfn.XLOOKUP($C$1,'[1]IPC Armonizado'!$B$1:$Q$1,'[1]IPC Armonizado'!$B$2:$Q$250))</f>
        <v>98.9</v>
      </c>
      <c r="F133" s="19" cm="1">
        <f t="array" ref="F133">_xlfn.XLOOKUP(transformación!A124,'[1]Desempleo armonizado'!$A$2:$A$101,_xlfn.XLOOKUP($C$1,'[1]Desempleo armonizado'!$B$1:$P$1,'[1]Desempleo armonizado'!$B$2:$P$101))</f>
        <v>4.2</v>
      </c>
      <c r="G133" s="26" cm="1">
        <f t="array" ref="G133">IFERROR(_xlfn.XLOOKUP(transformación!$B124,[1]Forwarkeys!$B$2:$B$1000,_xlfn.XLOOKUP($C$1,[1]Forwarkeys!$C$1:$BA$1,[1]Forwarkeys!$C$2:$BA$1000)),"-")</f>
        <v>11104</v>
      </c>
      <c r="H133" s="19">
        <f>España!E133</f>
        <v>98.18</v>
      </c>
      <c r="I133" s="3">
        <f>[1]Aeropuerto!$M126</f>
        <v>10342</v>
      </c>
      <c r="J133" s="3" cm="1">
        <f t="array" ref="J133">_xlfn.XLOOKUP(transformación!$B124,[1]Mortalidad!$A$2:$A$301,_xlfn.XLOOKUP($C$1,[1]Mortalidad!$B$1:$P$1,[1]Mortalidad!$B$2:$P$301))</f>
        <v>3608</v>
      </c>
      <c r="K133" s="19" cm="1">
        <f t="array" ref="K133">_xlfn.XLOOKUP(transformación!$B124,'[1]Indice del consumidor'!$A$2:$A$301,_xlfn.XLOOKUP($C$1,'[1]Indice del consumidor'!$B$1:$P$1,'[1]Indice del consumidor'!$B$2:$P$301))</f>
        <v>1.1333333333333335</v>
      </c>
      <c r="L133" s="34" t="s">
        <v>702</v>
      </c>
      <c r="M133" s="34" t="s">
        <v>702</v>
      </c>
      <c r="N133" s="34" t="s">
        <v>702</v>
      </c>
    </row>
    <row r="134" spans="1:14" x14ac:dyDescent="0.3">
      <c r="A134" s="2" t="str">
        <f>'Viajeros Hoteles y Apartamet'!A134</f>
        <v>2015</v>
      </c>
      <c r="B134" s="2" t="str">
        <f>'Viajeros Hoteles y Apartamet'!B134</f>
        <v>3</v>
      </c>
      <c r="C134" s="3">
        <f>'Viajeros Hoteles y Apartamet'!K134</f>
        <v>29392</v>
      </c>
      <c r="D134" s="3" cm="1">
        <f t="array" ref="D134">_xlfn.XLOOKUP(transformación!A125,'[1]Pib Pc'!$A$2:$A$81,_xlfn.XLOOKUP($C$1,'[1]Pib Pc'!B$1:P$1,'[1]Pib Pc'!$B$2:$P$81))</f>
        <v>17360</v>
      </c>
      <c r="E134" s="19" cm="1">
        <f t="array" ref="E134">_xlfn.XLOOKUP(transformación!B125,'[1]IPC Armonizado'!$A$2:$A$250,_xlfn.XLOOKUP($C$1,'[1]IPC Armonizado'!$B$1:$Q$1,'[1]IPC Armonizado'!$B$2:$Q$250))</f>
        <v>99.2</v>
      </c>
      <c r="F134" s="19" cm="1">
        <f t="array" ref="F134">_xlfn.XLOOKUP(transformación!A125,'[1]Desempleo armonizado'!$A$2:$A$101,_xlfn.XLOOKUP($C$1,'[1]Desempleo armonizado'!$B$1:$P$1,'[1]Desempleo armonizado'!$B$2:$P$101))</f>
        <v>4.2</v>
      </c>
      <c r="G134" s="26" cm="1">
        <f t="array" ref="G134">IFERROR(_xlfn.XLOOKUP(transformación!$B125,[1]Forwarkeys!$B$2:$B$1000,_xlfn.XLOOKUP($C$1,[1]Forwarkeys!$C$1:$BA$1,[1]Forwarkeys!$C$2:$BA$1000)),"-")</f>
        <v>16042</v>
      </c>
      <c r="H134" s="19">
        <f>España!E134</f>
        <v>100.15</v>
      </c>
      <c r="I134" s="3">
        <f>[1]Aeropuerto!$M127</f>
        <v>15029</v>
      </c>
      <c r="J134" s="3" cm="1">
        <f t="array" ref="J134">_xlfn.XLOOKUP(transformación!$B125,[1]Mortalidad!$A$2:$A$301,_xlfn.XLOOKUP($C$1,[1]Mortalidad!$B$1:$P$1,[1]Mortalidad!$B$2:$P$301))</f>
        <v>3779</v>
      </c>
      <c r="K134" s="19" cm="1">
        <f t="array" ref="K134">_xlfn.XLOOKUP(transformación!$B125,'[1]Indice del consumidor'!$A$2:$A$301,_xlfn.XLOOKUP($C$1,'[1]Indice del consumidor'!$B$1:$P$1,'[1]Indice del consumidor'!$B$2:$P$301))</f>
        <v>2.5666666666666669</v>
      </c>
      <c r="L134" s="34" t="s">
        <v>702</v>
      </c>
      <c r="M134" s="34" t="s">
        <v>702</v>
      </c>
      <c r="N134" s="34" t="s">
        <v>702</v>
      </c>
    </row>
    <row r="135" spans="1:14" x14ac:dyDescent="0.3">
      <c r="A135" s="2" t="str">
        <f>'Viajeros Hoteles y Apartamet'!A135</f>
        <v>2015</v>
      </c>
      <c r="B135" s="2" t="str">
        <f>'Viajeros Hoteles y Apartamet'!B135</f>
        <v>4</v>
      </c>
      <c r="C135" s="3">
        <f>'Viajeros Hoteles y Apartamet'!K135</f>
        <v>25040</v>
      </c>
      <c r="D135" s="3" cm="1">
        <f t="array" ref="D135">_xlfn.XLOOKUP(transformación!A126,'[1]Pib Pc'!$A$2:$A$81,_xlfn.XLOOKUP($C$1,'[1]Pib Pc'!B$1:P$1,'[1]Pib Pc'!$B$2:$P$81))</f>
        <v>17670</v>
      </c>
      <c r="E135" s="19" cm="1">
        <f t="array" ref="E135">_xlfn.XLOOKUP(transformación!B126,'[1]IPC Armonizado'!$A$2:$A$250,_xlfn.XLOOKUP($C$1,'[1]IPC Armonizado'!$B$1:$Q$1,'[1]IPC Armonizado'!$B$2:$Q$250))</f>
        <v>99.6</v>
      </c>
      <c r="F135" s="19" cm="1">
        <f t="array" ref="F135">_xlfn.XLOOKUP(transformación!A126,'[1]Desempleo armonizado'!$A$2:$A$101,_xlfn.XLOOKUP($C$1,'[1]Desempleo armonizado'!$B$1:$P$1,'[1]Desempleo armonizado'!$B$2:$P$101))</f>
        <v>4.3</v>
      </c>
      <c r="G135" s="26" cm="1">
        <f t="array" ref="G135">IFERROR(_xlfn.XLOOKUP(transformación!$B126,[1]Forwarkeys!$B$2:$B$1000,_xlfn.XLOOKUP($C$1,[1]Forwarkeys!$C$1:$BA$1,[1]Forwarkeys!$C$2:$BA$1000)),"-")</f>
        <v>27472</v>
      </c>
      <c r="H135" s="19">
        <f>España!E135</f>
        <v>100.83</v>
      </c>
      <c r="I135" s="3">
        <f>[1]Aeropuerto!$M128</f>
        <v>20079</v>
      </c>
      <c r="J135" s="3" cm="1">
        <f t="array" ref="J135">_xlfn.XLOOKUP(transformación!$B126,[1]Mortalidad!$A$2:$A$301,_xlfn.XLOOKUP($C$1,[1]Mortalidad!$B$1:$P$1,[1]Mortalidad!$B$2:$P$301))</f>
        <v>3265</v>
      </c>
      <c r="K135" s="19" cm="1">
        <f t="array" ref="K135">_xlfn.XLOOKUP(transformación!$B126,'[1]Indice del consumidor'!$A$2:$A$301,_xlfn.XLOOKUP($C$1,'[1]Indice del consumidor'!$B$1:$P$1,'[1]Indice del consumidor'!$B$2:$P$301))</f>
        <v>2.6333333333333333</v>
      </c>
      <c r="L135" s="34" t="s">
        <v>702</v>
      </c>
      <c r="M135" s="34" t="s">
        <v>702</v>
      </c>
      <c r="N135" s="34" t="s">
        <v>702</v>
      </c>
    </row>
    <row r="136" spans="1:14" x14ac:dyDescent="0.3">
      <c r="A136" s="2" t="str">
        <f>'Viajeros Hoteles y Apartamet'!A136</f>
        <v>2015</v>
      </c>
      <c r="B136" s="2" t="str">
        <f>'Viajeros Hoteles y Apartamet'!B136</f>
        <v>5</v>
      </c>
      <c r="C136" s="3">
        <f>'Viajeros Hoteles y Apartamet'!K136</f>
        <v>24779</v>
      </c>
      <c r="D136" s="3" cm="1">
        <f t="array" ref="D136">_xlfn.XLOOKUP(transformación!A127,'[1]Pib Pc'!$A$2:$A$81,_xlfn.XLOOKUP($C$1,'[1]Pib Pc'!B$1:P$1,'[1]Pib Pc'!$B$2:$P$81))</f>
        <v>17670</v>
      </c>
      <c r="E136" s="19" cm="1">
        <f t="array" ref="E136">_xlfn.XLOOKUP(transformación!B127,'[1]IPC Armonizado'!$A$2:$A$250,_xlfn.XLOOKUP($C$1,'[1]IPC Armonizado'!$B$1:$Q$1,'[1]IPC Armonizado'!$B$2:$Q$250))</f>
        <v>99.8</v>
      </c>
      <c r="F136" s="19" cm="1">
        <f t="array" ref="F136">_xlfn.XLOOKUP(transformación!A127,'[1]Desempleo armonizado'!$A$2:$A$101,_xlfn.XLOOKUP($C$1,'[1]Desempleo armonizado'!$B$1:$P$1,'[1]Desempleo armonizado'!$B$2:$P$101))</f>
        <v>4.3</v>
      </c>
      <c r="G136" s="26" cm="1">
        <f t="array" ref="G136">IFERROR(_xlfn.XLOOKUP(transformación!$B127,[1]Forwarkeys!$B$2:$B$1000,_xlfn.XLOOKUP($C$1,[1]Forwarkeys!$C$1:$BA$1,[1]Forwarkeys!$C$2:$BA$1000)),"-")</f>
        <v>27970</v>
      </c>
      <c r="H136" s="19">
        <f>España!E136</f>
        <v>101.27</v>
      </c>
      <c r="I136" s="3">
        <f>[1]Aeropuerto!$M129</f>
        <v>22520</v>
      </c>
      <c r="J136" s="3" cm="1">
        <f t="array" ref="J136">_xlfn.XLOOKUP(transformación!$B127,[1]Mortalidad!$A$2:$A$301,_xlfn.XLOOKUP($C$1,[1]Mortalidad!$B$1:$P$1,[1]Mortalidad!$B$2:$P$301))</f>
        <v>3205</v>
      </c>
      <c r="K136" s="19" cm="1">
        <f t="array" ref="K136">_xlfn.XLOOKUP(transformación!$B127,'[1]Indice del consumidor'!$A$2:$A$301,_xlfn.XLOOKUP($C$1,'[1]Indice del consumidor'!$B$1:$P$1,'[1]Indice del consumidor'!$B$2:$P$301))</f>
        <v>3.1666666666666665</v>
      </c>
      <c r="L136" s="34" t="s">
        <v>702</v>
      </c>
      <c r="M136" s="34" t="s">
        <v>702</v>
      </c>
      <c r="N136" s="34" t="s">
        <v>702</v>
      </c>
    </row>
    <row r="137" spans="1:14" x14ac:dyDescent="0.3">
      <c r="A137" s="2" t="str">
        <f>'Viajeros Hoteles y Apartamet'!A137</f>
        <v>2015</v>
      </c>
      <c r="B137" s="2" t="str">
        <f>'Viajeros Hoteles y Apartamet'!B137</f>
        <v>6</v>
      </c>
      <c r="C137" s="3">
        <f>'Viajeros Hoteles y Apartamet'!K137</f>
        <v>33555</v>
      </c>
      <c r="D137" s="3" cm="1">
        <f t="array" ref="D137">_xlfn.XLOOKUP(transformación!A128,'[1]Pib Pc'!$A$2:$A$81,_xlfn.XLOOKUP($C$1,'[1]Pib Pc'!B$1:P$1,'[1]Pib Pc'!$B$2:$P$81))</f>
        <v>17670</v>
      </c>
      <c r="E137" s="19" cm="1">
        <f t="array" ref="E137">_xlfn.XLOOKUP(transformación!B128,'[1]IPC Armonizado'!$A$2:$A$250,_xlfn.XLOOKUP($C$1,'[1]IPC Armonizado'!$B$1:$Q$1,'[1]IPC Armonizado'!$B$2:$Q$250))</f>
        <v>100.1</v>
      </c>
      <c r="F137" s="19" cm="1">
        <f t="array" ref="F137">_xlfn.XLOOKUP(transformación!A128,'[1]Desempleo armonizado'!$A$2:$A$101,_xlfn.XLOOKUP($C$1,'[1]Desempleo armonizado'!$B$1:$P$1,'[1]Desempleo armonizado'!$B$2:$P$101))</f>
        <v>4.3</v>
      </c>
      <c r="G137" s="26" cm="1">
        <f t="array" ref="G137">IFERROR(_xlfn.XLOOKUP(transformación!$B128,[1]Forwarkeys!$B$2:$B$1000,_xlfn.XLOOKUP($C$1,[1]Forwarkeys!$C$1:$BA$1,[1]Forwarkeys!$C$2:$BA$1000)),"-")</f>
        <v>30511</v>
      </c>
      <c r="H137" s="19">
        <f>España!E137</f>
        <v>101.46</v>
      </c>
      <c r="I137" s="3">
        <f>[1]Aeropuerto!$M130</f>
        <v>29115</v>
      </c>
      <c r="J137" s="3" cm="1">
        <f t="array" ref="J137">_xlfn.XLOOKUP(transformación!$B128,[1]Mortalidad!$A$2:$A$301,_xlfn.XLOOKUP($C$1,[1]Mortalidad!$B$1:$P$1,[1]Mortalidad!$B$2:$P$301))</f>
        <v>3168</v>
      </c>
      <c r="K137" s="19" cm="1">
        <f t="array" ref="K137">_xlfn.XLOOKUP(transformación!$B128,'[1]Indice del consumidor'!$A$2:$A$301,_xlfn.XLOOKUP($C$1,'[1]Indice del consumidor'!$B$1:$P$1,'[1]Indice del consumidor'!$B$2:$P$301))</f>
        <v>1.5333333333333332</v>
      </c>
      <c r="L137" s="34" t="s">
        <v>702</v>
      </c>
      <c r="M137" s="34" t="s">
        <v>702</v>
      </c>
      <c r="N137" s="34" t="s">
        <v>702</v>
      </c>
    </row>
    <row r="138" spans="1:14" x14ac:dyDescent="0.3">
      <c r="A138" s="2" t="str">
        <f>'Viajeros Hoteles y Apartamet'!A138</f>
        <v>2015</v>
      </c>
      <c r="B138" s="2" t="str">
        <f>'Viajeros Hoteles y Apartamet'!B138</f>
        <v>7</v>
      </c>
      <c r="C138" s="3">
        <f>'Viajeros Hoteles y Apartamet'!K138</f>
        <v>52510</v>
      </c>
      <c r="D138" s="3" cm="1">
        <f t="array" ref="D138">_xlfn.XLOOKUP(transformación!A129,'[1]Pib Pc'!$A$2:$A$81,_xlfn.XLOOKUP($C$1,'[1]Pib Pc'!B$1:P$1,'[1]Pib Pc'!$B$2:$P$81))</f>
        <v>16150</v>
      </c>
      <c r="E138" s="19" cm="1">
        <f t="array" ref="E138">_xlfn.XLOOKUP(transformación!B129,'[1]IPC Armonizado'!$A$2:$A$250,_xlfn.XLOOKUP($C$1,'[1]IPC Armonizado'!$B$1:$Q$1,'[1]IPC Armonizado'!$B$2:$Q$250))</f>
        <v>99.9</v>
      </c>
      <c r="F138" s="19" cm="1">
        <f t="array" ref="F138">_xlfn.XLOOKUP(transformación!A129,'[1]Desempleo armonizado'!$A$2:$A$101,_xlfn.XLOOKUP($C$1,'[1]Desempleo armonizado'!$B$1:$P$1,'[1]Desempleo armonizado'!$B$2:$P$101))</f>
        <v>4.4000000000000004</v>
      </c>
      <c r="G138" s="26" cm="1">
        <f t="array" ref="G138">IFERROR(_xlfn.XLOOKUP(transformación!$B129,[1]Forwarkeys!$B$2:$B$1000,_xlfn.XLOOKUP($C$1,[1]Forwarkeys!$C$1:$BA$1,[1]Forwarkeys!$C$2:$BA$1000)),"-")</f>
        <v>42509</v>
      </c>
      <c r="H138" s="19">
        <f>España!E138</f>
        <v>99.9</v>
      </c>
      <c r="I138" s="3">
        <f>[1]Aeropuerto!$M131</f>
        <v>40336</v>
      </c>
      <c r="J138" s="3" cm="1">
        <f t="array" ref="J138">_xlfn.XLOOKUP(transformación!$B129,[1]Mortalidad!$A$2:$A$301,_xlfn.XLOOKUP($C$1,[1]Mortalidad!$B$1:$P$1,[1]Mortalidad!$B$2:$P$301))</f>
        <v>3084</v>
      </c>
      <c r="K138" s="19" cm="1">
        <f t="array" ref="K138">_xlfn.XLOOKUP(transformación!$B129,'[1]Indice del consumidor'!$A$2:$A$301,_xlfn.XLOOKUP($C$1,'[1]Indice del consumidor'!$B$1:$P$1,'[1]Indice del consumidor'!$B$2:$P$301))</f>
        <v>1.7666666666666668</v>
      </c>
      <c r="L138" s="34" t="s">
        <v>702</v>
      </c>
      <c r="M138" s="34" t="s">
        <v>702</v>
      </c>
      <c r="N138" s="34" t="s">
        <v>702</v>
      </c>
    </row>
    <row r="139" spans="1:14" x14ac:dyDescent="0.3">
      <c r="A139" s="2" t="str">
        <f>'Viajeros Hoteles y Apartamet'!A139</f>
        <v>2015</v>
      </c>
      <c r="B139" s="2" t="str">
        <f>'Viajeros Hoteles y Apartamet'!B139</f>
        <v>8</v>
      </c>
      <c r="C139" s="3">
        <f>'Viajeros Hoteles y Apartamet'!K139</f>
        <v>27004</v>
      </c>
      <c r="D139" s="3" cm="1">
        <f t="array" ref="D139">_xlfn.XLOOKUP(transformación!A130,'[1]Pib Pc'!$A$2:$A$81,_xlfn.XLOOKUP($C$1,'[1]Pib Pc'!B$1:P$1,'[1]Pib Pc'!$B$2:$P$81))</f>
        <v>16150</v>
      </c>
      <c r="E139" s="19" cm="1">
        <f t="array" ref="E139">_xlfn.XLOOKUP(transformación!B130,'[1]IPC Armonizado'!$A$2:$A$250,_xlfn.XLOOKUP($C$1,'[1]IPC Armonizado'!$B$1:$Q$1,'[1]IPC Armonizado'!$B$2:$Q$250))</f>
        <v>99.7</v>
      </c>
      <c r="F139" s="19" cm="1">
        <f t="array" ref="F139">_xlfn.XLOOKUP(transformación!A130,'[1]Desempleo armonizado'!$A$2:$A$101,_xlfn.XLOOKUP($C$1,'[1]Desempleo armonizado'!$B$1:$P$1,'[1]Desempleo armonizado'!$B$2:$P$101))</f>
        <v>4.4000000000000004</v>
      </c>
      <c r="G139" s="26" cm="1">
        <f t="array" ref="G139">IFERROR(_xlfn.XLOOKUP(transformación!$B130,[1]Forwarkeys!$B$2:$B$1000,_xlfn.XLOOKUP($C$1,[1]Forwarkeys!$C$1:$BA$1,[1]Forwarkeys!$C$2:$BA$1000)),"-")</f>
        <v>30966</v>
      </c>
      <c r="H139" s="19">
        <f>España!E139</f>
        <v>99.5</v>
      </c>
      <c r="I139" s="3">
        <f>[1]Aeropuerto!$M132</f>
        <v>20368</v>
      </c>
      <c r="J139" s="3" cm="1">
        <f t="array" ref="J139">_xlfn.XLOOKUP(transformación!$B130,[1]Mortalidad!$A$2:$A$301,_xlfn.XLOOKUP($C$1,[1]Mortalidad!$B$1:$P$1,[1]Mortalidad!$B$2:$P$301))</f>
        <v>3128</v>
      </c>
      <c r="K139" s="19" cm="1">
        <f t="array" ref="K139">_xlfn.XLOOKUP(transformación!$B130,'[1]Indice del consumidor'!$A$2:$A$301,_xlfn.XLOOKUP($C$1,'[1]Indice del consumidor'!$B$1:$P$1,'[1]Indice del consumidor'!$B$2:$P$301))</f>
        <v>0.80000000000000016</v>
      </c>
      <c r="L139" s="34" t="s">
        <v>702</v>
      </c>
      <c r="M139" s="34" t="s">
        <v>702</v>
      </c>
      <c r="N139" s="34" t="s">
        <v>702</v>
      </c>
    </row>
    <row r="140" spans="1:14" x14ac:dyDescent="0.3">
      <c r="A140" s="2" t="str">
        <f>'Viajeros Hoteles y Apartamet'!A140</f>
        <v>2015</v>
      </c>
      <c r="B140" s="2" t="str">
        <f>'Viajeros Hoteles y Apartamet'!B140</f>
        <v>9</v>
      </c>
      <c r="C140" s="3">
        <f>'Viajeros Hoteles y Apartamet'!K140</f>
        <v>36883</v>
      </c>
      <c r="D140" s="3" cm="1">
        <f t="array" ref="D140">_xlfn.XLOOKUP(transformación!A131,'[1]Pib Pc'!$A$2:$A$81,_xlfn.XLOOKUP($C$1,'[1]Pib Pc'!B$1:P$1,'[1]Pib Pc'!$B$2:$P$81))</f>
        <v>16150</v>
      </c>
      <c r="E140" s="19" cm="1">
        <f t="array" ref="E140">_xlfn.XLOOKUP(transformación!B131,'[1]IPC Armonizado'!$A$2:$A$250,_xlfn.XLOOKUP($C$1,'[1]IPC Armonizado'!$B$1:$Q$1,'[1]IPC Armonizado'!$B$2:$Q$250))</f>
        <v>100.5</v>
      </c>
      <c r="F140" s="19" cm="1">
        <f t="array" ref="F140">_xlfn.XLOOKUP(transformación!A131,'[1]Desempleo armonizado'!$A$2:$A$101,_xlfn.XLOOKUP($C$1,'[1]Desempleo armonizado'!$B$1:$P$1,'[1]Desempleo armonizado'!$B$2:$P$101))</f>
        <v>4.4000000000000004</v>
      </c>
      <c r="G140" s="26" cm="1">
        <f t="array" ref="G140">IFERROR(_xlfn.XLOOKUP(transformación!$B131,[1]Forwarkeys!$B$2:$B$1000,_xlfn.XLOOKUP($C$1,[1]Forwarkeys!$C$1:$BA$1,[1]Forwarkeys!$C$2:$BA$1000)),"-")</f>
        <v>27211</v>
      </c>
      <c r="H140" s="19">
        <f>España!E140</f>
        <v>99.9</v>
      </c>
      <c r="I140" s="3">
        <f>[1]Aeropuerto!$M133</f>
        <v>26287</v>
      </c>
      <c r="J140" s="3" cm="1">
        <f t="array" ref="J140">_xlfn.XLOOKUP(transformación!$B131,[1]Mortalidad!$A$2:$A$301,_xlfn.XLOOKUP($C$1,[1]Mortalidad!$B$1:$P$1,[1]Mortalidad!$B$2:$P$301))</f>
        <v>3129</v>
      </c>
      <c r="K140" s="19" cm="1">
        <f t="array" ref="K140">_xlfn.XLOOKUP(transformación!$B131,'[1]Indice del consumidor'!$A$2:$A$301,_xlfn.XLOOKUP($C$1,'[1]Indice del consumidor'!$B$1:$P$1,'[1]Indice del consumidor'!$B$2:$P$301))</f>
        <v>-1.9000000000000004</v>
      </c>
      <c r="L140" s="34" t="s">
        <v>702</v>
      </c>
      <c r="M140" s="34" t="s">
        <v>702</v>
      </c>
      <c r="N140" s="34" t="s">
        <v>702</v>
      </c>
    </row>
    <row r="141" spans="1:14" x14ac:dyDescent="0.3">
      <c r="A141" s="2" t="str">
        <f>'Viajeros Hoteles y Apartamet'!A141</f>
        <v>2015</v>
      </c>
      <c r="B141" s="2" t="str">
        <f>'Viajeros Hoteles y Apartamet'!B141</f>
        <v>10</v>
      </c>
      <c r="C141" s="3">
        <f>'Viajeros Hoteles y Apartamet'!K141</f>
        <v>38341</v>
      </c>
      <c r="D141" s="3" cm="1">
        <f t="array" ref="D141">_xlfn.XLOOKUP(transformación!A132,'[1]Pib Pc'!$A$2:$A$81,_xlfn.XLOOKUP($C$1,'[1]Pib Pc'!B$1:P$1,'[1]Pib Pc'!$B$2:$P$81))</f>
        <v>16330</v>
      </c>
      <c r="E141" s="19" cm="1">
        <f t="array" ref="E141">_xlfn.XLOOKUP(transformación!B132,'[1]IPC Armonizado'!$A$2:$A$250,_xlfn.XLOOKUP($C$1,'[1]IPC Armonizado'!$B$1:$Q$1,'[1]IPC Armonizado'!$B$2:$Q$250))</f>
        <v>101.1</v>
      </c>
      <c r="F141" s="19" cm="1">
        <f t="array" ref="F141">_xlfn.XLOOKUP(transformación!A132,'[1]Desempleo armonizado'!$A$2:$A$101,_xlfn.XLOOKUP($C$1,'[1]Desempleo armonizado'!$B$1:$P$1,'[1]Desempleo armonizado'!$B$2:$P$101))</f>
        <v>4.2</v>
      </c>
      <c r="G141" s="26" cm="1">
        <f t="array" ref="G141">IFERROR(_xlfn.XLOOKUP(transformación!$B132,[1]Forwarkeys!$B$2:$B$1000,_xlfn.XLOOKUP($C$1,[1]Forwarkeys!$C$1:$BA$1,[1]Forwarkeys!$C$2:$BA$1000)),"-")</f>
        <v>26512</v>
      </c>
      <c r="H141" s="19">
        <f>España!E141</f>
        <v>100.21</v>
      </c>
      <c r="I141" s="3">
        <f>[1]Aeropuerto!$M134</f>
        <v>24026</v>
      </c>
      <c r="J141" s="3" cm="1">
        <f t="array" ref="J141">_xlfn.XLOOKUP(transformación!$B132,[1]Mortalidad!$A$2:$A$301,_xlfn.XLOOKUP($C$1,[1]Mortalidad!$B$1:$P$1,[1]Mortalidad!$B$2:$P$301))</f>
        <v>3317</v>
      </c>
      <c r="K141" s="19" cm="1">
        <f t="array" ref="K141">_xlfn.XLOOKUP(transformación!$B132,'[1]Indice del consumidor'!$A$2:$A$301,_xlfn.XLOOKUP($C$1,'[1]Indice del consumidor'!$B$1:$P$1,'[1]Indice del consumidor'!$B$2:$P$301))</f>
        <v>-3.0333333333333332</v>
      </c>
      <c r="L141" s="34" t="s">
        <v>702</v>
      </c>
      <c r="M141" s="34" t="s">
        <v>702</v>
      </c>
      <c r="N141" s="34" t="s">
        <v>702</v>
      </c>
    </row>
    <row r="142" spans="1:14" x14ac:dyDescent="0.3">
      <c r="A142" s="2" t="str">
        <f>'Viajeros Hoteles y Apartamet'!A142</f>
        <v>2015</v>
      </c>
      <c r="B142" s="2" t="str">
        <f>'Viajeros Hoteles y Apartamet'!B142</f>
        <v>11</v>
      </c>
      <c r="C142" s="3">
        <f>'Viajeros Hoteles y Apartamet'!K142</f>
        <v>30427</v>
      </c>
      <c r="D142" s="3" cm="1">
        <f t="array" ref="D142">_xlfn.XLOOKUP(transformación!A133,'[1]Pib Pc'!$A$2:$A$81,_xlfn.XLOOKUP($C$1,'[1]Pib Pc'!B$1:P$1,'[1]Pib Pc'!$B$2:$P$81))</f>
        <v>16330</v>
      </c>
      <c r="E142" s="19" cm="1">
        <f t="array" ref="E142">_xlfn.XLOOKUP(transformación!B133,'[1]IPC Armonizado'!$A$2:$A$250,_xlfn.XLOOKUP($C$1,'[1]IPC Armonizado'!$B$1:$Q$1,'[1]IPC Armonizado'!$B$2:$Q$250))</f>
        <v>101.5</v>
      </c>
      <c r="F142" s="19" cm="1">
        <f t="array" ref="F142">_xlfn.XLOOKUP(transformación!A133,'[1]Desempleo armonizado'!$A$2:$A$101,_xlfn.XLOOKUP($C$1,'[1]Desempleo armonizado'!$B$1:$P$1,'[1]Desempleo armonizado'!$B$2:$P$101))</f>
        <v>4.2</v>
      </c>
      <c r="G142" s="26" cm="1">
        <f t="array" ref="G142">IFERROR(_xlfn.XLOOKUP(transformación!$B133,[1]Forwarkeys!$B$2:$B$1000,_xlfn.XLOOKUP($C$1,[1]Forwarkeys!$C$1:$BA$1,[1]Forwarkeys!$C$2:$BA$1000)),"-")</f>
        <v>12312</v>
      </c>
      <c r="H142" s="19">
        <f>España!E142</f>
        <v>100.47</v>
      </c>
      <c r="I142" s="3">
        <f>[1]Aeropuerto!$M135</f>
        <v>9613</v>
      </c>
      <c r="J142" s="3" cm="1">
        <f t="array" ref="J142">_xlfn.XLOOKUP(transformación!$B133,[1]Mortalidad!$A$2:$A$301,_xlfn.XLOOKUP($C$1,[1]Mortalidad!$B$1:$P$1,[1]Mortalidad!$B$2:$P$301))</f>
        <v>3288</v>
      </c>
      <c r="K142" s="19" cm="1">
        <f t="array" ref="K142">_xlfn.XLOOKUP(transformación!$B133,'[1]Indice del consumidor'!$A$2:$A$301,_xlfn.XLOOKUP($C$1,'[1]Indice del consumidor'!$B$1:$P$1,'[1]Indice del consumidor'!$B$2:$P$301))</f>
        <v>-2.0666666666666664</v>
      </c>
      <c r="L142" s="34" t="s">
        <v>702</v>
      </c>
      <c r="M142" s="34" t="s">
        <v>702</v>
      </c>
      <c r="N142" s="34" t="s">
        <v>702</v>
      </c>
    </row>
    <row r="143" spans="1:14" x14ac:dyDescent="0.3">
      <c r="A143" s="2" t="str">
        <f>'Viajeros Hoteles y Apartamet'!A143</f>
        <v>2015</v>
      </c>
      <c r="B143" s="2" t="str">
        <f>'Viajeros Hoteles y Apartamet'!B143</f>
        <v>12</v>
      </c>
      <c r="C143" s="3">
        <f>'Viajeros Hoteles y Apartamet'!K143</f>
        <v>15457</v>
      </c>
      <c r="D143" s="3" cm="1">
        <f t="array" ref="D143">_xlfn.XLOOKUP(transformación!A134,'[1]Pib Pc'!$A$2:$A$81,_xlfn.XLOOKUP($C$1,'[1]Pib Pc'!B$1:P$1,'[1]Pib Pc'!$B$2:$P$81))</f>
        <v>16330</v>
      </c>
      <c r="E143" s="19" cm="1">
        <f t="array" ref="E143">_xlfn.XLOOKUP(transformación!B134,'[1]IPC Armonizado'!$A$2:$A$250,_xlfn.XLOOKUP($C$1,'[1]IPC Armonizado'!$B$1:$Q$1,'[1]IPC Armonizado'!$B$2:$Q$250))</f>
        <v>101.1</v>
      </c>
      <c r="F143" s="19" cm="1">
        <f t="array" ref="F143">_xlfn.XLOOKUP(transformación!A134,'[1]Desempleo armonizado'!$A$2:$A$101,_xlfn.XLOOKUP($C$1,'[1]Desempleo armonizado'!$B$1:$P$1,'[1]Desempleo armonizado'!$B$2:$P$101))</f>
        <v>4.2</v>
      </c>
      <c r="G143" s="26" cm="1">
        <f t="array" ref="G143">IFERROR(_xlfn.XLOOKUP(transformación!$B134,[1]Forwarkeys!$B$2:$B$1000,_xlfn.XLOOKUP($C$1,[1]Forwarkeys!$C$1:$BA$1,[1]Forwarkeys!$C$2:$BA$1000)),"-")</f>
        <v>12261</v>
      </c>
      <c r="H143" s="19">
        <f>España!E143</f>
        <v>100.09</v>
      </c>
      <c r="I143" s="3">
        <f>[1]Aeropuerto!$M136</f>
        <v>10109</v>
      </c>
      <c r="J143" s="3" cm="1">
        <f t="array" ref="J143">_xlfn.XLOOKUP(transformación!$B134,[1]Mortalidad!$A$2:$A$301,_xlfn.XLOOKUP($C$1,[1]Mortalidad!$B$1:$P$1,[1]Mortalidad!$B$2:$P$301))</f>
        <v>3595</v>
      </c>
      <c r="K143" s="19" cm="1">
        <f t="array" ref="K143">_xlfn.XLOOKUP(transformación!$B134,'[1]Indice del consumidor'!$A$2:$A$301,_xlfn.XLOOKUP($C$1,'[1]Indice del consumidor'!$B$1:$P$1,'[1]Indice del consumidor'!$B$2:$P$301))</f>
        <v>-1.8999999999999997</v>
      </c>
      <c r="L143" s="34" t="s">
        <v>702</v>
      </c>
      <c r="M143" s="34" t="s">
        <v>702</v>
      </c>
      <c r="N143" s="34" t="s">
        <v>702</v>
      </c>
    </row>
    <row r="144" spans="1:14" x14ac:dyDescent="0.3">
      <c r="A144" s="2" t="str">
        <f>'Viajeros Hoteles y Apartamet'!A144</f>
        <v>2016</v>
      </c>
      <c r="B144" s="2" t="str">
        <f>'Viajeros Hoteles y Apartamet'!B144</f>
        <v>1</v>
      </c>
      <c r="C144" s="3">
        <f>'Viajeros Hoteles y Apartamet'!K144</f>
        <v>15760</v>
      </c>
      <c r="D144" s="3" cm="1">
        <f t="array" ref="D144">_xlfn.XLOOKUP(transformación!A135,'[1]Pib Pc'!$A$2:$A$81,_xlfn.XLOOKUP($C$1,'[1]Pib Pc'!B$1:P$1,'[1]Pib Pc'!$B$2:$P$81))</f>
        <v>15170</v>
      </c>
      <c r="E144" s="19" cm="1">
        <f t="array" ref="E144">_xlfn.XLOOKUP(transformación!B135,'[1]IPC Armonizado'!$A$2:$A$250,_xlfn.XLOOKUP($C$1,'[1]IPC Armonizado'!$B$1:$Q$1,'[1]IPC Armonizado'!$B$2:$Q$250))</f>
        <v>101.6</v>
      </c>
      <c r="F144" s="19" cm="1">
        <f t="array" ref="F144">_xlfn.XLOOKUP(transformación!A135,'[1]Desempleo armonizado'!$A$2:$A$101,_xlfn.XLOOKUP($C$1,'[1]Desempleo armonizado'!$B$1:$P$1,'[1]Desempleo armonizado'!$B$2:$P$101))</f>
        <v>4.8</v>
      </c>
      <c r="G144" s="26" cm="1">
        <f t="array" ref="G144">IFERROR(_xlfn.XLOOKUP(transformación!$B135,[1]Forwarkeys!$B$2:$B$1000,_xlfn.XLOOKUP($C$1,[1]Forwarkeys!$C$1:$BA$1,[1]Forwarkeys!$C$2:$BA$1000)),"-")</f>
        <v>10286</v>
      </c>
      <c r="H144" s="19">
        <f>España!E144</f>
        <v>97.63</v>
      </c>
      <c r="I144" s="3">
        <f>[1]Aeropuerto!$M137</f>
        <v>8409</v>
      </c>
      <c r="J144" s="3" cm="1">
        <f t="array" ref="J144">_xlfn.XLOOKUP(transformación!$B135,[1]Mortalidad!$A$2:$A$301,_xlfn.XLOOKUP($C$1,[1]Mortalidad!$B$1:$P$1,[1]Mortalidad!$B$2:$P$301))</f>
        <v>3365</v>
      </c>
      <c r="K144" s="19" cm="1">
        <f t="array" ref="K144">_xlfn.XLOOKUP(transformación!$B135,'[1]Indice del consumidor'!$A$2:$A$301,_xlfn.XLOOKUP($C$1,'[1]Indice del consumidor'!$B$1:$P$1,'[1]Indice del consumidor'!$B$2:$P$301))</f>
        <v>-0.79999999999999993</v>
      </c>
      <c r="L144" s="34" t="s">
        <v>702</v>
      </c>
      <c r="M144" s="34" t="s">
        <v>702</v>
      </c>
      <c r="N144" s="34" t="s">
        <v>702</v>
      </c>
    </row>
    <row r="145" spans="1:14" x14ac:dyDescent="0.3">
      <c r="A145" s="2" t="str">
        <f>'Viajeros Hoteles y Apartamet'!A145</f>
        <v>2016</v>
      </c>
      <c r="B145" s="2" t="str">
        <f>'Viajeros Hoteles y Apartamet'!B145</f>
        <v>2</v>
      </c>
      <c r="C145" s="3">
        <f>'Viajeros Hoteles y Apartamet'!K145</f>
        <v>32883</v>
      </c>
      <c r="D145" s="3" cm="1">
        <f t="array" ref="D145">_xlfn.XLOOKUP(transformación!A136,'[1]Pib Pc'!$A$2:$A$81,_xlfn.XLOOKUP($C$1,'[1]Pib Pc'!B$1:P$1,'[1]Pib Pc'!$B$2:$P$81))</f>
        <v>15170</v>
      </c>
      <c r="E145" s="19" cm="1">
        <f t="array" ref="E145">_xlfn.XLOOKUP(transformación!B136,'[1]IPC Armonizado'!$A$2:$A$250,_xlfn.XLOOKUP($C$1,'[1]IPC Armonizado'!$B$1:$Q$1,'[1]IPC Armonizado'!$B$2:$Q$250))</f>
        <v>102.2</v>
      </c>
      <c r="F145" s="19" cm="1">
        <f t="array" ref="F145">_xlfn.XLOOKUP(transformación!A136,'[1]Desempleo armonizado'!$A$2:$A$101,_xlfn.XLOOKUP($C$1,'[1]Desempleo armonizado'!$B$1:$P$1,'[1]Desempleo armonizado'!$B$2:$P$101))</f>
        <v>4.8</v>
      </c>
      <c r="G145" s="26" cm="1">
        <f t="array" ref="G145">IFERROR(_xlfn.XLOOKUP(transformación!$B136,[1]Forwarkeys!$B$2:$B$1000,_xlfn.XLOOKUP($C$1,[1]Forwarkeys!$C$1:$BA$1,[1]Forwarkeys!$C$2:$BA$1000)),"-")</f>
        <v>11449</v>
      </c>
      <c r="H145" s="19">
        <f>España!E145</f>
        <v>97.21</v>
      </c>
      <c r="I145" s="3">
        <f>[1]Aeropuerto!$M138</f>
        <v>10838</v>
      </c>
      <c r="J145" s="3" cm="1">
        <f t="array" ref="J145">_xlfn.XLOOKUP(transformación!$B136,[1]Mortalidad!$A$2:$A$301,_xlfn.XLOOKUP($C$1,[1]Mortalidad!$B$1:$P$1,[1]Mortalidad!$B$2:$P$301))</f>
        <v>3230</v>
      </c>
      <c r="K145" s="19" cm="1">
        <f t="array" ref="K145">_xlfn.XLOOKUP(transformación!$B136,'[1]Indice del consumidor'!$A$2:$A$301,_xlfn.XLOOKUP($C$1,'[1]Indice del consumidor'!$B$1:$P$1,'[1]Indice del consumidor'!$B$2:$P$301))</f>
        <v>-1.2666666666666666</v>
      </c>
      <c r="L145" s="34" t="s">
        <v>702</v>
      </c>
      <c r="M145" s="34" t="s">
        <v>702</v>
      </c>
      <c r="N145" s="34" t="s">
        <v>702</v>
      </c>
    </row>
    <row r="146" spans="1:14" x14ac:dyDescent="0.3">
      <c r="A146" s="2" t="str">
        <f>'Viajeros Hoteles y Apartamet'!A146</f>
        <v>2016</v>
      </c>
      <c r="B146" s="2" t="str">
        <f>'Viajeros Hoteles y Apartamet'!B146</f>
        <v>3</v>
      </c>
      <c r="C146" s="3">
        <f>'Viajeros Hoteles y Apartamet'!K146</f>
        <v>48136</v>
      </c>
      <c r="D146" s="3" cm="1">
        <f t="array" ref="D146">_xlfn.XLOOKUP(transformación!A137,'[1]Pib Pc'!$A$2:$A$81,_xlfn.XLOOKUP($C$1,'[1]Pib Pc'!B$1:P$1,'[1]Pib Pc'!$B$2:$P$81))</f>
        <v>15170</v>
      </c>
      <c r="E146" s="19" cm="1">
        <f t="array" ref="E146">_xlfn.XLOOKUP(transformación!B137,'[1]IPC Armonizado'!$A$2:$A$250,_xlfn.XLOOKUP($C$1,'[1]IPC Armonizado'!$B$1:$Q$1,'[1]IPC Armonizado'!$B$2:$Q$250))</f>
        <v>102.8</v>
      </c>
      <c r="F146" s="19" cm="1">
        <f t="array" ref="F146">_xlfn.XLOOKUP(transformación!A137,'[1]Desempleo armonizado'!$A$2:$A$101,_xlfn.XLOOKUP($C$1,'[1]Desempleo armonizado'!$B$1:$P$1,'[1]Desempleo armonizado'!$B$2:$P$101))</f>
        <v>4.8</v>
      </c>
      <c r="G146" s="26" cm="1">
        <f t="array" ref="G146">IFERROR(_xlfn.XLOOKUP(transformación!$B137,[1]Forwarkeys!$B$2:$B$1000,_xlfn.XLOOKUP($C$1,[1]Forwarkeys!$C$1:$BA$1,[1]Forwarkeys!$C$2:$BA$1000)),"-")</f>
        <v>21557</v>
      </c>
      <c r="H146" s="19">
        <f>España!E146</f>
        <v>99.16</v>
      </c>
      <c r="I146" s="3">
        <f>[1]Aeropuerto!$M139</f>
        <v>19169</v>
      </c>
      <c r="J146" s="3" cm="1">
        <f t="array" ref="J146">_xlfn.XLOOKUP(transformación!$B137,[1]Mortalidad!$A$2:$A$301,_xlfn.XLOOKUP($C$1,[1]Mortalidad!$B$1:$P$1,[1]Mortalidad!$B$2:$P$301))</f>
        <v>3660</v>
      </c>
      <c r="K146" s="19" cm="1">
        <f t="array" ref="K146">_xlfn.XLOOKUP(transformación!$B137,'[1]Indice del consumidor'!$A$2:$A$301,_xlfn.XLOOKUP($C$1,'[1]Indice del consumidor'!$B$1:$P$1,'[1]Indice del consumidor'!$B$2:$P$301))</f>
        <v>-1.2</v>
      </c>
      <c r="L146" s="34" t="s">
        <v>702</v>
      </c>
      <c r="M146" s="34" t="s">
        <v>702</v>
      </c>
      <c r="N146" s="34" t="s">
        <v>702</v>
      </c>
    </row>
    <row r="147" spans="1:14" x14ac:dyDescent="0.3">
      <c r="A147" s="2" t="str">
        <f>'Viajeros Hoteles y Apartamet'!A147</f>
        <v>2016</v>
      </c>
      <c r="B147" s="2" t="str">
        <f>'Viajeros Hoteles y Apartamet'!B147</f>
        <v>4</v>
      </c>
      <c r="C147" s="3">
        <f>'Viajeros Hoteles y Apartamet'!K147</f>
        <v>35207</v>
      </c>
      <c r="D147" s="3" cm="1">
        <f t="array" ref="D147">_xlfn.XLOOKUP(transformación!A138,'[1]Pib Pc'!$A$2:$A$81,_xlfn.XLOOKUP($C$1,'[1]Pib Pc'!B$1:P$1,'[1]Pib Pc'!$B$2:$P$81))</f>
        <v>16060</v>
      </c>
      <c r="E147" s="19" cm="1">
        <f t="array" ref="E147">_xlfn.XLOOKUP(transformación!B138,'[1]IPC Armonizado'!$A$2:$A$250,_xlfn.XLOOKUP($C$1,'[1]IPC Armonizado'!$B$1:$Q$1,'[1]IPC Armonizado'!$B$2:$Q$250))</f>
        <v>103.1</v>
      </c>
      <c r="F147" s="19" cm="1">
        <f t="array" ref="F147">_xlfn.XLOOKUP(transformación!A138,'[1]Desempleo armonizado'!$A$2:$A$101,_xlfn.XLOOKUP($C$1,'[1]Desempleo armonizado'!$B$1:$P$1,'[1]Desempleo armonizado'!$B$2:$P$101))</f>
        <v>4.8</v>
      </c>
      <c r="G147" s="26" cm="1">
        <f t="array" ref="G147">IFERROR(_xlfn.XLOOKUP(transformación!$B138,[1]Forwarkeys!$B$2:$B$1000,_xlfn.XLOOKUP($C$1,[1]Forwarkeys!$C$1:$BA$1,[1]Forwarkeys!$C$2:$BA$1000)),"-")</f>
        <v>26327</v>
      </c>
      <c r="H147" s="19">
        <f>España!E147</f>
        <v>99.65</v>
      </c>
      <c r="I147" s="3">
        <f>[1]Aeropuerto!$M140</f>
        <v>20840</v>
      </c>
      <c r="J147" s="3" cm="1">
        <f t="array" ref="J147">_xlfn.XLOOKUP(transformación!$B138,[1]Mortalidad!$A$2:$A$301,_xlfn.XLOOKUP($C$1,[1]Mortalidad!$B$1:$P$1,[1]Mortalidad!$B$2:$P$301))</f>
        <v>3692</v>
      </c>
      <c r="K147" s="19" cm="1">
        <f t="array" ref="K147">_xlfn.XLOOKUP(transformación!$B138,'[1]Indice del consumidor'!$A$2:$A$301,_xlfn.XLOOKUP($C$1,'[1]Indice del consumidor'!$B$1:$P$1,'[1]Indice del consumidor'!$B$2:$P$301))</f>
        <v>9.9999999999999936E-2</v>
      </c>
      <c r="L147" s="34" t="s">
        <v>702</v>
      </c>
      <c r="M147" s="34" t="s">
        <v>702</v>
      </c>
      <c r="N147" s="34" t="s">
        <v>702</v>
      </c>
    </row>
    <row r="148" spans="1:14" x14ac:dyDescent="0.3">
      <c r="A148" s="2" t="str">
        <f>'Viajeros Hoteles y Apartamet'!A148</f>
        <v>2016</v>
      </c>
      <c r="B148" s="2" t="str">
        <f>'Viajeros Hoteles y Apartamet'!B148</f>
        <v>5</v>
      </c>
      <c r="C148" s="3">
        <f>'Viajeros Hoteles y Apartamet'!K148</f>
        <v>28173</v>
      </c>
      <c r="D148" s="3" cm="1">
        <f t="array" ref="D148">_xlfn.XLOOKUP(transformación!A139,'[1]Pib Pc'!$A$2:$A$81,_xlfn.XLOOKUP($C$1,'[1]Pib Pc'!B$1:P$1,'[1]Pib Pc'!$B$2:$P$81))</f>
        <v>16060</v>
      </c>
      <c r="E148" s="19" cm="1">
        <f t="array" ref="E148">_xlfn.XLOOKUP(transformación!B139,'[1]IPC Armonizado'!$A$2:$A$250,_xlfn.XLOOKUP($C$1,'[1]IPC Armonizado'!$B$1:$Q$1,'[1]IPC Armonizado'!$B$2:$Q$250))</f>
        <v>103.5</v>
      </c>
      <c r="F148" s="19" cm="1">
        <f t="array" ref="F148">_xlfn.XLOOKUP(transformación!A139,'[1]Desempleo armonizado'!$A$2:$A$101,_xlfn.XLOOKUP($C$1,'[1]Desempleo armonizado'!$B$1:$P$1,'[1]Desempleo armonizado'!$B$2:$P$101))</f>
        <v>4.8</v>
      </c>
      <c r="G148" s="26" cm="1">
        <f t="array" ref="G148">IFERROR(_xlfn.XLOOKUP(transformación!$B139,[1]Forwarkeys!$B$2:$B$1000,_xlfn.XLOOKUP($C$1,[1]Forwarkeys!$C$1:$BA$1,[1]Forwarkeys!$C$2:$BA$1000)),"-")</f>
        <v>27413</v>
      </c>
      <c r="H148" s="19">
        <f>España!E148</f>
        <v>100.17</v>
      </c>
      <c r="I148" s="3">
        <f>[1]Aeropuerto!$M141</f>
        <v>22226</v>
      </c>
      <c r="J148" s="3" cm="1">
        <f t="array" ref="J148">_xlfn.XLOOKUP(transformación!$B139,[1]Mortalidad!$A$2:$A$301,_xlfn.XLOOKUP($C$1,[1]Mortalidad!$B$1:$P$1,[1]Mortalidad!$B$2:$P$301))</f>
        <v>3687</v>
      </c>
      <c r="K148" s="19" cm="1">
        <f t="array" ref="K148">_xlfn.XLOOKUP(transformación!$B139,'[1]Indice del consumidor'!$A$2:$A$301,_xlfn.XLOOKUP($C$1,'[1]Indice del consumidor'!$B$1:$P$1,'[1]Indice del consumidor'!$B$2:$P$301))</f>
        <v>-0.26666666666666661</v>
      </c>
      <c r="L148" s="34" t="s">
        <v>702</v>
      </c>
      <c r="M148" s="34" t="s">
        <v>702</v>
      </c>
      <c r="N148" s="34" t="s">
        <v>702</v>
      </c>
    </row>
    <row r="149" spans="1:14" x14ac:dyDescent="0.3">
      <c r="A149" s="2" t="str">
        <f>'Viajeros Hoteles y Apartamet'!A149</f>
        <v>2016</v>
      </c>
      <c r="B149" s="2" t="str">
        <f>'Viajeros Hoteles y Apartamet'!B149</f>
        <v>6</v>
      </c>
      <c r="C149" s="3">
        <f>'Viajeros Hoteles y Apartamet'!K149</f>
        <v>31699</v>
      </c>
      <c r="D149" s="3" cm="1">
        <f t="array" ref="D149">_xlfn.XLOOKUP(transformación!A140,'[1]Pib Pc'!$A$2:$A$81,_xlfn.XLOOKUP($C$1,'[1]Pib Pc'!B$1:P$1,'[1]Pib Pc'!$B$2:$P$81))</f>
        <v>16060</v>
      </c>
      <c r="E149" s="19" cm="1">
        <f t="array" ref="E149">_xlfn.XLOOKUP(transformación!B140,'[1]IPC Armonizado'!$A$2:$A$250,_xlfn.XLOOKUP($C$1,'[1]IPC Armonizado'!$B$1:$Q$1,'[1]IPC Armonizado'!$B$2:$Q$250))</f>
        <v>104.2</v>
      </c>
      <c r="F149" s="19" cm="1">
        <f t="array" ref="F149">_xlfn.XLOOKUP(transformación!A140,'[1]Desempleo armonizado'!$A$2:$A$101,_xlfn.XLOOKUP($C$1,'[1]Desempleo armonizado'!$B$1:$P$1,'[1]Desempleo armonizado'!$B$2:$P$101))</f>
        <v>4.8</v>
      </c>
      <c r="G149" s="26" cm="1">
        <f t="array" ref="G149">IFERROR(_xlfn.XLOOKUP(transformación!$B140,[1]Forwarkeys!$B$2:$B$1000,_xlfn.XLOOKUP($C$1,[1]Forwarkeys!$C$1:$BA$1,[1]Forwarkeys!$C$2:$BA$1000)),"-")</f>
        <v>30586</v>
      </c>
      <c r="H149" s="19">
        <f>España!E149</f>
        <v>100.59</v>
      </c>
      <c r="I149" s="3">
        <f>[1]Aeropuerto!$M142</f>
        <v>28872</v>
      </c>
      <c r="J149" s="3" cm="1">
        <f t="array" ref="J149">_xlfn.XLOOKUP(transformación!$B140,[1]Mortalidad!$A$2:$A$301,_xlfn.XLOOKUP($C$1,[1]Mortalidad!$B$1:$P$1,[1]Mortalidad!$B$2:$P$301))</f>
        <v>3410</v>
      </c>
      <c r="K149" s="19" cm="1">
        <f t="array" ref="K149">_xlfn.XLOOKUP(transformación!$B140,'[1]Indice del consumidor'!$A$2:$A$301,_xlfn.XLOOKUP($C$1,'[1]Indice del consumidor'!$B$1:$P$1,'[1]Indice del consumidor'!$B$2:$P$301))</f>
        <v>1.4333333333333336</v>
      </c>
      <c r="L149" s="34" t="s">
        <v>702</v>
      </c>
      <c r="M149" s="34" t="s">
        <v>702</v>
      </c>
      <c r="N149" s="34" t="s">
        <v>702</v>
      </c>
    </row>
    <row r="150" spans="1:14" x14ac:dyDescent="0.3">
      <c r="A150" s="2" t="str">
        <f>'Viajeros Hoteles y Apartamet'!A150</f>
        <v>2016</v>
      </c>
      <c r="B150" s="2" t="str">
        <f>'Viajeros Hoteles y Apartamet'!B150</f>
        <v>7</v>
      </c>
      <c r="C150" s="3">
        <f>'Viajeros Hoteles y Apartamet'!K150</f>
        <v>54852</v>
      </c>
      <c r="D150" s="3" cm="1">
        <f t="array" ref="D150">_xlfn.XLOOKUP(transformación!A141,'[1]Pib Pc'!$A$2:$A$81,_xlfn.XLOOKUP($C$1,'[1]Pib Pc'!B$1:P$1,'[1]Pib Pc'!$B$2:$P$81))</f>
        <v>15360</v>
      </c>
      <c r="E150" s="19" cm="1">
        <f t="array" ref="E150">_xlfn.XLOOKUP(transformación!B141,'[1]IPC Armonizado'!$A$2:$A$250,_xlfn.XLOOKUP($C$1,'[1]IPC Armonizado'!$B$1:$Q$1,'[1]IPC Armonizado'!$B$2:$Q$250))</f>
        <v>104.9</v>
      </c>
      <c r="F150" s="19" cm="1">
        <f t="array" ref="F150">_xlfn.XLOOKUP(transformación!A141,'[1]Desempleo armonizado'!$A$2:$A$101,_xlfn.XLOOKUP($C$1,'[1]Desempleo armonizado'!$B$1:$P$1,'[1]Desempleo armonizado'!$B$2:$P$101))</f>
        <v>4.8</v>
      </c>
      <c r="G150" s="26" cm="1">
        <f t="array" ref="G150">IFERROR(_xlfn.XLOOKUP(transformación!$B141,[1]Forwarkeys!$B$2:$B$1000,_xlfn.XLOOKUP($C$1,[1]Forwarkeys!$C$1:$BA$1,[1]Forwarkeys!$C$2:$BA$1000)),"-")</f>
        <v>46128</v>
      </c>
      <c r="H150" s="19">
        <f>España!E150</f>
        <v>99.25</v>
      </c>
      <c r="I150" s="3">
        <f>[1]Aeropuerto!$M143</f>
        <v>40905</v>
      </c>
      <c r="J150" s="3" cm="1">
        <f t="array" ref="J150">_xlfn.XLOOKUP(transformación!$B141,[1]Mortalidad!$A$2:$A$301,_xlfn.XLOOKUP($C$1,[1]Mortalidad!$B$1:$P$1,[1]Mortalidad!$B$2:$P$301))</f>
        <v>3525</v>
      </c>
      <c r="K150" s="19" cm="1">
        <f t="array" ref="K150">_xlfn.XLOOKUP(transformación!$B141,'[1]Indice del consumidor'!$A$2:$A$301,_xlfn.XLOOKUP($C$1,'[1]Indice del consumidor'!$B$1:$P$1,'[1]Indice del consumidor'!$B$2:$P$301))</f>
        <v>0.16666666666666666</v>
      </c>
      <c r="L150" s="34" t="s">
        <v>702</v>
      </c>
      <c r="M150" s="34" t="s">
        <v>702</v>
      </c>
      <c r="N150" s="34" t="s">
        <v>702</v>
      </c>
    </row>
    <row r="151" spans="1:14" x14ac:dyDescent="0.3">
      <c r="A151" s="2" t="str">
        <f>'Viajeros Hoteles y Apartamet'!A151</f>
        <v>2016</v>
      </c>
      <c r="B151" s="2" t="str">
        <f>'Viajeros Hoteles y Apartamet'!B151</f>
        <v>8</v>
      </c>
      <c r="C151" s="3">
        <f>'Viajeros Hoteles y Apartamet'!K151</f>
        <v>22473</v>
      </c>
      <c r="D151" s="3" cm="1">
        <f t="array" ref="D151">_xlfn.XLOOKUP(transformación!A142,'[1]Pib Pc'!$A$2:$A$81,_xlfn.XLOOKUP($C$1,'[1]Pib Pc'!B$1:P$1,'[1]Pib Pc'!$B$2:$P$81))</f>
        <v>15360</v>
      </c>
      <c r="E151" s="19" cm="1">
        <f t="array" ref="E151">_xlfn.XLOOKUP(transformación!B142,'[1]IPC Armonizado'!$A$2:$A$250,_xlfn.XLOOKUP($C$1,'[1]IPC Armonizado'!$B$1:$Q$1,'[1]IPC Armonizado'!$B$2:$Q$250))</f>
        <v>104.2</v>
      </c>
      <c r="F151" s="19" cm="1">
        <f t="array" ref="F151">_xlfn.XLOOKUP(transformación!A142,'[1]Desempleo armonizado'!$A$2:$A$101,_xlfn.XLOOKUP($C$1,'[1]Desempleo armonizado'!$B$1:$P$1,'[1]Desempleo armonizado'!$B$2:$P$101))</f>
        <v>4.8</v>
      </c>
      <c r="G151" s="26" cm="1">
        <f t="array" ref="G151">IFERROR(_xlfn.XLOOKUP(transformación!$B142,[1]Forwarkeys!$B$2:$B$1000,_xlfn.XLOOKUP($C$1,[1]Forwarkeys!$C$1:$BA$1,[1]Forwarkeys!$C$2:$BA$1000)),"-")</f>
        <v>32257</v>
      </c>
      <c r="H151" s="19">
        <f>España!E151</f>
        <v>99.21</v>
      </c>
      <c r="I151" s="3">
        <f>[1]Aeropuerto!$M144</f>
        <v>20443</v>
      </c>
      <c r="J151" s="3" cm="1">
        <f t="array" ref="J151">_xlfn.XLOOKUP(transformación!$B142,[1]Mortalidad!$A$2:$A$301,_xlfn.XLOOKUP($C$1,[1]Mortalidad!$B$1:$P$1,[1]Mortalidad!$B$2:$P$301))</f>
        <v>3218</v>
      </c>
      <c r="K151" s="19" cm="1">
        <f t="array" ref="K151">_xlfn.XLOOKUP(transformación!$B142,'[1]Indice del consumidor'!$A$2:$A$301,_xlfn.XLOOKUP($C$1,'[1]Indice del consumidor'!$B$1:$P$1,'[1]Indice del consumidor'!$B$2:$P$301))</f>
        <v>0.76666666666666661</v>
      </c>
      <c r="L151" s="34" t="s">
        <v>702</v>
      </c>
      <c r="M151" s="34" t="s">
        <v>702</v>
      </c>
      <c r="N151" s="34" t="s">
        <v>702</v>
      </c>
    </row>
    <row r="152" spans="1:14" x14ac:dyDescent="0.3">
      <c r="A152" s="2" t="str">
        <f>'Viajeros Hoteles y Apartamet'!A152</f>
        <v>2016</v>
      </c>
      <c r="B152" s="2" t="str">
        <f>'Viajeros Hoteles y Apartamet'!B152</f>
        <v>9</v>
      </c>
      <c r="C152" s="3">
        <f>'Viajeros Hoteles y Apartamet'!K152</f>
        <v>33417</v>
      </c>
      <c r="D152" s="3" cm="1">
        <f t="array" ref="D152">_xlfn.XLOOKUP(transformación!A143,'[1]Pib Pc'!$A$2:$A$81,_xlfn.XLOOKUP($C$1,'[1]Pib Pc'!B$1:P$1,'[1]Pib Pc'!$B$2:$P$81))</f>
        <v>15360</v>
      </c>
      <c r="E152" s="19" cm="1">
        <f t="array" ref="E152">_xlfn.XLOOKUP(transformación!B143,'[1]IPC Armonizado'!$A$2:$A$250,_xlfn.XLOOKUP($C$1,'[1]IPC Armonizado'!$B$1:$Q$1,'[1]IPC Armonizado'!$B$2:$Q$250))</f>
        <v>104.6</v>
      </c>
      <c r="F152" s="19" cm="1">
        <f t="array" ref="F152">_xlfn.XLOOKUP(transformación!A143,'[1]Desempleo armonizado'!$A$2:$A$101,_xlfn.XLOOKUP($C$1,'[1]Desempleo armonizado'!$B$1:$P$1,'[1]Desempleo armonizado'!$B$2:$P$101))</f>
        <v>4.8</v>
      </c>
      <c r="G152" s="26" cm="1">
        <f t="array" ref="G152">IFERROR(_xlfn.XLOOKUP(transformación!$B143,[1]Forwarkeys!$B$2:$B$1000,_xlfn.XLOOKUP($C$1,[1]Forwarkeys!$C$1:$BA$1,[1]Forwarkeys!$C$2:$BA$1000)),"-")</f>
        <v>28398</v>
      </c>
      <c r="H152" s="19">
        <f>España!E152</f>
        <v>99.93</v>
      </c>
      <c r="I152" s="3">
        <f>[1]Aeropuerto!$M145</f>
        <v>26653</v>
      </c>
      <c r="J152" s="3" cm="1">
        <f t="array" ref="J152">_xlfn.XLOOKUP(transformación!$B143,[1]Mortalidad!$A$2:$A$301,_xlfn.XLOOKUP($C$1,[1]Mortalidad!$B$1:$P$1,[1]Mortalidad!$B$2:$P$301))</f>
        <v>3549</v>
      </c>
      <c r="K152" s="19" cm="1">
        <f t="array" ref="K152">_xlfn.XLOOKUP(transformación!$B143,'[1]Indice del consumidor'!$A$2:$A$301,_xlfn.XLOOKUP($C$1,'[1]Indice del consumidor'!$B$1:$P$1,'[1]Indice del consumidor'!$B$2:$P$301))</f>
        <v>0.63333333333333341</v>
      </c>
      <c r="L152" s="34" t="s">
        <v>702</v>
      </c>
      <c r="M152" s="34" t="s">
        <v>702</v>
      </c>
      <c r="N152" s="34" t="s">
        <v>702</v>
      </c>
    </row>
    <row r="153" spans="1:14" x14ac:dyDescent="0.3">
      <c r="A153" s="2" t="str">
        <f>'Viajeros Hoteles y Apartamet'!A153</f>
        <v>2016</v>
      </c>
      <c r="B153" s="2" t="str">
        <f>'Viajeros Hoteles y Apartamet'!B153</f>
        <v>10</v>
      </c>
      <c r="C153" s="3">
        <f>'Viajeros Hoteles y Apartamet'!K153</f>
        <v>51383</v>
      </c>
      <c r="D153" s="3" cm="1">
        <f t="array" ref="D153">_xlfn.XLOOKUP(transformación!A144,'[1]Pib Pc'!$A$2:$A$81,_xlfn.XLOOKUP($C$1,'[1]Pib Pc'!B$1:P$1,'[1]Pib Pc'!$B$2:$P$81))</f>
        <v>17500</v>
      </c>
      <c r="E153" s="19" cm="1">
        <f t="array" ref="E153">_xlfn.XLOOKUP(transformación!B144,'[1]IPC Armonizado'!$A$2:$A$250,_xlfn.XLOOKUP($C$1,'[1]IPC Armonizado'!$B$1:$Q$1,'[1]IPC Armonizado'!$B$2:$Q$250))</f>
        <v>105.2</v>
      </c>
      <c r="F153" s="19" cm="1">
        <f t="array" ref="F153">_xlfn.XLOOKUP(transformación!A144,'[1]Desempleo armonizado'!$A$2:$A$101,_xlfn.XLOOKUP($C$1,'[1]Desempleo armonizado'!$B$1:$P$1,'[1]Desempleo armonizado'!$B$2:$P$101))</f>
        <v>4.3</v>
      </c>
      <c r="G153" s="26" cm="1">
        <f t="array" ref="G153">IFERROR(_xlfn.XLOOKUP(transformación!$B144,[1]Forwarkeys!$B$2:$B$1000,_xlfn.XLOOKUP($C$1,[1]Forwarkeys!$C$1:$BA$1,[1]Forwarkeys!$C$2:$BA$1000)),"-")</f>
        <v>30766</v>
      </c>
      <c r="H153" s="19">
        <f>España!E153</f>
        <v>100.71</v>
      </c>
      <c r="I153" s="3">
        <f>[1]Aeropuerto!$M146</f>
        <v>27640</v>
      </c>
      <c r="J153" s="3" cm="1">
        <f t="array" ref="J153">_xlfn.XLOOKUP(transformación!$B144,[1]Mortalidad!$A$2:$A$301,_xlfn.XLOOKUP($C$1,[1]Mortalidad!$B$1:$P$1,[1]Mortalidad!$B$2:$P$301))</f>
        <v>3224</v>
      </c>
      <c r="K153" s="19" cm="1">
        <f t="array" ref="K153">_xlfn.XLOOKUP(transformación!$B144,'[1]Indice del consumidor'!$A$2:$A$301,_xlfn.XLOOKUP($C$1,'[1]Indice del consumidor'!$B$1:$P$1,'[1]Indice del consumidor'!$B$2:$P$301))</f>
        <v>0.9</v>
      </c>
      <c r="L153" s="34" t="s">
        <v>702</v>
      </c>
      <c r="M153" s="34" t="s">
        <v>702</v>
      </c>
      <c r="N153" s="34" t="s">
        <v>702</v>
      </c>
    </row>
    <row r="154" spans="1:14" x14ac:dyDescent="0.3">
      <c r="A154" s="2" t="str">
        <f>'Viajeros Hoteles y Apartamet'!A154</f>
        <v>2016</v>
      </c>
      <c r="B154" s="2" t="str">
        <f>'Viajeros Hoteles y Apartamet'!B154</f>
        <v>11</v>
      </c>
      <c r="C154" s="3">
        <f>'Viajeros Hoteles y Apartamet'!K154</f>
        <v>46377</v>
      </c>
      <c r="D154" s="3" cm="1">
        <f t="array" ref="D154">_xlfn.XLOOKUP(transformación!A145,'[1]Pib Pc'!$A$2:$A$81,_xlfn.XLOOKUP($C$1,'[1]Pib Pc'!B$1:P$1,'[1]Pib Pc'!$B$2:$P$81))</f>
        <v>17500</v>
      </c>
      <c r="E154" s="19" cm="1">
        <f t="array" ref="E154">_xlfn.XLOOKUP(transformación!B145,'[1]IPC Armonizado'!$A$2:$A$250,_xlfn.XLOOKUP($C$1,'[1]IPC Armonizado'!$B$1:$Q$1,'[1]IPC Armonizado'!$B$2:$Q$250))</f>
        <v>105.5</v>
      </c>
      <c r="F154" s="19" cm="1">
        <f t="array" ref="F154">_xlfn.XLOOKUP(transformación!A145,'[1]Desempleo armonizado'!$A$2:$A$101,_xlfn.XLOOKUP($C$1,'[1]Desempleo armonizado'!$B$1:$P$1,'[1]Desempleo armonizado'!$B$2:$P$101))</f>
        <v>4.3</v>
      </c>
      <c r="G154" s="26" cm="1">
        <f t="array" ref="G154">IFERROR(_xlfn.XLOOKUP(transformación!$B145,[1]Forwarkeys!$B$2:$B$1000,_xlfn.XLOOKUP($C$1,[1]Forwarkeys!$C$1:$BA$1,[1]Forwarkeys!$C$2:$BA$1000)),"-")</f>
        <v>15463</v>
      </c>
      <c r="H154" s="19">
        <f>España!E154</f>
        <v>100.95</v>
      </c>
      <c r="I154" s="3">
        <f>[1]Aeropuerto!$M147</f>
        <v>12008</v>
      </c>
      <c r="J154" s="3" cm="1">
        <f t="array" ref="J154">_xlfn.XLOOKUP(transformación!$B145,[1]Mortalidad!$A$2:$A$301,_xlfn.XLOOKUP($C$1,[1]Mortalidad!$B$1:$P$1,[1]Mortalidad!$B$2:$P$301))</f>
        <v>2958</v>
      </c>
      <c r="K154" s="19" cm="1">
        <f t="array" ref="K154">_xlfn.XLOOKUP(transformación!$B145,'[1]Indice del consumidor'!$A$2:$A$301,_xlfn.XLOOKUP($C$1,'[1]Indice del consumidor'!$B$1:$P$1,'[1]Indice del consumidor'!$B$2:$P$301))</f>
        <v>0.5</v>
      </c>
      <c r="L154" s="34" t="s">
        <v>702</v>
      </c>
      <c r="M154" s="34" t="s">
        <v>702</v>
      </c>
      <c r="N154" s="34" t="s">
        <v>702</v>
      </c>
    </row>
    <row r="155" spans="1:14" x14ac:dyDescent="0.3">
      <c r="A155" s="2" t="str">
        <f>'Viajeros Hoteles y Apartamet'!A155</f>
        <v>2016</v>
      </c>
      <c r="B155" s="2" t="str">
        <f>'Viajeros Hoteles y Apartamet'!B155</f>
        <v>12</v>
      </c>
      <c r="C155" s="3">
        <f>'Viajeros Hoteles y Apartamet'!K155</f>
        <v>19144</v>
      </c>
      <c r="D155" s="3" cm="1">
        <f t="array" ref="D155">_xlfn.XLOOKUP(transformación!A146,'[1]Pib Pc'!$A$2:$A$81,_xlfn.XLOOKUP($C$1,'[1]Pib Pc'!B$1:P$1,'[1]Pib Pc'!$B$2:$P$81))</f>
        <v>17500</v>
      </c>
      <c r="E155" s="19" cm="1">
        <f t="array" ref="E155">_xlfn.XLOOKUP(transformación!B146,'[1]IPC Armonizado'!$A$2:$A$250,_xlfn.XLOOKUP($C$1,'[1]IPC Armonizado'!$B$1:$Q$1,'[1]IPC Armonizado'!$B$2:$Q$250))</f>
        <v>104.9</v>
      </c>
      <c r="F155" s="19" cm="1">
        <f t="array" ref="F155">_xlfn.XLOOKUP(transformación!A146,'[1]Desempleo armonizado'!$A$2:$A$101,_xlfn.XLOOKUP($C$1,'[1]Desempleo armonizado'!$B$1:$P$1,'[1]Desempleo armonizado'!$B$2:$P$101))</f>
        <v>4.3</v>
      </c>
      <c r="G155" s="26" cm="1">
        <f t="array" ref="G155">IFERROR(_xlfn.XLOOKUP(transformación!$B146,[1]Forwarkeys!$B$2:$B$1000,_xlfn.XLOOKUP($C$1,[1]Forwarkeys!$C$1:$BA$1,[1]Forwarkeys!$C$2:$BA$1000)),"-")</f>
        <v>14007</v>
      </c>
      <c r="H155" s="19">
        <f>España!E155</f>
        <v>101.5</v>
      </c>
      <c r="I155" s="3">
        <f>[1]Aeropuerto!$M148</f>
        <v>10635</v>
      </c>
      <c r="J155" s="3" cm="1">
        <f t="array" ref="J155">_xlfn.XLOOKUP(transformación!$B146,[1]Mortalidad!$A$2:$A$301,_xlfn.XLOOKUP($C$1,[1]Mortalidad!$B$1:$P$1,[1]Mortalidad!$B$2:$P$301))</f>
        <v>3208</v>
      </c>
      <c r="K155" s="19" cm="1">
        <f t="array" ref="K155">_xlfn.XLOOKUP(transformación!$B146,'[1]Indice del consumidor'!$A$2:$A$301,_xlfn.XLOOKUP($C$1,'[1]Indice del consumidor'!$B$1:$P$1,'[1]Indice del consumidor'!$B$2:$P$301))</f>
        <v>-0.33333333333333331</v>
      </c>
      <c r="L155" s="34" t="s">
        <v>702</v>
      </c>
      <c r="M155" s="34" t="s">
        <v>702</v>
      </c>
      <c r="N155" s="34" t="s">
        <v>702</v>
      </c>
    </row>
    <row r="156" spans="1:14" x14ac:dyDescent="0.3">
      <c r="A156" s="2" t="str">
        <f>'Viajeros Hoteles y Apartamet'!A156</f>
        <v>2017</v>
      </c>
      <c r="B156" s="2" t="str">
        <f>'Viajeros Hoteles y Apartamet'!B156</f>
        <v>1</v>
      </c>
      <c r="C156" s="3">
        <f>'Viajeros Hoteles y Apartamet'!K156</f>
        <v>20688</v>
      </c>
      <c r="D156" s="3" cm="1">
        <f t="array" ref="D156">_xlfn.XLOOKUP(transformación!A147,'[1]Pib Pc'!$A$2:$A$81,_xlfn.XLOOKUP($C$1,'[1]Pib Pc'!B$1:P$1,'[1]Pib Pc'!$B$2:$P$81))</f>
        <v>17750</v>
      </c>
      <c r="E156" s="19" cm="1">
        <f t="array" ref="E156">_xlfn.XLOOKUP(transformación!B147,'[1]IPC Armonizado'!$A$2:$A$250,_xlfn.XLOOKUP($C$1,'[1]IPC Armonizado'!$B$1:$Q$1,'[1]IPC Armonizado'!$B$2:$Q$250))</f>
        <v>104.5</v>
      </c>
      <c r="F156" s="19" cm="1">
        <f t="array" ref="F156">_xlfn.XLOOKUP(transformación!A147,'[1]Desempleo armonizado'!$A$2:$A$101,_xlfn.XLOOKUP($C$1,'[1]Desempleo armonizado'!$B$1:$P$1,'[1]Desempleo armonizado'!$B$2:$P$101))</f>
        <v>4.5</v>
      </c>
      <c r="G156" s="26" cm="1">
        <f t="array" ref="G156">IFERROR(_xlfn.XLOOKUP(transformación!$B147,[1]Forwarkeys!$B$2:$B$1000,_xlfn.XLOOKUP($C$1,[1]Forwarkeys!$C$1:$BA$1,[1]Forwarkeys!$C$2:$BA$1000)),"-")</f>
        <v>12890</v>
      </c>
      <c r="H156" s="19">
        <f>España!E156</f>
        <v>100.5</v>
      </c>
      <c r="I156" s="3">
        <f>[1]Aeropuerto!$M149</f>
        <v>10201</v>
      </c>
      <c r="J156" s="3" cm="1">
        <f t="array" ref="J156">_xlfn.XLOOKUP(transformación!$B147,[1]Mortalidad!$A$2:$A$301,_xlfn.XLOOKUP($C$1,[1]Mortalidad!$B$1:$P$1,[1]Mortalidad!$B$2:$P$301))</f>
        <v>3431</v>
      </c>
      <c r="K156" s="19" cm="1">
        <f t="array" ref="K156">_xlfn.XLOOKUP(transformación!$B147,'[1]Indice del consumidor'!$A$2:$A$301,_xlfn.XLOOKUP($C$1,'[1]Indice del consumidor'!$B$1:$P$1,'[1]Indice del consumidor'!$B$2:$P$301))</f>
        <v>2.3666666666666667</v>
      </c>
      <c r="L156" s="34" t="s">
        <v>702</v>
      </c>
      <c r="M156" s="34" t="s">
        <v>702</v>
      </c>
      <c r="N156" s="34" t="s">
        <v>702</v>
      </c>
    </row>
    <row r="157" spans="1:14" x14ac:dyDescent="0.3">
      <c r="A157" s="2" t="str">
        <f>'Viajeros Hoteles y Apartamet'!A157</f>
        <v>2017</v>
      </c>
      <c r="B157" s="2" t="str">
        <f>'Viajeros Hoteles y Apartamet'!B157</f>
        <v>2</v>
      </c>
      <c r="C157" s="3">
        <f>'Viajeros Hoteles y Apartamet'!K157</f>
        <v>34488</v>
      </c>
      <c r="D157" s="3" cm="1">
        <f t="array" ref="D157">_xlfn.XLOOKUP(transformación!A148,'[1]Pib Pc'!$A$2:$A$81,_xlfn.XLOOKUP($C$1,'[1]Pib Pc'!B$1:P$1,'[1]Pib Pc'!$B$2:$P$81))</f>
        <v>17750</v>
      </c>
      <c r="E157" s="19" cm="1">
        <f t="array" ref="E157">_xlfn.XLOOKUP(transformación!B148,'[1]IPC Armonizado'!$A$2:$A$250,_xlfn.XLOOKUP($C$1,'[1]IPC Armonizado'!$B$1:$Q$1,'[1]IPC Armonizado'!$B$2:$Q$250))</f>
        <v>105</v>
      </c>
      <c r="F157" s="19" cm="1">
        <f t="array" ref="F157">_xlfn.XLOOKUP(transformación!A148,'[1]Desempleo armonizado'!$A$2:$A$101,_xlfn.XLOOKUP($C$1,'[1]Desempleo armonizado'!$B$1:$P$1,'[1]Desempleo armonizado'!$B$2:$P$101))</f>
        <v>4.5</v>
      </c>
      <c r="G157" s="26" cm="1">
        <f t="array" ref="G157">IFERROR(_xlfn.XLOOKUP(transformación!$B148,[1]Forwarkeys!$B$2:$B$1000,_xlfn.XLOOKUP($C$1,[1]Forwarkeys!$C$1:$BA$1,[1]Forwarkeys!$C$2:$BA$1000)),"-")</f>
        <v>13455</v>
      </c>
      <c r="H157" s="19">
        <f>España!E157</f>
        <v>100.16</v>
      </c>
      <c r="I157" s="3">
        <f>[1]Aeropuerto!$M150</f>
        <v>12412</v>
      </c>
      <c r="J157" s="3" cm="1">
        <f t="array" ref="J157">_xlfn.XLOOKUP(transformación!$B148,[1]Mortalidad!$A$2:$A$301,_xlfn.XLOOKUP($C$1,[1]Mortalidad!$B$1:$P$1,[1]Mortalidad!$B$2:$P$301))</f>
        <v>3195</v>
      </c>
      <c r="K157" s="19" cm="1">
        <f t="array" ref="K157">_xlfn.XLOOKUP(transformación!$B148,'[1]Indice del consumidor'!$A$2:$A$301,_xlfn.XLOOKUP($C$1,'[1]Indice del consumidor'!$B$1:$P$1,'[1]Indice del consumidor'!$B$2:$P$301))</f>
        <v>2.2333333333333334</v>
      </c>
      <c r="L157" s="34" t="s">
        <v>702</v>
      </c>
      <c r="M157" s="34" t="s">
        <v>702</v>
      </c>
      <c r="N157" s="34" t="s">
        <v>702</v>
      </c>
    </row>
    <row r="158" spans="1:14" x14ac:dyDescent="0.3">
      <c r="A158" s="2" t="str">
        <f>'Viajeros Hoteles y Apartamet'!A158</f>
        <v>2017</v>
      </c>
      <c r="B158" s="2" t="str">
        <f>'Viajeros Hoteles y Apartamet'!B158</f>
        <v>3</v>
      </c>
      <c r="C158" s="3">
        <f>'Viajeros Hoteles y Apartamet'!K158</f>
        <v>49037</v>
      </c>
      <c r="D158" s="3" cm="1">
        <f t="array" ref="D158">_xlfn.XLOOKUP(transformación!A149,'[1]Pib Pc'!$A$2:$A$81,_xlfn.XLOOKUP($C$1,'[1]Pib Pc'!B$1:P$1,'[1]Pib Pc'!$B$2:$P$81))</f>
        <v>17750</v>
      </c>
      <c r="E158" s="19" cm="1">
        <f t="array" ref="E158">_xlfn.XLOOKUP(transformación!B149,'[1]IPC Armonizado'!$A$2:$A$250,_xlfn.XLOOKUP($C$1,'[1]IPC Armonizado'!$B$1:$Q$1,'[1]IPC Armonizado'!$B$2:$Q$250))</f>
        <v>105.4</v>
      </c>
      <c r="F158" s="19" cm="1">
        <f t="array" ref="F158">_xlfn.XLOOKUP(transformación!A149,'[1]Desempleo armonizado'!$A$2:$A$101,_xlfn.XLOOKUP($C$1,'[1]Desempleo armonizado'!$B$1:$P$1,'[1]Desempleo armonizado'!$B$2:$P$101))</f>
        <v>4.5</v>
      </c>
      <c r="G158" s="26" cm="1">
        <f t="array" ref="G158">IFERROR(_xlfn.XLOOKUP(transformación!$B149,[1]Forwarkeys!$B$2:$B$1000,_xlfn.XLOOKUP($C$1,[1]Forwarkeys!$C$1:$BA$1,[1]Forwarkeys!$C$2:$BA$1000)),"-")</f>
        <v>18872</v>
      </c>
      <c r="H158" s="19">
        <f>España!E158</f>
        <v>101.29</v>
      </c>
      <c r="I158" s="3">
        <f>[1]Aeropuerto!$M151</f>
        <v>17399</v>
      </c>
      <c r="J158" s="3" cm="1">
        <f t="array" ref="J158">_xlfn.XLOOKUP(transformación!$B149,[1]Mortalidad!$A$2:$A$301,_xlfn.XLOOKUP($C$1,[1]Mortalidad!$B$1:$P$1,[1]Mortalidad!$B$2:$P$301))</f>
        <v>3802</v>
      </c>
      <c r="K158" s="19" cm="1">
        <f t="array" ref="K158">_xlfn.XLOOKUP(transformación!$B149,'[1]Indice del consumidor'!$A$2:$A$301,_xlfn.XLOOKUP($C$1,'[1]Indice del consumidor'!$B$1:$P$1,'[1]Indice del consumidor'!$B$2:$P$301))</f>
        <v>3.3333333333333335</v>
      </c>
      <c r="L158" s="34" t="s">
        <v>702</v>
      </c>
      <c r="M158" s="34" t="s">
        <v>702</v>
      </c>
      <c r="N158" s="34" t="s">
        <v>702</v>
      </c>
    </row>
    <row r="159" spans="1:14" x14ac:dyDescent="0.3">
      <c r="A159" s="2" t="str">
        <f>'Viajeros Hoteles y Apartamet'!A159</f>
        <v>2017</v>
      </c>
      <c r="B159" s="2" t="str">
        <f>'Viajeros Hoteles y Apartamet'!B159</f>
        <v>4</v>
      </c>
      <c r="C159" s="3">
        <f>'Viajeros Hoteles y Apartamet'!K159</f>
        <v>52557</v>
      </c>
      <c r="D159" s="3" cm="1">
        <f t="array" ref="D159">_xlfn.XLOOKUP(transformación!A150,'[1]Pib Pc'!$A$2:$A$81,_xlfn.XLOOKUP($C$1,'[1]Pib Pc'!B$1:P$1,'[1]Pib Pc'!$B$2:$P$81))</f>
        <v>16400</v>
      </c>
      <c r="E159" s="19" cm="1">
        <f t="array" ref="E159">_xlfn.XLOOKUP(transformación!B150,'[1]IPC Armonizado'!$A$2:$A$250,_xlfn.XLOOKUP($C$1,'[1]IPC Armonizado'!$B$1:$Q$1,'[1]IPC Armonizado'!$B$2:$Q$250))</f>
        <v>105.5</v>
      </c>
      <c r="F159" s="19" cm="1">
        <f t="array" ref="F159">_xlfn.XLOOKUP(transformación!A150,'[1]Desempleo armonizado'!$A$2:$A$101,_xlfn.XLOOKUP($C$1,'[1]Desempleo armonizado'!$B$1:$P$1,'[1]Desempleo armonizado'!$B$2:$P$101))</f>
        <v>4.4000000000000004</v>
      </c>
      <c r="G159" s="26" cm="1">
        <f t="array" ref="G159">IFERROR(_xlfn.XLOOKUP(transformación!$B150,[1]Forwarkeys!$B$2:$B$1000,_xlfn.XLOOKUP($C$1,[1]Forwarkeys!$C$1:$BA$1,[1]Forwarkeys!$C$2:$BA$1000)),"-")</f>
        <v>29647</v>
      </c>
      <c r="H159" s="19">
        <f>España!E159</f>
        <v>102.21</v>
      </c>
      <c r="I159" s="3">
        <f>[1]Aeropuerto!$M152</f>
        <v>24800</v>
      </c>
      <c r="J159" s="3" cm="1">
        <f t="array" ref="J159">_xlfn.XLOOKUP(transformación!$B150,[1]Mortalidad!$A$2:$A$301,_xlfn.XLOOKUP($C$1,[1]Mortalidad!$B$1:$P$1,[1]Mortalidad!$B$2:$P$301))</f>
        <v>3808</v>
      </c>
      <c r="K159" s="19" cm="1">
        <f t="array" ref="K159">_xlfn.XLOOKUP(transformación!$B150,'[1]Indice del consumidor'!$A$2:$A$301,_xlfn.XLOOKUP($C$1,'[1]Indice del consumidor'!$B$1:$P$1,'[1]Indice del consumidor'!$B$2:$P$301))</f>
        <v>3.9333333333333336</v>
      </c>
      <c r="L159" s="34" t="s">
        <v>702</v>
      </c>
      <c r="M159" s="34" t="s">
        <v>702</v>
      </c>
      <c r="N159" s="34" t="s">
        <v>702</v>
      </c>
    </row>
    <row r="160" spans="1:14" x14ac:dyDescent="0.3">
      <c r="A160" s="2" t="str">
        <f>'Viajeros Hoteles y Apartamet'!A160</f>
        <v>2017</v>
      </c>
      <c r="B160" s="2" t="str">
        <f>'Viajeros Hoteles y Apartamet'!B160</f>
        <v>5</v>
      </c>
      <c r="C160" s="3">
        <f>'Viajeros Hoteles y Apartamet'!K160</f>
        <v>37877</v>
      </c>
      <c r="D160" s="3" cm="1">
        <f t="array" ref="D160">_xlfn.XLOOKUP(transformación!A151,'[1]Pib Pc'!$A$2:$A$81,_xlfn.XLOOKUP($C$1,'[1]Pib Pc'!B$1:P$1,'[1]Pib Pc'!$B$2:$P$81))</f>
        <v>16400</v>
      </c>
      <c r="E160" s="19" cm="1">
        <f t="array" ref="E160">_xlfn.XLOOKUP(transformación!B151,'[1]IPC Armonizado'!$A$2:$A$250,_xlfn.XLOOKUP($C$1,'[1]IPC Armonizado'!$B$1:$Q$1,'[1]IPC Armonizado'!$B$2:$Q$250))</f>
        <v>105.8</v>
      </c>
      <c r="F160" s="19" cm="1">
        <f t="array" ref="F160">_xlfn.XLOOKUP(transformación!A151,'[1]Desempleo armonizado'!$A$2:$A$101,_xlfn.XLOOKUP($C$1,'[1]Desempleo armonizado'!$B$1:$P$1,'[1]Desempleo armonizado'!$B$2:$P$101))</f>
        <v>4.4000000000000004</v>
      </c>
      <c r="G160" s="26" cm="1">
        <f t="array" ref="G160">IFERROR(_xlfn.XLOOKUP(transformación!$B151,[1]Forwarkeys!$B$2:$B$1000,_xlfn.XLOOKUP($C$1,[1]Forwarkeys!$C$1:$BA$1,[1]Forwarkeys!$C$2:$BA$1000)),"-")</f>
        <v>31277</v>
      </c>
      <c r="H160" s="19">
        <f>España!E160</f>
        <v>102.16</v>
      </c>
      <c r="I160" s="3">
        <f>[1]Aeropuerto!$M153</f>
        <v>23384</v>
      </c>
      <c r="J160" s="3" cm="1">
        <f t="array" ref="J160">_xlfn.XLOOKUP(transformación!$B151,[1]Mortalidad!$A$2:$A$301,_xlfn.XLOOKUP($C$1,[1]Mortalidad!$B$1:$P$1,[1]Mortalidad!$B$2:$P$301))</f>
        <v>3714</v>
      </c>
      <c r="K160" s="19" cm="1">
        <f t="array" ref="K160">_xlfn.XLOOKUP(transformación!$B151,'[1]Indice del consumidor'!$A$2:$A$301,_xlfn.XLOOKUP($C$1,'[1]Indice del consumidor'!$B$1:$P$1,'[1]Indice del consumidor'!$B$2:$P$301))</f>
        <v>4</v>
      </c>
      <c r="L160" s="34" t="s">
        <v>702</v>
      </c>
      <c r="M160" s="34" t="s">
        <v>702</v>
      </c>
      <c r="N160" s="34" t="s">
        <v>702</v>
      </c>
    </row>
    <row r="161" spans="1:14" x14ac:dyDescent="0.3">
      <c r="A161" s="2" t="str">
        <f>'Viajeros Hoteles y Apartamet'!A161</f>
        <v>2017</v>
      </c>
      <c r="B161" s="2" t="str">
        <f>'Viajeros Hoteles y Apartamet'!B161</f>
        <v>6</v>
      </c>
      <c r="C161" s="3">
        <f>'Viajeros Hoteles y Apartamet'!K161</f>
        <v>38492</v>
      </c>
      <c r="D161" s="3" cm="1">
        <f t="array" ref="D161">_xlfn.XLOOKUP(transformación!A152,'[1]Pib Pc'!$A$2:$A$81,_xlfn.XLOOKUP($C$1,'[1]Pib Pc'!B$1:P$1,'[1]Pib Pc'!$B$2:$P$81))</f>
        <v>16400</v>
      </c>
      <c r="E161" s="19" cm="1">
        <f t="array" ref="E161">_xlfn.XLOOKUP(transformación!B152,'[1]IPC Armonizado'!$A$2:$A$250,_xlfn.XLOOKUP($C$1,'[1]IPC Armonizado'!$B$1:$Q$1,'[1]IPC Armonizado'!$B$2:$Q$250))</f>
        <v>106.2</v>
      </c>
      <c r="F161" s="19" cm="1">
        <f t="array" ref="F161">_xlfn.XLOOKUP(transformación!A152,'[1]Desempleo armonizado'!$A$2:$A$101,_xlfn.XLOOKUP($C$1,'[1]Desempleo armonizado'!$B$1:$P$1,'[1]Desempleo armonizado'!$B$2:$P$101))</f>
        <v>4.4000000000000004</v>
      </c>
      <c r="G161" s="26" cm="1">
        <f t="array" ref="G161">IFERROR(_xlfn.XLOOKUP(transformación!$B152,[1]Forwarkeys!$B$2:$B$1000,_xlfn.XLOOKUP($C$1,[1]Forwarkeys!$C$1:$BA$1,[1]Forwarkeys!$C$2:$BA$1000)),"-")</f>
        <v>31309</v>
      </c>
      <c r="H161" s="19">
        <f>España!E161</f>
        <v>102.22</v>
      </c>
      <c r="I161" s="3">
        <f>[1]Aeropuerto!$M154</f>
        <v>29505</v>
      </c>
      <c r="J161" s="3" cm="1">
        <f t="array" ref="J161">_xlfn.XLOOKUP(transformación!$B152,[1]Mortalidad!$A$2:$A$301,_xlfn.XLOOKUP($C$1,[1]Mortalidad!$B$1:$P$1,[1]Mortalidad!$B$2:$P$301))</f>
        <v>3400</v>
      </c>
      <c r="K161" s="19" cm="1">
        <f t="array" ref="K161">_xlfn.XLOOKUP(transformación!$B152,'[1]Indice del consumidor'!$A$2:$A$301,_xlfn.XLOOKUP($C$1,'[1]Indice del consumidor'!$B$1:$P$1,'[1]Indice del consumidor'!$B$2:$P$301))</f>
        <v>3.5</v>
      </c>
      <c r="L161" s="34" t="s">
        <v>702</v>
      </c>
      <c r="M161" s="34" t="s">
        <v>702</v>
      </c>
      <c r="N161" s="34" t="s">
        <v>702</v>
      </c>
    </row>
    <row r="162" spans="1:14" x14ac:dyDescent="0.3">
      <c r="A162" s="2" t="str">
        <f>'Viajeros Hoteles y Apartamet'!A162</f>
        <v>2017</v>
      </c>
      <c r="B162" s="2" t="str">
        <f>'Viajeros Hoteles y Apartamet'!B162</f>
        <v>7</v>
      </c>
      <c r="C162" s="3">
        <f>'Viajeros Hoteles y Apartamet'!K162</f>
        <v>61180</v>
      </c>
      <c r="D162" s="3" cm="1">
        <f t="array" ref="D162">_xlfn.XLOOKUP(transformación!A153,'[1]Pib Pc'!$A$2:$A$81,_xlfn.XLOOKUP($C$1,'[1]Pib Pc'!B$1:P$1,'[1]Pib Pc'!$B$2:$P$81))</f>
        <v>16090</v>
      </c>
      <c r="E162" s="19" cm="1">
        <f t="array" ref="E162">_xlfn.XLOOKUP(transformación!B153,'[1]IPC Armonizado'!$A$2:$A$250,_xlfn.XLOOKUP($C$1,'[1]IPC Armonizado'!$B$1:$Q$1,'[1]IPC Armonizado'!$B$2:$Q$250))</f>
        <v>106.4</v>
      </c>
      <c r="F162" s="19" cm="1">
        <f t="array" ref="F162">_xlfn.XLOOKUP(transformación!A153,'[1]Desempleo armonizado'!$A$2:$A$101,_xlfn.XLOOKUP($C$1,'[1]Desempleo armonizado'!$B$1:$P$1,'[1]Desempleo armonizado'!$B$2:$P$101))</f>
        <v>4.0999999999999996</v>
      </c>
      <c r="G162" s="26" cm="1">
        <f t="array" ref="G162">IFERROR(_xlfn.XLOOKUP(transformación!$B153,[1]Forwarkeys!$B$2:$B$1000,_xlfn.XLOOKUP($C$1,[1]Forwarkeys!$C$1:$BA$1,[1]Forwarkeys!$C$2:$BA$1000)),"-")</f>
        <v>45732</v>
      </c>
      <c r="H162" s="19">
        <f>España!E162</f>
        <v>100.98</v>
      </c>
      <c r="I162" s="3">
        <f>[1]Aeropuerto!$M155</f>
        <v>43522</v>
      </c>
      <c r="J162" s="3" cm="1">
        <f t="array" ref="J162">_xlfn.XLOOKUP(transformación!$B153,[1]Mortalidad!$A$2:$A$301,_xlfn.XLOOKUP($C$1,[1]Mortalidad!$B$1:$P$1,[1]Mortalidad!$B$2:$P$301))</f>
        <v>3470</v>
      </c>
      <c r="K162" s="19" cm="1">
        <f t="array" ref="K162">_xlfn.XLOOKUP(transformación!$B153,'[1]Indice del consumidor'!$A$2:$A$301,_xlfn.XLOOKUP($C$1,'[1]Indice del consumidor'!$B$1:$P$1,'[1]Indice del consumidor'!$B$2:$P$301))</f>
        <v>4.6000000000000005</v>
      </c>
      <c r="L162" s="34" t="s">
        <v>702</v>
      </c>
      <c r="M162" s="34" t="s">
        <v>702</v>
      </c>
      <c r="N162" s="34" t="s">
        <v>702</v>
      </c>
    </row>
    <row r="163" spans="1:14" x14ac:dyDescent="0.3">
      <c r="A163" s="2" t="str">
        <f>'Viajeros Hoteles y Apartamet'!A163</f>
        <v>2017</v>
      </c>
      <c r="B163" s="2" t="str">
        <f>'Viajeros Hoteles y Apartamet'!B163</f>
        <v>8</v>
      </c>
      <c r="C163" s="3">
        <f>'Viajeros Hoteles y Apartamet'!K163</f>
        <v>22787</v>
      </c>
      <c r="D163" s="3" cm="1">
        <f t="array" ref="D163">_xlfn.XLOOKUP(transformación!A154,'[1]Pib Pc'!$A$2:$A$81,_xlfn.XLOOKUP($C$1,'[1]Pib Pc'!B$1:P$1,'[1]Pib Pc'!$B$2:$P$81))</f>
        <v>16090</v>
      </c>
      <c r="E163" s="19" cm="1">
        <f t="array" ref="E163">_xlfn.XLOOKUP(transformación!B154,'[1]IPC Armonizado'!$A$2:$A$250,_xlfn.XLOOKUP($C$1,'[1]IPC Armonizado'!$B$1:$Q$1,'[1]IPC Armonizado'!$B$2:$Q$250))</f>
        <v>105.6</v>
      </c>
      <c r="F163" s="19" cm="1">
        <f t="array" ref="F163">_xlfn.XLOOKUP(transformación!A154,'[1]Desempleo armonizado'!$A$2:$A$101,_xlfn.XLOOKUP($C$1,'[1]Desempleo armonizado'!$B$1:$P$1,'[1]Desempleo armonizado'!$B$2:$P$101))</f>
        <v>4.0999999999999996</v>
      </c>
      <c r="G163" s="26" cm="1">
        <f t="array" ref="G163">IFERROR(_xlfn.XLOOKUP(transformación!$B154,[1]Forwarkeys!$B$2:$B$1000,_xlfn.XLOOKUP($C$1,[1]Forwarkeys!$C$1:$BA$1,[1]Forwarkeys!$C$2:$BA$1000)),"-")</f>
        <v>33911</v>
      </c>
      <c r="H163" s="19">
        <f>España!E163</f>
        <v>101.15</v>
      </c>
      <c r="I163" s="3">
        <f>[1]Aeropuerto!$M156</f>
        <v>22208</v>
      </c>
      <c r="J163" s="3" cm="1">
        <f t="array" ref="J163">_xlfn.XLOOKUP(transformación!$B154,[1]Mortalidad!$A$2:$A$301,_xlfn.XLOOKUP($C$1,[1]Mortalidad!$B$1:$P$1,[1]Mortalidad!$B$2:$P$301))</f>
        <v>3360</v>
      </c>
      <c r="K163" s="19" cm="1">
        <f t="array" ref="K163">_xlfn.XLOOKUP(transformación!$B154,'[1]Indice del consumidor'!$A$2:$A$301,_xlfn.XLOOKUP($C$1,'[1]Indice del consumidor'!$B$1:$P$1,'[1]Indice del consumidor'!$B$2:$P$301))</f>
        <v>3.1999999999999997</v>
      </c>
      <c r="L163" s="34" t="s">
        <v>702</v>
      </c>
      <c r="M163" s="34" t="s">
        <v>702</v>
      </c>
      <c r="N163" s="34" t="s">
        <v>702</v>
      </c>
    </row>
    <row r="164" spans="1:14" x14ac:dyDescent="0.3">
      <c r="A164" s="2" t="str">
        <f>'Viajeros Hoteles y Apartamet'!A164</f>
        <v>2017</v>
      </c>
      <c r="B164" s="2" t="str">
        <f>'Viajeros Hoteles y Apartamet'!B164</f>
        <v>9</v>
      </c>
      <c r="C164" s="3">
        <f>'Viajeros Hoteles y Apartamet'!K164</f>
        <v>49777</v>
      </c>
      <c r="D164" s="3" cm="1">
        <f t="array" ref="D164">_xlfn.XLOOKUP(transformación!A155,'[1]Pib Pc'!$A$2:$A$81,_xlfn.XLOOKUP($C$1,'[1]Pib Pc'!B$1:P$1,'[1]Pib Pc'!$B$2:$P$81))</f>
        <v>16090</v>
      </c>
      <c r="E164" s="19" cm="1">
        <f t="array" ref="E164">_xlfn.XLOOKUP(transformación!B155,'[1]IPC Armonizado'!$A$2:$A$250,_xlfn.XLOOKUP($C$1,'[1]IPC Armonizado'!$B$1:$Q$1,'[1]IPC Armonizado'!$B$2:$Q$250))</f>
        <v>106.3</v>
      </c>
      <c r="F164" s="19" cm="1">
        <f t="array" ref="F164">_xlfn.XLOOKUP(transformación!A155,'[1]Desempleo armonizado'!$A$2:$A$101,_xlfn.XLOOKUP($C$1,'[1]Desempleo armonizado'!$B$1:$P$1,'[1]Desempleo armonizado'!$B$2:$P$101))</f>
        <v>4.0999999999999996</v>
      </c>
      <c r="G164" s="26" cm="1">
        <f t="array" ref="G164">IFERROR(_xlfn.XLOOKUP(transformación!$B155,[1]Forwarkeys!$B$2:$B$1000,_xlfn.XLOOKUP($C$1,[1]Forwarkeys!$C$1:$BA$1,[1]Forwarkeys!$C$2:$BA$1000)),"-")</f>
        <v>29014</v>
      </c>
      <c r="H164" s="19">
        <f>España!E164</f>
        <v>101.77</v>
      </c>
      <c r="I164" s="3">
        <f>[1]Aeropuerto!$M157</f>
        <v>28868</v>
      </c>
      <c r="J164" s="3" cm="1">
        <f t="array" ref="J164">_xlfn.XLOOKUP(transformación!$B155,[1]Mortalidad!$A$2:$A$301,_xlfn.XLOOKUP($C$1,[1]Mortalidad!$B$1:$P$1,[1]Mortalidad!$B$2:$P$301))</f>
        <v>3407</v>
      </c>
      <c r="K164" s="19" cm="1">
        <f t="array" ref="K164">_xlfn.XLOOKUP(transformación!$B155,'[1]Indice del consumidor'!$A$2:$A$301,_xlfn.XLOOKUP($C$1,'[1]Indice del consumidor'!$B$1:$P$1,'[1]Indice del consumidor'!$B$2:$P$301))</f>
        <v>3.3333333333333335</v>
      </c>
      <c r="L164" s="34" t="s">
        <v>702</v>
      </c>
      <c r="M164" s="34" t="s">
        <v>702</v>
      </c>
      <c r="N164" s="34" t="s">
        <v>702</v>
      </c>
    </row>
    <row r="165" spans="1:14" x14ac:dyDescent="0.3">
      <c r="A165" s="2" t="str">
        <f>'Viajeros Hoteles y Apartamet'!A165</f>
        <v>2017</v>
      </c>
      <c r="B165" s="2" t="str">
        <f>'Viajeros Hoteles y Apartamet'!B165</f>
        <v>10</v>
      </c>
      <c r="C165" s="3">
        <f>'Viajeros Hoteles y Apartamet'!K165</f>
        <v>56084</v>
      </c>
      <c r="D165" s="3" cm="1">
        <f t="array" ref="D165">_xlfn.XLOOKUP(transformación!A156,'[1]Pib Pc'!$A$2:$A$81,_xlfn.XLOOKUP($C$1,'[1]Pib Pc'!B$1:P$1,'[1]Pib Pc'!$B$2:$P$81))</f>
        <v>17270</v>
      </c>
      <c r="E165" s="19" cm="1">
        <f t="array" ref="E165">_xlfn.XLOOKUP(transformación!B156,'[1]IPC Armonizado'!$A$2:$A$250,_xlfn.XLOOKUP($C$1,'[1]IPC Armonizado'!$B$1:$Q$1,'[1]IPC Armonizado'!$B$2:$Q$250))</f>
        <v>106.3</v>
      </c>
      <c r="F165" s="19" cm="1">
        <f t="array" ref="F165">_xlfn.XLOOKUP(transformación!A156,'[1]Desempleo armonizado'!$A$2:$A$101,_xlfn.XLOOKUP($C$1,'[1]Desempleo armonizado'!$B$1:$P$1,'[1]Desempleo armonizado'!$B$2:$P$101))</f>
        <v>3.7</v>
      </c>
      <c r="G165" s="26" cm="1">
        <f t="array" ref="G165">IFERROR(_xlfn.XLOOKUP(transformación!$B156,[1]Forwarkeys!$B$2:$B$1000,_xlfn.XLOOKUP($C$1,[1]Forwarkeys!$C$1:$BA$1,[1]Forwarkeys!$C$2:$BA$1000)),"-")</f>
        <v>28700</v>
      </c>
      <c r="H165" s="19">
        <f>España!E165</f>
        <v>102.4</v>
      </c>
      <c r="I165" s="3">
        <f>[1]Aeropuerto!$M158</f>
        <v>27237</v>
      </c>
      <c r="J165" s="3" cm="1">
        <f t="array" ref="J165">_xlfn.XLOOKUP(transformación!$B156,[1]Mortalidad!$A$2:$A$301,_xlfn.XLOOKUP($C$1,[1]Mortalidad!$B$1:$P$1,[1]Mortalidad!$B$2:$P$301))</f>
        <v>3214</v>
      </c>
      <c r="K165" s="19" cm="1">
        <f t="array" ref="K165">_xlfn.XLOOKUP(transformación!$B156,'[1]Indice del consumidor'!$A$2:$A$301,_xlfn.XLOOKUP($C$1,'[1]Indice del consumidor'!$B$1:$P$1,'[1]Indice del consumidor'!$B$2:$P$301))</f>
        <v>4.166666666666667</v>
      </c>
      <c r="L165" s="34" t="s">
        <v>702</v>
      </c>
      <c r="M165" s="34" t="s">
        <v>702</v>
      </c>
      <c r="N165" s="34" t="s">
        <v>702</v>
      </c>
    </row>
    <row r="166" spans="1:14" x14ac:dyDescent="0.3">
      <c r="A166" s="2" t="str">
        <f>'Viajeros Hoteles y Apartamet'!A166</f>
        <v>2017</v>
      </c>
      <c r="B166" s="2" t="str">
        <f>'Viajeros Hoteles y Apartamet'!B166</f>
        <v>11</v>
      </c>
      <c r="C166" s="3">
        <f>'Viajeros Hoteles y Apartamet'!K166</f>
        <v>41600</v>
      </c>
      <c r="D166" s="3" cm="1">
        <f t="array" ref="D166">_xlfn.XLOOKUP(transformación!A157,'[1]Pib Pc'!$A$2:$A$81,_xlfn.XLOOKUP($C$1,'[1]Pib Pc'!B$1:P$1,'[1]Pib Pc'!$B$2:$P$81))</f>
        <v>17270</v>
      </c>
      <c r="E166" s="19" cm="1">
        <f t="array" ref="E166">_xlfn.XLOOKUP(transformación!B157,'[1]IPC Armonizado'!$A$2:$A$250,_xlfn.XLOOKUP($C$1,'[1]IPC Armonizado'!$B$1:$Q$1,'[1]IPC Armonizado'!$B$2:$Q$250))</f>
        <v>106.6</v>
      </c>
      <c r="F166" s="19" cm="1">
        <f t="array" ref="F166">_xlfn.XLOOKUP(transformación!A157,'[1]Desempleo armonizado'!$A$2:$A$101,_xlfn.XLOOKUP($C$1,'[1]Desempleo armonizado'!$B$1:$P$1,'[1]Desempleo armonizado'!$B$2:$P$101))</f>
        <v>3.7</v>
      </c>
      <c r="G166" s="26" cm="1">
        <f t="array" ref="G166">IFERROR(_xlfn.XLOOKUP(transformación!$B157,[1]Forwarkeys!$B$2:$B$1000,_xlfn.XLOOKUP($C$1,[1]Forwarkeys!$C$1:$BA$1,[1]Forwarkeys!$C$2:$BA$1000)),"-")</f>
        <v>15899</v>
      </c>
      <c r="H166" s="19">
        <f>España!E166</f>
        <v>102.73</v>
      </c>
      <c r="I166" s="3">
        <f>[1]Aeropuerto!$M159</f>
        <v>11864</v>
      </c>
      <c r="J166" s="3" cm="1">
        <f t="array" ref="J166">_xlfn.XLOOKUP(transformación!$B157,[1]Mortalidad!$A$2:$A$301,_xlfn.XLOOKUP($C$1,[1]Mortalidad!$B$1:$P$1,[1]Mortalidad!$B$2:$P$301))</f>
        <v>2836</v>
      </c>
      <c r="K166" s="19" cm="1">
        <f t="array" ref="K166">_xlfn.XLOOKUP(transformación!$B157,'[1]Indice del consumidor'!$A$2:$A$301,_xlfn.XLOOKUP($C$1,'[1]Indice del consumidor'!$B$1:$P$1,'[1]Indice del consumidor'!$B$2:$P$301))</f>
        <v>3.5333333333333332</v>
      </c>
      <c r="L166" s="34" t="s">
        <v>702</v>
      </c>
      <c r="M166" s="34" t="s">
        <v>702</v>
      </c>
      <c r="N166" s="34" t="s">
        <v>702</v>
      </c>
    </row>
    <row r="167" spans="1:14" x14ac:dyDescent="0.3">
      <c r="A167" s="2" t="str">
        <f>'Viajeros Hoteles y Apartamet'!A167</f>
        <v>2017</v>
      </c>
      <c r="B167" s="2" t="str">
        <f>'Viajeros Hoteles y Apartamet'!B167</f>
        <v>12</v>
      </c>
      <c r="C167" s="3">
        <f>'Viajeros Hoteles y Apartamet'!K167</f>
        <v>15613</v>
      </c>
      <c r="D167" s="3" cm="1">
        <f t="array" ref="D167">_xlfn.XLOOKUP(transformación!A158,'[1]Pib Pc'!$A$2:$A$81,_xlfn.XLOOKUP($C$1,'[1]Pib Pc'!B$1:P$1,'[1]Pib Pc'!$B$2:$P$81))</f>
        <v>17270</v>
      </c>
      <c r="E167" s="19" cm="1">
        <f t="array" ref="E167">_xlfn.XLOOKUP(transformación!B158,'[1]IPC Armonizado'!$A$2:$A$250,_xlfn.XLOOKUP($C$1,'[1]IPC Armonizado'!$B$1:$Q$1,'[1]IPC Armonizado'!$B$2:$Q$250))</f>
        <v>106.5</v>
      </c>
      <c r="F167" s="19" cm="1">
        <f t="array" ref="F167">_xlfn.XLOOKUP(transformación!A158,'[1]Desempleo armonizado'!$A$2:$A$101,_xlfn.XLOOKUP($C$1,'[1]Desempleo armonizado'!$B$1:$P$1,'[1]Desempleo armonizado'!$B$2:$P$101))</f>
        <v>3.7</v>
      </c>
      <c r="G167" s="26" cm="1">
        <f t="array" ref="G167">IFERROR(_xlfn.XLOOKUP(transformación!$B158,[1]Forwarkeys!$B$2:$B$1000,_xlfn.XLOOKUP($C$1,[1]Forwarkeys!$C$1:$BA$1,[1]Forwarkeys!$C$2:$BA$1000)),"-")</f>
        <v>14341</v>
      </c>
      <c r="H167" s="19">
        <f>España!E167</f>
        <v>102.74</v>
      </c>
      <c r="I167" s="3">
        <f>[1]Aeropuerto!$M160</f>
        <v>12341</v>
      </c>
      <c r="J167" s="3" cm="1">
        <f t="array" ref="J167">_xlfn.XLOOKUP(transformación!$B158,[1]Mortalidad!$A$2:$A$301,_xlfn.XLOOKUP($C$1,[1]Mortalidad!$B$1:$P$1,[1]Mortalidad!$B$2:$P$301))</f>
        <v>3137</v>
      </c>
      <c r="K167" s="19" cm="1">
        <f t="array" ref="K167">_xlfn.XLOOKUP(transformación!$B158,'[1]Indice del consumidor'!$A$2:$A$301,_xlfn.XLOOKUP($C$1,'[1]Indice del consumidor'!$B$1:$P$1,'[1]Indice del consumidor'!$B$2:$P$301))</f>
        <v>4.166666666666667</v>
      </c>
      <c r="L167" s="34" t="s">
        <v>702</v>
      </c>
      <c r="M167" s="34" t="s">
        <v>702</v>
      </c>
      <c r="N167" s="34" t="s">
        <v>702</v>
      </c>
    </row>
    <row r="168" spans="1:14" x14ac:dyDescent="0.3">
      <c r="A168" s="2" t="str">
        <f>'Viajeros Hoteles y Apartamet'!A168</f>
        <v>2018</v>
      </c>
      <c r="B168" s="2" t="str">
        <f>'Viajeros Hoteles y Apartamet'!B168</f>
        <v>1</v>
      </c>
      <c r="C168" s="3">
        <f>'Viajeros Hoteles y Apartamet'!K168</f>
        <v>15771</v>
      </c>
      <c r="D168" s="3" cm="1">
        <f t="array" ref="D168">_xlfn.XLOOKUP(transformación!A159,'[1]Pib Pc'!$A$2:$A$81,_xlfn.XLOOKUP($C$1,'[1]Pib Pc'!B$1:P$1,'[1]Pib Pc'!$B$2:$P$81))</f>
        <v>17010</v>
      </c>
      <c r="E168" s="19" cm="1">
        <f t="array" ref="E168">_xlfn.XLOOKUP(transformación!B159,'[1]IPC Armonizado'!$A$2:$A$250,_xlfn.XLOOKUP($C$1,'[1]IPC Armonizado'!$B$1:$Q$1,'[1]IPC Armonizado'!$B$2:$Q$250))</f>
        <v>106.2</v>
      </c>
      <c r="F168" s="19" cm="1">
        <f t="array" ref="F168">_xlfn.XLOOKUP(transformación!A159,'[1]Desempleo armonizado'!$A$2:$A$101,_xlfn.XLOOKUP($C$1,'[1]Desempleo armonizado'!$B$1:$P$1,'[1]Desempleo armonizado'!$B$2:$P$101))</f>
        <v>3.9</v>
      </c>
      <c r="G168" s="26" cm="1">
        <f t="array" ref="G168">IFERROR(_xlfn.XLOOKUP(transformación!$B159,[1]Forwarkeys!$B$2:$B$1000,_xlfn.XLOOKUP($C$1,[1]Forwarkeys!$C$1:$BA$1,[1]Forwarkeys!$C$2:$BA$1000)),"-")</f>
        <v>14043</v>
      </c>
      <c r="H168" s="19">
        <f>España!E168</f>
        <v>101.22</v>
      </c>
      <c r="I168" s="3">
        <f>[1]Aeropuerto!$M161</f>
        <v>10760</v>
      </c>
      <c r="J168" s="3" cm="1">
        <f t="array" ref="J168">_xlfn.XLOOKUP(transformación!$B159,[1]Mortalidad!$A$2:$A$301,_xlfn.XLOOKUP($C$1,[1]Mortalidad!$B$1:$P$1,[1]Mortalidad!$B$2:$P$301))</f>
        <v>3282</v>
      </c>
      <c r="K168" s="19" cm="1">
        <f t="array" ref="K168">_xlfn.XLOOKUP(transformación!$B159,'[1]Indice del consumidor'!$A$2:$A$301,_xlfn.XLOOKUP($C$1,'[1]Indice del consumidor'!$B$1:$P$1,'[1]Indice del consumidor'!$B$2:$P$301))</f>
        <v>4.8</v>
      </c>
      <c r="L168" s="34" t="s">
        <v>702</v>
      </c>
      <c r="M168" s="34" t="s">
        <v>702</v>
      </c>
      <c r="N168" s="34" t="s">
        <v>702</v>
      </c>
    </row>
    <row r="169" spans="1:14" x14ac:dyDescent="0.3">
      <c r="A169" s="2" t="str">
        <f>'Viajeros Hoteles y Apartamet'!A169</f>
        <v>2018</v>
      </c>
      <c r="B169" s="2" t="str">
        <f>'Viajeros Hoteles y Apartamet'!B169</f>
        <v>2</v>
      </c>
      <c r="C169" s="3">
        <f>'Viajeros Hoteles y Apartamet'!K169</f>
        <v>34452</v>
      </c>
      <c r="D169" s="3" cm="1">
        <f t="array" ref="D169">_xlfn.XLOOKUP(transformación!A160,'[1]Pib Pc'!$A$2:$A$81,_xlfn.XLOOKUP($C$1,'[1]Pib Pc'!B$1:P$1,'[1]Pib Pc'!$B$2:$P$81))</f>
        <v>17010</v>
      </c>
      <c r="E169" s="19" cm="1">
        <f t="array" ref="E169">_xlfn.XLOOKUP(transformación!B160,'[1]IPC Armonizado'!$A$2:$A$250,_xlfn.XLOOKUP($C$1,'[1]IPC Armonizado'!$B$1:$Q$1,'[1]IPC Armonizado'!$B$2:$Q$250))</f>
        <v>107.4</v>
      </c>
      <c r="F169" s="19" cm="1">
        <f t="array" ref="F169">_xlfn.XLOOKUP(transformación!A160,'[1]Desempleo armonizado'!$A$2:$A$101,_xlfn.XLOOKUP($C$1,'[1]Desempleo armonizado'!$B$1:$P$1,'[1]Desempleo armonizado'!$B$2:$P$101))</f>
        <v>3.9</v>
      </c>
      <c r="G169" s="26" cm="1">
        <f t="array" ref="G169">IFERROR(_xlfn.XLOOKUP(transformación!$B160,[1]Forwarkeys!$B$2:$B$1000,_xlfn.XLOOKUP($C$1,[1]Forwarkeys!$C$1:$BA$1,[1]Forwarkeys!$C$2:$BA$1000)),"-")</f>
        <v>14366</v>
      </c>
      <c r="H169" s="19">
        <f>España!E169</f>
        <v>101.37</v>
      </c>
      <c r="I169" s="3">
        <f>[1]Aeropuerto!$M162</f>
        <v>13684</v>
      </c>
      <c r="J169" s="3" cm="1">
        <f t="array" ref="J169">_xlfn.XLOOKUP(transformación!$B160,[1]Mortalidad!$A$2:$A$301,_xlfn.XLOOKUP($C$1,[1]Mortalidad!$B$1:$P$1,[1]Mortalidad!$B$2:$P$301))</f>
        <v>3235</v>
      </c>
      <c r="K169" s="19" cm="1">
        <f t="array" ref="K169">_xlfn.XLOOKUP(transformación!$B160,'[1]Indice del consumidor'!$A$2:$A$301,_xlfn.XLOOKUP($C$1,'[1]Indice del consumidor'!$B$1:$P$1,'[1]Indice del consumidor'!$B$2:$P$301))</f>
        <v>4.4333333333333336</v>
      </c>
      <c r="L169" s="34" t="s">
        <v>702</v>
      </c>
      <c r="M169" s="34" t="s">
        <v>702</v>
      </c>
      <c r="N169" s="34" t="s">
        <v>702</v>
      </c>
    </row>
    <row r="170" spans="1:14" x14ac:dyDescent="0.3">
      <c r="A170" s="2" t="str">
        <f>'Viajeros Hoteles y Apartamet'!A170</f>
        <v>2018</v>
      </c>
      <c r="B170" s="2" t="str">
        <f>'Viajeros Hoteles y Apartamet'!B170</f>
        <v>3</v>
      </c>
      <c r="C170" s="3">
        <f>'Viajeros Hoteles y Apartamet'!K170</f>
        <v>47688</v>
      </c>
      <c r="D170" s="3" cm="1">
        <f t="array" ref="D170">_xlfn.XLOOKUP(transformación!A161,'[1]Pib Pc'!$A$2:$A$81,_xlfn.XLOOKUP($C$1,'[1]Pib Pc'!B$1:P$1,'[1]Pib Pc'!$B$2:$P$81))</f>
        <v>17010</v>
      </c>
      <c r="E170" s="19" cm="1">
        <f t="array" ref="E170">_xlfn.XLOOKUP(transformación!B161,'[1]IPC Armonizado'!$A$2:$A$250,_xlfn.XLOOKUP($C$1,'[1]IPC Armonizado'!$B$1:$Q$1,'[1]IPC Armonizado'!$B$2:$Q$250))</f>
        <v>107.7</v>
      </c>
      <c r="F170" s="19" cm="1">
        <f t="array" ref="F170">_xlfn.XLOOKUP(transformación!A161,'[1]Desempleo armonizado'!$A$2:$A$101,_xlfn.XLOOKUP($C$1,'[1]Desempleo armonizado'!$B$1:$P$1,'[1]Desempleo armonizado'!$B$2:$P$101))</f>
        <v>3.9</v>
      </c>
      <c r="G170" s="26" cm="1">
        <f t="array" ref="G170">IFERROR(_xlfn.XLOOKUP(transformación!$B161,[1]Forwarkeys!$B$2:$B$1000,_xlfn.XLOOKUP($C$1,[1]Forwarkeys!$C$1:$BA$1,[1]Forwarkeys!$C$2:$BA$1000)),"-")</f>
        <v>23960</v>
      </c>
      <c r="H170" s="19">
        <f>España!E170</f>
        <v>102.59</v>
      </c>
      <c r="I170" s="3">
        <f>[1]Aeropuerto!$M163</f>
        <v>22094</v>
      </c>
      <c r="J170" s="3" cm="1">
        <f t="array" ref="J170">_xlfn.XLOOKUP(transformación!$B161,[1]Mortalidad!$A$2:$A$301,_xlfn.XLOOKUP($C$1,[1]Mortalidad!$B$1:$P$1,[1]Mortalidad!$B$2:$P$301))</f>
        <v>3800</v>
      </c>
      <c r="K170" s="19" cm="1">
        <f t="array" ref="K170">_xlfn.XLOOKUP(transformación!$B161,'[1]Indice del consumidor'!$A$2:$A$301,_xlfn.XLOOKUP($C$1,'[1]Indice del consumidor'!$B$1:$P$1,'[1]Indice del consumidor'!$B$2:$P$301))</f>
        <v>3.6333333333333333</v>
      </c>
      <c r="L170" s="34" t="s">
        <v>702</v>
      </c>
      <c r="M170" s="34" t="s">
        <v>702</v>
      </c>
      <c r="N170" s="34" t="s">
        <v>702</v>
      </c>
    </row>
    <row r="171" spans="1:14" x14ac:dyDescent="0.3">
      <c r="A171" s="2" t="str">
        <f>'Viajeros Hoteles y Apartamet'!A171</f>
        <v>2018</v>
      </c>
      <c r="B171" s="2" t="str">
        <f>'Viajeros Hoteles y Apartamet'!B171</f>
        <v>4</v>
      </c>
      <c r="C171" s="3">
        <f>'Viajeros Hoteles y Apartamet'!K171</f>
        <v>42731</v>
      </c>
      <c r="D171" s="3" cm="1">
        <f t="array" ref="D171">_xlfn.XLOOKUP(transformación!A162,'[1]Pib Pc'!$A$2:$A$81,_xlfn.XLOOKUP($C$1,'[1]Pib Pc'!B$1:P$1,'[1]Pib Pc'!$B$2:$P$81))</f>
        <v>17460</v>
      </c>
      <c r="E171" s="19" cm="1">
        <f t="array" ref="E171">_xlfn.XLOOKUP(transformación!B162,'[1]IPC Armonizado'!$A$2:$A$250,_xlfn.XLOOKUP($C$1,'[1]IPC Armonizado'!$B$1:$Q$1,'[1]IPC Armonizado'!$B$2:$Q$250))</f>
        <v>108.2</v>
      </c>
      <c r="F171" s="19" cm="1">
        <f t="array" ref="F171">_xlfn.XLOOKUP(transformación!A162,'[1]Desempleo armonizado'!$A$2:$A$101,_xlfn.XLOOKUP($C$1,'[1]Desempleo armonizado'!$B$1:$P$1,'[1]Desempleo armonizado'!$B$2:$P$101))</f>
        <v>3.8</v>
      </c>
      <c r="G171" s="26" cm="1">
        <f t="array" ref="G171">IFERROR(_xlfn.XLOOKUP(transformación!$B162,[1]Forwarkeys!$B$2:$B$1000,_xlfn.XLOOKUP($C$1,[1]Forwarkeys!$C$1:$BA$1,[1]Forwarkeys!$C$2:$BA$1000)),"-")</f>
        <v>29129</v>
      </c>
      <c r="H171" s="19">
        <f>España!E171</f>
        <v>103.36</v>
      </c>
      <c r="I171" s="3">
        <f>[1]Aeropuerto!$M164</f>
        <v>23140</v>
      </c>
      <c r="J171" s="3" cm="1">
        <f t="array" ref="J171">_xlfn.XLOOKUP(transformación!$B162,[1]Mortalidad!$A$2:$A$301,_xlfn.XLOOKUP($C$1,[1]Mortalidad!$B$1:$P$1,[1]Mortalidad!$B$2:$P$301))</f>
        <v>3769</v>
      </c>
      <c r="K171" s="19" cm="1">
        <f t="array" ref="K171">_xlfn.XLOOKUP(transformación!$B162,'[1]Indice del consumidor'!$A$2:$A$301,_xlfn.XLOOKUP($C$1,'[1]Indice del consumidor'!$B$1:$P$1,'[1]Indice del consumidor'!$B$2:$P$301))</f>
        <v>2.5666666666666664</v>
      </c>
      <c r="L171" s="34" t="s">
        <v>702</v>
      </c>
      <c r="M171" s="34" t="s">
        <v>702</v>
      </c>
      <c r="N171" s="34" t="s">
        <v>702</v>
      </c>
    </row>
    <row r="172" spans="1:14" x14ac:dyDescent="0.3">
      <c r="A172" s="2" t="str">
        <f>'Viajeros Hoteles y Apartamet'!A172</f>
        <v>2018</v>
      </c>
      <c r="B172" s="2" t="str">
        <f>'Viajeros Hoteles y Apartamet'!B172</f>
        <v>5</v>
      </c>
      <c r="C172" s="3">
        <f>'Viajeros Hoteles y Apartamet'!K172</f>
        <v>36314</v>
      </c>
      <c r="D172" s="3" cm="1">
        <f t="array" ref="D172">_xlfn.XLOOKUP(transformación!A163,'[1]Pib Pc'!$A$2:$A$81,_xlfn.XLOOKUP($C$1,'[1]Pib Pc'!B$1:P$1,'[1]Pib Pc'!$B$2:$P$81))</f>
        <v>17460</v>
      </c>
      <c r="E172" s="19" cm="1">
        <f t="array" ref="E172">_xlfn.XLOOKUP(transformación!B163,'[1]IPC Armonizado'!$A$2:$A$250,_xlfn.XLOOKUP($C$1,'[1]IPC Armonizado'!$B$1:$Q$1,'[1]IPC Armonizado'!$B$2:$Q$250))</f>
        <v>108.2</v>
      </c>
      <c r="F172" s="19" cm="1">
        <f t="array" ref="F172">_xlfn.XLOOKUP(transformación!A163,'[1]Desempleo armonizado'!$A$2:$A$101,_xlfn.XLOOKUP($C$1,'[1]Desempleo armonizado'!$B$1:$P$1,'[1]Desempleo armonizado'!$B$2:$P$101))</f>
        <v>3.8</v>
      </c>
      <c r="G172" s="26" cm="1">
        <f t="array" ref="G172">IFERROR(_xlfn.XLOOKUP(transformación!$B163,[1]Forwarkeys!$B$2:$B$1000,_xlfn.XLOOKUP($C$1,[1]Forwarkeys!$C$1:$BA$1,[1]Forwarkeys!$C$2:$BA$1000)),"-")</f>
        <v>29968</v>
      </c>
      <c r="H172" s="19">
        <f>España!E172</f>
        <v>104.32</v>
      </c>
      <c r="I172" s="3">
        <f>[1]Aeropuerto!$M165</f>
        <v>25185</v>
      </c>
      <c r="J172" s="3" cm="1">
        <f t="array" ref="J172">_xlfn.XLOOKUP(transformación!$B163,[1]Mortalidad!$A$2:$A$301,_xlfn.XLOOKUP($C$1,[1]Mortalidad!$B$1:$P$1,[1]Mortalidad!$B$2:$P$301))</f>
        <v>3713</v>
      </c>
      <c r="K172" s="19" cm="1">
        <f t="array" ref="K172">_xlfn.XLOOKUP(transformación!$B163,'[1]Indice del consumidor'!$A$2:$A$301,_xlfn.XLOOKUP($C$1,'[1]Indice del consumidor'!$B$1:$P$1,'[1]Indice del consumidor'!$B$2:$P$301))</f>
        <v>4.0333333333333332</v>
      </c>
      <c r="L172" s="34" t="s">
        <v>702</v>
      </c>
      <c r="M172" s="34" t="s">
        <v>702</v>
      </c>
      <c r="N172" s="34" t="s">
        <v>702</v>
      </c>
    </row>
    <row r="173" spans="1:14" x14ac:dyDescent="0.3">
      <c r="A173" s="2" t="str">
        <f>'Viajeros Hoteles y Apartamet'!A173</f>
        <v>2018</v>
      </c>
      <c r="B173" s="2" t="str">
        <f>'Viajeros Hoteles y Apartamet'!B173</f>
        <v>6</v>
      </c>
      <c r="C173" s="3">
        <f>'Viajeros Hoteles y Apartamet'!K173</f>
        <v>37228</v>
      </c>
      <c r="D173" s="3" cm="1">
        <f t="array" ref="D173">_xlfn.XLOOKUP(transformación!A164,'[1]Pib Pc'!$A$2:$A$81,_xlfn.XLOOKUP($C$1,'[1]Pib Pc'!B$1:P$1,'[1]Pib Pc'!$B$2:$P$81))</f>
        <v>17460</v>
      </c>
      <c r="E173" s="19" cm="1">
        <f t="array" ref="E173">_xlfn.XLOOKUP(transformación!B164,'[1]IPC Armonizado'!$A$2:$A$250,_xlfn.XLOOKUP($C$1,'[1]IPC Armonizado'!$B$1:$Q$1,'[1]IPC Armonizado'!$B$2:$Q$250))</f>
        <v>109.1</v>
      </c>
      <c r="F173" s="19" cm="1">
        <f t="array" ref="F173">_xlfn.XLOOKUP(transformación!A164,'[1]Desempleo armonizado'!$A$2:$A$101,_xlfn.XLOOKUP($C$1,'[1]Desempleo armonizado'!$B$1:$P$1,'[1]Desempleo armonizado'!$B$2:$P$101))</f>
        <v>3.8</v>
      </c>
      <c r="G173" s="26" cm="1">
        <f t="array" ref="G173">IFERROR(_xlfn.XLOOKUP(transformación!$B164,[1]Forwarkeys!$B$2:$B$1000,_xlfn.XLOOKUP($C$1,[1]Forwarkeys!$C$1:$BA$1,[1]Forwarkeys!$C$2:$BA$1000)),"-")</f>
        <v>30475</v>
      </c>
      <c r="H173" s="19">
        <f>España!E173</f>
        <v>104.56</v>
      </c>
      <c r="I173" s="3">
        <f>[1]Aeropuerto!$M166</f>
        <v>28259</v>
      </c>
      <c r="J173" s="3" cm="1">
        <f t="array" ref="J173">_xlfn.XLOOKUP(transformación!$B164,[1]Mortalidad!$A$2:$A$301,_xlfn.XLOOKUP($C$1,[1]Mortalidad!$B$1:$P$1,[1]Mortalidad!$B$2:$P$301))</f>
        <v>3381</v>
      </c>
      <c r="K173" s="19" cm="1">
        <f t="array" ref="K173">_xlfn.XLOOKUP(transformación!$B164,'[1]Indice del consumidor'!$A$2:$A$301,_xlfn.XLOOKUP($C$1,'[1]Indice del consumidor'!$B$1:$P$1,'[1]Indice del consumidor'!$B$2:$P$301))</f>
        <v>3</v>
      </c>
      <c r="L173" s="34" t="s">
        <v>702</v>
      </c>
      <c r="M173" s="34" t="s">
        <v>702</v>
      </c>
      <c r="N173" s="34" t="s">
        <v>702</v>
      </c>
    </row>
    <row r="174" spans="1:14" x14ac:dyDescent="0.3">
      <c r="A174" s="2" t="str">
        <f>'Viajeros Hoteles y Apartamet'!A174</f>
        <v>2018</v>
      </c>
      <c r="B174" s="2" t="str">
        <f>'Viajeros Hoteles y Apartamet'!B174</f>
        <v>7</v>
      </c>
      <c r="C174" s="3">
        <f>'Viajeros Hoteles y Apartamet'!K174</f>
        <v>53740</v>
      </c>
      <c r="D174" s="3" cm="1">
        <f t="array" ref="D174">_xlfn.XLOOKUP(transformación!A165,'[1]Pib Pc'!$A$2:$A$81,_xlfn.XLOOKUP($C$1,'[1]Pib Pc'!B$1:P$1,'[1]Pib Pc'!$B$2:$P$81))</f>
        <v>17110</v>
      </c>
      <c r="E174" s="19" cm="1">
        <f t="array" ref="E174">_xlfn.XLOOKUP(transformación!B165,'[1]IPC Armonizado'!$A$2:$A$250,_xlfn.XLOOKUP($C$1,'[1]IPC Armonizado'!$B$1:$Q$1,'[1]IPC Armonizado'!$B$2:$Q$250))</f>
        <v>110.1</v>
      </c>
      <c r="F174" s="19" cm="1">
        <f t="array" ref="F174">_xlfn.XLOOKUP(transformación!A165,'[1]Desempleo armonizado'!$A$2:$A$101,_xlfn.XLOOKUP($C$1,'[1]Desempleo armonizado'!$B$1:$P$1,'[1]Desempleo armonizado'!$B$2:$P$101))</f>
        <v>4</v>
      </c>
      <c r="G174" s="26" cm="1">
        <f t="array" ref="G174">IFERROR(_xlfn.XLOOKUP(transformación!$B165,[1]Forwarkeys!$B$2:$B$1000,_xlfn.XLOOKUP($C$1,[1]Forwarkeys!$C$1:$BA$1,[1]Forwarkeys!$C$2:$BA$1000)),"-")</f>
        <v>40386</v>
      </c>
      <c r="H174" s="19">
        <f>España!E174</f>
        <v>103.31</v>
      </c>
      <c r="I174" s="3">
        <f>[1]Aeropuerto!$M167</f>
        <v>36243</v>
      </c>
      <c r="J174" s="3" cm="1">
        <f t="array" ref="J174">_xlfn.XLOOKUP(transformación!$B165,[1]Mortalidad!$A$2:$A$301,_xlfn.XLOOKUP($C$1,[1]Mortalidad!$B$1:$P$1,[1]Mortalidad!$B$2:$P$301))</f>
        <v>3423</v>
      </c>
      <c r="K174" s="19" cm="1">
        <f t="array" ref="K174">_xlfn.XLOOKUP(transformación!$B165,'[1]Indice del consumidor'!$A$2:$A$301,_xlfn.XLOOKUP($C$1,'[1]Indice del consumidor'!$B$1:$P$1,'[1]Indice del consumidor'!$B$2:$P$301))</f>
        <v>3.4</v>
      </c>
      <c r="L174" s="34" t="s">
        <v>702</v>
      </c>
      <c r="M174" s="34" t="s">
        <v>702</v>
      </c>
      <c r="N174" s="34" t="s">
        <v>702</v>
      </c>
    </row>
    <row r="175" spans="1:14" x14ac:dyDescent="0.3">
      <c r="A175" s="2" t="str">
        <f>'Viajeros Hoteles y Apartamet'!A175</f>
        <v>2018</v>
      </c>
      <c r="B175" s="2" t="str">
        <f>'Viajeros Hoteles y Apartamet'!B175</f>
        <v>8</v>
      </c>
      <c r="C175" s="3">
        <f>'Viajeros Hoteles y Apartamet'!K175</f>
        <v>20611</v>
      </c>
      <c r="D175" s="3" cm="1">
        <f t="array" ref="D175">_xlfn.XLOOKUP(transformación!A166,'[1]Pib Pc'!$A$2:$A$81,_xlfn.XLOOKUP($C$1,'[1]Pib Pc'!B$1:P$1,'[1]Pib Pc'!$B$2:$P$81))</f>
        <v>17110</v>
      </c>
      <c r="E175" s="19" cm="1">
        <f t="array" ref="E175">_xlfn.XLOOKUP(transformación!B166,'[1]IPC Armonizado'!$A$2:$A$250,_xlfn.XLOOKUP($C$1,'[1]IPC Armonizado'!$B$1:$Q$1,'[1]IPC Armonizado'!$B$2:$Q$250))</f>
        <v>109.7</v>
      </c>
      <c r="F175" s="19" cm="1">
        <f t="array" ref="F175">_xlfn.XLOOKUP(transformación!A166,'[1]Desempleo armonizado'!$A$2:$A$101,_xlfn.XLOOKUP($C$1,'[1]Desempleo armonizado'!$B$1:$P$1,'[1]Desempleo armonizado'!$B$2:$P$101))</f>
        <v>4</v>
      </c>
      <c r="G175" s="26" cm="1">
        <f t="array" ref="G175">IFERROR(_xlfn.XLOOKUP(transformación!$B166,[1]Forwarkeys!$B$2:$B$1000,_xlfn.XLOOKUP($C$1,[1]Forwarkeys!$C$1:$BA$1,[1]Forwarkeys!$C$2:$BA$1000)),"-")</f>
        <v>31097</v>
      </c>
      <c r="H175" s="19">
        <f>España!E175</f>
        <v>103.41</v>
      </c>
      <c r="I175" s="3">
        <f>[1]Aeropuerto!$M168</f>
        <v>19020</v>
      </c>
      <c r="J175" s="3" cm="1">
        <f t="array" ref="J175">_xlfn.XLOOKUP(transformación!$B166,[1]Mortalidad!$A$2:$A$301,_xlfn.XLOOKUP($C$1,[1]Mortalidad!$B$1:$P$1,[1]Mortalidad!$B$2:$P$301))</f>
        <v>3342</v>
      </c>
      <c r="K175" s="19" cm="1">
        <f t="array" ref="K175">_xlfn.XLOOKUP(transformación!$B166,'[1]Indice del consumidor'!$A$2:$A$301,_xlfn.XLOOKUP($C$1,'[1]Indice del consumidor'!$B$1:$P$1,'[1]Indice del consumidor'!$B$2:$P$301))</f>
        <v>2.9</v>
      </c>
      <c r="L175" s="34" t="s">
        <v>702</v>
      </c>
      <c r="M175" s="34" t="s">
        <v>702</v>
      </c>
      <c r="N175" s="34" t="s">
        <v>702</v>
      </c>
    </row>
    <row r="176" spans="1:14" x14ac:dyDescent="0.3">
      <c r="A176" s="2" t="str">
        <f>'Viajeros Hoteles y Apartamet'!A176</f>
        <v>2018</v>
      </c>
      <c r="B176" s="2" t="str">
        <f>'Viajeros Hoteles y Apartamet'!B176</f>
        <v>9</v>
      </c>
      <c r="C176" s="3">
        <f>'Viajeros Hoteles y Apartamet'!K176</f>
        <v>37906</v>
      </c>
      <c r="D176" s="3" cm="1">
        <f t="array" ref="D176">_xlfn.XLOOKUP(transformación!A167,'[1]Pib Pc'!$A$2:$A$81,_xlfn.XLOOKUP($C$1,'[1]Pib Pc'!B$1:P$1,'[1]Pib Pc'!$B$2:$P$81))</f>
        <v>17110</v>
      </c>
      <c r="E176" s="19" cm="1">
        <f t="array" ref="E176">_xlfn.XLOOKUP(transformación!B167,'[1]IPC Armonizado'!$A$2:$A$250,_xlfn.XLOOKUP($C$1,'[1]IPC Armonizado'!$B$1:$Q$1,'[1]IPC Armonizado'!$B$2:$Q$250))</f>
        <v>110.3</v>
      </c>
      <c r="F176" s="19" cm="1">
        <f t="array" ref="F176">_xlfn.XLOOKUP(transformación!A167,'[1]Desempleo armonizado'!$A$2:$A$101,_xlfn.XLOOKUP($C$1,'[1]Desempleo armonizado'!$B$1:$P$1,'[1]Desempleo armonizado'!$B$2:$P$101))</f>
        <v>4</v>
      </c>
      <c r="G176" s="26" cm="1">
        <f t="array" ref="G176">IFERROR(_xlfn.XLOOKUP(transformación!$B167,[1]Forwarkeys!$B$2:$B$1000,_xlfn.XLOOKUP($C$1,[1]Forwarkeys!$C$1:$BA$1,[1]Forwarkeys!$C$2:$BA$1000)),"-")</f>
        <v>29081</v>
      </c>
      <c r="H176" s="19">
        <f>España!E176</f>
        <v>104.06</v>
      </c>
      <c r="I176" s="3">
        <f>[1]Aeropuerto!$M169</f>
        <v>27148</v>
      </c>
      <c r="J176" s="3" cm="1">
        <f t="array" ref="J176">_xlfn.XLOOKUP(transformación!$B167,[1]Mortalidad!$A$2:$A$301,_xlfn.XLOOKUP($C$1,[1]Mortalidad!$B$1:$P$1,[1]Mortalidad!$B$2:$P$301))</f>
        <v>3477</v>
      </c>
      <c r="K176" s="19" cm="1">
        <f t="array" ref="K176">_xlfn.XLOOKUP(transformación!$B167,'[1]Indice del consumidor'!$A$2:$A$301,_xlfn.XLOOKUP($C$1,'[1]Indice del consumidor'!$B$1:$P$1,'[1]Indice del consumidor'!$B$2:$P$301))</f>
        <v>3.1333333333333333</v>
      </c>
      <c r="L176" s="34" t="s">
        <v>702</v>
      </c>
      <c r="M176" s="34" t="s">
        <v>702</v>
      </c>
      <c r="N176" s="34" t="s">
        <v>702</v>
      </c>
    </row>
    <row r="177" spans="1:14" x14ac:dyDescent="0.3">
      <c r="A177" s="2" t="str">
        <f>'Viajeros Hoteles y Apartamet'!A177</f>
        <v>2018</v>
      </c>
      <c r="B177" s="2" t="str">
        <f>'Viajeros Hoteles y Apartamet'!B177</f>
        <v>10</v>
      </c>
      <c r="C177" s="3">
        <f>'Viajeros Hoteles y Apartamet'!K177</f>
        <v>46461</v>
      </c>
      <c r="D177" s="3" cm="1">
        <f t="array" ref="D177">_xlfn.XLOOKUP(transformación!A168,'[1]Pib Pc'!$A$2:$A$81,_xlfn.XLOOKUP($C$1,'[1]Pib Pc'!B$1:P$1,'[1]Pib Pc'!$B$2:$P$81))</f>
        <v>18550</v>
      </c>
      <c r="E177" s="19" cm="1">
        <f t="array" ref="E177">_xlfn.XLOOKUP(transformación!B168,'[1]IPC Armonizado'!$A$2:$A$250,_xlfn.XLOOKUP($C$1,'[1]IPC Armonizado'!$B$1:$Q$1,'[1]IPC Armonizado'!$B$2:$Q$250))</f>
        <v>110.1</v>
      </c>
      <c r="F177" s="19" cm="1">
        <f t="array" ref="F177">_xlfn.XLOOKUP(transformación!A168,'[1]Desempleo armonizado'!$A$2:$A$101,_xlfn.XLOOKUP($C$1,'[1]Desempleo armonizado'!$B$1:$P$1,'[1]Desempleo armonizado'!$B$2:$P$101))</f>
        <v>3.5</v>
      </c>
      <c r="G177" s="26" cm="1">
        <f t="array" ref="G177">IFERROR(_xlfn.XLOOKUP(transformación!$B168,[1]Forwarkeys!$B$2:$B$1000,_xlfn.XLOOKUP($C$1,[1]Forwarkeys!$C$1:$BA$1,[1]Forwarkeys!$C$2:$BA$1000)),"-")</f>
        <v>30032</v>
      </c>
      <c r="H177" s="19">
        <f>España!E177</f>
        <v>104.77</v>
      </c>
      <c r="I177" s="3">
        <f>[1]Aeropuerto!$M170</f>
        <v>26468</v>
      </c>
      <c r="J177" s="3" cm="1">
        <f t="array" ref="J177">_xlfn.XLOOKUP(transformación!$B168,[1]Mortalidad!$A$2:$A$301,_xlfn.XLOOKUP($C$1,[1]Mortalidad!$B$1:$P$1,[1]Mortalidad!$B$2:$P$301))</f>
        <v>3364</v>
      </c>
      <c r="K177" s="19" cm="1">
        <f t="array" ref="K177">_xlfn.XLOOKUP(transformación!$B168,'[1]Indice del consumidor'!$A$2:$A$301,_xlfn.XLOOKUP($C$1,'[1]Indice del consumidor'!$B$1:$P$1,'[1]Indice del consumidor'!$B$2:$P$301))</f>
        <v>0.6</v>
      </c>
      <c r="L177" s="34" t="s">
        <v>702</v>
      </c>
      <c r="M177" s="34" t="s">
        <v>702</v>
      </c>
      <c r="N177" s="34" t="s">
        <v>702</v>
      </c>
    </row>
    <row r="178" spans="1:14" x14ac:dyDescent="0.3">
      <c r="A178" s="2" t="str">
        <f>'Viajeros Hoteles y Apartamet'!A178</f>
        <v>2018</v>
      </c>
      <c r="B178" s="2" t="str">
        <f>'Viajeros Hoteles y Apartamet'!B178</f>
        <v>11</v>
      </c>
      <c r="C178" s="3">
        <f>'Viajeros Hoteles y Apartamet'!K178</f>
        <v>32750</v>
      </c>
      <c r="D178" s="3" cm="1">
        <f t="array" ref="D178">_xlfn.XLOOKUP(transformación!A169,'[1]Pib Pc'!$A$2:$A$81,_xlfn.XLOOKUP($C$1,'[1]Pib Pc'!B$1:P$1,'[1]Pib Pc'!$B$2:$P$81))</f>
        <v>18550</v>
      </c>
      <c r="E178" s="19" cm="1">
        <f t="array" ref="E178">_xlfn.XLOOKUP(transformación!B169,'[1]IPC Armonizado'!$A$2:$A$250,_xlfn.XLOOKUP($C$1,'[1]IPC Armonizado'!$B$1:$Q$1,'[1]IPC Armonizado'!$B$2:$Q$250))</f>
        <v>110.7</v>
      </c>
      <c r="F178" s="19" cm="1">
        <f t="array" ref="F178">_xlfn.XLOOKUP(transformación!A169,'[1]Desempleo armonizado'!$A$2:$A$101,_xlfn.XLOOKUP($C$1,'[1]Desempleo armonizado'!$B$1:$P$1,'[1]Desempleo armonizado'!$B$2:$P$101))</f>
        <v>3.5</v>
      </c>
      <c r="G178" s="26" cm="1">
        <f t="array" ref="G178">IFERROR(_xlfn.XLOOKUP(transformación!$B169,[1]Forwarkeys!$B$2:$B$1000,_xlfn.XLOOKUP($C$1,[1]Forwarkeys!$C$1:$BA$1,[1]Forwarkeys!$C$2:$BA$1000)),"-")</f>
        <v>19313</v>
      </c>
      <c r="H178" s="19">
        <f>España!E178</f>
        <v>104.52</v>
      </c>
      <c r="I178" s="3">
        <f>[1]Aeropuerto!$M171</f>
        <v>12946</v>
      </c>
      <c r="J178" s="3" cm="1">
        <f t="array" ref="J178">_xlfn.XLOOKUP(transformación!$B169,[1]Mortalidad!$A$2:$A$301,_xlfn.XLOOKUP($C$1,[1]Mortalidad!$B$1:$P$1,[1]Mortalidad!$B$2:$P$301))</f>
        <v>2917</v>
      </c>
      <c r="K178" s="19" cm="1">
        <f t="array" ref="K178">_xlfn.XLOOKUP(transformación!$B169,'[1]Indice del consumidor'!$A$2:$A$301,_xlfn.XLOOKUP($C$1,'[1]Indice del consumidor'!$B$1:$P$1,'[1]Indice del consumidor'!$B$2:$P$301))</f>
        <v>0.1333333333333333</v>
      </c>
      <c r="L178" s="34" t="s">
        <v>702</v>
      </c>
      <c r="M178" s="34" t="s">
        <v>702</v>
      </c>
      <c r="N178" s="34" t="s">
        <v>702</v>
      </c>
    </row>
    <row r="179" spans="1:14" x14ac:dyDescent="0.3">
      <c r="A179" s="2" t="str">
        <f>'Viajeros Hoteles y Apartamet'!A179</f>
        <v>2018</v>
      </c>
      <c r="B179" s="2" t="str">
        <f>'Viajeros Hoteles y Apartamet'!B179</f>
        <v>12</v>
      </c>
      <c r="C179" s="3">
        <f>'Viajeros Hoteles y Apartamet'!K179</f>
        <v>17518</v>
      </c>
      <c r="D179" s="3" cm="1">
        <f t="array" ref="D179">_xlfn.XLOOKUP(transformación!A170,'[1]Pib Pc'!$A$2:$A$81,_xlfn.XLOOKUP($C$1,'[1]Pib Pc'!B$1:P$1,'[1]Pib Pc'!$B$2:$P$81))</f>
        <v>18550</v>
      </c>
      <c r="E179" s="19" cm="1">
        <f t="array" ref="E179">_xlfn.XLOOKUP(transformación!B170,'[1]IPC Armonizado'!$A$2:$A$250,_xlfn.XLOOKUP($C$1,'[1]IPC Armonizado'!$B$1:$Q$1,'[1]IPC Armonizado'!$B$2:$Q$250))</f>
        <v>110.7</v>
      </c>
      <c r="F179" s="19" cm="1">
        <f t="array" ref="F179">_xlfn.XLOOKUP(transformación!A170,'[1]Desempleo armonizado'!$A$2:$A$101,_xlfn.XLOOKUP($C$1,'[1]Desempleo armonizado'!$B$1:$P$1,'[1]Desempleo armonizado'!$B$2:$P$101))</f>
        <v>3.5</v>
      </c>
      <c r="G179" s="26" cm="1">
        <f t="array" ref="G179">IFERROR(_xlfn.XLOOKUP(transformación!$B170,[1]Forwarkeys!$B$2:$B$1000,_xlfn.XLOOKUP($C$1,[1]Forwarkeys!$C$1:$BA$1,[1]Forwarkeys!$C$2:$BA$1000)),"-")</f>
        <v>17065</v>
      </c>
      <c r="H179" s="19">
        <f>España!E179</f>
        <v>104</v>
      </c>
      <c r="I179" s="3">
        <f>[1]Aeropuerto!$M172</f>
        <v>13143</v>
      </c>
      <c r="J179" s="3" cm="1">
        <f t="array" ref="J179">_xlfn.XLOOKUP(transformación!$B170,[1]Mortalidad!$A$2:$A$301,_xlfn.XLOOKUP($C$1,[1]Mortalidad!$B$1:$P$1,[1]Mortalidad!$B$2:$P$301))</f>
        <v>3137</v>
      </c>
      <c r="K179" s="19" cm="1">
        <f t="array" ref="K179">_xlfn.XLOOKUP(transformación!$B170,'[1]Indice del consumidor'!$A$2:$A$301,_xlfn.XLOOKUP($C$1,'[1]Indice del consumidor'!$B$1:$P$1,'[1]Indice del consumidor'!$B$2:$P$301))</f>
        <v>-0.96666666666666679</v>
      </c>
      <c r="L179" s="34" t="s">
        <v>702</v>
      </c>
      <c r="M179" s="34" t="s">
        <v>702</v>
      </c>
      <c r="N179" s="34" t="s">
        <v>702</v>
      </c>
    </row>
    <row r="180" spans="1:14" x14ac:dyDescent="0.3">
      <c r="A180" s="2" t="str">
        <f>'Viajeros Hoteles y Apartamet'!A180</f>
        <v>2019</v>
      </c>
      <c r="B180" s="2" t="str">
        <f>'Viajeros Hoteles y Apartamet'!B180</f>
        <v>1</v>
      </c>
      <c r="C180" s="3">
        <f>'Viajeros Hoteles y Apartamet'!K180</f>
        <v>16831</v>
      </c>
      <c r="D180" s="3" cm="1">
        <f t="array" ref="D180">_xlfn.XLOOKUP(transformación!A171,'[1]Pib Pc'!$A$2:$A$81,_xlfn.XLOOKUP($C$1,'[1]Pib Pc'!B$1:P$1,'[1]Pib Pc'!$B$2:$P$81))</f>
        <v>17550</v>
      </c>
      <c r="E180" s="19" cm="1">
        <f t="array" ref="E180">_xlfn.XLOOKUP(transformación!B171,'[1]IPC Armonizado'!$A$2:$A$250,_xlfn.XLOOKUP($C$1,'[1]IPC Armonizado'!$B$1:$Q$1,'[1]IPC Armonizado'!$B$2:$Q$250))</f>
        <v>110</v>
      </c>
      <c r="F180" s="19" cm="1">
        <f t="array" ref="F180">_xlfn.XLOOKUP(transformación!A171,'[1]Desempleo armonizado'!$A$2:$A$101,_xlfn.XLOOKUP($C$1,'[1]Desempleo armonizado'!$B$1:$P$1,'[1]Desempleo armonizado'!$B$2:$P$101))</f>
        <v>3.8</v>
      </c>
      <c r="G180" s="26" cm="1">
        <f t="array" ref="G180">IFERROR(_xlfn.XLOOKUP(transformación!$B171,[1]Forwarkeys!$B$2:$B$1000,_xlfn.XLOOKUP($C$1,[1]Forwarkeys!$C$1:$BA$1,[1]Forwarkeys!$C$2:$BA$1000)),"-")</f>
        <v>14724</v>
      </c>
      <c r="H180" s="19">
        <f>España!E180</f>
        <v>102.26</v>
      </c>
      <c r="I180" s="3">
        <f>[1]Aeropuerto!$M173</f>
        <v>11036</v>
      </c>
      <c r="J180" s="3" cm="1">
        <f t="array" ref="J180">_xlfn.XLOOKUP(transformación!$B171,[1]Mortalidad!$A$2:$A$301,_xlfn.XLOOKUP($C$1,[1]Mortalidad!$B$1:$P$1,[1]Mortalidad!$B$2:$P$301))</f>
        <v>3285</v>
      </c>
      <c r="K180" s="19" cm="1">
        <f t="array" ref="K180">_xlfn.XLOOKUP(transformación!$B171,'[1]Indice del consumidor'!$A$2:$A$301,_xlfn.XLOOKUP($C$1,'[1]Indice del consumidor'!$B$1:$P$1,'[1]Indice del consumidor'!$B$2:$P$301))</f>
        <v>-0.76666666666666661</v>
      </c>
      <c r="L180" s="3" cm="1">
        <f t="array" ref="L180">_xlfn.XLOOKUP(transformación!B171,'[1]Total Búsquedas'!$A$5:$A$101,_xlfn.XLOOKUP($C$1,'[1]Total Búsquedas'!$B$2:$Q$2,'[1]Total Búsquedas'!$B$5:$Q$101))</f>
        <v>225411</v>
      </c>
      <c r="M180" s="3" cm="1">
        <f t="array" ref="M180">_xlfn.XLOOKUP(transformación!B171,'[1]Búsquedas a tres meses'!$A$5:$A$101,_xlfn.XLOOKUP($C$1,'[1]Búsquedas a tres meses'!$B$2:$Q$2,'[1]Búsquedas a tres meses'!$B$5:$Q$101))</f>
        <v>110163</v>
      </c>
      <c r="N180" s="3" cm="1">
        <f t="array" ref="N180">_xlfn.XLOOKUP(transformación!B171,'[1]Búsquedas a 6 meses'!$A$5:$A$101,_xlfn.XLOOKUP($C$1,'[1]Búsquedas a 6 meses'!$B$2:$Q$2,'[1]Búsquedas a 6 meses'!$B$5:$Q$101))</f>
        <v>200472</v>
      </c>
    </row>
    <row r="181" spans="1:14" x14ac:dyDescent="0.3">
      <c r="A181" s="2" t="str">
        <f>'Viajeros Hoteles y Apartamet'!A181</f>
        <v>2019</v>
      </c>
      <c r="B181" s="2" t="str">
        <f>'Viajeros Hoteles y Apartamet'!B181</f>
        <v>2</v>
      </c>
      <c r="C181" s="3">
        <f>'Viajeros Hoteles y Apartamet'!K181</f>
        <v>40369</v>
      </c>
      <c r="D181" s="3" cm="1">
        <f t="array" ref="D181">_xlfn.XLOOKUP(transformación!A172,'[1]Pib Pc'!$A$2:$A$81,_xlfn.XLOOKUP($C$1,'[1]Pib Pc'!B$1:P$1,'[1]Pib Pc'!$B$2:$P$81))</f>
        <v>17550</v>
      </c>
      <c r="E181" s="19" cm="1">
        <f t="array" ref="E181">_xlfn.XLOOKUP(transformación!B172,'[1]IPC Armonizado'!$A$2:$A$250,_xlfn.XLOOKUP($C$1,'[1]IPC Armonizado'!$B$1:$Q$1,'[1]IPC Armonizado'!$B$2:$Q$250))</f>
        <v>111</v>
      </c>
      <c r="F181" s="19" cm="1">
        <f t="array" ref="F181">_xlfn.XLOOKUP(transformación!A172,'[1]Desempleo armonizado'!$A$2:$A$101,_xlfn.XLOOKUP($C$1,'[1]Desempleo armonizado'!$B$1:$P$1,'[1]Desempleo armonizado'!$B$2:$P$101))</f>
        <v>3.8</v>
      </c>
      <c r="G181" s="26" cm="1">
        <f t="array" ref="G181">IFERROR(_xlfn.XLOOKUP(transformación!$B172,[1]Forwarkeys!$B$2:$B$1000,_xlfn.XLOOKUP($C$1,[1]Forwarkeys!$C$1:$BA$1,[1]Forwarkeys!$C$2:$BA$1000)),"-")</f>
        <v>15109</v>
      </c>
      <c r="H181" s="19">
        <f>España!E181</f>
        <v>102.47</v>
      </c>
      <c r="I181" s="3">
        <f>[1]Aeropuerto!$M174</f>
        <v>14040</v>
      </c>
      <c r="J181" s="3" cm="1">
        <f t="array" ref="J181">_xlfn.XLOOKUP(transformación!$B172,[1]Mortalidad!$A$2:$A$301,_xlfn.XLOOKUP($C$1,[1]Mortalidad!$B$1:$P$1,[1]Mortalidad!$B$2:$P$301))</f>
        <v>3285</v>
      </c>
      <c r="K181" s="19" cm="1">
        <f t="array" ref="K181">_xlfn.XLOOKUP(transformación!$B172,'[1]Indice del consumidor'!$A$2:$A$301,_xlfn.XLOOKUP($C$1,'[1]Indice del consumidor'!$B$1:$P$1,'[1]Indice del consumidor'!$B$2:$P$301))</f>
        <v>-1.0333333333333334</v>
      </c>
      <c r="L181" s="3" cm="1">
        <f t="array" ref="L181">_xlfn.XLOOKUP(transformación!B172,'[1]Total Búsquedas'!$A$5:$A$101,_xlfn.XLOOKUP($C$1,'[1]Total Búsquedas'!$B$2:$Q$2,'[1]Total Búsquedas'!$B$5:$Q$101))</f>
        <v>185217</v>
      </c>
      <c r="M181" s="3" cm="1">
        <f t="array" ref="M181">_xlfn.XLOOKUP(transformación!B172,'[1]Búsquedas a tres meses'!$A$5:$A$101,_xlfn.XLOOKUP($C$1,'[1]Búsquedas a tres meses'!$B$2:$Q$2,'[1]Búsquedas a tres meses'!$B$5:$Q$101))</f>
        <v>105635</v>
      </c>
      <c r="N181" s="3" cm="1">
        <f t="array" ref="N181">_xlfn.XLOOKUP(transformación!B172,'[1]Búsquedas a 6 meses'!$A$5:$A$101,_xlfn.XLOOKUP($C$1,'[1]Búsquedas a 6 meses'!$B$2:$Q$2,'[1]Búsquedas a 6 meses'!$B$5:$Q$101))</f>
        <v>167577</v>
      </c>
    </row>
    <row r="182" spans="1:14" x14ac:dyDescent="0.3">
      <c r="A182" s="2" t="str">
        <f>'Viajeros Hoteles y Apartamet'!A182</f>
        <v>2019</v>
      </c>
      <c r="B182" s="2" t="str">
        <f>'Viajeros Hoteles y Apartamet'!B182</f>
        <v>3</v>
      </c>
      <c r="C182" s="3">
        <f>'Viajeros Hoteles y Apartamet'!K182</f>
        <v>46262</v>
      </c>
      <c r="D182" s="3" cm="1">
        <f t="array" ref="D182">_xlfn.XLOOKUP(transformación!A173,'[1]Pib Pc'!$A$2:$A$81,_xlfn.XLOOKUP($C$1,'[1]Pib Pc'!B$1:P$1,'[1]Pib Pc'!$B$2:$P$81))</f>
        <v>17550</v>
      </c>
      <c r="E182" s="19" cm="1">
        <f t="array" ref="E182">_xlfn.XLOOKUP(transformación!B173,'[1]IPC Armonizado'!$A$2:$A$250,_xlfn.XLOOKUP($C$1,'[1]IPC Armonizado'!$B$1:$Q$1,'[1]IPC Armonizado'!$B$2:$Q$250))</f>
        <v>111.1</v>
      </c>
      <c r="F182" s="19" cm="1">
        <f t="array" ref="F182">_xlfn.XLOOKUP(transformación!A173,'[1]Desempleo armonizado'!$A$2:$A$101,_xlfn.XLOOKUP($C$1,'[1]Desempleo armonizado'!$B$1:$P$1,'[1]Desempleo armonizado'!$B$2:$P$101))</f>
        <v>3.8</v>
      </c>
      <c r="G182" s="26" cm="1">
        <f t="array" ref="G182">IFERROR(_xlfn.XLOOKUP(transformación!$B173,[1]Forwarkeys!$B$2:$B$1000,_xlfn.XLOOKUP($C$1,[1]Forwarkeys!$C$1:$BA$1,[1]Forwarkeys!$C$2:$BA$1000)),"-")</f>
        <v>19429</v>
      </c>
      <c r="H182" s="19">
        <f>España!E182</f>
        <v>103.9</v>
      </c>
      <c r="I182" s="3">
        <f>[1]Aeropuerto!$M175</f>
        <v>18000</v>
      </c>
      <c r="J182" s="3" cm="1">
        <f t="array" ref="J182">_xlfn.XLOOKUP(transformación!$B173,[1]Mortalidad!$A$2:$A$301,_xlfn.XLOOKUP($C$1,[1]Mortalidad!$B$1:$P$1,[1]Mortalidad!$B$2:$P$301))</f>
        <v>3664</v>
      </c>
      <c r="K182" s="19" cm="1">
        <f t="array" ref="K182">_xlfn.XLOOKUP(transformación!$B173,'[1]Indice del consumidor'!$A$2:$A$301,_xlfn.XLOOKUP($C$1,'[1]Indice del consumidor'!$B$1:$P$1,'[1]Indice del consumidor'!$B$2:$P$301))</f>
        <v>-9.9999999999999936E-2</v>
      </c>
      <c r="L182" s="3" cm="1">
        <f t="array" ref="L182">_xlfn.XLOOKUP(transformación!B173,'[1]Total Búsquedas'!$A$5:$A$101,_xlfn.XLOOKUP($C$1,'[1]Total Búsquedas'!$B$2:$Q$2,'[1]Total Búsquedas'!$B$5:$Q$101))</f>
        <v>196572</v>
      </c>
      <c r="M182" s="3" cm="1">
        <f t="array" ref="M182">_xlfn.XLOOKUP(transformación!B173,'[1]Búsquedas a tres meses'!$A$5:$A$101,_xlfn.XLOOKUP($C$1,'[1]Búsquedas a tres meses'!$B$2:$Q$2,'[1]Búsquedas a tres meses'!$B$5:$Q$101))</f>
        <v>128901</v>
      </c>
      <c r="N182" s="3" cm="1">
        <f t="array" ref="N182">_xlfn.XLOOKUP(transformación!B173,'[1]Búsquedas a 6 meses'!$A$5:$A$101,_xlfn.XLOOKUP($C$1,'[1]Búsquedas a 6 meses'!$B$2:$Q$2,'[1]Búsquedas a 6 meses'!$B$5:$Q$101))</f>
        <v>185364</v>
      </c>
    </row>
    <row r="183" spans="1:14" x14ac:dyDescent="0.3">
      <c r="A183" s="2" t="str">
        <f>'Viajeros Hoteles y Apartamet'!A183</f>
        <v>2019</v>
      </c>
      <c r="B183" s="2" t="str">
        <f>'Viajeros Hoteles y Apartamet'!B183</f>
        <v>4</v>
      </c>
      <c r="C183" s="3">
        <f>'Viajeros Hoteles y Apartamet'!K183</f>
        <v>47835</v>
      </c>
      <c r="D183" s="3" cm="1">
        <f t="array" ref="D183">_xlfn.XLOOKUP(transformación!A174,'[1]Pib Pc'!$A$2:$A$81,_xlfn.XLOOKUP($C$1,'[1]Pib Pc'!B$1:P$1,'[1]Pib Pc'!$B$2:$P$81))</f>
        <v>17010</v>
      </c>
      <c r="E183" s="19" cm="1">
        <f t="array" ref="E183">_xlfn.XLOOKUP(transformación!B174,'[1]IPC Armonizado'!$A$2:$A$250,_xlfn.XLOOKUP($C$1,'[1]IPC Armonizado'!$B$1:$Q$1,'[1]IPC Armonizado'!$B$2:$Q$250))</f>
        <v>111.6</v>
      </c>
      <c r="F183" s="19" cm="1">
        <f t="array" ref="F183">_xlfn.XLOOKUP(transformación!A174,'[1]Desempleo armonizado'!$A$2:$A$101,_xlfn.XLOOKUP($C$1,'[1]Desempleo armonizado'!$B$1:$P$1,'[1]Desempleo armonizado'!$B$2:$P$101))</f>
        <v>3.4</v>
      </c>
      <c r="G183" s="26" cm="1">
        <f t="array" ref="G183">IFERROR(_xlfn.XLOOKUP(transformación!$B174,[1]Forwarkeys!$B$2:$B$1000,_xlfn.XLOOKUP($C$1,[1]Forwarkeys!$C$1:$BA$1,[1]Forwarkeys!$C$2:$BA$1000)),"-")</f>
        <v>33387</v>
      </c>
      <c r="H183" s="19">
        <f>España!E183</f>
        <v>105.06</v>
      </c>
      <c r="I183" s="3">
        <f>[1]Aeropuerto!$M176</f>
        <v>26807</v>
      </c>
      <c r="J183" s="3" cm="1">
        <f t="array" ref="J183">_xlfn.XLOOKUP(transformación!$B174,[1]Mortalidad!$A$2:$A$301,_xlfn.XLOOKUP($C$1,[1]Mortalidad!$B$1:$P$1,[1]Mortalidad!$B$2:$P$301))</f>
        <v>3716</v>
      </c>
      <c r="K183" s="19" cm="1">
        <f t="array" ref="K183">_xlfn.XLOOKUP(transformación!$B174,'[1]Indice del consumidor'!$A$2:$A$301,_xlfn.XLOOKUP($C$1,'[1]Indice del consumidor'!$B$1:$P$1,'[1]Indice del consumidor'!$B$2:$P$301))</f>
        <v>0.39999999999999991</v>
      </c>
      <c r="L183" s="3" cm="1">
        <f t="array" ref="L183">_xlfn.XLOOKUP(transformación!B174,'[1]Total Búsquedas'!$A$5:$A$101,_xlfn.XLOOKUP($C$1,'[1]Total Búsquedas'!$B$2:$Q$2,'[1]Total Búsquedas'!$B$5:$Q$101))</f>
        <v>144561</v>
      </c>
      <c r="M183" s="3" cm="1">
        <f t="array" ref="M183">_xlfn.XLOOKUP(transformación!B174,'[1]Búsquedas a tres meses'!$A$5:$A$101,_xlfn.XLOOKUP($C$1,'[1]Búsquedas a tres meses'!$B$2:$Q$2,'[1]Búsquedas a tres meses'!$B$5:$Q$101))</f>
        <v>114855</v>
      </c>
      <c r="N183" s="3" cm="1">
        <f t="array" ref="N183">_xlfn.XLOOKUP(transformación!B174,'[1]Búsquedas a 6 meses'!$A$5:$A$101,_xlfn.XLOOKUP($C$1,'[1]Búsquedas a 6 meses'!$B$2:$Q$2,'[1]Búsquedas a 6 meses'!$B$5:$Q$101))</f>
        <v>140701</v>
      </c>
    </row>
    <row r="184" spans="1:14" x14ac:dyDescent="0.3">
      <c r="A184" s="2" t="str">
        <f>'Viajeros Hoteles y Apartamet'!A184</f>
        <v>2019</v>
      </c>
      <c r="B184" s="2" t="str">
        <f>'Viajeros Hoteles y Apartamet'!B184</f>
        <v>5</v>
      </c>
      <c r="C184" s="3">
        <f>'Viajeros Hoteles y Apartamet'!K184</f>
        <v>36620</v>
      </c>
      <c r="D184" s="3" cm="1">
        <f t="array" ref="D184">_xlfn.XLOOKUP(transformación!A175,'[1]Pib Pc'!$A$2:$A$81,_xlfn.XLOOKUP($C$1,'[1]Pib Pc'!B$1:P$1,'[1]Pib Pc'!$B$2:$P$81))</f>
        <v>17010</v>
      </c>
      <c r="E184" s="19" cm="1">
        <f t="array" ref="E184">_xlfn.XLOOKUP(transformación!B175,'[1]IPC Armonizado'!$A$2:$A$250,_xlfn.XLOOKUP($C$1,'[1]IPC Armonizado'!$B$1:$Q$1,'[1]IPC Armonizado'!$B$2:$Q$250))</f>
        <v>111.3</v>
      </c>
      <c r="F184" s="19" cm="1">
        <f t="array" ref="F184">_xlfn.XLOOKUP(transformación!A175,'[1]Desempleo armonizado'!$A$2:$A$101,_xlfn.XLOOKUP($C$1,'[1]Desempleo armonizado'!$B$1:$P$1,'[1]Desempleo armonizado'!$B$2:$P$101))</f>
        <v>3.4</v>
      </c>
      <c r="G184" s="26" cm="1">
        <f t="array" ref="G184">IFERROR(_xlfn.XLOOKUP(transformación!$B175,[1]Forwarkeys!$B$2:$B$1000,_xlfn.XLOOKUP($C$1,[1]Forwarkeys!$C$1:$BA$1,[1]Forwarkeys!$C$2:$BA$1000)),"-")</f>
        <v>29011</v>
      </c>
      <c r="H184" s="19">
        <f>España!E184</f>
        <v>105.31</v>
      </c>
      <c r="I184" s="3">
        <f>[1]Aeropuerto!$M177</f>
        <v>23993</v>
      </c>
      <c r="J184" s="3" cm="1">
        <f t="array" ref="J184">_xlfn.XLOOKUP(transformación!$B175,[1]Mortalidad!$A$2:$A$301,_xlfn.XLOOKUP($C$1,[1]Mortalidad!$B$1:$P$1,[1]Mortalidad!$B$2:$P$301))</f>
        <v>3733</v>
      </c>
      <c r="K184" s="19" cm="1">
        <f t="array" ref="K184">_xlfn.XLOOKUP(transformación!$B175,'[1]Indice del consumidor'!$A$2:$A$301,_xlfn.XLOOKUP($C$1,'[1]Indice del consumidor'!$B$1:$P$1,'[1]Indice del consumidor'!$B$2:$P$301))</f>
        <v>0.70000000000000018</v>
      </c>
      <c r="L184" s="3" cm="1">
        <f t="array" ref="L184">_xlfn.XLOOKUP(transformación!B175,'[1]Total Búsquedas'!$A$5:$A$101,_xlfn.XLOOKUP($C$1,'[1]Total Búsquedas'!$B$2:$Q$2,'[1]Total Búsquedas'!$B$5:$Q$101))</f>
        <v>142765</v>
      </c>
      <c r="M184" s="3" cm="1">
        <f t="array" ref="M184">_xlfn.XLOOKUP(transformación!B175,'[1]Búsquedas a tres meses'!$A$5:$A$101,_xlfn.XLOOKUP($C$1,'[1]Búsquedas a tres meses'!$B$2:$Q$2,'[1]Búsquedas a tres meses'!$B$5:$Q$101))</f>
        <v>114313</v>
      </c>
      <c r="N184" s="3" cm="1">
        <f t="array" ref="N184">_xlfn.XLOOKUP(transformación!B175,'[1]Búsquedas a 6 meses'!$A$5:$A$101,_xlfn.XLOOKUP($C$1,'[1]Búsquedas a 6 meses'!$B$2:$Q$2,'[1]Búsquedas a 6 meses'!$B$5:$Q$101))</f>
        <v>138216</v>
      </c>
    </row>
    <row r="185" spans="1:14" x14ac:dyDescent="0.3">
      <c r="A185" s="2" t="str">
        <f>'Viajeros Hoteles y Apartamet'!A185</f>
        <v>2019</v>
      </c>
      <c r="B185" s="2" t="str">
        <f>'Viajeros Hoteles y Apartamet'!B185</f>
        <v>6</v>
      </c>
      <c r="C185" s="3">
        <f>'Viajeros Hoteles y Apartamet'!K185</f>
        <v>38784</v>
      </c>
      <c r="D185" s="3" cm="1">
        <f t="array" ref="D185">_xlfn.XLOOKUP(transformación!A176,'[1]Pib Pc'!$A$2:$A$81,_xlfn.XLOOKUP($C$1,'[1]Pib Pc'!B$1:P$1,'[1]Pib Pc'!$B$2:$P$81))</f>
        <v>17010</v>
      </c>
      <c r="E185" s="19" cm="1">
        <f t="array" ref="E185">_xlfn.XLOOKUP(transformación!B176,'[1]IPC Armonizado'!$A$2:$A$250,_xlfn.XLOOKUP($C$1,'[1]IPC Armonizado'!$B$1:$Q$1,'[1]IPC Armonizado'!$B$2:$Q$250))</f>
        <v>111.4</v>
      </c>
      <c r="F185" s="19" cm="1">
        <f t="array" ref="F185">_xlfn.XLOOKUP(transformación!A176,'[1]Desempleo armonizado'!$A$2:$A$101,_xlfn.XLOOKUP($C$1,'[1]Desempleo armonizado'!$B$1:$P$1,'[1]Desempleo armonizado'!$B$2:$P$101))</f>
        <v>3.4</v>
      </c>
      <c r="G185" s="26" cm="1">
        <f t="array" ref="G185">IFERROR(_xlfn.XLOOKUP(transformación!$B176,[1]Forwarkeys!$B$2:$B$1000,_xlfn.XLOOKUP($C$1,[1]Forwarkeys!$C$1:$BA$1,[1]Forwarkeys!$C$2:$BA$1000)),"-")</f>
        <v>30599</v>
      </c>
      <c r="H185" s="19">
        <f>España!E185</f>
        <v>105.18</v>
      </c>
      <c r="I185" s="3">
        <f>[1]Aeropuerto!$M178</f>
        <v>28861</v>
      </c>
      <c r="J185" s="3" cm="1">
        <f t="array" ref="J185">_xlfn.XLOOKUP(transformación!$B176,[1]Mortalidad!$A$2:$A$301,_xlfn.XLOOKUP($C$1,[1]Mortalidad!$B$1:$P$1,[1]Mortalidad!$B$2:$P$301))</f>
        <v>3392</v>
      </c>
      <c r="K185" s="19" cm="1">
        <f t="array" ref="K185">_xlfn.XLOOKUP(transformación!$B176,'[1]Indice del consumidor'!$A$2:$A$301,_xlfn.XLOOKUP($C$1,'[1]Indice del consumidor'!$B$1:$P$1,'[1]Indice del consumidor'!$B$2:$P$301))</f>
        <v>-0.43333333333333296</v>
      </c>
      <c r="L185" s="3" cm="1">
        <f t="array" ref="L185">_xlfn.XLOOKUP(transformación!B176,'[1]Total Búsquedas'!$A$5:$A$101,_xlfn.XLOOKUP($C$1,'[1]Total Búsquedas'!$B$2:$Q$2,'[1]Total Búsquedas'!$B$5:$Q$101))</f>
        <v>157106</v>
      </c>
      <c r="M185" s="3" cm="1">
        <f t="array" ref="M185">_xlfn.XLOOKUP(transformación!B176,'[1]Búsquedas a tres meses'!$A$5:$A$101,_xlfn.XLOOKUP($C$1,'[1]Búsquedas a tres meses'!$B$2:$Q$2,'[1]Búsquedas a tres meses'!$B$5:$Q$101))</f>
        <v>137691</v>
      </c>
      <c r="N185" s="3" cm="1">
        <f t="array" ref="N185">_xlfn.XLOOKUP(transformación!B176,'[1]Búsquedas a 6 meses'!$A$5:$A$101,_xlfn.XLOOKUP($C$1,'[1]Búsquedas a 6 meses'!$B$2:$Q$2,'[1]Búsquedas a 6 meses'!$B$5:$Q$101))</f>
        <v>152822</v>
      </c>
    </row>
    <row r="186" spans="1:14" x14ac:dyDescent="0.3">
      <c r="A186" s="2" t="str">
        <f>'Viajeros Hoteles y Apartamet'!A186</f>
        <v>2019</v>
      </c>
      <c r="B186" s="2" t="str">
        <f>'Viajeros Hoteles y Apartamet'!B186</f>
        <v>7</v>
      </c>
      <c r="C186" s="3">
        <f>'Viajeros Hoteles y Apartamet'!K186</f>
        <v>50786</v>
      </c>
      <c r="D186" s="3" cm="1">
        <f t="array" ref="D186">_xlfn.XLOOKUP(transformación!A177,'[1]Pib Pc'!$A$2:$A$81,_xlfn.XLOOKUP($C$1,'[1]Pib Pc'!B$1:P$1,'[1]Pib Pc'!$B$2:$P$81))</f>
        <v>16290</v>
      </c>
      <c r="E186" s="19" cm="1">
        <f t="array" ref="E186">_xlfn.XLOOKUP(transformación!B177,'[1]IPC Armonizado'!$A$2:$A$250,_xlfn.XLOOKUP($C$1,'[1]IPC Armonizado'!$B$1:$Q$1,'[1]IPC Armonizado'!$B$2:$Q$250))</f>
        <v>112.1</v>
      </c>
      <c r="F186" s="19" cm="1">
        <f t="array" ref="F186">_xlfn.XLOOKUP(transformación!A177,'[1]Desempleo armonizado'!$A$2:$A$101,_xlfn.XLOOKUP($C$1,'[1]Desempleo armonizado'!$B$1:$P$1,'[1]Desempleo armonizado'!$B$2:$P$101))</f>
        <v>3.8</v>
      </c>
      <c r="G186" s="26" cm="1">
        <f t="array" ref="G186">IFERROR(_xlfn.XLOOKUP(transformación!$B177,[1]Forwarkeys!$B$2:$B$1000,_xlfn.XLOOKUP($C$1,[1]Forwarkeys!$C$1:$BA$1,[1]Forwarkeys!$C$2:$BA$1000)),"-")</f>
        <v>41559</v>
      </c>
      <c r="H186" s="19">
        <f>España!E186</f>
        <v>103.98</v>
      </c>
      <c r="I186" s="3">
        <f>[1]Aeropuerto!$M179</f>
        <v>37750</v>
      </c>
      <c r="J186" s="3" cm="1">
        <f t="array" ref="J186">_xlfn.XLOOKUP(transformación!$B177,[1]Mortalidad!$A$2:$A$301,_xlfn.XLOOKUP($C$1,[1]Mortalidad!$B$1:$P$1,[1]Mortalidad!$B$2:$P$301))</f>
        <v>3449</v>
      </c>
      <c r="K186" s="19" cm="1">
        <f t="array" ref="K186">_xlfn.XLOOKUP(transformación!$B177,'[1]Indice del consumidor'!$A$2:$A$301,_xlfn.XLOOKUP($C$1,'[1]Indice del consumidor'!$B$1:$P$1,'[1]Indice del consumidor'!$B$2:$P$301))</f>
        <v>-0.8666666666666667</v>
      </c>
      <c r="L186" s="3" cm="1">
        <f t="array" ref="L186">_xlfn.XLOOKUP(transformación!B177,'[1]Total Búsquedas'!$A$5:$A$101,_xlfn.XLOOKUP($C$1,'[1]Total Búsquedas'!$B$2:$Q$2,'[1]Total Búsquedas'!$B$5:$Q$101))</f>
        <v>124180</v>
      </c>
      <c r="M186" s="3" cm="1">
        <f t="array" ref="M186">_xlfn.XLOOKUP(transformación!B177,'[1]Búsquedas a tres meses'!$A$5:$A$101,_xlfn.XLOOKUP($C$1,'[1]Búsquedas a tres meses'!$B$2:$Q$2,'[1]Búsquedas a tres meses'!$B$5:$Q$101))</f>
        <v>108924</v>
      </c>
      <c r="N186" s="3" cm="1">
        <f t="array" ref="N186">_xlfn.XLOOKUP(transformación!B177,'[1]Búsquedas a 6 meses'!$A$5:$A$101,_xlfn.XLOOKUP($C$1,'[1]Búsquedas a 6 meses'!$B$2:$Q$2,'[1]Búsquedas a 6 meses'!$B$5:$Q$101))</f>
        <v>117009</v>
      </c>
    </row>
    <row r="187" spans="1:14" x14ac:dyDescent="0.3">
      <c r="A187" s="2" t="str">
        <f>'Viajeros Hoteles y Apartamet'!A187</f>
        <v>2019</v>
      </c>
      <c r="B187" s="2" t="str">
        <f>'Viajeros Hoteles y Apartamet'!B187</f>
        <v>8</v>
      </c>
      <c r="C187" s="3">
        <f>'Viajeros Hoteles y Apartamet'!K187</f>
        <v>21694</v>
      </c>
      <c r="D187" s="3" cm="1">
        <f t="array" ref="D187">_xlfn.XLOOKUP(transformación!A178,'[1]Pib Pc'!$A$2:$A$81,_xlfn.XLOOKUP($C$1,'[1]Pib Pc'!B$1:P$1,'[1]Pib Pc'!$B$2:$P$81))</f>
        <v>16290</v>
      </c>
      <c r="E187" s="19" cm="1">
        <f t="array" ref="E187">_xlfn.XLOOKUP(transformación!B178,'[1]IPC Armonizado'!$A$2:$A$250,_xlfn.XLOOKUP($C$1,'[1]IPC Armonizado'!$B$1:$Q$1,'[1]IPC Armonizado'!$B$2:$Q$250))</f>
        <v>111.3</v>
      </c>
      <c r="F187" s="19" cm="1">
        <f t="array" ref="F187">_xlfn.XLOOKUP(transformación!A178,'[1]Desempleo armonizado'!$A$2:$A$101,_xlfn.XLOOKUP($C$1,'[1]Desempleo armonizado'!$B$1:$P$1,'[1]Desempleo armonizado'!$B$2:$P$101))</f>
        <v>3.8</v>
      </c>
      <c r="G187" s="26" cm="1">
        <f t="array" ref="G187">IFERROR(_xlfn.XLOOKUP(transformación!$B178,[1]Forwarkeys!$B$2:$B$1000,_xlfn.XLOOKUP($C$1,[1]Forwarkeys!$C$1:$BA$1,[1]Forwarkeys!$C$2:$BA$1000)),"-")</f>
        <v>31579</v>
      </c>
      <c r="H187" s="19">
        <f>España!E187</f>
        <v>103.87</v>
      </c>
      <c r="I187" s="3">
        <f>[1]Aeropuerto!$M180</f>
        <v>20372</v>
      </c>
      <c r="J187" s="3" cm="1">
        <f t="array" ref="J187">_xlfn.XLOOKUP(transformación!$B178,[1]Mortalidad!$A$2:$A$301,_xlfn.XLOOKUP($C$1,[1]Mortalidad!$B$1:$P$1,[1]Mortalidad!$B$2:$P$301))</f>
        <v>3287</v>
      </c>
      <c r="K187" s="19" cm="1">
        <f t="array" ref="K187">_xlfn.XLOOKUP(transformación!$B178,'[1]Indice del consumidor'!$A$2:$A$301,_xlfn.XLOOKUP($C$1,'[1]Indice del consumidor'!$B$1:$P$1,'[1]Indice del consumidor'!$B$2:$P$301))</f>
        <v>-0.3000000000000001</v>
      </c>
      <c r="L187" s="3" cm="1">
        <f t="array" ref="L187">_xlfn.XLOOKUP(transformación!B178,'[1]Total Búsquedas'!$A$5:$A$101,_xlfn.XLOOKUP($C$1,'[1]Total Búsquedas'!$B$2:$Q$2,'[1]Total Búsquedas'!$B$5:$Q$101))</f>
        <v>135720</v>
      </c>
      <c r="M187" s="3" cm="1">
        <f t="array" ref="M187">_xlfn.XLOOKUP(transformación!B178,'[1]Búsquedas a tres meses'!$A$5:$A$101,_xlfn.XLOOKUP($C$1,'[1]Búsquedas a tres meses'!$B$2:$Q$2,'[1]Búsquedas a tres meses'!$B$5:$Q$101))</f>
        <v>108835</v>
      </c>
      <c r="N187" s="3" cm="1">
        <f t="array" ref="N187">_xlfn.XLOOKUP(transformación!B178,'[1]Búsquedas a 6 meses'!$A$5:$A$101,_xlfn.XLOOKUP($C$1,'[1]Búsquedas a 6 meses'!$B$2:$Q$2,'[1]Búsquedas a 6 meses'!$B$5:$Q$101))</f>
        <v>122369</v>
      </c>
    </row>
    <row r="188" spans="1:14" x14ac:dyDescent="0.3">
      <c r="A188" s="2" t="str">
        <f>'Viajeros Hoteles y Apartamet'!A188</f>
        <v>2019</v>
      </c>
      <c r="B188" s="2" t="str">
        <f>'Viajeros Hoteles y Apartamet'!B188</f>
        <v>9</v>
      </c>
      <c r="C188" s="3">
        <f>'Viajeros Hoteles y Apartamet'!K188</f>
        <v>39408</v>
      </c>
      <c r="D188" s="3" cm="1">
        <f t="array" ref="D188">_xlfn.XLOOKUP(transformación!A179,'[1]Pib Pc'!$A$2:$A$81,_xlfn.XLOOKUP($C$1,'[1]Pib Pc'!B$1:P$1,'[1]Pib Pc'!$B$2:$P$81))</f>
        <v>16290</v>
      </c>
      <c r="E188" s="19" cm="1">
        <f t="array" ref="E188">_xlfn.XLOOKUP(transformación!B179,'[1]IPC Armonizado'!$A$2:$A$250,_xlfn.XLOOKUP($C$1,'[1]IPC Armonizado'!$B$1:$Q$1,'[1]IPC Armonizado'!$B$2:$Q$250))</f>
        <v>111.9</v>
      </c>
      <c r="F188" s="19" cm="1">
        <f t="array" ref="F188">_xlfn.XLOOKUP(transformación!A179,'[1]Desempleo armonizado'!$A$2:$A$101,_xlfn.XLOOKUP($C$1,'[1]Desempleo armonizado'!$B$1:$P$1,'[1]Desempleo armonizado'!$B$2:$P$101))</f>
        <v>3.8</v>
      </c>
      <c r="G188" s="26" cm="1">
        <f t="array" ref="G188">IFERROR(_xlfn.XLOOKUP(transformación!$B179,[1]Forwarkeys!$B$2:$B$1000,_xlfn.XLOOKUP($C$1,[1]Forwarkeys!$C$1:$BA$1,[1]Forwarkeys!$C$2:$BA$1000)),"-")</f>
        <v>30369</v>
      </c>
      <c r="H188" s="19">
        <f>España!E188</f>
        <v>104.28</v>
      </c>
      <c r="I188" s="3">
        <f>[1]Aeropuerto!$M181</f>
        <v>28706</v>
      </c>
      <c r="J188" s="3" cm="1">
        <f t="array" ref="J188">_xlfn.XLOOKUP(transformación!$B179,[1]Mortalidad!$A$2:$A$301,_xlfn.XLOOKUP($C$1,[1]Mortalidad!$B$1:$P$1,[1]Mortalidad!$B$2:$P$301))</f>
        <v>3384</v>
      </c>
      <c r="K188" s="19" cm="1">
        <f t="array" ref="K188">_xlfn.XLOOKUP(transformación!$B179,'[1]Indice del consumidor'!$A$2:$A$301,_xlfn.XLOOKUP($C$1,'[1]Indice del consumidor'!$B$1:$P$1,'[1]Indice del consumidor'!$B$2:$P$301))</f>
        <v>-1.5333333333333332</v>
      </c>
      <c r="L188" s="3" cm="1">
        <f t="array" ref="L188">_xlfn.XLOOKUP(transformación!B179,'[1]Total Búsquedas'!$A$5:$A$101,_xlfn.XLOOKUP($C$1,'[1]Total Búsquedas'!$B$2:$Q$2,'[1]Total Búsquedas'!$B$5:$Q$101))</f>
        <v>141881</v>
      </c>
      <c r="M188" s="3" cm="1">
        <f t="array" ref="M188">_xlfn.XLOOKUP(transformación!B179,'[1]Búsquedas a tres meses'!$A$5:$A$101,_xlfn.XLOOKUP($C$1,'[1]Búsquedas a tres meses'!$B$2:$Q$2,'[1]Búsquedas a tres meses'!$B$5:$Q$101))</f>
        <v>113409</v>
      </c>
      <c r="N188" s="3" cm="1">
        <f t="array" ref="N188">_xlfn.XLOOKUP(transformación!B179,'[1]Búsquedas a 6 meses'!$A$5:$A$101,_xlfn.XLOOKUP($C$1,'[1]Búsquedas a 6 meses'!$B$2:$Q$2,'[1]Búsquedas a 6 meses'!$B$5:$Q$101))</f>
        <v>125104</v>
      </c>
    </row>
    <row r="189" spans="1:14" x14ac:dyDescent="0.3">
      <c r="A189" s="2" t="str">
        <f>'Viajeros Hoteles y Apartamet'!A189</f>
        <v>2019</v>
      </c>
      <c r="B189" s="2" t="str">
        <f>'Viajeros Hoteles y Apartamet'!B189</f>
        <v>10</v>
      </c>
      <c r="C189" s="3">
        <f>'Viajeros Hoteles y Apartamet'!K189</f>
        <v>54107</v>
      </c>
      <c r="D189" s="3" cm="1">
        <f t="array" ref="D189">_xlfn.XLOOKUP(transformación!A180,'[1]Pib Pc'!$A$2:$A$81,_xlfn.XLOOKUP($C$1,'[1]Pib Pc'!B$1:P$1,'[1]Pib Pc'!$B$2:$P$81))</f>
        <v>17460</v>
      </c>
      <c r="E189" s="19" cm="1">
        <f t="array" ref="E189">_xlfn.XLOOKUP(transformación!B180,'[1]IPC Armonizado'!$A$2:$A$250,_xlfn.XLOOKUP($C$1,'[1]IPC Armonizado'!$B$1:$Q$1,'[1]IPC Armonizado'!$B$2:$Q$250))</f>
        <v>112</v>
      </c>
      <c r="F189" s="19" cm="1">
        <f t="array" ref="F189">_xlfn.XLOOKUP(transformación!A180,'[1]Desempleo armonizado'!$A$2:$A$101,_xlfn.XLOOKUP($C$1,'[1]Desempleo armonizado'!$B$1:$P$1,'[1]Desempleo armonizado'!$B$2:$P$101))</f>
        <v>3.7</v>
      </c>
      <c r="G189" s="26" cm="1">
        <f t="array" ref="G189">IFERROR(_xlfn.XLOOKUP(transformación!$B180,[1]Forwarkeys!$B$2:$B$1000,_xlfn.XLOOKUP($C$1,[1]Forwarkeys!$C$1:$BA$1,[1]Forwarkeys!$C$2:$BA$1000)),"-")</f>
        <v>26670</v>
      </c>
      <c r="H189" s="19">
        <f>España!E189</f>
        <v>104.97</v>
      </c>
      <c r="I189" s="3">
        <f>[1]Aeropuerto!$M182</f>
        <v>24564</v>
      </c>
      <c r="J189" s="3" cm="1">
        <f t="array" ref="J189">_xlfn.XLOOKUP(transformación!$B180,[1]Mortalidad!$A$2:$A$301,_xlfn.XLOOKUP($C$1,[1]Mortalidad!$B$1:$P$1,[1]Mortalidad!$B$2:$P$301))</f>
        <v>3258</v>
      </c>
      <c r="K189" s="19" cm="1">
        <f t="array" ref="K189">_xlfn.XLOOKUP(transformación!$B180,'[1]Indice del consumidor'!$A$2:$A$301,_xlfn.XLOOKUP($C$1,'[1]Indice del consumidor'!$B$1:$P$1,'[1]Indice del consumidor'!$B$2:$P$301))</f>
        <v>-2.6666666666666665</v>
      </c>
      <c r="L189" s="3" cm="1">
        <f t="array" ref="L189">_xlfn.XLOOKUP(transformación!B180,'[1]Total Búsquedas'!$A$5:$A$101,_xlfn.XLOOKUP($C$1,'[1]Total Búsquedas'!$B$2:$Q$2,'[1]Total Búsquedas'!$B$5:$Q$101))</f>
        <v>135107</v>
      </c>
      <c r="M189" s="3" cm="1">
        <f t="array" ref="M189">_xlfn.XLOOKUP(transformación!B180,'[1]Búsquedas a tres meses'!$A$5:$A$101,_xlfn.XLOOKUP($C$1,'[1]Búsquedas a tres meses'!$B$2:$Q$2,'[1]Búsquedas a tres meses'!$B$5:$Q$101))</f>
        <v>92861</v>
      </c>
      <c r="N189" s="3" cm="1">
        <f t="array" ref="N189">_xlfn.XLOOKUP(transformación!B180,'[1]Búsquedas a 6 meses'!$A$5:$A$101,_xlfn.XLOOKUP($C$1,'[1]Búsquedas a 6 meses'!$B$2:$Q$2,'[1]Búsquedas a 6 meses'!$B$5:$Q$101))</f>
        <v>113110</v>
      </c>
    </row>
    <row r="190" spans="1:14" x14ac:dyDescent="0.3">
      <c r="A190" s="2" t="str">
        <f>'Viajeros Hoteles y Apartamet'!A190</f>
        <v>2019</v>
      </c>
      <c r="B190" s="2" t="str">
        <f>'Viajeros Hoteles y Apartamet'!B190</f>
        <v>11</v>
      </c>
      <c r="C190" s="3">
        <f>'Viajeros Hoteles y Apartamet'!K190</f>
        <v>35520</v>
      </c>
      <c r="D190" s="3" cm="1">
        <f t="array" ref="D190">_xlfn.XLOOKUP(transformación!A181,'[1]Pib Pc'!$A$2:$A$81,_xlfn.XLOOKUP($C$1,'[1]Pib Pc'!B$1:P$1,'[1]Pib Pc'!$B$2:$P$81))</f>
        <v>17460</v>
      </c>
      <c r="E190" s="19" cm="1">
        <f t="array" ref="E190">_xlfn.XLOOKUP(transformación!B181,'[1]IPC Armonizado'!$A$2:$A$250,_xlfn.XLOOKUP($C$1,'[1]IPC Armonizado'!$B$1:$Q$1,'[1]IPC Armonizado'!$B$2:$Q$250))</f>
        <v>112.4</v>
      </c>
      <c r="F190" s="19" cm="1">
        <f t="array" ref="F190">_xlfn.XLOOKUP(transformación!A181,'[1]Desempleo armonizado'!$A$2:$A$101,_xlfn.XLOOKUP($C$1,'[1]Desempleo armonizado'!$B$1:$P$1,'[1]Desempleo armonizado'!$B$2:$P$101))</f>
        <v>3.7</v>
      </c>
      <c r="G190" s="26" cm="1">
        <f t="array" ref="G190">IFERROR(_xlfn.XLOOKUP(transformación!$B181,[1]Forwarkeys!$B$2:$B$1000,_xlfn.XLOOKUP($C$1,[1]Forwarkeys!$C$1:$BA$1,[1]Forwarkeys!$C$2:$BA$1000)),"-")</f>
        <v>13732</v>
      </c>
      <c r="H190" s="19">
        <f>España!E190</f>
        <v>105.01</v>
      </c>
      <c r="I190" s="3">
        <f>[1]Aeropuerto!$M183</f>
        <v>10872</v>
      </c>
      <c r="J190" s="3" cm="1">
        <f t="array" ref="J190">_xlfn.XLOOKUP(transformación!$B181,[1]Mortalidad!$A$2:$A$301,_xlfn.XLOOKUP($C$1,[1]Mortalidad!$B$1:$P$1,[1]Mortalidad!$B$2:$P$301))</f>
        <v>3024</v>
      </c>
      <c r="K190" s="19" cm="1">
        <f t="array" ref="K190">_xlfn.XLOOKUP(transformación!$B181,'[1]Indice del consumidor'!$A$2:$A$301,_xlfn.XLOOKUP($C$1,'[1]Indice del consumidor'!$B$1:$P$1,'[1]Indice del consumidor'!$B$2:$P$301))</f>
        <v>-2.3000000000000003</v>
      </c>
      <c r="L190" s="3" cm="1">
        <f t="array" ref="L190">_xlfn.XLOOKUP(transformación!B181,'[1]Total Búsquedas'!$A$5:$A$101,_xlfn.XLOOKUP($C$1,'[1]Total Búsquedas'!$B$2:$Q$2,'[1]Total Búsquedas'!$B$5:$Q$101))</f>
        <v>112467</v>
      </c>
      <c r="M190" s="3" cm="1">
        <f t="array" ref="M190">_xlfn.XLOOKUP(transformación!B181,'[1]Búsquedas a tres meses'!$A$5:$A$101,_xlfn.XLOOKUP($C$1,'[1]Búsquedas a tres meses'!$B$2:$Q$2,'[1]Búsquedas a tres meses'!$B$5:$Q$101))</f>
        <v>70521</v>
      </c>
      <c r="N190" s="3" cm="1">
        <f t="array" ref="N190">_xlfn.XLOOKUP(transformación!B181,'[1]Búsquedas a 6 meses'!$A$5:$A$101,_xlfn.XLOOKUP($C$1,'[1]Búsquedas a 6 meses'!$B$2:$Q$2,'[1]Búsquedas a 6 meses'!$B$5:$Q$101))</f>
        <v>91028</v>
      </c>
    </row>
    <row r="191" spans="1:14" x14ac:dyDescent="0.3">
      <c r="A191" s="2" t="str">
        <f>'Viajeros Hoteles y Apartamet'!A191</f>
        <v>2019</v>
      </c>
      <c r="B191" s="2" t="str">
        <f>'Viajeros Hoteles y Apartamet'!B191</f>
        <v>12</v>
      </c>
      <c r="C191" s="3">
        <f>'Viajeros Hoteles y Apartamet'!K191</f>
        <v>15865</v>
      </c>
      <c r="D191" s="3" cm="1">
        <f t="array" ref="D191">_xlfn.XLOOKUP(transformación!A182,'[1]Pib Pc'!$A$2:$A$81,_xlfn.XLOOKUP($C$1,'[1]Pib Pc'!B$1:P$1,'[1]Pib Pc'!$B$2:$P$81))</f>
        <v>17460</v>
      </c>
      <c r="E191" s="19" cm="1">
        <f t="array" ref="E191">_xlfn.XLOOKUP(transformación!B182,'[1]IPC Armonizado'!$A$2:$A$250,_xlfn.XLOOKUP($C$1,'[1]IPC Armonizado'!$B$1:$Q$1,'[1]IPC Armonizado'!$B$2:$Q$250))</f>
        <v>112</v>
      </c>
      <c r="F191" s="19" cm="1">
        <f t="array" ref="F191">_xlfn.XLOOKUP(transformación!A182,'[1]Desempleo armonizado'!$A$2:$A$101,_xlfn.XLOOKUP($C$1,'[1]Desempleo armonizado'!$B$1:$P$1,'[1]Desempleo armonizado'!$B$2:$P$101))</f>
        <v>3.7</v>
      </c>
      <c r="G191" s="26" cm="1">
        <f t="array" ref="G191">IFERROR(_xlfn.XLOOKUP(transformación!$B182,[1]Forwarkeys!$B$2:$B$1000,_xlfn.XLOOKUP($C$1,[1]Forwarkeys!$C$1:$BA$1,[1]Forwarkeys!$C$2:$BA$1000)),"-")</f>
        <v>12585</v>
      </c>
      <c r="H191" s="19">
        <f>España!E191</f>
        <v>104.88</v>
      </c>
      <c r="I191" s="3">
        <f>[1]Aeropuerto!$M184</f>
        <v>11270</v>
      </c>
      <c r="J191" s="3" cm="1">
        <f t="array" ref="J191">_xlfn.XLOOKUP(transformación!$B182,[1]Mortalidad!$A$2:$A$301,_xlfn.XLOOKUP($C$1,[1]Mortalidad!$B$1:$P$1,[1]Mortalidad!$B$2:$P$301))</f>
        <v>3207</v>
      </c>
      <c r="K191" s="19" cm="1">
        <f t="array" ref="K191">_xlfn.XLOOKUP(transformación!$B182,'[1]Indice del consumidor'!$A$2:$A$301,_xlfn.XLOOKUP($C$1,'[1]Indice del consumidor'!$B$1:$P$1,'[1]Indice del consumidor'!$B$2:$P$301))</f>
        <v>-1.4333333333333336</v>
      </c>
      <c r="L191" s="3" cm="1">
        <f t="array" ref="L191">_xlfn.XLOOKUP(transformación!B182,'[1]Total Búsquedas'!$A$5:$A$101,_xlfn.XLOOKUP($C$1,'[1]Total Búsquedas'!$B$2:$Q$2,'[1]Total Búsquedas'!$B$5:$Q$101))</f>
        <v>118750</v>
      </c>
      <c r="M191" s="3" cm="1">
        <f t="array" ref="M191">_xlfn.XLOOKUP(transformación!B182,'[1]Búsquedas a tres meses'!$A$5:$A$101,_xlfn.XLOOKUP($C$1,'[1]Búsquedas a tres meses'!$B$2:$Q$2,'[1]Búsquedas a tres meses'!$B$5:$Q$101))</f>
        <v>67818</v>
      </c>
      <c r="N191" s="3" cm="1">
        <f t="array" ref="N191">_xlfn.XLOOKUP(transformación!B182,'[1]Búsquedas a 6 meses'!$A$5:$A$101,_xlfn.XLOOKUP($C$1,'[1]Búsquedas a 6 meses'!$B$2:$Q$2,'[1]Búsquedas a 6 meses'!$B$5:$Q$101))</f>
        <v>97917</v>
      </c>
    </row>
    <row r="192" spans="1:14" x14ac:dyDescent="0.3">
      <c r="A192" s="2" t="str">
        <f>'Viajeros Hoteles y Apartamet'!A192</f>
        <v>2020</v>
      </c>
      <c r="B192" s="2" t="str">
        <f>'Viajeros Hoteles y Apartamet'!B192</f>
        <v>1</v>
      </c>
      <c r="C192" s="3">
        <f>'Viajeros Hoteles y Apartamet'!K192</f>
        <v>16927</v>
      </c>
      <c r="D192" s="3" cm="1">
        <f t="array" ref="D192">_xlfn.XLOOKUP(transformación!A183,'[1]Pib Pc'!$A$2:$A$81,_xlfn.XLOOKUP($C$1,'[1]Pib Pc'!B$1:P$1,'[1]Pib Pc'!$B$2:$P$81))</f>
        <v>16120</v>
      </c>
      <c r="E192" s="19" cm="1">
        <f t="array" ref="E192">_xlfn.XLOOKUP(transformación!B183,'[1]IPC Armonizado'!$A$2:$A$250,_xlfn.XLOOKUP($C$1,'[1]IPC Armonizado'!$B$1:$Q$1,'[1]IPC Armonizado'!$B$2:$Q$250))</f>
        <v>111.9</v>
      </c>
      <c r="F192" s="19" cm="1">
        <f t="array" ref="F192">_xlfn.XLOOKUP(transformación!A183,'[1]Desempleo armonizado'!$A$2:$A$101,_xlfn.XLOOKUP($C$1,'[1]Desempleo armonizado'!$B$1:$P$1,'[1]Desempleo armonizado'!$B$2:$P$101))</f>
        <v>3.6</v>
      </c>
      <c r="G192" s="26" cm="1">
        <f t="array" ref="G192">IFERROR(_xlfn.XLOOKUP(transformación!$B183,[1]Forwarkeys!$B$2:$B$1000,_xlfn.XLOOKUP($C$1,[1]Forwarkeys!$C$1:$BA$1,[1]Forwarkeys!$C$2:$BA$1000)),"-")</f>
        <v>11703</v>
      </c>
      <c r="H192" s="19">
        <f>España!E192</f>
        <v>103.42</v>
      </c>
      <c r="I192" s="3">
        <f>[1]Aeropuerto!$M185</f>
        <v>10042</v>
      </c>
      <c r="J192" s="3" cm="1">
        <f t="array" ref="J192">_xlfn.XLOOKUP(transformación!$B183,[1]Mortalidad!$A$2:$A$301,_xlfn.XLOOKUP($C$1,[1]Mortalidad!$B$1:$P$1,[1]Mortalidad!$B$2:$P$301))</f>
        <v>3336</v>
      </c>
      <c r="K192" s="19" cm="1">
        <f t="array" ref="K192">_xlfn.XLOOKUP(transformación!$B183,'[1]Indice del consumidor'!$A$2:$A$301,_xlfn.XLOOKUP($C$1,'[1]Indice del consumidor'!$B$1:$P$1,'[1]Indice del consumidor'!$B$2:$P$301))</f>
        <v>-1.3999999999999997</v>
      </c>
      <c r="L192" s="3" cm="1">
        <f t="array" ref="L192">_xlfn.XLOOKUP(transformación!B183,'[1]Total Búsquedas'!$A$5:$A$101,_xlfn.XLOOKUP($C$1,'[1]Total Búsquedas'!$B$2:$Q$2,'[1]Total Búsquedas'!$B$5:$Q$101))</f>
        <v>203603</v>
      </c>
      <c r="M192" s="3" cm="1">
        <f t="array" ref="M192">_xlfn.XLOOKUP(transformación!B183,'[1]Búsquedas a tres meses'!$A$5:$A$101,_xlfn.XLOOKUP($C$1,'[1]Búsquedas a tres meses'!$B$2:$Q$2,'[1]Búsquedas a tres meses'!$B$5:$Q$101))</f>
        <v>106297</v>
      </c>
      <c r="N192" s="3" cm="1">
        <f t="array" ref="N192">_xlfn.XLOOKUP(transformación!B183,'[1]Búsquedas a 6 meses'!$A$5:$A$101,_xlfn.XLOOKUP($C$1,'[1]Búsquedas a 6 meses'!$B$2:$Q$2,'[1]Búsquedas a 6 meses'!$B$5:$Q$101))</f>
        <v>181180</v>
      </c>
    </row>
    <row r="193" spans="1:14" x14ac:dyDescent="0.3">
      <c r="A193" s="2" t="str">
        <f>'Viajeros Hoteles y Apartamet'!A193</f>
        <v>2020</v>
      </c>
      <c r="B193" s="2" t="str">
        <f>'Viajeros Hoteles y Apartamet'!B193</f>
        <v>2</v>
      </c>
      <c r="C193" s="3">
        <f>'Viajeros Hoteles y Apartamet'!K193</f>
        <v>32336</v>
      </c>
      <c r="D193" s="3" cm="1">
        <f t="array" ref="D193">_xlfn.XLOOKUP(transformación!A184,'[1]Pib Pc'!$A$2:$A$81,_xlfn.XLOOKUP($C$1,'[1]Pib Pc'!B$1:P$1,'[1]Pib Pc'!$B$2:$P$81))</f>
        <v>16120</v>
      </c>
      <c r="E193" s="19" cm="1">
        <f t="array" ref="E193">_xlfn.XLOOKUP(transformación!B184,'[1]IPC Armonizado'!$A$2:$A$250,_xlfn.XLOOKUP($C$1,'[1]IPC Armonizado'!$B$1:$Q$1,'[1]IPC Armonizado'!$B$2:$Q$250))</f>
        <v>111.8</v>
      </c>
      <c r="F193" s="19" cm="1">
        <f t="array" ref="F193">_xlfn.XLOOKUP(transformación!A184,'[1]Desempleo armonizado'!$A$2:$A$101,_xlfn.XLOOKUP($C$1,'[1]Desempleo armonizado'!$B$1:$P$1,'[1]Desempleo armonizado'!$B$2:$P$101))</f>
        <v>3.6</v>
      </c>
      <c r="G193" s="26" cm="1">
        <f t="array" ref="G193">IFERROR(_xlfn.XLOOKUP(transformación!$B184,[1]Forwarkeys!$B$2:$B$1000,_xlfn.XLOOKUP($C$1,[1]Forwarkeys!$C$1:$BA$1,[1]Forwarkeys!$C$2:$BA$1000)),"-")</f>
        <v>14234</v>
      </c>
      <c r="H193" s="19">
        <f>España!E193</f>
        <v>103.36</v>
      </c>
      <c r="I193" s="3">
        <f>[1]Aeropuerto!$M186</f>
        <v>13461</v>
      </c>
      <c r="J193" s="3" cm="1">
        <f t="array" ref="J193">_xlfn.XLOOKUP(transformación!$B184,[1]Mortalidad!$A$2:$A$301,_xlfn.XLOOKUP($C$1,[1]Mortalidad!$B$1:$P$1,[1]Mortalidad!$B$2:$P$301))</f>
        <v>3324</v>
      </c>
      <c r="K193" s="19" cm="1">
        <f t="array" ref="K193">_xlfn.XLOOKUP(transformación!$B184,'[1]Indice del consumidor'!$A$2:$A$301,_xlfn.XLOOKUP($C$1,'[1]Indice del consumidor'!$B$1:$P$1,'[1]Indice del consumidor'!$B$2:$P$301))</f>
        <v>-0.73333333333333339</v>
      </c>
      <c r="L193" s="3" cm="1">
        <f t="array" ref="L193">_xlfn.XLOOKUP(transformación!B184,'[1]Total Búsquedas'!$A$5:$A$101,_xlfn.XLOOKUP($C$1,'[1]Total Búsquedas'!$B$2:$Q$2,'[1]Total Búsquedas'!$B$5:$Q$101))</f>
        <v>152338</v>
      </c>
      <c r="M193" s="3" cm="1">
        <f t="array" ref="M193">_xlfn.XLOOKUP(transformación!B184,'[1]Búsquedas a tres meses'!$A$5:$A$101,_xlfn.XLOOKUP($C$1,'[1]Búsquedas a tres meses'!$B$2:$Q$2,'[1]Búsquedas a tres meses'!$B$5:$Q$101))</f>
        <v>88159</v>
      </c>
      <c r="N193" s="3" cm="1">
        <f t="array" ref="N193">_xlfn.XLOOKUP(transformación!B184,'[1]Búsquedas a 6 meses'!$A$5:$A$101,_xlfn.XLOOKUP($C$1,'[1]Búsquedas a 6 meses'!$B$2:$Q$2,'[1]Búsquedas a 6 meses'!$B$5:$Q$101))</f>
        <v>136509</v>
      </c>
    </row>
    <row r="194" spans="1:14" x14ac:dyDescent="0.3">
      <c r="A194" s="2" t="str">
        <f>'Viajeros Hoteles y Apartamet'!A194</f>
        <v>2020</v>
      </c>
      <c r="B194" s="2" t="str">
        <f>'Viajeros Hoteles y Apartamet'!B194</f>
        <v>3</v>
      </c>
      <c r="C194" s="3">
        <f>'Viajeros Hoteles y Apartamet'!K194</f>
        <v>0</v>
      </c>
      <c r="D194" s="3" cm="1">
        <f t="array" ref="D194">_xlfn.XLOOKUP(transformación!A185,'[1]Pib Pc'!$A$2:$A$81,_xlfn.XLOOKUP($C$1,'[1]Pib Pc'!B$1:P$1,'[1]Pib Pc'!$B$2:$P$81))</f>
        <v>16120</v>
      </c>
      <c r="E194" s="19" cm="1">
        <f t="array" ref="E194">_xlfn.XLOOKUP(transformación!B185,'[1]IPC Armonizado'!$A$2:$A$250,_xlfn.XLOOKUP($C$1,'[1]IPC Armonizado'!$B$1:$Q$1,'[1]IPC Armonizado'!$B$2:$Q$250))</f>
        <v>111.7</v>
      </c>
      <c r="F194" s="19" cm="1">
        <f t="array" ref="F194">_xlfn.XLOOKUP(transformación!A185,'[1]Desempleo armonizado'!$A$2:$A$101,_xlfn.XLOOKUP($C$1,'[1]Desempleo armonizado'!$B$1:$P$1,'[1]Desempleo armonizado'!$B$2:$P$101))</f>
        <v>3.6</v>
      </c>
      <c r="G194" s="26" cm="1">
        <f t="array" ref="G194">IFERROR(_xlfn.XLOOKUP(transformación!$B185,[1]Forwarkeys!$B$2:$B$1000,_xlfn.XLOOKUP($C$1,[1]Forwarkeys!$C$1:$BA$1,[1]Forwarkeys!$C$2:$BA$1000)),"-")</f>
        <v>12576</v>
      </c>
      <c r="H194" s="19">
        <f>España!E194</f>
        <v>103.98</v>
      </c>
      <c r="I194" s="3">
        <f>[1]Aeropuerto!$M187</f>
        <v>4621</v>
      </c>
      <c r="J194" s="3" cm="1">
        <f t="array" ref="J194">_xlfn.XLOOKUP(transformación!$B185,[1]Mortalidad!$A$2:$A$301,_xlfn.XLOOKUP($C$1,[1]Mortalidad!$B$1:$P$1,[1]Mortalidad!$B$2:$P$301))</f>
        <v>3772</v>
      </c>
      <c r="K194" s="19" cm="1">
        <f t="array" ref="K194">_xlfn.XLOOKUP(transformación!$B185,'[1]Indice del consumidor'!$A$2:$A$301,_xlfn.XLOOKUP($C$1,'[1]Indice del consumidor'!$B$1:$P$1,'[1]Indice del consumidor'!$B$2:$P$301))</f>
        <v>-3.9666666666666668</v>
      </c>
      <c r="L194" s="3" cm="1">
        <f t="array" ref="L194">_xlfn.XLOOKUP(transformación!B185,'[1]Total Búsquedas'!$A$5:$A$101,_xlfn.XLOOKUP($C$1,'[1]Total Búsquedas'!$B$2:$Q$2,'[1]Total Búsquedas'!$B$5:$Q$101))</f>
        <v>77063</v>
      </c>
      <c r="M194" s="3" cm="1">
        <f t="array" ref="M194">_xlfn.XLOOKUP(transformación!B185,'[1]Búsquedas a tres meses'!$A$5:$A$101,_xlfn.XLOOKUP($C$1,'[1]Búsquedas a tres meses'!$B$2:$Q$2,'[1]Búsquedas a tres meses'!$B$5:$Q$101))</f>
        <v>50591</v>
      </c>
      <c r="N194" s="3" cm="1">
        <f t="array" ref="N194">_xlfn.XLOOKUP(transformación!B185,'[1]Búsquedas a 6 meses'!$A$5:$A$101,_xlfn.XLOOKUP($C$1,'[1]Búsquedas a 6 meses'!$B$2:$Q$2,'[1]Búsquedas a 6 meses'!$B$5:$Q$101))</f>
        <v>71578</v>
      </c>
    </row>
    <row r="195" spans="1:14" x14ac:dyDescent="0.3">
      <c r="A195" s="2" t="str">
        <f>'Viajeros Hoteles y Apartamet'!A195</f>
        <v>2020</v>
      </c>
      <c r="B195" s="2" t="str">
        <f>'Viajeros Hoteles y Apartamet'!B195</f>
        <v>4</v>
      </c>
      <c r="C195" s="3">
        <f>'Viajeros Hoteles y Apartamet'!K195</f>
        <v>0</v>
      </c>
      <c r="D195" s="3" cm="1">
        <f t="array" ref="D195">_xlfn.XLOOKUP(transformación!A186,'[1]Pib Pc'!$A$2:$A$81,_xlfn.XLOOKUP($C$1,'[1]Pib Pc'!B$1:P$1,'[1]Pib Pc'!$B$2:$P$81))</f>
        <v>13610</v>
      </c>
      <c r="E195" s="19" cm="1">
        <f t="array" ref="E195">_xlfn.XLOOKUP(transformación!B186,'[1]IPC Armonizado'!$A$2:$A$250,_xlfn.XLOOKUP($C$1,'[1]IPC Armonizado'!$B$1:$Q$1,'[1]IPC Armonizado'!$B$2:$Q$250))</f>
        <v>112.3</v>
      </c>
      <c r="F195" s="19" cm="1">
        <f t="array" ref="F195">_xlfn.XLOOKUP(transformación!A186,'[1]Desempleo armonizado'!$A$2:$A$101,_xlfn.XLOOKUP($C$1,'[1]Desempleo armonizado'!$B$1:$P$1,'[1]Desempleo armonizado'!$B$2:$P$101))</f>
        <v>4.4000000000000004</v>
      </c>
      <c r="G195" s="26" cm="1">
        <f t="array" ref="G195">IFERROR(_xlfn.XLOOKUP(transformación!$B186,[1]Forwarkeys!$B$2:$B$1000,_xlfn.XLOOKUP($C$1,[1]Forwarkeys!$C$1:$BA$1,[1]Forwarkeys!$C$2:$BA$1000)),"-")</f>
        <v>0</v>
      </c>
      <c r="H195" s="19">
        <f>España!E195</f>
        <v>104.35</v>
      </c>
      <c r="I195" s="3">
        <f>[1]Aeropuerto!$M188</f>
        <v>0</v>
      </c>
      <c r="J195" s="3" cm="1">
        <f t="array" ref="J195">_xlfn.XLOOKUP(transformación!$B186,[1]Mortalidad!$A$2:$A$301,_xlfn.XLOOKUP($C$1,[1]Mortalidad!$B$1:$P$1,[1]Mortalidad!$B$2:$P$301))</f>
        <v>3750</v>
      </c>
      <c r="K195" s="19" cm="1">
        <f t="array" ref="K195">_xlfn.XLOOKUP(transformación!$B186,'[1]Indice del consumidor'!$A$2:$A$301,_xlfn.XLOOKUP($C$1,'[1]Indice del consumidor'!$B$1:$P$1,'[1]Indice del consumidor'!$B$2:$P$301))</f>
        <v>-9.2666666666666675</v>
      </c>
      <c r="L195" s="3" cm="1">
        <f t="array" ref="L195">_xlfn.XLOOKUP(transformación!B186,'[1]Total Búsquedas'!$A$5:$A$101,_xlfn.XLOOKUP($C$1,'[1]Total Búsquedas'!$B$2:$Q$2,'[1]Total Búsquedas'!$B$5:$Q$101))</f>
        <v>26279</v>
      </c>
      <c r="M195" s="3" cm="1">
        <f t="array" ref="M195">_xlfn.XLOOKUP(transformación!B186,'[1]Búsquedas a tres meses'!$A$5:$A$101,_xlfn.XLOOKUP($C$1,'[1]Búsquedas a tres meses'!$B$2:$Q$2,'[1]Búsquedas a tres meses'!$B$5:$Q$101))</f>
        <v>19176</v>
      </c>
      <c r="N195" s="3" cm="1">
        <f t="array" ref="N195">_xlfn.XLOOKUP(transformación!B186,'[1]Búsquedas a 6 meses'!$A$5:$A$101,_xlfn.XLOOKUP($C$1,'[1]Búsquedas a 6 meses'!$B$2:$Q$2,'[1]Búsquedas a 6 meses'!$B$5:$Q$101))</f>
        <v>24796</v>
      </c>
    </row>
    <row r="196" spans="1:14" x14ac:dyDescent="0.3">
      <c r="A196" s="2" t="str">
        <f>'Viajeros Hoteles y Apartamet'!A196</f>
        <v>2020</v>
      </c>
      <c r="B196" s="2" t="str">
        <f>'Viajeros Hoteles y Apartamet'!B196</f>
        <v>5</v>
      </c>
      <c r="C196" s="3">
        <f>'Viajeros Hoteles y Apartamet'!K196</f>
        <v>0</v>
      </c>
      <c r="D196" s="3" cm="1">
        <f t="array" ref="D196">_xlfn.XLOOKUP(transformación!A187,'[1]Pib Pc'!$A$2:$A$81,_xlfn.XLOOKUP($C$1,'[1]Pib Pc'!B$1:P$1,'[1]Pib Pc'!$B$2:$P$81))</f>
        <v>13610</v>
      </c>
      <c r="E196" s="19" cm="1">
        <f t="array" ref="E196">_xlfn.XLOOKUP(transformación!B187,'[1]IPC Armonizado'!$A$2:$A$250,_xlfn.XLOOKUP($C$1,'[1]IPC Armonizado'!$B$1:$Q$1,'[1]IPC Armonizado'!$B$2:$Q$250))</f>
        <v>112.5</v>
      </c>
      <c r="F196" s="19" cm="1">
        <f t="array" ref="F196">_xlfn.XLOOKUP(transformación!A187,'[1]Desempleo armonizado'!$A$2:$A$101,_xlfn.XLOOKUP($C$1,'[1]Desempleo armonizado'!$B$1:$P$1,'[1]Desempleo armonizado'!$B$2:$P$101))</f>
        <v>4.4000000000000004</v>
      </c>
      <c r="G196" s="26" cm="1">
        <f t="array" ref="G196">IFERROR(_xlfn.XLOOKUP(transformación!$B187,[1]Forwarkeys!$B$2:$B$1000,_xlfn.XLOOKUP($C$1,[1]Forwarkeys!$C$1:$BA$1,[1]Forwarkeys!$C$2:$BA$1000)),"-")</f>
        <v>3165</v>
      </c>
      <c r="H196" s="19">
        <f>España!E196</f>
        <v>104.41</v>
      </c>
      <c r="I196" s="3">
        <f>[1]Aeropuerto!$M189</f>
        <v>109</v>
      </c>
      <c r="J196" s="3" cm="1">
        <f t="array" ref="J196">_xlfn.XLOOKUP(transformación!$B187,[1]Mortalidad!$A$2:$A$301,_xlfn.XLOOKUP($C$1,[1]Mortalidad!$B$1:$P$1,[1]Mortalidad!$B$2:$P$301))</f>
        <v>3796</v>
      </c>
      <c r="K196" s="19" cm="1">
        <f t="array" ref="K196">_xlfn.XLOOKUP(transformación!$B187,'[1]Indice del consumidor'!$A$2:$A$301,_xlfn.XLOOKUP($C$1,'[1]Indice del consumidor'!$B$1:$P$1,'[1]Indice del consumidor'!$B$2:$P$301))</f>
        <v>-5.8000000000000007</v>
      </c>
      <c r="L196" s="3" cm="1">
        <f t="array" ref="L196">_xlfn.XLOOKUP(transformación!B187,'[1]Total Búsquedas'!$A$5:$A$101,_xlfn.XLOOKUP($C$1,'[1]Total Búsquedas'!$B$2:$Q$2,'[1]Total Búsquedas'!$B$5:$Q$101))</f>
        <v>26536</v>
      </c>
      <c r="M196" s="3" cm="1">
        <f t="array" ref="M196">_xlfn.XLOOKUP(transformación!B187,'[1]Búsquedas a tres meses'!$A$5:$A$101,_xlfn.XLOOKUP($C$1,'[1]Búsquedas a tres meses'!$B$2:$Q$2,'[1]Búsquedas a tres meses'!$B$5:$Q$101))</f>
        <v>19187</v>
      </c>
      <c r="N196" s="3" cm="1">
        <f t="array" ref="N196">_xlfn.XLOOKUP(transformación!B187,'[1]Búsquedas a 6 meses'!$A$5:$A$101,_xlfn.XLOOKUP($C$1,'[1]Búsquedas a 6 meses'!$B$2:$Q$2,'[1]Búsquedas a 6 meses'!$B$5:$Q$101))</f>
        <v>25076</v>
      </c>
    </row>
    <row r="197" spans="1:14" x14ac:dyDescent="0.3">
      <c r="A197" s="2" t="str">
        <f>'Viajeros Hoteles y Apartamet'!A197</f>
        <v>2020</v>
      </c>
      <c r="B197" s="2" t="str">
        <f>'Viajeros Hoteles y Apartamet'!B197</f>
        <v>6</v>
      </c>
      <c r="C197" s="3">
        <f>'Viajeros Hoteles y Apartamet'!K197</f>
        <v>0</v>
      </c>
      <c r="D197" s="3" cm="1">
        <f t="array" ref="D197">_xlfn.XLOOKUP(transformación!A188,'[1]Pib Pc'!$A$2:$A$81,_xlfn.XLOOKUP($C$1,'[1]Pib Pc'!B$1:P$1,'[1]Pib Pc'!$B$2:$P$81))</f>
        <v>13610</v>
      </c>
      <c r="E197" s="19" cm="1">
        <f t="array" ref="E197">_xlfn.XLOOKUP(transformación!B188,'[1]IPC Armonizado'!$A$2:$A$250,_xlfn.XLOOKUP($C$1,'[1]IPC Armonizado'!$B$1:$Q$1,'[1]IPC Armonizado'!$B$2:$Q$250))</f>
        <v>112.8</v>
      </c>
      <c r="F197" s="19" cm="1">
        <f t="array" ref="F197">_xlfn.XLOOKUP(transformación!A188,'[1]Desempleo armonizado'!$A$2:$A$101,_xlfn.XLOOKUP($C$1,'[1]Desempleo armonizado'!$B$1:$P$1,'[1]Desempleo armonizado'!$B$2:$P$101))</f>
        <v>4.4000000000000004</v>
      </c>
      <c r="G197" s="26" cm="1">
        <f t="array" ref="G197">IFERROR(_xlfn.XLOOKUP(transformación!$B188,[1]Forwarkeys!$B$2:$B$1000,_xlfn.XLOOKUP($C$1,[1]Forwarkeys!$C$1:$BA$1,[1]Forwarkeys!$C$2:$BA$1000)),"-")</f>
        <v>873</v>
      </c>
      <c r="H197" s="19">
        <f>España!E197</f>
        <v>104.87</v>
      </c>
      <c r="I197" s="3">
        <f>[1]Aeropuerto!$M190</f>
        <v>230</v>
      </c>
      <c r="J197" s="3" cm="1">
        <f t="array" ref="J197">_xlfn.XLOOKUP(transformación!$B188,[1]Mortalidad!$A$2:$A$301,_xlfn.XLOOKUP($C$1,[1]Mortalidad!$B$1:$P$1,[1]Mortalidad!$B$2:$P$301))</f>
        <v>3412</v>
      </c>
      <c r="K197" s="19" cm="1">
        <f t="array" ref="K197">_xlfn.XLOOKUP(transformación!$B188,'[1]Indice del consumidor'!$A$2:$A$301,_xlfn.XLOOKUP($C$1,'[1]Indice del consumidor'!$B$1:$P$1,'[1]Indice del consumidor'!$B$2:$P$301))</f>
        <v>-0.83333333333333348</v>
      </c>
      <c r="L197" s="3" cm="1">
        <f t="array" ref="L197">_xlfn.XLOOKUP(transformación!B188,'[1]Total Búsquedas'!$A$5:$A$101,_xlfn.XLOOKUP($C$1,'[1]Total Búsquedas'!$B$2:$Q$2,'[1]Total Búsquedas'!$B$5:$Q$101))</f>
        <v>34457</v>
      </c>
      <c r="M197" s="3" cm="1">
        <f t="array" ref="M197">_xlfn.XLOOKUP(transformación!B188,'[1]Búsquedas a tres meses'!$A$5:$A$101,_xlfn.XLOOKUP($C$1,'[1]Búsquedas a tres meses'!$B$2:$Q$2,'[1]Búsquedas a tres meses'!$B$5:$Q$101))</f>
        <v>28758</v>
      </c>
      <c r="N197" s="3" cm="1">
        <f t="array" ref="N197">_xlfn.XLOOKUP(transformación!B188,'[1]Búsquedas a 6 meses'!$A$5:$A$101,_xlfn.XLOOKUP($C$1,'[1]Búsquedas a 6 meses'!$B$2:$Q$2,'[1]Búsquedas a 6 meses'!$B$5:$Q$101))</f>
        <v>33620</v>
      </c>
    </row>
    <row r="198" spans="1:14" x14ac:dyDescent="0.3">
      <c r="A198" s="2" t="str">
        <f>'Viajeros Hoteles y Apartamet'!A198</f>
        <v>2020</v>
      </c>
      <c r="B198" s="2" t="str">
        <f>'Viajeros Hoteles y Apartamet'!B198</f>
        <v>7</v>
      </c>
      <c r="C198" s="3">
        <f>'Viajeros Hoteles y Apartamet'!K198</f>
        <v>2172</v>
      </c>
      <c r="D198" s="3" cm="1">
        <f t="array" ref="D198">_xlfn.XLOOKUP(transformación!A189,'[1]Pib Pc'!$A$2:$A$81,_xlfn.XLOOKUP($C$1,'[1]Pib Pc'!B$1:P$1,'[1]Pib Pc'!$B$2:$P$81))</f>
        <v>14520</v>
      </c>
      <c r="E198" s="19" cm="1">
        <f t="array" ref="E198">_xlfn.XLOOKUP(transformación!B189,'[1]IPC Armonizado'!$A$2:$A$250,_xlfn.XLOOKUP($C$1,'[1]IPC Armonizado'!$B$1:$Q$1,'[1]IPC Armonizado'!$B$2:$Q$250))</f>
        <v>113.7</v>
      </c>
      <c r="F198" s="19" cm="1">
        <f t="array" ref="F198">_xlfn.XLOOKUP(transformación!A189,'[1]Desempleo armonizado'!$A$2:$A$101,_xlfn.XLOOKUP($C$1,'[1]Desempleo armonizado'!$B$1:$P$1,'[1]Desempleo armonizado'!$B$2:$P$101))</f>
        <v>5</v>
      </c>
      <c r="G198" s="26" cm="1">
        <f t="array" ref="G198">IFERROR(_xlfn.XLOOKUP(transformación!$B189,[1]Forwarkeys!$B$2:$B$1000,_xlfn.XLOOKUP($C$1,[1]Forwarkeys!$C$1:$BA$1,[1]Forwarkeys!$C$2:$BA$1000)),"-")</f>
        <v>11493</v>
      </c>
      <c r="H198" s="19">
        <f>España!E198</f>
        <v>103.23</v>
      </c>
      <c r="I198" s="3">
        <f>[1]Aeropuerto!$M191</f>
        <v>4227</v>
      </c>
      <c r="J198" s="3" cm="1">
        <f t="array" ref="J198">_xlfn.XLOOKUP(transformación!$B189,[1]Mortalidad!$A$2:$A$301,_xlfn.XLOOKUP($C$1,[1]Mortalidad!$B$1:$P$1,[1]Mortalidad!$B$2:$P$301))</f>
        <v>3333</v>
      </c>
      <c r="K198" s="19" cm="1">
        <f t="array" ref="K198">_xlfn.XLOOKUP(transformación!$B189,'[1]Indice del consumidor'!$A$2:$A$301,_xlfn.XLOOKUP($C$1,'[1]Indice del consumidor'!$B$1:$P$1,'[1]Indice del consumidor'!$B$2:$P$301))</f>
        <v>0.23333333333333339</v>
      </c>
      <c r="L198" s="3" cm="1">
        <f t="array" ref="L198">_xlfn.XLOOKUP(transformación!B189,'[1]Total Búsquedas'!$A$5:$A$101,_xlfn.XLOOKUP($C$1,'[1]Total Búsquedas'!$B$2:$Q$2,'[1]Total Búsquedas'!$B$5:$Q$101))</f>
        <v>48525</v>
      </c>
      <c r="M198" s="3" cm="1">
        <f t="array" ref="M198">_xlfn.XLOOKUP(transformación!B189,'[1]Búsquedas a tres meses'!$A$5:$A$101,_xlfn.XLOOKUP($C$1,'[1]Búsquedas a tres meses'!$B$2:$Q$2,'[1]Búsquedas a tres meses'!$B$5:$Q$101))</f>
        <v>44041</v>
      </c>
      <c r="N198" s="3" cm="1">
        <f t="array" ref="N198">_xlfn.XLOOKUP(transformación!B189,'[1]Búsquedas a 6 meses'!$A$5:$A$101,_xlfn.XLOOKUP($C$1,'[1]Búsquedas a 6 meses'!$B$2:$Q$2,'[1]Búsquedas a 6 meses'!$B$5:$Q$101))</f>
        <v>47035</v>
      </c>
    </row>
    <row r="199" spans="1:14" x14ac:dyDescent="0.3">
      <c r="A199" s="2" t="str">
        <f>'Viajeros Hoteles y Apartamet'!A199</f>
        <v>2020</v>
      </c>
      <c r="B199" s="2" t="str">
        <f>'Viajeros Hoteles y Apartamet'!B199</f>
        <v>8</v>
      </c>
      <c r="C199" s="3">
        <f>'Viajeros Hoteles y Apartamet'!K199</f>
        <v>852</v>
      </c>
      <c r="D199" s="3" cm="1">
        <f t="array" ref="D199">_xlfn.XLOOKUP(transformación!A190,'[1]Pib Pc'!$A$2:$A$81,_xlfn.XLOOKUP($C$1,'[1]Pib Pc'!B$1:P$1,'[1]Pib Pc'!$B$2:$P$81))</f>
        <v>14520</v>
      </c>
      <c r="E199" s="19" cm="1">
        <f t="array" ref="E199">_xlfn.XLOOKUP(transformación!B190,'[1]IPC Armonizado'!$A$2:$A$250,_xlfn.XLOOKUP($C$1,'[1]IPC Armonizado'!$B$1:$Q$1,'[1]IPC Armonizado'!$B$2:$Q$250))</f>
        <v>113.1</v>
      </c>
      <c r="F199" s="19" cm="1">
        <f t="array" ref="F199">_xlfn.XLOOKUP(transformación!A190,'[1]Desempleo armonizado'!$A$2:$A$101,_xlfn.XLOOKUP($C$1,'[1]Desempleo armonizado'!$B$1:$P$1,'[1]Desempleo armonizado'!$B$2:$P$101))</f>
        <v>5</v>
      </c>
      <c r="G199" s="26" cm="1">
        <f t="array" ref="G199">IFERROR(_xlfn.XLOOKUP(transformación!$B190,[1]Forwarkeys!$B$2:$B$1000,_xlfn.XLOOKUP($C$1,[1]Forwarkeys!$C$1:$BA$1,[1]Forwarkeys!$C$2:$BA$1000)),"-")</f>
        <v>9648</v>
      </c>
      <c r="H199" s="19">
        <f>España!E199</f>
        <v>103.23</v>
      </c>
      <c r="I199" s="3">
        <f>[1]Aeropuerto!$M192</f>
        <v>1089</v>
      </c>
      <c r="J199" s="3" cm="1">
        <f t="array" ref="J199">_xlfn.XLOOKUP(transformación!$B190,[1]Mortalidad!$A$2:$A$301,_xlfn.XLOOKUP($C$1,[1]Mortalidad!$B$1:$P$1,[1]Mortalidad!$B$2:$P$301))</f>
        <v>3334</v>
      </c>
      <c r="K199" s="19" cm="1">
        <f t="array" ref="K199">_xlfn.XLOOKUP(transformación!$B190,'[1]Indice del consumidor'!$A$2:$A$301,_xlfn.XLOOKUP($C$1,'[1]Indice del consumidor'!$B$1:$P$1,'[1]Indice del consumidor'!$B$2:$P$301))</f>
        <v>-1.4666666666666666</v>
      </c>
      <c r="L199" s="3" cm="1">
        <f t="array" ref="L199">_xlfn.XLOOKUP(transformación!B190,'[1]Total Búsquedas'!$A$5:$A$101,_xlfn.XLOOKUP($C$1,'[1]Total Búsquedas'!$B$2:$Q$2,'[1]Total Búsquedas'!$B$5:$Q$101))</f>
        <v>22460</v>
      </c>
      <c r="M199" s="3" cm="1">
        <f t="array" ref="M199">_xlfn.XLOOKUP(transformación!B190,'[1]Búsquedas a tres meses'!$A$5:$A$101,_xlfn.XLOOKUP($C$1,'[1]Búsquedas a tres meses'!$B$2:$Q$2,'[1]Búsquedas a tres meses'!$B$5:$Q$101))</f>
        <v>18824</v>
      </c>
      <c r="N199" s="3" cm="1">
        <f t="array" ref="N199">_xlfn.XLOOKUP(transformación!B190,'[1]Búsquedas a 6 meses'!$A$5:$A$101,_xlfn.XLOOKUP($C$1,'[1]Búsquedas a 6 meses'!$B$2:$Q$2,'[1]Búsquedas a 6 meses'!$B$5:$Q$101))</f>
        <v>21382</v>
      </c>
    </row>
    <row r="200" spans="1:14" x14ac:dyDescent="0.3">
      <c r="A200" s="2" t="str">
        <f>'Viajeros Hoteles y Apartamet'!A200</f>
        <v>2020</v>
      </c>
      <c r="B200" s="2" t="str">
        <f>'Viajeros Hoteles y Apartamet'!B200</f>
        <v>9</v>
      </c>
      <c r="C200" s="3">
        <f>'Viajeros Hoteles y Apartamet'!K200</f>
        <v>1230</v>
      </c>
      <c r="D200" s="3" cm="1">
        <f t="array" ref="D200">_xlfn.XLOOKUP(transformación!A191,'[1]Pib Pc'!$A$2:$A$81,_xlfn.XLOOKUP($C$1,'[1]Pib Pc'!B$1:P$1,'[1]Pib Pc'!$B$2:$P$81))</f>
        <v>14520</v>
      </c>
      <c r="E200" s="19" cm="1">
        <f t="array" ref="E200">_xlfn.XLOOKUP(transformación!B191,'[1]IPC Armonizado'!$A$2:$A$250,_xlfn.XLOOKUP($C$1,'[1]IPC Armonizado'!$B$1:$Q$1,'[1]IPC Armonizado'!$B$2:$Q$250))</f>
        <v>113.5</v>
      </c>
      <c r="F200" s="19" cm="1">
        <f t="array" ref="F200">_xlfn.XLOOKUP(transformación!A191,'[1]Desempleo armonizado'!$A$2:$A$101,_xlfn.XLOOKUP($C$1,'[1]Desempleo armonizado'!$B$1:$P$1,'[1]Desempleo armonizado'!$B$2:$P$101))</f>
        <v>5</v>
      </c>
      <c r="G200" s="26" cm="1">
        <f t="array" ref="G200">IFERROR(_xlfn.XLOOKUP(transformación!$B191,[1]Forwarkeys!$B$2:$B$1000,_xlfn.XLOOKUP($C$1,[1]Forwarkeys!$C$1:$BA$1,[1]Forwarkeys!$C$2:$BA$1000)),"-")</f>
        <v>5613</v>
      </c>
      <c r="H200" s="19">
        <f>España!E200</f>
        <v>103.69</v>
      </c>
      <c r="I200" s="3">
        <f>[1]Aeropuerto!$M193</f>
        <v>863</v>
      </c>
      <c r="J200" s="3" cm="1">
        <f t="array" ref="J200">_xlfn.XLOOKUP(transformación!$B191,[1]Mortalidad!$A$2:$A$301,_xlfn.XLOOKUP($C$1,[1]Mortalidad!$B$1:$P$1,[1]Mortalidad!$B$2:$P$301))</f>
        <v>3399</v>
      </c>
      <c r="K200" s="19" cm="1">
        <f t="array" ref="K200">_xlfn.XLOOKUP(transformación!$B191,'[1]Indice del consumidor'!$A$2:$A$301,_xlfn.XLOOKUP($C$1,'[1]Indice del consumidor'!$B$1:$P$1,'[1]Indice del consumidor'!$B$2:$P$301))</f>
        <v>-1</v>
      </c>
      <c r="L200" s="3" cm="1">
        <f t="array" ref="L200">_xlfn.XLOOKUP(transformación!B191,'[1]Total Búsquedas'!$A$5:$A$101,_xlfn.XLOOKUP($C$1,'[1]Total Búsquedas'!$B$2:$Q$2,'[1]Total Búsquedas'!$B$5:$Q$101))</f>
        <v>20609</v>
      </c>
      <c r="M200" s="3" cm="1">
        <f t="array" ref="M200">_xlfn.XLOOKUP(transformación!B191,'[1]Búsquedas a tres meses'!$A$5:$A$101,_xlfn.XLOOKUP($C$1,'[1]Búsquedas a tres meses'!$B$2:$Q$2,'[1]Búsquedas a tres meses'!$B$5:$Q$101))</f>
        <v>17134</v>
      </c>
      <c r="N200" s="3" cm="1">
        <f t="array" ref="N200">_xlfn.XLOOKUP(transformación!B191,'[1]Búsquedas a 6 meses'!$A$5:$A$101,_xlfn.XLOOKUP($C$1,'[1]Búsquedas a 6 meses'!$B$2:$Q$2,'[1]Búsquedas a 6 meses'!$B$5:$Q$101))</f>
        <v>19194</v>
      </c>
    </row>
    <row r="201" spans="1:14" x14ac:dyDescent="0.3">
      <c r="A201" s="2" t="str">
        <f>'Viajeros Hoteles y Apartamet'!A201</f>
        <v>2020</v>
      </c>
      <c r="B201" s="2" t="str">
        <f>'Viajeros Hoteles y Apartamet'!B201</f>
        <v>10</v>
      </c>
      <c r="C201" s="3">
        <f>'Viajeros Hoteles y Apartamet'!K201</f>
        <v>1697</v>
      </c>
      <c r="D201" s="3" cm="1">
        <f t="array" ref="D201">_xlfn.XLOOKUP(transformación!A192,'[1]Pib Pc'!$A$2:$A$81,_xlfn.XLOOKUP($C$1,'[1]Pib Pc'!B$1:P$1,'[1]Pib Pc'!$B$2:$P$81))</f>
        <v>15820</v>
      </c>
      <c r="E201" s="19" cm="1">
        <f t="array" ref="E201">_xlfn.XLOOKUP(transformación!B192,'[1]IPC Armonizado'!$A$2:$A$250,_xlfn.XLOOKUP($C$1,'[1]IPC Armonizado'!$B$1:$Q$1,'[1]IPC Armonizado'!$B$2:$Q$250))</f>
        <v>113.9</v>
      </c>
      <c r="F201" s="19" cm="1">
        <f t="array" ref="F201">_xlfn.XLOOKUP(transformación!A192,'[1]Desempleo armonizado'!$A$2:$A$101,_xlfn.XLOOKUP($C$1,'[1]Desempleo armonizado'!$B$1:$P$1,'[1]Desempleo armonizado'!$B$2:$P$101))</f>
        <v>4.5999999999999996</v>
      </c>
      <c r="G201" s="26" cm="1">
        <f t="array" ref="G201">IFERROR(_xlfn.XLOOKUP(transformación!$B192,[1]Forwarkeys!$B$2:$B$1000,_xlfn.XLOOKUP($C$1,[1]Forwarkeys!$C$1:$BA$1,[1]Forwarkeys!$C$2:$BA$1000)),"-")</f>
        <v>4299</v>
      </c>
      <c r="H201" s="19">
        <f>España!E201</f>
        <v>104.01</v>
      </c>
      <c r="I201" s="3">
        <f>[1]Aeropuerto!$M194</f>
        <v>966</v>
      </c>
      <c r="J201" s="3" cm="1">
        <f t="array" ref="J201">_xlfn.XLOOKUP(transformación!$B192,[1]Mortalidad!$A$2:$A$301,_xlfn.XLOOKUP($C$1,[1]Mortalidad!$B$1:$P$1,[1]Mortalidad!$B$2:$P$301))</f>
        <v>3173</v>
      </c>
      <c r="K201" s="19" cm="1">
        <f t="array" ref="K201">_xlfn.XLOOKUP(transformación!$B192,'[1]Indice del consumidor'!$A$2:$A$301,_xlfn.XLOOKUP($C$1,'[1]Indice del consumidor'!$B$1:$P$1,'[1]Indice del consumidor'!$B$2:$P$301))</f>
        <v>-1.6000000000000003</v>
      </c>
      <c r="L201" s="3" cm="1">
        <f t="array" ref="L201">_xlfn.XLOOKUP(transformación!B192,'[1]Total Búsquedas'!$A$5:$A$101,_xlfn.XLOOKUP($C$1,'[1]Total Búsquedas'!$B$2:$Q$2,'[1]Total Búsquedas'!$B$5:$Q$101))</f>
        <v>22677</v>
      </c>
      <c r="M201" s="3" cm="1">
        <f t="array" ref="M201">_xlfn.XLOOKUP(transformación!B192,'[1]Búsquedas a tres meses'!$A$5:$A$101,_xlfn.XLOOKUP($C$1,'[1]Búsquedas a tres meses'!$B$2:$Q$2,'[1]Búsquedas a tres meses'!$B$5:$Q$101))</f>
        <v>19197</v>
      </c>
      <c r="N201" s="3" cm="1">
        <f t="array" ref="N201">_xlfn.XLOOKUP(transformación!B192,'[1]Búsquedas a 6 meses'!$A$5:$A$101,_xlfn.XLOOKUP($C$1,'[1]Búsquedas a 6 meses'!$B$2:$Q$2,'[1]Búsquedas a 6 meses'!$B$5:$Q$101))</f>
        <v>21454</v>
      </c>
    </row>
    <row r="202" spans="1:14" x14ac:dyDescent="0.3">
      <c r="A202" s="2" t="str">
        <f>'Viajeros Hoteles y Apartamet'!A202</f>
        <v>2020</v>
      </c>
      <c r="B202" s="2" t="str">
        <f>'Viajeros Hoteles y Apartamet'!B202</f>
        <v>11</v>
      </c>
      <c r="C202" s="3">
        <f>'Viajeros Hoteles y Apartamet'!K202</f>
        <v>236</v>
      </c>
      <c r="D202" s="3" cm="1">
        <f t="array" ref="D202">_xlfn.XLOOKUP(transformación!A193,'[1]Pib Pc'!$A$2:$A$81,_xlfn.XLOOKUP($C$1,'[1]Pib Pc'!B$1:P$1,'[1]Pib Pc'!$B$2:$P$81))</f>
        <v>15820</v>
      </c>
      <c r="E202" s="19" cm="1">
        <f t="array" ref="E202">_xlfn.XLOOKUP(transformación!B193,'[1]IPC Armonizado'!$A$2:$A$250,_xlfn.XLOOKUP($C$1,'[1]IPC Armonizado'!$B$1:$Q$1,'[1]IPC Armonizado'!$B$2:$Q$250))</f>
        <v>112.9</v>
      </c>
      <c r="F202" s="19" cm="1">
        <f t="array" ref="F202">_xlfn.XLOOKUP(transformación!A193,'[1]Desempleo armonizado'!$A$2:$A$101,_xlfn.XLOOKUP($C$1,'[1]Desempleo armonizado'!$B$1:$P$1,'[1]Desempleo armonizado'!$B$2:$P$101))</f>
        <v>4.5999999999999996</v>
      </c>
      <c r="G202" s="26" cm="1">
        <f t="array" ref="G202">IFERROR(_xlfn.XLOOKUP(transformación!$B193,[1]Forwarkeys!$B$2:$B$1000,_xlfn.XLOOKUP($C$1,[1]Forwarkeys!$C$1:$BA$1,[1]Forwarkeys!$C$2:$BA$1000)),"-")</f>
        <v>186</v>
      </c>
      <c r="H202" s="19">
        <f>España!E202</f>
        <v>104.12</v>
      </c>
      <c r="I202" s="3">
        <f>[1]Aeropuerto!$M195</f>
        <v>78</v>
      </c>
      <c r="J202" s="3" cm="1">
        <f t="array" ref="J202">_xlfn.XLOOKUP(transformación!$B193,[1]Mortalidad!$A$2:$A$301,_xlfn.XLOOKUP($C$1,[1]Mortalidad!$B$1:$P$1,[1]Mortalidad!$B$2:$P$301))</f>
        <v>2911</v>
      </c>
      <c r="K202" s="19" cm="1">
        <f t="array" ref="K202">_xlfn.XLOOKUP(transformación!$B193,'[1]Indice del consumidor'!$A$2:$A$301,_xlfn.XLOOKUP($C$1,'[1]Indice del consumidor'!$B$1:$P$1,'[1]Indice del consumidor'!$B$2:$P$301))</f>
        <v>-2.6999999999999997</v>
      </c>
      <c r="L202" s="3" cm="1">
        <f t="array" ref="L202">_xlfn.XLOOKUP(transformación!B193,'[1]Total Búsquedas'!$A$5:$A$101,_xlfn.XLOOKUP($C$1,'[1]Total Búsquedas'!$B$2:$Q$2,'[1]Total Búsquedas'!$B$5:$Q$101))</f>
        <v>22931</v>
      </c>
      <c r="M202" s="3" cm="1">
        <f t="array" ref="M202">_xlfn.XLOOKUP(transformación!B193,'[1]Búsquedas a tres meses'!$A$5:$A$101,_xlfn.XLOOKUP($C$1,'[1]Búsquedas a tres meses'!$B$2:$Q$2,'[1]Búsquedas a tres meses'!$B$5:$Q$101))</f>
        <v>18897</v>
      </c>
      <c r="N202" s="3" cm="1">
        <f t="array" ref="N202">_xlfn.XLOOKUP(transformación!B193,'[1]Búsquedas a 6 meses'!$A$5:$A$101,_xlfn.XLOOKUP($C$1,'[1]Búsquedas a 6 meses'!$B$2:$Q$2,'[1]Búsquedas a 6 meses'!$B$5:$Q$101))</f>
        <v>21183</v>
      </c>
    </row>
    <row r="203" spans="1:14" x14ac:dyDescent="0.3">
      <c r="A203" s="2" t="str">
        <f>'Viajeros Hoteles y Apartamet'!A203</f>
        <v>2020</v>
      </c>
      <c r="B203" s="2" t="str">
        <f>'Viajeros Hoteles y Apartamet'!B203</f>
        <v>12</v>
      </c>
      <c r="C203" s="3">
        <f>'Viajeros Hoteles y Apartamet'!K203</f>
        <v>299</v>
      </c>
      <c r="D203" s="3" cm="1">
        <f t="array" ref="D203">_xlfn.XLOOKUP(transformación!A194,'[1]Pib Pc'!$A$2:$A$81,_xlfn.XLOOKUP($C$1,'[1]Pib Pc'!B$1:P$1,'[1]Pib Pc'!$B$2:$P$81))</f>
        <v>15820</v>
      </c>
      <c r="E203" s="19" cm="1">
        <f t="array" ref="E203">_xlfn.XLOOKUP(transformación!B194,'[1]IPC Armonizado'!$A$2:$A$250,_xlfn.XLOOKUP($C$1,'[1]IPC Armonizado'!$B$1:$Q$1,'[1]IPC Armonizado'!$B$2:$Q$250))</f>
        <v>113.6</v>
      </c>
      <c r="F203" s="19" cm="1">
        <f t="array" ref="F203">_xlfn.XLOOKUP(transformación!A194,'[1]Desempleo armonizado'!$A$2:$A$101,_xlfn.XLOOKUP($C$1,'[1]Desempleo armonizado'!$B$1:$P$1,'[1]Desempleo armonizado'!$B$2:$P$101))</f>
        <v>4.5999999999999996</v>
      </c>
      <c r="G203" s="26" cm="1">
        <f t="array" ref="G203">IFERROR(_xlfn.XLOOKUP(transformación!$B194,[1]Forwarkeys!$B$2:$B$1000,_xlfn.XLOOKUP($C$1,[1]Forwarkeys!$C$1:$BA$1,[1]Forwarkeys!$C$2:$BA$1000)),"-")</f>
        <v>0</v>
      </c>
      <c r="H203" s="19">
        <f>España!E203</f>
        <v>104.28</v>
      </c>
      <c r="I203" s="3">
        <f>[1]Aeropuerto!$M196</f>
        <v>4</v>
      </c>
      <c r="J203" s="3" cm="1">
        <f t="array" ref="J203">_xlfn.XLOOKUP(transformación!$B194,[1]Mortalidad!$A$2:$A$301,_xlfn.XLOOKUP($C$1,[1]Mortalidad!$B$1:$P$1,[1]Mortalidad!$B$2:$P$301))</f>
        <v>3071</v>
      </c>
      <c r="K203" s="19" cm="1">
        <f t="array" ref="K203">_xlfn.XLOOKUP(transformación!$B194,'[1]Indice del consumidor'!$A$2:$A$301,_xlfn.XLOOKUP($C$1,'[1]Indice del consumidor'!$B$1:$P$1,'[1]Indice del consumidor'!$B$2:$P$301))</f>
        <v>-0.39999999999999991</v>
      </c>
      <c r="L203" s="3" cm="1">
        <f t="array" ref="L203">_xlfn.XLOOKUP(transformación!B194,'[1]Total Búsquedas'!$A$5:$A$101,_xlfn.XLOOKUP($C$1,'[1]Total Búsquedas'!$B$2:$Q$2,'[1]Total Búsquedas'!$B$5:$Q$101))</f>
        <v>27200</v>
      </c>
      <c r="M203" s="3" cm="1">
        <f t="array" ref="M203">_xlfn.XLOOKUP(transformación!B194,'[1]Búsquedas a tres meses'!$A$5:$A$101,_xlfn.XLOOKUP($C$1,'[1]Búsquedas a tres meses'!$B$2:$Q$2,'[1]Búsquedas a tres meses'!$B$5:$Q$101))</f>
        <v>18274</v>
      </c>
      <c r="N203" s="3" cm="1">
        <f t="array" ref="N203">_xlfn.XLOOKUP(transformación!B194,'[1]Búsquedas a 6 meses'!$A$5:$A$101,_xlfn.XLOOKUP($C$1,'[1]Búsquedas a 6 meses'!$B$2:$Q$2,'[1]Búsquedas a 6 meses'!$B$5:$Q$101))</f>
        <v>22378</v>
      </c>
    </row>
    <row r="204" spans="1:14" x14ac:dyDescent="0.3">
      <c r="A204" s="2" t="str">
        <f>'Viajeros Hoteles y Apartamet'!A204</f>
        <v>2021</v>
      </c>
      <c r="B204" s="2" t="str">
        <f>'Viajeros Hoteles y Apartamet'!B204</f>
        <v>1</v>
      </c>
      <c r="C204" s="3">
        <f>'Viajeros Hoteles y Apartamet'!K204</f>
        <v>669</v>
      </c>
      <c r="D204" s="3" cm="1">
        <f t="array" ref="D204">_xlfn.XLOOKUP(transformación!A195,'[1]Pib Pc'!$A$2:$A$81,_xlfn.XLOOKUP($C$1,'[1]Pib Pc'!B$1:P$1,'[1]Pib Pc'!$B$2:$P$81))</f>
        <v>16930</v>
      </c>
      <c r="E204" s="19" cm="1">
        <f t="array" ref="E204">_xlfn.XLOOKUP(transformación!B195,'[1]IPC Armonizado'!$A$2:$A$250,_xlfn.XLOOKUP($C$1,'[1]IPC Armonizado'!$B$1:$Q$1,'[1]IPC Armonizado'!$B$2:$Q$250))</f>
        <v>114.9</v>
      </c>
      <c r="F204" s="19" cm="1">
        <f t="array" ref="F204">_xlfn.XLOOKUP(transformación!A195,'[1]Desempleo armonizado'!$A$2:$A$101,_xlfn.XLOOKUP($C$1,'[1]Desempleo armonizado'!$B$1:$P$1,'[1]Desempleo armonizado'!$B$2:$P$101))</f>
        <v>5</v>
      </c>
      <c r="G204" s="26" cm="1">
        <f t="array" ref="G204">IFERROR(_xlfn.XLOOKUP(transformación!$B195,[1]Forwarkeys!$B$2:$B$1000,_xlfn.XLOOKUP($C$1,[1]Forwarkeys!$C$1:$BA$1,[1]Forwarkeys!$C$2:$BA$1000)),"-")</f>
        <v>0</v>
      </c>
      <c r="H204" s="19">
        <f>España!E204</f>
        <v>103.87</v>
      </c>
      <c r="I204" s="3">
        <f>[1]Aeropuerto!$M197</f>
        <v>0</v>
      </c>
      <c r="J204" s="3" cm="1">
        <f t="array" ref="J204">_xlfn.XLOOKUP(transformación!$B195,[1]Mortalidad!$A$2:$A$301,_xlfn.XLOOKUP($C$1,[1]Mortalidad!$B$1:$P$1,[1]Mortalidad!$B$2:$P$301))</f>
        <v>3513</v>
      </c>
      <c r="K204" s="19" cm="1">
        <f t="array" ref="K204">_xlfn.XLOOKUP(transformación!$B195,'[1]Indice del consumidor'!$A$2:$A$301,_xlfn.XLOOKUP($C$1,'[1]Indice del consumidor'!$B$1:$P$1,'[1]Indice del consumidor'!$B$2:$P$301))</f>
        <v>1.7666666666666668</v>
      </c>
      <c r="L204" s="3" cm="1">
        <f t="array" ref="L204">_xlfn.XLOOKUP(transformación!B195,'[1]Total Búsquedas'!$A$5:$A$101,_xlfn.XLOOKUP($C$1,'[1]Total Búsquedas'!$B$2:$Q$2,'[1]Total Búsquedas'!$B$5:$Q$101))</f>
        <v>32382</v>
      </c>
      <c r="M204" s="3" cm="1">
        <f t="array" ref="M204">_xlfn.XLOOKUP(transformación!B195,'[1]Búsquedas a tres meses'!$A$5:$A$101,_xlfn.XLOOKUP($C$1,'[1]Búsquedas a tres meses'!$B$2:$Q$2,'[1]Búsquedas a tres meses'!$B$5:$Q$101))</f>
        <v>18656</v>
      </c>
      <c r="N204" s="3" cm="1">
        <f t="array" ref="N204">_xlfn.XLOOKUP(transformación!B195,'[1]Búsquedas a 6 meses'!$A$5:$A$101,_xlfn.XLOOKUP($C$1,'[1]Búsquedas a 6 meses'!$B$2:$Q$2,'[1]Búsquedas a 6 meses'!$B$5:$Q$101))</f>
        <v>26938</v>
      </c>
    </row>
    <row r="205" spans="1:14" x14ac:dyDescent="0.3">
      <c r="A205" s="2" t="str">
        <f>'Viajeros Hoteles y Apartamet'!A205</f>
        <v>2021</v>
      </c>
      <c r="B205" s="2" t="str">
        <f>'Viajeros Hoteles y Apartamet'!B205</f>
        <v>2</v>
      </c>
      <c r="C205" s="3">
        <f>'Viajeros Hoteles y Apartamet'!K205</f>
        <v>417</v>
      </c>
      <c r="D205" s="3" cm="1">
        <f t="array" ref="D205">_xlfn.XLOOKUP(transformación!A196,'[1]Pib Pc'!$A$2:$A$81,_xlfn.XLOOKUP($C$1,'[1]Pib Pc'!B$1:P$1,'[1]Pib Pc'!$B$2:$P$81))</f>
        <v>16930</v>
      </c>
      <c r="E205" s="19" cm="1">
        <f t="array" ref="E205">_xlfn.XLOOKUP(transformación!B196,'[1]IPC Armonizado'!$A$2:$A$250,_xlfn.XLOOKUP($C$1,'[1]IPC Armonizado'!$B$1:$Q$1,'[1]IPC Armonizado'!$B$2:$Q$250))</f>
        <v>115.8</v>
      </c>
      <c r="F205" s="19" cm="1">
        <f t="array" ref="F205">_xlfn.XLOOKUP(transformación!A196,'[1]Desempleo armonizado'!$A$2:$A$101,_xlfn.XLOOKUP($C$1,'[1]Desempleo armonizado'!$B$1:$P$1,'[1]Desempleo armonizado'!$B$2:$P$101))</f>
        <v>5</v>
      </c>
      <c r="G205" s="26" cm="1">
        <f t="array" ref="G205">IFERROR(_xlfn.XLOOKUP(transformación!$B196,[1]Forwarkeys!$B$2:$B$1000,_xlfn.XLOOKUP($C$1,[1]Forwarkeys!$C$1:$BA$1,[1]Forwarkeys!$C$2:$BA$1000)),"-")</f>
        <v>360</v>
      </c>
      <c r="H205" s="19">
        <f>España!E205</f>
        <v>103.27</v>
      </c>
      <c r="I205" s="3">
        <f>[1]Aeropuerto!$M198</f>
        <v>246</v>
      </c>
      <c r="J205" s="3" cm="1">
        <f t="array" ref="J205">_xlfn.XLOOKUP(transformación!$B196,[1]Mortalidad!$A$2:$A$301,_xlfn.XLOOKUP($C$1,[1]Mortalidad!$B$1:$P$1,[1]Mortalidad!$B$2:$P$301))</f>
        <v>3312</v>
      </c>
      <c r="K205" s="19" cm="1">
        <f t="array" ref="K205">_xlfn.XLOOKUP(transformación!$B196,'[1]Indice del consumidor'!$A$2:$A$301,_xlfn.XLOOKUP($C$1,'[1]Indice del consumidor'!$B$1:$P$1,'[1]Indice del consumidor'!$B$2:$P$301))</f>
        <v>2.6333333333333333</v>
      </c>
      <c r="L205" s="3" cm="1">
        <f t="array" ref="L205">_xlfn.XLOOKUP(transformación!B196,'[1]Total Búsquedas'!$A$5:$A$101,_xlfn.XLOOKUP($C$1,'[1]Total Búsquedas'!$B$2:$Q$2,'[1]Total Búsquedas'!$B$5:$Q$101))</f>
        <v>29404</v>
      </c>
      <c r="M205" s="3" cm="1">
        <f t="array" ref="M205">_xlfn.XLOOKUP(transformación!B196,'[1]Búsquedas a tres meses'!$A$5:$A$101,_xlfn.XLOOKUP($C$1,'[1]Búsquedas a tres meses'!$B$2:$Q$2,'[1]Búsquedas a tres meses'!$B$5:$Q$101))</f>
        <v>19621</v>
      </c>
      <c r="N205" s="3" cm="1">
        <f t="array" ref="N205">_xlfn.XLOOKUP(transformación!B196,'[1]Búsquedas a 6 meses'!$A$5:$A$101,_xlfn.XLOOKUP($C$1,'[1]Búsquedas a 6 meses'!$B$2:$Q$2,'[1]Búsquedas a 6 meses'!$B$5:$Q$101))</f>
        <v>25520</v>
      </c>
    </row>
    <row r="206" spans="1:14" x14ac:dyDescent="0.3">
      <c r="A206" s="2" t="str">
        <f>'Viajeros Hoteles y Apartamet'!A206</f>
        <v>2021</v>
      </c>
      <c r="B206" s="2" t="str">
        <f>'Viajeros Hoteles y Apartamet'!B206</f>
        <v>3</v>
      </c>
      <c r="C206" s="3">
        <f>'Viajeros Hoteles y Apartamet'!K206</f>
        <v>2334</v>
      </c>
      <c r="D206" s="3" cm="1">
        <f t="array" ref="D206">_xlfn.XLOOKUP(transformación!A197,'[1]Pib Pc'!$A$2:$A$81,_xlfn.XLOOKUP($C$1,'[1]Pib Pc'!B$1:P$1,'[1]Pib Pc'!$B$2:$P$81))</f>
        <v>16930</v>
      </c>
      <c r="E206" s="19" cm="1">
        <f t="array" ref="E206">_xlfn.XLOOKUP(transformación!B197,'[1]IPC Armonizado'!$A$2:$A$250,_xlfn.XLOOKUP($C$1,'[1]IPC Armonizado'!$B$1:$Q$1,'[1]IPC Armonizado'!$B$2:$Q$250))</f>
        <v>115.5</v>
      </c>
      <c r="F206" s="19" cm="1">
        <f t="array" ref="F206">_xlfn.XLOOKUP(transformación!A197,'[1]Desempleo armonizado'!$A$2:$A$101,_xlfn.XLOOKUP($C$1,'[1]Desempleo armonizado'!$B$1:$P$1,'[1]Desempleo armonizado'!$B$2:$P$101))</f>
        <v>5</v>
      </c>
      <c r="G206" s="26" cm="1">
        <f t="array" ref="G206">IFERROR(_xlfn.XLOOKUP(transformación!$B197,[1]Forwarkeys!$B$2:$B$1000,_xlfn.XLOOKUP($C$1,[1]Forwarkeys!$C$1:$BA$1,[1]Forwarkeys!$C$2:$BA$1000)),"-")</f>
        <v>546</v>
      </c>
      <c r="H206" s="19">
        <f>España!E206</f>
        <v>105.22</v>
      </c>
      <c r="I206" s="3">
        <f>[1]Aeropuerto!$M199</f>
        <v>237</v>
      </c>
      <c r="J206" s="3" cm="1">
        <f t="array" ref="J206">_xlfn.XLOOKUP(transformación!$B197,[1]Mortalidad!$A$2:$A$301,_xlfn.XLOOKUP($C$1,[1]Mortalidad!$B$1:$P$1,[1]Mortalidad!$B$2:$P$301))</f>
        <v>3806</v>
      </c>
      <c r="K206" s="19" cm="1">
        <f t="array" ref="K206">_xlfn.XLOOKUP(transformación!$B197,'[1]Indice del consumidor'!$A$2:$A$301,_xlfn.XLOOKUP($C$1,'[1]Indice del consumidor'!$B$1:$P$1,'[1]Indice del consumidor'!$B$2:$P$301))</f>
        <v>1.5999999999999999</v>
      </c>
      <c r="L206" s="3" cm="1">
        <f t="array" ref="L206">_xlfn.XLOOKUP(transformación!B197,'[1]Total Búsquedas'!$A$5:$A$101,_xlfn.XLOOKUP($C$1,'[1]Total Búsquedas'!$B$2:$Q$2,'[1]Total Búsquedas'!$B$5:$Q$101))</f>
        <v>25009</v>
      </c>
      <c r="M206" s="3" cm="1">
        <f t="array" ref="M206">_xlfn.XLOOKUP(transformación!B197,'[1]Búsquedas a tres meses'!$A$5:$A$101,_xlfn.XLOOKUP($C$1,'[1]Búsquedas a tres meses'!$B$2:$Q$2,'[1]Búsquedas a tres meses'!$B$5:$Q$101))</f>
        <v>16358</v>
      </c>
      <c r="N206" s="3" cm="1">
        <f t="array" ref="N206">_xlfn.XLOOKUP(transformación!B197,'[1]Búsquedas a 6 meses'!$A$5:$A$101,_xlfn.XLOOKUP($C$1,'[1]Búsquedas a 6 meses'!$B$2:$Q$2,'[1]Búsquedas a 6 meses'!$B$5:$Q$101))</f>
        <v>22359</v>
      </c>
    </row>
    <row r="207" spans="1:14" x14ac:dyDescent="0.3">
      <c r="A207" s="2" t="str">
        <f>'Viajeros Hoteles y Apartamet'!A207</f>
        <v>2021</v>
      </c>
      <c r="B207" s="2" t="str">
        <f>'Viajeros Hoteles y Apartamet'!B207</f>
        <v>4</v>
      </c>
      <c r="C207" s="3">
        <f>'Viajeros Hoteles y Apartamet'!K207</f>
        <v>612</v>
      </c>
      <c r="D207" s="3" cm="1">
        <f t="array" ref="D207">_xlfn.XLOOKUP(transformación!A198,'[1]Pib Pc'!$A$2:$A$81,_xlfn.XLOOKUP($C$1,'[1]Pib Pc'!B$1:P$1,'[1]Pib Pc'!$B$2:$P$81))</f>
        <v>17790</v>
      </c>
      <c r="E207" s="19" cm="1">
        <f t="array" ref="E207">_xlfn.XLOOKUP(transformación!B198,'[1]IPC Armonizado'!$A$2:$A$250,_xlfn.XLOOKUP($C$1,'[1]IPC Armonizado'!$B$1:$Q$1,'[1]IPC Armonizado'!$B$2:$Q$250))</f>
        <v>115.9</v>
      </c>
      <c r="F207" s="19" cm="1">
        <f t="array" ref="F207">_xlfn.XLOOKUP(transformación!A198,'[1]Desempleo armonizado'!$A$2:$A$101,_xlfn.XLOOKUP($C$1,'[1]Desempleo armonizado'!$B$1:$P$1,'[1]Desempleo armonizado'!$B$2:$P$101))</f>
        <v>5.0999999999999996</v>
      </c>
      <c r="G207" s="26" cm="1">
        <f t="array" ref="G207">IFERROR(_xlfn.XLOOKUP(transformación!$B198,[1]Forwarkeys!$B$2:$B$1000,_xlfn.XLOOKUP($C$1,[1]Forwarkeys!$C$1:$BA$1,[1]Forwarkeys!$C$2:$BA$1000)),"-")</f>
        <v>906</v>
      </c>
      <c r="H207" s="19">
        <f>España!E207</f>
        <v>106.39</v>
      </c>
      <c r="I207" s="3">
        <f>[1]Aeropuerto!$M200</f>
        <v>274</v>
      </c>
      <c r="J207" s="3" cm="1">
        <f t="array" ref="J207">_xlfn.XLOOKUP(transformación!$B198,[1]Mortalidad!$A$2:$A$301,_xlfn.XLOOKUP($C$1,[1]Mortalidad!$B$1:$P$1,[1]Mortalidad!$B$2:$P$301))</f>
        <v>3894</v>
      </c>
      <c r="K207" s="19" cm="1">
        <f t="array" ref="K207">_xlfn.XLOOKUP(transformación!$B198,'[1]Indice del consumidor'!$A$2:$A$301,_xlfn.XLOOKUP($C$1,'[1]Indice del consumidor'!$B$1:$P$1,'[1]Indice del consumidor'!$B$2:$P$301))</f>
        <v>5.666666666666667</v>
      </c>
      <c r="L207" s="3" cm="1">
        <f t="array" ref="L207">_xlfn.XLOOKUP(transformación!B198,'[1]Total Búsquedas'!$A$5:$A$101,_xlfn.XLOOKUP($C$1,'[1]Total Búsquedas'!$B$2:$Q$2,'[1]Total Búsquedas'!$B$5:$Q$101))</f>
        <v>22658</v>
      </c>
      <c r="M207" s="3" cm="1">
        <f t="array" ref="M207">_xlfn.XLOOKUP(transformación!B198,'[1]Búsquedas a tres meses'!$A$5:$A$101,_xlfn.XLOOKUP($C$1,'[1]Búsquedas a tres meses'!$B$2:$Q$2,'[1]Búsquedas a tres meses'!$B$5:$Q$101))</f>
        <v>14832</v>
      </c>
      <c r="N207" s="3" cm="1">
        <f t="array" ref="N207">_xlfn.XLOOKUP(transformación!B198,'[1]Búsquedas a 6 meses'!$A$5:$A$101,_xlfn.XLOOKUP($C$1,'[1]Búsquedas a 6 meses'!$B$2:$Q$2,'[1]Búsquedas a 6 meses'!$B$5:$Q$101))</f>
        <v>21313</v>
      </c>
    </row>
    <row r="208" spans="1:14" x14ac:dyDescent="0.3">
      <c r="A208" s="2" t="str">
        <f>'Viajeros Hoteles y Apartamet'!A208</f>
        <v>2021</v>
      </c>
      <c r="B208" s="2" t="str">
        <f>'Viajeros Hoteles y Apartamet'!B208</f>
        <v>5</v>
      </c>
      <c r="C208" s="3">
        <f>'Viajeros Hoteles y Apartamet'!K208</f>
        <v>944</v>
      </c>
      <c r="D208" s="3" cm="1">
        <f t="array" ref="D208">_xlfn.XLOOKUP(transformación!A199,'[1]Pib Pc'!$A$2:$A$81,_xlfn.XLOOKUP($C$1,'[1]Pib Pc'!B$1:P$1,'[1]Pib Pc'!$B$2:$P$81))</f>
        <v>17790</v>
      </c>
      <c r="E208" s="19" cm="1">
        <f t="array" ref="E208">_xlfn.XLOOKUP(transformación!B199,'[1]IPC Armonizado'!$A$2:$A$250,_xlfn.XLOOKUP($C$1,'[1]IPC Armonizado'!$B$1:$Q$1,'[1]IPC Armonizado'!$B$2:$Q$250))</f>
        <v>115.7</v>
      </c>
      <c r="F208" s="19" cm="1">
        <f t="array" ref="F208">_xlfn.XLOOKUP(transformación!A199,'[1]Desempleo armonizado'!$A$2:$A$101,_xlfn.XLOOKUP($C$1,'[1]Desempleo armonizado'!$B$1:$P$1,'[1]Desempleo armonizado'!$B$2:$P$101))</f>
        <v>5.0999999999999996</v>
      </c>
      <c r="G208" s="26" cm="1">
        <f t="array" ref="G208">IFERROR(_xlfn.XLOOKUP(transformación!$B199,[1]Forwarkeys!$B$2:$B$1000,_xlfn.XLOOKUP($C$1,[1]Forwarkeys!$C$1:$BA$1,[1]Forwarkeys!$C$2:$BA$1000)),"-")</f>
        <v>180</v>
      </c>
      <c r="H208" s="19">
        <f>España!E208</f>
        <v>106.95</v>
      </c>
      <c r="I208" s="3">
        <f>[1]Aeropuerto!$M201</f>
        <v>96</v>
      </c>
      <c r="J208" s="3" cm="1">
        <f t="array" ref="J208">_xlfn.XLOOKUP(transformación!$B199,[1]Mortalidad!$A$2:$A$301,_xlfn.XLOOKUP($C$1,[1]Mortalidad!$B$1:$P$1,[1]Mortalidad!$B$2:$P$301))</f>
        <v>3825</v>
      </c>
      <c r="K208" s="19" cm="1">
        <f t="array" ref="K208">_xlfn.XLOOKUP(transformación!$B199,'[1]Indice del consumidor'!$A$2:$A$301,_xlfn.XLOOKUP($C$1,'[1]Indice del consumidor'!$B$1:$P$1,'[1]Indice del consumidor'!$B$2:$P$301))</f>
        <v>6.5666666666666664</v>
      </c>
      <c r="L208" s="3" cm="1">
        <f t="array" ref="L208">_xlfn.XLOOKUP(transformación!B199,'[1]Total Búsquedas'!$A$5:$A$101,_xlfn.XLOOKUP($C$1,'[1]Total Búsquedas'!$B$2:$Q$2,'[1]Total Búsquedas'!$B$5:$Q$101))</f>
        <v>42288</v>
      </c>
      <c r="M208" s="3" cm="1">
        <f t="array" ref="M208">_xlfn.XLOOKUP(transformación!B199,'[1]Búsquedas a tres meses'!$A$5:$A$101,_xlfn.XLOOKUP($C$1,'[1]Búsquedas a tres meses'!$B$2:$Q$2,'[1]Búsquedas a tres meses'!$B$5:$Q$101))</f>
        <v>30510</v>
      </c>
      <c r="N208" s="3" cm="1">
        <f t="array" ref="N208">_xlfn.XLOOKUP(transformación!B199,'[1]Búsquedas a 6 meses'!$A$5:$A$101,_xlfn.XLOOKUP($C$1,'[1]Búsquedas a 6 meses'!$B$2:$Q$2,'[1]Búsquedas a 6 meses'!$B$5:$Q$101))</f>
        <v>40187</v>
      </c>
    </row>
    <row r="209" spans="1:14" x14ac:dyDescent="0.3">
      <c r="A209" s="2" t="str">
        <f>'Viajeros Hoteles y Apartamet'!A209</f>
        <v>2021</v>
      </c>
      <c r="B209" s="2" t="str">
        <f>'Viajeros Hoteles y Apartamet'!B209</f>
        <v>6</v>
      </c>
      <c r="C209" s="3">
        <f>'Viajeros Hoteles y Apartamet'!K209</f>
        <v>3106</v>
      </c>
      <c r="D209" s="3" cm="1">
        <f t="array" ref="D209">_xlfn.XLOOKUP(transformación!A200,'[1]Pib Pc'!$A$2:$A$81,_xlfn.XLOOKUP($C$1,'[1]Pib Pc'!B$1:P$1,'[1]Pib Pc'!$B$2:$P$81))</f>
        <v>17790</v>
      </c>
      <c r="E209" s="19" cm="1">
        <f t="array" ref="E209">_xlfn.XLOOKUP(transformación!B200,'[1]IPC Armonizado'!$A$2:$A$250,_xlfn.XLOOKUP($C$1,'[1]IPC Armonizado'!$B$1:$Q$1,'[1]IPC Armonizado'!$B$2:$Q$250))</f>
        <v>116.2</v>
      </c>
      <c r="F209" s="19" cm="1">
        <f t="array" ref="F209">_xlfn.XLOOKUP(transformación!A200,'[1]Desempleo armonizado'!$A$2:$A$101,_xlfn.XLOOKUP($C$1,'[1]Desempleo armonizado'!$B$1:$P$1,'[1]Desempleo armonizado'!$B$2:$P$101))</f>
        <v>5.0999999999999996</v>
      </c>
      <c r="G209" s="26" cm="1">
        <f t="array" ref="G209">IFERROR(_xlfn.XLOOKUP(transformación!$B200,[1]Forwarkeys!$B$2:$B$1000,_xlfn.XLOOKUP($C$1,[1]Forwarkeys!$C$1:$BA$1,[1]Forwarkeys!$C$2:$BA$1000)),"-")</f>
        <v>4065</v>
      </c>
      <c r="H209" s="19">
        <f>España!E209</f>
        <v>107.46</v>
      </c>
      <c r="I209" s="3">
        <f>[1]Aeropuerto!$M202</f>
        <v>2595</v>
      </c>
      <c r="J209" s="3" cm="1">
        <f t="array" ref="J209">_xlfn.XLOOKUP(transformación!$B200,[1]Mortalidad!$A$2:$A$301,_xlfn.XLOOKUP($C$1,[1]Mortalidad!$B$1:$P$1,[1]Mortalidad!$B$2:$P$301))</f>
        <v>3459</v>
      </c>
      <c r="K209" s="19" cm="1">
        <f t="array" ref="K209">_xlfn.XLOOKUP(transformación!$B200,'[1]Indice del consumidor'!$A$2:$A$301,_xlfn.XLOOKUP($C$1,'[1]Indice del consumidor'!$B$1:$P$1,'[1]Indice del consumidor'!$B$2:$P$301))</f>
        <v>7</v>
      </c>
      <c r="L209" s="3" cm="1">
        <f t="array" ref="L209">_xlfn.XLOOKUP(transformación!B200,'[1]Total Búsquedas'!$A$5:$A$101,_xlfn.XLOOKUP($C$1,'[1]Total Búsquedas'!$B$2:$Q$2,'[1]Total Búsquedas'!$B$5:$Q$101))</f>
        <v>73372</v>
      </c>
      <c r="M209" s="3" cm="1">
        <f t="array" ref="M209">_xlfn.XLOOKUP(transformación!B200,'[1]Búsquedas a tres meses'!$A$5:$A$101,_xlfn.XLOOKUP($C$1,'[1]Búsquedas a tres meses'!$B$2:$Q$2,'[1]Búsquedas a tres meses'!$B$5:$Q$101))</f>
        <v>60542</v>
      </c>
      <c r="N209" s="3" cm="1">
        <f t="array" ref="N209">_xlfn.XLOOKUP(transformación!B200,'[1]Búsquedas a 6 meses'!$A$5:$A$101,_xlfn.XLOOKUP($C$1,'[1]Búsquedas a 6 meses'!$B$2:$Q$2,'[1]Búsquedas a 6 meses'!$B$5:$Q$101))</f>
        <v>71775</v>
      </c>
    </row>
    <row r="210" spans="1:14" x14ac:dyDescent="0.3">
      <c r="A210" s="2" t="str">
        <f>'Viajeros Hoteles y Apartamet'!A210</f>
        <v>2021</v>
      </c>
      <c r="B210" s="2" t="str">
        <f>'Viajeros Hoteles y Apartamet'!B210</f>
        <v>7</v>
      </c>
      <c r="C210" s="3">
        <f>'Viajeros Hoteles y Apartamet'!K210</f>
        <v>8121</v>
      </c>
      <c r="D210" s="3" cm="1">
        <f t="array" ref="D210">_xlfn.XLOOKUP(transformación!A201,'[1]Pib Pc'!$A$2:$A$81,_xlfn.XLOOKUP($C$1,'[1]Pib Pc'!B$1:P$1,'[1]Pib Pc'!$B$2:$P$81))</f>
        <v>18710</v>
      </c>
      <c r="E210" s="19" cm="1">
        <f t="array" ref="E210">_xlfn.XLOOKUP(transformación!B201,'[1]IPC Armonizado'!$A$2:$A$250,_xlfn.XLOOKUP($C$1,'[1]IPC Armonizado'!$B$1:$Q$1,'[1]IPC Armonizado'!$B$2:$Q$250))</f>
        <v>117.4</v>
      </c>
      <c r="F210" s="19" cm="1">
        <f t="array" ref="F210">_xlfn.XLOOKUP(transformación!A201,'[1]Desempleo armonizado'!$A$2:$A$101,_xlfn.XLOOKUP($C$1,'[1]Desempleo armonizado'!$B$1:$P$1,'[1]Desempleo armonizado'!$B$2:$P$101))</f>
        <v>4.2</v>
      </c>
      <c r="G210" s="26" cm="1">
        <f t="array" ref="G210">IFERROR(_xlfn.XLOOKUP(transformación!$B201,[1]Forwarkeys!$B$2:$B$1000,_xlfn.XLOOKUP($C$1,[1]Forwarkeys!$C$1:$BA$1,[1]Forwarkeys!$C$2:$BA$1000)),"-")</f>
        <v>14433</v>
      </c>
      <c r="H210" s="19">
        <f>España!E210</f>
        <v>106.18</v>
      </c>
      <c r="I210" s="3">
        <f>[1]Aeropuerto!$M203</f>
        <v>8564</v>
      </c>
      <c r="J210" s="3" cm="1">
        <f t="array" ref="J210">_xlfn.XLOOKUP(transformación!$B201,[1]Mortalidad!$A$2:$A$301,_xlfn.XLOOKUP($C$1,[1]Mortalidad!$B$1:$P$1,[1]Mortalidad!$B$2:$P$301))</f>
        <v>3652</v>
      </c>
      <c r="K210" s="19" cm="1">
        <f t="array" ref="K210">_xlfn.XLOOKUP(transformación!$B201,'[1]Indice del consumidor'!$A$2:$A$301,_xlfn.XLOOKUP($C$1,'[1]Indice del consumidor'!$B$1:$P$1,'[1]Indice del consumidor'!$B$2:$P$301))</f>
        <v>6.6333333333333329</v>
      </c>
      <c r="L210" s="3" cm="1">
        <f t="array" ref="L210">_xlfn.XLOOKUP(transformación!B201,'[1]Total Búsquedas'!$A$5:$A$101,_xlfn.XLOOKUP($C$1,'[1]Total Búsquedas'!$B$2:$Q$2,'[1]Total Búsquedas'!$B$5:$Q$101))</f>
        <v>78749</v>
      </c>
      <c r="M210" s="3" cm="1">
        <f t="array" ref="M210">_xlfn.XLOOKUP(transformación!B201,'[1]Búsquedas a tres meses'!$A$5:$A$101,_xlfn.XLOOKUP($C$1,'[1]Búsquedas a tres meses'!$B$2:$Q$2,'[1]Búsquedas a tres meses'!$B$5:$Q$101))</f>
        <v>71686</v>
      </c>
      <c r="N210" s="3" cm="1">
        <f t="array" ref="N210">_xlfn.XLOOKUP(transformación!B201,'[1]Búsquedas a 6 meses'!$A$5:$A$101,_xlfn.XLOOKUP($C$1,'[1]Búsquedas a 6 meses'!$B$2:$Q$2,'[1]Búsquedas a 6 meses'!$B$5:$Q$101))</f>
        <v>75948</v>
      </c>
    </row>
    <row r="211" spans="1:14" x14ac:dyDescent="0.3">
      <c r="A211" s="2" t="str">
        <f>'Viajeros Hoteles y Apartamet'!A211</f>
        <v>2021</v>
      </c>
      <c r="B211" s="2" t="str">
        <f>'Viajeros Hoteles y Apartamet'!B211</f>
        <v>8</v>
      </c>
      <c r="C211" s="3">
        <f>'Viajeros Hoteles y Apartamet'!K211</f>
        <v>3868</v>
      </c>
      <c r="D211" s="3" cm="1">
        <f t="array" ref="D211">_xlfn.XLOOKUP(transformación!A202,'[1]Pib Pc'!$A$2:$A$81,_xlfn.XLOOKUP($C$1,'[1]Pib Pc'!B$1:P$1,'[1]Pib Pc'!$B$2:$P$81))</f>
        <v>18710</v>
      </c>
      <c r="E211" s="19" cm="1">
        <f t="array" ref="E211">_xlfn.XLOOKUP(transformación!B202,'[1]IPC Armonizado'!$A$2:$A$250,_xlfn.XLOOKUP($C$1,'[1]IPC Armonizado'!$B$1:$Q$1,'[1]IPC Armonizado'!$B$2:$Q$250))</f>
        <v>117.4</v>
      </c>
      <c r="F211" s="19" cm="1">
        <f t="array" ref="F211">_xlfn.XLOOKUP(transformación!A202,'[1]Desempleo armonizado'!$A$2:$A$101,_xlfn.XLOOKUP($C$1,'[1]Desempleo armonizado'!$B$1:$P$1,'[1]Desempleo armonizado'!$B$2:$P$101))</f>
        <v>4.2</v>
      </c>
      <c r="G211" s="26" cm="1">
        <f t="array" ref="G211">IFERROR(_xlfn.XLOOKUP(transformación!$B202,[1]Forwarkeys!$B$2:$B$1000,_xlfn.XLOOKUP($C$1,[1]Forwarkeys!$C$1:$BA$1,[1]Forwarkeys!$C$2:$BA$1000)),"-")</f>
        <v>11865</v>
      </c>
      <c r="H211" s="19">
        <f>España!E211</f>
        <v>106.65</v>
      </c>
      <c r="I211" s="3">
        <f>[1]Aeropuerto!$M204</f>
        <v>4328</v>
      </c>
      <c r="J211" s="3" cm="1">
        <f t="array" ref="J211">_xlfn.XLOOKUP(transformación!$B202,[1]Mortalidad!$A$2:$A$301,_xlfn.XLOOKUP($C$1,[1]Mortalidad!$B$1:$P$1,[1]Mortalidad!$B$2:$P$301))</f>
        <v>3498</v>
      </c>
      <c r="K211" s="19" cm="1">
        <f t="array" ref="K211">_xlfn.XLOOKUP(transformación!$B202,'[1]Indice del consumidor'!$A$2:$A$301,_xlfn.XLOOKUP($C$1,'[1]Indice del consumidor'!$B$1:$P$1,'[1]Indice del consumidor'!$B$2:$P$301))</f>
        <v>6.2333333333333334</v>
      </c>
      <c r="L211" s="3" cm="1">
        <f t="array" ref="L211">_xlfn.XLOOKUP(transformación!B202,'[1]Total Búsquedas'!$A$5:$A$101,_xlfn.XLOOKUP($C$1,'[1]Total Búsquedas'!$B$2:$Q$2,'[1]Total Búsquedas'!$B$5:$Q$101))</f>
        <v>114116</v>
      </c>
      <c r="M211" s="3" cm="1">
        <f t="array" ref="M211">_xlfn.XLOOKUP(transformación!B202,'[1]Búsquedas a tres meses'!$A$5:$A$101,_xlfn.XLOOKUP($C$1,'[1]Búsquedas a tres meses'!$B$2:$Q$2,'[1]Búsquedas a tres meses'!$B$5:$Q$101))</f>
        <v>101720</v>
      </c>
      <c r="N211" s="3" cm="1">
        <f t="array" ref="N211">_xlfn.XLOOKUP(transformación!B202,'[1]Búsquedas a 6 meses'!$A$5:$A$101,_xlfn.XLOOKUP($C$1,'[1]Búsquedas a 6 meses'!$B$2:$Q$2,'[1]Búsquedas a 6 meses'!$B$5:$Q$101))</f>
        <v>108536</v>
      </c>
    </row>
    <row r="212" spans="1:14" x14ac:dyDescent="0.3">
      <c r="A212" s="2" t="str">
        <f>'Viajeros Hoteles y Apartamet'!A212</f>
        <v>2021</v>
      </c>
      <c r="B212" s="2" t="str">
        <f>'Viajeros Hoteles y Apartamet'!B212</f>
        <v>9</v>
      </c>
      <c r="C212" s="3">
        <f>'Viajeros Hoteles y Apartamet'!K212</f>
        <v>13503</v>
      </c>
      <c r="D212" s="3" cm="1">
        <f t="array" ref="D212">_xlfn.XLOOKUP(transformación!A203,'[1]Pib Pc'!$A$2:$A$81,_xlfn.XLOOKUP($C$1,'[1]Pib Pc'!B$1:P$1,'[1]Pib Pc'!$B$2:$P$81))</f>
        <v>18710</v>
      </c>
      <c r="E212" s="19" cm="1">
        <f t="array" ref="E212">_xlfn.XLOOKUP(transformación!B203,'[1]IPC Armonizado'!$A$2:$A$250,_xlfn.XLOOKUP($C$1,'[1]IPC Armonizado'!$B$1:$Q$1,'[1]IPC Armonizado'!$B$2:$Q$250))</f>
        <v>118.9</v>
      </c>
      <c r="F212" s="19" cm="1">
        <f t="array" ref="F212">_xlfn.XLOOKUP(transformación!A203,'[1]Desempleo armonizado'!$A$2:$A$101,_xlfn.XLOOKUP($C$1,'[1]Desempleo armonizado'!$B$1:$P$1,'[1]Desempleo armonizado'!$B$2:$P$101))</f>
        <v>4.2</v>
      </c>
      <c r="G212" s="26" cm="1">
        <f t="array" ref="G212">IFERROR(_xlfn.XLOOKUP(transformación!$B203,[1]Forwarkeys!$B$2:$B$1000,_xlfn.XLOOKUP($C$1,[1]Forwarkeys!$C$1:$BA$1,[1]Forwarkeys!$C$2:$BA$1000)),"-")</f>
        <v>16659</v>
      </c>
      <c r="H212" s="19">
        <f>España!E212</f>
        <v>107.87</v>
      </c>
      <c r="I212" s="3">
        <f>[1]Aeropuerto!$M205</f>
        <v>13454</v>
      </c>
      <c r="J212" s="3" cm="1">
        <f t="array" ref="J212">_xlfn.XLOOKUP(transformación!$B203,[1]Mortalidad!$A$2:$A$301,_xlfn.XLOOKUP($C$1,[1]Mortalidad!$B$1:$P$1,[1]Mortalidad!$B$2:$P$301))</f>
        <v>3519</v>
      </c>
      <c r="K212" s="19" cm="1">
        <f t="array" ref="K212">_xlfn.XLOOKUP(transformación!$B203,'[1]Indice del consumidor'!$A$2:$A$301,_xlfn.XLOOKUP($C$1,'[1]Indice del consumidor'!$B$1:$P$1,'[1]Indice del consumidor'!$B$2:$P$301))</f>
        <v>7.666666666666667</v>
      </c>
      <c r="L212" s="3" cm="1">
        <f t="array" ref="L212">_xlfn.XLOOKUP(transformación!B203,'[1]Total Búsquedas'!$A$5:$A$101,_xlfn.XLOOKUP($C$1,'[1]Total Búsquedas'!$B$2:$Q$2,'[1]Total Búsquedas'!$B$5:$Q$101))</f>
        <v>129178</v>
      </c>
      <c r="M212" s="3" cm="1">
        <f t="array" ref="M212">_xlfn.XLOOKUP(transformación!B203,'[1]Búsquedas a tres meses'!$A$5:$A$101,_xlfn.XLOOKUP($C$1,'[1]Búsquedas a tres meses'!$B$2:$Q$2,'[1]Búsquedas a tres meses'!$B$5:$Q$101))</f>
        <v>112630</v>
      </c>
      <c r="N212" s="3" cm="1">
        <f t="array" ref="N212">_xlfn.XLOOKUP(transformación!B203,'[1]Búsquedas a 6 meses'!$A$5:$A$101,_xlfn.XLOOKUP($C$1,'[1]Búsquedas a 6 meses'!$B$2:$Q$2,'[1]Búsquedas a 6 meses'!$B$5:$Q$101))</f>
        <v>120027</v>
      </c>
    </row>
    <row r="213" spans="1:14" x14ac:dyDescent="0.3">
      <c r="A213" s="2" t="str">
        <f>'Viajeros Hoteles y Apartamet'!A213</f>
        <v>2021</v>
      </c>
      <c r="B213" s="2" t="str">
        <f>'Viajeros Hoteles y Apartamet'!B213</f>
        <v>10</v>
      </c>
      <c r="C213" s="3">
        <f>'Viajeros Hoteles y Apartamet'!K213</f>
        <v>35816</v>
      </c>
      <c r="D213" s="3" cm="1">
        <f t="array" ref="D213">_xlfn.XLOOKUP(transformación!A204,'[1]Pib Pc'!$A$2:$A$81,_xlfn.XLOOKUP($C$1,'[1]Pib Pc'!B$1:P$1,'[1]Pib Pc'!$B$2:$P$81))</f>
        <v>23300</v>
      </c>
      <c r="E213" s="19" cm="1">
        <f t="array" ref="E213">_xlfn.XLOOKUP(transformación!B204,'[1]IPC Armonizado'!$A$2:$A$250,_xlfn.XLOOKUP($C$1,'[1]IPC Armonizado'!$B$1:$Q$1,'[1]IPC Armonizado'!$B$2:$Q$250))</f>
        <v>118.4</v>
      </c>
      <c r="F213" s="19" cm="1">
        <f t="array" ref="F213">_xlfn.XLOOKUP(transformación!A204,'[1]Desempleo armonizado'!$A$2:$A$101,_xlfn.XLOOKUP($C$1,'[1]Desempleo armonizado'!$B$1:$P$1,'[1]Desempleo armonizado'!$B$2:$P$101))</f>
        <v>3.4</v>
      </c>
      <c r="G213" s="26" cm="1">
        <f t="array" ref="G213">IFERROR(_xlfn.XLOOKUP(transformación!$B204,[1]Forwarkeys!$B$2:$B$1000,_xlfn.XLOOKUP($C$1,[1]Forwarkeys!$C$1:$BA$1,[1]Forwarkeys!$C$2:$BA$1000)),"-")</f>
        <v>22653</v>
      </c>
      <c r="H213" s="19">
        <f>España!E213</f>
        <v>109.6</v>
      </c>
      <c r="I213" s="3">
        <f>[1]Aeropuerto!$M206</f>
        <v>21479</v>
      </c>
      <c r="J213" s="3" cm="1">
        <f t="array" ref="J213">_xlfn.XLOOKUP(transformación!$B204,[1]Mortalidad!$A$2:$A$301,_xlfn.XLOOKUP($C$1,[1]Mortalidad!$B$1:$P$1,[1]Mortalidad!$B$2:$P$301))</f>
        <v>3332</v>
      </c>
      <c r="K213" s="19" cm="1">
        <f t="array" ref="K213">_xlfn.XLOOKUP(transformación!$B204,'[1]Indice del consumidor'!$A$2:$A$301,_xlfn.XLOOKUP($C$1,'[1]Indice del consumidor'!$B$1:$P$1,'[1]Indice del consumidor'!$B$2:$P$301))</f>
        <v>4.2333333333333334</v>
      </c>
      <c r="L213" s="3" cm="1">
        <f t="array" ref="L213">_xlfn.XLOOKUP(transformación!B204,'[1]Total Búsquedas'!$A$5:$A$101,_xlfn.XLOOKUP($C$1,'[1]Total Búsquedas'!$B$2:$Q$2,'[1]Total Búsquedas'!$B$5:$Q$101))</f>
        <v>155964</v>
      </c>
      <c r="M213" s="3" cm="1">
        <f t="array" ref="M213">_xlfn.XLOOKUP(transformación!B204,'[1]Búsquedas a tres meses'!$A$5:$A$101,_xlfn.XLOOKUP($C$1,'[1]Búsquedas a tres meses'!$B$2:$Q$2,'[1]Búsquedas a tres meses'!$B$5:$Q$101))</f>
        <v>120611</v>
      </c>
      <c r="N213" s="3" cm="1">
        <f t="array" ref="N213">_xlfn.XLOOKUP(transformación!B204,'[1]Búsquedas a 6 meses'!$A$5:$A$101,_xlfn.XLOOKUP($C$1,'[1]Búsquedas a 6 meses'!$B$2:$Q$2,'[1]Búsquedas a 6 meses'!$B$5:$Q$101))</f>
        <v>138387</v>
      </c>
    </row>
    <row r="214" spans="1:14" x14ac:dyDescent="0.3">
      <c r="A214" s="2" t="str">
        <f>'Viajeros Hoteles y Apartamet'!A214</f>
        <v>2021</v>
      </c>
      <c r="B214" s="2" t="str">
        <f>'Viajeros Hoteles y Apartamet'!B214</f>
        <v>11</v>
      </c>
      <c r="C214" s="3">
        <f>'Viajeros Hoteles y Apartamet'!K214</f>
        <v>29796</v>
      </c>
      <c r="D214" s="3" cm="1">
        <f t="array" ref="D214">_xlfn.XLOOKUP(transformación!A205,'[1]Pib Pc'!$A$2:$A$81,_xlfn.XLOOKUP($C$1,'[1]Pib Pc'!B$1:P$1,'[1]Pib Pc'!$B$2:$P$81))</f>
        <v>23300</v>
      </c>
      <c r="E214" s="19" cm="1">
        <f t="array" ref="E214">_xlfn.XLOOKUP(transformación!B205,'[1]IPC Armonizado'!$A$2:$A$250,_xlfn.XLOOKUP($C$1,'[1]IPC Armonizado'!$B$1:$Q$1,'[1]IPC Armonizado'!$B$2:$Q$250))</f>
        <v>119.5</v>
      </c>
      <c r="F214" s="19" cm="1">
        <f t="array" ref="F214">_xlfn.XLOOKUP(transformación!A205,'[1]Desempleo armonizado'!$A$2:$A$101,_xlfn.XLOOKUP($C$1,'[1]Desempleo armonizado'!$B$1:$P$1,'[1]Desempleo armonizado'!$B$2:$P$101))</f>
        <v>3.4</v>
      </c>
      <c r="G214" s="26" cm="1">
        <f t="array" ref="G214">IFERROR(_xlfn.XLOOKUP(transformación!$B205,[1]Forwarkeys!$B$2:$B$1000,_xlfn.XLOOKUP($C$1,[1]Forwarkeys!$C$1:$BA$1,[1]Forwarkeys!$C$2:$BA$1000)),"-")</f>
        <v>16722</v>
      </c>
      <c r="H214" s="19">
        <f>España!E214</f>
        <v>109.87</v>
      </c>
      <c r="I214" s="3">
        <f>[1]Aeropuerto!$M207</f>
        <v>11065</v>
      </c>
      <c r="J214" s="3" cm="1">
        <f t="array" ref="J214">_xlfn.XLOOKUP(transformación!$B205,[1]Mortalidad!$A$2:$A$301,_xlfn.XLOOKUP($C$1,[1]Mortalidad!$B$1:$P$1,[1]Mortalidad!$B$2:$P$301))</f>
        <v>2928</v>
      </c>
      <c r="K214" s="19" cm="1">
        <f t="array" ref="K214">_xlfn.XLOOKUP(transformación!$B205,'[1]Indice del consumidor'!$A$2:$A$301,_xlfn.XLOOKUP($C$1,'[1]Indice del consumidor'!$B$1:$P$1,'[1]Indice del consumidor'!$B$2:$P$301))</f>
        <v>0.96666666666666679</v>
      </c>
      <c r="L214" s="3" cm="1">
        <f t="array" ref="L214">_xlfn.XLOOKUP(transformación!B205,'[1]Total Búsquedas'!$A$5:$A$101,_xlfn.XLOOKUP($C$1,'[1]Total Búsquedas'!$B$2:$Q$2,'[1]Total Búsquedas'!$B$5:$Q$101))</f>
        <v>166351</v>
      </c>
      <c r="M214" s="3" cm="1">
        <f t="array" ref="M214">_xlfn.XLOOKUP(transformación!B205,'[1]Búsquedas a tres meses'!$A$5:$A$101,_xlfn.XLOOKUP($C$1,'[1]Búsquedas a tres meses'!$B$2:$Q$2,'[1]Búsquedas a tres meses'!$B$5:$Q$101))</f>
        <v>136443</v>
      </c>
      <c r="N214" s="3" cm="1">
        <f t="array" ref="N214">_xlfn.XLOOKUP(transformación!B205,'[1]Búsquedas a 6 meses'!$A$5:$A$101,_xlfn.XLOOKUP($C$1,'[1]Búsquedas a 6 meses'!$B$2:$Q$2,'[1]Búsquedas a 6 meses'!$B$5:$Q$101))</f>
        <v>152289</v>
      </c>
    </row>
    <row r="215" spans="1:14" x14ac:dyDescent="0.3">
      <c r="A215" s="2" t="str">
        <f>'Viajeros Hoteles y Apartamet'!A215</f>
        <v>2021</v>
      </c>
      <c r="B215" s="2" t="str">
        <f>'Viajeros Hoteles y Apartamet'!B215</f>
        <v>12</v>
      </c>
      <c r="C215" s="3">
        <f>'Viajeros Hoteles y Apartamet'!K215</f>
        <v>9365</v>
      </c>
      <c r="D215" s="3" cm="1">
        <f t="array" ref="D215">_xlfn.XLOOKUP(transformación!A206,'[1]Pib Pc'!$A$2:$A$81,_xlfn.XLOOKUP($C$1,'[1]Pib Pc'!B$1:P$1,'[1]Pib Pc'!$B$2:$P$81))</f>
        <v>23300</v>
      </c>
      <c r="E215" s="19" cm="1">
        <f t="array" ref="E215">_xlfn.XLOOKUP(transformación!B206,'[1]IPC Armonizado'!$A$2:$A$250,_xlfn.XLOOKUP($C$1,'[1]IPC Armonizado'!$B$1:$Q$1,'[1]IPC Armonizado'!$B$2:$Q$250))</f>
        <v>120.5</v>
      </c>
      <c r="F215" s="19" cm="1">
        <f t="array" ref="F215">_xlfn.XLOOKUP(transformación!A206,'[1]Desempleo armonizado'!$A$2:$A$101,_xlfn.XLOOKUP($C$1,'[1]Desempleo armonizado'!$B$1:$P$1,'[1]Desempleo armonizado'!$B$2:$P$101))</f>
        <v>3.4</v>
      </c>
      <c r="G215" s="26" cm="1">
        <f t="array" ref="G215">IFERROR(_xlfn.XLOOKUP(transformación!$B206,[1]Forwarkeys!$B$2:$B$1000,_xlfn.XLOOKUP($C$1,[1]Forwarkeys!$C$1:$BA$1,[1]Forwarkeys!$C$2:$BA$1000)),"-")</f>
        <v>15819</v>
      </c>
      <c r="H215" s="19">
        <f>España!E215</f>
        <v>111.13</v>
      </c>
      <c r="I215" s="3">
        <f>[1]Aeropuerto!$M208</f>
        <v>8539</v>
      </c>
      <c r="J215" s="3" cm="1">
        <f t="array" ref="J215">_xlfn.XLOOKUP(transformación!$B206,[1]Mortalidad!$A$2:$A$301,_xlfn.XLOOKUP($C$1,[1]Mortalidad!$B$1:$P$1,[1]Mortalidad!$B$2:$P$301))</f>
        <v>3264</v>
      </c>
      <c r="K215" s="19" cm="1">
        <f t="array" ref="K215">_xlfn.XLOOKUP(transformación!$B206,'[1]Indice del consumidor'!$A$2:$A$301,_xlfn.XLOOKUP($C$1,'[1]Indice del consumidor'!$B$1:$P$1,'[1]Indice del consumidor'!$B$2:$P$301))</f>
        <v>-0.56666666666666665</v>
      </c>
      <c r="L215" s="3" cm="1">
        <f t="array" ref="L215">_xlfn.XLOOKUP(transformación!B206,'[1]Total Búsquedas'!$A$5:$A$101,_xlfn.XLOOKUP($C$1,'[1]Total Búsquedas'!$B$2:$Q$2,'[1]Total Búsquedas'!$B$5:$Q$101))</f>
        <v>147297</v>
      </c>
      <c r="M215" s="3" cm="1">
        <f t="array" ref="M215">_xlfn.XLOOKUP(transformación!B206,'[1]Búsquedas a tres meses'!$A$5:$A$101,_xlfn.XLOOKUP($C$1,'[1]Búsquedas a tres meses'!$B$2:$Q$2,'[1]Búsquedas a tres meses'!$B$5:$Q$101))</f>
        <v>127413</v>
      </c>
      <c r="N215" s="3" cm="1">
        <f t="array" ref="N215">_xlfn.XLOOKUP(transformación!B206,'[1]Búsquedas a 6 meses'!$A$5:$A$101,_xlfn.XLOOKUP($C$1,'[1]Búsquedas a 6 meses'!$B$2:$Q$2,'[1]Búsquedas a 6 meses'!$B$5:$Q$101))</f>
        <v>139747</v>
      </c>
    </row>
    <row r="216" spans="1:14" x14ac:dyDescent="0.3">
      <c r="A216" s="2" t="str">
        <f>'Viajeros Hoteles y Apartamet'!A216</f>
        <v>2022</v>
      </c>
      <c r="B216" s="2" t="str">
        <f>'Viajeros Hoteles y Apartamet'!B216</f>
        <v>1</v>
      </c>
      <c r="C216" s="3">
        <f>'Viajeros Hoteles y Apartamet'!K216</f>
        <v>12349</v>
      </c>
      <c r="D216" s="3" cm="1">
        <f t="array" ref="D216">_xlfn.XLOOKUP(transformación!A207,'[1]Pib Pc'!$A$2:$A$81,_xlfn.XLOOKUP($C$1,'[1]Pib Pc'!B$1:P$1,'[1]Pib Pc'!$B$2:$P$81))</f>
        <v>24530</v>
      </c>
      <c r="E216" s="19" cm="1">
        <f t="array" ref="E216">_xlfn.XLOOKUP(transformación!B207,'[1]IPC Armonizado'!$A$2:$A$250,_xlfn.XLOOKUP($C$1,'[1]IPC Armonizado'!$B$1:$Q$1,'[1]IPC Armonizado'!$B$2:$Q$250))</f>
        <v>118.5</v>
      </c>
      <c r="F216" s="19" cm="1">
        <f t="array" ref="F216">_xlfn.XLOOKUP(transformación!A207,'[1]Desempleo armonizado'!$A$2:$A$101,_xlfn.XLOOKUP($C$1,'[1]Desempleo armonizado'!$B$1:$P$1,'[1]Desempleo armonizado'!$B$2:$P$101))</f>
        <v>3.3</v>
      </c>
      <c r="G216" s="26" cm="1">
        <f t="array" ref="G216">IFERROR(_xlfn.XLOOKUP(transformación!$B207,[1]Forwarkeys!$B$2:$B$1000,_xlfn.XLOOKUP($C$1,[1]Forwarkeys!$C$1:$BA$1,[1]Forwarkeys!$C$2:$BA$1000)),"-")</f>
        <v>13233</v>
      </c>
      <c r="H216" s="19">
        <f>España!E216</f>
        <v>110.26</v>
      </c>
      <c r="I216" s="3">
        <f>[1]Aeropuerto!$M209</f>
        <v>7156</v>
      </c>
      <c r="J216" s="3" cm="1">
        <f t="array" ref="J216">_xlfn.XLOOKUP(transformación!$B207,[1]Mortalidad!$A$2:$A$301,_xlfn.XLOOKUP($C$1,[1]Mortalidad!$B$1:$P$1,[1]Mortalidad!$B$2:$P$301))</f>
        <v>3965</v>
      </c>
      <c r="K216" s="19" cm="1">
        <f t="array" ref="K216">_xlfn.XLOOKUP(transformación!$B207,'[1]Indice del consumidor'!$A$2:$A$301,_xlfn.XLOOKUP($C$1,'[1]Indice del consumidor'!$B$1:$P$1,'[1]Indice del consumidor'!$B$2:$P$301))</f>
        <v>-1.0333333333333332</v>
      </c>
      <c r="L216" s="3" cm="1">
        <f t="array" ref="L216">_xlfn.XLOOKUP(transformación!B207,'[1]Total Búsquedas'!$A$5:$A$101,_xlfn.XLOOKUP($C$1,'[1]Total Búsquedas'!$B$2:$Q$2,'[1]Total Búsquedas'!$B$5:$Q$101))</f>
        <v>209085</v>
      </c>
      <c r="M216" s="3" cm="1">
        <f t="array" ref="M216">_xlfn.XLOOKUP(transformación!B207,'[1]Búsquedas a tres meses'!$A$5:$A$101,_xlfn.XLOOKUP($C$1,'[1]Búsquedas a tres meses'!$B$2:$Q$2,'[1]Búsquedas a tres meses'!$B$5:$Q$101))</f>
        <v>158584</v>
      </c>
      <c r="N216" s="3" cm="1">
        <f t="array" ref="N216">_xlfn.XLOOKUP(transformación!B207,'[1]Búsquedas a 6 meses'!$A$5:$A$101,_xlfn.XLOOKUP($C$1,'[1]Búsquedas a 6 meses'!$B$2:$Q$2,'[1]Búsquedas a 6 meses'!$B$5:$Q$101))</f>
        <v>197923</v>
      </c>
    </row>
    <row r="217" spans="1:14" x14ac:dyDescent="0.3">
      <c r="A217" s="2" t="str">
        <f>'Viajeros Hoteles y Apartamet'!A217</f>
        <v>2022</v>
      </c>
      <c r="B217" s="2" t="str">
        <f>'Viajeros Hoteles y Apartamet'!B217</f>
        <v>2</v>
      </c>
      <c r="C217" s="3">
        <f>'Viajeros Hoteles y Apartamet'!K217</f>
        <v>26103</v>
      </c>
      <c r="D217" s="3" cm="1">
        <f t="array" ref="D217">_xlfn.XLOOKUP(transformación!A208,'[1]Pib Pc'!$A$2:$A$81,_xlfn.XLOOKUP($C$1,'[1]Pib Pc'!B$1:P$1,'[1]Pib Pc'!$B$2:$P$81))</f>
        <v>24530</v>
      </c>
      <c r="E217" s="19" cm="1">
        <f t="array" ref="E217">_xlfn.XLOOKUP(transformación!B208,'[1]IPC Armonizado'!$A$2:$A$250,_xlfn.XLOOKUP($C$1,'[1]IPC Armonizado'!$B$1:$Q$1,'[1]IPC Armonizado'!$B$2:$Q$250))</f>
        <v>119.9</v>
      </c>
      <c r="F217" s="19" cm="1">
        <f t="array" ref="F217">_xlfn.XLOOKUP(transformación!A208,'[1]Desempleo armonizado'!$A$2:$A$101,_xlfn.XLOOKUP($C$1,'[1]Desempleo armonizado'!$B$1:$P$1,'[1]Desempleo armonizado'!$B$2:$P$101))</f>
        <v>3.3</v>
      </c>
      <c r="G217" s="26" cm="1">
        <f t="array" ref="G217">IFERROR(_xlfn.XLOOKUP(transformación!$B208,[1]Forwarkeys!$B$2:$B$1000,_xlfn.XLOOKUP($C$1,[1]Forwarkeys!$C$1:$BA$1,[1]Forwarkeys!$C$2:$BA$1000)),"-")</f>
        <v>13410</v>
      </c>
      <c r="H217" s="19">
        <f>España!E217</f>
        <v>111.15</v>
      </c>
      <c r="I217" s="3">
        <f>[1]Aeropuerto!$M210</f>
        <v>11051</v>
      </c>
      <c r="J217" s="3" cm="1">
        <f t="array" ref="J217">_xlfn.XLOOKUP(transformación!$B208,[1]Mortalidad!$A$2:$A$301,_xlfn.XLOOKUP($C$1,[1]Mortalidad!$B$1:$P$1,[1]Mortalidad!$B$2:$P$301))</f>
        <v>3696</v>
      </c>
      <c r="K217" s="19" cm="1">
        <f t="array" ref="K217">_xlfn.XLOOKUP(transformación!$B208,'[1]Indice del consumidor'!$A$2:$A$301,_xlfn.XLOOKUP($C$1,'[1]Indice del consumidor'!$B$1:$P$1,'[1]Indice del consumidor'!$B$2:$P$301))</f>
        <v>-0.3</v>
      </c>
      <c r="L217" s="3" cm="1">
        <f t="array" ref="L217">_xlfn.XLOOKUP(transformación!B208,'[1]Total Búsquedas'!$A$5:$A$101,_xlfn.XLOOKUP($C$1,'[1]Total Búsquedas'!$B$2:$Q$2,'[1]Total Búsquedas'!$B$5:$Q$101))</f>
        <v>224507</v>
      </c>
      <c r="M217" s="3" cm="1">
        <f t="array" ref="M217">_xlfn.XLOOKUP(transformación!B208,'[1]Búsquedas a tres meses'!$A$5:$A$101,_xlfn.XLOOKUP($C$1,'[1]Búsquedas a tres meses'!$B$2:$Q$2,'[1]Búsquedas a tres meses'!$B$5:$Q$101))</f>
        <v>160370</v>
      </c>
      <c r="N217" s="3" cm="1">
        <f t="array" ref="N217">_xlfn.XLOOKUP(transformación!B208,'[1]Búsquedas a 6 meses'!$A$5:$A$101,_xlfn.XLOOKUP($C$1,'[1]Búsquedas a 6 meses'!$B$2:$Q$2,'[1]Búsquedas a 6 meses'!$B$5:$Q$101))</f>
        <v>212204</v>
      </c>
    </row>
    <row r="218" spans="1:14" x14ac:dyDescent="0.3">
      <c r="A218" s="2" t="str">
        <f>'Viajeros Hoteles y Apartamet'!A218</f>
        <v>2022</v>
      </c>
      <c r="B218" s="2" t="str">
        <f>'Viajeros Hoteles y Apartamet'!B218</f>
        <v>3</v>
      </c>
      <c r="C218" s="3">
        <f>'Viajeros Hoteles y Apartamet'!K218</f>
        <v>52619</v>
      </c>
      <c r="D218" s="3" cm="1">
        <f t="array" ref="D218">_xlfn.XLOOKUP(transformación!A209,'[1]Pib Pc'!$A$2:$A$81,_xlfn.XLOOKUP($C$1,'[1]Pib Pc'!B$1:P$1,'[1]Pib Pc'!$B$2:$P$81))</f>
        <v>24530</v>
      </c>
      <c r="E218" s="19" cm="1">
        <f t="array" ref="E218">_xlfn.XLOOKUP(transformación!B209,'[1]IPC Armonizado'!$A$2:$A$250,_xlfn.XLOOKUP($C$1,'[1]IPC Armonizado'!$B$1:$Q$1,'[1]IPC Armonizado'!$B$2:$Q$250))</f>
        <v>120.9</v>
      </c>
      <c r="F218" s="19" cm="1">
        <f t="array" ref="F218">_xlfn.XLOOKUP(transformación!A209,'[1]Desempleo armonizado'!$A$2:$A$101,_xlfn.XLOOKUP($C$1,'[1]Desempleo armonizado'!$B$1:$P$1,'[1]Desempleo armonizado'!$B$2:$P$101))</f>
        <v>3.3</v>
      </c>
      <c r="G218" s="26" cm="1">
        <f t="array" ref="G218">IFERROR(_xlfn.XLOOKUP(transformación!$B209,[1]Forwarkeys!$B$2:$B$1000,_xlfn.XLOOKUP($C$1,[1]Forwarkeys!$C$1:$BA$1,[1]Forwarkeys!$C$2:$BA$1000)),"-")</f>
        <v>20430</v>
      </c>
      <c r="H218" s="19">
        <f>España!E218</f>
        <v>115.51</v>
      </c>
      <c r="I218" s="3">
        <f>[1]Aeropuerto!$M211</f>
        <v>16654</v>
      </c>
      <c r="J218" s="3" cm="1">
        <f t="array" ref="J218">_xlfn.XLOOKUP(transformación!$B209,[1]Mortalidad!$A$2:$A$301,_xlfn.XLOOKUP($C$1,[1]Mortalidad!$B$1:$P$1,[1]Mortalidad!$B$2:$P$301))</f>
        <v>4275</v>
      </c>
      <c r="K218" s="19" cm="1">
        <f t="array" ref="K218">_xlfn.XLOOKUP(transformación!$B209,'[1]Indice del consumidor'!$A$2:$A$301,_xlfn.XLOOKUP($C$1,'[1]Indice del consumidor'!$B$1:$P$1,'[1]Indice del consumidor'!$B$2:$P$301))</f>
        <v>-11.200000000000001</v>
      </c>
      <c r="L218" s="3" cm="1">
        <f t="array" ref="L218">_xlfn.XLOOKUP(transformación!B209,'[1]Total Búsquedas'!$A$5:$A$101,_xlfn.XLOOKUP($C$1,'[1]Total Búsquedas'!$B$2:$Q$2,'[1]Total Búsquedas'!$B$5:$Q$101))</f>
        <v>252627</v>
      </c>
      <c r="M218" s="3" cm="1">
        <f t="array" ref="M218">_xlfn.XLOOKUP(transformación!B209,'[1]Búsquedas a tres meses'!$A$5:$A$101,_xlfn.XLOOKUP($C$1,'[1]Búsquedas a tres meses'!$B$2:$Q$2,'[1]Búsquedas a tres meses'!$B$5:$Q$101))</f>
        <v>187059</v>
      </c>
      <c r="N218" s="3" cm="1">
        <f t="array" ref="N218">_xlfn.XLOOKUP(transformación!B209,'[1]Búsquedas a 6 meses'!$A$5:$A$101,_xlfn.XLOOKUP($C$1,'[1]Búsquedas a 6 meses'!$B$2:$Q$2,'[1]Búsquedas a 6 meses'!$B$5:$Q$101))</f>
        <v>240606</v>
      </c>
    </row>
    <row r="219" spans="1:14" x14ac:dyDescent="0.3">
      <c r="A219" s="2" t="str">
        <f>'Viajeros Hoteles y Apartamet'!A219</f>
        <v>2022</v>
      </c>
      <c r="B219" s="2" t="str">
        <f>'Viajeros Hoteles y Apartamet'!B219</f>
        <v>4</v>
      </c>
      <c r="C219" s="3">
        <f>'Viajeros Hoteles y Apartamet'!K219</f>
        <v>45441</v>
      </c>
      <c r="D219" s="3" cm="1">
        <f t="array" ref="D219">_xlfn.XLOOKUP(transformación!A210,'[1]Pib Pc'!$A$2:$A$81,_xlfn.XLOOKUP($C$1,'[1]Pib Pc'!B$1:P$1,'[1]Pib Pc'!$B$2:$P$81))</f>
        <v>23950</v>
      </c>
      <c r="E219" s="19" cm="1">
        <f t="array" ref="E219">_xlfn.XLOOKUP(transformación!B210,'[1]IPC Armonizado'!$A$2:$A$250,_xlfn.XLOOKUP($C$1,'[1]IPC Armonizado'!$B$1:$Q$1,'[1]IPC Armonizado'!$B$2:$Q$250))</f>
        <v>122.7</v>
      </c>
      <c r="F219" s="19" cm="1">
        <f t="array" ref="F219">_xlfn.XLOOKUP(transformación!A210,'[1]Desempleo armonizado'!$A$2:$A$101,_xlfn.XLOOKUP($C$1,'[1]Desempleo armonizado'!$B$1:$P$1,'[1]Desempleo armonizado'!$B$2:$P$101))</f>
        <v>3.3</v>
      </c>
      <c r="G219" s="26" cm="1">
        <f t="array" ref="G219">IFERROR(_xlfn.XLOOKUP(transformación!$B210,[1]Forwarkeys!$B$2:$B$1000,_xlfn.XLOOKUP($C$1,[1]Forwarkeys!$C$1:$BA$1,[1]Forwarkeys!$C$2:$BA$1000)),"-")</f>
        <v>31530</v>
      </c>
      <c r="H219" s="19">
        <f>España!E219</f>
        <v>115.21</v>
      </c>
      <c r="I219" s="3">
        <f>[1]Aeropuerto!$M212</f>
        <v>24977</v>
      </c>
      <c r="J219" s="3" cm="1">
        <f t="array" ref="J219">_xlfn.XLOOKUP(transformación!$B210,[1]Mortalidad!$A$2:$A$301,_xlfn.XLOOKUP($C$1,[1]Mortalidad!$B$1:$P$1,[1]Mortalidad!$B$2:$P$301))</f>
        <v>3805</v>
      </c>
      <c r="K219" s="19" cm="1">
        <f t="array" ref="K219">_xlfn.XLOOKUP(transformación!$B210,'[1]Indice del consumidor'!$A$2:$A$301,_xlfn.XLOOKUP($C$1,'[1]Indice del consumidor'!$B$1:$P$1,'[1]Indice del consumidor'!$B$2:$P$301))</f>
        <v>-12.066666666666668</v>
      </c>
      <c r="L219" s="3" cm="1">
        <f t="array" ref="L219">_xlfn.XLOOKUP(transformación!B210,'[1]Total Búsquedas'!$A$5:$A$101,_xlfn.XLOOKUP($C$1,'[1]Total Búsquedas'!$B$2:$Q$2,'[1]Total Búsquedas'!$B$5:$Q$101))</f>
        <v>299802</v>
      </c>
      <c r="M219" s="3" cm="1">
        <f t="array" ref="M219">_xlfn.XLOOKUP(transformación!B210,'[1]Búsquedas a tres meses'!$A$5:$A$101,_xlfn.XLOOKUP($C$1,'[1]Búsquedas a tres meses'!$B$2:$Q$2,'[1]Búsquedas a tres meses'!$B$5:$Q$101))</f>
        <v>251892</v>
      </c>
      <c r="N219" s="3" cm="1">
        <f t="array" ref="N219">_xlfn.XLOOKUP(transformación!B210,'[1]Búsquedas a 6 meses'!$A$5:$A$101,_xlfn.XLOOKUP($C$1,'[1]Búsquedas a 6 meses'!$B$2:$Q$2,'[1]Búsquedas a 6 meses'!$B$5:$Q$101))</f>
        <v>294271</v>
      </c>
    </row>
    <row r="220" spans="1:14" x14ac:dyDescent="0.3">
      <c r="A220" s="2" t="str">
        <f>'Viajeros Hoteles y Apartamet'!A220</f>
        <v>2022</v>
      </c>
      <c r="B220" s="2" t="str">
        <f>'Viajeros Hoteles y Apartamet'!B220</f>
        <v>5</v>
      </c>
      <c r="C220" s="3">
        <f>'Viajeros Hoteles y Apartamet'!K220</f>
        <v>44736</v>
      </c>
      <c r="D220" s="3" cm="1">
        <f t="array" ref="D220">_xlfn.XLOOKUP(transformación!A211,'[1]Pib Pc'!$A$2:$A$81,_xlfn.XLOOKUP($C$1,'[1]Pib Pc'!B$1:P$1,'[1]Pib Pc'!$B$2:$P$81))</f>
        <v>23950</v>
      </c>
      <c r="E220" s="19" cm="1">
        <f t="array" ref="E220">_xlfn.XLOOKUP(transformación!B211,'[1]IPC Armonizado'!$A$2:$A$250,_xlfn.XLOOKUP($C$1,'[1]IPC Armonizado'!$B$1:$Q$1,'[1]IPC Armonizado'!$B$2:$Q$250))</f>
        <v>122.9</v>
      </c>
      <c r="F220" s="19" cm="1">
        <f t="array" ref="F220">_xlfn.XLOOKUP(transformación!A211,'[1]Desempleo armonizado'!$A$2:$A$101,_xlfn.XLOOKUP($C$1,'[1]Desempleo armonizado'!$B$1:$P$1,'[1]Desempleo armonizado'!$B$2:$P$101))</f>
        <v>3.3</v>
      </c>
      <c r="G220" s="26" cm="1">
        <f t="array" ref="G220">IFERROR(_xlfn.XLOOKUP(transformación!$B211,[1]Forwarkeys!$B$2:$B$1000,_xlfn.XLOOKUP($C$1,[1]Forwarkeys!$C$1:$BA$1,[1]Forwarkeys!$C$2:$BA$1000)),"-")</f>
        <v>31185</v>
      </c>
      <c r="H220" s="19">
        <f>España!E220</f>
        <v>116.03</v>
      </c>
      <c r="I220" s="3">
        <f>[1]Aeropuerto!$M213</f>
        <v>24774</v>
      </c>
      <c r="J220" s="3" cm="1">
        <f t="array" ref="J220">_xlfn.XLOOKUP(transformación!$B211,[1]Mortalidad!$A$2:$A$301,_xlfn.XLOOKUP($C$1,[1]Mortalidad!$B$1:$P$1,[1]Mortalidad!$B$2:$P$301))</f>
        <v>3575</v>
      </c>
      <c r="K220" s="19" cm="1">
        <f t="array" ref="K220">_xlfn.XLOOKUP(transformación!$B211,'[1]Indice del consumidor'!$A$2:$A$301,_xlfn.XLOOKUP($C$1,'[1]Indice del consumidor'!$B$1:$P$1,'[1]Indice del consumidor'!$B$2:$P$301))</f>
        <v>-13.233333333333334</v>
      </c>
      <c r="L220" s="3" cm="1">
        <f t="array" ref="L220">_xlfn.XLOOKUP(transformación!B211,'[1]Total Búsquedas'!$A$5:$A$101,_xlfn.XLOOKUP($C$1,'[1]Total Búsquedas'!$B$2:$Q$2,'[1]Total Búsquedas'!$B$5:$Q$101))</f>
        <v>383244</v>
      </c>
      <c r="M220" s="3" cm="1">
        <f t="array" ref="M220">_xlfn.XLOOKUP(transformación!B211,'[1]Búsquedas a tres meses'!$A$5:$A$101,_xlfn.XLOOKUP($C$1,'[1]Búsquedas a tres meses'!$B$2:$Q$2,'[1]Búsquedas a tres meses'!$B$5:$Q$101))</f>
        <v>327483</v>
      </c>
      <c r="N220" s="3" cm="1">
        <f t="array" ref="N220">_xlfn.XLOOKUP(transformación!B211,'[1]Búsquedas a 6 meses'!$A$5:$A$101,_xlfn.XLOOKUP($C$1,'[1]Búsquedas a 6 meses'!$B$2:$Q$2,'[1]Búsquedas a 6 meses'!$B$5:$Q$101))</f>
        <v>376816</v>
      </c>
    </row>
    <row r="221" spans="1:14" x14ac:dyDescent="0.3">
      <c r="A221" s="2" t="str">
        <f>'Viajeros Hoteles y Apartamet'!A221</f>
        <v>2022</v>
      </c>
      <c r="B221" s="2" t="str">
        <f>'Viajeros Hoteles y Apartamet'!B221</f>
        <v>6</v>
      </c>
      <c r="C221" s="3">
        <f>'Viajeros Hoteles y Apartamet'!K221</f>
        <v>37193</v>
      </c>
      <c r="D221" s="3" cm="1">
        <f t="array" ref="D221">_xlfn.XLOOKUP(transformación!A212,'[1]Pib Pc'!$A$2:$A$81,_xlfn.XLOOKUP($C$1,'[1]Pib Pc'!B$1:P$1,'[1]Pib Pc'!$B$2:$P$81))</f>
        <v>23950</v>
      </c>
      <c r="E221" s="19" cm="1">
        <f t="array" ref="E221">_xlfn.XLOOKUP(transformación!B212,'[1]IPC Armonizado'!$A$2:$A$250,_xlfn.XLOOKUP($C$1,'[1]IPC Armonizado'!$B$1:$Q$1,'[1]IPC Armonizado'!$B$2:$Q$250))</f>
        <v>124.3</v>
      </c>
      <c r="F221" s="19" cm="1">
        <f t="array" ref="F221">_xlfn.XLOOKUP(transformación!A212,'[1]Desempleo armonizado'!$A$2:$A$101,_xlfn.XLOOKUP($C$1,'[1]Desempleo armonizado'!$B$1:$P$1,'[1]Desempleo armonizado'!$B$2:$P$101))</f>
        <v>3.3</v>
      </c>
      <c r="G221" s="26" cm="1">
        <f t="array" ref="G221">IFERROR(_xlfn.XLOOKUP(transformación!$B212,[1]Forwarkeys!$B$2:$B$1000,_xlfn.XLOOKUP($C$1,[1]Forwarkeys!$C$1:$BA$1,[1]Forwarkeys!$C$2:$BA$1000)),"-")</f>
        <v>34050</v>
      </c>
      <c r="H221" s="19">
        <f>España!E221</f>
        <v>118.22</v>
      </c>
      <c r="I221" s="3">
        <f>[1]Aeropuerto!$M214</f>
        <v>31006</v>
      </c>
      <c r="J221" s="3" cm="1">
        <f t="array" ref="J221">_xlfn.XLOOKUP(transformación!$B212,[1]Mortalidad!$A$2:$A$301,_xlfn.XLOOKUP($C$1,[1]Mortalidad!$B$1:$P$1,[1]Mortalidad!$B$2:$P$301))</f>
        <v>3532</v>
      </c>
      <c r="K221" s="19" cm="1">
        <f t="array" ref="K221">_xlfn.XLOOKUP(transformación!$B212,'[1]Indice del consumidor'!$A$2:$A$301,_xlfn.XLOOKUP($C$1,'[1]Indice del consumidor'!$B$1:$P$1,'[1]Indice del consumidor'!$B$2:$P$301))</f>
        <v>-15.1</v>
      </c>
      <c r="L221" s="3" cm="1">
        <f t="array" ref="L221">_xlfn.XLOOKUP(transformación!B212,'[1]Total Búsquedas'!$A$5:$A$101,_xlfn.XLOOKUP($C$1,'[1]Total Búsquedas'!$B$2:$Q$2,'[1]Total Búsquedas'!$B$5:$Q$101))</f>
        <v>297530</v>
      </c>
      <c r="M221" s="3" cm="1">
        <f t="array" ref="M221">_xlfn.XLOOKUP(transformación!B212,'[1]Búsquedas a tres meses'!$A$5:$A$101,_xlfn.XLOOKUP($C$1,'[1]Búsquedas a tres meses'!$B$2:$Q$2,'[1]Búsquedas a tres meses'!$B$5:$Q$101))</f>
        <v>259003</v>
      </c>
      <c r="N221" s="3" cm="1">
        <f t="array" ref="N221">_xlfn.XLOOKUP(transformación!B212,'[1]Búsquedas a 6 meses'!$A$5:$A$101,_xlfn.XLOOKUP($C$1,'[1]Búsquedas a 6 meses'!$B$2:$Q$2,'[1]Búsquedas a 6 meses'!$B$5:$Q$101))</f>
        <v>290905</v>
      </c>
    </row>
    <row r="222" spans="1:14" x14ac:dyDescent="0.3">
      <c r="A222" s="2" t="str">
        <f>'Viajeros Hoteles y Apartamet'!A222</f>
        <v>2022</v>
      </c>
      <c r="B222" s="2" t="str">
        <f>'Viajeros Hoteles y Apartamet'!B222</f>
        <v>7</v>
      </c>
      <c r="C222" s="3">
        <f>'Viajeros Hoteles y Apartamet'!K222</f>
        <v>53437</v>
      </c>
      <c r="D222" s="3" cm="1">
        <f t="array" ref="D222">_xlfn.XLOOKUP(transformación!A213,'[1]Pib Pc'!$A$2:$A$81,_xlfn.XLOOKUP($C$1,'[1]Pib Pc'!B$1:P$1,'[1]Pib Pc'!$B$2:$P$81))</f>
        <v>27990</v>
      </c>
      <c r="E222" s="19" cm="1">
        <f t="array" ref="E222">_xlfn.XLOOKUP(transformación!B213,'[1]IPC Armonizado'!$A$2:$A$250,_xlfn.XLOOKUP($C$1,'[1]IPC Armonizado'!$B$1:$Q$1,'[1]IPC Armonizado'!$B$2:$Q$250))</f>
        <v>126</v>
      </c>
      <c r="F222" s="19" cm="1">
        <f t="array" ref="F222">_xlfn.XLOOKUP(transformación!A213,'[1]Desempleo armonizado'!$A$2:$A$101,_xlfn.XLOOKUP($C$1,'[1]Desempleo armonizado'!$B$1:$P$1,'[1]Desempleo armonizado'!$B$2:$P$101))</f>
        <v>3.2</v>
      </c>
      <c r="G222" s="26" cm="1">
        <f t="array" ref="G222">IFERROR(_xlfn.XLOOKUP(transformación!$B213,[1]Forwarkeys!$B$2:$B$1000,_xlfn.XLOOKUP($C$1,[1]Forwarkeys!$C$1:$BA$1,[1]Forwarkeys!$C$2:$BA$1000)),"-")</f>
        <v>39204</v>
      </c>
      <c r="H222" s="19">
        <f>España!E222</f>
        <v>117.54</v>
      </c>
      <c r="I222" s="3">
        <f>[1]Aeropuerto!$M215</f>
        <v>36582</v>
      </c>
      <c r="J222" s="3" cm="1">
        <f t="array" ref="J222">_xlfn.XLOOKUP(transformación!$B213,[1]Mortalidad!$A$2:$A$301,_xlfn.XLOOKUP($C$1,[1]Mortalidad!$B$1:$P$1,[1]Mortalidad!$B$2:$P$301))</f>
        <v>3761</v>
      </c>
      <c r="K222" s="19" cm="1">
        <f t="array" ref="K222">_xlfn.XLOOKUP(transformación!$B213,'[1]Indice del consumidor'!$A$2:$A$301,_xlfn.XLOOKUP($C$1,'[1]Indice del consumidor'!$B$1:$P$1,'[1]Indice del consumidor'!$B$2:$P$301))</f>
        <v>-17.633333333333336</v>
      </c>
      <c r="L222" s="3" cm="1">
        <f t="array" ref="L222">_xlfn.XLOOKUP(transformación!B213,'[1]Total Búsquedas'!$A$5:$A$101,_xlfn.XLOOKUP($C$1,'[1]Total Búsquedas'!$B$2:$Q$2,'[1]Total Búsquedas'!$B$5:$Q$101))</f>
        <v>268052</v>
      </c>
      <c r="M222" s="3" cm="1">
        <f t="array" ref="M222">_xlfn.XLOOKUP(transformación!B213,'[1]Búsquedas a tres meses'!$A$5:$A$101,_xlfn.XLOOKUP($C$1,'[1]Búsquedas a tres meses'!$B$2:$Q$2,'[1]Búsquedas a tres meses'!$B$5:$Q$101))</f>
        <v>243841</v>
      </c>
      <c r="N222" s="3" cm="1">
        <f t="array" ref="N222">_xlfn.XLOOKUP(transformación!B213,'[1]Búsquedas a 6 meses'!$A$5:$A$101,_xlfn.XLOOKUP($C$1,'[1]Búsquedas a 6 meses'!$B$2:$Q$2,'[1]Búsquedas a 6 meses'!$B$5:$Q$101))</f>
        <v>258763</v>
      </c>
    </row>
    <row r="223" spans="1:14" x14ac:dyDescent="0.3">
      <c r="A223" s="2">
        <v>2022</v>
      </c>
      <c r="B223" s="2">
        <v>8</v>
      </c>
      <c r="C223" s="3">
        <f>'Viajeros Hoteles y Apartamet'!K223</f>
        <v>41287</v>
      </c>
      <c r="D223" s="3" cm="1">
        <f t="array" ref="D223">_xlfn.XLOOKUP(transformación!A214,'[1]Pib Pc'!$A$2:$A$81,_xlfn.XLOOKUP($C$1,'[1]Pib Pc'!B$1:P$1,'[1]Pib Pc'!$B$2:$P$81))</f>
        <v>27990</v>
      </c>
      <c r="E223" s="19" cm="1">
        <f t="array" ref="E223">_xlfn.XLOOKUP(transformación!B214,'[1]IPC Armonizado'!$A$2:$A$250,_xlfn.XLOOKUP($C$1,'[1]IPC Armonizado'!$B$1:$Q$1,'[1]IPC Armonizado'!$B$2:$Q$250))</f>
        <v>125.7</v>
      </c>
      <c r="F223" s="19" cm="1">
        <f t="array" ref="F223">_xlfn.XLOOKUP(transformación!A214,'[1]Desempleo armonizado'!$A$2:$A$101,_xlfn.XLOOKUP($C$1,'[1]Desempleo armonizado'!$B$1:$P$1,'[1]Desempleo armonizado'!$B$2:$P$101))</f>
        <v>3.2</v>
      </c>
      <c r="G223" s="26" cm="1">
        <f t="array" ref="G223">IFERROR(_xlfn.XLOOKUP(transformación!$B214,[1]Forwarkeys!$B$2:$B$1000,_xlfn.XLOOKUP($C$1,[1]Forwarkeys!$C$1:$BA$1,[1]Forwarkeys!$C$2:$BA$1000)),"-")</f>
        <v>33882</v>
      </c>
      <c r="H223" s="19">
        <f>España!E223</f>
        <v>117.84</v>
      </c>
      <c r="I223" s="3">
        <f>[1]Aeropuerto!$M216</f>
        <v>20722</v>
      </c>
      <c r="J223" s="3" cm="1">
        <f t="array" ref="J223">_xlfn.XLOOKUP(transformación!$B214,[1]Mortalidad!$A$2:$A$301,_xlfn.XLOOKUP($C$1,[1]Mortalidad!$B$1:$P$1,[1]Mortalidad!$B$2:$P$301))</f>
        <v>3542</v>
      </c>
      <c r="K223" s="19" cm="1">
        <f t="array" ref="K223">_xlfn.XLOOKUP(transformación!$B214,'[1]Indice del consumidor'!$A$2:$A$301,_xlfn.XLOOKUP($C$1,'[1]Indice del consumidor'!$B$1:$P$1,'[1]Indice del consumidor'!$B$2:$P$301))</f>
        <v>-16.266666666666666</v>
      </c>
      <c r="L223" s="3" cm="1">
        <f t="array" ref="L223">_xlfn.XLOOKUP(transformación!B214,'[1]Total Búsquedas'!$A$5:$A$101,_xlfn.XLOOKUP($C$1,'[1]Total Búsquedas'!$B$2:$Q$2,'[1]Total Búsquedas'!$B$5:$Q$101))</f>
        <v>258738</v>
      </c>
      <c r="M223" s="3" cm="1">
        <f t="array" ref="M223">_xlfn.XLOOKUP(transformación!B214,'[1]Búsquedas a tres meses'!$A$5:$A$101,_xlfn.XLOOKUP($C$1,'[1]Búsquedas a tres meses'!$B$2:$Q$2,'[1]Búsquedas a tres meses'!$B$5:$Q$101))</f>
        <v>222249</v>
      </c>
      <c r="N223" s="3" cm="1">
        <f t="array" ref="N223">_xlfn.XLOOKUP(transformación!B214,'[1]Búsquedas a 6 meses'!$A$5:$A$101,_xlfn.XLOOKUP($C$1,'[1]Búsquedas a 6 meses'!$B$2:$Q$2,'[1]Búsquedas a 6 meses'!$B$5:$Q$101))</f>
        <v>243617</v>
      </c>
    </row>
    <row r="224" spans="1:14" x14ac:dyDescent="0.3">
      <c r="A224" s="2">
        <v>2022</v>
      </c>
      <c r="B224" s="2">
        <v>9</v>
      </c>
      <c r="C224" s="3">
        <f>'Viajeros Hoteles y Apartamet'!K224</f>
        <v>43295</v>
      </c>
      <c r="D224" s="3" cm="1">
        <f t="array" ref="D224">_xlfn.XLOOKUP(transformación!A215,'[1]Pib Pc'!$A$2:$A$81,_xlfn.XLOOKUP($C$1,'[1]Pib Pc'!B$1:P$1,'[1]Pib Pc'!$B$2:$P$81))</f>
        <v>27990</v>
      </c>
      <c r="E224" s="19" cm="1">
        <f t="array" ref="E224">_xlfn.XLOOKUP(transformación!B215,'[1]IPC Armonizado'!$A$2:$A$250,_xlfn.XLOOKUP($C$1,'[1]IPC Armonizado'!$B$1:$Q$1,'[1]IPC Armonizado'!$B$2:$Q$250))</f>
        <v>128</v>
      </c>
      <c r="F224" s="19" cm="1">
        <f t="array" ref="F224">_xlfn.XLOOKUP(transformación!A215,'[1]Desempleo armonizado'!$A$2:$A$101,_xlfn.XLOOKUP($C$1,'[1]Desempleo armonizado'!$B$1:$P$1,'[1]Desempleo armonizado'!$B$2:$P$101))</f>
        <v>3.2</v>
      </c>
      <c r="G224" s="26" cm="1">
        <f t="array" ref="G224">IFERROR(_xlfn.XLOOKUP(transformación!$B215,[1]Forwarkeys!$B$2:$B$1000,_xlfn.XLOOKUP($C$1,[1]Forwarkeys!$C$1:$BA$1,[1]Forwarkeys!$C$2:$BA$1000)),"-")</f>
        <v>31782</v>
      </c>
      <c r="H224" s="19">
        <f>España!E224</f>
        <v>117.55</v>
      </c>
      <c r="I224" s="3">
        <f>[1]Aeropuerto!$M217</f>
        <v>30447</v>
      </c>
      <c r="J224" s="3" cm="1">
        <f t="array" ref="J224">_xlfn.XLOOKUP(transformación!$B215,[1]Mortalidad!$A$2:$A$301,_xlfn.XLOOKUP($C$1,[1]Mortalidad!$B$1:$P$1,[1]Mortalidad!$B$2:$P$301))</f>
        <v>3540</v>
      </c>
      <c r="K224" s="19" cm="1">
        <f t="array" ref="K224">_xlfn.XLOOKUP(transformación!$B215,'[1]Indice del consumidor'!$A$2:$A$301,_xlfn.XLOOKUP($C$1,'[1]Indice del consumidor'!$B$1:$P$1,'[1]Indice del consumidor'!$B$2:$P$301))</f>
        <v>-21.466666666666669</v>
      </c>
      <c r="L224" s="3" cm="1">
        <f t="array" ref="L224">_xlfn.XLOOKUP(transformación!B215,'[1]Total Búsquedas'!$A$5:$A$101,_xlfn.XLOOKUP($C$1,'[1]Total Búsquedas'!$B$2:$Q$2,'[1]Total Búsquedas'!$B$5:$Q$101))</f>
        <v>223422</v>
      </c>
      <c r="M224" s="3" cm="1">
        <f t="array" ref="M224">_xlfn.XLOOKUP(transformación!B215,'[1]Búsquedas a tres meses'!$A$5:$A$101,_xlfn.XLOOKUP($C$1,'[1]Búsquedas a tres meses'!$B$2:$Q$2,'[1]Búsquedas a tres meses'!$B$5:$Q$101))</f>
        <v>185173</v>
      </c>
      <c r="N224" s="3" cm="1">
        <f t="array" ref="N224">_xlfn.XLOOKUP(transformación!B215,'[1]Búsquedas a 6 meses'!$A$5:$A$101,_xlfn.XLOOKUP($C$1,'[1]Búsquedas a 6 meses'!$B$2:$Q$2,'[1]Búsquedas a 6 meses'!$B$5:$Q$101))</f>
        <v>200954</v>
      </c>
    </row>
    <row r="225" spans="1:14" x14ac:dyDescent="0.3">
      <c r="A225" s="2">
        <v>2022</v>
      </c>
      <c r="B225" s="2">
        <v>10</v>
      </c>
      <c r="C225" s="3">
        <f>'Viajeros Hoteles y Apartamet'!K225</f>
        <v>62602</v>
      </c>
      <c r="D225" s="3" cm="1">
        <f t="array" ref="D225">_xlfn.XLOOKUP(transformación!A216,'[1]Pib Pc'!$A$2:$A$81,_xlfn.XLOOKUP($C$1,'[1]Pib Pc'!B$1:P$1,'[1]Pib Pc'!$B$2:$P$81))</f>
        <v>24600</v>
      </c>
      <c r="E225" s="19" cm="1">
        <f t="array" ref="E225">_xlfn.XLOOKUP(transformación!B216,'[1]IPC Armonizado'!$A$2:$A$250,_xlfn.XLOOKUP($C$1,'[1]IPC Armonizado'!$B$1:$Q$1,'[1]IPC Armonizado'!$B$2:$Q$250))</f>
        <v>128.4</v>
      </c>
      <c r="F225" s="19" cm="1">
        <f t="array" ref="F225">_xlfn.XLOOKUP(transformación!A216,'[1]Desempleo armonizado'!$A$2:$A$101,_xlfn.XLOOKUP($C$1,'[1]Desempleo armonizado'!$B$1:$P$1,'[1]Desempleo armonizado'!$B$2:$P$101))</f>
        <v>3.1</v>
      </c>
      <c r="G225" s="26" cm="1">
        <f t="array" ref="G225">IFERROR(_xlfn.XLOOKUP(transformación!$B216,[1]Forwarkeys!$B$2:$B$1000,_xlfn.XLOOKUP($C$1,[1]Forwarkeys!$C$1:$BA$1,[1]Forwarkeys!$C$2:$BA$1000)),"-")</f>
        <v>33936</v>
      </c>
      <c r="H225" s="19">
        <f>España!E225</f>
        <v>117.61</v>
      </c>
      <c r="I225" s="3">
        <f>[1]Aeropuerto!$M218</f>
        <v>30251</v>
      </c>
      <c r="J225" s="3" cm="1">
        <f t="array" ref="J225">_xlfn.XLOOKUP(transformación!$B216,[1]Mortalidad!$A$2:$A$301,_xlfn.XLOOKUP($C$1,[1]Mortalidad!$B$1:$P$1,[1]Mortalidad!$B$2:$P$301))</f>
        <v>3746</v>
      </c>
      <c r="K225" s="19" cm="1">
        <f t="array" ref="K225">_xlfn.XLOOKUP(transformación!$B216,'[1]Indice del consumidor'!$A$2:$A$301,_xlfn.XLOOKUP($C$1,'[1]Indice del consumidor'!$B$1:$P$1,'[1]Indice del consumidor'!$B$2:$P$301))</f>
        <v>-23.233333333333331</v>
      </c>
      <c r="L225" s="3" cm="1">
        <f t="array" ref="L225">_xlfn.XLOOKUP(transformación!B216,'[1]Total Búsquedas'!$A$5:$A$101,_xlfn.XLOOKUP($C$1,'[1]Total Búsquedas'!$B$2:$Q$2,'[1]Total Búsquedas'!$B$5:$Q$101))</f>
        <v>204621</v>
      </c>
      <c r="M225" s="3" cm="1">
        <f t="array" ref="M225">_xlfn.XLOOKUP(transformación!B216,'[1]Búsquedas a tres meses'!$A$5:$A$101,_xlfn.XLOOKUP($C$1,'[1]Búsquedas a tres meses'!$B$2:$Q$2,'[1]Búsquedas a tres meses'!$B$5:$Q$101))</f>
        <v>147711</v>
      </c>
      <c r="N225" s="3" cm="1">
        <f t="array" ref="N225">_xlfn.XLOOKUP(transformación!B216,'[1]Búsquedas a 6 meses'!$A$5:$A$101,_xlfn.XLOOKUP($C$1,'[1]Búsquedas a 6 meses'!$B$2:$Q$2,'[1]Búsquedas a 6 meses'!$B$5:$Q$101))</f>
        <v>175334</v>
      </c>
    </row>
    <row r="226" spans="1:14" x14ac:dyDescent="0.3">
      <c r="A226" s="2">
        <v>2022</v>
      </c>
      <c r="B226" s="2">
        <v>11</v>
      </c>
      <c r="C226" s="3">
        <f>'Viajeros Hoteles y Apartamet'!K226</f>
        <v>39165</v>
      </c>
      <c r="D226" s="3" cm="1">
        <f t="array" ref="D226">_xlfn.XLOOKUP(transformación!A217,'[1]Pib Pc'!$A$2:$A$81,_xlfn.XLOOKUP($C$1,'[1]Pib Pc'!B$1:P$1,'[1]Pib Pc'!$B$2:$P$81))</f>
        <v>24600</v>
      </c>
      <c r="E226" s="19" cm="1">
        <f t="array" ref="E226">_xlfn.XLOOKUP(transformación!B217,'[1]IPC Armonizado'!$A$2:$A$250,_xlfn.XLOOKUP($C$1,'[1]IPC Armonizado'!$B$1:$Q$1,'[1]IPC Armonizado'!$B$2:$Q$250))</f>
        <v>128.19999999999999</v>
      </c>
      <c r="F226" s="19" cm="1">
        <f t="array" ref="F226">_xlfn.XLOOKUP(transformación!A217,'[1]Desempleo armonizado'!$A$2:$A$101,_xlfn.XLOOKUP($C$1,'[1]Desempleo armonizado'!$B$1:$P$1,'[1]Desempleo armonizado'!$B$2:$P$101))</f>
        <v>3.1</v>
      </c>
      <c r="G226" s="26" cm="1">
        <f t="array" ref="G226">IFERROR(_xlfn.XLOOKUP(transformación!$B217,[1]Forwarkeys!$B$2:$B$1000,_xlfn.XLOOKUP($C$1,[1]Forwarkeys!$C$1:$BA$1,[1]Forwarkeys!$C$2:$BA$1000)),"-")</f>
        <v>19797</v>
      </c>
      <c r="H226" s="19">
        <f>España!E226</f>
        <v>117.22</v>
      </c>
      <c r="I226" s="3">
        <f>[1]Aeropuerto!$M219</f>
        <v>13643</v>
      </c>
      <c r="J226" s="3" cm="1">
        <f t="array" ref="J226">_xlfn.XLOOKUP(transformación!$B217,[1]Mortalidad!$A$2:$A$301,_xlfn.XLOOKUP($C$1,[1]Mortalidad!$B$1:$P$1,[1]Mortalidad!$B$2:$P$301))</f>
        <v>4000</v>
      </c>
      <c r="K226" s="19" cm="1">
        <f t="array" ref="K226">_xlfn.XLOOKUP(transformación!$B217,'[1]Indice del consumidor'!$A$2:$A$301,_xlfn.XLOOKUP($C$1,'[1]Indice del consumidor'!$B$1:$P$1,'[1]Indice del consumidor'!$B$2:$P$301))</f>
        <v>-19.966666666666665</v>
      </c>
      <c r="L226" s="3" cm="1">
        <f t="array" ref="L226">_xlfn.XLOOKUP(transformación!B217,'[1]Total Búsquedas'!$A$5:$A$101,_xlfn.XLOOKUP($C$1,'[1]Total Búsquedas'!$B$2:$Q$2,'[1]Total Búsquedas'!$B$5:$Q$101))</f>
        <v>184057</v>
      </c>
      <c r="M226" s="3" cm="1">
        <f t="array" ref="M226">_xlfn.XLOOKUP(transformación!B217,'[1]Búsquedas a tres meses'!$A$5:$A$101,_xlfn.XLOOKUP($C$1,'[1]Búsquedas a tres meses'!$B$2:$Q$2,'[1]Búsquedas a tres meses'!$B$5:$Q$101))</f>
        <v>124072</v>
      </c>
      <c r="N226" s="3" cm="1">
        <f t="array" ref="N226">_xlfn.XLOOKUP(transformación!B217,'[1]Búsquedas a 6 meses'!$A$5:$A$101,_xlfn.XLOOKUP($C$1,'[1]Búsquedas a 6 meses'!$B$2:$Q$2,'[1]Búsquedas a 6 meses'!$B$5:$Q$101))</f>
        <v>156379</v>
      </c>
    </row>
    <row r="227" spans="1:14" x14ac:dyDescent="0.3">
      <c r="A227" s="2">
        <v>2022</v>
      </c>
      <c r="B227" s="2">
        <v>12</v>
      </c>
      <c r="C227" s="3">
        <f>'Viajeros Hoteles y Apartamet'!K227</f>
        <v>16970</v>
      </c>
      <c r="D227" s="3" cm="1">
        <f t="array" ref="D227">_xlfn.XLOOKUP(transformación!A218,'[1]Pib Pc'!$A$2:$A$81,_xlfn.XLOOKUP($C$1,'[1]Pib Pc'!B$1:P$1,'[1]Pib Pc'!$B$2:$P$81))</f>
        <v>24600</v>
      </c>
      <c r="E227" s="19" cm="1">
        <f t="array" ref="E227">_xlfn.XLOOKUP(transformación!B218,'[1]IPC Armonizado'!$A$2:$A$250,_xlfn.XLOOKUP($C$1,'[1]IPC Armonizado'!$B$1:$Q$1,'[1]IPC Armonizado'!$B$2:$Q$250))</f>
        <v>128.1</v>
      </c>
      <c r="F227" s="19" cm="1">
        <f t="array" ref="F227">_xlfn.XLOOKUP(transformación!A218,'[1]Desempleo armonizado'!$A$2:$A$101,_xlfn.XLOOKUP($C$1,'[1]Desempleo armonizado'!$B$1:$P$1,'[1]Desempleo armonizado'!$B$2:$P$101))</f>
        <v>3.1</v>
      </c>
      <c r="G227" s="26" cm="1">
        <f t="array" ref="G227">IFERROR(_xlfn.XLOOKUP(transformación!$B218,[1]Forwarkeys!$B$2:$B$1000,_xlfn.XLOOKUP($C$1,[1]Forwarkeys!$C$1:$BA$1,[1]Forwarkeys!$C$2:$BA$1000)),"-")</f>
        <v>17373</v>
      </c>
      <c r="H227" s="19">
        <f>España!E227</f>
        <v>117.22</v>
      </c>
      <c r="I227" s="3">
        <f>[1]Aeropuerto!$M220</f>
        <v>13597</v>
      </c>
      <c r="J227" s="3" cm="1">
        <f t="array" ref="J227">_xlfn.XLOOKUP(transformación!$B218,[1]Mortalidad!$A$2:$A$301,_xlfn.XLOOKUP($C$1,[1]Mortalidad!$B$1:$P$1,[1]Mortalidad!$B$2:$P$301))</f>
        <v>4326</v>
      </c>
      <c r="K227" s="19" cm="1">
        <f t="array" ref="K227">_xlfn.XLOOKUP(transformación!$B218,'[1]Indice del consumidor'!$A$2:$A$301,_xlfn.XLOOKUP($C$1,'[1]Indice del consumidor'!$B$1:$P$1,'[1]Indice del consumidor'!$B$2:$P$301))</f>
        <v>-20.2</v>
      </c>
      <c r="L227" s="3" cm="1">
        <f t="array" ref="L227">_xlfn.XLOOKUP(transformación!B218,'[1]Total Búsquedas'!$A$5:$A$101,_xlfn.XLOOKUP($C$1,'[1]Total Búsquedas'!$B$2:$Q$2,'[1]Total Búsquedas'!$B$5:$Q$101))</f>
        <v>164029</v>
      </c>
      <c r="M227" s="3" cm="1">
        <f t="array" ref="M227">_xlfn.XLOOKUP(transformación!B218,'[1]Búsquedas a tres meses'!$A$5:$A$101,_xlfn.XLOOKUP($C$1,'[1]Búsquedas a tres meses'!$B$2:$Q$2,'[1]Búsquedas a tres meses'!$B$5:$Q$101))</f>
        <v>104165</v>
      </c>
      <c r="N227" s="3" cm="1">
        <f t="array" ref="N227">_xlfn.XLOOKUP(transformación!B218,'[1]Búsquedas a 6 meses'!$A$5:$A$101,_xlfn.XLOOKUP($C$1,'[1]Búsquedas a 6 meses'!$B$2:$Q$2,'[1]Búsquedas a 6 meses'!$B$5:$Q$101))</f>
        <v>141111</v>
      </c>
    </row>
    <row r="228" spans="1:14" x14ac:dyDescent="0.3">
      <c r="A228" s="2">
        <v>2023</v>
      </c>
      <c r="B228" s="2">
        <v>1</v>
      </c>
      <c r="C228" s="3">
        <f>'Viajeros Hoteles y Apartamet'!K228</f>
        <v>19594</v>
      </c>
      <c r="D228" s="3" cm="1">
        <f t="array" ref="D228">_xlfn.XLOOKUP(transformación!A219,'[1]Pib Pc'!$A$2:$A$81,_xlfn.XLOOKUP($C$1,'[1]Pib Pc'!B$1:P$1,'[1]Pib Pc'!$B$2:$P$81))</f>
        <v>21270</v>
      </c>
      <c r="E228" s="19" cm="1">
        <f t="array" ref="E228">_xlfn.XLOOKUP(transformación!B219,'[1]IPC Armonizado'!$A$2:$A$250,_xlfn.XLOOKUP($C$1,'[1]IPC Armonizado'!$B$1:$Q$1,'[1]IPC Armonizado'!$B$2:$Q$250))</f>
        <v>128</v>
      </c>
      <c r="F228" s="19" cm="1">
        <f t="array" ref="F228">_xlfn.XLOOKUP(transformación!A219,'[1]Desempleo armonizado'!$A$2:$A$101,_xlfn.XLOOKUP($C$1,'[1]Desempleo armonizado'!$B$1:$P$1,'[1]Desempleo armonizado'!$B$2:$P$101))</f>
        <v>3.7</v>
      </c>
      <c r="G228" s="26" cm="1">
        <f t="array" ref="G228">IFERROR(_xlfn.XLOOKUP(transformación!$B219,[1]Forwarkeys!$B$2:$B$1000,_xlfn.XLOOKUP($C$1,[1]Forwarkeys!$C$1:$BA$1,[1]Forwarkeys!$C$2:$BA$1000)),"-")</f>
        <v>15708</v>
      </c>
      <c r="H228" s="19">
        <f>España!E228</f>
        <v>116.72</v>
      </c>
      <c r="I228" s="3">
        <f>[1]Aeropuerto!$M221</f>
        <v>12892</v>
      </c>
      <c r="J228" s="3" cm="1">
        <f t="array" ref="J228">_xlfn.XLOOKUP(transformación!$B219,[1]Mortalidad!$A$2:$A$301,_xlfn.XLOOKUP($C$1,[1]Mortalidad!$B$1:$P$1,[1]Mortalidad!$B$2:$P$301))</f>
        <v>0</v>
      </c>
      <c r="K228" s="19" cm="1">
        <f t="array" ref="K228">_xlfn.XLOOKUP(transformación!$B219,'[1]Indice del consumidor'!$A$2:$A$301,_xlfn.XLOOKUP($C$1,'[1]Indice del consumidor'!$B$1:$P$1,'[1]Indice del consumidor'!$B$2:$P$301))</f>
        <v>-16.433333333333334</v>
      </c>
      <c r="L228" s="3" cm="1">
        <f t="array" ref="L228">_xlfn.XLOOKUP(transformación!B219,'[1]Total Búsquedas'!$A$5:$A$101,_xlfn.XLOOKUP($C$1,'[1]Total Búsquedas'!$B$2:$Q$2,'[1]Total Búsquedas'!$B$5:$Q$101))</f>
        <v>319890</v>
      </c>
      <c r="M228" s="3" cm="1">
        <f t="array" ref="M228">_xlfn.XLOOKUP(transformación!B219,'[1]Búsquedas a tres meses'!$A$5:$A$101,_xlfn.XLOOKUP($C$1,'[1]Búsquedas a tres meses'!$B$2:$Q$2,'[1]Búsquedas a tres meses'!$B$5:$Q$101))</f>
        <v>179808</v>
      </c>
      <c r="N228" s="3" cm="1">
        <f t="array" ref="N228">_xlfn.XLOOKUP(transformación!B219,'[1]Búsquedas a 6 meses'!$A$5:$A$101,_xlfn.XLOOKUP($C$1,'[1]Búsquedas a 6 meses'!$B$2:$Q$2,'[1]Búsquedas a 6 meses'!$B$5:$Q$101))</f>
        <v>289742</v>
      </c>
    </row>
    <row r="229" spans="1:14" x14ac:dyDescent="0.3">
      <c r="A229" s="2">
        <v>2023</v>
      </c>
      <c r="B229" s="2">
        <v>2</v>
      </c>
      <c r="C229" s="3">
        <f>'Viajeros Hoteles y Apartamet'!K229</f>
        <v>36712</v>
      </c>
      <c r="D229" s="3" cm="1">
        <f t="array" ref="D229">_xlfn.XLOOKUP(transformación!A220,'[1]Pib Pc'!$A$2:$A$81,_xlfn.XLOOKUP($C$1,'[1]Pib Pc'!B$1:P$1,'[1]Pib Pc'!$B$2:$P$81))</f>
        <v>21270</v>
      </c>
      <c r="E229" s="19" cm="1">
        <f t="array" ref="E229">_xlfn.XLOOKUP(transformación!B220,'[1]IPC Armonizado'!$A$2:$A$250,_xlfn.XLOOKUP($C$1,'[1]IPC Armonizado'!$B$1:$Q$1,'[1]IPC Armonizado'!$B$2:$Q$250))</f>
        <v>128.5</v>
      </c>
      <c r="F229" s="19" cm="1">
        <f t="array" ref="F229">_xlfn.XLOOKUP(transformación!A220,'[1]Desempleo armonizado'!$A$2:$A$101,_xlfn.XLOOKUP($C$1,'[1]Desempleo armonizado'!$B$1:$P$1,'[1]Desempleo armonizado'!$B$2:$P$101))</f>
        <v>3.7</v>
      </c>
      <c r="G229" s="26" cm="1">
        <f t="array" ref="G229">IFERROR(_xlfn.XLOOKUP(transformación!$B220,[1]Forwarkeys!$B$2:$B$1000,_xlfn.XLOOKUP($C$1,[1]Forwarkeys!$C$1:$BA$1,[1]Forwarkeys!$C$2:$BA$1000)),"-")</f>
        <v>13350</v>
      </c>
      <c r="H229" s="19">
        <f>España!E229</f>
        <v>117.82</v>
      </c>
      <c r="I229" s="3">
        <f>[1]Aeropuerto!$M222</f>
        <v>12660</v>
      </c>
      <c r="J229" s="3" cm="1">
        <f t="array" ref="J229">_xlfn.XLOOKUP(transformación!$B220,[1]Mortalidad!$A$2:$A$301,_xlfn.XLOOKUP($C$1,[1]Mortalidad!$B$1:$P$1,[1]Mortalidad!$B$2:$P$301))</f>
        <v>0</v>
      </c>
      <c r="K229" s="19" cm="1">
        <f t="array" ref="K229">_xlfn.XLOOKUP(transformación!$B220,'[1]Indice del consumidor'!$A$2:$A$301,_xlfn.XLOOKUP($C$1,'[1]Indice del consumidor'!$B$1:$P$1,'[1]Indice del consumidor'!$B$2:$P$301))</f>
        <v>-15.133333333333333</v>
      </c>
      <c r="L229" s="3" cm="1">
        <f t="array" ref="L229">_xlfn.XLOOKUP(transformación!B220,'[1]Total Búsquedas'!$A$5:$A$101,_xlfn.XLOOKUP($C$1,'[1]Total Búsquedas'!$B$2:$Q$2,'[1]Total Búsquedas'!$B$5:$Q$101))</f>
        <v>285950</v>
      </c>
      <c r="M229" s="3" cm="1">
        <f t="array" ref="M229">_xlfn.XLOOKUP(transformación!B220,'[1]Búsquedas a tres meses'!$A$5:$A$101,_xlfn.XLOOKUP($C$1,'[1]Búsquedas a tres meses'!$B$2:$Q$2,'[1]Búsquedas a tres meses'!$B$5:$Q$101))</f>
        <v>171250</v>
      </c>
      <c r="N229" s="3" cm="1">
        <f t="array" ref="N229">_xlfn.XLOOKUP(transformación!B220,'[1]Búsquedas a 6 meses'!$A$5:$A$101,_xlfn.XLOOKUP($C$1,'[1]Búsquedas a 6 meses'!$B$2:$Q$2,'[1]Búsquedas a 6 meses'!$B$5:$Q$101))</f>
        <v>262101</v>
      </c>
    </row>
    <row r="230" spans="1:14" x14ac:dyDescent="0.3">
      <c r="A230" s="2">
        <v>2023</v>
      </c>
      <c r="B230" s="2">
        <v>3</v>
      </c>
      <c r="C230" s="3">
        <f>'Viajeros Hoteles y Apartamet'!K230</f>
        <v>56318</v>
      </c>
      <c r="D230" s="3" cm="1">
        <f t="array" ref="D230">_xlfn.XLOOKUP(transformación!A221,'[1]Pib Pc'!$A$2:$A$81,_xlfn.XLOOKUP($C$1,'[1]Pib Pc'!B$1:P$1,'[1]Pib Pc'!$B$2:$P$81))</f>
        <v>21270</v>
      </c>
      <c r="E230" s="19" cm="1">
        <f t="array" ref="E230">_xlfn.XLOOKUP(transformación!B221,'[1]IPC Armonizado'!$A$2:$A$250,_xlfn.XLOOKUP($C$1,'[1]IPC Armonizado'!$B$1:$Q$1,'[1]IPC Armonizado'!$B$2:$Q$250))</f>
        <v>129.69999999999999</v>
      </c>
      <c r="F230" s="19" cm="1">
        <f t="array" ref="F230">_xlfn.XLOOKUP(transformación!A221,'[1]Desempleo armonizado'!$A$2:$A$101,_xlfn.XLOOKUP($C$1,'[1]Desempleo armonizado'!$B$1:$P$1,'[1]Desempleo armonizado'!$B$2:$P$101))</f>
        <v>3.7</v>
      </c>
      <c r="G230" s="26" cm="1">
        <f t="array" ref="G230">IFERROR(_xlfn.XLOOKUP(transformación!$B221,[1]Forwarkeys!$B$2:$B$1000,_xlfn.XLOOKUP($C$1,[1]Forwarkeys!$C$1:$BA$1,[1]Forwarkeys!$C$2:$BA$1000)),"-")</f>
        <v>16470</v>
      </c>
      <c r="H230" s="19">
        <f>España!E230</f>
        <v>119.06</v>
      </c>
      <c r="I230" s="3">
        <f>[1]Aeropuerto!$M223</f>
        <v>16366</v>
      </c>
      <c r="J230" s="3" cm="1">
        <f t="array" ref="J230">_xlfn.XLOOKUP(transformación!$B221,[1]Mortalidad!$A$2:$A$301,_xlfn.XLOOKUP($C$1,[1]Mortalidad!$B$1:$P$1,[1]Mortalidad!$B$2:$P$301))</f>
        <v>0</v>
      </c>
      <c r="K230" s="19" cm="1">
        <f t="array" ref="K230">_xlfn.XLOOKUP(transformación!$B221,'[1]Indice del consumidor'!$A$2:$A$301,_xlfn.XLOOKUP($C$1,'[1]Indice del consumidor'!$B$1:$P$1,'[1]Indice del consumidor'!$B$2:$P$301))</f>
        <v>-14.633333333333335</v>
      </c>
      <c r="L230" s="3" cm="1">
        <f t="array" ref="L230">_xlfn.XLOOKUP(transformación!B221,'[1]Total Búsquedas'!$A$5:$A$101,_xlfn.XLOOKUP($C$1,'[1]Total Búsquedas'!$B$2:$Q$2,'[1]Total Búsquedas'!$B$5:$Q$101))</f>
        <v>327411</v>
      </c>
      <c r="M230" s="3" cm="1">
        <f t="array" ref="M230">_xlfn.XLOOKUP(transformación!B221,'[1]Búsquedas a tres meses'!$A$5:$A$101,_xlfn.XLOOKUP($C$1,'[1]Búsquedas a tres meses'!$B$2:$Q$2,'[1]Búsquedas a tres meses'!$B$5:$Q$101))</f>
        <v>215612</v>
      </c>
      <c r="N230" s="3" cm="1">
        <f t="array" ref="N230">_xlfn.XLOOKUP(transformación!B221,'[1]Búsquedas a 6 meses'!$A$5:$A$101,_xlfn.XLOOKUP($C$1,'[1]Búsquedas a 6 meses'!$B$2:$Q$2,'[1]Búsquedas a 6 meses'!$B$5:$Q$101))</f>
        <v>308549</v>
      </c>
    </row>
    <row r="231" spans="1:14" x14ac:dyDescent="0.3">
      <c r="A231" s="2">
        <v>2023</v>
      </c>
      <c r="B231" s="2">
        <v>4</v>
      </c>
      <c r="C231" s="3">
        <f>'Viajeros Hoteles y Apartamet'!K231</f>
        <v>38282</v>
      </c>
      <c r="D231" s="3" cm="1">
        <f t="array" ref="D231">_xlfn.XLOOKUP(transformación!A222,'[1]Pib Pc'!$A$2:$A$81,_xlfn.XLOOKUP($C$1,'[1]Pib Pc'!B$1:P$1,'[1]Pib Pc'!$B$2:$P$81))</f>
        <v>18520</v>
      </c>
      <c r="E231" s="19" cm="1">
        <f t="array" ref="E231">_xlfn.XLOOKUP(transformación!B222,'[1]IPC Armonizado'!$A$2:$A$250,_xlfn.XLOOKUP($C$1,'[1]IPC Armonizado'!$B$1:$Q$1,'[1]IPC Armonizado'!$B$2:$Q$250))</f>
        <v>131.19999999999999</v>
      </c>
      <c r="F231" s="19" cm="1">
        <f t="array" ref="F231">_xlfn.XLOOKUP(transformación!A222,'[1]Desempleo armonizado'!$A$2:$A$101,_xlfn.XLOOKUP($C$1,'[1]Desempleo armonizado'!$B$1:$P$1,'[1]Desempleo armonizado'!$B$2:$P$101))</f>
        <v>3.5</v>
      </c>
      <c r="G231" s="26" cm="1">
        <f t="array" ref="G231">IFERROR(_xlfn.XLOOKUP(transformación!$B222,[1]Forwarkeys!$B$2:$B$1000,_xlfn.XLOOKUP($C$1,[1]Forwarkeys!$C$1:$BA$1,[1]Forwarkeys!$C$2:$BA$1000)),"-")</f>
        <v>27263</v>
      </c>
      <c r="H231" s="19">
        <f>España!E231</f>
        <v>119.61</v>
      </c>
      <c r="I231" s="3">
        <f>[1]Aeropuerto!$M224</f>
        <v>22973</v>
      </c>
      <c r="J231" s="3" cm="1">
        <f t="array" ref="J231">_xlfn.XLOOKUP(transformación!$B222,[1]Mortalidad!$A$2:$A$301,_xlfn.XLOOKUP($C$1,[1]Mortalidad!$B$1:$P$1,[1]Mortalidad!$B$2:$P$301))</f>
        <v>0</v>
      </c>
      <c r="K231" s="19" cm="1">
        <f t="array" ref="K231">_xlfn.XLOOKUP(transformación!$B222,'[1]Indice del consumidor'!$A$2:$A$301,_xlfn.XLOOKUP($C$1,'[1]Indice del consumidor'!$B$1:$P$1,'[1]Indice del consumidor'!$B$2:$P$301))</f>
        <v>-11.366666666666665</v>
      </c>
      <c r="L231" s="3" cm="1">
        <f t="array" ref="L231">_xlfn.XLOOKUP(transformación!B222,'[1]Total Búsquedas'!$A$5:$A$101,_xlfn.XLOOKUP($C$1,'[1]Total Búsquedas'!$B$2:$Q$2,'[1]Total Búsquedas'!$B$5:$Q$101))</f>
        <v>278807</v>
      </c>
      <c r="M231" s="3" cm="1">
        <f t="array" ref="M231">_xlfn.XLOOKUP(transformación!B222,'[1]Búsquedas a tres meses'!$A$5:$A$101,_xlfn.XLOOKUP($C$1,'[1]Búsquedas a tres meses'!$B$2:$Q$2,'[1]Búsquedas a tres meses'!$B$5:$Q$101))</f>
        <v>220478</v>
      </c>
      <c r="N231" s="3" cm="1">
        <f t="array" ref="N231">_xlfn.XLOOKUP(transformación!B222,'[1]Búsquedas a 6 meses'!$A$5:$A$101,_xlfn.XLOOKUP($C$1,'[1]Búsquedas a 6 meses'!$B$2:$Q$2,'[1]Búsquedas a 6 meses'!$B$5:$Q$101))</f>
        <v>272845</v>
      </c>
    </row>
    <row r="232" spans="1:14" x14ac:dyDescent="0.3">
      <c r="A232" s="2">
        <v>2023</v>
      </c>
      <c r="B232" s="2">
        <v>5</v>
      </c>
      <c r="C232" s="3">
        <f>'Viajeros Hoteles y Apartamet'!K232</f>
        <v>30280</v>
      </c>
      <c r="D232" s="3" cm="1">
        <f t="array" ref="D232">_xlfn.XLOOKUP(transformación!A223,'[1]Pib Pc'!$A$2:$A$81,_xlfn.XLOOKUP($C$1,'[1]Pib Pc'!B$1:P$1,'[1]Pib Pc'!$B$2:$P$81))</f>
        <v>18520</v>
      </c>
      <c r="E232" s="19" cm="1">
        <f t="array" ref="E232">_xlfn.XLOOKUP(transformación!B223,'[1]IPC Armonizado'!$A$2:$A$250,_xlfn.XLOOKUP($C$1,'[1]IPC Armonizado'!$B$1:$Q$1,'[1]IPC Armonizado'!$B$2:$Q$250))</f>
        <v>131.80000000000001</v>
      </c>
      <c r="F232" s="19" cm="1">
        <f t="array" ref="F232">_xlfn.XLOOKUP(transformación!A223,'[1]Desempleo armonizado'!$A$2:$A$101,_xlfn.XLOOKUP($C$1,'[1]Desempleo armonizado'!$B$1:$P$1,'[1]Desempleo armonizado'!$B$2:$P$101))</f>
        <v>3.5</v>
      </c>
      <c r="G232" s="26" cm="1">
        <f t="array" ref="G232">IFERROR(_xlfn.XLOOKUP(transformación!$B223,[1]Forwarkeys!$B$2:$B$1000,_xlfn.XLOOKUP($C$1,[1]Forwarkeys!$C$1:$BA$1,[1]Forwarkeys!$C$2:$BA$1000)),"-")</f>
        <v>27540</v>
      </c>
      <c r="H232" s="19">
        <f>España!E232</f>
        <v>119.44</v>
      </c>
      <c r="I232" s="3">
        <f>[1]Aeropuerto!$M225</f>
        <v>23752</v>
      </c>
      <c r="J232" s="3" cm="1">
        <f t="array" ref="J232">_xlfn.XLOOKUP(transformación!$B223,[1]Mortalidad!$A$2:$A$301,_xlfn.XLOOKUP($C$1,[1]Mortalidad!$B$1:$P$1,[1]Mortalidad!$B$2:$P$301))</f>
        <v>0</v>
      </c>
      <c r="K232" s="19" cm="1">
        <f t="array" ref="K232">_xlfn.XLOOKUP(transformación!$B223,'[1]Indice del consumidor'!$A$2:$A$301,_xlfn.XLOOKUP($C$1,'[1]Indice del consumidor'!$B$1:$P$1,'[1]Indice del consumidor'!$B$2:$P$301))</f>
        <v>-9.8666666666666671</v>
      </c>
      <c r="L232" s="3" cm="1">
        <f t="array" ref="L232">_xlfn.XLOOKUP(transformación!B223,'[1]Total Búsquedas'!$A$5:$A$101,_xlfn.XLOOKUP($C$1,'[1]Total Búsquedas'!$B$2:$Q$2,'[1]Total Búsquedas'!$B$5:$Q$101))</f>
        <v>217513</v>
      </c>
      <c r="M232" s="3" cm="1">
        <f t="array" ref="M232">_xlfn.XLOOKUP(transformación!B223,'[1]Búsquedas a tres meses'!$A$5:$A$101,_xlfn.XLOOKUP($C$1,'[1]Búsquedas a tres meses'!$B$2:$Q$2,'[1]Búsquedas a tres meses'!$B$5:$Q$101))</f>
        <v>174678</v>
      </c>
      <c r="N232" s="3" cm="1">
        <f t="array" ref="N232">_xlfn.XLOOKUP(transformación!B223,'[1]Búsquedas a 6 meses'!$A$5:$A$101,_xlfn.XLOOKUP($C$1,'[1]Búsquedas a 6 meses'!$B$2:$Q$2,'[1]Búsquedas a 6 meses'!$B$5:$Q$101))</f>
        <v>214242</v>
      </c>
    </row>
    <row r="233" spans="1:14" x14ac:dyDescent="0.3">
      <c r="A233" s="2">
        <v>2023</v>
      </c>
      <c r="B233" s="2">
        <v>6</v>
      </c>
      <c r="C233" s="3">
        <f>'Viajeros Hoteles y Apartamet'!K233</f>
        <v>26627</v>
      </c>
      <c r="D233" s="3" cm="1">
        <f t="array" ref="D233">_xlfn.XLOOKUP(transformación!A224,'[1]Pib Pc'!$A$2:$A$81,_xlfn.XLOOKUP($C$1,'[1]Pib Pc'!B$1:P$1,'[1]Pib Pc'!$B$2:$P$81))</f>
        <v>18520</v>
      </c>
      <c r="E233" s="19" cm="1">
        <f t="array" ref="E233">_xlfn.XLOOKUP(transformación!B224,'[1]IPC Armonizado'!$A$2:$A$250,_xlfn.XLOOKUP($C$1,'[1]IPC Armonizado'!$B$1:$Q$1,'[1]IPC Armonizado'!$B$2:$Q$250))</f>
        <v>132.69999999999999</v>
      </c>
      <c r="F233" s="19" cm="1">
        <f t="array" ref="F233">_xlfn.XLOOKUP(transformación!A224,'[1]Desempleo armonizado'!$A$2:$A$101,_xlfn.XLOOKUP($C$1,'[1]Desempleo armonizado'!$B$1:$P$1,'[1]Desempleo armonizado'!$B$2:$P$101))</f>
        <v>3.5</v>
      </c>
      <c r="G233" s="26" cm="1">
        <f t="array" ref="G233">IFERROR(_xlfn.XLOOKUP(transformación!$B224,[1]Forwarkeys!$B$2:$B$1000,_xlfn.XLOOKUP($C$1,[1]Forwarkeys!$C$1:$BA$1,[1]Forwarkeys!$C$2:$BA$1000)),"-")</f>
        <v>28054</v>
      </c>
      <c r="H233" s="19">
        <f>España!E233</f>
        <v>120.13</v>
      </c>
      <c r="I233" s="3">
        <f>[1]Aeropuerto!$M226</f>
        <v>26203</v>
      </c>
      <c r="J233" s="3" cm="1">
        <f t="array" ref="J233">_xlfn.XLOOKUP(transformación!$B224,[1]Mortalidad!$A$2:$A$301,_xlfn.XLOOKUP($C$1,[1]Mortalidad!$B$1:$P$1,[1]Mortalidad!$B$2:$P$301))</f>
        <v>0</v>
      </c>
      <c r="K233" s="19" cm="1">
        <f t="array" ref="K233">_xlfn.XLOOKUP(transformación!$B224,'[1]Indice del consumidor'!$A$2:$A$301,_xlfn.XLOOKUP($C$1,'[1]Indice del consumidor'!$B$1:$P$1,'[1]Indice del consumidor'!$B$2:$P$301))</f>
        <v>-8.6666666666666661</v>
      </c>
      <c r="L233" s="3" cm="1">
        <f t="array" ref="L233">_xlfn.XLOOKUP(transformación!B224,'[1]Total Búsquedas'!$A$5:$A$101,_xlfn.XLOOKUP($C$1,'[1]Total Búsquedas'!$B$2:$Q$2,'[1]Total Búsquedas'!$B$5:$Q$101))</f>
        <v>165259</v>
      </c>
      <c r="M233" s="3" cm="1">
        <f t="array" ref="M233">_xlfn.XLOOKUP(transformación!B224,'[1]Búsquedas a tres meses'!$A$5:$A$101,_xlfn.XLOOKUP($C$1,'[1]Búsquedas a tres meses'!$B$2:$Q$2,'[1]Búsquedas a tres meses'!$B$5:$Q$101))</f>
        <v>141863</v>
      </c>
      <c r="N233" s="3" cm="1">
        <f t="array" ref="N233">_xlfn.XLOOKUP(transformación!B224,'[1]Búsquedas a 6 meses'!$A$5:$A$101,_xlfn.XLOOKUP($C$1,'[1]Búsquedas a 6 meses'!$B$2:$Q$2,'[1]Búsquedas a 6 meses'!$B$5:$Q$101))</f>
        <v>165259</v>
      </c>
    </row>
    <row r="234" spans="1:14" x14ac:dyDescent="0.3">
      <c r="A234" s="2">
        <v>2023</v>
      </c>
      <c r="B234" s="2">
        <v>7</v>
      </c>
      <c r="C234" s="3">
        <f>'Viajeros Hoteles y Apartamet'!K234</f>
        <v>35399</v>
      </c>
      <c r="D234" s="41" t="str" cm="1">
        <f t="array" ref="D234">_xlfn.XLOOKUP(transformación!A225,'[1]Pib Pc'!$A$2:$A$81,_xlfn.XLOOKUP($C$1,'[1]Pib Pc'!B$1:P$1,'[1]Pib Pc'!$B$2:$P$81))</f>
        <v>:</v>
      </c>
      <c r="E234" s="19" cm="1">
        <f t="array" ref="E234">_xlfn.XLOOKUP(transformación!B225,'[1]IPC Armonizado'!$A$2:$A$250,_xlfn.XLOOKUP($C$1,'[1]IPC Armonizado'!$B$1:$Q$1,'[1]IPC Armonizado'!$B$2:$Q$250))</f>
        <v>133.1</v>
      </c>
      <c r="F234" s="19" cm="1">
        <f t="array" ref="F234">_xlfn.XLOOKUP(transformación!A225,'[1]Desempleo armonizado'!$A$2:$A$101,_xlfn.XLOOKUP($C$1,'[1]Desempleo armonizado'!$B$1:$P$1,'[1]Desempleo armonizado'!$B$2:$P$101))</f>
        <v>3.6</v>
      </c>
      <c r="G234" s="26" cm="1">
        <f t="array" ref="G234">IFERROR(_xlfn.XLOOKUP(transformación!$B225,[1]Forwarkeys!$B$2:$B$1000,_xlfn.XLOOKUP($C$1,[1]Forwarkeys!$C$1:$BA$1,[1]Forwarkeys!$C$2:$BA$1000)),"-")</f>
        <v>37567</v>
      </c>
      <c r="H234" s="19">
        <f>España!E234</f>
        <v>120.03</v>
      </c>
      <c r="I234" s="3">
        <f>[1]Aeropuerto!$M227</f>
        <v>34409</v>
      </c>
      <c r="J234" s="3" cm="1">
        <f t="array" ref="J234">_xlfn.XLOOKUP(transformación!$B225,[1]Mortalidad!$A$2:$A$301,_xlfn.XLOOKUP($C$1,[1]Mortalidad!$B$1:$P$1,[1]Mortalidad!$B$2:$P$301))</f>
        <v>0</v>
      </c>
      <c r="K234" s="19" cm="1">
        <f t="array" ref="K234">_xlfn.XLOOKUP(transformación!$B225,'[1]Indice del consumidor'!$A$2:$A$301,_xlfn.XLOOKUP($C$1,'[1]Indice del consumidor'!$B$1:$P$1,'[1]Indice del consumidor'!$B$2:$P$301))</f>
        <v>-9.2000000000000011</v>
      </c>
      <c r="L234" s="3" cm="1">
        <f t="array" ref="L234">_xlfn.XLOOKUP(transformación!B225,'[1]Total Búsquedas'!$A$5:$A$101,_xlfn.XLOOKUP($C$1,'[1]Total Búsquedas'!$B$2:$Q$2,'[1]Total Búsquedas'!$B$5:$Q$101))</f>
        <v>221598</v>
      </c>
      <c r="M234" s="3" cm="1">
        <f t="array" ref="M234">_xlfn.XLOOKUP(transformación!B225,'[1]Búsquedas a tres meses'!$A$5:$A$101,_xlfn.XLOOKUP($C$1,'[1]Búsquedas a tres meses'!$B$2:$Q$2,'[1]Búsquedas a tres meses'!$B$5:$Q$101))</f>
        <v>207822</v>
      </c>
      <c r="N234" s="3" cm="1">
        <f t="array" ref="N234">_xlfn.XLOOKUP(transformación!B225,'[1]Búsquedas a 6 meses'!$A$5:$A$101,_xlfn.XLOOKUP($C$1,'[1]Búsquedas a 6 meses'!$B$2:$Q$2,'[1]Búsquedas a 6 meses'!$B$5:$Q$101))</f>
        <v>223963</v>
      </c>
    </row>
    <row r="235" spans="1:14" x14ac:dyDescent="0.3">
      <c r="A235" s="2">
        <v>2023</v>
      </c>
      <c r="B235" s="2">
        <v>8</v>
      </c>
      <c r="C235" s="3">
        <f>'Viajeros Hoteles y Apartamet'!K235</f>
        <v>19036</v>
      </c>
      <c r="D235" s="41" t="str" cm="1">
        <f t="array" ref="D235">_xlfn.XLOOKUP(transformación!A226,'[1]Pib Pc'!$A$2:$A$81,_xlfn.XLOOKUP($C$1,'[1]Pib Pc'!B$1:P$1,'[1]Pib Pc'!$B$2:$P$81))</f>
        <v>:</v>
      </c>
      <c r="E235" s="19" cm="1">
        <f t="array" ref="E235">_xlfn.XLOOKUP(transformación!B226,'[1]IPC Armonizado'!$A$2:$A$250,_xlfn.XLOOKUP($C$1,'[1]IPC Armonizado'!$B$1:$Q$1,'[1]IPC Armonizado'!$B$2:$Q$250))</f>
        <v>131.80000000000001</v>
      </c>
      <c r="F235" s="19" cm="1">
        <f t="array" ref="F235">_xlfn.XLOOKUP(transformación!A226,'[1]Desempleo armonizado'!$A$2:$A$101,_xlfn.XLOOKUP($C$1,'[1]Desempleo armonizado'!$B$1:$P$1,'[1]Desempleo armonizado'!$B$2:$P$101))</f>
        <v>3.6</v>
      </c>
      <c r="G235" s="26" cm="1">
        <f t="array" ref="G235">IFERROR(_xlfn.XLOOKUP(transformación!$B226,[1]Forwarkeys!$B$2:$B$1000,_xlfn.XLOOKUP($C$1,[1]Forwarkeys!$C$1:$BA$1,[1]Forwarkeys!$C$2:$BA$1000)),"-")</f>
        <v>31938</v>
      </c>
      <c r="H235" s="19">
        <f>España!E235</f>
        <v>120.68</v>
      </c>
      <c r="I235" s="3">
        <f>[1]Aeropuerto!$M228</f>
        <v>21373</v>
      </c>
      <c r="J235" s="3" t="e" cm="1">
        <f t="array" ref="J235">_xlfn.XLOOKUP(transformación!$B226,[1]Mortalidad!$A$2:$A$301,_xlfn.XLOOKUP($C$1,[1]Mortalidad!$B$1:$P$1,[1]Mortalidad!$B$2:$P$301))</f>
        <v>#N/A</v>
      </c>
      <c r="K235" s="19" cm="1">
        <f t="array" ref="K235">_xlfn.XLOOKUP(transformación!$B226,'[1]Indice del consumidor'!$A$2:$A$301,_xlfn.XLOOKUP($C$1,'[1]Indice del consumidor'!$B$1:$P$1,'[1]Indice del consumidor'!$B$2:$P$301))</f>
        <v>-9.9666666666666668</v>
      </c>
      <c r="L235" s="3" cm="1">
        <f t="array" ref="L235">_xlfn.XLOOKUP(transformación!B226,'[1]Total Búsquedas'!$A$5:$A$101,_xlfn.XLOOKUP($C$1,'[1]Total Búsquedas'!$B$2:$Q$2,'[1]Total Búsquedas'!$B$5:$Q$101))</f>
        <v>177556</v>
      </c>
      <c r="M235" s="3" cm="1">
        <f t="array" ref="M235">_xlfn.XLOOKUP(transformación!B226,'[1]Búsquedas a tres meses'!$A$5:$A$101,_xlfn.XLOOKUP($C$1,'[1]Búsquedas a tres meses'!$B$2:$Q$2,'[1]Búsquedas a tres meses'!$B$5:$Q$101))</f>
        <v>165808</v>
      </c>
      <c r="N235" s="3" cm="1">
        <f t="array" ref="N235">_xlfn.XLOOKUP(transformación!B226,'[1]Búsquedas a 6 meses'!$A$5:$A$101,_xlfn.XLOOKUP($C$1,'[1]Búsquedas a 6 meses'!$B$2:$Q$2,'[1]Búsquedas a 6 meses'!$B$5:$Q$101))</f>
        <v>185495</v>
      </c>
    </row>
    <row r="236" spans="1:14" x14ac:dyDescent="0.3">
      <c r="A236" s="2">
        <v>2023</v>
      </c>
      <c r="B236" s="2">
        <v>9</v>
      </c>
      <c r="C236" s="3">
        <f>'Viajeros Hoteles y Apartamet'!K236</f>
        <v>31178</v>
      </c>
      <c r="D236" s="41" t="str" cm="1">
        <f t="array" ref="D236">_xlfn.XLOOKUP(transformación!A227,'[1]Pib Pc'!$A$2:$A$81,_xlfn.XLOOKUP($C$1,'[1]Pib Pc'!B$1:P$1,'[1]Pib Pc'!$B$2:$P$81))</f>
        <v>:</v>
      </c>
      <c r="E236" s="19" cm="1">
        <f t="array" ref="E236">_xlfn.XLOOKUP(transformación!B227,'[1]IPC Armonizado'!$A$2:$A$250,_xlfn.XLOOKUP($C$1,'[1]IPC Armonizado'!$B$1:$Q$1,'[1]IPC Armonizado'!$B$2:$Q$250))</f>
        <v>131.6</v>
      </c>
      <c r="F236" s="19" cm="1">
        <f t="array" ref="F236">_xlfn.XLOOKUP(transformación!A227,'[1]Desempleo armonizado'!$A$2:$A$101,_xlfn.XLOOKUP($C$1,'[1]Desempleo armonizado'!$B$1:$P$1,'[1]Desempleo armonizado'!$B$2:$P$101))</f>
        <v>3.6</v>
      </c>
      <c r="G236" s="26" cm="1">
        <f t="array" ref="G236">IFERROR(_xlfn.XLOOKUP(transformación!$B227,[1]Forwarkeys!$B$2:$B$1000,_xlfn.XLOOKUP($C$1,[1]Forwarkeys!$C$1:$BA$1,[1]Forwarkeys!$C$2:$BA$1000)),"-")</f>
        <v>28985</v>
      </c>
      <c r="H236" s="19">
        <f>España!E236</f>
        <v>121.38</v>
      </c>
      <c r="I236" s="3">
        <f>[1]Aeropuerto!$M229</f>
        <v>27447</v>
      </c>
      <c r="J236" s="3" t="e" cm="1">
        <f t="array" ref="J236">_xlfn.XLOOKUP(transformación!$B227,[1]Mortalidad!$A$2:$A$301,_xlfn.XLOOKUP($C$1,[1]Mortalidad!$B$1:$P$1,[1]Mortalidad!$B$2:$P$301))</f>
        <v>#N/A</v>
      </c>
      <c r="K236" s="19" cm="1">
        <f t="array" ref="K236">_xlfn.XLOOKUP(transformación!$B227,'[1]Indice del consumidor'!$A$2:$A$301,_xlfn.XLOOKUP($C$1,'[1]Indice del consumidor'!$B$1:$P$1,'[1]Indice del consumidor'!$B$2:$P$301))</f>
        <v>-12.266666666666666</v>
      </c>
      <c r="L236" s="3" cm="1">
        <f t="array" ref="L236">_xlfn.XLOOKUP(transformación!B227,'[1]Total Búsquedas'!$A$5:$A$101,_xlfn.XLOOKUP($C$1,'[1]Total Búsquedas'!$B$2:$Q$2,'[1]Total Búsquedas'!$B$5:$Q$101))</f>
        <v>145249</v>
      </c>
      <c r="M236" s="3" cm="1">
        <f t="array" ref="M236">_xlfn.XLOOKUP(transformación!B227,'[1]Búsquedas a tres meses'!$A$5:$A$101,_xlfn.XLOOKUP($C$1,'[1]Búsquedas a tres meses'!$B$2:$Q$2,'[1]Búsquedas a tres meses'!$B$5:$Q$101))</f>
        <v>145249</v>
      </c>
      <c r="N236" s="3" cm="1">
        <f t="array" ref="N236">_xlfn.XLOOKUP(transformación!B227,'[1]Búsquedas a 6 meses'!$A$5:$A$101,_xlfn.XLOOKUP($C$1,'[1]Búsquedas a 6 meses'!$B$2:$Q$2,'[1]Búsquedas a 6 meses'!$B$5:$Q$101))</f>
        <v>162010</v>
      </c>
    </row>
    <row r="237" spans="1:14" x14ac:dyDescent="0.3">
      <c r="A237" s="2">
        <v>2023</v>
      </c>
      <c r="B237" s="2">
        <v>10</v>
      </c>
      <c r="C237" s="3">
        <f>'Viajeros Hoteles y Apartamet'!K237</f>
        <v>51208</v>
      </c>
      <c r="D237" s="3" t="e" cm="1">
        <f t="array" ref="D237">_xlfn.XLOOKUP(transformación!A228,'[1]Pib Pc'!$A$2:$A$81,_xlfn.XLOOKUP($C$1,'[1]Pib Pc'!B$1:P$1,'[1]Pib Pc'!$B$2:$P$81))</f>
        <v>#N/A</v>
      </c>
      <c r="E237" s="19" cm="1">
        <f t="array" ref="E237">_xlfn.XLOOKUP(transformación!B228,'[1]IPC Armonizado'!$A$2:$A$250,_xlfn.XLOOKUP($C$1,'[1]IPC Armonizado'!$B$1:$Q$1,'[1]IPC Armonizado'!$B$2:$Q$250))</f>
        <v>133.1</v>
      </c>
      <c r="F237" s="19" t="e" cm="1">
        <f t="array" ref="F237">_xlfn.XLOOKUP(transformación!A228,'[1]Desempleo armonizado'!$A$2:$A$101,_xlfn.XLOOKUP($C$1,'[1]Desempleo armonizado'!$B$1:$P$1,'[1]Desempleo armonizado'!$B$2:$P$101))</f>
        <v>#N/A</v>
      </c>
      <c r="G237" s="26" cm="1">
        <f t="array" ref="G237">IFERROR(_xlfn.XLOOKUP(transformación!$B228,[1]Forwarkeys!$B$2:$B$1000,_xlfn.XLOOKUP($C$1,[1]Forwarkeys!$C$1:$BA$1,[1]Forwarkeys!$C$2:$BA$1000)),"-")</f>
        <v>28533</v>
      </c>
      <c r="H237" s="19">
        <f>España!E237</f>
        <v>121.69</v>
      </c>
      <c r="I237" s="3">
        <f>[1]Aeropuerto!$M230</f>
        <v>26658</v>
      </c>
      <c r="J237" s="3" t="e" cm="1">
        <f t="array" ref="J237">_xlfn.XLOOKUP(transformación!$B228,[1]Mortalidad!$A$2:$A$301,_xlfn.XLOOKUP($C$1,[1]Mortalidad!$B$1:$P$1,[1]Mortalidad!$B$2:$P$301))</f>
        <v>#N/A</v>
      </c>
      <c r="K237" s="19" cm="1">
        <f t="array" ref="K237">_xlfn.XLOOKUP(transformación!$B228,'[1]Indice del consumidor'!$A$2:$A$301,_xlfn.XLOOKUP($C$1,'[1]Indice del consumidor'!$B$1:$P$1,'[1]Indice del consumidor'!$B$2:$P$301))</f>
        <v>-12.799999999999999</v>
      </c>
      <c r="L237" s="3" cm="1">
        <f t="array" ref="L237">_xlfn.XLOOKUP(transformación!B228,'[1]Total Búsquedas'!$A$5:$A$101,_xlfn.XLOOKUP($C$1,'[1]Total Búsquedas'!$B$2:$Q$2,'[1]Total Búsquedas'!$B$5:$Q$101))</f>
        <v>145206</v>
      </c>
      <c r="M237" s="3" cm="1">
        <f t="array" ref="M237">_xlfn.XLOOKUP(transformación!B228,'[1]Búsquedas a tres meses'!$A$5:$A$101,_xlfn.XLOOKUP($C$1,'[1]Búsquedas a tres meses'!$B$2:$Q$2,'[1]Búsquedas a tres meses'!$B$5:$Q$101))</f>
        <v>156920</v>
      </c>
      <c r="N237" s="3" cm="1">
        <f t="array" ref="N237">_xlfn.XLOOKUP(transformación!B228,'[1]Búsquedas a 6 meses'!$A$5:$A$101,_xlfn.XLOOKUP($C$1,'[1]Búsquedas a 6 meses'!$B$2:$Q$2,'[1]Búsquedas a 6 meses'!$B$5:$Q$101))</f>
        <v>191033</v>
      </c>
    </row>
    <row r="238" spans="1:14" x14ac:dyDescent="0.3">
      <c r="A238" s="2">
        <v>2023</v>
      </c>
      <c r="B238" s="2">
        <v>11</v>
      </c>
      <c r="C238" s="3">
        <f>'Viajeros Hoteles y Apartamet'!K238</f>
        <v>41460</v>
      </c>
      <c r="D238" s="3" t="e" cm="1">
        <f t="array" ref="D238">_xlfn.XLOOKUP(transformación!A229,'[1]Pib Pc'!$A$2:$A$81,_xlfn.XLOOKUP($C$1,'[1]Pib Pc'!B$1:P$1,'[1]Pib Pc'!$B$2:$P$81))</f>
        <v>#N/A</v>
      </c>
      <c r="E238" s="19" cm="1">
        <f t="array" ref="E238">_xlfn.XLOOKUP(transformación!B229,'[1]IPC Armonizado'!$A$2:$A$250,_xlfn.XLOOKUP($C$1,'[1]IPC Armonizado'!$B$1:$Q$1,'[1]IPC Armonizado'!$B$2:$Q$250))</f>
        <v>134</v>
      </c>
      <c r="F238" s="19" t="e" cm="1">
        <f t="array" ref="F238">_xlfn.XLOOKUP(transformación!A229,'[1]Desempleo armonizado'!$A$2:$A$101,_xlfn.XLOOKUP($C$1,'[1]Desempleo armonizado'!$B$1:$P$1,'[1]Desempleo armonizado'!$B$2:$P$101))</f>
        <v>#N/A</v>
      </c>
      <c r="G238" s="26" cm="1">
        <f t="array" ref="G238">IFERROR(_xlfn.XLOOKUP(transformación!$B229,[1]Forwarkeys!$B$2:$B$1000,_xlfn.XLOOKUP($C$1,[1]Forwarkeys!$C$1:$BA$1,[1]Forwarkeys!$C$2:$BA$1000)),"-")</f>
        <v>14598</v>
      </c>
      <c r="H238" s="19">
        <f>España!E238</f>
        <v>121.05</v>
      </c>
      <c r="I238" s="3">
        <f>[1]Aeropuerto!$M231</f>
        <v>11685</v>
      </c>
      <c r="J238" s="3" t="e" cm="1">
        <f t="array" ref="J238">_xlfn.XLOOKUP(transformación!$B229,[1]Mortalidad!$A$2:$A$301,_xlfn.XLOOKUP($C$1,[1]Mortalidad!$B$1:$P$1,[1]Mortalidad!$B$2:$P$301))</f>
        <v>#N/A</v>
      </c>
      <c r="K238" s="19" cm="1">
        <f t="array" ref="K238">_xlfn.XLOOKUP(transformación!$B229,'[1]Indice del consumidor'!$A$2:$A$301,_xlfn.XLOOKUP($C$1,'[1]Indice del consumidor'!$B$1:$P$1,'[1]Indice del consumidor'!$B$2:$P$301))</f>
        <v>-11.833333333333334</v>
      </c>
      <c r="L238" s="3" cm="1">
        <f t="array" ref="L238">_xlfn.XLOOKUP(transformación!B229,'[1]Total Búsquedas'!$A$5:$A$101,_xlfn.XLOOKUP($C$1,'[1]Total Búsquedas'!$B$2:$Q$2,'[1]Total Búsquedas'!$B$5:$Q$101))</f>
        <v>205058</v>
      </c>
      <c r="M238" s="3" cm="1">
        <f t="array" ref="M238">_xlfn.XLOOKUP(transformación!B229,'[1]Búsquedas a tres meses'!$A$5:$A$101,_xlfn.XLOOKUP($C$1,'[1]Búsquedas a tres meses'!$B$2:$Q$2,'[1]Búsquedas a tres meses'!$B$5:$Q$101))</f>
        <v>287149</v>
      </c>
      <c r="N238" s="3" cm="1">
        <f t="array" ref="N238">_xlfn.XLOOKUP(transformación!B229,'[1]Búsquedas a 6 meses'!$A$5:$A$101,_xlfn.XLOOKUP($C$1,'[1]Búsquedas a 6 meses'!$B$2:$Q$2,'[1]Búsquedas a 6 meses'!$B$5:$Q$101))</f>
        <v>366025</v>
      </c>
    </row>
    <row r="239" spans="1:14" x14ac:dyDescent="0.3">
      <c r="A239" s="2">
        <v>2023</v>
      </c>
      <c r="B239" s="2">
        <v>12</v>
      </c>
      <c r="C239" s="3">
        <f>'Viajeros Hoteles y Apartamet'!K239</f>
        <v>0</v>
      </c>
      <c r="D239" s="3" t="e" cm="1">
        <f t="array" ref="D239">_xlfn.XLOOKUP(transformación!A230,'[1]Pib Pc'!$A$2:$A$81,_xlfn.XLOOKUP($C$1,'[1]Pib Pc'!B$1:P$1,'[1]Pib Pc'!$B$2:$P$81))</f>
        <v>#N/A</v>
      </c>
      <c r="E239" s="19" cm="1">
        <f t="array" ref="E239">_xlfn.XLOOKUP(transformación!B230,'[1]IPC Armonizado'!$A$2:$A$250,_xlfn.XLOOKUP($C$1,'[1]IPC Armonizado'!$B$1:$Q$1,'[1]IPC Armonizado'!$B$2:$Q$250))</f>
        <v>134.1</v>
      </c>
      <c r="F239" s="19" t="e" cm="1">
        <f t="array" ref="F239">_xlfn.XLOOKUP(transformación!A230,'[1]Desempleo armonizado'!$A$2:$A$101,_xlfn.XLOOKUP($C$1,'[1]Desempleo armonizado'!$B$1:$P$1,'[1]Desempleo armonizado'!$B$2:$P$101))</f>
        <v>#N/A</v>
      </c>
      <c r="G239" s="26" cm="1">
        <f t="array" ref="G239">IFERROR(_xlfn.XLOOKUP(transformación!$B230,[1]Forwarkeys!$B$2:$B$1000,_xlfn.XLOOKUP($C$1,[1]Forwarkeys!$C$1:$BA$1,[1]Forwarkeys!$C$2:$BA$1000)),"-")</f>
        <v>14568</v>
      </c>
      <c r="H239" s="19">
        <f>España!E239</f>
        <v>121.06</v>
      </c>
      <c r="I239" s="3">
        <f>[1]Aeropuerto!$M232</f>
        <v>12845</v>
      </c>
      <c r="J239" s="3" t="e" cm="1">
        <f t="array" ref="J239">_xlfn.XLOOKUP(transformación!$B230,[1]Mortalidad!$A$2:$A$301,_xlfn.XLOOKUP($C$1,[1]Mortalidad!$B$1:$P$1,[1]Mortalidad!$B$2:$P$301))</f>
        <v>#N/A</v>
      </c>
      <c r="K239" s="19" cm="1">
        <f t="array" ref="K239">_xlfn.XLOOKUP(transformación!$B230,'[1]Indice del consumidor'!$A$2:$A$301,_xlfn.XLOOKUP($C$1,'[1]Indice del consumidor'!$B$1:$P$1,'[1]Indice del consumidor'!$B$2:$P$301))</f>
        <v>-11.700000000000001</v>
      </c>
      <c r="L239" s="3" cm="1">
        <f t="array" ref="L239">_xlfn.XLOOKUP(transformación!B230,'[1]Total Búsquedas'!$A$5:$A$101,_xlfn.XLOOKUP($C$1,'[1]Total Búsquedas'!$B$2:$Q$2,'[1]Total Búsquedas'!$B$5:$Q$101))</f>
        <v>72679</v>
      </c>
      <c r="M239" s="3" cm="1">
        <f t="array" ref="M239">_xlfn.XLOOKUP(transformación!B230,'[1]Búsquedas a tres meses'!$A$5:$A$101,_xlfn.XLOOKUP($C$1,'[1]Búsquedas a tres meses'!$B$2:$Q$2,'[1]Búsquedas a tres meses'!$B$5:$Q$101))</f>
        <v>236732</v>
      </c>
      <c r="N239" s="3" cm="1">
        <f t="array" ref="N239">_xlfn.XLOOKUP(transformación!B230,'[1]Búsquedas a 6 meses'!$A$5:$A$101,_xlfn.XLOOKUP($C$1,'[1]Búsquedas a 6 meses'!$B$2:$Q$2,'[1]Búsquedas a 6 meses'!$B$5:$Q$101))</f>
        <v>294280</v>
      </c>
    </row>
    <row r="240" spans="1:14" x14ac:dyDescent="0.3">
      <c r="A240" s="2">
        <v>2024</v>
      </c>
      <c r="B240" s="2">
        <v>1</v>
      </c>
      <c r="G240" s="26" cm="1">
        <f t="array" ref="G240">IFERROR(_xlfn.XLOOKUP(transformación!$B231,[1]Forwarkeys!$B$2:$B$1000,_xlfn.XLOOKUP($C$1,[1]Forwarkeys!$C$1:$BA$1,[1]Forwarkeys!$C$2:$BA$1000)),"-")</f>
        <v>12718</v>
      </c>
      <c r="I240" s="3">
        <f>[1]Aeropuerto!$M233</f>
        <v>0</v>
      </c>
    </row>
    <row r="241" spans="1:7" x14ac:dyDescent="0.3">
      <c r="A241" s="2">
        <v>2024</v>
      </c>
      <c r="B241" s="2">
        <v>2</v>
      </c>
      <c r="G241" s="26" cm="1">
        <f t="array" ref="G241">IFERROR(_xlfn.XLOOKUP(transformación!$B232,[1]Forwarkeys!$B$2:$B$1000,_xlfn.XLOOKUP($C$1,[1]Forwarkeys!$C$1:$BA$1,[1]Forwarkeys!$C$2:$BA$1000)),"-")</f>
        <v>14343</v>
      </c>
    </row>
    <row r="242" spans="1:7" x14ac:dyDescent="0.3">
      <c r="A242" s="2">
        <v>2024</v>
      </c>
      <c r="B242" s="2">
        <v>3</v>
      </c>
      <c r="G242" s="26" cm="1">
        <f t="array" ref="G242">IFERROR(_xlfn.XLOOKUP(transformación!$B233,[1]Forwarkeys!$B$2:$B$1000,_xlfn.XLOOKUP($C$1,[1]Forwarkeys!$C$1:$BA$1,[1]Forwarkeys!$C$2:$BA$1000)),"-")</f>
        <v>17650</v>
      </c>
    </row>
    <row r="243" spans="1:7" x14ac:dyDescent="0.3">
      <c r="A243" s="2">
        <v>2024</v>
      </c>
      <c r="B243" s="2">
        <v>4</v>
      </c>
      <c r="G243" s="26" cm="1">
        <f t="array" ref="G243">IFERROR(_xlfn.XLOOKUP(transformación!$B234,[1]Forwarkeys!$B$2:$B$1000,_xlfn.XLOOKUP($C$1,[1]Forwarkeys!$C$1:$BA$1,[1]Forwarkeys!$C$2:$BA$1000)),"-")</f>
        <v>26667</v>
      </c>
    </row>
    <row r="244" spans="1:7" x14ac:dyDescent="0.3">
      <c r="A244" s="2">
        <v>2024</v>
      </c>
      <c r="B244" s="2">
        <v>5</v>
      </c>
      <c r="G244" s="26" cm="1">
        <f t="array" ref="G244">IFERROR(_xlfn.XLOOKUP(transformación!$B235,[1]Forwarkeys!$B$2:$B$1000,_xlfn.XLOOKUP($C$1,[1]Forwarkeys!$C$1:$BA$1,[1]Forwarkeys!$C$2:$BA$1000)),"-")</f>
        <v>29832</v>
      </c>
    </row>
    <row r="245" spans="1:7" x14ac:dyDescent="0.3">
      <c r="A245" s="2">
        <v>2024</v>
      </c>
      <c r="B245" s="2">
        <v>6</v>
      </c>
      <c r="G245" s="26" cm="1">
        <f t="array" ref="G245">IFERROR(_xlfn.XLOOKUP(transformación!$B236,[1]Forwarkeys!$B$2:$B$1000,_xlfn.XLOOKUP($C$1,[1]Forwarkeys!$C$1:$BA$1,[1]Forwarkeys!$C$2:$BA$1000)),"-")</f>
        <v>30336</v>
      </c>
    </row>
    <row r="246" spans="1:7" x14ac:dyDescent="0.3">
      <c r="A246" s="2">
        <v>2024</v>
      </c>
      <c r="B246" s="2">
        <v>7</v>
      </c>
    </row>
    <row r="247" spans="1:7" x14ac:dyDescent="0.3">
      <c r="A247" s="2">
        <v>2024</v>
      </c>
      <c r="B247" s="2">
        <v>8</v>
      </c>
    </row>
    <row r="248" spans="1:7" x14ac:dyDescent="0.3">
      <c r="A248" s="2">
        <v>2024</v>
      </c>
      <c r="B248" s="2">
        <v>9</v>
      </c>
    </row>
    <row r="249" spans="1:7" x14ac:dyDescent="0.3">
      <c r="A249" s="2">
        <v>2024</v>
      </c>
      <c r="B249" s="2">
        <v>10</v>
      </c>
    </row>
    <row r="250" spans="1:7" x14ac:dyDescent="0.3">
      <c r="A250" s="2">
        <v>2024</v>
      </c>
      <c r="B250" s="2">
        <v>11</v>
      </c>
    </row>
    <row r="251" spans="1:7" x14ac:dyDescent="0.3">
      <c r="A251" s="2">
        <v>2024</v>
      </c>
      <c r="B251" s="2">
        <v>12</v>
      </c>
    </row>
  </sheetData>
  <mergeCells count="10">
    <mergeCell ref="A1:B1"/>
    <mergeCell ref="C1:D1"/>
    <mergeCell ref="A9:B9"/>
    <mergeCell ref="C9:M9"/>
    <mergeCell ref="A3:B3"/>
    <mergeCell ref="C3:G3"/>
    <mergeCell ref="A5:B5"/>
    <mergeCell ref="C5:D5"/>
    <mergeCell ref="A7:B7"/>
    <mergeCell ref="C7:D7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A7C229-D1AC-4866-86B2-0923936CCF4B}">
  <dimension ref="A1:N251"/>
  <sheetViews>
    <sheetView showGridLines="0" topLeftCell="A245" workbookViewId="0">
      <selection activeCell="H235" sqref="H235:H239"/>
    </sheetView>
  </sheetViews>
  <sheetFormatPr baseColWidth="10" defaultRowHeight="15.05" x14ac:dyDescent="0.3"/>
  <cols>
    <col min="2" max="2" width="8.5546875" customWidth="1"/>
    <col min="9" max="9" width="15" customWidth="1"/>
  </cols>
  <sheetData>
    <row r="1" spans="1:14" x14ac:dyDescent="0.3">
      <c r="A1" s="47" t="s">
        <v>119</v>
      </c>
      <c r="B1" s="47"/>
      <c r="C1" s="48" t="s">
        <v>343</v>
      </c>
      <c r="D1" s="48"/>
      <c r="E1" s="6" t="s">
        <v>351</v>
      </c>
      <c r="F1" s="6"/>
      <c r="G1" s="6"/>
      <c r="H1" s="6"/>
      <c r="I1" s="6"/>
      <c r="J1" s="4"/>
      <c r="K1" s="4"/>
      <c r="L1" s="4"/>
    </row>
    <row r="2" spans="1:14" ht="8.9499999999999993" customHeight="1" x14ac:dyDescent="0.3">
      <c r="A2" s="5"/>
      <c r="B2" s="5"/>
      <c r="C2" s="6"/>
      <c r="D2" s="6"/>
      <c r="E2" s="6"/>
      <c r="F2" s="6"/>
    </row>
    <row r="3" spans="1:14" ht="21.95" customHeight="1" x14ac:dyDescent="0.3">
      <c r="A3" s="49" t="s">
        <v>4</v>
      </c>
      <c r="B3" s="49"/>
      <c r="C3" s="50" t="s">
        <v>735</v>
      </c>
      <c r="D3" s="50"/>
      <c r="E3" s="50"/>
      <c r="F3" s="50"/>
      <c r="G3" s="50"/>
    </row>
    <row r="4" spans="1:14" ht="8.9499999999999993" customHeight="1" x14ac:dyDescent="0.3">
      <c r="A4" s="5"/>
      <c r="B4" s="5"/>
      <c r="C4" s="6"/>
      <c r="D4" s="6"/>
      <c r="E4" s="6"/>
      <c r="F4" s="6"/>
    </row>
    <row r="5" spans="1:14" ht="16" customHeight="1" x14ac:dyDescent="0.3">
      <c r="A5" s="47" t="s">
        <v>5</v>
      </c>
      <c r="B5" s="47"/>
      <c r="C5" s="48" t="s">
        <v>8</v>
      </c>
      <c r="D5" s="48"/>
      <c r="E5" s="4"/>
      <c r="F5" s="4"/>
    </row>
    <row r="6" spans="1:14" ht="8.9499999999999993" customHeight="1" x14ac:dyDescent="0.3">
      <c r="A6" s="5"/>
      <c r="B6" s="5"/>
      <c r="C6" s="6"/>
      <c r="D6" s="6"/>
      <c r="E6" s="6"/>
      <c r="F6" s="6"/>
    </row>
    <row r="7" spans="1:14" ht="16" customHeight="1" x14ac:dyDescent="0.3">
      <c r="A7" s="47" t="s">
        <v>6</v>
      </c>
      <c r="B7" s="47"/>
      <c r="C7" s="48" t="s">
        <v>7</v>
      </c>
      <c r="D7" s="48"/>
      <c r="E7" s="4"/>
      <c r="F7" s="4"/>
    </row>
    <row r="8" spans="1:14" ht="8.9499999999999993" customHeight="1" x14ac:dyDescent="0.3">
      <c r="A8" s="5"/>
      <c r="B8" s="5"/>
      <c r="C8" s="6"/>
      <c r="D8" s="6"/>
      <c r="E8" s="6"/>
      <c r="F8" s="6"/>
    </row>
    <row r="9" spans="1:14" ht="16" customHeight="1" x14ac:dyDescent="0.3">
      <c r="A9" s="47" t="s">
        <v>9</v>
      </c>
      <c r="B9" s="47"/>
      <c r="C9" s="48" t="s">
        <v>46</v>
      </c>
      <c r="D9" s="48"/>
      <c r="E9" s="48"/>
      <c r="F9" s="48"/>
      <c r="G9" s="48"/>
      <c r="H9" s="48"/>
      <c r="I9" s="48"/>
      <c r="J9" s="48"/>
      <c r="K9" s="48"/>
      <c r="L9" s="48"/>
      <c r="M9" s="48"/>
    </row>
    <row r="10" spans="1:14" x14ac:dyDescent="0.3">
      <c r="C10" s="30" t="s">
        <v>677</v>
      </c>
    </row>
    <row r="11" spans="1:14" ht="30.7" customHeight="1" x14ac:dyDescent="0.3">
      <c r="A11" s="7" t="s">
        <v>2</v>
      </c>
      <c r="B11" s="7" t="s">
        <v>3</v>
      </c>
      <c r="C11" s="8" t="str">
        <f>'Viajeros Hoteles y Apartamet'!L11</f>
        <v>Suecia</v>
      </c>
      <c r="D11" s="18" t="s">
        <v>43</v>
      </c>
      <c r="E11" s="18" t="s">
        <v>44</v>
      </c>
      <c r="F11" s="18" t="s">
        <v>45</v>
      </c>
      <c r="G11" s="27" t="s">
        <v>654</v>
      </c>
      <c r="H11" s="18" t="s">
        <v>681</v>
      </c>
      <c r="I11" s="18" t="str">
        <f>+CONCATENATE("Llegadas a AGP ",[1]Aeropuerto!$R$4)</f>
        <v>Llegadas a AGP Suecia</v>
      </c>
      <c r="J11" s="18" t="s">
        <v>697</v>
      </c>
      <c r="K11" s="18" t="s">
        <v>698</v>
      </c>
      <c r="L11" s="18" t="s">
        <v>699</v>
      </c>
      <c r="M11" s="18" t="s">
        <v>700</v>
      </c>
      <c r="N11" s="18" t="s">
        <v>701</v>
      </c>
    </row>
    <row r="12" spans="1:14" x14ac:dyDescent="0.3">
      <c r="A12" s="2" t="str">
        <f>'Viajeros Hoteles y Apartamet'!A12</f>
        <v>2005</v>
      </c>
      <c r="B12" s="2" t="str">
        <f>'Viajeros Hoteles y Apartamet'!B12</f>
        <v>1</v>
      </c>
      <c r="C12" s="3">
        <f>'Viajeros Hoteles y Apartamet'!L12</f>
        <v>7351</v>
      </c>
      <c r="D12" s="3" cm="1">
        <f t="array" ref="D12">_xlfn.XLOOKUP(transformación!A3,'[1]Pib Pc'!$A$2:$A$81,_xlfn.XLOOKUP($C$1,'[1]Pib Pc'!B$1:P$1,'[1]Pib Pc'!$B$2:$P$81))</f>
        <v>8520</v>
      </c>
      <c r="E12" s="19" cm="1">
        <f t="array" ref="E12">_xlfn.XLOOKUP(transformación!B3,'[1]IPC Armonizado'!$A$2:$A$250,_xlfn.XLOOKUP($C$1,'[1]IPC Armonizado'!$B$1:$Q$1,'[1]IPC Armonizado'!$B$2:$Q$250))</f>
        <v>86.02</v>
      </c>
      <c r="F12" s="19" cm="1">
        <f t="array" ref="F12">_xlfn.XLOOKUP(transformación!A3,'[1]Desempleo armonizado'!$A$2:$A$101,_xlfn.XLOOKUP($C$1,'[1]Desempleo armonizado'!$B$1:$P$1,'[1]Desempleo armonizado'!$B$2:$P$101))</f>
        <v>6.8</v>
      </c>
      <c r="G12" s="26" t="str" cm="1">
        <f t="array" ref="G12">IFERROR(_xlfn.XLOOKUP(transformación!$B3,[1]Forwarkeys!$B$2:$B$1000,_xlfn.XLOOKUP($C$1,[1]Forwarkeys!$C$1:$BA$1,[1]Forwarkeys!$C$2:$BA$1000)),"-")</f>
        <v>-</v>
      </c>
      <c r="H12" s="19">
        <f>España!E12</f>
        <v>81.16</v>
      </c>
      <c r="I12" s="3">
        <f>[1]Aeropuerto!$R5</f>
        <v>4240</v>
      </c>
      <c r="J12" s="3" cm="1">
        <f t="array" ref="J12">_xlfn.XLOOKUP(transformación!$B3,[1]Mortalidad!$A$2:$A$301,_xlfn.XLOOKUP($C$1,[1]Mortalidad!$B$1:$P$1,[1]Mortalidad!$B$2:$P$301))</f>
        <v>8217</v>
      </c>
      <c r="K12" s="19" cm="1">
        <f t="array" ref="K12">_xlfn.XLOOKUP(transformación!$B3,'[1]Indice del consumidor'!$A$2:$A$301,_xlfn.XLOOKUP($C$1,'[1]Indice del consumidor'!$B$1:$P$1,'[1]Indice del consumidor'!$B$2:$P$301))</f>
        <v>1.9</v>
      </c>
      <c r="L12" s="34" t="s">
        <v>702</v>
      </c>
      <c r="M12" s="34" t="s">
        <v>702</v>
      </c>
      <c r="N12" s="34" t="s">
        <v>702</v>
      </c>
    </row>
    <row r="13" spans="1:14" x14ac:dyDescent="0.3">
      <c r="A13" s="2" t="str">
        <f>'Viajeros Hoteles y Apartamet'!A13</f>
        <v>2005</v>
      </c>
      <c r="B13" s="2" t="str">
        <f>'Viajeros Hoteles y Apartamet'!B13</f>
        <v>2</v>
      </c>
      <c r="C13" s="3">
        <f>'Viajeros Hoteles y Apartamet'!L13</f>
        <v>8935</v>
      </c>
      <c r="D13" s="3" cm="1">
        <f t="array" ref="D13">_xlfn.XLOOKUP(transformación!A4,'[1]Pib Pc'!$A$2:$A$81,_xlfn.XLOOKUP($C$1,'[1]Pib Pc'!B$1:P$1,'[1]Pib Pc'!$B$2:$P$81))</f>
        <v>8520</v>
      </c>
      <c r="E13" s="19" cm="1">
        <f t="array" ref="E13">_xlfn.XLOOKUP(transformación!B4,'[1]IPC Armonizado'!$A$2:$A$250,_xlfn.XLOOKUP($C$1,'[1]IPC Armonizado'!$B$1:$Q$1,'[1]IPC Armonizado'!$B$2:$Q$250))</f>
        <v>86.46</v>
      </c>
      <c r="F13" s="19" cm="1">
        <f t="array" ref="F13">_xlfn.XLOOKUP(transformación!A4,'[1]Desempleo armonizado'!$A$2:$A$101,_xlfn.XLOOKUP($C$1,'[1]Desempleo armonizado'!$B$1:$P$1,'[1]Desempleo armonizado'!$B$2:$P$101))</f>
        <v>6.8</v>
      </c>
      <c r="G13" s="26" t="str" cm="1">
        <f t="array" ref="G13">IFERROR(_xlfn.XLOOKUP(transformación!$B4,[1]Forwarkeys!$B$2:$B$1000,_xlfn.XLOOKUP($C$1,[1]Forwarkeys!$C$1:$BA$1,[1]Forwarkeys!$C$2:$BA$1000)),"-")</f>
        <v>-</v>
      </c>
      <c r="H13" s="19">
        <f>España!E13</f>
        <v>81.349999999999994</v>
      </c>
      <c r="I13" s="3">
        <f>[1]Aeropuerto!$R6</f>
        <v>4897</v>
      </c>
      <c r="J13" s="3" cm="1">
        <f t="array" ref="J13">_xlfn.XLOOKUP(transformación!$B4,[1]Mortalidad!$A$2:$A$301,_xlfn.XLOOKUP($C$1,[1]Mortalidad!$B$1:$P$1,[1]Mortalidad!$B$2:$P$301))</f>
        <v>7868</v>
      </c>
      <c r="K13" s="19" cm="1">
        <f t="array" ref="K13">_xlfn.XLOOKUP(transformación!$B4,'[1]Indice del consumidor'!$A$2:$A$301,_xlfn.XLOOKUP($C$1,'[1]Indice del consumidor'!$B$1:$P$1,'[1]Indice del consumidor'!$B$2:$P$301))</f>
        <v>1.6</v>
      </c>
      <c r="L13" s="34" t="s">
        <v>702</v>
      </c>
      <c r="M13" s="34" t="s">
        <v>702</v>
      </c>
      <c r="N13" s="34" t="s">
        <v>702</v>
      </c>
    </row>
    <row r="14" spans="1:14" x14ac:dyDescent="0.3">
      <c r="A14" s="2" t="str">
        <f>'Viajeros Hoteles y Apartamet'!A14</f>
        <v>2005</v>
      </c>
      <c r="B14" s="2" t="str">
        <f>'Viajeros Hoteles y Apartamet'!B14</f>
        <v>3</v>
      </c>
      <c r="C14" s="3">
        <f>'Viajeros Hoteles y Apartamet'!L14</f>
        <v>12503</v>
      </c>
      <c r="D14" s="3" cm="1">
        <f t="array" ref="D14">_xlfn.XLOOKUP(transformación!A5,'[1]Pib Pc'!$A$2:$A$81,_xlfn.XLOOKUP($C$1,'[1]Pib Pc'!B$1:P$1,'[1]Pib Pc'!$B$2:$P$81))</f>
        <v>8520</v>
      </c>
      <c r="E14" s="19" cm="1">
        <f t="array" ref="E14">_xlfn.XLOOKUP(transformación!B5,'[1]IPC Armonizado'!$A$2:$A$250,_xlfn.XLOOKUP($C$1,'[1]IPC Armonizado'!$B$1:$Q$1,'[1]IPC Armonizado'!$B$2:$Q$250))</f>
        <v>86.68</v>
      </c>
      <c r="F14" s="19" cm="1">
        <f t="array" ref="F14">_xlfn.XLOOKUP(transformación!A5,'[1]Desempleo armonizado'!$A$2:$A$101,_xlfn.XLOOKUP($C$1,'[1]Desempleo armonizado'!$B$1:$P$1,'[1]Desempleo armonizado'!$B$2:$P$101))</f>
        <v>6.8</v>
      </c>
      <c r="G14" s="26" t="str" cm="1">
        <f t="array" ref="G14">IFERROR(_xlfn.XLOOKUP(transformación!$B5,[1]Forwarkeys!$B$2:$B$1000,_xlfn.XLOOKUP($C$1,[1]Forwarkeys!$C$1:$BA$1,[1]Forwarkeys!$C$2:$BA$1000)),"-")</f>
        <v>-</v>
      </c>
      <c r="H14" s="19">
        <f>España!E14</f>
        <v>82.07</v>
      </c>
      <c r="I14" s="3">
        <f>[1]Aeropuerto!$R7</f>
        <v>5368</v>
      </c>
      <c r="J14" s="3" cm="1">
        <f t="array" ref="J14">_xlfn.XLOOKUP(transformación!$B5,[1]Mortalidad!$A$2:$A$301,_xlfn.XLOOKUP($C$1,[1]Mortalidad!$B$1:$P$1,[1]Mortalidad!$B$2:$P$301))</f>
        <v>9333</v>
      </c>
      <c r="K14" s="19" cm="1">
        <f t="array" ref="K14">_xlfn.XLOOKUP(transformación!$B5,'[1]Indice del consumidor'!$A$2:$A$301,_xlfn.XLOOKUP($C$1,'[1]Indice del consumidor'!$B$1:$P$1,'[1]Indice del consumidor'!$B$2:$P$301))</f>
        <v>1.8</v>
      </c>
      <c r="L14" s="34" t="s">
        <v>702</v>
      </c>
      <c r="M14" s="34" t="s">
        <v>702</v>
      </c>
      <c r="N14" s="34" t="s">
        <v>702</v>
      </c>
    </row>
    <row r="15" spans="1:14" x14ac:dyDescent="0.3">
      <c r="A15" s="2" t="str">
        <f>'Viajeros Hoteles y Apartamet'!A15</f>
        <v>2005</v>
      </c>
      <c r="B15" s="2" t="str">
        <f>'Viajeros Hoteles y Apartamet'!B15</f>
        <v>4</v>
      </c>
      <c r="C15" s="3">
        <f>'Viajeros Hoteles y Apartamet'!L15</f>
        <v>11537</v>
      </c>
      <c r="D15" s="3" cm="1">
        <f t="array" ref="D15">_xlfn.XLOOKUP(transformación!A6,'[1]Pib Pc'!$A$2:$A$81,_xlfn.XLOOKUP($C$1,'[1]Pib Pc'!B$1:P$1,'[1]Pib Pc'!$B$2:$P$81))</f>
        <v>9010</v>
      </c>
      <c r="E15" s="19" cm="1">
        <f t="array" ref="E15">_xlfn.XLOOKUP(transformación!B6,'[1]IPC Armonizado'!$A$2:$A$250,_xlfn.XLOOKUP($C$1,'[1]IPC Armonizado'!$B$1:$Q$1,'[1]IPC Armonizado'!$B$2:$Q$250))</f>
        <v>86.83</v>
      </c>
      <c r="F15" s="19" cm="1">
        <f t="array" ref="F15">_xlfn.XLOOKUP(transformación!A6,'[1]Desempleo armonizado'!$A$2:$A$101,_xlfn.XLOOKUP($C$1,'[1]Desempleo armonizado'!$B$1:$P$1,'[1]Desempleo armonizado'!$B$2:$P$101))</f>
        <v>8.6999999999999993</v>
      </c>
      <c r="G15" s="26" t="str" cm="1">
        <f t="array" ref="G15">IFERROR(_xlfn.XLOOKUP(transformación!$B6,[1]Forwarkeys!$B$2:$B$1000,_xlfn.XLOOKUP($C$1,[1]Forwarkeys!$C$1:$BA$1,[1]Forwarkeys!$C$2:$BA$1000)),"-")</f>
        <v>-</v>
      </c>
      <c r="H15" s="19">
        <f>España!E15</f>
        <v>83.24</v>
      </c>
      <c r="I15" s="3">
        <f>[1]Aeropuerto!$R8</f>
        <v>6439</v>
      </c>
      <c r="J15" s="3" cm="1">
        <f t="array" ref="J15">_xlfn.XLOOKUP(transformación!$B6,[1]Mortalidad!$A$2:$A$301,_xlfn.XLOOKUP($C$1,[1]Mortalidad!$B$1:$P$1,[1]Mortalidad!$B$2:$P$301))</f>
        <v>7968</v>
      </c>
      <c r="K15" s="19" cm="1">
        <f t="array" ref="K15">_xlfn.XLOOKUP(transformación!$B6,'[1]Indice del consumidor'!$A$2:$A$301,_xlfn.XLOOKUP($C$1,'[1]Indice del consumidor'!$B$1:$P$1,'[1]Indice del consumidor'!$B$2:$P$301))</f>
        <v>-0.9</v>
      </c>
      <c r="L15" s="34" t="s">
        <v>702</v>
      </c>
      <c r="M15" s="34" t="s">
        <v>702</v>
      </c>
      <c r="N15" s="34" t="s">
        <v>702</v>
      </c>
    </row>
    <row r="16" spans="1:14" x14ac:dyDescent="0.3">
      <c r="A16" s="2" t="str">
        <f>'Viajeros Hoteles y Apartamet'!A16</f>
        <v>2005</v>
      </c>
      <c r="B16" s="2" t="str">
        <f>'Viajeros Hoteles y Apartamet'!B16</f>
        <v>5</v>
      </c>
      <c r="C16" s="3">
        <f>'Viajeros Hoteles y Apartamet'!L16</f>
        <v>14012</v>
      </c>
      <c r="D16" s="3" cm="1">
        <f t="array" ref="D16">_xlfn.XLOOKUP(transformación!A7,'[1]Pib Pc'!$A$2:$A$81,_xlfn.XLOOKUP($C$1,'[1]Pib Pc'!B$1:P$1,'[1]Pib Pc'!$B$2:$P$81))</f>
        <v>9010</v>
      </c>
      <c r="E16" s="19" cm="1">
        <f t="array" ref="E16">_xlfn.XLOOKUP(transformación!B7,'[1]IPC Armonizado'!$A$2:$A$250,_xlfn.XLOOKUP($C$1,'[1]IPC Armonizado'!$B$1:$Q$1,'[1]IPC Armonizado'!$B$2:$Q$250))</f>
        <v>86.93</v>
      </c>
      <c r="F16" s="19" cm="1">
        <f t="array" ref="F16">_xlfn.XLOOKUP(transformación!A7,'[1]Desempleo armonizado'!$A$2:$A$101,_xlfn.XLOOKUP($C$1,'[1]Desempleo armonizado'!$B$1:$P$1,'[1]Desempleo armonizado'!$B$2:$P$101))</f>
        <v>8.6999999999999993</v>
      </c>
      <c r="G16" s="26" t="str" cm="1">
        <f t="array" ref="G16">IFERROR(_xlfn.XLOOKUP(transformación!$B7,[1]Forwarkeys!$B$2:$B$1000,_xlfn.XLOOKUP($C$1,[1]Forwarkeys!$C$1:$BA$1,[1]Forwarkeys!$C$2:$BA$1000)),"-")</f>
        <v>-</v>
      </c>
      <c r="H16" s="19">
        <f>España!E16</f>
        <v>83.37</v>
      </c>
      <c r="I16" s="3">
        <f>[1]Aeropuerto!$R9</f>
        <v>5808</v>
      </c>
      <c r="J16" s="3" cm="1">
        <f t="array" ref="J16">_xlfn.XLOOKUP(transformación!$B7,[1]Mortalidad!$A$2:$A$301,_xlfn.XLOOKUP($C$1,[1]Mortalidad!$B$1:$P$1,[1]Mortalidad!$B$2:$P$301))</f>
        <v>7430</v>
      </c>
      <c r="K16" s="19" cm="1">
        <f t="array" ref="K16">_xlfn.XLOOKUP(transformación!$B7,'[1]Indice del consumidor'!$A$2:$A$301,_xlfn.XLOOKUP($C$1,'[1]Indice del consumidor'!$B$1:$P$1,'[1]Indice del consumidor'!$B$2:$P$301))</f>
        <v>-0.3</v>
      </c>
      <c r="L16" s="34" t="s">
        <v>702</v>
      </c>
      <c r="M16" s="34" t="s">
        <v>702</v>
      </c>
      <c r="N16" s="34" t="s">
        <v>702</v>
      </c>
    </row>
    <row r="17" spans="1:14" x14ac:dyDescent="0.3">
      <c r="A17" s="2" t="str">
        <f>'Viajeros Hoteles y Apartamet'!A17</f>
        <v>2005</v>
      </c>
      <c r="B17" s="2" t="str">
        <f>'Viajeros Hoteles y Apartamet'!B17</f>
        <v>6</v>
      </c>
      <c r="C17" s="3">
        <f>'Viajeros Hoteles y Apartamet'!L17</f>
        <v>17213</v>
      </c>
      <c r="D17" s="3" cm="1">
        <f t="array" ref="D17">_xlfn.XLOOKUP(transformación!A8,'[1]Pib Pc'!$A$2:$A$81,_xlfn.XLOOKUP($C$1,'[1]Pib Pc'!B$1:P$1,'[1]Pib Pc'!$B$2:$P$81))</f>
        <v>9010</v>
      </c>
      <c r="E17" s="19" cm="1">
        <f t="array" ref="E17">_xlfn.XLOOKUP(transformación!B8,'[1]IPC Armonizado'!$A$2:$A$250,_xlfn.XLOOKUP($C$1,'[1]IPC Armonizado'!$B$1:$Q$1,'[1]IPC Armonizado'!$B$2:$Q$250))</f>
        <v>86.98</v>
      </c>
      <c r="F17" s="19" cm="1">
        <f t="array" ref="F17">_xlfn.XLOOKUP(transformación!A8,'[1]Desempleo armonizado'!$A$2:$A$101,_xlfn.XLOOKUP($C$1,'[1]Desempleo armonizado'!$B$1:$P$1,'[1]Desempleo armonizado'!$B$2:$P$101))</f>
        <v>8.6999999999999993</v>
      </c>
      <c r="G17" s="26" t="str" cm="1">
        <f t="array" ref="G17">IFERROR(_xlfn.XLOOKUP(transformación!$B8,[1]Forwarkeys!$B$2:$B$1000,_xlfn.XLOOKUP($C$1,[1]Forwarkeys!$C$1:$BA$1,[1]Forwarkeys!$C$2:$BA$1000)),"-")</f>
        <v>-</v>
      </c>
      <c r="H17" s="19">
        <f>España!E17</f>
        <v>83.63</v>
      </c>
      <c r="I17" s="3">
        <f>[1]Aeropuerto!$R10</f>
        <v>8381</v>
      </c>
      <c r="J17" s="3" cm="1">
        <f t="array" ref="J17">_xlfn.XLOOKUP(transformación!$B8,[1]Mortalidad!$A$2:$A$301,_xlfn.XLOOKUP($C$1,[1]Mortalidad!$B$1:$P$1,[1]Mortalidad!$B$2:$P$301))</f>
        <v>7142</v>
      </c>
      <c r="K17" s="19" cm="1">
        <f t="array" ref="K17">_xlfn.XLOOKUP(transformación!$B8,'[1]Indice del consumidor'!$A$2:$A$301,_xlfn.XLOOKUP($C$1,'[1]Indice del consumidor'!$B$1:$P$1,'[1]Indice del consumidor'!$B$2:$P$301))</f>
        <v>0.5</v>
      </c>
      <c r="L17" s="34" t="s">
        <v>702</v>
      </c>
      <c r="M17" s="34" t="s">
        <v>702</v>
      </c>
      <c r="N17" s="34" t="s">
        <v>702</v>
      </c>
    </row>
    <row r="18" spans="1:14" x14ac:dyDescent="0.3">
      <c r="A18" s="2" t="str">
        <f>'Viajeros Hoteles y Apartamet'!A18</f>
        <v>2005</v>
      </c>
      <c r="B18" s="2" t="str">
        <f>'Viajeros Hoteles y Apartamet'!B18</f>
        <v>7</v>
      </c>
      <c r="C18" s="3">
        <f>'Viajeros Hoteles y Apartamet'!L18</f>
        <v>18586</v>
      </c>
      <c r="D18" s="3" cm="1">
        <f t="array" ref="D18">_xlfn.XLOOKUP(transformación!A9,'[1]Pib Pc'!$A$2:$A$81,_xlfn.XLOOKUP($C$1,'[1]Pib Pc'!B$1:P$1,'[1]Pib Pc'!$B$2:$P$81))</f>
        <v>8400</v>
      </c>
      <c r="E18" s="19" cm="1">
        <f t="array" ref="E18">_xlfn.XLOOKUP(transformación!B9,'[1]IPC Armonizado'!$A$2:$A$250,_xlfn.XLOOKUP($C$1,'[1]IPC Armonizado'!$B$1:$Q$1,'[1]IPC Armonizado'!$B$2:$Q$250))</f>
        <v>86.78</v>
      </c>
      <c r="F18" s="19" cm="1">
        <f t="array" ref="F18">_xlfn.XLOOKUP(transformación!A9,'[1]Desempleo armonizado'!$A$2:$A$101,_xlfn.XLOOKUP($C$1,'[1]Desempleo armonizado'!$B$1:$P$1,'[1]Desempleo armonizado'!$B$2:$P$101))</f>
        <v>7.3</v>
      </c>
      <c r="G18" s="26" t="str" cm="1">
        <f t="array" ref="G18">IFERROR(_xlfn.XLOOKUP(transformación!$B9,[1]Forwarkeys!$B$2:$B$1000,_xlfn.XLOOKUP($C$1,[1]Forwarkeys!$C$1:$BA$1,[1]Forwarkeys!$C$2:$BA$1000)),"-")</f>
        <v>-</v>
      </c>
      <c r="H18" s="19">
        <f>España!E18</f>
        <v>83.11</v>
      </c>
      <c r="I18" s="3">
        <f>[1]Aeropuerto!$R11</f>
        <v>8575</v>
      </c>
      <c r="J18" s="3" cm="1">
        <f t="array" ref="J18">_xlfn.XLOOKUP(transformación!$B9,[1]Mortalidad!$A$2:$A$301,_xlfn.XLOOKUP($C$1,[1]Mortalidad!$B$1:$P$1,[1]Mortalidad!$B$2:$P$301))</f>
        <v>7186</v>
      </c>
      <c r="K18" s="19" cm="1">
        <f t="array" ref="K18">_xlfn.XLOOKUP(transformación!$B9,'[1]Indice del consumidor'!$A$2:$A$301,_xlfn.XLOOKUP($C$1,'[1]Indice del consumidor'!$B$1:$P$1,'[1]Indice del consumidor'!$B$2:$P$301))</f>
        <v>0.8</v>
      </c>
      <c r="L18" s="34" t="s">
        <v>702</v>
      </c>
      <c r="M18" s="34" t="s">
        <v>702</v>
      </c>
      <c r="N18" s="34" t="s">
        <v>702</v>
      </c>
    </row>
    <row r="19" spans="1:14" x14ac:dyDescent="0.3">
      <c r="A19" s="2" t="str">
        <f>'Viajeros Hoteles y Apartamet'!A19</f>
        <v>2005</v>
      </c>
      <c r="B19" s="2" t="str">
        <f>'Viajeros Hoteles y Apartamet'!B19</f>
        <v>8</v>
      </c>
      <c r="C19" s="3">
        <f>'Viajeros Hoteles y Apartamet'!L19</f>
        <v>7919</v>
      </c>
      <c r="D19" s="3" cm="1">
        <f t="array" ref="D19">_xlfn.XLOOKUP(transformación!A10,'[1]Pib Pc'!$A$2:$A$81,_xlfn.XLOOKUP($C$1,'[1]Pib Pc'!B$1:P$1,'[1]Pib Pc'!$B$2:$P$81))</f>
        <v>8400</v>
      </c>
      <c r="E19" s="19" cm="1">
        <f t="array" ref="E19">_xlfn.XLOOKUP(transformación!B10,'[1]IPC Armonizado'!$A$2:$A$250,_xlfn.XLOOKUP($C$1,'[1]IPC Armonizado'!$B$1:$Q$1,'[1]IPC Armonizado'!$B$2:$Q$250))</f>
        <v>86.96</v>
      </c>
      <c r="F19" s="19" cm="1">
        <f t="array" ref="F19">_xlfn.XLOOKUP(transformación!A10,'[1]Desempleo armonizado'!$A$2:$A$101,_xlfn.XLOOKUP($C$1,'[1]Desempleo armonizado'!$B$1:$P$1,'[1]Desempleo armonizado'!$B$2:$P$101))</f>
        <v>7.3</v>
      </c>
      <c r="G19" s="26" t="str" cm="1">
        <f t="array" ref="G19">IFERROR(_xlfn.XLOOKUP(transformación!$B10,[1]Forwarkeys!$B$2:$B$1000,_xlfn.XLOOKUP($C$1,[1]Forwarkeys!$C$1:$BA$1,[1]Forwarkeys!$C$2:$BA$1000)),"-")</f>
        <v>-</v>
      </c>
      <c r="H19" s="19">
        <f>España!E19</f>
        <v>83.5</v>
      </c>
      <c r="I19" s="3">
        <f>[1]Aeropuerto!$R12</f>
        <v>6068</v>
      </c>
      <c r="J19" s="3" cm="1">
        <f t="array" ref="J19">_xlfn.XLOOKUP(transformación!$B10,[1]Mortalidad!$A$2:$A$301,_xlfn.XLOOKUP($C$1,[1]Mortalidad!$B$1:$P$1,[1]Mortalidad!$B$2:$P$301))</f>
        <v>7112</v>
      </c>
      <c r="K19" s="19" cm="1">
        <f t="array" ref="K19">_xlfn.XLOOKUP(transformación!$B10,'[1]Indice del consumidor'!$A$2:$A$301,_xlfn.XLOOKUP($C$1,'[1]Indice del consumidor'!$B$1:$P$1,'[1]Indice del consumidor'!$B$2:$P$301))</f>
        <v>2.5</v>
      </c>
      <c r="L19" s="34" t="s">
        <v>702</v>
      </c>
      <c r="M19" s="34" t="s">
        <v>702</v>
      </c>
      <c r="N19" s="34" t="s">
        <v>702</v>
      </c>
    </row>
    <row r="20" spans="1:14" x14ac:dyDescent="0.3">
      <c r="A20" s="2" t="str">
        <f>'Viajeros Hoteles y Apartamet'!A20</f>
        <v>2005</v>
      </c>
      <c r="B20" s="2" t="str">
        <f>'Viajeros Hoteles y Apartamet'!B20</f>
        <v>9</v>
      </c>
      <c r="C20" s="3">
        <f>'Viajeros Hoteles y Apartamet'!L20</f>
        <v>10936</v>
      </c>
      <c r="D20" s="3" cm="1">
        <f t="array" ref="D20">_xlfn.XLOOKUP(transformación!A11,'[1]Pib Pc'!$A$2:$A$81,_xlfn.XLOOKUP($C$1,'[1]Pib Pc'!B$1:P$1,'[1]Pib Pc'!$B$2:$P$81))</f>
        <v>8400</v>
      </c>
      <c r="E20" s="19" cm="1">
        <f t="array" ref="E20">_xlfn.XLOOKUP(transformación!B11,'[1]IPC Armonizado'!$A$2:$A$250,_xlfn.XLOOKUP($C$1,'[1]IPC Armonizado'!$B$1:$Q$1,'[1]IPC Armonizado'!$B$2:$Q$250))</f>
        <v>87.68</v>
      </c>
      <c r="F20" s="19" cm="1">
        <f t="array" ref="F20">_xlfn.XLOOKUP(transformación!A11,'[1]Desempleo armonizado'!$A$2:$A$101,_xlfn.XLOOKUP($C$1,'[1]Desempleo armonizado'!$B$1:$P$1,'[1]Desempleo armonizado'!$B$2:$P$101))</f>
        <v>7.3</v>
      </c>
      <c r="G20" s="26" t="str" cm="1">
        <f t="array" ref="G20">IFERROR(_xlfn.XLOOKUP(transformación!$B11,[1]Forwarkeys!$B$2:$B$1000,_xlfn.XLOOKUP($C$1,[1]Forwarkeys!$C$1:$BA$1,[1]Forwarkeys!$C$2:$BA$1000)),"-")</f>
        <v>-</v>
      </c>
      <c r="H20" s="19">
        <f>España!E20</f>
        <v>84.02</v>
      </c>
      <c r="I20" s="3">
        <f>[1]Aeropuerto!$R13</f>
        <v>6604</v>
      </c>
      <c r="J20" s="3" cm="1">
        <f t="array" ref="J20">_xlfn.XLOOKUP(transformación!$B11,[1]Mortalidad!$A$2:$A$301,_xlfn.XLOOKUP($C$1,[1]Mortalidad!$B$1:$P$1,[1]Mortalidad!$B$2:$P$301))</f>
        <v>6892</v>
      </c>
      <c r="K20" s="19" cm="1">
        <f t="array" ref="K20">_xlfn.XLOOKUP(transformación!$B11,'[1]Indice del consumidor'!$A$2:$A$301,_xlfn.XLOOKUP($C$1,'[1]Indice del consumidor'!$B$1:$P$1,'[1]Indice del consumidor'!$B$2:$P$301))</f>
        <v>1.4</v>
      </c>
      <c r="L20" s="34" t="s">
        <v>702</v>
      </c>
      <c r="M20" s="34" t="s">
        <v>702</v>
      </c>
      <c r="N20" s="34" t="s">
        <v>702</v>
      </c>
    </row>
    <row r="21" spans="1:14" x14ac:dyDescent="0.3">
      <c r="A21" s="2" t="str">
        <f>'Viajeros Hoteles y Apartamet'!A21</f>
        <v>2005</v>
      </c>
      <c r="B21" s="2" t="str">
        <f>'Viajeros Hoteles y Apartamet'!B21</f>
        <v>10</v>
      </c>
      <c r="C21" s="3">
        <f>'Viajeros Hoteles y Apartamet'!L21</f>
        <v>16968</v>
      </c>
      <c r="D21" s="3" cm="1">
        <f t="array" ref="D21">_xlfn.XLOOKUP(transformación!A12,'[1]Pib Pc'!$A$2:$A$81,_xlfn.XLOOKUP($C$1,'[1]Pib Pc'!B$1:P$1,'[1]Pib Pc'!$B$2:$P$81))</f>
        <v>9050</v>
      </c>
      <c r="E21" s="19" cm="1">
        <f t="array" ref="E21">_xlfn.XLOOKUP(transformación!B12,'[1]IPC Armonizado'!$A$2:$A$250,_xlfn.XLOOKUP($C$1,'[1]IPC Armonizado'!$B$1:$Q$1,'[1]IPC Armonizado'!$B$2:$Q$250))</f>
        <v>87.87</v>
      </c>
      <c r="F21" s="19" cm="1">
        <f t="array" ref="F21">_xlfn.XLOOKUP(transformación!A12,'[1]Desempleo armonizado'!$A$2:$A$101,_xlfn.XLOOKUP($C$1,'[1]Desempleo armonizado'!$B$1:$P$1,'[1]Desempleo armonizado'!$B$2:$P$101))</f>
        <v>7.1</v>
      </c>
      <c r="G21" s="26" t="str" cm="1">
        <f t="array" ref="G21">IFERROR(_xlfn.XLOOKUP(transformación!$B12,[1]Forwarkeys!$B$2:$B$1000,_xlfn.XLOOKUP($C$1,[1]Forwarkeys!$C$1:$BA$1,[1]Forwarkeys!$C$2:$BA$1000)),"-")</f>
        <v>-</v>
      </c>
      <c r="H21" s="19">
        <f>España!E21</f>
        <v>84.67</v>
      </c>
      <c r="I21" s="3">
        <f>[1]Aeropuerto!$R14</f>
        <v>6579</v>
      </c>
      <c r="J21" s="3" cm="1">
        <f t="array" ref="J21">_xlfn.XLOOKUP(transformación!$B12,[1]Mortalidad!$A$2:$A$301,_xlfn.XLOOKUP($C$1,[1]Mortalidad!$B$1:$P$1,[1]Mortalidad!$B$2:$P$301))</f>
        <v>7147</v>
      </c>
      <c r="K21" s="19" cm="1">
        <f t="array" ref="K21">_xlfn.XLOOKUP(transformación!$B12,'[1]Indice del consumidor'!$A$2:$A$301,_xlfn.XLOOKUP($C$1,'[1]Indice del consumidor'!$B$1:$P$1,'[1]Indice del consumidor'!$B$2:$P$301))</f>
        <v>1.5</v>
      </c>
      <c r="L21" s="34" t="s">
        <v>702</v>
      </c>
      <c r="M21" s="34" t="s">
        <v>702</v>
      </c>
      <c r="N21" s="34" t="s">
        <v>702</v>
      </c>
    </row>
    <row r="22" spans="1:14" x14ac:dyDescent="0.3">
      <c r="A22" s="2" t="str">
        <f>'Viajeros Hoteles y Apartamet'!A22</f>
        <v>2005</v>
      </c>
      <c r="B22" s="2" t="str">
        <f>'Viajeros Hoteles y Apartamet'!B22</f>
        <v>11</v>
      </c>
      <c r="C22" s="3">
        <f>'Viajeros Hoteles y Apartamet'!L22</f>
        <v>10755</v>
      </c>
      <c r="D22" s="3" cm="1">
        <f t="array" ref="D22">_xlfn.XLOOKUP(transformación!A13,'[1]Pib Pc'!$A$2:$A$81,_xlfn.XLOOKUP($C$1,'[1]Pib Pc'!B$1:P$1,'[1]Pib Pc'!$B$2:$P$81))</f>
        <v>9050</v>
      </c>
      <c r="E22" s="19" cm="1">
        <f t="array" ref="E22">_xlfn.XLOOKUP(transformación!B13,'[1]IPC Armonizado'!$A$2:$A$250,_xlfn.XLOOKUP($C$1,'[1]IPC Armonizado'!$B$1:$Q$1,'[1]IPC Armonizado'!$B$2:$Q$250))</f>
        <v>87.59</v>
      </c>
      <c r="F22" s="19" cm="1">
        <f t="array" ref="F22">_xlfn.XLOOKUP(transformación!A13,'[1]Desempleo armonizado'!$A$2:$A$101,_xlfn.XLOOKUP($C$1,'[1]Desempleo armonizado'!$B$1:$P$1,'[1]Desempleo armonizado'!$B$2:$P$101))</f>
        <v>7.1</v>
      </c>
      <c r="G22" s="26" t="str" cm="1">
        <f t="array" ref="G22">IFERROR(_xlfn.XLOOKUP(transformación!$B13,[1]Forwarkeys!$B$2:$B$1000,_xlfn.XLOOKUP($C$1,[1]Forwarkeys!$C$1:$BA$1,[1]Forwarkeys!$C$2:$BA$1000)),"-")</f>
        <v>-</v>
      </c>
      <c r="H22" s="19">
        <f>España!E22</f>
        <v>84.8</v>
      </c>
      <c r="I22" s="3">
        <f>[1]Aeropuerto!$R15</f>
        <v>4792</v>
      </c>
      <c r="J22" s="3" cm="1">
        <f t="array" ref="J22">_xlfn.XLOOKUP(transformación!$B13,[1]Mortalidad!$A$2:$A$301,_xlfn.XLOOKUP($C$1,[1]Mortalidad!$B$1:$P$1,[1]Mortalidad!$B$2:$P$301))</f>
        <v>7143</v>
      </c>
      <c r="K22" s="19" cm="1">
        <f t="array" ref="K22">_xlfn.XLOOKUP(transformación!$B13,'[1]Indice del consumidor'!$A$2:$A$301,_xlfn.XLOOKUP($C$1,'[1]Indice del consumidor'!$B$1:$P$1,'[1]Indice del consumidor'!$B$2:$P$301))</f>
        <v>1.4</v>
      </c>
      <c r="L22" s="34" t="s">
        <v>702</v>
      </c>
      <c r="M22" s="34" t="s">
        <v>702</v>
      </c>
      <c r="N22" s="34" t="s">
        <v>702</v>
      </c>
    </row>
    <row r="23" spans="1:14" x14ac:dyDescent="0.3">
      <c r="A23" s="2" t="str">
        <f>'Viajeros Hoteles y Apartamet'!A23</f>
        <v>2005</v>
      </c>
      <c r="B23" s="2" t="str">
        <f>'Viajeros Hoteles y Apartamet'!B23</f>
        <v>12</v>
      </c>
      <c r="C23" s="3">
        <f>'Viajeros Hoteles y Apartamet'!L23</f>
        <v>3988</v>
      </c>
      <c r="D23" s="3" cm="1">
        <f t="array" ref="D23">_xlfn.XLOOKUP(transformación!A14,'[1]Pib Pc'!$A$2:$A$81,_xlfn.XLOOKUP($C$1,'[1]Pib Pc'!B$1:P$1,'[1]Pib Pc'!$B$2:$P$81))</f>
        <v>9050</v>
      </c>
      <c r="E23" s="19" cm="1">
        <f t="array" ref="E23">_xlfn.XLOOKUP(transformación!B14,'[1]IPC Armonizado'!$A$2:$A$250,_xlfn.XLOOKUP($C$1,'[1]IPC Armonizado'!$B$1:$Q$1,'[1]IPC Armonizado'!$B$2:$Q$250))</f>
        <v>87.63</v>
      </c>
      <c r="F23" s="19" cm="1">
        <f t="array" ref="F23">_xlfn.XLOOKUP(transformación!A14,'[1]Desempleo armonizado'!$A$2:$A$101,_xlfn.XLOOKUP($C$1,'[1]Desempleo armonizado'!$B$1:$P$1,'[1]Desempleo armonizado'!$B$2:$P$101))</f>
        <v>7.1</v>
      </c>
      <c r="G23" s="26" t="str" cm="1">
        <f t="array" ref="G23">IFERROR(_xlfn.XLOOKUP(transformación!$B14,[1]Forwarkeys!$B$2:$B$1000,_xlfn.XLOOKUP($C$1,[1]Forwarkeys!$C$1:$BA$1,[1]Forwarkeys!$C$2:$BA$1000)),"-")</f>
        <v>-</v>
      </c>
      <c r="H23" s="19">
        <f>España!E23</f>
        <v>84.99</v>
      </c>
      <c r="I23" s="3">
        <f>[1]Aeropuerto!$R16</f>
        <v>4797</v>
      </c>
      <c r="J23" s="3" cm="1">
        <f t="array" ref="J23">_xlfn.XLOOKUP(transformación!$B14,[1]Mortalidad!$A$2:$A$301,_xlfn.XLOOKUP($C$1,[1]Mortalidad!$B$1:$P$1,[1]Mortalidad!$B$2:$P$301))</f>
        <v>8066</v>
      </c>
      <c r="K23" s="19" cm="1">
        <f t="array" ref="K23">_xlfn.XLOOKUP(transformación!$B14,'[1]Indice del consumidor'!$A$2:$A$301,_xlfn.XLOOKUP($C$1,'[1]Indice del consumidor'!$B$1:$P$1,'[1]Indice del consumidor'!$B$2:$P$301))</f>
        <v>2</v>
      </c>
      <c r="L23" s="34" t="s">
        <v>702</v>
      </c>
      <c r="M23" s="34" t="s">
        <v>702</v>
      </c>
      <c r="N23" s="34" t="s">
        <v>702</v>
      </c>
    </row>
    <row r="24" spans="1:14" x14ac:dyDescent="0.3">
      <c r="A24" s="2" t="str">
        <f>'Viajeros Hoteles y Apartamet'!A24</f>
        <v>2006</v>
      </c>
      <c r="B24" s="2" t="str">
        <f>'Viajeros Hoteles y Apartamet'!B24</f>
        <v>1</v>
      </c>
      <c r="C24" s="3">
        <f>'Viajeros Hoteles y Apartamet'!L24</f>
        <v>8110</v>
      </c>
      <c r="D24" s="3" cm="1">
        <f t="array" ref="D24">_xlfn.XLOOKUP(transformación!A15,'[1]Pib Pc'!$A$2:$A$81,_xlfn.XLOOKUP($C$1,'[1]Pib Pc'!B$1:P$1,'[1]Pib Pc'!$B$2:$P$81))</f>
        <v>8800</v>
      </c>
      <c r="E24" s="19" cm="1">
        <f t="array" ref="E24">_xlfn.XLOOKUP(transformación!B15,'[1]IPC Armonizado'!$A$2:$A$250,_xlfn.XLOOKUP($C$1,'[1]IPC Armonizado'!$B$1:$Q$1,'[1]IPC Armonizado'!$B$2:$Q$250))</f>
        <v>87.04</v>
      </c>
      <c r="F24" s="19" cm="1">
        <f t="array" ref="F24">_xlfn.XLOOKUP(transformación!A15,'[1]Desempleo armonizado'!$A$2:$A$101,_xlfn.XLOOKUP($C$1,'[1]Desempleo armonizado'!$B$1:$P$1,'[1]Desempleo armonizado'!$B$2:$P$101))</f>
        <v>7.9</v>
      </c>
      <c r="G24" s="26" t="str" cm="1">
        <f t="array" ref="G24">IFERROR(_xlfn.XLOOKUP(transformación!$B15,[1]Forwarkeys!$B$2:$B$1000,_xlfn.XLOOKUP($C$1,[1]Forwarkeys!$C$1:$BA$1,[1]Forwarkeys!$C$2:$BA$1000)),"-")</f>
        <v>-</v>
      </c>
      <c r="H24" s="19">
        <f>España!E24</f>
        <v>84.6</v>
      </c>
      <c r="I24" s="3">
        <f>[1]Aeropuerto!$R17</f>
        <v>4641</v>
      </c>
      <c r="J24" s="3" cm="1">
        <f t="array" ref="J24">_xlfn.XLOOKUP(transformación!$B15,[1]Mortalidad!$A$2:$A$301,_xlfn.XLOOKUP($C$1,[1]Mortalidad!$B$1:$P$1,[1]Mortalidad!$B$2:$P$301))</f>
        <v>8417</v>
      </c>
      <c r="K24" s="19" cm="1">
        <f t="array" ref="K24">_xlfn.XLOOKUP(transformación!$B15,'[1]Indice del consumidor'!$A$2:$A$301,_xlfn.XLOOKUP($C$1,'[1]Indice del consumidor'!$B$1:$P$1,'[1]Indice del consumidor'!$B$2:$P$301))</f>
        <v>5.5</v>
      </c>
      <c r="L24" s="34" t="s">
        <v>702</v>
      </c>
      <c r="M24" s="34" t="s">
        <v>702</v>
      </c>
      <c r="N24" s="34" t="s">
        <v>702</v>
      </c>
    </row>
    <row r="25" spans="1:14" x14ac:dyDescent="0.3">
      <c r="A25" s="2" t="str">
        <f>'Viajeros Hoteles y Apartamet'!A25</f>
        <v>2006</v>
      </c>
      <c r="B25" s="2" t="str">
        <f>'Viajeros Hoteles y Apartamet'!B25</f>
        <v>2</v>
      </c>
      <c r="C25" s="3">
        <f>'Viajeros Hoteles y Apartamet'!L25</f>
        <v>7640</v>
      </c>
      <c r="D25" s="3" cm="1">
        <f t="array" ref="D25">_xlfn.XLOOKUP(transformación!A16,'[1]Pib Pc'!$A$2:$A$81,_xlfn.XLOOKUP($C$1,'[1]Pib Pc'!B$1:P$1,'[1]Pib Pc'!$B$2:$P$81))</f>
        <v>8800</v>
      </c>
      <c r="E25" s="19" cm="1">
        <f t="array" ref="E25">_xlfn.XLOOKUP(transformación!B16,'[1]IPC Armonizado'!$A$2:$A$250,_xlfn.XLOOKUP($C$1,'[1]IPC Armonizado'!$B$1:$Q$1,'[1]IPC Armonizado'!$B$2:$Q$250))</f>
        <v>87.36</v>
      </c>
      <c r="F25" s="19" cm="1">
        <f t="array" ref="F25">_xlfn.XLOOKUP(transformación!A16,'[1]Desempleo armonizado'!$A$2:$A$101,_xlfn.XLOOKUP($C$1,'[1]Desempleo armonizado'!$B$1:$P$1,'[1]Desempleo armonizado'!$B$2:$P$101))</f>
        <v>7.9</v>
      </c>
      <c r="G25" s="26" t="str" cm="1">
        <f t="array" ref="G25">IFERROR(_xlfn.XLOOKUP(transformación!$B16,[1]Forwarkeys!$B$2:$B$1000,_xlfn.XLOOKUP($C$1,[1]Forwarkeys!$C$1:$BA$1,[1]Forwarkeys!$C$2:$BA$1000)),"-")</f>
        <v>-</v>
      </c>
      <c r="H25" s="19">
        <f>España!E25</f>
        <v>84.66</v>
      </c>
      <c r="I25" s="3">
        <f>[1]Aeropuerto!$R18</f>
        <v>5592</v>
      </c>
      <c r="J25" s="3" cm="1">
        <f t="array" ref="J25">_xlfn.XLOOKUP(transformación!$B16,[1]Mortalidad!$A$2:$A$301,_xlfn.XLOOKUP($C$1,[1]Mortalidad!$B$1:$P$1,[1]Mortalidad!$B$2:$P$301))</f>
        <v>7358</v>
      </c>
      <c r="K25" s="19" cm="1">
        <f t="array" ref="K25">_xlfn.XLOOKUP(transformación!$B16,'[1]Indice del consumidor'!$A$2:$A$301,_xlfn.XLOOKUP($C$1,'[1]Indice del consumidor'!$B$1:$P$1,'[1]Indice del consumidor'!$B$2:$P$301))</f>
        <v>3.8</v>
      </c>
      <c r="L25" s="34" t="s">
        <v>702</v>
      </c>
      <c r="M25" s="34" t="s">
        <v>702</v>
      </c>
      <c r="N25" s="34" t="s">
        <v>702</v>
      </c>
    </row>
    <row r="26" spans="1:14" x14ac:dyDescent="0.3">
      <c r="A26" s="2" t="str">
        <f>'Viajeros Hoteles y Apartamet'!A26</f>
        <v>2006</v>
      </c>
      <c r="B26" s="2" t="str">
        <f>'Viajeros Hoteles y Apartamet'!B26</f>
        <v>3</v>
      </c>
      <c r="C26" s="3">
        <f>'Viajeros Hoteles y Apartamet'!L26</f>
        <v>11805</v>
      </c>
      <c r="D26" s="3" cm="1">
        <f t="array" ref="D26">_xlfn.XLOOKUP(transformación!A17,'[1]Pib Pc'!$A$2:$A$81,_xlfn.XLOOKUP($C$1,'[1]Pib Pc'!B$1:P$1,'[1]Pib Pc'!$B$2:$P$81))</f>
        <v>8800</v>
      </c>
      <c r="E26" s="19" cm="1">
        <f t="array" ref="E26">_xlfn.XLOOKUP(transformación!B17,'[1]IPC Armonizado'!$A$2:$A$250,_xlfn.XLOOKUP($C$1,'[1]IPC Armonizado'!$B$1:$Q$1,'[1]IPC Armonizado'!$B$2:$Q$250))</f>
        <v>87.93</v>
      </c>
      <c r="F26" s="19" cm="1">
        <f t="array" ref="F26">_xlfn.XLOOKUP(transformación!A17,'[1]Desempleo armonizado'!$A$2:$A$101,_xlfn.XLOOKUP($C$1,'[1]Desempleo armonizado'!$B$1:$P$1,'[1]Desempleo armonizado'!$B$2:$P$101))</f>
        <v>7.9</v>
      </c>
      <c r="G26" s="26" t="str" cm="1">
        <f t="array" ref="G26">IFERROR(_xlfn.XLOOKUP(transformación!$B17,[1]Forwarkeys!$B$2:$B$1000,_xlfn.XLOOKUP($C$1,[1]Forwarkeys!$C$1:$BA$1,[1]Forwarkeys!$C$2:$BA$1000)),"-")</f>
        <v>-</v>
      </c>
      <c r="H26" s="19">
        <f>España!E26</f>
        <v>85.26</v>
      </c>
      <c r="I26" s="3">
        <f>[1]Aeropuerto!$R19</f>
        <v>6893</v>
      </c>
      <c r="J26" s="3" cm="1">
        <f t="array" ref="J26">_xlfn.XLOOKUP(transformación!$B17,[1]Mortalidad!$A$2:$A$301,_xlfn.XLOOKUP($C$1,[1]Mortalidad!$B$1:$P$1,[1]Mortalidad!$B$2:$P$301))</f>
        <v>8177</v>
      </c>
      <c r="K26" s="19" cm="1">
        <f t="array" ref="K26">_xlfn.XLOOKUP(transformación!$B17,'[1]Indice del consumidor'!$A$2:$A$301,_xlfn.XLOOKUP($C$1,'[1]Indice del consumidor'!$B$1:$P$1,'[1]Indice del consumidor'!$B$2:$P$301))</f>
        <v>3.5</v>
      </c>
      <c r="L26" s="34" t="s">
        <v>702</v>
      </c>
      <c r="M26" s="34" t="s">
        <v>702</v>
      </c>
      <c r="N26" s="34" t="s">
        <v>702</v>
      </c>
    </row>
    <row r="27" spans="1:14" x14ac:dyDescent="0.3">
      <c r="A27" s="2" t="str">
        <f>'Viajeros Hoteles y Apartamet'!A27</f>
        <v>2006</v>
      </c>
      <c r="B27" s="2" t="str">
        <f>'Viajeros Hoteles y Apartamet'!B27</f>
        <v>4</v>
      </c>
      <c r="C27" s="3">
        <f>'Viajeros Hoteles y Apartamet'!L27</f>
        <v>13317</v>
      </c>
      <c r="D27" s="3" cm="1">
        <f t="array" ref="D27">_xlfn.XLOOKUP(transformación!A18,'[1]Pib Pc'!$A$2:$A$81,_xlfn.XLOOKUP($C$1,'[1]Pib Pc'!B$1:P$1,'[1]Pib Pc'!$B$2:$P$81))</f>
        <v>9420</v>
      </c>
      <c r="E27" s="19" cm="1">
        <f t="array" ref="E27">_xlfn.XLOOKUP(transformación!B18,'[1]IPC Armonizado'!$A$2:$A$250,_xlfn.XLOOKUP($C$1,'[1]IPC Armonizado'!$B$1:$Q$1,'[1]IPC Armonizado'!$B$2:$Q$250))</f>
        <v>88.41</v>
      </c>
      <c r="F27" s="19" cm="1">
        <f t="array" ref="F27">_xlfn.XLOOKUP(transformación!A18,'[1]Desempleo armonizado'!$A$2:$A$101,_xlfn.XLOOKUP($C$1,'[1]Desempleo armonizado'!$B$1:$P$1,'[1]Desempleo armonizado'!$B$2:$P$101))</f>
        <v>8</v>
      </c>
      <c r="G27" s="26" t="str" cm="1">
        <f t="array" ref="G27">IFERROR(_xlfn.XLOOKUP(transformación!$B18,[1]Forwarkeys!$B$2:$B$1000,_xlfn.XLOOKUP($C$1,[1]Forwarkeys!$C$1:$BA$1,[1]Forwarkeys!$C$2:$BA$1000)),"-")</f>
        <v>-</v>
      </c>
      <c r="H27" s="19">
        <f>España!E27</f>
        <v>86.49</v>
      </c>
      <c r="I27" s="3">
        <f>[1]Aeropuerto!$R20</f>
        <v>9025</v>
      </c>
      <c r="J27" s="3" cm="1">
        <f t="array" ref="J27">_xlfn.XLOOKUP(transformación!$B18,[1]Mortalidad!$A$2:$A$301,_xlfn.XLOOKUP($C$1,[1]Mortalidad!$B$1:$P$1,[1]Mortalidad!$B$2:$P$301))</f>
        <v>7387</v>
      </c>
      <c r="K27" s="19" cm="1">
        <f t="array" ref="K27">_xlfn.XLOOKUP(transformación!$B18,'[1]Indice del consumidor'!$A$2:$A$301,_xlfn.XLOOKUP($C$1,'[1]Indice del consumidor'!$B$1:$P$1,'[1]Indice del consumidor'!$B$2:$P$301))</f>
        <v>2.9</v>
      </c>
      <c r="L27" s="34" t="s">
        <v>702</v>
      </c>
      <c r="M27" s="34" t="s">
        <v>702</v>
      </c>
      <c r="N27" s="34" t="s">
        <v>702</v>
      </c>
    </row>
    <row r="28" spans="1:14" x14ac:dyDescent="0.3">
      <c r="A28" s="2" t="str">
        <f>'Viajeros Hoteles y Apartamet'!A28</f>
        <v>2006</v>
      </c>
      <c r="B28" s="2" t="str">
        <f>'Viajeros Hoteles y Apartamet'!B28</f>
        <v>5</v>
      </c>
      <c r="C28" s="3">
        <f>'Viajeros Hoteles y Apartamet'!L28</f>
        <v>13253</v>
      </c>
      <c r="D28" s="3" cm="1">
        <f t="array" ref="D28">_xlfn.XLOOKUP(transformación!A19,'[1]Pib Pc'!$A$2:$A$81,_xlfn.XLOOKUP($C$1,'[1]Pib Pc'!B$1:P$1,'[1]Pib Pc'!$B$2:$P$81))</f>
        <v>9420</v>
      </c>
      <c r="E28" s="19" cm="1">
        <f t="array" ref="E28">_xlfn.XLOOKUP(transformación!B19,'[1]IPC Armonizado'!$A$2:$A$250,_xlfn.XLOOKUP($C$1,'[1]IPC Armonizado'!$B$1:$Q$1,'[1]IPC Armonizado'!$B$2:$Q$250))</f>
        <v>88.59</v>
      </c>
      <c r="F28" s="19" cm="1">
        <f t="array" ref="F28">_xlfn.XLOOKUP(transformación!A19,'[1]Desempleo armonizado'!$A$2:$A$101,_xlfn.XLOOKUP($C$1,'[1]Desempleo armonizado'!$B$1:$P$1,'[1]Desempleo armonizado'!$B$2:$P$101))</f>
        <v>8</v>
      </c>
      <c r="G28" s="26" t="str" cm="1">
        <f t="array" ref="G28">IFERROR(_xlfn.XLOOKUP(transformación!$B19,[1]Forwarkeys!$B$2:$B$1000,_xlfn.XLOOKUP($C$1,[1]Forwarkeys!$C$1:$BA$1,[1]Forwarkeys!$C$2:$BA$1000)),"-")</f>
        <v>-</v>
      </c>
      <c r="H28" s="19">
        <f>España!E28</f>
        <v>86.8</v>
      </c>
      <c r="I28" s="3">
        <f>[1]Aeropuerto!$R21</f>
        <v>7083</v>
      </c>
      <c r="J28" s="3" cm="1">
        <f t="array" ref="J28">_xlfn.XLOOKUP(transformación!$B19,[1]Mortalidad!$A$2:$A$301,_xlfn.XLOOKUP($C$1,[1]Mortalidad!$B$1:$P$1,[1]Mortalidad!$B$2:$P$301))</f>
        <v>7389</v>
      </c>
      <c r="K28" s="19" cm="1">
        <f t="array" ref="K28">_xlfn.XLOOKUP(transformación!$B19,'[1]Indice del consumidor'!$A$2:$A$301,_xlfn.XLOOKUP($C$1,'[1]Indice del consumidor'!$B$1:$P$1,'[1]Indice del consumidor'!$B$2:$P$301))</f>
        <v>4.9000000000000004</v>
      </c>
      <c r="L28" s="34" t="s">
        <v>702</v>
      </c>
      <c r="M28" s="34" t="s">
        <v>702</v>
      </c>
      <c r="N28" s="34" t="s">
        <v>702</v>
      </c>
    </row>
    <row r="29" spans="1:14" x14ac:dyDescent="0.3">
      <c r="A29" s="2" t="str">
        <f>'Viajeros Hoteles y Apartamet'!A29</f>
        <v>2006</v>
      </c>
      <c r="B29" s="2" t="str">
        <f>'Viajeros Hoteles y Apartamet'!B29</f>
        <v>6</v>
      </c>
      <c r="C29" s="3">
        <f>'Viajeros Hoteles y Apartamet'!L29</f>
        <v>20688</v>
      </c>
      <c r="D29" s="3" cm="1">
        <f t="array" ref="D29">_xlfn.XLOOKUP(transformación!A20,'[1]Pib Pc'!$A$2:$A$81,_xlfn.XLOOKUP($C$1,'[1]Pib Pc'!B$1:P$1,'[1]Pib Pc'!$B$2:$P$81))</f>
        <v>9420</v>
      </c>
      <c r="E29" s="19" cm="1">
        <f t="array" ref="E29">_xlfn.XLOOKUP(transformación!B20,'[1]IPC Armonizado'!$A$2:$A$250,_xlfn.XLOOKUP($C$1,'[1]IPC Armonizado'!$B$1:$Q$1,'[1]IPC Armonizado'!$B$2:$Q$250))</f>
        <v>88.59</v>
      </c>
      <c r="F29" s="19" cm="1">
        <f t="array" ref="F29">_xlfn.XLOOKUP(transformación!A20,'[1]Desempleo armonizado'!$A$2:$A$101,_xlfn.XLOOKUP($C$1,'[1]Desempleo armonizado'!$B$1:$P$1,'[1]Desempleo armonizado'!$B$2:$P$101))</f>
        <v>8</v>
      </c>
      <c r="G29" s="26" t="str" cm="1">
        <f t="array" ref="G29">IFERROR(_xlfn.XLOOKUP(transformación!$B20,[1]Forwarkeys!$B$2:$B$1000,_xlfn.XLOOKUP($C$1,[1]Forwarkeys!$C$1:$BA$1,[1]Forwarkeys!$C$2:$BA$1000)),"-")</f>
        <v>-</v>
      </c>
      <c r="H29" s="19">
        <f>España!E29</f>
        <v>86.94</v>
      </c>
      <c r="I29" s="3">
        <f>[1]Aeropuerto!$R22</f>
        <v>9206</v>
      </c>
      <c r="J29" s="3" cm="1">
        <f t="array" ref="J29">_xlfn.XLOOKUP(transformación!$B20,[1]Mortalidad!$A$2:$A$301,_xlfn.XLOOKUP($C$1,[1]Mortalidad!$B$1:$P$1,[1]Mortalidad!$B$2:$P$301))</f>
        <v>7156</v>
      </c>
      <c r="K29" s="19" cm="1">
        <f t="array" ref="K29">_xlfn.XLOOKUP(transformación!$B20,'[1]Indice del consumidor'!$A$2:$A$301,_xlfn.XLOOKUP($C$1,'[1]Indice del consumidor'!$B$1:$P$1,'[1]Indice del consumidor'!$B$2:$P$301))</f>
        <v>3.6</v>
      </c>
      <c r="L29" s="34" t="s">
        <v>702</v>
      </c>
      <c r="M29" s="34" t="s">
        <v>702</v>
      </c>
      <c r="N29" s="34" t="s">
        <v>702</v>
      </c>
    </row>
    <row r="30" spans="1:14" x14ac:dyDescent="0.3">
      <c r="A30" s="2" t="str">
        <f>'Viajeros Hoteles y Apartamet'!A30</f>
        <v>2006</v>
      </c>
      <c r="B30" s="2" t="str">
        <f>'Viajeros Hoteles y Apartamet'!B30</f>
        <v>7</v>
      </c>
      <c r="C30" s="3">
        <f>'Viajeros Hoteles y Apartamet'!L30</f>
        <v>13952</v>
      </c>
      <c r="D30" s="3" cm="1">
        <f t="array" ref="D30">_xlfn.XLOOKUP(transformación!A21,'[1]Pib Pc'!$A$2:$A$81,_xlfn.XLOOKUP($C$1,'[1]Pib Pc'!B$1:P$1,'[1]Pib Pc'!$B$2:$P$81))</f>
        <v>9000</v>
      </c>
      <c r="E30" s="19" cm="1">
        <f t="array" ref="E30">_xlfn.XLOOKUP(transformación!B21,'[1]IPC Armonizado'!$A$2:$A$250,_xlfn.XLOOKUP($C$1,'[1]IPC Armonizado'!$B$1:$Q$1,'[1]IPC Armonizado'!$B$2:$Q$250))</f>
        <v>88.29</v>
      </c>
      <c r="F30" s="19" cm="1">
        <f t="array" ref="F30">_xlfn.XLOOKUP(transformación!A21,'[1]Desempleo armonizado'!$A$2:$A$101,_xlfn.XLOOKUP($C$1,'[1]Desempleo armonizado'!$B$1:$P$1,'[1]Desempleo armonizado'!$B$2:$P$101))</f>
        <v>6.3</v>
      </c>
      <c r="G30" s="26" t="str" cm="1">
        <f t="array" ref="G30">IFERROR(_xlfn.XLOOKUP(transformación!$B21,[1]Forwarkeys!$B$2:$B$1000,_xlfn.XLOOKUP($C$1,[1]Forwarkeys!$C$1:$BA$1,[1]Forwarkeys!$C$2:$BA$1000)),"-")</f>
        <v>-</v>
      </c>
      <c r="H30" s="19">
        <f>España!E30</f>
        <v>86.45</v>
      </c>
      <c r="I30" s="3">
        <f>[1]Aeropuerto!$R23</f>
        <v>10858</v>
      </c>
      <c r="J30" s="3" cm="1">
        <f t="array" ref="J30">_xlfn.XLOOKUP(transformación!$B21,[1]Mortalidad!$A$2:$A$301,_xlfn.XLOOKUP($C$1,[1]Mortalidad!$B$1:$P$1,[1]Mortalidad!$B$2:$P$301))</f>
        <v>7384</v>
      </c>
      <c r="K30" s="19" cm="1">
        <f t="array" ref="K30">_xlfn.XLOOKUP(transformación!$B21,'[1]Indice del consumidor'!$A$2:$A$301,_xlfn.XLOOKUP($C$1,'[1]Indice del consumidor'!$B$1:$P$1,'[1]Indice del consumidor'!$B$2:$P$301))</f>
        <v>2.7</v>
      </c>
      <c r="L30" s="34" t="s">
        <v>702</v>
      </c>
      <c r="M30" s="34" t="s">
        <v>702</v>
      </c>
      <c r="N30" s="34" t="s">
        <v>702</v>
      </c>
    </row>
    <row r="31" spans="1:14" x14ac:dyDescent="0.3">
      <c r="A31" s="2" t="str">
        <f>'Viajeros Hoteles y Apartamet'!A31</f>
        <v>2006</v>
      </c>
      <c r="B31" s="2" t="str">
        <f>'Viajeros Hoteles y Apartamet'!B31</f>
        <v>8</v>
      </c>
      <c r="C31" s="3">
        <f>'Viajeros Hoteles y Apartamet'!L31</f>
        <v>8463</v>
      </c>
      <c r="D31" s="3" cm="1">
        <f t="array" ref="D31">_xlfn.XLOOKUP(transformación!A22,'[1]Pib Pc'!$A$2:$A$81,_xlfn.XLOOKUP($C$1,'[1]Pib Pc'!B$1:P$1,'[1]Pib Pc'!$B$2:$P$81))</f>
        <v>9000</v>
      </c>
      <c r="E31" s="19" cm="1">
        <f t="array" ref="E31">_xlfn.XLOOKUP(transformación!B22,'[1]IPC Armonizado'!$A$2:$A$250,_xlfn.XLOOKUP($C$1,'[1]IPC Armonizado'!$B$1:$Q$1,'[1]IPC Armonizado'!$B$2:$Q$250))</f>
        <v>88.32</v>
      </c>
      <c r="F31" s="19" cm="1">
        <f t="array" ref="F31">_xlfn.XLOOKUP(transformación!A22,'[1]Desempleo armonizado'!$A$2:$A$101,_xlfn.XLOOKUP($C$1,'[1]Desempleo armonizado'!$B$1:$P$1,'[1]Desempleo armonizado'!$B$2:$P$101))</f>
        <v>6.3</v>
      </c>
      <c r="G31" s="26" t="str" cm="1">
        <f t="array" ref="G31">IFERROR(_xlfn.XLOOKUP(transformación!$B22,[1]Forwarkeys!$B$2:$B$1000,_xlfn.XLOOKUP($C$1,[1]Forwarkeys!$C$1:$BA$1,[1]Forwarkeys!$C$2:$BA$1000)),"-")</f>
        <v>-</v>
      </c>
      <c r="H31" s="19">
        <f>España!E31</f>
        <v>86.65</v>
      </c>
      <c r="I31" s="3">
        <f>[1]Aeropuerto!$R24</f>
        <v>7416</v>
      </c>
      <c r="J31" s="3" cm="1">
        <f t="array" ref="J31">_xlfn.XLOOKUP(transformación!$B22,[1]Mortalidad!$A$2:$A$301,_xlfn.XLOOKUP($C$1,[1]Mortalidad!$B$1:$P$1,[1]Mortalidad!$B$2:$P$301))</f>
        <v>7316</v>
      </c>
      <c r="K31" s="19" cm="1">
        <f t="array" ref="K31">_xlfn.XLOOKUP(transformación!$B22,'[1]Indice del consumidor'!$A$2:$A$301,_xlfn.XLOOKUP($C$1,'[1]Indice del consumidor'!$B$1:$P$1,'[1]Indice del consumidor'!$B$2:$P$301))</f>
        <v>3.9</v>
      </c>
      <c r="L31" s="34" t="s">
        <v>702</v>
      </c>
      <c r="M31" s="34" t="s">
        <v>702</v>
      </c>
      <c r="N31" s="34" t="s">
        <v>702</v>
      </c>
    </row>
    <row r="32" spans="1:14" x14ac:dyDescent="0.3">
      <c r="A32" s="2" t="str">
        <f>'Viajeros Hoteles y Apartamet'!A32</f>
        <v>2006</v>
      </c>
      <c r="B32" s="2" t="str">
        <f>'Viajeros Hoteles y Apartamet'!B32</f>
        <v>9</v>
      </c>
      <c r="C32" s="3">
        <f>'Viajeros Hoteles y Apartamet'!L32</f>
        <v>10431</v>
      </c>
      <c r="D32" s="3" cm="1">
        <f t="array" ref="D32">_xlfn.XLOOKUP(transformación!A23,'[1]Pib Pc'!$A$2:$A$81,_xlfn.XLOOKUP($C$1,'[1]Pib Pc'!B$1:P$1,'[1]Pib Pc'!$B$2:$P$81))</f>
        <v>9000</v>
      </c>
      <c r="E32" s="19" cm="1">
        <f t="array" ref="E32">_xlfn.XLOOKUP(transformación!B23,'[1]IPC Armonizado'!$A$2:$A$250,_xlfn.XLOOKUP($C$1,'[1]IPC Armonizado'!$B$1:$Q$1,'[1]IPC Armonizado'!$B$2:$Q$250))</f>
        <v>88.75</v>
      </c>
      <c r="F32" s="19" cm="1">
        <f t="array" ref="F32">_xlfn.XLOOKUP(transformación!A23,'[1]Desempleo armonizado'!$A$2:$A$101,_xlfn.XLOOKUP($C$1,'[1]Desempleo armonizado'!$B$1:$P$1,'[1]Desempleo armonizado'!$B$2:$P$101))</f>
        <v>6.3</v>
      </c>
      <c r="G32" s="26" t="str" cm="1">
        <f t="array" ref="G32">IFERROR(_xlfn.XLOOKUP(transformación!$B23,[1]Forwarkeys!$B$2:$B$1000,_xlfn.XLOOKUP($C$1,[1]Forwarkeys!$C$1:$BA$1,[1]Forwarkeys!$C$2:$BA$1000)),"-")</f>
        <v>-</v>
      </c>
      <c r="H32" s="19">
        <f>España!E32</f>
        <v>86.48</v>
      </c>
      <c r="I32" s="3">
        <f>[1]Aeropuerto!$R25</f>
        <v>8625</v>
      </c>
      <c r="J32" s="3" cm="1">
        <f t="array" ref="J32">_xlfn.XLOOKUP(transformación!$B23,[1]Mortalidad!$A$2:$A$301,_xlfn.XLOOKUP($C$1,[1]Mortalidad!$B$1:$P$1,[1]Mortalidad!$B$2:$P$301))</f>
        <v>7186</v>
      </c>
      <c r="K32" s="19" cm="1">
        <f t="array" ref="K32">_xlfn.XLOOKUP(transformación!$B23,'[1]Indice del consumidor'!$A$2:$A$301,_xlfn.XLOOKUP($C$1,'[1]Indice del consumidor'!$B$1:$P$1,'[1]Indice del consumidor'!$B$2:$P$301))</f>
        <v>4.2</v>
      </c>
      <c r="L32" s="34" t="s">
        <v>702</v>
      </c>
      <c r="M32" s="34" t="s">
        <v>702</v>
      </c>
      <c r="N32" s="34" t="s">
        <v>702</v>
      </c>
    </row>
    <row r="33" spans="1:14" x14ac:dyDescent="0.3">
      <c r="A33" s="2" t="str">
        <f>'Viajeros Hoteles y Apartamet'!A33</f>
        <v>2006</v>
      </c>
      <c r="B33" s="2" t="str">
        <f>'Viajeros Hoteles y Apartamet'!B33</f>
        <v>10</v>
      </c>
      <c r="C33" s="3">
        <f>'Viajeros Hoteles y Apartamet'!L33</f>
        <v>14710</v>
      </c>
      <c r="D33" s="3" cm="1">
        <f t="array" ref="D33">_xlfn.XLOOKUP(transformación!A24,'[1]Pib Pc'!$A$2:$A$81,_xlfn.XLOOKUP($C$1,'[1]Pib Pc'!B$1:P$1,'[1]Pib Pc'!$B$2:$P$81))</f>
        <v>9920</v>
      </c>
      <c r="E33" s="19" cm="1">
        <f t="array" ref="E33">_xlfn.XLOOKUP(transformación!B24,'[1]IPC Armonizado'!$A$2:$A$250,_xlfn.XLOOKUP($C$1,'[1]IPC Armonizado'!$B$1:$Q$1,'[1]IPC Armonizado'!$B$2:$Q$250))</f>
        <v>88.92</v>
      </c>
      <c r="F33" s="19" cm="1">
        <f t="array" ref="F33">_xlfn.XLOOKUP(transformación!A24,'[1]Desempleo armonizado'!$A$2:$A$101,_xlfn.XLOOKUP($C$1,'[1]Desempleo armonizado'!$B$1:$P$1,'[1]Desempleo armonizado'!$B$2:$P$101))</f>
        <v>6</v>
      </c>
      <c r="G33" s="26" t="str" cm="1">
        <f t="array" ref="G33">IFERROR(_xlfn.XLOOKUP(transformación!$B24,[1]Forwarkeys!$B$2:$B$1000,_xlfn.XLOOKUP($C$1,[1]Forwarkeys!$C$1:$BA$1,[1]Forwarkeys!$C$2:$BA$1000)),"-")</f>
        <v>-</v>
      </c>
      <c r="H33" s="19">
        <f>España!E33</f>
        <v>86.84</v>
      </c>
      <c r="I33" s="3">
        <f>[1]Aeropuerto!$R26</f>
        <v>8612</v>
      </c>
      <c r="J33" s="3" cm="1">
        <f t="array" ref="J33">_xlfn.XLOOKUP(transformación!$B24,[1]Mortalidad!$A$2:$A$301,_xlfn.XLOOKUP($C$1,[1]Mortalidad!$B$1:$P$1,[1]Mortalidad!$B$2:$P$301))</f>
        <v>7540</v>
      </c>
      <c r="K33" s="19" cm="1">
        <f t="array" ref="K33">_xlfn.XLOOKUP(transformación!$B24,'[1]Indice del consumidor'!$A$2:$A$301,_xlfn.XLOOKUP($C$1,'[1]Indice del consumidor'!$B$1:$P$1,'[1]Indice del consumidor'!$B$2:$P$301))</f>
        <v>4.7</v>
      </c>
      <c r="L33" s="34" t="s">
        <v>702</v>
      </c>
      <c r="M33" s="34" t="s">
        <v>702</v>
      </c>
      <c r="N33" s="34" t="s">
        <v>702</v>
      </c>
    </row>
    <row r="34" spans="1:14" x14ac:dyDescent="0.3">
      <c r="A34" s="2" t="str">
        <f>'Viajeros Hoteles y Apartamet'!A34</f>
        <v>2006</v>
      </c>
      <c r="B34" s="2" t="str">
        <f>'Viajeros Hoteles y Apartamet'!B34</f>
        <v>11</v>
      </c>
      <c r="C34" s="3">
        <f>'Viajeros Hoteles y Apartamet'!L34</f>
        <v>13078</v>
      </c>
      <c r="D34" s="3" cm="1">
        <f t="array" ref="D34">_xlfn.XLOOKUP(transformación!A25,'[1]Pib Pc'!$A$2:$A$81,_xlfn.XLOOKUP($C$1,'[1]Pib Pc'!B$1:P$1,'[1]Pib Pc'!$B$2:$P$81))</f>
        <v>9920</v>
      </c>
      <c r="E34" s="19" cm="1">
        <f t="array" ref="E34">_xlfn.XLOOKUP(transformación!B25,'[1]IPC Armonizado'!$A$2:$A$250,_xlfn.XLOOKUP($C$1,'[1]IPC Armonizado'!$B$1:$Q$1,'[1]IPC Armonizado'!$B$2:$Q$250))</f>
        <v>88.93</v>
      </c>
      <c r="F34" s="19" cm="1">
        <f t="array" ref="F34">_xlfn.XLOOKUP(transformación!A25,'[1]Desempleo armonizado'!$A$2:$A$101,_xlfn.XLOOKUP($C$1,'[1]Desempleo armonizado'!$B$1:$P$1,'[1]Desempleo armonizado'!$B$2:$P$101))</f>
        <v>6</v>
      </c>
      <c r="G34" s="26" t="str" cm="1">
        <f t="array" ref="G34">IFERROR(_xlfn.XLOOKUP(transformación!$B25,[1]Forwarkeys!$B$2:$B$1000,_xlfn.XLOOKUP($C$1,[1]Forwarkeys!$C$1:$BA$1,[1]Forwarkeys!$C$2:$BA$1000)),"-")</f>
        <v>-</v>
      </c>
      <c r="H34" s="19">
        <f>España!E34</f>
        <v>87.05</v>
      </c>
      <c r="I34" s="3">
        <f>[1]Aeropuerto!$R27</f>
        <v>4794</v>
      </c>
      <c r="J34" s="3" cm="1">
        <f t="array" ref="J34">_xlfn.XLOOKUP(transformación!$B25,[1]Mortalidad!$A$2:$A$301,_xlfn.XLOOKUP($C$1,[1]Mortalidad!$B$1:$P$1,[1]Mortalidad!$B$2:$P$301))</f>
        <v>7622</v>
      </c>
      <c r="K34" s="19" cm="1">
        <f t="array" ref="K34">_xlfn.XLOOKUP(transformación!$B25,'[1]Indice del consumidor'!$A$2:$A$301,_xlfn.XLOOKUP($C$1,'[1]Indice del consumidor'!$B$1:$P$1,'[1]Indice del consumidor'!$B$2:$P$301))</f>
        <v>2.1</v>
      </c>
      <c r="L34" s="34" t="s">
        <v>702</v>
      </c>
      <c r="M34" s="34" t="s">
        <v>702</v>
      </c>
      <c r="N34" s="34" t="s">
        <v>702</v>
      </c>
    </row>
    <row r="35" spans="1:14" x14ac:dyDescent="0.3">
      <c r="A35" s="2" t="str">
        <f>'Viajeros Hoteles y Apartamet'!A35</f>
        <v>2006</v>
      </c>
      <c r="B35" s="2" t="str">
        <f>'Viajeros Hoteles y Apartamet'!B35</f>
        <v>12</v>
      </c>
      <c r="C35" s="3">
        <f>'Viajeros Hoteles y Apartamet'!L35</f>
        <v>4479</v>
      </c>
      <c r="D35" s="3" cm="1">
        <f t="array" ref="D35">_xlfn.XLOOKUP(transformación!A26,'[1]Pib Pc'!$A$2:$A$81,_xlfn.XLOOKUP($C$1,'[1]Pib Pc'!B$1:P$1,'[1]Pib Pc'!$B$2:$P$81))</f>
        <v>9920</v>
      </c>
      <c r="E35" s="19" cm="1">
        <f t="array" ref="E35">_xlfn.XLOOKUP(transformación!B26,'[1]IPC Armonizado'!$A$2:$A$250,_xlfn.XLOOKUP($C$1,'[1]IPC Armonizado'!$B$1:$Q$1,'[1]IPC Armonizado'!$B$2:$Q$250))</f>
        <v>88.91</v>
      </c>
      <c r="F35" s="19" cm="1">
        <f t="array" ref="F35">_xlfn.XLOOKUP(transformación!A26,'[1]Desempleo armonizado'!$A$2:$A$101,_xlfn.XLOOKUP($C$1,'[1]Desempleo armonizado'!$B$1:$P$1,'[1]Desempleo armonizado'!$B$2:$P$101))</f>
        <v>6</v>
      </c>
      <c r="G35" s="26" t="str" cm="1">
        <f t="array" ref="G35">IFERROR(_xlfn.XLOOKUP(transformación!$B26,[1]Forwarkeys!$B$2:$B$1000,_xlfn.XLOOKUP($C$1,[1]Forwarkeys!$C$1:$BA$1,[1]Forwarkeys!$C$2:$BA$1000)),"-")</f>
        <v>-</v>
      </c>
      <c r="H35" s="19">
        <f>España!E35</f>
        <v>87.3</v>
      </c>
      <c r="I35" s="3">
        <f>[1]Aeropuerto!$R28</f>
        <v>5590</v>
      </c>
      <c r="J35" s="3" cm="1">
        <f t="array" ref="J35">_xlfn.XLOOKUP(transformación!$B26,[1]Mortalidad!$A$2:$A$301,_xlfn.XLOOKUP($C$1,[1]Mortalidad!$B$1:$P$1,[1]Mortalidad!$B$2:$P$301))</f>
        <v>8086</v>
      </c>
      <c r="K35" s="19" cm="1">
        <f t="array" ref="K35">_xlfn.XLOOKUP(transformación!$B26,'[1]Indice del consumidor'!$A$2:$A$301,_xlfn.XLOOKUP($C$1,'[1]Indice del consumidor'!$B$1:$P$1,'[1]Indice del consumidor'!$B$2:$P$301))</f>
        <v>2.7</v>
      </c>
      <c r="L35" s="34" t="s">
        <v>702</v>
      </c>
      <c r="M35" s="34" t="s">
        <v>702</v>
      </c>
      <c r="N35" s="34" t="s">
        <v>702</v>
      </c>
    </row>
    <row r="36" spans="1:14" x14ac:dyDescent="0.3">
      <c r="A36" s="2" t="str">
        <f>'Viajeros Hoteles y Apartamet'!A36</f>
        <v>2007</v>
      </c>
      <c r="B36" s="2" t="str">
        <f>'Viajeros Hoteles y Apartamet'!B36</f>
        <v>1</v>
      </c>
      <c r="C36" s="3">
        <f>'Viajeros Hoteles y Apartamet'!L36</f>
        <v>6864</v>
      </c>
      <c r="D36" s="3" cm="1">
        <f t="array" ref="D36">_xlfn.XLOOKUP(transformación!A27,'[1]Pib Pc'!$A$2:$A$81,_xlfn.XLOOKUP($C$1,'[1]Pib Pc'!B$1:P$1,'[1]Pib Pc'!$B$2:$P$81))</f>
        <v>9520</v>
      </c>
      <c r="E36" s="19" cm="1">
        <f t="array" ref="E36">_xlfn.XLOOKUP(transformación!B27,'[1]IPC Armonizado'!$A$2:$A$250,_xlfn.XLOOKUP($C$1,'[1]IPC Armonizado'!$B$1:$Q$1,'[1]IPC Armonizado'!$B$2:$Q$250))</f>
        <v>88.46</v>
      </c>
      <c r="F36" s="19" cm="1">
        <f t="array" ref="F36">_xlfn.XLOOKUP(transformación!A27,'[1]Desempleo armonizado'!$A$2:$A$101,_xlfn.XLOOKUP($C$1,'[1]Desempleo armonizado'!$B$1:$P$1,'[1]Desempleo armonizado'!$B$2:$P$101))</f>
        <v>6.8</v>
      </c>
      <c r="G36" s="26" t="str" cm="1">
        <f t="array" ref="G36">IFERROR(_xlfn.XLOOKUP(transformación!$B27,[1]Forwarkeys!$B$2:$B$1000,_xlfn.XLOOKUP($C$1,[1]Forwarkeys!$C$1:$BA$1,[1]Forwarkeys!$C$2:$BA$1000)),"-")</f>
        <v>-</v>
      </c>
      <c r="H36" s="19">
        <f>España!E36</f>
        <v>86.67</v>
      </c>
      <c r="I36" s="3">
        <f>[1]Aeropuerto!$R29</f>
        <v>4290</v>
      </c>
      <c r="J36" s="3" cm="1">
        <f t="array" ref="J36">_xlfn.XLOOKUP(transformación!$B27,[1]Mortalidad!$A$2:$A$301,_xlfn.XLOOKUP($C$1,[1]Mortalidad!$B$1:$P$1,[1]Mortalidad!$B$2:$P$301))</f>
        <v>8431</v>
      </c>
      <c r="K36" s="19" cm="1">
        <f t="array" ref="K36">_xlfn.XLOOKUP(transformación!$B27,'[1]Indice del consumidor'!$A$2:$A$301,_xlfn.XLOOKUP($C$1,'[1]Indice del consumidor'!$B$1:$P$1,'[1]Indice del consumidor'!$B$2:$P$301))</f>
        <v>2.1</v>
      </c>
      <c r="L36" s="34" t="s">
        <v>702</v>
      </c>
      <c r="M36" s="34" t="s">
        <v>702</v>
      </c>
      <c r="N36" s="34" t="s">
        <v>702</v>
      </c>
    </row>
    <row r="37" spans="1:14" x14ac:dyDescent="0.3">
      <c r="A37" s="2" t="str">
        <f>'Viajeros Hoteles y Apartamet'!A37</f>
        <v>2007</v>
      </c>
      <c r="B37" s="2" t="str">
        <f>'Viajeros Hoteles y Apartamet'!B37</f>
        <v>2</v>
      </c>
      <c r="C37" s="3">
        <f>'Viajeros Hoteles y Apartamet'!L37</f>
        <v>9916</v>
      </c>
      <c r="D37" s="3" cm="1">
        <f t="array" ref="D37">_xlfn.XLOOKUP(transformación!A28,'[1]Pib Pc'!$A$2:$A$81,_xlfn.XLOOKUP($C$1,'[1]Pib Pc'!B$1:P$1,'[1]Pib Pc'!$B$2:$P$81))</f>
        <v>9520</v>
      </c>
      <c r="E37" s="19" cm="1">
        <f t="array" ref="E37">_xlfn.XLOOKUP(transformación!B28,'[1]IPC Armonizado'!$A$2:$A$250,_xlfn.XLOOKUP($C$1,'[1]IPC Armonizado'!$B$1:$Q$1,'[1]IPC Armonizado'!$B$2:$Q$250))</f>
        <v>88.87</v>
      </c>
      <c r="F37" s="19" cm="1">
        <f t="array" ref="F37">_xlfn.XLOOKUP(transformación!A28,'[1]Desempleo armonizado'!$A$2:$A$101,_xlfn.XLOOKUP($C$1,'[1]Desempleo armonizado'!$B$1:$P$1,'[1]Desempleo armonizado'!$B$2:$P$101))</f>
        <v>6.8</v>
      </c>
      <c r="G37" s="26" t="str" cm="1">
        <f t="array" ref="G37">IFERROR(_xlfn.XLOOKUP(transformación!$B28,[1]Forwarkeys!$B$2:$B$1000,_xlfn.XLOOKUP($C$1,[1]Forwarkeys!$C$1:$BA$1,[1]Forwarkeys!$C$2:$BA$1000)),"-")</f>
        <v>-</v>
      </c>
      <c r="H37" s="19">
        <f>España!E37</f>
        <v>86.73</v>
      </c>
      <c r="I37" s="3">
        <f>[1]Aeropuerto!$R30</f>
        <v>5087</v>
      </c>
      <c r="J37" s="3" cm="1">
        <f t="array" ref="J37">_xlfn.XLOOKUP(transformación!$B28,[1]Mortalidad!$A$2:$A$301,_xlfn.XLOOKUP($C$1,[1]Mortalidad!$B$1:$P$1,[1]Mortalidad!$B$2:$P$301))</f>
        <v>7686</v>
      </c>
      <c r="K37" s="19" cm="1">
        <f t="array" ref="K37">_xlfn.XLOOKUP(transformación!$B28,'[1]Indice del consumidor'!$A$2:$A$301,_xlfn.XLOOKUP($C$1,'[1]Indice del consumidor'!$B$1:$P$1,'[1]Indice del consumidor'!$B$2:$P$301))</f>
        <v>5.0999999999999996</v>
      </c>
      <c r="L37" s="34" t="s">
        <v>702</v>
      </c>
      <c r="M37" s="34" t="s">
        <v>702</v>
      </c>
      <c r="N37" s="34" t="s">
        <v>702</v>
      </c>
    </row>
    <row r="38" spans="1:14" x14ac:dyDescent="0.3">
      <c r="A38" s="2" t="str">
        <f>'Viajeros Hoteles y Apartamet'!A38</f>
        <v>2007</v>
      </c>
      <c r="B38" s="2" t="str">
        <f>'Viajeros Hoteles y Apartamet'!B38</f>
        <v>3</v>
      </c>
      <c r="C38" s="3">
        <f>'Viajeros Hoteles y Apartamet'!L38</f>
        <v>12940</v>
      </c>
      <c r="D38" s="3" cm="1">
        <f t="array" ref="D38">_xlfn.XLOOKUP(transformación!A29,'[1]Pib Pc'!$A$2:$A$81,_xlfn.XLOOKUP($C$1,'[1]Pib Pc'!B$1:P$1,'[1]Pib Pc'!$B$2:$P$81))</f>
        <v>9520</v>
      </c>
      <c r="E38" s="19" cm="1">
        <f t="array" ref="E38">_xlfn.XLOOKUP(transformación!B29,'[1]IPC Armonizado'!$A$2:$A$250,_xlfn.XLOOKUP($C$1,'[1]IPC Armonizado'!$B$1:$Q$1,'[1]IPC Armonizado'!$B$2:$Q$250))</f>
        <v>89.37</v>
      </c>
      <c r="F38" s="19" cm="1">
        <f t="array" ref="F38">_xlfn.XLOOKUP(transformación!A29,'[1]Desempleo armonizado'!$A$2:$A$101,_xlfn.XLOOKUP($C$1,'[1]Desempleo armonizado'!$B$1:$P$1,'[1]Desempleo armonizado'!$B$2:$P$101))</f>
        <v>6.8</v>
      </c>
      <c r="G38" s="26" t="str" cm="1">
        <f t="array" ref="G38">IFERROR(_xlfn.XLOOKUP(transformación!$B29,[1]Forwarkeys!$B$2:$B$1000,_xlfn.XLOOKUP($C$1,[1]Forwarkeys!$C$1:$BA$1,[1]Forwarkeys!$C$2:$BA$1000)),"-")</f>
        <v>-</v>
      </c>
      <c r="H38" s="19">
        <f>España!E38</f>
        <v>87.4</v>
      </c>
      <c r="I38" s="3">
        <f>[1]Aeropuerto!$R31</f>
        <v>6384</v>
      </c>
      <c r="J38" s="3" cm="1">
        <f t="array" ref="J38">_xlfn.XLOOKUP(transformación!$B29,[1]Mortalidad!$A$2:$A$301,_xlfn.XLOOKUP($C$1,[1]Mortalidad!$B$1:$P$1,[1]Mortalidad!$B$2:$P$301))</f>
        <v>8736</v>
      </c>
      <c r="K38" s="19" cm="1">
        <f t="array" ref="K38">_xlfn.XLOOKUP(transformación!$B29,'[1]Indice del consumidor'!$A$2:$A$301,_xlfn.XLOOKUP($C$1,'[1]Indice del consumidor'!$B$1:$P$1,'[1]Indice del consumidor'!$B$2:$P$301))</f>
        <v>2.2999999999999998</v>
      </c>
      <c r="L38" s="34" t="s">
        <v>702</v>
      </c>
      <c r="M38" s="34" t="s">
        <v>702</v>
      </c>
      <c r="N38" s="34" t="s">
        <v>702</v>
      </c>
    </row>
    <row r="39" spans="1:14" x14ac:dyDescent="0.3">
      <c r="A39" s="2" t="str">
        <f>'Viajeros Hoteles y Apartamet'!A39</f>
        <v>2007</v>
      </c>
      <c r="B39" s="2" t="str">
        <f>'Viajeros Hoteles y Apartamet'!B39</f>
        <v>4</v>
      </c>
      <c r="C39" s="3">
        <f>'Viajeros Hoteles y Apartamet'!L39</f>
        <v>17210</v>
      </c>
      <c r="D39" s="3" cm="1">
        <f t="array" ref="D39">_xlfn.XLOOKUP(transformación!A30,'[1]Pib Pc'!$A$2:$A$81,_xlfn.XLOOKUP($C$1,'[1]Pib Pc'!B$1:P$1,'[1]Pib Pc'!$B$2:$P$81))</f>
        <v>9990</v>
      </c>
      <c r="E39" s="19" cm="1">
        <f t="array" ref="E39">_xlfn.XLOOKUP(transformación!B30,'[1]IPC Armonizado'!$A$2:$A$250,_xlfn.XLOOKUP($C$1,'[1]IPC Armonizado'!$B$1:$Q$1,'[1]IPC Armonizado'!$B$2:$Q$250))</f>
        <v>89.79</v>
      </c>
      <c r="F39" s="19" cm="1">
        <f t="array" ref="F39">_xlfn.XLOOKUP(transformación!A30,'[1]Desempleo armonizado'!$A$2:$A$101,_xlfn.XLOOKUP($C$1,'[1]Desempleo armonizado'!$B$1:$P$1,'[1]Desempleo armonizado'!$B$2:$P$101))</f>
        <v>6.9</v>
      </c>
      <c r="G39" s="26" t="str" cm="1">
        <f t="array" ref="G39">IFERROR(_xlfn.XLOOKUP(transformación!$B30,[1]Forwarkeys!$B$2:$B$1000,_xlfn.XLOOKUP($C$1,[1]Forwarkeys!$C$1:$BA$1,[1]Forwarkeys!$C$2:$BA$1000)),"-")</f>
        <v>-</v>
      </c>
      <c r="H39" s="19">
        <f>España!E39</f>
        <v>88.64</v>
      </c>
      <c r="I39" s="3">
        <f>[1]Aeropuerto!$R32</f>
        <v>8276</v>
      </c>
      <c r="J39" s="3" cm="1">
        <f t="array" ref="J39">_xlfn.XLOOKUP(transformación!$B30,[1]Mortalidad!$A$2:$A$301,_xlfn.XLOOKUP($C$1,[1]Mortalidad!$B$1:$P$1,[1]Mortalidad!$B$2:$P$301))</f>
        <v>7792</v>
      </c>
      <c r="K39" s="19" cm="1">
        <f t="array" ref="K39">_xlfn.XLOOKUP(transformación!$B30,'[1]Indice del consumidor'!$A$2:$A$301,_xlfn.XLOOKUP($C$1,'[1]Indice del consumidor'!$B$1:$P$1,'[1]Indice del consumidor'!$B$2:$P$301))</f>
        <v>6.7</v>
      </c>
      <c r="L39" s="34" t="s">
        <v>702</v>
      </c>
      <c r="M39" s="34" t="s">
        <v>702</v>
      </c>
      <c r="N39" s="34" t="s">
        <v>702</v>
      </c>
    </row>
    <row r="40" spans="1:14" x14ac:dyDescent="0.3">
      <c r="A40" s="2" t="str">
        <f>'Viajeros Hoteles y Apartamet'!A40</f>
        <v>2007</v>
      </c>
      <c r="B40" s="2" t="str">
        <f>'Viajeros Hoteles y Apartamet'!B40</f>
        <v>5</v>
      </c>
      <c r="C40" s="3">
        <f>'Viajeros Hoteles y Apartamet'!L40</f>
        <v>13974</v>
      </c>
      <c r="D40" s="3" cm="1">
        <f t="array" ref="D40">_xlfn.XLOOKUP(transformación!A31,'[1]Pib Pc'!$A$2:$A$81,_xlfn.XLOOKUP($C$1,'[1]Pib Pc'!B$1:P$1,'[1]Pib Pc'!$B$2:$P$81))</f>
        <v>9990</v>
      </c>
      <c r="E40" s="19" cm="1">
        <f t="array" ref="E40">_xlfn.XLOOKUP(transformación!B31,'[1]IPC Armonizado'!$A$2:$A$250,_xlfn.XLOOKUP($C$1,'[1]IPC Armonizado'!$B$1:$Q$1,'[1]IPC Armonizado'!$B$2:$Q$250))</f>
        <v>89.67</v>
      </c>
      <c r="F40" s="19" cm="1">
        <f t="array" ref="F40">_xlfn.XLOOKUP(transformación!A31,'[1]Desempleo armonizado'!$A$2:$A$101,_xlfn.XLOOKUP($C$1,'[1]Desempleo armonizado'!$B$1:$P$1,'[1]Desempleo armonizado'!$B$2:$P$101))</f>
        <v>6.9</v>
      </c>
      <c r="G40" s="26" t="str" cm="1">
        <f t="array" ref="G40">IFERROR(_xlfn.XLOOKUP(transformación!$B31,[1]Forwarkeys!$B$2:$B$1000,_xlfn.XLOOKUP($C$1,[1]Forwarkeys!$C$1:$BA$1,[1]Forwarkeys!$C$2:$BA$1000)),"-")</f>
        <v>-</v>
      </c>
      <c r="H40" s="19">
        <f>España!E40</f>
        <v>88.89</v>
      </c>
      <c r="I40" s="3">
        <f>[1]Aeropuerto!$R33</f>
        <v>9317</v>
      </c>
      <c r="J40" s="3" cm="1">
        <f t="array" ref="J40">_xlfn.XLOOKUP(transformación!$B31,[1]Mortalidad!$A$2:$A$301,_xlfn.XLOOKUP($C$1,[1]Mortalidad!$B$1:$P$1,[1]Mortalidad!$B$2:$P$301))</f>
        <v>7251</v>
      </c>
      <c r="K40" s="19" cm="1">
        <f t="array" ref="K40">_xlfn.XLOOKUP(transformación!$B31,'[1]Indice del consumidor'!$A$2:$A$301,_xlfn.XLOOKUP($C$1,'[1]Indice del consumidor'!$B$1:$P$1,'[1]Indice del consumidor'!$B$2:$P$301))</f>
        <v>4.0999999999999996</v>
      </c>
      <c r="L40" s="34" t="s">
        <v>702</v>
      </c>
      <c r="M40" s="34" t="s">
        <v>702</v>
      </c>
      <c r="N40" s="34" t="s">
        <v>702</v>
      </c>
    </row>
    <row r="41" spans="1:14" x14ac:dyDescent="0.3">
      <c r="A41" s="2" t="str">
        <f>'Viajeros Hoteles y Apartamet'!A41</f>
        <v>2007</v>
      </c>
      <c r="B41" s="2" t="str">
        <f>'Viajeros Hoteles y Apartamet'!B41</f>
        <v>6</v>
      </c>
      <c r="C41" s="3">
        <f>'Viajeros Hoteles y Apartamet'!L41</f>
        <v>16823</v>
      </c>
      <c r="D41" s="3" cm="1">
        <f t="array" ref="D41">_xlfn.XLOOKUP(transformación!A32,'[1]Pib Pc'!$A$2:$A$81,_xlfn.XLOOKUP($C$1,'[1]Pib Pc'!B$1:P$1,'[1]Pib Pc'!$B$2:$P$81))</f>
        <v>9990</v>
      </c>
      <c r="E41" s="19" cm="1">
        <f t="array" ref="E41">_xlfn.XLOOKUP(transformación!B32,'[1]IPC Armonizado'!$A$2:$A$250,_xlfn.XLOOKUP($C$1,'[1]IPC Armonizado'!$B$1:$Q$1,'[1]IPC Armonizado'!$B$2:$Q$250))</f>
        <v>89.78</v>
      </c>
      <c r="F41" s="19" cm="1">
        <f t="array" ref="F41">_xlfn.XLOOKUP(transformación!A32,'[1]Desempleo armonizado'!$A$2:$A$101,_xlfn.XLOOKUP($C$1,'[1]Desempleo armonizado'!$B$1:$P$1,'[1]Desempleo armonizado'!$B$2:$P$101))</f>
        <v>6.9</v>
      </c>
      <c r="G41" s="26" t="str" cm="1">
        <f t="array" ref="G41">IFERROR(_xlfn.XLOOKUP(transformación!$B32,[1]Forwarkeys!$B$2:$B$1000,_xlfn.XLOOKUP($C$1,[1]Forwarkeys!$C$1:$BA$1,[1]Forwarkeys!$C$2:$BA$1000)),"-")</f>
        <v>-</v>
      </c>
      <c r="H41" s="19">
        <f>España!E41</f>
        <v>89.06</v>
      </c>
      <c r="I41" s="3">
        <f>[1]Aeropuerto!$R34</f>
        <v>10875</v>
      </c>
      <c r="J41" s="3" cm="1">
        <f t="array" ref="J41">_xlfn.XLOOKUP(transformación!$B32,[1]Mortalidad!$A$2:$A$301,_xlfn.XLOOKUP($C$1,[1]Mortalidad!$B$1:$P$1,[1]Mortalidad!$B$2:$P$301))</f>
        <v>7059</v>
      </c>
      <c r="K41" s="19" cm="1">
        <f t="array" ref="K41">_xlfn.XLOOKUP(transformación!$B32,'[1]Indice del consumidor'!$A$2:$A$301,_xlfn.XLOOKUP($C$1,'[1]Indice del consumidor'!$B$1:$P$1,'[1]Indice del consumidor'!$B$2:$P$301))</f>
        <v>4.3</v>
      </c>
      <c r="L41" s="34" t="s">
        <v>702</v>
      </c>
      <c r="M41" s="34" t="s">
        <v>702</v>
      </c>
      <c r="N41" s="34" t="s">
        <v>702</v>
      </c>
    </row>
    <row r="42" spans="1:14" x14ac:dyDescent="0.3">
      <c r="A42" s="2" t="str">
        <f>'Viajeros Hoteles y Apartamet'!A42</f>
        <v>2007</v>
      </c>
      <c r="B42" s="2" t="str">
        <f>'Viajeros Hoteles y Apartamet'!B42</f>
        <v>7</v>
      </c>
      <c r="C42" s="3">
        <f>'Viajeros Hoteles y Apartamet'!L42</f>
        <v>20202</v>
      </c>
      <c r="D42" s="3" cm="1">
        <f t="array" ref="D42">_xlfn.XLOOKUP(transformación!A33,'[1]Pib Pc'!$A$2:$A$81,_xlfn.XLOOKUP($C$1,'[1]Pib Pc'!B$1:P$1,'[1]Pib Pc'!$B$2:$P$81))</f>
        <v>9410</v>
      </c>
      <c r="E42" s="19" cm="1">
        <f t="array" ref="E42">_xlfn.XLOOKUP(transformación!B33,'[1]IPC Armonizado'!$A$2:$A$250,_xlfn.XLOOKUP($C$1,'[1]IPC Armonizado'!$B$1:$Q$1,'[1]IPC Armonizado'!$B$2:$Q$250))</f>
        <v>89.5</v>
      </c>
      <c r="F42" s="19" cm="1">
        <f t="array" ref="F42">_xlfn.XLOOKUP(transformación!A33,'[1]Desempleo armonizado'!$A$2:$A$101,_xlfn.XLOOKUP($C$1,'[1]Desempleo armonizado'!$B$1:$P$1,'[1]Desempleo armonizado'!$B$2:$P$101))</f>
        <v>5.5</v>
      </c>
      <c r="G42" s="26" t="str" cm="1">
        <f t="array" ref="G42">IFERROR(_xlfn.XLOOKUP(transformación!$B33,[1]Forwarkeys!$B$2:$B$1000,_xlfn.XLOOKUP($C$1,[1]Forwarkeys!$C$1:$BA$1,[1]Forwarkeys!$C$2:$BA$1000)),"-")</f>
        <v>-</v>
      </c>
      <c r="H42" s="19">
        <f>España!E42</f>
        <v>88.44</v>
      </c>
      <c r="I42" s="3">
        <f>[1]Aeropuerto!$R35</f>
        <v>11764</v>
      </c>
      <c r="J42" s="3" cm="1">
        <f t="array" ref="J42">_xlfn.XLOOKUP(transformación!$B33,[1]Mortalidad!$A$2:$A$301,_xlfn.XLOOKUP($C$1,[1]Mortalidad!$B$1:$P$1,[1]Mortalidad!$B$2:$P$301))</f>
        <v>7201</v>
      </c>
      <c r="K42" s="19" cm="1">
        <f t="array" ref="K42">_xlfn.XLOOKUP(transformación!$B33,'[1]Indice del consumidor'!$A$2:$A$301,_xlfn.XLOOKUP($C$1,'[1]Indice del consumidor'!$B$1:$P$1,'[1]Indice del consumidor'!$B$2:$P$301))</f>
        <v>4.0999999999999996</v>
      </c>
      <c r="L42" s="34" t="s">
        <v>702</v>
      </c>
      <c r="M42" s="34" t="s">
        <v>702</v>
      </c>
      <c r="N42" s="34" t="s">
        <v>702</v>
      </c>
    </row>
    <row r="43" spans="1:14" x14ac:dyDescent="0.3">
      <c r="A43" s="2" t="str">
        <f>'Viajeros Hoteles y Apartamet'!A43</f>
        <v>2007</v>
      </c>
      <c r="B43" s="2" t="str">
        <f>'Viajeros Hoteles y Apartamet'!B43</f>
        <v>8</v>
      </c>
      <c r="C43" s="3">
        <f>'Viajeros Hoteles y Apartamet'!L43</f>
        <v>10213</v>
      </c>
      <c r="D43" s="3" cm="1">
        <f t="array" ref="D43">_xlfn.XLOOKUP(transformación!A34,'[1]Pib Pc'!$A$2:$A$81,_xlfn.XLOOKUP($C$1,'[1]Pib Pc'!B$1:P$1,'[1]Pib Pc'!$B$2:$P$81))</f>
        <v>9410</v>
      </c>
      <c r="E43" s="19" cm="1">
        <f t="array" ref="E43">_xlfn.XLOOKUP(transformación!B34,'[1]IPC Armonizado'!$A$2:$A$250,_xlfn.XLOOKUP($C$1,'[1]IPC Armonizado'!$B$1:$Q$1,'[1]IPC Armonizado'!$B$2:$Q$250))</f>
        <v>89.39</v>
      </c>
      <c r="F43" s="19" cm="1">
        <f t="array" ref="F43">_xlfn.XLOOKUP(transformación!A34,'[1]Desempleo armonizado'!$A$2:$A$101,_xlfn.XLOOKUP($C$1,'[1]Desempleo armonizado'!$B$1:$P$1,'[1]Desempleo armonizado'!$B$2:$P$101))</f>
        <v>5.5</v>
      </c>
      <c r="G43" s="26" t="str" cm="1">
        <f t="array" ref="G43">IFERROR(_xlfn.XLOOKUP(transformación!$B34,[1]Forwarkeys!$B$2:$B$1000,_xlfn.XLOOKUP($C$1,[1]Forwarkeys!$C$1:$BA$1,[1]Forwarkeys!$C$2:$BA$1000)),"-")</f>
        <v>-</v>
      </c>
      <c r="H43" s="19">
        <f>España!E43</f>
        <v>88.59</v>
      </c>
      <c r="I43" s="3">
        <f>[1]Aeropuerto!$R36</f>
        <v>7476</v>
      </c>
      <c r="J43" s="3" cm="1">
        <f t="array" ref="J43">_xlfn.XLOOKUP(transformación!$B34,[1]Mortalidad!$A$2:$A$301,_xlfn.XLOOKUP($C$1,[1]Mortalidad!$B$1:$P$1,[1]Mortalidad!$B$2:$P$301))</f>
        <v>7002</v>
      </c>
      <c r="K43" s="19" cm="1">
        <f t="array" ref="K43">_xlfn.XLOOKUP(transformación!$B34,'[1]Indice del consumidor'!$A$2:$A$301,_xlfn.XLOOKUP($C$1,'[1]Indice del consumidor'!$B$1:$P$1,'[1]Indice del consumidor'!$B$2:$P$301))</f>
        <v>3.2</v>
      </c>
      <c r="L43" s="34" t="s">
        <v>702</v>
      </c>
      <c r="M43" s="34" t="s">
        <v>702</v>
      </c>
      <c r="N43" s="34" t="s">
        <v>702</v>
      </c>
    </row>
    <row r="44" spans="1:14" x14ac:dyDescent="0.3">
      <c r="A44" s="2" t="str">
        <f>'Viajeros Hoteles y Apartamet'!A44</f>
        <v>2007</v>
      </c>
      <c r="B44" s="2" t="str">
        <f>'Viajeros Hoteles y Apartamet'!B44</f>
        <v>9</v>
      </c>
      <c r="C44" s="3">
        <f>'Viajeros Hoteles y Apartamet'!L44</f>
        <v>16300</v>
      </c>
      <c r="D44" s="3" cm="1">
        <f t="array" ref="D44">_xlfn.XLOOKUP(transformación!A35,'[1]Pib Pc'!$A$2:$A$81,_xlfn.XLOOKUP($C$1,'[1]Pib Pc'!B$1:P$1,'[1]Pib Pc'!$B$2:$P$81))</f>
        <v>9410</v>
      </c>
      <c r="E44" s="19" cm="1">
        <f t="array" ref="E44">_xlfn.XLOOKUP(transformación!B35,'[1]IPC Armonizado'!$A$2:$A$250,_xlfn.XLOOKUP($C$1,'[1]IPC Armonizado'!$B$1:$Q$1,'[1]IPC Armonizado'!$B$2:$Q$250))</f>
        <v>90.14</v>
      </c>
      <c r="F44" s="19" cm="1">
        <f t="array" ref="F44">_xlfn.XLOOKUP(transformación!A35,'[1]Desempleo armonizado'!$A$2:$A$101,_xlfn.XLOOKUP($C$1,'[1]Desempleo armonizado'!$B$1:$P$1,'[1]Desempleo armonizado'!$B$2:$P$101))</f>
        <v>5.5</v>
      </c>
      <c r="G44" s="26" t="str" cm="1">
        <f t="array" ref="G44">IFERROR(_xlfn.XLOOKUP(transformación!$B35,[1]Forwarkeys!$B$2:$B$1000,_xlfn.XLOOKUP($C$1,[1]Forwarkeys!$C$1:$BA$1,[1]Forwarkeys!$C$2:$BA$1000)),"-")</f>
        <v>-</v>
      </c>
      <c r="H44" s="19">
        <f>España!E44</f>
        <v>88.85</v>
      </c>
      <c r="I44" s="3">
        <f>[1]Aeropuerto!$R37</f>
        <v>11284</v>
      </c>
      <c r="J44" s="3" cm="1">
        <f t="array" ref="J44">_xlfn.XLOOKUP(transformación!$B35,[1]Mortalidad!$A$2:$A$301,_xlfn.XLOOKUP($C$1,[1]Mortalidad!$B$1:$P$1,[1]Mortalidad!$B$2:$P$301))</f>
        <v>7178</v>
      </c>
      <c r="K44" s="19" cm="1">
        <f t="array" ref="K44">_xlfn.XLOOKUP(transformación!$B35,'[1]Indice del consumidor'!$A$2:$A$301,_xlfn.XLOOKUP($C$1,'[1]Indice del consumidor'!$B$1:$P$1,'[1]Indice del consumidor'!$B$2:$P$301))</f>
        <v>2.4</v>
      </c>
      <c r="L44" s="34" t="s">
        <v>702</v>
      </c>
      <c r="M44" s="34" t="s">
        <v>702</v>
      </c>
      <c r="N44" s="34" t="s">
        <v>702</v>
      </c>
    </row>
    <row r="45" spans="1:14" x14ac:dyDescent="0.3">
      <c r="A45" s="2" t="str">
        <f>'Viajeros Hoteles y Apartamet'!A45</f>
        <v>2007</v>
      </c>
      <c r="B45" s="2" t="str">
        <f>'Viajeros Hoteles y Apartamet'!B45</f>
        <v>10</v>
      </c>
      <c r="C45" s="3">
        <f>'Viajeros Hoteles y Apartamet'!L45</f>
        <v>21119</v>
      </c>
      <c r="D45" s="3" cm="1">
        <f t="array" ref="D45">_xlfn.XLOOKUP(transformación!A36,'[1]Pib Pc'!$A$2:$A$81,_xlfn.XLOOKUP($C$1,'[1]Pib Pc'!B$1:P$1,'[1]Pib Pc'!$B$2:$P$81))</f>
        <v>10320</v>
      </c>
      <c r="E45" s="19" cm="1">
        <f t="array" ref="E45">_xlfn.XLOOKUP(transformación!B36,'[1]IPC Armonizado'!$A$2:$A$250,_xlfn.XLOOKUP($C$1,'[1]IPC Armonizado'!$B$1:$Q$1,'[1]IPC Armonizado'!$B$2:$Q$250))</f>
        <v>90.59</v>
      </c>
      <c r="F45" s="19" cm="1">
        <f t="array" ref="F45">_xlfn.XLOOKUP(transformación!A36,'[1]Desempleo armonizado'!$A$2:$A$101,_xlfn.XLOOKUP($C$1,'[1]Desempleo armonizado'!$B$1:$P$1,'[1]Desempleo armonizado'!$B$2:$P$101))</f>
        <v>5.5</v>
      </c>
      <c r="G45" s="26" t="str" cm="1">
        <f t="array" ref="G45">IFERROR(_xlfn.XLOOKUP(transformación!$B36,[1]Forwarkeys!$B$2:$B$1000,_xlfn.XLOOKUP($C$1,[1]Forwarkeys!$C$1:$BA$1,[1]Forwarkeys!$C$2:$BA$1000)),"-")</f>
        <v>-</v>
      </c>
      <c r="H45" s="19">
        <f>España!E45</f>
        <v>90</v>
      </c>
      <c r="I45" s="3">
        <f>[1]Aeropuerto!$R38</f>
        <v>11807</v>
      </c>
      <c r="J45" s="3" cm="1">
        <f t="array" ref="J45">_xlfn.XLOOKUP(transformación!$B36,[1]Mortalidad!$A$2:$A$301,_xlfn.XLOOKUP($C$1,[1]Mortalidad!$B$1:$P$1,[1]Mortalidad!$B$2:$P$301))</f>
        <v>7503</v>
      </c>
      <c r="K45" s="19" cm="1">
        <f t="array" ref="K45">_xlfn.XLOOKUP(transformación!$B36,'[1]Indice del consumidor'!$A$2:$A$301,_xlfn.XLOOKUP($C$1,'[1]Indice del consumidor'!$B$1:$P$1,'[1]Indice del consumidor'!$B$2:$P$301))</f>
        <v>3.1</v>
      </c>
      <c r="L45" s="34" t="s">
        <v>702</v>
      </c>
      <c r="M45" s="34" t="s">
        <v>702</v>
      </c>
      <c r="N45" s="34" t="s">
        <v>702</v>
      </c>
    </row>
    <row r="46" spans="1:14" x14ac:dyDescent="0.3">
      <c r="A46" s="2" t="str">
        <f>'Viajeros Hoteles y Apartamet'!A46</f>
        <v>2007</v>
      </c>
      <c r="B46" s="2" t="str">
        <f>'Viajeros Hoteles y Apartamet'!B46</f>
        <v>11</v>
      </c>
      <c r="C46" s="3">
        <f>'Viajeros Hoteles y Apartamet'!L46</f>
        <v>14198</v>
      </c>
      <c r="D46" s="3" cm="1">
        <f t="array" ref="D46">_xlfn.XLOOKUP(transformación!A37,'[1]Pib Pc'!$A$2:$A$81,_xlfn.XLOOKUP($C$1,'[1]Pib Pc'!B$1:P$1,'[1]Pib Pc'!$B$2:$P$81))</f>
        <v>10320</v>
      </c>
      <c r="E46" s="19" cm="1">
        <f t="array" ref="E46">_xlfn.XLOOKUP(transformación!B37,'[1]IPC Armonizado'!$A$2:$A$250,_xlfn.XLOOKUP($C$1,'[1]IPC Armonizado'!$B$1:$Q$1,'[1]IPC Armonizado'!$B$2:$Q$250))</f>
        <v>91.09</v>
      </c>
      <c r="F46" s="19" cm="1">
        <f t="array" ref="F46">_xlfn.XLOOKUP(transformación!A37,'[1]Desempleo armonizado'!$A$2:$A$101,_xlfn.XLOOKUP($C$1,'[1]Desempleo armonizado'!$B$1:$P$1,'[1]Desempleo armonizado'!$B$2:$P$101))</f>
        <v>5.5</v>
      </c>
      <c r="G46" s="26" t="str" cm="1">
        <f t="array" ref="G46">IFERROR(_xlfn.XLOOKUP(transformación!$B37,[1]Forwarkeys!$B$2:$B$1000,_xlfn.XLOOKUP($C$1,[1]Forwarkeys!$C$1:$BA$1,[1]Forwarkeys!$C$2:$BA$1000)),"-")</f>
        <v>-</v>
      </c>
      <c r="H46" s="19">
        <f>España!E46</f>
        <v>90.65</v>
      </c>
      <c r="I46" s="3">
        <f>[1]Aeropuerto!$R39</f>
        <v>5787</v>
      </c>
      <c r="J46" s="3" cm="1">
        <f t="array" ref="J46">_xlfn.XLOOKUP(transformación!$B37,[1]Mortalidad!$A$2:$A$301,_xlfn.XLOOKUP($C$1,[1]Mortalidad!$B$1:$P$1,[1]Mortalidad!$B$2:$P$301))</f>
        <v>7476</v>
      </c>
      <c r="K46" s="19" cm="1">
        <f t="array" ref="K46">_xlfn.XLOOKUP(transformación!$B37,'[1]Indice del consumidor'!$A$2:$A$301,_xlfn.XLOOKUP($C$1,'[1]Indice del consumidor'!$B$1:$P$1,'[1]Indice del consumidor'!$B$2:$P$301))</f>
        <v>0.3</v>
      </c>
      <c r="L46" s="34" t="s">
        <v>702</v>
      </c>
      <c r="M46" s="34" t="s">
        <v>702</v>
      </c>
      <c r="N46" s="34" t="s">
        <v>702</v>
      </c>
    </row>
    <row r="47" spans="1:14" x14ac:dyDescent="0.3">
      <c r="A47" s="2" t="str">
        <f>'Viajeros Hoteles y Apartamet'!A47</f>
        <v>2007</v>
      </c>
      <c r="B47" s="2" t="str">
        <f>'Viajeros Hoteles y Apartamet'!B47</f>
        <v>12</v>
      </c>
      <c r="C47" s="3">
        <f>'Viajeros Hoteles y Apartamet'!L47</f>
        <v>7921</v>
      </c>
      <c r="D47" s="3" cm="1">
        <f t="array" ref="D47">_xlfn.XLOOKUP(transformación!A38,'[1]Pib Pc'!$A$2:$A$81,_xlfn.XLOOKUP($C$1,'[1]Pib Pc'!B$1:P$1,'[1]Pib Pc'!$B$2:$P$81))</f>
        <v>10320</v>
      </c>
      <c r="E47" s="19" cm="1">
        <f t="array" ref="E47">_xlfn.XLOOKUP(transformación!B38,'[1]IPC Armonizado'!$A$2:$A$250,_xlfn.XLOOKUP($C$1,'[1]IPC Armonizado'!$B$1:$Q$1,'[1]IPC Armonizado'!$B$2:$Q$250))</f>
        <v>91.16</v>
      </c>
      <c r="F47" s="19" cm="1">
        <f t="array" ref="F47">_xlfn.XLOOKUP(transformación!A38,'[1]Desempleo armonizado'!$A$2:$A$101,_xlfn.XLOOKUP($C$1,'[1]Desempleo armonizado'!$B$1:$P$1,'[1]Desempleo armonizado'!$B$2:$P$101))</f>
        <v>5.5</v>
      </c>
      <c r="G47" s="26" t="str" cm="1">
        <f t="array" ref="G47">IFERROR(_xlfn.XLOOKUP(transformación!$B38,[1]Forwarkeys!$B$2:$B$1000,_xlfn.XLOOKUP($C$1,[1]Forwarkeys!$C$1:$BA$1,[1]Forwarkeys!$C$2:$BA$1000)),"-")</f>
        <v>-</v>
      </c>
      <c r="H47" s="19">
        <f>España!E47</f>
        <v>91.04</v>
      </c>
      <c r="I47" s="3">
        <f>[1]Aeropuerto!$R40</f>
        <v>5768</v>
      </c>
      <c r="J47" s="3" cm="1">
        <f t="array" ref="J47">_xlfn.XLOOKUP(transformación!$B38,[1]Mortalidad!$A$2:$A$301,_xlfn.XLOOKUP($C$1,[1]Mortalidad!$B$1:$P$1,[1]Mortalidad!$B$2:$P$301))</f>
        <v>8276</v>
      </c>
      <c r="K47" s="19" cm="1">
        <f t="array" ref="K47">_xlfn.XLOOKUP(transformación!$B38,'[1]Indice del consumidor'!$A$2:$A$301,_xlfn.XLOOKUP($C$1,'[1]Indice del consumidor'!$B$1:$P$1,'[1]Indice del consumidor'!$B$2:$P$301))</f>
        <v>0.1</v>
      </c>
      <c r="L47" s="34" t="s">
        <v>702</v>
      </c>
      <c r="M47" s="34" t="s">
        <v>702</v>
      </c>
      <c r="N47" s="34" t="s">
        <v>702</v>
      </c>
    </row>
    <row r="48" spans="1:14" x14ac:dyDescent="0.3">
      <c r="A48" s="2" t="str">
        <f>'Viajeros Hoteles y Apartamet'!A48</f>
        <v>2008</v>
      </c>
      <c r="B48" s="2" t="str">
        <f>'Viajeros Hoteles y Apartamet'!B48</f>
        <v>1</v>
      </c>
      <c r="C48" s="3">
        <f>'Viajeros Hoteles y Apartamet'!L48</f>
        <v>6840</v>
      </c>
      <c r="D48" s="3" cm="1">
        <f t="array" ref="D48">_xlfn.XLOOKUP(transformación!A39,'[1]Pib Pc'!$A$2:$A$81,_xlfn.XLOOKUP($C$1,'[1]Pib Pc'!B$1:P$1,'[1]Pib Pc'!$B$2:$P$81))</f>
        <v>9580</v>
      </c>
      <c r="E48" s="19" cm="1">
        <f t="array" ref="E48">_xlfn.XLOOKUP(transformación!B39,'[1]IPC Armonizado'!$A$2:$A$250,_xlfn.XLOOKUP($C$1,'[1]IPC Armonizado'!$B$1:$Q$1,'[1]IPC Armonizado'!$B$2:$Q$250))</f>
        <v>91.15</v>
      </c>
      <c r="F48" s="19" cm="1">
        <f t="array" ref="F48">_xlfn.XLOOKUP(transformación!A39,'[1]Desempleo armonizado'!$A$2:$A$101,_xlfn.XLOOKUP($C$1,'[1]Desempleo armonizado'!$B$1:$P$1,'[1]Desempleo armonizado'!$B$2:$P$101))</f>
        <v>6.3</v>
      </c>
      <c r="G48" s="26" cm="1">
        <f t="array" ref="G48">IFERROR(_xlfn.XLOOKUP(transformación!$B39,[1]Forwarkeys!$B$2:$B$1000,_xlfn.XLOOKUP($C$1,[1]Forwarkeys!$C$1:$BA$1,[1]Forwarkeys!$C$2:$BA$1000)),"-")</f>
        <v>0</v>
      </c>
      <c r="H48" s="19">
        <f>España!E48</f>
        <v>90.46</v>
      </c>
      <c r="I48" s="3">
        <f>[1]Aeropuerto!$R41</f>
        <v>5211</v>
      </c>
      <c r="J48" s="3" cm="1">
        <f t="array" ref="J48">_xlfn.XLOOKUP(transformación!$B39,[1]Mortalidad!$A$2:$A$301,_xlfn.XLOOKUP($C$1,[1]Mortalidad!$B$1:$P$1,[1]Mortalidad!$B$2:$P$301))</f>
        <v>8363</v>
      </c>
      <c r="K48" s="19" cm="1">
        <f t="array" ref="K48">_xlfn.XLOOKUP(transformación!$B39,'[1]Indice del consumidor'!$A$2:$A$301,_xlfn.XLOOKUP($C$1,'[1]Indice del consumidor'!$B$1:$P$1,'[1]Indice del consumidor'!$B$2:$P$301))</f>
        <v>-1</v>
      </c>
      <c r="L48" s="34" t="s">
        <v>702</v>
      </c>
      <c r="M48" s="34" t="s">
        <v>702</v>
      </c>
      <c r="N48" s="34" t="s">
        <v>702</v>
      </c>
    </row>
    <row r="49" spans="1:14" x14ac:dyDescent="0.3">
      <c r="A49" s="2" t="str">
        <f>'Viajeros Hoteles y Apartamet'!A49</f>
        <v>2008</v>
      </c>
      <c r="B49" s="2" t="str">
        <f>'Viajeros Hoteles y Apartamet'!B49</f>
        <v>2</v>
      </c>
      <c r="C49" s="3">
        <f>'Viajeros Hoteles y Apartamet'!L49</f>
        <v>10026</v>
      </c>
      <c r="D49" s="3" cm="1">
        <f t="array" ref="D49">_xlfn.XLOOKUP(transformación!A40,'[1]Pib Pc'!$A$2:$A$81,_xlfn.XLOOKUP($C$1,'[1]Pib Pc'!B$1:P$1,'[1]Pib Pc'!$B$2:$P$81))</f>
        <v>9580</v>
      </c>
      <c r="E49" s="19" cm="1">
        <f t="array" ref="E49">_xlfn.XLOOKUP(transformación!B40,'[1]IPC Armonizado'!$A$2:$A$250,_xlfn.XLOOKUP($C$1,'[1]IPC Armonizado'!$B$1:$Q$1,'[1]IPC Armonizado'!$B$2:$Q$250))</f>
        <v>91.49</v>
      </c>
      <c r="F49" s="19" cm="1">
        <f t="array" ref="F49">_xlfn.XLOOKUP(transformación!A40,'[1]Desempleo armonizado'!$A$2:$A$101,_xlfn.XLOOKUP($C$1,'[1]Desempleo armonizado'!$B$1:$P$1,'[1]Desempleo armonizado'!$B$2:$P$101))</f>
        <v>6.3</v>
      </c>
      <c r="G49" s="26" cm="1">
        <f t="array" ref="G49">IFERROR(_xlfn.XLOOKUP(transformación!$B40,[1]Forwarkeys!$B$2:$B$1000,_xlfn.XLOOKUP($C$1,[1]Forwarkeys!$C$1:$BA$1,[1]Forwarkeys!$C$2:$BA$1000)),"-")</f>
        <v>0</v>
      </c>
      <c r="H49" s="19">
        <f>España!E49</f>
        <v>90.59</v>
      </c>
      <c r="I49" s="3">
        <f>[1]Aeropuerto!$R42</f>
        <v>6410</v>
      </c>
      <c r="J49" s="3" cm="1">
        <f t="array" ref="J49">_xlfn.XLOOKUP(transformación!$B40,[1]Mortalidad!$A$2:$A$301,_xlfn.XLOOKUP($C$1,[1]Mortalidad!$B$1:$P$1,[1]Mortalidad!$B$2:$P$301))</f>
        <v>7551</v>
      </c>
      <c r="K49" s="19" cm="1">
        <f t="array" ref="K49">_xlfn.XLOOKUP(transformación!$B40,'[1]Indice del consumidor'!$A$2:$A$301,_xlfn.XLOOKUP($C$1,'[1]Indice del consumidor'!$B$1:$P$1,'[1]Indice del consumidor'!$B$2:$P$301))</f>
        <v>-3.4</v>
      </c>
      <c r="L49" s="34" t="s">
        <v>702</v>
      </c>
      <c r="M49" s="34" t="s">
        <v>702</v>
      </c>
      <c r="N49" s="34" t="s">
        <v>702</v>
      </c>
    </row>
    <row r="50" spans="1:14" x14ac:dyDescent="0.3">
      <c r="A50" s="2" t="str">
        <f>'Viajeros Hoteles y Apartamet'!A50</f>
        <v>2008</v>
      </c>
      <c r="B50" s="2" t="str">
        <f>'Viajeros Hoteles y Apartamet'!B50</f>
        <v>3</v>
      </c>
      <c r="C50" s="3">
        <f>'Viajeros Hoteles y Apartamet'!L50</f>
        <v>16309</v>
      </c>
      <c r="D50" s="3" cm="1">
        <f t="array" ref="D50">_xlfn.XLOOKUP(transformación!A41,'[1]Pib Pc'!$A$2:$A$81,_xlfn.XLOOKUP($C$1,'[1]Pib Pc'!B$1:P$1,'[1]Pib Pc'!$B$2:$P$81))</f>
        <v>9580</v>
      </c>
      <c r="E50" s="19" cm="1">
        <f t="array" ref="E50">_xlfn.XLOOKUP(transformación!B41,'[1]IPC Armonizado'!$A$2:$A$250,_xlfn.XLOOKUP($C$1,'[1]IPC Armonizado'!$B$1:$Q$1,'[1]IPC Armonizado'!$B$2:$Q$250))</f>
        <v>92.3</v>
      </c>
      <c r="F50" s="19" cm="1">
        <f t="array" ref="F50">_xlfn.XLOOKUP(transformación!A41,'[1]Desempleo armonizado'!$A$2:$A$101,_xlfn.XLOOKUP($C$1,'[1]Desempleo armonizado'!$B$1:$P$1,'[1]Desempleo armonizado'!$B$2:$P$101))</f>
        <v>6.3</v>
      </c>
      <c r="G50" s="26" cm="1">
        <f t="array" ref="G50">IFERROR(_xlfn.XLOOKUP(transformación!$B41,[1]Forwarkeys!$B$2:$B$1000,_xlfn.XLOOKUP($C$1,[1]Forwarkeys!$C$1:$BA$1,[1]Forwarkeys!$C$2:$BA$1000)),"-")</f>
        <v>0</v>
      </c>
      <c r="H50" s="19">
        <f>España!E50</f>
        <v>91.41</v>
      </c>
      <c r="I50" s="3">
        <f>[1]Aeropuerto!$R43</f>
        <v>8981</v>
      </c>
      <c r="J50" s="3" cm="1">
        <f t="array" ref="J50">_xlfn.XLOOKUP(transformación!$B41,[1]Mortalidad!$A$2:$A$301,_xlfn.XLOOKUP($C$1,[1]Mortalidad!$B$1:$P$1,[1]Mortalidad!$B$2:$P$301))</f>
        <v>8366</v>
      </c>
      <c r="K50" s="19" cm="1">
        <f t="array" ref="K50">_xlfn.XLOOKUP(transformación!$B41,'[1]Indice del consumidor'!$A$2:$A$301,_xlfn.XLOOKUP($C$1,'[1]Indice del consumidor'!$B$1:$P$1,'[1]Indice del consumidor'!$B$2:$P$301))</f>
        <v>-1.8</v>
      </c>
      <c r="L50" s="34" t="s">
        <v>702</v>
      </c>
      <c r="M50" s="34" t="s">
        <v>702</v>
      </c>
      <c r="N50" s="34" t="s">
        <v>702</v>
      </c>
    </row>
    <row r="51" spans="1:14" x14ac:dyDescent="0.3">
      <c r="A51" s="2" t="str">
        <f>'Viajeros Hoteles y Apartamet'!A51</f>
        <v>2008</v>
      </c>
      <c r="B51" s="2" t="str">
        <f>'Viajeros Hoteles y Apartamet'!B51</f>
        <v>4</v>
      </c>
      <c r="C51" s="3">
        <f>'Viajeros Hoteles y Apartamet'!L51</f>
        <v>17313</v>
      </c>
      <c r="D51" s="3" cm="1">
        <f t="array" ref="D51">_xlfn.XLOOKUP(transformación!A42,'[1]Pib Pc'!$A$2:$A$81,_xlfn.XLOOKUP($C$1,'[1]Pib Pc'!B$1:P$1,'[1]Pib Pc'!$B$2:$P$81))</f>
        <v>10260</v>
      </c>
      <c r="E51" s="19" cm="1">
        <f t="array" ref="E51">_xlfn.XLOOKUP(transformación!B42,'[1]IPC Armonizado'!$A$2:$A$250,_xlfn.XLOOKUP($C$1,'[1]IPC Armonizado'!$B$1:$Q$1,'[1]IPC Armonizado'!$B$2:$Q$250))</f>
        <v>92.64</v>
      </c>
      <c r="F51" s="19" cm="1">
        <f t="array" ref="F51">_xlfn.XLOOKUP(transformación!A42,'[1]Desempleo armonizado'!$A$2:$A$101,_xlfn.XLOOKUP($C$1,'[1]Desempleo armonizado'!$B$1:$P$1,'[1]Desempleo armonizado'!$B$2:$P$101))</f>
        <v>6.8</v>
      </c>
      <c r="G51" s="26" cm="1">
        <f t="array" ref="G51">IFERROR(_xlfn.XLOOKUP(transformación!$B42,[1]Forwarkeys!$B$2:$B$1000,_xlfn.XLOOKUP($C$1,[1]Forwarkeys!$C$1:$BA$1,[1]Forwarkeys!$C$2:$BA$1000)),"-")</f>
        <v>0</v>
      </c>
      <c r="H51" s="19">
        <f>España!E51</f>
        <v>92.4</v>
      </c>
      <c r="I51" s="3">
        <f>[1]Aeropuerto!$R44</f>
        <v>7959</v>
      </c>
      <c r="J51" s="3" cm="1">
        <f t="array" ref="J51">_xlfn.XLOOKUP(transformación!$B42,[1]Mortalidad!$A$2:$A$301,_xlfn.XLOOKUP($C$1,[1]Mortalidad!$B$1:$P$1,[1]Mortalidad!$B$2:$P$301))</f>
        <v>7842</v>
      </c>
      <c r="K51" s="19" cm="1">
        <f t="array" ref="K51">_xlfn.XLOOKUP(transformación!$B42,'[1]Indice del consumidor'!$A$2:$A$301,_xlfn.XLOOKUP($C$1,'[1]Indice del consumidor'!$B$1:$P$1,'[1]Indice del consumidor'!$B$2:$P$301))</f>
        <v>-3.1</v>
      </c>
      <c r="L51" s="34" t="s">
        <v>702</v>
      </c>
      <c r="M51" s="34" t="s">
        <v>702</v>
      </c>
      <c r="N51" s="34" t="s">
        <v>702</v>
      </c>
    </row>
    <row r="52" spans="1:14" x14ac:dyDescent="0.3">
      <c r="A52" s="2" t="str">
        <f>'Viajeros Hoteles y Apartamet'!A52</f>
        <v>2008</v>
      </c>
      <c r="B52" s="2" t="str">
        <f>'Viajeros Hoteles y Apartamet'!B52</f>
        <v>5</v>
      </c>
      <c r="C52" s="3">
        <f>'Viajeros Hoteles y Apartamet'!L52</f>
        <v>15297</v>
      </c>
      <c r="D52" s="3" cm="1">
        <f t="array" ref="D52">_xlfn.XLOOKUP(transformación!A43,'[1]Pib Pc'!$A$2:$A$81,_xlfn.XLOOKUP($C$1,'[1]Pib Pc'!B$1:P$1,'[1]Pib Pc'!$B$2:$P$81))</f>
        <v>10260</v>
      </c>
      <c r="E52" s="19" cm="1">
        <f t="array" ref="E52">_xlfn.XLOOKUP(transformación!B43,'[1]IPC Armonizado'!$A$2:$A$250,_xlfn.XLOOKUP($C$1,'[1]IPC Armonizado'!$B$1:$Q$1,'[1]IPC Armonizado'!$B$2:$Q$250))</f>
        <v>93.02</v>
      </c>
      <c r="F52" s="19" cm="1">
        <f t="array" ref="F52">_xlfn.XLOOKUP(transformación!A43,'[1]Desempleo armonizado'!$A$2:$A$101,_xlfn.XLOOKUP($C$1,'[1]Desempleo armonizado'!$B$1:$P$1,'[1]Desempleo armonizado'!$B$2:$P$101))</f>
        <v>6.8</v>
      </c>
      <c r="G52" s="26" cm="1">
        <f t="array" ref="G52">IFERROR(_xlfn.XLOOKUP(transformación!$B43,[1]Forwarkeys!$B$2:$B$1000,_xlfn.XLOOKUP($C$1,[1]Forwarkeys!$C$1:$BA$1,[1]Forwarkeys!$C$2:$BA$1000)),"-")</f>
        <v>0</v>
      </c>
      <c r="H52" s="19">
        <f>España!E52</f>
        <v>93.04</v>
      </c>
      <c r="I52" s="3">
        <f>[1]Aeropuerto!$R45</f>
        <v>8283</v>
      </c>
      <c r="J52" s="3" cm="1">
        <f t="array" ref="J52">_xlfn.XLOOKUP(transformación!$B43,[1]Mortalidad!$A$2:$A$301,_xlfn.XLOOKUP($C$1,[1]Mortalidad!$B$1:$P$1,[1]Mortalidad!$B$2:$P$301))</f>
        <v>7403</v>
      </c>
      <c r="K52" s="19" cm="1">
        <f t="array" ref="K52">_xlfn.XLOOKUP(transformación!$B43,'[1]Indice del consumidor'!$A$2:$A$301,_xlfn.XLOOKUP($C$1,'[1]Indice del consumidor'!$B$1:$P$1,'[1]Indice del consumidor'!$B$2:$P$301))</f>
        <v>-4.4000000000000004</v>
      </c>
      <c r="L52" s="34" t="s">
        <v>702</v>
      </c>
      <c r="M52" s="34" t="s">
        <v>702</v>
      </c>
      <c r="N52" s="34" t="s">
        <v>702</v>
      </c>
    </row>
    <row r="53" spans="1:14" x14ac:dyDescent="0.3">
      <c r="A53" s="2" t="str">
        <f>'Viajeros Hoteles y Apartamet'!A53</f>
        <v>2008</v>
      </c>
      <c r="B53" s="2" t="str">
        <f>'Viajeros Hoteles y Apartamet'!B53</f>
        <v>6</v>
      </c>
      <c r="C53" s="3">
        <f>'Viajeros Hoteles y Apartamet'!L53</f>
        <v>15869</v>
      </c>
      <c r="D53" s="3" cm="1">
        <f t="array" ref="D53">_xlfn.XLOOKUP(transformación!A44,'[1]Pib Pc'!$A$2:$A$81,_xlfn.XLOOKUP($C$1,'[1]Pib Pc'!B$1:P$1,'[1]Pib Pc'!$B$2:$P$81))</f>
        <v>10260</v>
      </c>
      <c r="E53" s="19" cm="1">
        <f t="array" ref="E53">_xlfn.XLOOKUP(transformación!B44,'[1]IPC Armonizado'!$A$2:$A$250,_xlfn.XLOOKUP($C$1,'[1]IPC Armonizado'!$B$1:$Q$1,'[1]IPC Armonizado'!$B$2:$Q$250))</f>
        <v>93.37</v>
      </c>
      <c r="F53" s="19" cm="1">
        <f t="array" ref="F53">_xlfn.XLOOKUP(transformación!A44,'[1]Desempleo armonizado'!$A$2:$A$101,_xlfn.XLOOKUP($C$1,'[1]Desempleo armonizado'!$B$1:$P$1,'[1]Desempleo armonizado'!$B$2:$P$101))</f>
        <v>6.8</v>
      </c>
      <c r="G53" s="26" cm="1">
        <f t="array" ref="G53">IFERROR(_xlfn.XLOOKUP(transformación!$B44,[1]Forwarkeys!$B$2:$B$1000,_xlfn.XLOOKUP($C$1,[1]Forwarkeys!$C$1:$BA$1,[1]Forwarkeys!$C$2:$BA$1000)),"-")</f>
        <v>0</v>
      </c>
      <c r="H53" s="19">
        <f>España!E53</f>
        <v>93.58</v>
      </c>
      <c r="I53" s="3">
        <f>[1]Aeropuerto!$R46</f>
        <v>9730</v>
      </c>
      <c r="J53" s="3" cm="1">
        <f t="array" ref="J53">_xlfn.XLOOKUP(transformación!$B44,[1]Mortalidad!$A$2:$A$301,_xlfn.XLOOKUP($C$1,[1]Mortalidad!$B$1:$P$1,[1]Mortalidad!$B$2:$P$301))</f>
        <v>7072</v>
      </c>
      <c r="K53" s="19" cm="1">
        <f t="array" ref="K53">_xlfn.XLOOKUP(transformación!$B44,'[1]Indice del consumidor'!$A$2:$A$301,_xlfn.XLOOKUP($C$1,'[1]Indice del consumidor'!$B$1:$P$1,'[1]Indice del consumidor'!$B$2:$P$301))</f>
        <v>-7.7</v>
      </c>
      <c r="L53" s="34" t="s">
        <v>702</v>
      </c>
      <c r="M53" s="34" t="s">
        <v>702</v>
      </c>
      <c r="N53" s="34" t="s">
        <v>702</v>
      </c>
    </row>
    <row r="54" spans="1:14" x14ac:dyDescent="0.3">
      <c r="A54" s="2" t="str">
        <f>'Viajeros Hoteles y Apartamet'!A54</f>
        <v>2008</v>
      </c>
      <c r="B54" s="2" t="str">
        <f>'Viajeros Hoteles y Apartamet'!B54</f>
        <v>7</v>
      </c>
      <c r="C54" s="3">
        <f>'Viajeros Hoteles y Apartamet'!L54</f>
        <v>18615</v>
      </c>
      <c r="D54" s="3" cm="1">
        <f t="array" ref="D54">_xlfn.XLOOKUP(transformación!A45,'[1]Pib Pc'!$A$2:$A$81,_xlfn.XLOOKUP($C$1,'[1]Pib Pc'!B$1:P$1,'[1]Pib Pc'!$B$2:$P$81))</f>
        <v>9500</v>
      </c>
      <c r="E54" s="19" cm="1">
        <f t="array" ref="E54">_xlfn.XLOOKUP(transformación!B45,'[1]IPC Armonizado'!$A$2:$A$250,_xlfn.XLOOKUP($C$1,'[1]IPC Armonizado'!$B$1:$Q$1,'[1]IPC Armonizado'!$B$2:$Q$250))</f>
        <v>92.92</v>
      </c>
      <c r="F54" s="19" cm="1">
        <f t="array" ref="F54">_xlfn.XLOOKUP(transformación!A45,'[1]Desempleo armonizado'!$A$2:$A$101,_xlfn.XLOOKUP($C$1,'[1]Desempleo armonizado'!$B$1:$P$1,'[1]Desempleo armonizado'!$B$2:$P$101))</f>
        <v>5.7</v>
      </c>
      <c r="G54" s="26" cm="1">
        <f t="array" ref="G54">IFERROR(_xlfn.XLOOKUP(transformación!$B45,[1]Forwarkeys!$B$2:$B$1000,_xlfn.XLOOKUP($C$1,[1]Forwarkeys!$C$1:$BA$1,[1]Forwarkeys!$C$2:$BA$1000)),"-")</f>
        <v>0</v>
      </c>
      <c r="H54" s="19">
        <f>España!E54</f>
        <v>93.15</v>
      </c>
      <c r="I54" s="3">
        <f>[1]Aeropuerto!$R47</f>
        <v>11538</v>
      </c>
      <c r="J54" s="3" cm="1">
        <f t="array" ref="J54">_xlfn.XLOOKUP(transformación!$B45,[1]Mortalidad!$A$2:$A$301,_xlfn.XLOOKUP($C$1,[1]Mortalidad!$B$1:$P$1,[1]Mortalidad!$B$2:$P$301))</f>
        <v>7334</v>
      </c>
      <c r="K54" s="19" cm="1">
        <f t="array" ref="K54">_xlfn.XLOOKUP(transformación!$B45,'[1]Indice del consumidor'!$A$2:$A$301,_xlfn.XLOOKUP($C$1,'[1]Indice del consumidor'!$B$1:$P$1,'[1]Indice del consumidor'!$B$2:$P$301))</f>
        <v>-10.199999999999999</v>
      </c>
      <c r="L54" s="34" t="s">
        <v>702</v>
      </c>
      <c r="M54" s="34" t="s">
        <v>702</v>
      </c>
      <c r="N54" s="34" t="s">
        <v>702</v>
      </c>
    </row>
    <row r="55" spans="1:14" x14ac:dyDescent="0.3">
      <c r="A55" s="2" t="str">
        <f>'Viajeros Hoteles y Apartamet'!A55</f>
        <v>2008</v>
      </c>
      <c r="B55" s="2" t="str">
        <f>'Viajeros Hoteles y Apartamet'!B55</f>
        <v>8</v>
      </c>
      <c r="C55" s="3">
        <f>'Viajeros Hoteles y Apartamet'!L55</f>
        <v>10194</v>
      </c>
      <c r="D55" s="3" cm="1">
        <f t="array" ref="D55">_xlfn.XLOOKUP(transformación!A46,'[1]Pib Pc'!$A$2:$A$81,_xlfn.XLOOKUP($C$1,'[1]Pib Pc'!B$1:P$1,'[1]Pib Pc'!$B$2:$P$81))</f>
        <v>9500</v>
      </c>
      <c r="E55" s="19" cm="1">
        <f t="array" ref="E55">_xlfn.XLOOKUP(transformación!B46,'[1]IPC Armonizado'!$A$2:$A$250,_xlfn.XLOOKUP($C$1,'[1]IPC Armonizado'!$B$1:$Q$1,'[1]IPC Armonizado'!$B$2:$Q$250))</f>
        <v>93.02</v>
      </c>
      <c r="F55" s="19" cm="1">
        <f t="array" ref="F55">_xlfn.XLOOKUP(transformación!A46,'[1]Desempleo armonizado'!$A$2:$A$101,_xlfn.XLOOKUP($C$1,'[1]Desempleo armonizado'!$B$1:$P$1,'[1]Desempleo armonizado'!$B$2:$P$101))</f>
        <v>5.7</v>
      </c>
      <c r="G55" s="26" cm="1">
        <f t="array" ref="G55">IFERROR(_xlfn.XLOOKUP(transformación!$B46,[1]Forwarkeys!$B$2:$B$1000,_xlfn.XLOOKUP($C$1,[1]Forwarkeys!$C$1:$BA$1,[1]Forwarkeys!$C$2:$BA$1000)),"-")</f>
        <v>13164</v>
      </c>
      <c r="H55" s="19">
        <f>España!E55</f>
        <v>92.97</v>
      </c>
      <c r="I55" s="3">
        <f>[1]Aeropuerto!$R48</f>
        <v>8629</v>
      </c>
      <c r="J55" s="3" cm="1">
        <f t="array" ref="J55">_xlfn.XLOOKUP(transformación!$B46,[1]Mortalidad!$A$2:$A$301,_xlfn.XLOOKUP($C$1,[1]Mortalidad!$B$1:$P$1,[1]Mortalidad!$B$2:$P$301))</f>
        <v>7039</v>
      </c>
      <c r="K55" s="19" cm="1">
        <f t="array" ref="K55">_xlfn.XLOOKUP(transformación!$B46,'[1]Indice del consumidor'!$A$2:$A$301,_xlfn.XLOOKUP($C$1,'[1]Indice del consumidor'!$B$1:$P$1,'[1]Indice del consumidor'!$B$2:$P$301))</f>
        <v>-7.7</v>
      </c>
      <c r="L55" s="34" t="s">
        <v>702</v>
      </c>
      <c r="M55" s="34" t="s">
        <v>702</v>
      </c>
      <c r="N55" s="34" t="s">
        <v>702</v>
      </c>
    </row>
    <row r="56" spans="1:14" x14ac:dyDescent="0.3">
      <c r="A56" s="2" t="str">
        <f>'Viajeros Hoteles y Apartamet'!A56</f>
        <v>2008</v>
      </c>
      <c r="B56" s="2" t="str">
        <f>'Viajeros Hoteles y Apartamet'!B56</f>
        <v>9</v>
      </c>
      <c r="C56" s="3">
        <f>'Viajeros Hoteles y Apartamet'!L56</f>
        <v>17483</v>
      </c>
      <c r="D56" s="3" cm="1">
        <f t="array" ref="D56">_xlfn.XLOOKUP(transformación!A47,'[1]Pib Pc'!$A$2:$A$81,_xlfn.XLOOKUP($C$1,'[1]Pib Pc'!B$1:P$1,'[1]Pib Pc'!$B$2:$P$81))</f>
        <v>9500</v>
      </c>
      <c r="E56" s="19" cm="1">
        <f t="array" ref="E56">_xlfn.XLOOKUP(transformación!B47,'[1]IPC Armonizado'!$A$2:$A$250,_xlfn.XLOOKUP($C$1,'[1]IPC Armonizado'!$B$1:$Q$1,'[1]IPC Armonizado'!$B$2:$Q$250))</f>
        <v>93.91</v>
      </c>
      <c r="F56" s="19" cm="1">
        <f t="array" ref="F56">_xlfn.XLOOKUP(transformación!A47,'[1]Desempleo armonizado'!$A$2:$A$101,_xlfn.XLOOKUP($C$1,'[1]Desempleo armonizado'!$B$1:$P$1,'[1]Desempleo armonizado'!$B$2:$P$101))</f>
        <v>5.7</v>
      </c>
      <c r="G56" s="26" cm="1">
        <f t="array" ref="G56">IFERROR(_xlfn.XLOOKUP(transformación!$B47,[1]Forwarkeys!$B$2:$B$1000,_xlfn.XLOOKUP($C$1,[1]Forwarkeys!$C$1:$BA$1,[1]Forwarkeys!$C$2:$BA$1000)),"-")</f>
        <v>10180</v>
      </c>
      <c r="H56" s="19">
        <f>España!E56</f>
        <v>92.92</v>
      </c>
      <c r="I56" s="3">
        <f>[1]Aeropuerto!$R49</f>
        <v>9711</v>
      </c>
      <c r="J56" s="3" cm="1">
        <f t="array" ref="J56">_xlfn.XLOOKUP(transformación!$B47,[1]Mortalidad!$A$2:$A$301,_xlfn.XLOOKUP($C$1,[1]Mortalidad!$B$1:$P$1,[1]Mortalidad!$B$2:$P$301))</f>
        <v>7122</v>
      </c>
      <c r="K56" s="19" cm="1">
        <f t="array" ref="K56">_xlfn.XLOOKUP(transformación!$B47,'[1]Indice del consumidor'!$A$2:$A$301,_xlfn.XLOOKUP($C$1,'[1]Indice del consumidor'!$B$1:$P$1,'[1]Indice del consumidor'!$B$2:$P$301))</f>
        <v>-6.4</v>
      </c>
      <c r="L56" s="34" t="s">
        <v>702</v>
      </c>
      <c r="M56" s="34" t="s">
        <v>702</v>
      </c>
      <c r="N56" s="34" t="s">
        <v>702</v>
      </c>
    </row>
    <row r="57" spans="1:14" x14ac:dyDescent="0.3">
      <c r="A57" s="2" t="str">
        <f>'Viajeros Hoteles y Apartamet'!A57</f>
        <v>2008</v>
      </c>
      <c r="B57" s="2" t="str">
        <f>'Viajeros Hoteles y Apartamet'!B57</f>
        <v>10</v>
      </c>
      <c r="C57" s="3">
        <f>'Viajeros Hoteles y Apartamet'!L57</f>
        <v>16650</v>
      </c>
      <c r="D57" s="3" cm="1">
        <f t="array" ref="D57">_xlfn.XLOOKUP(transformación!A48,'[1]Pib Pc'!$A$2:$A$81,_xlfn.XLOOKUP($C$1,'[1]Pib Pc'!B$1:P$1,'[1]Pib Pc'!$B$2:$P$81))</f>
        <v>9200</v>
      </c>
      <c r="E57" s="19" cm="1">
        <f t="array" ref="E57">_xlfn.XLOOKUP(transformación!B48,'[1]IPC Armonizado'!$A$2:$A$250,_xlfn.XLOOKUP($C$1,'[1]IPC Armonizado'!$B$1:$Q$1,'[1]IPC Armonizado'!$B$2:$Q$250))</f>
        <v>93.72</v>
      </c>
      <c r="F57" s="19" cm="1">
        <f t="array" ref="F57">_xlfn.XLOOKUP(transformación!A48,'[1]Desempleo armonizado'!$A$2:$A$101,_xlfn.XLOOKUP($C$1,'[1]Desempleo armonizado'!$B$1:$P$1,'[1]Desempleo armonizado'!$B$2:$P$101))</f>
        <v>6.2</v>
      </c>
      <c r="G57" s="26" cm="1">
        <f t="array" ref="G57">IFERROR(_xlfn.XLOOKUP(transformación!$B48,[1]Forwarkeys!$B$2:$B$1000,_xlfn.XLOOKUP($C$1,[1]Forwarkeys!$C$1:$BA$1,[1]Forwarkeys!$C$2:$BA$1000)),"-")</f>
        <v>8989</v>
      </c>
      <c r="H57" s="19">
        <f>España!E57</f>
        <v>93.24</v>
      </c>
      <c r="I57" s="3">
        <f>[1]Aeropuerto!$R50</f>
        <v>9851</v>
      </c>
      <c r="J57" s="3" cm="1">
        <f t="array" ref="J57">_xlfn.XLOOKUP(transformación!$B48,[1]Mortalidad!$A$2:$A$301,_xlfn.XLOOKUP($C$1,[1]Mortalidad!$B$1:$P$1,[1]Mortalidad!$B$2:$P$301))</f>
        <v>7379</v>
      </c>
      <c r="K57" s="19" cm="1">
        <f t="array" ref="K57">_xlfn.XLOOKUP(transformación!$B48,'[1]Indice del consumidor'!$A$2:$A$301,_xlfn.XLOOKUP($C$1,'[1]Indice del consumidor'!$B$1:$P$1,'[1]Indice del consumidor'!$B$2:$P$301))</f>
        <v>-9</v>
      </c>
      <c r="L57" s="34" t="s">
        <v>702</v>
      </c>
      <c r="M57" s="34" t="s">
        <v>702</v>
      </c>
      <c r="N57" s="34" t="s">
        <v>702</v>
      </c>
    </row>
    <row r="58" spans="1:14" x14ac:dyDescent="0.3">
      <c r="A58" s="2" t="str">
        <f>'Viajeros Hoteles y Apartamet'!A58</f>
        <v>2008</v>
      </c>
      <c r="B58" s="2" t="str">
        <f>'Viajeros Hoteles y Apartamet'!B58</f>
        <v>11</v>
      </c>
      <c r="C58" s="3">
        <f>'Viajeros Hoteles y Apartamet'!L58</f>
        <v>10821</v>
      </c>
      <c r="D58" s="3" cm="1">
        <f t="array" ref="D58">_xlfn.XLOOKUP(transformación!A49,'[1]Pib Pc'!$A$2:$A$81,_xlfn.XLOOKUP($C$1,'[1]Pib Pc'!B$1:P$1,'[1]Pib Pc'!$B$2:$P$81))</f>
        <v>9200</v>
      </c>
      <c r="E58" s="19" cm="1">
        <f t="array" ref="E58">_xlfn.XLOOKUP(transformación!B49,'[1]IPC Armonizado'!$A$2:$A$250,_xlfn.XLOOKUP($C$1,'[1]IPC Armonizado'!$B$1:$Q$1,'[1]IPC Armonizado'!$B$2:$Q$250))</f>
        <v>93.26</v>
      </c>
      <c r="F58" s="19" cm="1">
        <f t="array" ref="F58">_xlfn.XLOOKUP(transformación!A49,'[1]Desempleo armonizado'!$A$2:$A$101,_xlfn.XLOOKUP($C$1,'[1]Desempleo armonizado'!$B$1:$P$1,'[1]Desempleo armonizado'!$B$2:$P$101))</f>
        <v>6.2</v>
      </c>
      <c r="G58" s="26" cm="1">
        <f t="array" ref="G58">IFERROR(_xlfn.XLOOKUP(transformación!$B49,[1]Forwarkeys!$B$2:$B$1000,_xlfn.XLOOKUP($C$1,[1]Forwarkeys!$C$1:$BA$1,[1]Forwarkeys!$C$2:$BA$1000)),"-")</f>
        <v>1074</v>
      </c>
      <c r="H58" s="19">
        <f>España!E58</f>
        <v>92.83</v>
      </c>
      <c r="I58" s="3">
        <f>[1]Aeropuerto!$R51</f>
        <v>2121</v>
      </c>
      <c r="J58" s="3" cm="1">
        <f t="array" ref="J58">_xlfn.XLOOKUP(transformación!$B49,[1]Mortalidad!$A$2:$A$301,_xlfn.XLOOKUP($C$1,[1]Mortalidad!$B$1:$P$1,[1]Mortalidad!$B$2:$P$301))</f>
        <v>7443</v>
      </c>
      <c r="K58" s="19" cm="1">
        <f t="array" ref="K58">_xlfn.XLOOKUP(transformación!$B49,'[1]Indice del consumidor'!$A$2:$A$301,_xlfn.XLOOKUP($C$1,'[1]Indice del consumidor'!$B$1:$P$1,'[1]Indice del consumidor'!$B$2:$P$301))</f>
        <v>-8.4</v>
      </c>
      <c r="L58" s="34" t="s">
        <v>702</v>
      </c>
      <c r="M58" s="34" t="s">
        <v>702</v>
      </c>
      <c r="N58" s="34" t="s">
        <v>702</v>
      </c>
    </row>
    <row r="59" spans="1:14" x14ac:dyDescent="0.3">
      <c r="A59" s="2" t="str">
        <f>'Viajeros Hoteles y Apartamet'!A59</f>
        <v>2008</v>
      </c>
      <c r="B59" s="2" t="str">
        <f>'Viajeros Hoteles y Apartamet'!B59</f>
        <v>12</v>
      </c>
      <c r="C59" s="3">
        <f>'Viajeros Hoteles y Apartamet'!L59</f>
        <v>4278</v>
      </c>
      <c r="D59" s="3" cm="1">
        <f t="array" ref="D59">_xlfn.XLOOKUP(transformación!A50,'[1]Pib Pc'!$A$2:$A$81,_xlfn.XLOOKUP($C$1,'[1]Pib Pc'!B$1:P$1,'[1]Pib Pc'!$B$2:$P$81))</f>
        <v>9200</v>
      </c>
      <c r="E59" s="19" cm="1">
        <f t="array" ref="E59">_xlfn.XLOOKUP(transformación!B50,'[1]IPC Armonizado'!$A$2:$A$250,_xlfn.XLOOKUP($C$1,'[1]IPC Armonizado'!$B$1:$Q$1,'[1]IPC Armonizado'!$B$2:$Q$250))</f>
        <v>93.1</v>
      </c>
      <c r="F59" s="19" cm="1">
        <f t="array" ref="F59">_xlfn.XLOOKUP(transformación!A50,'[1]Desempleo armonizado'!$A$2:$A$101,_xlfn.XLOOKUP($C$1,'[1]Desempleo armonizado'!$B$1:$P$1,'[1]Desempleo armonizado'!$B$2:$P$101))</f>
        <v>6.2</v>
      </c>
      <c r="G59" s="26" cm="1">
        <f t="array" ref="G59">IFERROR(_xlfn.XLOOKUP(transformación!$B50,[1]Forwarkeys!$B$2:$B$1000,_xlfn.XLOOKUP($C$1,[1]Forwarkeys!$C$1:$BA$1,[1]Forwarkeys!$C$2:$BA$1000)),"-")</f>
        <v>2337</v>
      </c>
      <c r="H59" s="19">
        <f>España!E59</f>
        <v>92.36</v>
      </c>
      <c r="I59" s="3">
        <f>[1]Aeropuerto!$R52</f>
        <v>2494</v>
      </c>
      <c r="J59" s="3" cm="1">
        <f t="array" ref="J59">_xlfn.XLOOKUP(transformación!$B50,[1]Mortalidad!$A$2:$A$301,_xlfn.XLOOKUP($C$1,[1]Mortalidad!$B$1:$P$1,[1]Mortalidad!$B$2:$P$301))</f>
        <v>8423</v>
      </c>
      <c r="K59" s="19" cm="1">
        <f t="array" ref="K59">_xlfn.XLOOKUP(transformación!$B50,'[1]Indice del consumidor'!$A$2:$A$301,_xlfn.XLOOKUP($C$1,'[1]Indice del consumidor'!$B$1:$P$1,'[1]Indice del consumidor'!$B$2:$P$301))</f>
        <v>-8.3000000000000007</v>
      </c>
      <c r="L59" s="34" t="s">
        <v>702</v>
      </c>
      <c r="M59" s="34" t="s">
        <v>702</v>
      </c>
      <c r="N59" s="34" t="s">
        <v>702</v>
      </c>
    </row>
    <row r="60" spans="1:14" x14ac:dyDescent="0.3">
      <c r="A60" s="2" t="str">
        <f>'Viajeros Hoteles y Apartamet'!A60</f>
        <v>2009</v>
      </c>
      <c r="B60" s="2" t="str">
        <f>'Viajeros Hoteles y Apartamet'!B60</f>
        <v>1</v>
      </c>
      <c r="C60" s="3">
        <f>'Viajeros Hoteles y Apartamet'!L60</f>
        <v>5405</v>
      </c>
      <c r="D60" s="3" cm="1">
        <f t="array" ref="D60">_xlfn.XLOOKUP(transformación!A51,'[1]Pib Pc'!$A$2:$A$81,_xlfn.XLOOKUP($C$1,'[1]Pib Pc'!B$1:P$1,'[1]Pib Pc'!$B$2:$P$81))</f>
        <v>7950</v>
      </c>
      <c r="E60" s="19" cm="1">
        <f t="array" ref="E60">_xlfn.XLOOKUP(transformación!B51,'[1]IPC Armonizado'!$A$2:$A$250,_xlfn.XLOOKUP($C$1,'[1]IPC Armonizado'!$B$1:$Q$1,'[1]IPC Armonizado'!$B$2:$Q$250))</f>
        <v>93.02</v>
      </c>
      <c r="F60" s="19" cm="1">
        <f t="array" ref="F60">_xlfn.XLOOKUP(transformación!A51,'[1]Desempleo armonizado'!$A$2:$A$101,_xlfn.XLOOKUP($C$1,'[1]Desempleo armonizado'!$B$1:$P$1,'[1]Desempleo armonizado'!$B$2:$P$101))</f>
        <v>7.9</v>
      </c>
      <c r="G60" s="26" cm="1">
        <f t="array" ref="G60">IFERROR(_xlfn.XLOOKUP(transformación!$B51,[1]Forwarkeys!$B$2:$B$1000,_xlfn.XLOOKUP($C$1,[1]Forwarkeys!$C$1:$BA$1,[1]Forwarkeys!$C$2:$BA$1000)),"-")</f>
        <v>2166</v>
      </c>
      <c r="H60" s="19">
        <f>España!E60</f>
        <v>91.19</v>
      </c>
      <c r="I60" s="3">
        <f>[1]Aeropuerto!$R53</f>
        <v>2064</v>
      </c>
      <c r="J60" s="3" cm="1">
        <f t="array" ref="J60">_xlfn.XLOOKUP(transformación!$B51,[1]Mortalidad!$A$2:$A$301,_xlfn.XLOOKUP($C$1,[1]Mortalidad!$B$1:$P$1,[1]Mortalidad!$B$2:$P$301))</f>
        <v>9395</v>
      </c>
      <c r="K60" s="19" cm="1">
        <f t="array" ref="K60">_xlfn.XLOOKUP(transformación!$B51,'[1]Indice del consumidor'!$A$2:$A$301,_xlfn.XLOOKUP($C$1,'[1]Indice del consumidor'!$B$1:$P$1,'[1]Indice del consumidor'!$B$2:$P$301))</f>
        <v>-5.3</v>
      </c>
      <c r="L60" s="34" t="s">
        <v>702</v>
      </c>
      <c r="M60" s="34" t="s">
        <v>702</v>
      </c>
      <c r="N60" s="34" t="s">
        <v>702</v>
      </c>
    </row>
    <row r="61" spans="1:14" x14ac:dyDescent="0.3">
      <c r="A61" s="2" t="str">
        <f>'Viajeros Hoteles y Apartamet'!A61</f>
        <v>2009</v>
      </c>
      <c r="B61" s="2" t="str">
        <f>'Viajeros Hoteles y Apartamet'!B61</f>
        <v>2</v>
      </c>
      <c r="C61" s="3">
        <f>'Viajeros Hoteles y Apartamet'!L61</f>
        <v>5459</v>
      </c>
      <c r="D61" s="3" cm="1">
        <f t="array" ref="D61">_xlfn.XLOOKUP(transformación!A52,'[1]Pib Pc'!$A$2:$A$81,_xlfn.XLOOKUP($C$1,'[1]Pib Pc'!B$1:P$1,'[1]Pib Pc'!$B$2:$P$81))</f>
        <v>7950</v>
      </c>
      <c r="E61" s="19" cm="1">
        <f t="array" ref="E61">_xlfn.XLOOKUP(transformación!B52,'[1]IPC Armonizado'!$A$2:$A$250,_xlfn.XLOOKUP($C$1,'[1]IPC Armonizado'!$B$1:$Q$1,'[1]IPC Armonizado'!$B$2:$Q$250))</f>
        <v>93.53</v>
      </c>
      <c r="F61" s="19" cm="1">
        <f t="array" ref="F61">_xlfn.XLOOKUP(transformación!A52,'[1]Desempleo armonizado'!$A$2:$A$101,_xlfn.XLOOKUP($C$1,'[1]Desempleo armonizado'!$B$1:$P$1,'[1]Desempleo armonizado'!$B$2:$P$101))</f>
        <v>7.9</v>
      </c>
      <c r="G61" s="26" cm="1">
        <f t="array" ref="G61">IFERROR(_xlfn.XLOOKUP(transformación!$B52,[1]Forwarkeys!$B$2:$B$1000,_xlfn.XLOOKUP($C$1,[1]Forwarkeys!$C$1:$BA$1,[1]Forwarkeys!$C$2:$BA$1000)),"-")</f>
        <v>1884</v>
      </c>
      <c r="H61" s="19">
        <f>España!E61</f>
        <v>91.21</v>
      </c>
      <c r="I61" s="3">
        <f>[1]Aeropuerto!$R54</f>
        <v>1977</v>
      </c>
      <c r="J61" s="3" cm="1">
        <f t="array" ref="J61">_xlfn.XLOOKUP(transformación!$B52,[1]Mortalidad!$A$2:$A$301,_xlfn.XLOOKUP($C$1,[1]Mortalidad!$B$1:$P$1,[1]Mortalidad!$B$2:$P$301))</f>
        <v>7912</v>
      </c>
      <c r="K61" s="19" cm="1">
        <f t="array" ref="K61">_xlfn.XLOOKUP(transformación!$B52,'[1]Indice del consumidor'!$A$2:$A$301,_xlfn.XLOOKUP($C$1,'[1]Indice del consumidor'!$B$1:$P$1,'[1]Indice del consumidor'!$B$2:$P$301))</f>
        <v>-3.5</v>
      </c>
      <c r="L61" s="34" t="s">
        <v>702</v>
      </c>
      <c r="M61" s="34" t="s">
        <v>702</v>
      </c>
      <c r="N61" s="34" t="s">
        <v>702</v>
      </c>
    </row>
    <row r="62" spans="1:14" x14ac:dyDescent="0.3">
      <c r="A62" s="2" t="str">
        <f>'Viajeros Hoteles y Apartamet'!A62</f>
        <v>2009</v>
      </c>
      <c r="B62" s="2" t="str">
        <f>'Viajeros Hoteles y Apartamet'!B62</f>
        <v>3</v>
      </c>
      <c r="C62" s="3">
        <f>'Viajeros Hoteles y Apartamet'!L62</f>
        <v>11484</v>
      </c>
      <c r="D62" s="3" cm="1">
        <f t="array" ref="D62">_xlfn.XLOOKUP(transformación!A53,'[1]Pib Pc'!$A$2:$A$81,_xlfn.XLOOKUP($C$1,'[1]Pib Pc'!B$1:P$1,'[1]Pib Pc'!$B$2:$P$81))</f>
        <v>7950</v>
      </c>
      <c r="E62" s="19" cm="1">
        <f t="array" ref="E62">_xlfn.XLOOKUP(transformación!B53,'[1]IPC Armonizado'!$A$2:$A$250,_xlfn.XLOOKUP($C$1,'[1]IPC Armonizado'!$B$1:$Q$1,'[1]IPC Armonizado'!$B$2:$Q$250))</f>
        <v>94.04</v>
      </c>
      <c r="F62" s="19" cm="1">
        <f t="array" ref="F62">_xlfn.XLOOKUP(transformación!A53,'[1]Desempleo armonizado'!$A$2:$A$101,_xlfn.XLOOKUP($C$1,'[1]Desempleo armonizado'!$B$1:$P$1,'[1]Desempleo armonizado'!$B$2:$P$101))</f>
        <v>7.9</v>
      </c>
      <c r="G62" s="26" cm="1">
        <f t="array" ref="G62">IFERROR(_xlfn.XLOOKUP(transformación!$B53,[1]Forwarkeys!$B$2:$B$1000,_xlfn.XLOOKUP($C$1,[1]Forwarkeys!$C$1:$BA$1,[1]Forwarkeys!$C$2:$BA$1000)),"-")</f>
        <v>2733</v>
      </c>
      <c r="H62" s="19">
        <f>España!E62</f>
        <v>91.36</v>
      </c>
      <c r="I62" s="3">
        <f>[1]Aeropuerto!$R55</f>
        <v>3044</v>
      </c>
      <c r="J62" s="3" cm="1">
        <f t="array" ref="J62">_xlfn.XLOOKUP(transformación!$B53,[1]Mortalidad!$A$2:$A$301,_xlfn.XLOOKUP($C$1,[1]Mortalidad!$B$1:$P$1,[1]Mortalidad!$B$2:$P$301))</f>
        <v>8023</v>
      </c>
      <c r="K62" s="19" cm="1">
        <f t="array" ref="K62">_xlfn.XLOOKUP(transformación!$B53,'[1]Indice del consumidor'!$A$2:$A$301,_xlfn.XLOOKUP($C$1,'[1]Indice del consumidor'!$B$1:$P$1,'[1]Indice del consumidor'!$B$2:$P$301))</f>
        <v>-5</v>
      </c>
      <c r="L62" s="34" t="s">
        <v>702</v>
      </c>
      <c r="M62" s="34" t="s">
        <v>702</v>
      </c>
      <c r="N62" s="34" t="s">
        <v>702</v>
      </c>
    </row>
    <row r="63" spans="1:14" x14ac:dyDescent="0.3">
      <c r="A63" s="2" t="str">
        <f>'Viajeros Hoteles y Apartamet'!A63</f>
        <v>2009</v>
      </c>
      <c r="B63" s="2" t="str">
        <f>'Viajeros Hoteles y Apartamet'!B63</f>
        <v>4</v>
      </c>
      <c r="C63" s="3">
        <f>'Viajeros Hoteles y Apartamet'!L63</f>
        <v>11490</v>
      </c>
      <c r="D63" s="3" cm="1">
        <f t="array" ref="D63">_xlfn.XLOOKUP(transformación!A54,'[1]Pib Pc'!$A$2:$A$81,_xlfn.XLOOKUP($C$1,'[1]Pib Pc'!B$1:P$1,'[1]Pib Pc'!$B$2:$P$81))</f>
        <v>8570</v>
      </c>
      <c r="E63" s="19" cm="1">
        <f t="array" ref="E63">_xlfn.XLOOKUP(transformación!B54,'[1]IPC Armonizado'!$A$2:$A$250,_xlfn.XLOOKUP($C$1,'[1]IPC Armonizado'!$B$1:$Q$1,'[1]IPC Armonizado'!$B$2:$Q$250))</f>
        <v>94.31</v>
      </c>
      <c r="F63" s="19" cm="1">
        <f t="array" ref="F63">_xlfn.XLOOKUP(transformación!A54,'[1]Desempleo armonizado'!$A$2:$A$101,_xlfn.XLOOKUP($C$1,'[1]Desempleo armonizado'!$B$1:$P$1,'[1]Desempleo armonizado'!$B$2:$P$101))</f>
        <v>9.1999999999999993</v>
      </c>
      <c r="G63" s="26" cm="1">
        <f t="array" ref="G63">IFERROR(_xlfn.XLOOKUP(transformación!$B54,[1]Forwarkeys!$B$2:$B$1000,_xlfn.XLOOKUP($C$1,[1]Forwarkeys!$C$1:$BA$1,[1]Forwarkeys!$C$2:$BA$1000)),"-")</f>
        <v>2829</v>
      </c>
      <c r="H63" s="19">
        <f>España!E63</f>
        <v>92.26</v>
      </c>
      <c r="I63" s="3">
        <f>[1]Aeropuerto!$R56</f>
        <v>2885</v>
      </c>
      <c r="J63" s="3" cm="1">
        <f t="array" ref="J63">_xlfn.XLOOKUP(transformación!$B54,[1]Mortalidad!$A$2:$A$301,_xlfn.XLOOKUP($C$1,[1]Mortalidad!$B$1:$P$1,[1]Mortalidad!$B$2:$P$301))</f>
        <v>7353</v>
      </c>
      <c r="K63" s="19" cm="1">
        <f t="array" ref="K63">_xlfn.XLOOKUP(transformación!$B54,'[1]Indice del consumidor'!$A$2:$A$301,_xlfn.XLOOKUP($C$1,'[1]Indice del consumidor'!$B$1:$P$1,'[1]Indice del consumidor'!$B$2:$P$301))</f>
        <v>-6.8</v>
      </c>
      <c r="L63" s="34" t="s">
        <v>702</v>
      </c>
      <c r="M63" s="34" t="s">
        <v>702</v>
      </c>
      <c r="N63" s="34" t="s">
        <v>702</v>
      </c>
    </row>
    <row r="64" spans="1:14" x14ac:dyDescent="0.3">
      <c r="A64" s="2" t="str">
        <f>'Viajeros Hoteles y Apartamet'!A64</f>
        <v>2009</v>
      </c>
      <c r="B64" s="2" t="str">
        <f>'Viajeros Hoteles y Apartamet'!B64</f>
        <v>5</v>
      </c>
      <c r="C64" s="3">
        <f>'Viajeros Hoteles y Apartamet'!L64</f>
        <v>10506</v>
      </c>
      <c r="D64" s="3" cm="1">
        <f t="array" ref="D64">_xlfn.XLOOKUP(transformación!A55,'[1]Pib Pc'!$A$2:$A$81,_xlfn.XLOOKUP($C$1,'[1]Pib Pc'!B$1:P$1,'[1]Pib Pc'!$B$2:$P$81))</f>
        <v>8570</v>
      </c>
      <c r="E64" s="19" cm="1">
        <f t="array" ref="E64">_xlfn.XLOOKUP(transformación!B55,'[1]IPC Armonizado'!$A$2:$A$250,_xlfn.XLOOKUP($C$1,'[1]IPC Armonizado'!$B$1:$Q$1,'[1]IPC Armonizado'!$B$2:$Q$250))</f>
        <v>94.63</v>
      </c>
      <c r="F64" s="19" cm="1">
        <f t="array" ref="F64">_xlfn.XLOOKUP(transformación!A55,'[1]Desempleo armonizado'!$A$2:$A$101,_xlfn.XLOOKUP($C$1,'[1]Desempleo armonizado'!$B$1:$P$1,'[1]Desempleo armonizado'!$B$2:$P$101))</f>
        <v>9.1999999999999993</v>
      </c>
      <c r="G64" s="26" cm="1">
        <f t="array" ref="G64">IFERROR(_xlfn.XLOOKUP(transformación!$B55,[1]Forwarkeys!$B$2:$B$1000,_xlfn.XLOOKUP($C$1,[1]Forwarkeys!$C$1:$BA$1,[1]Forwarkeys!$C$2:$BA$1000)),"-")</f>
        <v>4062</v>
      </c>
      <c r="H64" s="19">
        <f>España!E64</f>
        <v>92.22</v>
      </c>
      <c r="I64" s="3">
        <f>[1]Aeropuerto!$R57</f>
        <v>4203</v>
      </c>
      <c r="J64" s="3" cm="1">
        <f t="array" ref="J64">_xlfn.XLOOKUP(transformación!$B55,[1]Mortalidad!$A$2:$A$301,_xlfn.XLOOKUP($C$1,[1]Mortalidad!$B$1:$P$1,[1]Mortalidad!$B$2:$P$301))</f>
        <v>7346</v>
      </c>
      <c r="K64" s="19" cm="1">
        <f t="array" ref="K64">_xlfn.XLOOKUP(transformación!$B55,'[1]Indice del consumidor'!$A$2:$A$301,_xlfn.XLOOKUP($C$1,'[1]Indice del consumidor'!$B$1:$P$1,'[1]Indice del consumidor'!$B$2:$P$301))</f>
        <v>-0.7</v>
      </c>
      <c r="L64" s="34" t="s">
        <v>702</v>
      </c>
      <c r="M64" s="34" t="s">
        <v>702</v>
      </c>
      <c r="N64" s="34" t="s">
        <v>702</v>
      </c>
    </row>
    <row r="65" spans="1:14" x14ac:dyDescent="0.3">
      <c r="A65" s="2" t="str">
        <f>'Viajeros Hoteles y Apartamet'!A65</f>
        <v>2009</v>
      </c>
      <c r="B65" s="2" t="str">
        <f>'Viajeros Hoteles y Apartamet'!B65</f>
        <v>6</v>
      </c>
      <c r="C65" s="3">
        <f>'Viajeros Hoteles y Apartamet'!L65</f>
        <v>11657</v>
      </c>
      <c r="D65" s="3" cm="1">
        <f t="array" ref="D65">_xlfn.XLOOKUP(transformación!A56,'[1]Pib Pc'!$A$2:$A$81,_xlfn.XLOOKUP($C$1,'[1]Pib Pc'!B$1:P$1,'[1]Pib Pc'!$B$2:$P$81))</f>
        <v>8570</v>
      </c>
      <c r="E65" s="19" cm="1">
        <f t="array" ref="E65">_xlfn.XLOOKUP(transformación!B56,'[1]IPC Armonizado'!$A$2:$A$250,_xlfn.XLOOKUP($C$1,'[1]IPC Armonizado'!$B$1:$Q$1,'[1]IPC Armonizado'!$B$2:$Q$250))</f>
        <v>94.82</v>
      </c>
      <c r="F65" s="19" cm="1">
        <f t="array" ref="F65">_xlfn.XLOOKUP(transformación!A56,'[1]Desempleo armonizado'!$A$2:$A$101,_xlfn.XLOOKUP($C$1,'[1]Desempleo armonizado'!$B$1:$P$1,'[1]Desempleo armonizado'!$B$2:$P$101))</f>
        <v>9.1999999999999993</v>
      </c>
      <c r="G65" s="26" cm="1">
        <f t="array" ref="G65">IFERROR(_xlfn.XLOOKUP(transformación!$B56,[1]Forwarkeys!$B$2:$B$1000,_xlfn.XLOOKUP($C$1,[1]Forwarkeys!$C$1:$BA$1,[1]Forwarkeys!$C$2:$BA$1000)),"-")</f>
        <v>5064</v>
      </c>
      <c r="H65" s="19">
        <f>España!E65</f>
        <v>92.68</v>
      </c>
      <c r="I65" s="3">
        <f>[1]Aeropuerto!$R58</f>
        <v>4656</v>
      </c>
      <c r="J65" s="3" cm="1">
        <f t="array" ref="J65">_xlfn.XLOOKUP(transformación!$B56,[1]Mortalidad!$A$2:$A$301,_xlfn.XLOOKUP($C$1,[1]Mortalidad!$B$1:$P$1,[1]Mortalidad!$B$2:$P$301))</f>
        <v>6814</v>
      </c>
      <c r="K65" s="19" cm="1">
        <f t="array" ref="K65">_xlfn.XLOOKUP(transformación!$B56,'[1]Indice del consumidor'!$A$2:$A$301,_xlfn.XLOOKUP($C$1,'[1]Indice del consumidor'!$B$1:$P$1,'[1]Indice del consumidor'!$B$2:$P$301))</f>
        <v>0.6</v>
      </c>
      <c r="L65" s="34" t="s">
        <v>702</v>
      </c>
      <c r="M65" s="34" t="s">
        <v>702</v>
      </c>
      <c r="N65" s="34" t="s">
        <v>702</v>
      </c>
    </row>
    <row r="66" spans="1:14" x14ac:dyDescent="0.3">
      <c r="A66" s="2" t="str">
        <f>'Viajeros Hoteles y Apartamet'!A66</f>
        <v>2009</v>
      </c>
      <c r="B66" s="2" t="str">
        <f>'Viajeros Hoteles y Apartamet'!B66</f>
        <v>7</v>
      </c>
      <c r="C66" s="3">
        <f>'Viajeros Hoteles y Apartamet'!L66</f>
        <v>14258</v>
      </c>
      <c r="D66" s="3" cm="1">
        <f t="array" ref="D66">_xlfn.XLOOKUP(transformación!A57,'[1]Pib Pc'!$A$2:$A$81,_xlfn.XLOOKUP($C$1,'[1]Pib Pc'!B$1:P$1,'[1]Pib Pc'!$B$2:$P$81))</f>
        <v>8320</v>
      </c>
      <c r="E66" s="19" cm="1">
        <f t="array" ref="E66">_xlfn.XLOOKUP(transformación!B57,'[1]IPC Armonizado'!$A$2:$A$250,_xlfn.XLOOKUP($C$1,'[1]IPC Armonizado'!$B$1:$Q$1,'[1]IPC Armonizado'!$B$2:$Q$250))</f>
        <v>94.6</v>
      </c>
      <c r="F66" s="19" cm="1">
        <f t="array" ref="F66">_xlfn.XLOOKUP(transformación!A57,'[1]Desempleo armonizado'!$A$2:$A$101,_xlfn.XLOOKUP($C$1,'[1]Desempleo armonizado'!$B$1:$P$1,'[1]Desempleo armonizado'!$B$2:$P$101))</f>
        <v>8.1</v>
      </c>
      <c r="G66" s="26" cm="1">
        <f t="array" ref="G66">IFERROR(_xlfn.XLOOKUP(transformación!$B57,[1]Forwarkeys!$B$2:$B$1000,_xlfn.XLOOKUP($C$1,[1]Forwarkeys!$C$1:$BA$1,[1]Forwarkeys!$C$2:$BA$1000)),"-")</f>
        <v>7467</v>
      </c>
      <c r="H66" s="19">
        <f>España!E66</f>
        <v>91.92</v>
      </c>
      <c r="I66" s="3">
        <f>[1]Aeropuerto!$R59</f>
        <v>7367</v>
      </c>
      <c r="J66" s="3" cm="1">
        <f t="array" ref="J66">_xlfn.XLOOKUP(transformación!$B57,[1]Mortalidad!$A$2:$A$301,_xlfn.XLOOKUP($C$1,[1]Mortalidad!$B$1:$P$1,[1]Mortalidad!$B$2:$P$301))</f>
        <v>6922</v>
      </c>
      <c r="K66" s="19" cm="1">
        <f t="array" ref="K66">_xlfn.XLOOKUP(transformación!$B57,'[1]Indice del consumidor'!$A$2:$A$301,_xlfn.XLOOKUP($C$1,'[1]Indice del consumidor'!$B$1:$P$1,'[1]Indice del consumidor'!$B$2:$P$301))</f>
        <v>2</v>
      </c>
      <c r="L66" s="34" t="s">
        <v>702</v>
      </c>
      <c r="M66" s="34" t="s">
        <v>702</v>
      </c>
      <c r="N66" s="34" t="s">
        <v>702</v>
      </c>
    </row>
    <row r="67" spans="1:14" x14ac:dyDescent="0.3">
      <c r="A67" s="2" t="str">
        <f>'Viajeros Hoteles y Apartamet'!A67</f>
        <v>2009</v>
      </c>
      <c r="B67" s="2" t="str">
        <f>'Viajeros Hoteles y Apartamet'!B67</f>
        <v>8</v>
      </c>
      <c r="C67" s="3">
        <f>'Viajeros Hoteles y Apartamet'!L67</f>
        <v>4927</v>
      </c>
      <c r="D67" s="3" cm="1">
        <f t="array" ref="D67">_xlfn.XLOOKUP(transformación!A58,'[1]Pib Pc'!$A$2:$A$81,_xlfn.XLOOKUP($C$1,'[1]Pib Pc'!B$1:P$1,'[1]Pib Pc'!$B$2:$P$81))</f>
        <v>8320</v>
      </c>
      <c r="E67" s="19" cm="1">
        <f t="array" ref="E67">_xlfn.XLOOKUP(transformación!B58,'[1]IPC Armonizado'!$A$2:$A$250,_xlfn.XLOOKUP($C$1,'[1]IPC Armonizado'!$B$1:$Q$1,'[1]IPC Armonizado'!$B$2:$Q$250))</f>
        <v>94.77</v>
      </c>
      <c r="F67" s="19" cm="1">
        <f t="array" ref="F67">_xlfn.XLOOKUP(transformación!A58,'[1]Desempleo armonizado'!$A$2:$A$101,_xlfn.XLOOKUP($C$1,'[1]Desempleo armonizado'!$B$1:$P$1,'[1]Desempleo armonizado'!$B$2:$P$101))</f>
        <v>8.1</v>
      </c>
      <c r="G67" s="26" cm="1">
        <f t="array" ref="G67">IFERROR(_xlfn.XLOOKUP(transformación!$B58,[1]Forwarkeys!$B$2:$B$1000,_xlfn.XLOOKUP($C$1,[1]Forwarkeys!$C$1:$BA$1,[1]Forwarkeys!$C$2:$BA$1000)),"-")</f>
        <v>5173</v>
      </c>
      <c r="H67" s="19">
        <f>España!E67</f>
        <v>92.29</v>
      </c>
      <c r="I67" s="3">
        <f>[1]Aeropuerto!$R60</f>
        <v>4516</v>
      </c>
      <c r="J67" s="3" cm="1">
        <f t="array" ref="J67">_xlfn.XLOOKUP(transformación!$B58,[1]Mortalidad!$A$2:$A$301,_xlfn.XLOOKUP($C$1,[1]Mortalidad!$B$1:$P$1,[1]Mortalidad!$B$2:$P$301))</f>
        <v>6792</v>
      </c>
      <c r="K67" s="19" cm="1">
        <f t="array" ref="K67">_xlfn.XLOOKUP(transformación!$B58,'[1]Indice del consumidor'!$A$2:$A$301,_xlfn.XLOOKUP($C$1,'[1]Indice del consumidor'!$B$1:$P$1,'[1]Indice del consumidor'!$B$2:$P$301))</f>
        <v>5.4</v>
      </c>
      <c r="L67" s="34" t="s">
        <v>702</v>
      </c>
      <c r="M67" s="34" t="s">
        <v>702</v>
      </c>
      <c r="N67" s="34" t="s">
        <v>702</v>
      </c>
    </row>
    <row r="68" spans="1:14" x14ac:dyDescent="0.3">
      <c r="A68" s="2" t="str">
        <f>'Viajeros Hoteles y Apartamet'!A68</f>
        <v>2009</v>
      </c>
      <c r="B68" s="2" t="str">
        <f>'Viajeros Hoteles y Apartamet'!B68</f>
        <v>9</v>
      </c>
      <c r="C68" s="3">
        <f>'Viajeros Hoteles y Apartamet'!L68</f>
        <v>9739</v>
      </c>
      <c r="D68" s="3" cm="1">
        <f t="array" ref="D68">_xlfn.XLOOKUP(transformación!A59,'[1]Pib Pc'!$A$2:$A$81,_xlfn.XLOOKUP($C$1,'[1]Pib Pc'!B$1:P$1,'[1]Pib Pc'!$B$2:$P$81))</f>
        <v>8320</v>
      </c>
      <c r="E68" s="19" cm="1">
        <f t="array" ref="E68">_xlfn.XLOOKUP(transformación!B59,'[1]IPC Armonizado'!$A$2:$A$250,_xlfn.XLOOKUP($C$1,'[1]IPC Armonizado'!$B$1:$Q$1,'[1]IPC Armonizado'!$B$2:$Q$250))</f>
        <v>95.19</v>
      </c>
      <c r="F68" s="19" cm="1">
        <f t="array" ref="F68">_xlfn.XLOOKUP(transformación!A59,'[1]Desempleo armonizado'!$A$2:$A$101,_xlfn.XLOOKUP($C$1,'[1]Desempleo armonizado'!$B$1:$P$1,'[1]Desempleo armonizado'!$B$2:$P$101))</f>
        <v>8.1</v>
      </c>
      <c r="G68" s="26" cm="1">
        <f t="array" ref="G68">IFERROR(_xlfn.XLOOKUP(transformación!$B59,[1]Forwarkeys!$B$2:$B$1000,_xlfn.XLOOKUP($C$1,[1]Forwarkeys!$C$1:$BA$1,[1]Forwarkeys!$C$2:$BA$1000)),"-")</f>
        <v>2904</v>
      </c>
      <c r="H68" s="19">
        <f>España!E68</f>
        <v>92.06</v>
      </c>
      <c r="I68" s="3">
        <f>[1]Aeropuerto!$R61</f>
        <v>2611</v>
      </c>
      <c r="J68" s="3" cm="1">
        <f t="array" ref="J68">_xlfn.XLOOKUP(transformación!$B59,[1]Mortalidad!$A$2:$A$301,_xlfn.XLOOKUP($C$1,[1]Mortalidad!$B$1:$P$1,[1]Mortalidad!$B$2:$P$301))</f>
        <v>6707</v>
      </c>
      <c r="K68" s="19" cm="1">
        <f t="array" ref="K68">_xlfn.XLOOKUP(transformación!$B59,'[1]Indice del consumidor'!$A$2:$A$301,_xlfn.XLOOKUP($C$1,'[1]Indice del consumidor'!$B$1:$P$1,'[1]Indice del consumidor'!$B$2:$P$301))</f>
        <v>6.2</v>
      </c>
      <c r="L68" s="34" t="s">
        <v>702</v>
      </c>
      <c r="M68" s="34" t="s">
        <v>702</v>
      </c>
      <c r="N68" s="34" t="s">
        <v>702</v>
      </c>
    </row>
    <row r="69" spans="1:14" x14ac:dyDescent="0.3">
      <c r="A69" s="2" t="str">
        <f>'Viajeros Hoteles y Apartamet'!A69</f>
        <v>2009</v>
      </c>
      <c r="B69" s="2" t="str">
        <f>'Viajeros Hoteles y Apartamet'!B69</f>
        <v>10</v>
      </c>
      <c r="C69" s="3">
        <f>'Viajeros Hoteles y Apartamet'!L69</f>
        <v>12771</v>
      </c>
      <c r="D69" s="3" cm="1">
        <f t="array" ref="D69">_xlfn.XLOOKUP(transformación!A60,'[1]Pib Pc'!$A$2:$A$81,_xlfn.XLOOKUP($C$1,'[1]Pib Pc'!B$1:P$1,'[1]Pib Pc'!$B$2:$P$81))</f>
        <v>9010</v>
      </c>
      <c r="E69" s="19" cm="1">
        <f t="array" ref="E69">_xlfn.XLOOKUP(transformación!B60,'[1]IPC Armonizado'!$A$2:$A$250,_xlfn.XLOOKUP($C$1,'[1]IPC Armonizado'!$B$1:$Q$1,'[1]IPC Armonizado'!$B$2:$Q$250))</f>
        <v>95.44</v>
      </c>
      <c r="F69" s="19" cm="1">
        <f t="array" ref="F69">_xlfn.XLOOKUP(transformación!A60,'[1]Desempleo armonizado'!$A$2:$A$101,_xlfn.XLOOKUP($C$1,'[1]Desempleo armonizado'!$B$1:$P$1,'[1]Desempleo armonizado'!$B$2:$P$101))</f>
        <v>8.3000000000000007</v>
      </c>
      <c r="G69" s="26" cm="1">
        <f t="array" ref="G69">IFERROR(_xlfn.XLOOKUP(transformación!$B60,[1]Forwarkeys!$B$2:$B$1000,_xlfn.XLOOKUP($C$1,[1]Forwarkeys!$C$1:$BA$1,[1]Forwarkeys!$C$2:$BA$1000)),"-")</f>
        <v>3298</v>
      </c>
      <c r="H69" s="19">
        <f>España!E69</f>
        <v>92.71</v>
      </c>
      <c r="I69" s="3">
        <f>[1]Aeropuerto!$R62</f>
        <v>3381</v>
      </c>
      <c r="J69" s="3" cm="1">
        <f t="array" ref="J69">_xlfn.XLOOKUP(transformación!$B60,[1]Mortalidad!$A$2:$A$301,_xlfn.XLOOKUP($C$1,[1]Mortalidad!$B$1:$P$1,[1]Mortalidad!$B$2:$P$301))</f>
        <v>7435</v>
      </c>
      <c r="K69" s="19" cm="1">
        <f t="array" ref="K69">_xlfn.XLOOKUP(transformación!$B60,'[1]Indice del consumidor'!$A$2:$A$301,_xlfn.XLOOKUP($C$1,'[1]Indice del consumidor'!$B$1:$P$1,'[1]Indice del consumidor'!$B$2:$P$301))</f>
        <v>6.5</v>
      </c>
      <c r="L69" s="34" t="s">
        <v>702</v>
      </c>
      <c r="M69" s="34" t="s">
        <v>702</v>
      </c>
      <c r="N69" s="34" t="s">
        <v>702</v>
      </c>
    </row>
    <row r="70" spans="1:14" x14ac:dyDescent="0.3">
      <c r="A70" s="2" t="str">
        <f>'Viajeros Hoteles y Apartamet'!A70</f>
        <v>2009</v>
      </c>
      <c r="B70" s="2" t="str">
        <f>'Viajeros Hoteles y Apartamet'!B70</f>
        <v>11</v>
      </c>
      <c r="C70" s="3">
        <f>'Viajeros Hoteles y Apartamet'!L70</f>
        <v>8890</v>
      </c>
      <c r="D70" s="3" cm="1">
        <f t="array" ref="D70">_xlfn.XLOOKUP(transformación!A61,'[1]Pib Pc'!$A$2:$A$81,_xlfn.XLOOKUP($C$1,'[1]Pib Pc'!B$1:P$1,'[1]Pib Pc'!$B$2:$P$81))</f>
        <v>9010</v>
      </c>
      <c r="E70" s="19" cm="1">
        <f t="array" ref="E70">_xlfn.XLOOKUP(transformación!B61,'[1]IPC Armonizado'!$A$2:$A$250,_xlfn.XLOOKUP($C$1,'[1]IPC Armonizado'!$B$1:$Q$1,'[1]IPC Armonizado'!$B$2:$Q$250))</f>
        <v>95.47</v>
      </c>
      <c r="F70" s="19" cm="1">
        <f t="array" ref="F70">_xlfn.XLOOKUP(transformación!A61,'[1]Desempleo armonizado'!$A$2:$A$101,_xlfn.XLOOKUP($C$1,'[1]Desempleo armonizado'!$B$1:$P$1,'[1]Desempleo armonizado'!$B$2:$P$101))</f>
        <v>8.3000000000000007</v>
      </c>
      <c r="G70" s="26" cm="1">
        <f t="array" ref="G70">IFERROR(_xlfn.XLOOKUP(transformación!$B61,[1]Forwarkeys!$B$2:$B$1000,_xlfn.XLOOKUP($C$1,[1]Forwarkeys!$C$1:$BA$1,[1]Forwarkeys!$C$2:$BA$1000)),"-")</f>
        <v>2885</v>
      </c>
      <c r="H70" s="19">
        <f>España!E70</f>
        <v>93.21</v>
      </c>
      <c r="I70" s="3">
        <f>[1]Aeropuerto!$R63</f>
        <v>2253</v>
      </c>
      <c r="J70" s="3" cm="1">
        <f t="array" ref="J70">_xlfn.XLOOKUP(transformación!$B61,[1]Mortalidad!$A$2:$A$301,_xlfn.XLOOKUP($C$1,[1]Mortalidad!$B$1:$P$1,[1]Mortalidad!$B$2:$P$301))</f>
        <v>7386</v>
      </c>
      <c r="K70" s="19" cm="1">
        <f t="array" ref="K70">_xlfn.XLOOKUP(transformación!$B61,'[1]Indice del consumidor'!$A$2:$A$301,_xlfn.XLOOKUP($C$1,'[1]Indice del consumidor'!$B$1:$P$1,'[1]Indice del consumidor'!$B$2:$P$301))</f>
        <v>6</v>
      </c>
      <c r="L70" s="34" t="s">
        <v>702</v>
      </c>
      <c r="M70" s="34" t="s">
        <v>702</v>
      </c>
      <c r="N70" s="34" t="s">
        <v>702</v>
      </c>
    </row>
    <row r="71" spans="1:14" x14ac:dyDescent="0.3">
      <c r="A71" s="2" t="str">
        <f>'Viajeros Hoteles y Apartamet'!A71</f>
        <v>2009</v>
      </c>
      <c r="B71" s="2" t="str">
        <f>'Viajeros Hoteles y Apartamet'!B71</f>
        <v>12</v>
      </c>
      <c r="C71" s="3">
        <f>'Viajeros Hoteles y Apartamet'!L71</f>
        <v>4217</v>
      </c>
      <c r="D71" s="3" cm="1">
        <f t="array" ref="D71">_xlfn.XLOOKUP(transformación!A62,'[1]Pib Pc'!$A$2:$A$81,_xlfn.XLOOKUP($C$1,'[1]Pib Pc'!B$1:P$1,'[1]Pib Pc'!$B$2:$P$81))</f>
        <v>9010</v>
      </c>
      <c r="E71" s="19" cm="1">
        <f t="array" ref="E71">_xlfn.XLOOKUP(transformación!B62,'[1]IPC Armonizado'!$A$2:$A$250,_xlfn.XLOOKUP($C$1,'[1]IPC Armonizado'!$B$1:$Q$1,'[1]IPC Armonizado'!$B$2:$Q$250))</f>
        <v>95.7</v>
      </c>
      <c r="F71" s="19" cm="1">
        <f t="array" ref="F71">_xlfn.XLOOKUP(transformación!A62,'[1]Desempleo armonizado'!$A$2:$A$101,_xlfn.XLOOKUP($C$1,'[1]Desempleo armonizado'!$B$1:$P$1,'[1]Desempleo armonizado'!$B$2:$P$101))</f>
        <v>8.3000000000000007</v>
      </c>
      <c r="G71" s="26" cm="1">
        <f t="array" ref="G71">IFERROR(_xlfn.XLOOKUP(transformación!$B62,[1]Forwarkeys!$B$2:$B$1000,_xlfn.XLOOKUP($C$1,[1]Forwarkeys!$C$1:$BA$1,[1]Forwarkeys!$C$2:$BA$1000)),"-")</f>
        <v>2213</v>
      </c>
      <c r="H71" s="19">
        <f>España!E71</f>
        <v>93.19</v>
      </c>
      <c r="I71" s="3">
        <f>[1]Aeropuerto!$R64</f>
        <v>1828</v>
      </c>
      <c r="J71" s="3" cm="1">
        <f t="array" ref="J71">_xlfn.XLOOKUP(transformación!$B62,[1]Mortalidad!$A$2:$A$301,_xlfn.XLOOKUP($C$1,[1]Mortalidad!$B$1:$P$1,[1]Mortalidad!$B$2:$P$301))</f>
        <v>7875</v>
      </c>
      <c r="K71" s="19" cm="1">
        <f t="array" ref="K71">_xlfn.XLOOKUP(transformación!$B62,'[1]Indice del consumidor'!$A$2:$A$301,_xlfn.XLOOKUP($C$1,'[1]Indice del consumidor'!$B$1:$P$1,'[1]Indice del consumidor'!$B$2:$P$301))</f>
        <v>4.9000000000000004</v>
      </c>
      <c r="L71" s="34" t="s">
        <v>702</v>
      </c>
      <c r="M71" s="34" t="s">
        <v>702</v>
      </c>
      <c r="N71" s="34" t="s">
        <v>702</v>
      </c>
    </row>
    <row r="72" spans="1:14" x14ac:dyDescent="0.3">
      <c r="A72" s="2" t="str">
        <f>'Viajeros Hoteles y Apartamet'!A72</f>
        <v>2010</v>
      </c>
      <c r="B72" s="2" t="str">
        <f>'Viajeros Hoteles y Apartamet'!B72</f>
        <v>1</v>
      </c>
      <c r="C72" s="3">
        <f>'Viajeros Hoteles y Apartamet'!L72</f>
        <v>3410</v>
      </c>
      <c r="D72" s="3" cm="1">
        <f t="array" ref="D72">_xlfn.XLOOKUP(transformación!A63,'[1]Pib Pc'!$A$2:$A$81,_xlfn.XLOOKUP($C$1,'[1]Pib Pc'!B$1:P$1,'[1]Pib Pc'!$B$2:$P$81))</f>
        <v>9050</v>
      </c>
      <c r="E72" s="19" cm="1">
        <f t="array" ref="E72">_xlfn.XLOOKUP(transformación!B63,'[1]IPC Armonizado'!$A$2:$A$250,_xlfn.XLOOKUP($C$1,'[1]IPC Armonizado'!$B$1:$Q$1,'[1]IPC Armonizado'!$B$2:$Q$250))</f>
        <v>95.53</v>
      </c>
      <c r="F72" s="19" cm="1">
        <f t="array" ref="F72">_xlfn.XLOOKUP(transformación!A63,'[1]Desempleo armonizado'!$A$2:$A$101,_xlfn.XLOOKUP($C$1,'[1]Desempleo armonizado'!$B$1:$P$1,'[1]Desempleo armonizado'!$B$2:$P$101))</f>
        <v>9.4</v>
      </c>
      <c r="G72" s="26" cm="1">
        <f t="array" ref="G72">IFERROR(_xlfn.XLOOKUP(transformación!$B63,[1]Forwarkeys!$B$2:$B$1000,_xlfn.XLOOKUP($C$1,[1]Forwarkeys!$C$1:$BA$1,[1]Forwarkeys!$C$2:$BA$1000)),"-")</f>
        <v>2399</v>
      </c>
      <c r="H72" s="19">
        <f>España!E72</f>
        <v>91.82</v>
      </c>
      <c r="I72" s="3">
        <f>[1]Aeropuerto!$R65</f>
        <v>2241</v>
      </c>
      <c r="J72" s="3" cm="1">
        <f t="array" ref="J72">_xlfn.XLOOKUP(transformación!$B63,[1]Mortalidad!$A$2:$A$301,_xlfn.XLOOKUP($C$1,[1]Mortalidad!$B$1:$P$1,[1]Mortalidad!$B$2:$P$301))</f>
        <v>8552</v>
      </c>
      <c r="K72" s="19" cm="1">
        <f t="array" ref="K72">_xlfn.XLOOKUP(transformación!$B63,'[1]Indice del consumidor'!$A$2:$A$301,_xlfn.XLOOKUP($C$1,'[1]Indice del consumidor'!$B$1:$P$1,'[1]Indice del consumidor'!$B$2:$P$301))</f>
        <v>4.0999999999999996</v>
      </c>
      <c r="L72" s="34" t="s">
        <v>702</v>
      </c>
      <c r="M72" s="34" t="s">
        <v>702</v>
      </c>
      <c r="N72" s="34" t="s">
        <v>702</v>
      </c>
    </row>
    <row r="73" spans="1:14" x14ac:dyDescent="0.3">
      <c r="A73" s="2" t="str">
        <f>'Viajeros Hoteles y Apartamet'!A73</f>
        <v>2010</v>
      </c>
      <c r="B73" s="2" t="str">
        <f>'Viajeros Hoteles y Apartamet'!B73</f>
        <v>2</v>
      </c>
      <c r="C73" s="3">
        <f>'Viajeros Hoteles y Apartamet'!L73</f>
        <v>7290</v>
      </c>
      <c r="D73" s="3" cm="1">
        <f t="array" ref="D73">_xlfn.XLOOKUP(transformación!A64,'[1]Pib Pc'!$A$2:$A$81,_xlfn.XLOOKUP($C$1,'[1]Pib Pc'!B$1:P$1,'[1]Pib Pc'!$B$2:$P$81))</f>
        <v>9050</v>
      </c>
      <c r="E73" s="19" cm="1">
        <f t="array" ref="E73">_xlfn.XLOOKUP(transformación!B64,'[1]IPC Armonizado'!$A$2:$A$250,_xlfn.XLOOKUP($C$1,'[1]IPC Armonizado'!$B$1:$Q$1,'[1]IPC Armonizado'!$B$2:$Q$250))</f>
        <v>96.13</v>
      </c>
      <c r="F73" s="19" cm="1">
        <f t="array" ref="F73">_xlfn.XLOOKUP(transformación!A64,'[1]Desempleo armonizado'!$A$2:$A$101,_xlfn.XLOOKUP($C$1,'[1]Desempleo armonizado'!$B$1:$P$1,'[1]Desempleo armonizado'!$B$2:$P$101))</f>
        <v>9.4</v>
      </c>
      <c r="G73" s="26" cm="1">
        <f t="array" ref="G73">IFERROR(_xlfn.XLOOKUP(transformación!$B64,[1]Forwarkeys!$B$2:$B$1000,_xlfn.XLOOKUP($C$1,[1]Forwarkeys!$C$1:$BA$1,[1]Forwarkeys!$C$2:$BA$1000)),"-")</f>
        <v>2200</v>
      </c>
      <c r="H73" s="19">
        <f>España!E73</f>
        <v>91.61</v>
      </c>
      <c r="I73" s="3">
        <f>[1]Aeropuerto!$R66</f>
        <v>2219</v>
      </c>
      <c r="J73" s="3" cm="1">
        <f t="array" ref="J73">_xlfn.XLOOKUP(transformación!$B64,[1]Mortalidad!$A$2:$A$301,_xlfn.XLOOKUP($C$1,[1]Mortalidad!$B$1:$P$1,[1]Mortalidad!$B$2:$P$301))</f>
        <v>7313</v>
      </c>
      <c r="K73" s="19" cm="1">
        <f t="array" ref="K73">_xlfn.XLOOKUP(transformación!$B64,'[1]Indice del consumidor'!$A$2:$A$301,_xlfn.XLOOKUP($C$1,'[1]Indice del consumidor'!$B$1:$P$1,'[1]Indice del consumidor'!$B$2:$P$301))</f>
        <v>6.7</v>
      </c>
      <c r="L73" s="34" t="s">
        <v>702</v>
      </c>
      <c r="M73" s="34" t="s">
        <v>702</v>
      </c>
      <c r="N73" s="34" t="s">
        <v>702</v>
      </c>
    </row>
    <row r="74" spans="1:14" x14ac:dyDescent="0.3">
      <c r="A74" s="2" t="str">
        <f>'Viajeros Hoteles y Apartamet'!A74</f>
        <v>2010</v>
      </c>
      <c r="B74" s="2" t="str">
        <f>'Viajeros Hoteles y Apartamet'!B74</f>
        <v>3</v>
      </c>
      <c r="C74" s="3">
        <f>'Viajeros Hoteles y Apartamet'!L74</f>
        <v>11647</v>
      </c>
      <c r="D74" s="3" cm="1">
        <f t="array" ref="D74">_xlfn.XLOOKUP(transformación!A65,'[1]Pib Pc'!$A$2:$A$81,_xlfn.XLOOKUP($C$1,'[1]Pib Pc'!B$1:P$1,'[1]Pib Pc'!$B$2:$P$81))</f>
        <v>9050</v>
      </c>
      <c r="E74" s="19" cm="1">
        <f t="array" ref="E74">_xlfn.XLOOKUP(transformación!B65,'[1]IPC Armonizado'!$A$2:$A$250,_xlfn.XLOOKUP($C$1,'[1]IPC Armonizado'!$B$1:$Q$1,'[1]IPC Armonizado'!$B$2:$Q$250))</f>
        <v>96.36</v>
      </c>
      <c r="F74" s="19" cm="1">
        <f t="array" ref="F74">_xlfn.XLOOKUP(transformación!A65,'[1]Desempleo armonizado'!$A$2:$A$101,_xlfn.XLOOKUP($C$1,'[1]Desempleo armonizado'!$B$1:$P$1,'[1]Desempleo armonizado'!$B$2:$P$101))</f>
        <v>9.4</v>
      </c>
      <c r="G74" s="26" cm="1">
        <f t="array" ref="G74">IFERROR(_xlfn.XLOOKUP(transformación!$B65,[1]Forwarkeys!$B$2:$B$1000,_xlfn.XLOOKUP($C$1,[1]Forwarkeys!$C$1:$BA$1,[1]Forwarkeys!$C$2:$BA$1000)),"-")</f>
        <v>3902</v>
      </c>
      <c r="H74" s="19">
        <f>España!E74</f>
        <v>93.8</v>
      </c>
      <c r="I74" s="3">
        <f>[1]Aeropuerto!$R67</f>
        <v>4052</v>
      </c>
      <c r="J74" s="3" cm="1">
        <f t="array" ref="J74">_xlfn.XLOOKUP(transformación!$B65,[1]Mortalidad!$A$2:$A$301,_xlfn.XLOOKUP($C$1,[1]Mortalidad!$B$1:$P$1,[1]Mortalidad!$B$2:$P$301))</f>
        <v>8064</v>
      </c>
      <c r="K74" s="19" cm="1">
        <f t="array" ref="K74">_xlfn.XLOOKUP(transformación!$B65,'[1]Indice del consumidor'!$A$2:$A$301,_xlfn.XLOOKUP($C$1,'[1]Indice del consumidor'!$B$1:$P$1,'[1]Indice del consumidor'!$B$2:$P$301))</f>
        <v>6.2</v>
      </c>
      <c r="L74" s="34" t="s">
        <v>702</v>
      </c>
      <c r="M74" s="34" t="s">
        <v>702</v>
      </c>
      <c r="N74" s="34" t="s">
        <v>702</v>
      </c>
    </row>
    <row r="75" spans="1:14" x14ac:dyDescent="0.3">
      <c r="A75" s="2" t="str">
        <f>'Viajeros Hoteles y Apartamet'!A75</f>
        <v>2010</v>
      </c>
      <c r="B75" s="2" t="str">
        <f>'Viajeros Hoteles y Apartamet'!B75</f>
        <v>4</v>
      </c>
      <c r="C75" s="3">
        <f>'Viajeros Hoteles y Apartamet'!L75</f>
        <v>20829</v>
      </c>
      <c r="D75" s="3" cm="1">
        <f t="array" ref="D75">_xlfn.XLOOKUP(transformación!A66,'[1]Pib Pc'!$A$2:$A$81,_xlfn.XLOOKUP($C$1,'[1]Pib Pc'!B$1:P$1,'[1]Pib Pc'!$B$2:$P$81))</f>
        <v>10100</v>
      </c>
      <c r="E75" s="19" cm="1">
        <f t="array" ref="E75">_xlfn.XLOOKUP(transformación!B66,'[1]IPC Armonizado'!$A$2:$A$250,_xlfn.XLOOKUP($C$1,'[1]IPC Armonizado'!$B$1:$Q$1,'[1]IPC Armonizado'!$B$2:$Q$250))</f>
        <v>96.3</v>
      </c>
      <c r="F75" s="19" cm="1">
        <f t="array" ref="F75">_xlfn.XLOOKUP(transformación!A66,'[1]Desempleo armonizado'!$A$2:$A$101,_xlfn.XLOOKUP($C$1,'[1]Desempleo armonizado'!$B$1:$P$1,'[1]Desempleo armonizado'!$B$2:$P$101))</f>
        <v>9.5</v>
      </c>
      <c r="G75" s="26" cm="1">
        <f t="array" ref="G75">IFERROR(_xlfn.XLOOKUP(transformación!$B66,[1]Forwarkeys!$B$2:$B$1000,_xlfn.XLOOKUP($C$1,[1]Forwarkeys!$C$1:$BA$1,[1]Forwarkeys!$C$2:$BA$1000)),"-")</f>
        <v>7779</v>
      </c>
      <c r="H75" s="19">
        <f>España!E75</f>
        <v>94.46</v>
      </c>
      <c r="I75" s="3">
        <f>[1]Aeropuerto!$R68</f>
        <v>5757</v>
      </c>
      <c r="J75" s="3" cm="1">
        <f t="array" ref="J75">_xlfn.XLOOKUP(transformación!$B66,[1]Mortalidad!$A$2:$A$301,_xlfn.XLOOKUP($C$1,[1]Mortalidad!$B$1:$P$1,[1]Mortalidad!$B$2:$P$301))</f>
        <v>7505</v>
      </c>
      <c r="K75" s="19" cm="1">
        <f t="array" ref="K75">_xlfn.XLOOKUP(transformación!$B66,'[1]Indice del consumidor'!$A$2:$A$301,_xlfn.XLOOKUP($C$1,'[1]Indice del consumidor'!$B$1:$P$1,'[1]Indice del consumidor'!$B$2:$P$301))</f>
        <v>7.4</v>
      </c>
      <c r="L75" s="34" t="s">
        <v>702</v>
      </c>
      <c r="M75" s="34" t="s">
        <v>702</v>
      </c>
      <c r="N75" s="34" t="s">
        <v>702</v>
      </c>
    </row>
    <row r="76" spans="1:14" x14ac:dyDescent="0.3">
      <c r="A76" s="2" t="str">
        <f>'Viajeros Hoteles y Apartamet'!A76</f>
        <v>2010</v>
      </c>
      <c r="B76" s="2" t="str">
        <f>'Viajeros Hoteles y Apartamet'!B76</f>
        <v>5</v>
      </c>
      <c r="C76" s="3">
        <f>'Viajeros Hoteles y Apartamet'!L76</f>
        <v>18317</v>
      </c>
      <c r="D76" s="3" cm="1">
        <f t="array" ref="D76">_xlfn.XLOOKUP(transformación!A67,'[1]Pib Pc'!$A$2:$A$81,_xlfn.XLOOKUP($C$1,'[1]Pib Pc'!B$1:P$1,'[1]Pib Pc'!$B$2:$P$81))</f>
        <v>10100</v>
      </c>
      <c r="E76" s="19" cm="1">
        <f t="array" ref="E76">_xlfn.XLOOKUP(transformación!B67,'[1]IPC Armonizado'!$A$2:$A$250,_xlfn.XLOOKUP($C$1,'[1]IPC Armonizado'!$B$1:$Q$1,'[1]IPC Armonizado'!$B$2:$Q$250))</f>
        <v>96.38</v>
      </c>
      <c r="F76" s="19" cm="1">
        <f t="array" ref="F76">_xlfn.XLOOKUP(transformación!A67,'[1]Desempleo armonizado'!$A$2:$A$101,_xlfn.XLOOKUP($C$1,'[1]Desempleo armonizado'!$B$1:$P$1,'[1]Desempleo armonizado'!$B$2:$P$101))</f>
        <v>9.5</v>
      </c>
      <c r="G76" s="26" cm="1">
        <f t="array" ref="G76">IFERROR(_xlfn.XLOOKUP(transformación!$B67,[1]Forwarkeys!$B$2:$B$1000,_xlfn.XLOOKUP($C$1,[1]Forwarkeys!$C$1:$BA$1,[1]Forwarkeys!$C$2:$BA$1000)),"-")</f>
        <v>7984</v>
      </c>
      <c r="H76" s="19">
        <f>España!E76</f>
        <v>94.49</v>
      </c>
      <c r="I76" s="3">
        <f>[1]Aeropuerto!$R69</f>
        <v>6818</v>
      </c>
      <c r="J76" s="3" cm="1">
        <f t="array" ref="J76">_xlfn.XLOOKUP(transformación!$B67,[1]Mortalidad!$A$2:$A$301,_xlfn.XLOOKUP($C$1,[1]Mortalidad!$B$1:$P$1,[1]Mortalidad!$B$2:$P$301))</f>
        <v>7302</v>
      </c>
      <c r="K76" s="19" cm="1">
        <f t="array" ref="K76">_xlfn.XLOOKUP(transformación!$B67,'[1]Indice del consumidor'!$A$2:$A$301,_xlfn.XLOOKUP($C$1,'[1]Indice del consumidor'!$B$1:$P$1,'[1]Indice del consumidor'!$B$2:$P$301))</f>
        <v>6</v>
      </c>
      <c r="L76" s="34" t="s">
        <v>702</v>
      </c>
      <c r="M76" s="34" t="s">
        <v>702</v>
      </c>
      <c r="N76" s="34" t="s">
        <v>702</v>
      </c>
    </row>
    <row r="77" spans="1:14" x14ac:dyDescent="0.3">
      <c r="A77" s="2" t="str">
        <f>'Viajeros Hoteles y Apartamet'!A77</f>
        <v>2010</v>
      </c>
      <c r="B77" s="2" t="str">
        <f>'Viajeros Hoteles y Apartamet'!B77</f>
        <v>6</v>
      </c>
      <c r="C77" s="3">
        <f>'Viajeros Hoteles y Apartamet'!L77</f>
        <v>14910</v>
      </c>
      <c r="D77" s="3" cm="1">
        <f t="array" ref="D77">_xlfn.XLOOKUP(transformación!A68,'[1]Pib Pc'!$A$2:$A$81,_xlfn.XLOOKUP($C$1,'[1]Pib Pc'!B$1:P$1,'[1]Pib Pc'!$B$2:$P$81))</f>
        <v>10100</v>
      </c>
      <c r="E77" s="19" cm="1">
        <f t="array" ref="E77">_xlfn.XLOOKUP(transformación!B68,'[1]IPC Armonizado'!$A$2:$A$250,_xlfn.XLOOKUP($C$1,'[1]IPC Armonizado'!$B$1:$Q$1,'[1]IPC Armonizado'!$B$2:$Q$250))</f>
        <v>96.32</v>
      </c>
      <c r="F77" s="19" cm="1">
        <f t="array" ref="F77">_xlfn.XLOOKUP(transformación!A68,'[1]Desempleo armonizado'!$A$2:$A$101,_xlfn.XLOOKUP($C$1,'[1]Desempleo armonizado'!$B$1:$P$1,'[1]Desempleo armonizado'!$B$2:$P$101))</f>
        <v>9.5</v>
      </c>
      <c r="G77" s="26" cm="1">
        <f t="array" ref="G77">IFERROR(_xlfn.XLOOKUP(transformación!$B68,[1]Forwarkeys!$B$2:$B$1000,_xlfn.XLOOKUP($C$1,[1]Forwarkeys!$C$1:$BA$1,[1]Forwarkeys!$C$2:$BA$1000)),"-")</f>
        <v>9255</v>
      </c>
      <c r="H77" s="19">
        <f>España!E77</f>
        <v>94.6</v>
      </c>
      <c r="I77" s="3">
        <f>[1]Aeropuerto!$R70</f>
        <v>8148</v>
      </c>
      <c r="J77" s="3" cm="1">
        <f t="array" ref="J77">_xlfn.XLOOKUP(transformación!$B68,[1]Mortalidad!$A$2:$A$301,_xlfn.XLOOKUP($C$1,[1]Mortalidad!$B$1:$P$1,[1]Mortalidad!$B$2:$P$301))</f>
        <v>6854</v>
      </c>
      <c r="K77" s="19" cm="1">
        <f t="array" ref="K77">_xlfn.XLOOKUP(transformación!$B68,'[1]Indice del consumidor'!$A$2:$A$301,_xlfn.XLOOKUP($C$1,'[1]Indice del consumidor'!$B$1:$P$1,'[1]Indice del consumidor'!$B$2:$P$301))</f>
        <v>7.4</v>
      </c>
      <c r="L77" s="34" t="s">
        <v>702</v>
      </c>
      <c r="M77" s="34" t="s">
        <v>702</v>
      </c>
      <c r="N77" s="34" t="s">
        <v>702</v>
      </c>
    </row>
    <row r="78" spans="1:14" x14ac:dyDescent="0.3">
      <c r="A78" s="2" t="str">
        <f>'Viajeros Hoteles y Apartamet'!A78</f>
        <v>2010</v>
      </c>
      <c r="B78" s="2" t="str">
        <f>'Viajeros Hoteles y Apartamet'!B78</f>
        <v>7</v>
      </c>
      <c r="C78" s="3">
        <f>'Viajeros Hoteles y Apartamet'!L78</f>
        <v>16978</v>
      </c>
      <c r="D78" s="3" cm="1">
        <f t="array" ref="D78">_xlfn.XLOOKUP(transformación!A69,'[1]Pib Pc'!$A$2:$A$81,_xlfn.XLOOKUP($C$1,'[1]Pib Pc'!B$1:P$1,'[1]Pib Pc'!$B$2:$P$81))</f>
        <v>9880</v>
      </c>
      <c r="E78" s="19" cm="1">
        <f t="array" ref="E78">_xlfn.XLOOKUP(transformación!B69,'[1]IPC Armonizado'!$A$2:$A$250,_xlfn.XLOOKUP($C$1,'[1]IPC Armonizado'!$B$1:$Q$1,'[1]IPC Armonizado'!$B$2:$Q$250))</f>
        <v>95.9</v>
      </c>
      <c r="F78" s="19" cm="1">
        <f t="array" ref="F78">_xlfn.XLOOKUP(transformación!A69,'[1]Desempleo armonizado'!$A$2:$A$101,_xlfn.XLOOKUP($C$1,'[1]Desempleo armonizado'!$B$1:$P$1,'[1]Desempleo armonizado'!$B$2:$P$101))</f>
        <v>8</v>
      </c>
      <c r="G78" s="26" cm="1">
        <f t="array" ref="G78">IFERROR(_xlfn.XLOOKUP(transformación!$B69,[1]Forwarkeys!$B$2:$B$1000,_xlfn.XLOOKUP($C$1,[1]Forwarkeys!$C$1:$BA$1,[1]Forwarkeys!$C$2:$BA$1000)),"-")</f>
        <v>14528</v>
      </c>
      <c r="H78" s="19">
        <f>España!E78</f>
        <v>93.54</v>
      </c>
      <c r="I78" s="3">
        <f>[1]Aeropuerto!$R71</f>
        <v>13081</v>
      </c>
      <c r="J78" s="3" cm="1">
        <f t="array" ref="J78">_xlfn.XLOOKUP(transformación!$B69,[1]Mortalidad!$A$2:$A$301,_xlfn.XLOOKUP($C$1,[1]Mortalidad!$B$1:$P$1,[1]Mortalidad!$B$2:$P$301))</f>
        <v>7254</v>
      </c>
      <c r="K78" s="19" cm="1">
        <f t="array" ref="K78">_xlfn.XLOOKUP(transformación!$B69,'[1]Indice del consumidor'!$A$2:$A$301,_xlfn.XLOOKUP($C$1,'[1]Indice del consumidor'!$B$1:$P$1,'[1]Indice del consumidor'!$B$2:$P$301))</f>
        <v>6.7</v>
      </c>
      <c r="L78" s="34" t="s">
        <v>702</v>
      </c>
      <c r="M78" s="34" t="s">
        <v>702</v>
      </c>
      <c r="N78" s="34" t="s">
        <v>702</v>
      </c>
    </row>
    <row r="79" spans="1:14" x14ac:dyDescent="0.3">
      <c r="A79" s="2" t="str">
        <f>'Viajeros Hoteles y Apartamet'!A79</f>
        <v>2010</v>
      </c>
      <c r="B79" s="2" t="str">
        <f>'Viajeros Hoteles y Apartamet'!B79</f>
        <v>8</v>
      </c>
      <c r="C79" s="3">
        <f>'Viajeros Hoteles y Apartamet'!L79</f>
        <v>8060</v>
      </c>
      <c r="D79" s="3" cm="1">
        <f t="array" ref="D79">_xlfn.XLOOKUP(transformación!A70,'[1]Pib Pc'!$A$2:$A$81,_xlfn.XLOOKUP($C$1,'[1]Pib Pc'!B$1:P$1,'[1]Pib Pc'!$B$2:$P$81))</f>
        <v>9880</v>
      </c>
      <c r="E79" s="19" cm="1">
        <f t="array" ref="E79">_xlfn.XLOOKUP(transformación!B70,'[1]IPC Armonizado'!$A$2:$A$250,_xlfn.XLOOKUP($C$1,'[1]IPC Armonizado'!$B$1:$Q$1,'[1]IPC Armonizado'!$B$2:$Q$250))</f>
        <v>95.84</v>
      </c>
      <c r="F79" s="19" cm="1">
        <f t="array" ref="F79">_xlfn.XLOOKUP(transformación!A70,'[1]Desempleo armonizado'!$A$2:$A$101,_xlfn.XLOOKUP($C$1,'[1]Desempleo armonizado'!$B$1:$P$1,'[1]Desempleo armonizado'!$B$2:$P$101))</f>
        <v>8</v>
      </c>
      <c r="G79" s="26" cm="1">
        <f t="array" ref="G79">IFERROR(_xlfn.XLOOKUP(transformación!$B70,[1]Forwarkeys!$B$2:$B$1000,_xlfn.XLOOKUP($C$1,[1]Forwarkeys!$C$1:$BA$1,[1]Forwarkeys!$C$2:$BA$1000)),"-")</f>
        <v>15192</v>
      </c>
      <c r="H79" s="19">
        <f>España!E79</f>
        <v>93.75</v>
      </c>
      <c r="I79" s="3">
        <f>[1]Aeropuerto!$R72</f>
        <v>10145</v>
      </c>
      <c r="J79" s="3" cm="1">
        <f t="array" ref="J79">_xlfn.XLOOKUP(transformación!$B70,[1]Mortalidad!$A$2:$A$301,_xlfn.XLOOKUP($C$1,[1]Mortalidad!$B$1:$P$1,[1]Mortalidad!$B$2:$P$301))</f>
        <v>7010</v>
      </c>
      <c r="K79" s="19" cm="1">
        <f t="array" ref="K79">_xlfn.XLOOKUP(transformación!$B70,'[1]Indice del consumidor'!$A$2:$A$301,_xlfn.XLOOKUP($C$1,'[1]Indice del consumidor'!$B$1:$P$1,'[1]Indice del consumidor'!$B$2:$P$301))</f>
        <v>7.3</v>
      </c>
      <c r="L79" s="34" t="s">
        <v>702</v>
      </c>
      <c r="M79" s="34" t="s">
        <v>702</v>
      </c>
      <c r="N79" s="34" t="s">
        <v>702</v>
      </c>
    </row>
    <row r="80" spans="1:14" x14ac:dyDescent="0.3">
      <c r="A80" s="2" t="str">
        <f>'Viajeros Hoteles y Apartamet'!A80</f>
        <v>2010</v>
      </c>
      <c r="B80" s="2" t="str">
        <f>'Viajeros Hoteles y Apartamet'!B80</f>
        <v>9</v>
      </c>
      <c r="C80" s="3">
        <f>'Viajeros Hoteles y Apartamet'!L80</f>
        <v>14735</v>
      </c>
      <c r="D80" s="3" cm="1">
        <f t="array" ref="D80">_xlfn.XLOOKUP(transformación!A71,'[1]Pib Pc'!$A$2:$A$81,_xlfn.XLOOKUP($C$1,'[1]Pib Pc'!B$1:P$1,'[1]Pib Pc'!$B$2:$P$81))</f>
        <v>9880</v>
      </c>
      <c r="E80" s="19" cm="1">
        <f t="array" ref="E80">_xlfn.XLOOKUP(transformación!B71,'[1]IPC Armonizado'!$A$2:$A$250,_xlfn.XLOOKUP($C$1,'[1]IPC Armonizado'!$B$1:$Q$1,'[1]IPC Armonizado'!$B$2:$Q$250))</f>
        <v>96.63</v>
      </c>
      <c r="F80" s="19" cm="1">
        <f t="array" ref="F80">_xlfn.XLOOKUP(transformación!A71,'[1]Desempleo armonizado'!$A$2:$A$101,_xlfn.XLOOKUP($C$1,'[1]Desempleo armonizado'!$B$1:$P$1,'[1]Desempleo armonizado'!$B$2:$P$101))</f>
        <v>8</v>
      </c>
      <c r="G80" s="26" cm="1">
        <f t="array" ref="G80">IFERROR(_xlfn.XLOOKUP(transformación!$B71,[1]Forwarkeys!$B$2:$B$1000,_xlfn.XLOOKUP($C$1,[1]Forwarkeys!$C$1:$BA$1,[1]Forwarkeys!$C$2:$BA$1000)),"-")</f>
        <v>11088</v>
      </c>
      <c r="H80" s="19">
        <f>España!E80</f>
        <v>94.61</v>
      </c>
      <c r="I80" s="3">
        <f>[1]Aeropuerto!$R73</f>
        <v>10079</v>
      </c>
      <c r="J80" s="3" cm="1">
        <f t="array" ref="J80">_xlfn.XLOOKUP(transformación!$B71,[1]Mortalidad!$A$2:$A$301,_xlfn.XLOOKUP($C$1,[1]Mortalidad!$B$1:$P$1,[1]Mortalidad!$B$2:$P$301))</f>
        <v>7082</v>
      </c>
      <c r="K80" s="19" cm="1">
        <f t="array" ref="K80">_xlfn.XLOOKUP(transformación!$B71,'[1]Indice del consumidor'!$A$2:$A$301,_xlfn.XLOOKUP($C$1,'[1]Indice del consumidor'!$B$1:$P$1,'[1]Indice del consumidor'!$B$2:$P$301))</f>
        <v>8.5</v>
      </c>
      <c r="L80" s="34" t="s">
        <v>702</v>
      </c>
      <c r="M80" s="34" t="s">
        <v>702</v>
      </c>
      <c r="N80" s="34" t="s">
        <v>702</v>
      </c>
    </row>
    <row r="81" spans="1:14" x14ac:dyDescent="0.3">
      <c r="A81" s="2" t="str">
        <f>'Viajeros Hoteles y Apartamet'!A81</f>
        <v>2010</v>
      </c>
      <c r="B81" s="2" t="str">
        <f>'Viajeros Hoteles y Apartamet'!B81</f>
        <v>10</v>
      </c>
      <c r="C81" s="3">
        <f>'Viajeros Hoteles y Apartamet'!L81</f>
        <v>16906</v>
      </c>
      <c r="D81" s="3" cm="1">
        <f t="array" ref="D81">_xlfn.XLOOKUP(transformación!A72,'[1]Pib Pc'!$A$2:$A$81,_xlfn.XLOOKUP($C$1,'[1]Pib Pc'!B$1:P$1,'[1]Pib Pc'!$B$2:$P$81))</f>
        <v>10980</v>
      </c>
      <c r="E81" s="19" cm="1">
        <f t="array" ref="E81">_xlfn.XLOOKUP(transformación!B72,'[1]IPC Armonizado'!$A$2:$A$250,_xlfn.XLOOKUP($C$1,'[1]IPC Armonizado'!$B$1:$Q$1,'[1]IPC Armonizado'!$B$2:$Q$250))</f>
        <v>96.94</v>
      </c>
      <c r="F81" s="19" cm="1">
        <f t="array" ref="F81">_xlfn.XLOOKUP(transformación!A72,'[1]Desempleo armonizado'!$A$2:$A$101,_xlfn.XLOOKUP($C$1,'[1]Desempleo armonizado'!$B$1:$P$1,'[1]Desempleo armonizado'!$B$2:$P$101))</f>
        <v>7.6</v>
      </c>
      <c r="G81" s="26" cm="1">
        <f t="array" ref="G81">IFERROR(_xlfn.XLOOKUP(transformación!$B72,[1]Forwarkeys!$B$2:$B$1000,_xlfn.XLOOKUP($C$1,[1]Forwarkeys!$C$1:$BA$1,[1]Forwarkeys!$C$2:$BA$1000)),"-")</f>
        <v>12134</v>
      </c>
      <c r="H81" s="19">
        <f>España!E81</f>
        <v>95.03</v>
      </c>
      <c r="I81" s="3">
        <f>[1]Aeropuerto!$R74</f>
        <v>11176</v>
      </c>
      <c r="J81" s="3" cm="1">
        <f t="array" ref="J81">_xlfn.XLOOKUP(transformación!$B72,[1]Mortalidad!$A$2:$A$301,_xlfn.XLOOKUP($C$1,[1]Mortalidad!$B$1:$P$1,[1]Mortalidad!$B$2:$P$301))</f>
        <v>7454</v>
      </c>
      <c r="K81" s="19" cm="1">
        <f t="array" ref="K81">_xlfn.XLOOKUP(transformación!$B72,'[1]Indice del consumidor'!$A$2:$A$301,_xlfn.XLOOKUP($C$1,'[1]Indice del consumidor'!$B$1:$P$1,'[1]Indice del consumidor'!$B$2:$P$301))</f>
        <v>6</v>
      </c>
      <c r="L81" s="34" t="s">
        <v>702</v>
      </c>
      <c r="M81" s="34" t="s">
        <v>702</v>
      </c>
      <c r="N81" s="34" t="s">
        <v>702</v>
      </c>
    </row>
    <row r="82" spans="1:14" x14ac:dyDescent="0.3">
      <c r="A82" s="2" t="str">
        <f>'Viajeros Hoteles y Apartamet'!A82</f>
        <v>2010</v>
      </c>
      <c r="B82" s="2" t="str">
        <f>'Viajeros Hoteles y Apartamet'!B82</f>
        <v>11</v>
      </c>
      <c r="C82" s="3">
        <f>'Viajeros Hoteles y Apartamet'!L82</f>
        <v>14605</v>
      </c>
      <c r="D82" s="3" cm="1">
        <f t="array" ref="D82">_xlfn.XLOOKUP(transformación!A73,'[1]Pib Pc'!$A$2:$A$81,_xlfn.XLOOKUP($C$1,'[1]Pib Pc'!B$1:P$1,'[1]Pib Pc'!$B$2:$P$81))</f>
        <v>10980</v>
      </c>
      <c r="E82" s="19" cm="1">
        <f t="array" ref="E82">_xlfn.XLOOKUP(transformación!B73,'[1]IPC Armonizado'!$A$2:$A$250,_xlfn.XLOOKUP($C$1,'[1]IPC Armonizado'!$B$1:$Q$1,'[1]IPC Armonizado'!$B$2:$Q$250))</f>
        <v>97.12</v>
      </c>
      <c r="F82" s="19" cm="1">
        <f t="array" ref="F82">_xlfn.XLOOKUP(transformación!A73,'[1]Desempleo armonizado'!$A$2:$A$101,_xlfn.XLOOKUP($C$1,'[1]Desempleo armonizado'!$B$1:$P$1,'[1]Desempleo armonizado'!$B$2:$P$101))</f>
        <v>7.6</v>
      </c>
      <c r="G82" s="26" cm="1">
        <f t="array" ref="G82">IFERROR(_xlfn.XLOOKUP(transformación!$B73,[1]Forwarkeys!$B$2:$B$1000,_xlfn.XLOOKUP($C$1,[1]Forwarkeys!$C$1:$BA$1,[1]Forwarkeys!$C$2:$BA$1000)),"-")</f>
        <v>9551</v>
      </c>
      <c r="H82" s="19">
        <f>España!E82</f>
        <v>95.33</v>
      </c>
      <c r="I82" s="3">
        <f>[1]Aeropuerto!$R75</f>
        <v>6539</v>
      </c>
      <c r="J82" s="3" cm="1">
        <f t="array" ref="J82">_xlfn.XLOOKUP(transformación!$B73,[1]Mortalidad!$A$2:$A$301,_xlfn.XLOOKUP($C$1,[1]Mortalidad!$B$1:$P$1,[1]Mortalidad!$B$2:$P$301))</f>
        <v>7450</v>
      </c>
      <c r="K82" s="19" cm="1">
        <f t="array" ref="K82">_xlfn.XLOOKUP(transformación!$B73,'[1]Indice del consumidor'!$A$2:$A$301,_xlfn.XLOOKUP($C$1,'[1]Indice del consumidor'!$B$1:$P$1,'[1]Indice del consumidor'!$B$2:$P$301))</f>
        <v>5.3</v>
      </c>
      <c r="L82" s="34" t="s">
        <v>702</v>
      </c>
      <c r="M82" s="34" t="s">
        <v>702</v>
      </c>
      <c r="N82" s="34" t="s">
        <v>702</v>
      </c>
    </row>
    <row r="83" spans="1:14" x14ac:dyDescent="0.3">
      <c r="A83" s="2" t="str">
        <f>'Viajeros Hoteles y Apartamet'!A83</f>
        <v>2010</v>
      </c>
      <c r="B83" s="2" t="str">
        <f>'Viajeros Hoteles y Apartamet'!B83</f>
        <v>12</v>
      </c>
      <c r="C83" s="3">
        <f>'Viajeros Hoteles y Apartamet'!L83</f>
        <v>6749</v>
      </c>
      <c r="D83" s="3" cm="1">
        <f t="array" ref="D83">_xlfn.XLOOKUP(transformación!A74,'[1]Pib Pc'!$A$2:$A$81,_xlfn.XLOOKUP($C$1,'[1]Pib Pc'!B$1:P$1,'[1]Pib Pc'!$B$2:$P$81))</f>
        <v>10980</v>
      </c>
      <c r="E83" s="19" cm="1">
        <f t="array" ref="E83">_xlfn.XLOOKUP(transformación!B74,'[1]IPC Armonizado'!$A$2:$A$250,_xlfn.XLOOKUP($C$1,'[1]IPC Armonizado'!$B$1:$Q$1,'[1]IPC Armonizado'!$B$2:$Q$250))</f>
        <v>97.72</v>
      </c>
      <c r="F83" s="19" cm="1">
        <f t="array" ref="F83">_xlfn.XLOOKUP(transformación!A74,'[1]Desempleo armonizado'!$A$2:$A$101,_xlfn.XLOOKUP($C$1,'[1]Desempleo armonizado'!$B$1:$P$1,'[1]Desempleo armonizado'!$B$2:$P$101))</f>
        <v>7.6</v>
      </c>
      <c r="G83" s="26" cm="1">
        <f t="array" ref="G83">IFERROR(_xlfn.XLOOKUP(transformación!$B74,[1]Forwarkeys!$B$2:$B$1000,_xlfn.XLOOKUP($C$1,[1]Forwarkeys!$C$1:$BA$1,[1]Forwarkeys!$C$2:$BA$1000)),"-")</f>
        <v>6689</v>
      </c>
      <c r="H83" s="19">
        <f>España!E83</f>
        <v>95.86</v>
      </c>
      <c r="I83" s="3">
        <f>[1]Aeropuerto!$R76</f>
        <v>4643</v>
      </c>
      <c r="J83" s="3" cm="1">
        <f t="array" ref="J83">_xlfn.XLOOKUP(transformación!$B74,[1]Mortalidad!$A$2:$A$301,_xlfn.XLOOKUP($C$1,[1]Mortalidad!$B$1:$P$1,[1]Mortalidad!$B$2:$P$301))</f>
        <v>8602</v>
      </c>
      <c r="K83" s="19" cm="1">
        <f t="array" ref="K83">_xlfn.XLOOKUP(transformación!$B74,'[1]Indice del consumidor'!$A$2:$A$301,_xlfn.XLOOKUP($C$1,'[1]Indice del consumidor'!$B$1:$P$1,'[1]Indice del consumidor'!$B$2:$P$301))</f>
        <v>4.7</v>
      </c>
      <c r="L83" s="34" t="s">
        <v>702</v>
      </c>
      <c r="M83" s="34" t="s">
        <v>702</v>
      </c>
      <c r="N83" s="34" t="s">
        <v>702</v>
      </c>
    </row>
    <row r="84" spans="1:14" x14ac:dyDescent="0.3">
      <c r="A84" s="2" t="str">
        <f>'Viajeros Hoteles y Apartamet'!A84</f>
        <v>2011</v>
      </c>
      <c r="B84" s="2" t="str">
        <f>'Viajeros Hoteles y Apartamet'!B84</f>
        <v>1</v>
      </c>
      <c r="C84" s="3">
        <f>'Viajeros Hoteles y Apartamet'!L84</f>
        <v>9906</v>
      </c>
      <c r="D84" s="3" cm="1">
        <f t="array" ref="D84">_xlfn.XLOOKUP(transformación!A75,'[1]Pib Pc'!$A$2:$A$81,_xlfn.XLOOKUP($C$1,'[1]Pib Pc'!B$1:P$1,'[1]Pib Pc'!$B$2:$P$81))</f>
        <v>10730</v>
      </c>
      <c r="E84" s="19" cm="1">
        <f t="array" ref="E84">_xlfn.XLOOKUP(transformación!B75,'[1]IPC Armonizado'!$A$2:$A$250,_xlfn.XLOOKUP($C$1,'[1]IPC Armonizado'!$B$1:$Q$1,'[1]IPC Armonizado'!$B$2:$Q$250))</f>
        <v>96.84</v>
      </c>
      <c r="F84" s="19" cm="1">
        <f t="array" ref="F84">_xlfn.XLOOKUP(transformación!A75,'[1]Desempleo armonizado'!$A$2:$A$101,_xlfn.XLOOKUP($C$1,'[1]Desempleo armonizado'!$B$1:$P$1,'[1]Desempleo armonizado'!$B$2:$P$101))</f>
        <v>8.3000000000000007</v>
      </c>
      <c r="G84" s="26" cm="1">
        <f t="array" ref="G84">IFERROR(_xlfn.XLOOKUP(transformación!$B75,[1]Forwarkeys!$B$2:$B$1000,_xlfn.XLOOKUP($C$1,[1]Forwarkeys!$C$1:$BA$1,[1]Forwarkeys!$C$2:$BA$1000)),"-")</f>
        <v>7165</v>
      </c>
      <c r="H84" s="19">
        <f>España!E84</f>
        <v>94.6</v>
      </c>
      <c r="I84" s="3">
        <f>[1]Aeropuerto!$R77</f>
        <v>5448</v>
      </c>
      <c r="J84" s="3" cm="1">
        <f t="array" ref="J84">_xlfn.XLOOKUP(transformación!$B75,[1]Mortalidad!$A$2:$A$301,_xlfn.XLOOKUP($C$1,[1]Mortalidad!$B$1:$P$1,[1]Mortalidad!$B$2:$P$301))</f>
        <v>8634</v>
      </c>
      <c r="K84" s="19" cm="1">
        <f t="array" ref="K84">_xlfn.XLOOKUP(transformación!$B75,'[1]Indice del consumidor'!$A$2:$A$301,_xlfn.XLOOKUP($C$1,'[1]Indice del consumidor'!$B$1:$P$1,'[1]Indice del consumidor'!$B$2:$P$301))</f>
        <v>6.7</v>
      </c>
      <c r="L84" s="34" t="s">
        <v>702</v>
      </c>
      <c r="M84" s="34" t="s">
        <v>702</v>
      </c>
      <c r="N84" s="34" t="s">
        <v>702</v>
      </c>
    </row>
    <row r="85" spans="1:14" x14ac:dyDescent="0.3">
      <c r="A85" s="2" t="str">
        <f>'Viajeros Hoteles y Apartamet'!A85</f>
        <v>2011</v>
      </c>
      <c r="B85" s="2" t="str">
        <f>'Viajeros Hoteles y Apartamet'!B85</f>
        <v>2</v>
      </c>
      <c r="C85" s="3">
        <f>'Viajeros Hoteles y Apartamet'!L85</f>
        <v>10935</v>
      </c>
      <c r="D85" s="3" cm="1">
        <f t="array" ref="D85">_xlfn.XLOOKUP(transformación!A76,'[1]Pib Pc'!$A$2:$A$81,_xlfn.XLOOKUP($C$1,'[1]Pib Pc'!B$1:P$1,'[1]Pib Pc'!$B$2:$P$81))</f>
        <v>10730</v>
      </c>
      <c r="E85" s="19" cm="1">
        <f t="array" ref="E85">_xlfn.XLOOKUP(transformación!B76,'[1]IPC Armonizado'!$A$2:$A$250,_xlfn.XLOOKUP($C$1,'[1]IPC Armonizado'!$B$1:$Q$1,'[1]IPC Armonizado'!$B$2:$Q$250))</f>
        <v>97.32</v>
      </c>
      <c r="F85" s="19" cm="1">
        <f t="array" ref="F85">_xlfn.XLOOKUP(transformación!A76,'[1]Desempleo armonizado'!$A$2:$A$101,_xlfn.XLOOKUP($C$1,'[1]Desempleo armonizado'!$B$1:$P$1,'[1]Desempleo armonizado'!$B$2:$P$101))</f>
        <v>8.3000000000000007</v>
      </c>
      <c r="G85" s="26" cm="1">
        <f t="array" ref="G85">IFERROR(_xlfn.XLOOKUP(transformación!$B76,[1]Forwarkeys!$B$2:$B$1000,_xlfn.XLOOKUP($C$1,[1]Forwarkeys!$C$1:$BA$1,[1]Forwarkeys!$C$2:$BA$1000)),"-")</f>
        <v>6648</v>
      </c>
      <c r="H85" s="19">
        <f>España!E85</f>
        <v>94.7</v>
      </c>
      <c r="I85" s="3">
        <f>[1]Aeropuerto!$R78</f>
        <v>5949</v>
      </c>
      <c r="J85" s="3" cm="1">
        <f t="array" ref="J85">_xlfn.XLOOKUP(transformación!$B76,[1]Mortalidad!$A$2:$A$301,_xlfn.XLOOKUP($C$1,[1]Mortalidad!$B$1:$P$1,[1]Mortalidad!$B$2:$P$301))</f>
        <v>7270</v>
      </c>
      <c r="K85" s="19" cm="1">
        <f t="array" ref="K85">_xlfn.XLOOKUP(transformación!$B76,'[1]Indice del consumidor'!$A$2:$A$301,_xlfn.XLOOKUP($C$1,'[1]Indice del consumidor'!$B$1:$P$1,'[1]Indice del consumidor'!$B$2:$P$301))</f>
        <v>6.4</v>
      </c>
      <c r="L85" s="34" t="s">
        <v>702</v>
      </c>
      <c r="M85" s="34" t="s">
        <v>702</v>
      </c>
      <c r="N85" s="34" t="s">
        <v>702</v>
      </c>
    </row>
    <row r="86" spans="1:14" x14ac:dyDescent="0.3">
      <c r="A86" s="2" t="str">
        <f>'Viajeros Hoteles y Apartamet'!A86</f>
        <v>2011</v>
      </c>
      <c r="B86" s="2" t="str">
        <f>'Viajeros Hoteles y Apartamet'!B86</f>
        <v>3</v>
      </c>
      <c r="C86" s="3">
        <f>'Viajeros Hoteles y Apartamet'!L86</f>
        <v>16214</v>
      </c>
      <c r="D86" s="3" cm="1">
        <f t="array" ref="D86">_xlfn.XLOOKUP(transformación!A77,'[1]Pib Pc'!$A$2:$A$81,_xlfn.XLOOKUP($C$1,'[1]Pib Pc'!B$1:P$1,'[1]Pib Pc'!$B$2:$P$81))</f>
        <v>10730</v>
      </c>
      <c r="E86" s="19" cm="1">
        <f t="array" ref="E86">_xlfn.XLOOKUP(transformación!B77,'[1]IPC Armonizado'!$A$2:$A$250,_xlfn.XLOOKUP($C$1,'[1]IPC Armonizado'!$B$1:$Q$1,'[1]IPC Armonizado'!$B$2:$Q$250))</f>
        <v>97.7</v>
      </c>
      <c r="F86" s="19" cm="1">
        <f t="array" ref="F86">_xlfn.XLOOKUP(transformación!A77,'[1]Desempleo armonizado'!$A$2:$A$101,_xlfn.XLOOKUP($C$1,'[1]Desempleo armonizado'!$B$1:$P$1,'[1]Desempleo armonizado'!$B$2:$P$101))</f>
        <v>8.3000000000000007</v>
      </c>
      <c r="G86" s="26" cm="1">
        <f t="array" ref="G86">IFERROR(_xlfn.XLOOKUP(transformación!$B77,[1]Forwarkeys!$B$2:$B$1000,_xlfn.XLOOKUP($C$1,[1]Forwarkeys!$C$1:$BA$1,[1]Forwarkeys!$C$2:$BA$1000)),"-")</f>
        <v>8949</v>
      </c>
      <c r="H86" s="19">
        <f>España!E86</f>
        <v>96.93</v>
      </c>
      <c r="I86" s="3">
        <f>[1]Aeropuerto!$R79</f>
        <v>8032</v>
      </c>
      <c r="J86" s="3" cm="1">
        <f t="array" ref="J86">_xlfn.XLOOKUP(transformación!$B77,[1]Mortalidad!$A$2:$A$301,_xlfn.XLOOKUP($C$1,[1]Mortalidad!$B$1:$P$1,[1]Mortalidad!$B$2:$P$301))</f>
        <v>8139</v>
      </c>
      <c r="K86" s="19" cm="1">
        <f t="array" ref="K86">_xlfn.XLOOKUP(transformación!$B77,'[1]Indice del consumidor'!$A$2:$A$301,_xlfn.XLOOKUP($C$1,'[1]Indice del consumidor'!$B$1:$P$1,'[1]Indice del consumidor'!$B$2:$P$301))</f>
        <v>4</v>
      </c>
      <c r="L86" s="34" t="s">
        <v>702</v>
      </c>
      <c r="M86" s="34" t="s">
        <v>702</v>
      </c>
      <c r="N86" s="34" t="s">
        <v>702</v>
      </c>
    </row>
    <row r="87" spans="1:14" x14ac:dyDescent="0.3">
      <c r="A87" s="2" t="str">
        <f>'Viajeros Hoteles y Apartamet'!A87</f>
        <v>2011</v>
      </c>
      <c r="B87" s="2" t="str">
        <f>'Viajeros Hoteles y Apartamet'!B87</f>
        <v>4</v>
      </c>
      <c r="C87" s="3">
        <f>'Viajeros Hoteles y Apartamet'!L87</f>
        <v>17719</v>
      </c>
      <c r="D87" s="3" cm="1">
        <f t="array" ref="D87">_xlfn.XLOOKUP(transformación!A78,'[1]Pib Pc'!$A$2:$A$81,_xlfn.XLOOKUP($C$1,'[1]Pib Pc'!B$1:P$1,'[1]Pib Pc'!$B$2:$P$81))</f>
        <v>11240</v>
      </c>
      <c r="E87" s="19" cm="1">
        <f t="array" ref="E87">_xlfn.XLOOKUP(transformación!B78,'[1]IPC Armonizado'!$A$2:$A$250,_xlfn.XLOOKUP($C$1,'[1]IPC Armonizado'!$B$1:$Q$1,'[1]IPC Armonizado'!$B$2:$Q$250))</f>
        <v>98.02</v>
      </c>
      <c r="F87" s="19" cm="1">
        <f t="array" ref="F87">_xlfn.XLOOKUP(transformación!A78,'[1]Desempleo armonizado'!$A$2:$A$101,_xlfn.XLOOKUP($C$1,'[1]Desempleo armonizado'!$B$1:$P$1,'[1]Desempleo armonizado'!$B$2:$P$101))</f>
        <v>8.6</v>
      </c>
      <c r="G87" s="26" cm="1">
        <f t="array" ref="G87">IFERROR(_xlfn.XLOOKUP(transformación!$B78,[1]Forwarkeys!$B$2:$B$1000,_xlfn.XLOOKUP($C$1,[1]Forwarkeys!$C$1:$BA$1,[1]Forwarkeys!$C$2:$BA$1000)),"-")</f>
        <v>11959</v>
      </c>
      <c r="H87" s="19">
        <f>España!E87</f>
        <v>97.78</v>
      </c>
      <c r="I87" s="3">
        <f>[1]Aeropuerto!$R80</f>
        <v>10237</v>
      </c>
      <c r="J87" s="3" cm="1">
        <f t="array" ref="J87">_xlfn.XLOOKUP(transformación!$B78,[1]Mortalidad!$A$2:$A$301,_xlfn.XLOOKUP($C$1,[1]Mortalidad!$B$1:$P$1,[1]Mortalidad!$B$2:$P$301))</f>
        <v>7515</v>
      </c>
      <c r="K87" s="19" cm="1">
        <f t="array" ref="K87">_xlfn.XLOOKUP(transformación!$B78,'[1]Indice del consumidor'!$A$2:$A$301,_xlfn.XLOOKUP($C$1,'[1]Indice del consumidor'!$B$1:$P$1,'[1]Indice del consumidor'!$B$2:$P$301))</f>
        <v>3.5</v>
      </c>
      <c r="L87" s="34" t="s">
        <v>702</v>
      </c>
      <c r="M87" s="34" t="s">
        <v>702</v>
      </c>
      <c r="N87" s="34" t="s">
        <v>702</v>
      </c>
    </row>
    <row r="88" spans="1:14" x14ac:dyDescent="0.3">
      <c r="A88" s="2" t="str">
        <f>'Viajeros Hoteles y Apartamet'!A88</f>
        <v>2011</v>
      </c>
      <c r="B88" s="2" t="str">
        <f>'Viajeros Hoteles y Apartamet'!B88</f>
        <v>5</v>
      </c>
      <c r="C88" s="3">
        <f>'Viajeros Hoteles y Apartamet'!L88</f>
        <v>18782</v>
      </c>
      <c r="D88" s="3" cm="1">
        <f t="array" ref="D88">_xlfn.XLOOKUP(transformación!A79,'[1]Pib Pc'!$A$2:$A$81,_xlfn.XLOOKUP($C$1,'[1]Pib Pc'!B$1:P$1,'[1]Pib Pc'!$B$2:$P$81))</f>
        <v>11240</v>
      </c>
      <c r="E88" s="19" cm="1">
        <f t="array" ref="E88">_xlfn.XLOOKUP(transformación!B79,'[1]IPC Armonizado'!$A$2:$A$250,_xlfn.XLOOKUP($C$1,'[1]IPC Armonizado'!$B$1:$Q$1,'[1]IPC Armonizado'!$B$2:$Q$250))</f>
        <v>98.06</v>
      </c>
      <c r="F88" s="19" cm="1">
        <f t="array" ref="F88">_xlfn.XLOOKUP(transformación!A79,'[1]Desempleo armonizado'!$A$2:$A$101,_xlfn.XLOOKUP($C$1,'[1]Desempleo armonizado'!$B$1:$P$1,'[1]Desempleo armonizado'!$B$2:$P$101))</f>
        <v>8.6</v>
      </c>
      <c r="G88" s="26" cm="1">
        <f t="array" ref="G88">IFERROR(_xlfn.XLOOKUP(transformación!$B79,[1]Forwarkeys!$B$2:$B$1000,_xlfn.XLOOKUP($C$1,[1]Forwarkeys!$C$1:$BA$1,[1]Forwarkeys!$C$2:$BA$1000)),"-")</f>
        <v>13221</v>
      </c>
      <c r="H88" s="19">
        <f>España!E88</f>
        <v>97.66</v>
      </c>
      <c r="I88" s="3">
        <f>[1]Aeropuerto!$R81</f>
        <v>10512</v>
      </c>
      <c r="J88" s="3" cm="1">
        <f t="array" ref="J88">_xlfn.XLOOKUP(transformación!$B79,[1]Mortalidad!$A$2:$A$301,_xlfn.XLOOKUP($C$1,[1]Mortalidad!$B$1:$P$1,[1]Mortalidad!$B$2:$P$301))</f>
        <v>7306</v>
      </c>
      <c r="K88" s="19" cm="1">
        <f t="array" ref="K88">_xlfn.XLOOKUP(transformación!$B79,'[1]Indice del consumidor'!$A$2:$A$301,_xlfn.XLOOKUP($C$1,'[1]Indice del consumidor'!$B$1:$P$1,'[1]Indice del consumidor'!$B$2:$P$301))</f>
        <v>3.2</v>
      </c>
      <c r="L88" s="34" t="s">
        <v>702</v>
      </c>
      <c r="M88" s="34" t="s">
        <v>702</v>
      </c>
      <c r="N88" s="34" t="s">
        <v>702</v>
      </c>
    </row>
    <row r="89" spans="1:14" x14ac:dyDescent="0.3">
      <c r="A89" s="2" t="str">
        <f>'Viajeros Hoteles y Apartamet'!A89</f>
        <v>2011</v>
      </c>
      <c r="B89" s="2" t="str">
        <f>'Viajeros Hoteles y Apartamet'!B89</f>
        <v>6</v>
      </c>
      <c r="C89" s="3">
        <f>'Viajeros Hoteles y Apartamet'!L89</f>
        <v>17067</v>
      </c>
      <c r="D89" s="3" cm="1">
        <f t="array" ref="D89">_xlfn.XLOOKUP(transformación!A80,'[1]Pib Pc'!$A$2:$A$81,_xlfn.XLOOKUP($C$1,'[1]Pib Pc'!B$1:P$1,'[1]Pib Pc'!$B$2:$P$81))</f>
        <v>11240</v>
      </c>
      <c r="E89" s="19" cm="1">
        <f t="array" ref="E89">_xlfn.XLOOKUP(transformación!B80,'[1]IPC Armonizado'!$A$2:$A$250,_xlfn.XLOOKUP($C$1,'[1]IPC Armonizado'!$B$1:$Q$1,'[1]IPC Armonizado'!$B$2:$Q$250))</f>
        <v>97.74</v>
      </c>
      <c r="F89" s="19" cm="1">
        <f t="array" ref="F89">_xlfn.XLOOKUP(transformación!A80,'[1]Desempleo armonizado'!$A$2:$A$101,_xlfn.XLOOKUP($C$1,'[1]Desempleo armonizado'!$B$1:$P$1,'[1]Desempleo armonizado'!$B$2:$P$101))</f>
        <v>8.6</v>
      </c>
      <c r="G89" s="26" cm="1">
        <f t="array" ref="G89">IFERROR(_xlfn.XLOOKUP(transformación!$B80,[1]Forwarkeys!$B$2:$B$1000,_xlfn.XLOOKUP($C$1,[1]Forwarkeys!$C$1:$BA$1,[1]Forwarkeys!$C$2:$BA$1000)),"-")</f>
        <v>13221</v>
      </c>
      <c r="H89" s="19">
        <f>España!E89</f>
        <v>97.48</v>
      </c>
      <c r="I89" s="3">
        <f>[1]Aeropuerto!$R82</f>
        <v>11703</v>
      </c>
      <c r="J89" s="3" cm="1">
        <f t="array" ref="J89">_xlfn.XLOOKUP(transformación!$B80,[1]Mortalidad!$A$2:$A$301,_xlfn.XLOOKUP($C$1,[1]Mortalidad!$B$1:$P$1,[1]Mortalidad!$B$2:$P$301))</f>
        <v>6709</v>
      </c>
      <c r="K89" s="19" cm="1">
        <f t="array" ref="K89">_xlfn.XLOOKUP(transformación!$B80,'[1]Indice del consumidor'!$A$2:$A$301,_xlfn.XLOOKUP($C$1,'[1]Indice del consumidor'!$B$1:$P$1,'[1]Indice del consumidor'!$B$2:$P$301))</f>
        <v>3.2</v>
      </c>
      <c r="L89" s="34" t="s">
        <v>702</v>
      </c>
      <c r="M89" s="34" t="s">
        <v>702</v>
      </c>
      <c r="N89" s="34" t="s">
        <v>702</v>
      </c>
    </row>
    <row r="90" spans="1:14" x14ac:dyDescent="0.3">
      <c r="A90" s="2" t="str">
        <f>'Viajeros Hoteles y Apartamet'!A90</f>
        <v>2011</v>
      </c>
      <c r="B90" s="2" t="str">
        <f>'Viajeros Hoteles y Apartamet'!B90</f>
        <v>7</v>
      </c>
      <c r="C90" s="3">
        <f>'Viajeros Hoteles y Apartamet'!L90</f>
        <v>23103</v>
      </c>
      <c r="D90" s="3" cm="1">
        <f t="array" ref="D90">_xlfn.XLOOKUP(transformación!A81,'[1]Pib Pc'!$A$2:$A$81,_xlfn.XLOOKUP($C$1,'[1]Pib Pc'!B$1:P$1,'[1]Pib Pc'!$B$2:$P$81))</f>
        <v>10550</v>
      </c>
      <c r="E90" s="19" cm="1">
        <f t="array" ref="E90">_xlfn.XLOOKUP(transformación!B81,'[1]IPC Armonizado'!$A$2:$A$250,_xlfn.XLOOKUP($C$1,'[1]IPC Armonizado'!$B$1:$Q$1,'[1]IPC Armonizado'!$B$2:$Q$250))</f>
        <v>97.47</v>
      </c>
      <c r="F90" s="19" cm="1">
        <f t="array" ref="F90">_xlfn.XLOOKUP(transformación!A81,'[1]Desempleo armonizado'!$A$2:$A$101,_xlfn.XLOOKUP($C$1,'[1]Desempleo armonizado'!$B$1:$P$1,'[1]Desempleo armonizado'!$B$2:$P$101))</f>
        <v>7.1</v>
      </c>
      <c r="G90" s="26" cm="1">
        <f t="array" ref="G90">IFERROR(_xlfn.XLOOKUP(transformación!$B81,[1]Forwarkeys!$B$2:$B$1000,_xlfn.XLOOKUP($C$1,[1]Forwarkeys!$C$1:$BA$1,[1]Forwarkeys!$C$2:$BA$1000)),"-")</f>
        <v>17632</v>
      </c>
      <c r="H90" s="19">
        <f>España!E90</f>
        <v>96.34</v>
      </c>
      <c r="I90" s="3">
        <f>[1]Aeropuerto!$R83</f>
        <v>16470</v>
      </c>
      <c r="J90" s="3" cm="1">
        <f t="array" ref="J90">_xlfn.XLOOKUP(transformación!$B81,[1]Mortalidad!$A$2:$A$301,_xlfn.XLOOKUP($C$1,[1]Mortalidad!$B$1:$P$1,[1]Mortalidad!$B$2:$P$301))</f>
        <v>7190</v>
      </c>
      <c r="K90" s="19" cm="1">
        <f t="array" ref="K90">_xlfn.XLOOKUP(transformación!$B81,'[1]Indice del consumidor'!$A$2:$A$301,_xlfn.XLOOKUP($C$1,'[1]Indice del consumidor'!$B$1:$P$1,'[1]Indice del consumidor'!$B$2:$P$301))</f>
        <v>1.8</v>
      </c>
      <c r="L90" s="34" t="s">
        <v>702</v>
      </c>
      <c r="M90" s="34" t="s">
        <v>702</v>
      </c>
      <c r="N90" s="34" t="s">
        <v>702</v>
      </c>
    </row>
    <row r="91" spans="1:14" x14ac:dyDescent="0.3">
      <c r="A91" s="2" t="str">
        <f>'Viajeros Hoteles y Apartamet'!A91</f>
        <v>2011</v>
      </c>
      <c r="B91" s="2" t="str">
        <f>'Viajeros Hoteles y Apartamet'!B91</f>
        <v>8</v>
      </c>
      <c r="C91" s="3">
        <f>'Viajeros Hoteles y Apartamet'!L91</f>
        <v>15152</v>
      </c>
      <c r="D91" s="3" cm="1">
        <f t="array" ref="D91">_xlfn.XLOOKUP(transformación!A82,'[1]Pib Pc'!$A$2:$A$81,_xlfn.XLOOKUP($C$1,'[1]Pib Pc'!B$1:P$1,'[1]Pib Pc'!$B$2:$P$81))</f>
        <v>10550</v>
      </c>
      <c r="E91" s="19" cm="1">
        <f t="array" ref="E91">_xlfn.XLOOKUP(transformación!B82,'[1]IPC Armonizado'!$A$2:$A$250,_xlfn.XLOOKUP($C$1,'[1]IPC Armonizado'!$B$1:$Q$1,'[1]IPC Armonizado'!$B$2:$Q$250))</f>
        <v>97.41</v>
      </c>
      <c r="F91" s="19" cm="1">
        <f t="array" ref="F91">_xlfn.XLOOKUP(transformación!A82,'[1]Desempleo armonizado'!$A$2:$A$101,_xlfn.XLOOKUP($C$1,'[1]Desempleo armonizado'!$B$1:$P$1,'[1]Desempleo armonizado'!$B$2:$P$101))</f>
        <v>7.1</v>
      </c>
      <c r="G91" s="26" cm="1">
        <f t="array" ref="G91">IFERROR(_xlfn.XLOOKUP(transformación!$B82,[1]Forwarkeys!$B$2:$B$1000,_xlfn.XLOOKUP($C$1,[1]Forwarkeys!$C$1:$BA$1,[1]Forwarkeys!$C$2:$BA$1000)),"-")</f>
        <v>16056</v>
      </c>
      <c r="H91" s="19">
        <f>España!E91</f>
        <v>96.31</v>
      </c>
      <c r="I91" s="3">
        <f>[1]Aeropuerto!$R84</f>
        <v>12084</v>
      </c>
      <c r="J91" s="3" cm="1">
        <f t="array" ref="J91">_xlfn.XLOOKUP(transformación!$B82,[1]Mortalidad!$A$2:$A$301,_xlfn.XLOOKUP($C$1,[1]Mortalidad!$B$1:$P$1,[1]Mortalidad!$B$2:$P$301))</f>
        <v>7019</v>
      </c>
      <c r="K91" s="19" cm="1">
        <f t="array" ref="K91">_xlfn.XLOOKUP(transformación!$B82,'[1]Indice del consumidor'!$A$2:$A$301,_xlfn.XLOOKUP($C$1,'[1]Indice del consumidor'!$B$1:$P$1,'[1]Indice del consumidor'!$B$2:$P$301))</f>
        <v>-2.4</v>
      </c>
      <c r="L91" s="34" t="s">
        <v>702</v>
      </c>
      <c r="M91" s="34" t="s">
        <v>702</v>
      </c>
      <c r="N91" s="34" t="s">
        <v>702</v>
      </c>
    </row>
    <row r="92" spans="1:14" x14ac:dyDescent="0.3">
      <c r="A92" s="2" t="str">
        <f>'Viajeros Hoteles y Apartamet'!A92</f>
        <v>2011</v>
      </c>
      <c r="B92" s="2" t="str">
        <f>'Viajeros Hoteles y Apartamet'!B92</f>
        <v>9</v>
      </c>
      <c r="C92" s="3">
        <f>'Viajeros Hoteles y Apartamet'!L92</f>
        <v>20257</v>
      </c>
      <c r="D92" s="3" cm="1">
        <f t="array" ref="D92">_xlfn.XLOOKUP(transformación!A83,'[1]Pib Pc'!$A$2:$A$81,_xlfn.XLOOKUP($C$1,'[1]Pib Pc'!B$1:P$1,'[1]Pib Pc'!$B$2:$P$81))</f>
        <v>10550</v>
      </c>
      <c r="E92" s="19" cm="1">
        <f t="array" ref="E92">_xlfn.XLOOKUP(transformación!B83,'[1]IPC Armonizado'!$A$2:$A$250,_xlfn.XLOOKUP($C$1,'[1]IPC Armonizado'!$B$1:$Q$1,'[1]IPC Armonizado'!$B$2:$Q$250))</f>
        <v>98.09</v>
      </c>
      <c r="F92" s="19" cm="1">
        <f t="array" ref="F92">_xlfn.XLOOKUP(transformación!A83,'[1]Desempleo armonizado'!$A$2:$A$101,_xlfn.XLOOKUP($C$1,'[1]Desempleo armonizado'!$B$1:$P$1,'[1]Desempleo armonizado'!$B$2:$P$101))</f>
        <v>7.1</v>
      </c>
      <c r="G92" s="26" cm="1">
        <f t="array" ref="G92">IFERROR(_xlfn.XLOOKUP(transformación!$B83,[1]Forwarkeys!$B$2:$B$1000,_xlfn.XLOOKUP($C$1,[1]Forwarkeys!$C$1:$BA$1,[1]Forwarkeys!$C$2:$BA$1000)),"-")</f>
        <v>14733</v>
      </c>
      <c r="H92" s="19">
        <f>España!E92</f>
        <v>97.46</v>
      </c>
      <c r="I92" s="3">
        <f>[1]Aeropuerto!$R85</f>
        <v>13232</v>
      </c>
      <c r="J92" s="3" cm="1">
        <f t="array" ref="J92">_xlfn.XLOOKUP(transformación!$B83,[1]Mortalidad!$A$2:$A$301,_xlfn.XLOOKUP($C$1,[1]Mortalidad!$B$1:$P$1,[1]Mortalidad!$B$2:$P$301))</f>
        <v>7101</v>
      </c>
      <c r="K92" s="19" cm="1">
        <f t="array" ref="K92">_xlfn.XLOOKUP(transformación!$B83,'[1]Indice del consumidor'!$A$2:$A$301,_xlfn.XLOOKUP($C$1,'[1]Indice del consumidor'!$B$1:$P$1,'[1]Indice del consumidor'!$B$2:$P$301))</f>
        <v>-3.8</v>
      </c>
      <c r="L92" s="34" t="s">
        <v>702</v>
      </c>
      <c r="M92" s="34" t="s">
        <v>702</v>
      </c>
      <c r="N92" s="34" t="s">
        <v>702</v>
      </c>
    </row>
    <row r="93" spans="1:14" x14ac:dyDescent="0.3">
      <c r="A93" s="2" t="str">
        <f>'Viajeros Hoteles y Apartamet'!A93</f>
        <v>2011</v>
      </c>
      <c r="B93" s="2" t="str">
        <f>'Viajeros Hoteles y Apartamet'!B93</f>
        <v>10</v>
      </c>
      <c r="C93" s="3">
        <f>'Viajeros Hoteles y Apartamet'!L93</f>
        <v>20047</v>
      </c>
      <c r="D93" s="3" cm="1">
        <f t="array" ref="D93">_xlfn.XLOOKUP(transformación!A84,'[1]Pib Pc'!$A$2:$A$81,_xlfn.XLOOKUP($C$1,'[1]Pib Pc'!B$1:P$1,'[1]Pib Pc'!$B$2:$P$81))</f>
        <v>11170</v>
      </c>
      <c r="E93" s="19" cm="1">
        <f t="array" ref="E93">_xlfn.XLOOKUP(transformación!B84,'[1]IPC Armonizado'!$A$2:$A$250,_xlfn.XLOOKUP($C$1,'[1]IPC Armonizado'!$B$1:$Q$1,'[1]IPC Armonizado'!$B$2:$Q$250))</f>
        <v>97.98</v>
      </c>
      <c r="F93" s="19" cm="1">
        <f t="array" ref="F93">_xlfn.XLOOKUP(transformación!A84,'[1]Desempleo armonizado'!$A$2:$A$101,_xlfn.XLOOKUP($C$1,'[1]Desempleo armonizado'!$B$1:$P$1,'[1]Desempleo armonizado'!$B$2:$P$101))</f>
        <v>7.2</v>
      </c>
      <c r="G93" s="26" cm="1">
        <f t="array" ref="G93">IFERROR(_xlfn.XLOOKUP(transformación!$B84,[1]Forwarkeys!$B$2:$B$1000,_xlfn.XLOOKUP($C$1,[1]Forwarkeys!$C$1:$BA$1,[1]Forwarkeys!$C$2:$BA$1000)),"-")</f>
        <v>14544</v>
      </c>
      <c r="H93" s="19">
        <f>España!E93</f>
        <v>97.87</v>
      </c>
      <c r="I93" s="3">
        <f>[1]Aeropuerto!$R86</f>
        <v>13236</v>
      </c>
      <c r="J93" s="3" cm="1">
        <f t="array" ref="J93">_xlfn.XLOOKUP(transformación!$B84,[1]Mortalidad!$A$2:$A$301,_xlfn.XLOOKUP($C$1,[1]Mortalidad!$B$1:$P$1,[1]Mortalidad!$B$2:$P$301))</f>
        <v>7612</v>
      </c>
      <c r="K93" s="19" cm="1">
        <f t="array" ref="K93">_xlfn.XLOOKUP(transformación!$B84,'[1]Indice del consumidor'!$A$2:$A$301,_xlfn.XLOOKUP($C$1,'[1]Indice del consumidor'!$B$1:$P$1,'[1]Indice del consumidor'!$B$2:$P$301))</f>
        <v>-4</v>
      </c>
      <c r="L93" s="34" t="s">
        <v>702</v>
      </c>
      <c r="M93" s="34" t="s">
        <v>702</v>
      </c>
      <c r="N93" s="34" t="s">
        <v>702</v>
      </c>
    </row>
    <row r="94" spans="1:14" x14ac:dyDescent="0.3">
      <c r="A94" s="2" t="str">
        <f>'Viajeros Hoteles y Apartamet'!A94</f>
        <v>2011</v>
      </c>
      <c r="B94" s="2" t="str">
        <f>'Viajeros Hoteles y Apartamet'!B94</f>
        <v>11</v>
      </c>
      <c r="C94" s="3">
        <f>'Viajeros Hoteles y Apartamet'!L94</f>
        <v>16719</v>
      </c>
      <c r="D94" s="3" cm="1">
        <f t="array" ref="D94">_xlfn.XLOOKUP(transformación!A85,'[1]Pib Pc'!$A$2:$A$81,_xlfn.XLOOKUP($C$1,'[1]Pib Pc'!B$1:P$1,'[1]Pib Pc'!$B$2:$P$81))</f>
        <v>11170</v>
      </c>
      <c r="E94" s="19" cm="1">
        <f t="array" ref="E94">_xlfn.XLOOKUP(transformación!B85,'[1]IPC Armonizado'!$A$2:$A$250,_xlfn.XLOOKUP($C$1,'[1]IPC Armonizado'!$B$1:$Q$1,'[1]IPC Armonizado'!$B$2:$Q$250))</f>
        <v>98.18</v>
      </c>
      <c r="F94" s="19" cm="1">
        <f t="array" ref="F94">_xlfn.XLOOKUP(transformación!A85,'[1]Desempleo armonizado'!$A$2:$A$101,_xlfn.XLOOKUP($C$1,'[1]Desempleo armonizado'!$B$1:$P$1,'[1]Desempleo armonizado'!$B$2:$P$101))</f>
        <v>7.2</v>
      </c>
      <c r="G94" s="26" cm="1">
        <f t="array" ref="G94">IFERROR(_xlfn.XLOOKUP(transformación!$B85,[1]Forwarkeys!$B$2:$B$1000,_xlfn.XLOOKUP($C$1,[1]Forwarkeys!$C$1:$BA$1,[1]Forwarkeys!$C$2:$BA$1000)),"-")</f>
        <v>8188</v>
      </c>
      <c r="H94" s="19">
        <f>España!E94</f>
        <v>98.09</v>
      </c>
      <c r="I94" s="3">
        <f>[1]Aeropuerto!$R87</f>
        <v>6268</v>
      </c>
      <c r="J94" s="3" cm="1">
        <f t="array" ref="J94">_xlfn.XLOOKUP(transformación!$B85,[1]Mortalidad!$A$2:$A$301,_xlfn.XLOOKUP($C$1,[1]Mortalidad!$B$1:$P$1,[1]Mortalidad!$B$2:$P$301))</f>
        <v>7191</v>
      </c>
      <c r="K94" s="19" cm="1">
        <f t="array" ref="K94">_xlfn.XLOOKUP(transformación!$B85,'[1]Indice del consumidor'!$A$2:$A$301,_xlfn.XLOOKUP($C$1,'[1]Indice del consumidor'!$B$1:$P$1,'[1]Indice del consumidor'!$B$2:$P$301))</f>
        <v>-5.4</v>
      </c>
      <c r="L94" s="34" t="s">
        <v>702</v>
      </c>
      <c r="M94" s="34" t="s">
        <v>702</v>
      </c>
      <c r="N94" s="34" t="s">
        <v>702</v>
      </c>
    </row>
    <row r="95" spans="1:14" x14ac:dyDescent="0.3">
      <c r="A95" s="2" t="str">
        <f>'Viajeros Hoteles y Apartamet'!A95</f>
        <v>2011</v>
      </c>
      <c r="B95" s="2" t="str">
        <f>'Viajeros Hoteles y Apartamet'!B95</f>
        <v>12</v>
      </c>
      <c r="C95" s="3">
        <f>'Viajeros Hoteles y Apartamet'!L95</f>
        <v>8328</v>
      </c>
      <c r="D95" s="3" cm="1">
        <f t="array" ref="D95">_xlfn.XLOOKUP(transformación!A86,'[1]Pib Pc'!$A$2:$A$81,_xlfn.XLOOKUP($C$1,'[1]Pib Pc'!B$1:P$1,'[1]Pib Pc'!$B$2:$P$81))</f>
        <v>11170</v>
      </c>
      <c r="E95" s="19" cm="1">
        <f t="array" ref="E95">_xlfn.XLOOKUP(transformación!B86,'[1]IPC Armonizado'!$A$2:$A$250,_xlfn.XLOOKUP($C$1,'[1]IPC Armonizado'!$B$1:$Q$1,'[1]IPC Armonizado'!$B$2:$Q$250))</f>
        <v>98.15</v>
      </c>
      <c r="F95" s="19" cm="1">
        <f t="array" ref="F95">_xlfn.XLOOKUP(transformación!A86,'[1]Desempleo armonizado'!$A$2:$A$101,_xlfn.XLOOKUP($C$1,'[1]Desempleo armonizado'!$B$1:$P$1,'[1]Desempleo armonizado'!$B$2:$P$101))</f>
        <v>7.2</v>
      </c>
      <c r="G95" s="26" cm="1">
        <f t="array" ref="G95">IFERROR(_xlfn.XLOOKUP(transformación!$B86,[1]Forwarkeys!$B$2:$B$1000,_xlfn.XLOOKUP($C$1,[1]Forwarkeys!$C$1:$BA$1,[1]Forwarkeys!$C$2:$BA$1000)),"-")</f>
        <v>7560</v>
      </c>
      <c r="H95" s="19">
        <f>España!E95</f>
        <v>98.11</v>
      </c>
      <c r="I95" s="3">
        <f>[1]Aeropuerto!$R88</f>
        <v>5602</v>
      </c>
      <c r="J95" s="3" cm="1">
        <f t="array" ref="J95">_xlfn.XLOOKUP(transformación!$B86,[1]Mortalidad!$A$2:$A$301,_xlfn.XLOOKUP($C$1,[1]Mortalidad!$B$1:$P$1,[1]Mortalidad!$B$2:$P$301))</f>
        <v>8200</v>
      </c>
      <c r="K95" s="19" cm="1">
        <f t="array" ref="K95">_xlfn.XLOOKUP(transformación!$B86,'[1]Indice del consumidor'!$A$2:$A$301,_xlfn.XLOOKUP($C$1,'[1]Indice del consumidor'!$B$1:$P$1,'[1]Indice del consumidor'!$B$2:$P$301))</f>
        <v>-5</v>
      </c>
      <c r="L95" s="34" t="s">
        <v>702</v>
      </c>
      <c r="M95" s="34" t="s">
        <v>702</v>
      </c>
      <c r="N95" s="34" t="s">
        <v>702</v>
      </c>
    </row>
    <row r="96" spans="1:14" x14ac:dyDescent="0.3">
      <c r="A96" s="2" t="str">
        <f>'Viajeros Hoteles y Apartamet'!A96</f>
        <v>2012</v>
      </c>
      <c r="B96" s="2" t="str">
        <f>'Viajeros Hoteles y Apartamet'!B96</f>
        <v>1</v>
      </c>
      <c r="C96" s="3">
        <f>'Viajeros Hoteles y Apartamet'!L96</f>
        <v>14734</v>
      </c>
      <c r="D96" s="3" cm="1">
        <f t="array" ref="D96">_xlfn.XLOOKUP(transformación!A87,'[1]Pib Pc'!$A$2:$A$81,_xlfn.XLOOKUP($C$1,'[1]Pib Pc'!B$1:P$1,'[1]Pib Pc'!$B$2:$P$81))</f>
        <v>10820</v>
      </c>
      <c r="E96" s="19" cm="1">
        <f t="array" ref="E96">_xlfn.XLOOKUP(transformación!B87,'[1]IPC Armonizado'!$A$2:$A$250,_xlfn.XLOOKUP($C$1,'[1]IPC Armonizado'!$B$1:$Q$1,'[1]IPC Armonizado'!$B$2:$Q$250))</f>
        <v>97.57</v>
      </c>
      <c r="F96" s="19" cm="1">
        <f t="array" ref="F96">_xlfn.XLOOKUP(transformación!A87,'[1]Desempleo armonizado'!$A$2:$A$101,_xlfn.XLOOKUP($C$1,'[1]Desempleo armonizado'!$B$1:$P$1,'[1]Desempleo armonizado'!$B$2:$P$101))</f>
        <v>8.1999999999999993</v>
      </c>
      <c r="G96" s="26" cm="1">
        <f t="array" ref="G96">IFERROR(_xlfn.XLOOKUP(transformación!$B87,[1]Forwarkeys!$B$2:$B$1000,_xlfn.XLOOKUP($C$1,[1]Forwarkeys!$C$1:$BA$1,[1]Forwarkeys!$C$2:$BA$1000)),"-")</f>
        <v>7560</v>
      </c>
      <c r="H96" s="19">
        <f>España!E96</f>
        <v>96.48</v>
      </c>
      <c r="I96" s="3">
        <f>[1]Aeropuerto!$R89</f>
        <v>6349</v>
      </c>
      <c r="J96" s="3" cm="1">
        <f t="array" ref="J96">_xlfn.XLOOKUP(transformación!$B87,[1]Mortalidad!$A$2:$A$301,_xlfn.XLOOKUP($C$1,[1]Mortalidad!$B$1:$P$1,[1]Mortalidad!$B$2:$P$301))</f>
        <v>8432</v>
      </c>
      <c r="K96" s="19" cm="1">
        <f t="array" ref="K96">_xlfn.XLOOKUP(transformación!$B87,'[1]Indice del consumidor'!$A$2:$A$301,_xlfn.XLOOKUP($C$1,'[1]Indice del consumidor'!$B$1:$P$1,'[1]Indice del consumidor'!$B$2:$P$301))</f>
        <v>-1.2</v>
      </c>
      <c r="L96" s="34" t="s">
        <v>702</v>
      </c>
      <c r="M96" s="34" t="s">
        <v>702</v>
      </c>
      <c r="N96" s="34" t="s">
        <v>702</v>
      </c>
    </row>
    <row r="97" spans="1:14" x14ac:dyDescent="0.3">
      <c r="A97" s="2" t="str">
        <f>'Viajeros Hoteles y Apartamet'!A97</f>
        <v>2012</v>
      </c>
      <c r="B97" s="2" t="str">
        <f>'Viajeros Hoteles y Apartamet'!B97</f>
        <v>2</v>
      </c>
      <c r="C97" s="3">
        <f>'Viajeros Hoteles y Apartamet'!L97</f>
        <v>18881</v>
      </c>
      <c r="D97" s="3" cm="1">
        <f t="array" ref="D97">_xlfn.XLOOKUP(transformación!A88,'[1]Pib Pc'!$A$2:$A$81,_xlfn.XLOOKUP($C$1,'[1]Pib Pc'!B$1:P$1,'[1]Pib Pc'!$B$2:$P$81))</f>
        <v>10820</v>
      </c>
      <c r="E97" s="19" cm="1">
        <f t="array" ref="E97">_xlfn.XLOOKUP(transformación!B88,'[1]IPC Armonizado'!$A$2:$A$250,_xlfn.XLOOKUP($C$1,'[1]IPC Armonizado'!$B$1:$Q$1,'[1]IPC Armonizado'!$B$2:$Q$250))</f>
        <v>98.29</v>
      </c>
      <c r="F97" s="19" cm="1">
        <f t="array" ref="F97">_xlfn.XLOOKUP(transformación!A88,'[1]Desempleo armonizado'!$A$2:$A$101,_xlfn.XLOOKUP($C$1,'[1]Desempleo armonizado'!$B$1:$P$1,'[1]Desempleo armonizado'!$B$2:$P$101))</f>
        <v>8.1999999999999993</v>
      </c>
      <c r="G97" s="26" cm="1">
        <f t="array" ref="G97">IFERROR(_xlfn.XLOOKUP(transformación!$B88,[1]Forwarkeys!$B$2:$B$1000,_xlfn.XLOOKUP($C$1,[1]Forwarkeys!$C$1:$BA$1,[1]Forwarkeys!$C$2:$BA$1000)),"-")</f>
        <v>6804</v>
      </c>
      <c r="H97" s="19">
        <f>España!E97</f>
        <v>96.51</v>
      </c>
      <c r="I97" s="3">
        <f>[1]Aeropuerto!$R90</f>
        <v>6219</v>
      </c>
      <c r="J97" s="3" cm="1">
        <f t="array" ref="J97">_xlfn.XLOOKUP(transformación!$B88,[1]Mortalidad!$A$2:$A$301,_xlfn.XLOOKUP($C$1,[1]Mortalidad!$B$1:$P$1,[1]Mortalidad!$B$2:$P$301))</f>
        <v>8384</v>
      </c>
      <c r="K97" s="19" cm="1">
        <f t="array" ref="K97">_xlfn.XLOOKUP(transformación!$B88,'[1]Indice del consumidor'!$A$2:$A$301,_xlfn.XLOOKUP($C$1,'[1]Indice del consumidor'!$B$1:$P$1,'[1]Indice del consumidor'!$B$2:$P$301))</f>
        <v>-2</v>
      </c>
      <c r="L97" s="34" t="s">
        <v>702</v>
      </c>
      <c r="M97" s="34" t="s">
        <v>702</v>
      </c>
      <c r="N97" s="34" t="s">
        <v>702</v>
      </c>
    </row>
    <row r="98" spans="1:14" x14ac:dyDescent="0.3">
      <c r="A98" s="2" t="str">
        <f>'Viajeros Hoteles y Apartamet'!A98</f>
        <v>2012</v>
      </c>
      <c r="B98" s="2" t="str">
        <f>'Viajeros Hoteles y Apartamet'!B98</f>
        <v>3</v>
      </c>
      <c r="C98" s="3">
        <f>'Viajeros Hoteles y Apartamet'!L98</f>
        <v>20960</v>
      </c>
      <c r="D98" s="3" cm="1">
        <f t="array" ref="D98">_xlfn.XLOOKUP(transformación!A89,'[1]Pib Pc'!$A$2:$A$81,_xlfn.XLOOKUP($C$1,'[1]Pib Pc'!B$1:P$1,'[1]Pib Pc'!$B$2:$P$81))</f>
        <v>10820</v>
      </c>
      <c r="E98" s="19" cm="1">
        <f t="array" ref="E98">_xlfn.XLOOKUP(transformación!B89,'[1]IPC Armonizado'!$A$2:$A$250,_xlfn.XLOOKUP($C$1,'[1]IPC Armonizado'!$B$1:$Q$1,'[1]IPC Armonizado'!$B$2:$Q$250))</f>
        <v>98.73</v>
      </c>
      <c r="F98" s="19" cm="1">
        <f t="array" ref="F98">_xlfn.XLOOKUP(transformación!A89,'[1]Desempleo armonizado'!$A$2:$A$101,_xlfn.XLOOKUP($C$1,'[1]Desempleo armonizado'!$B$1:$P$1,'[1]Desempleo armonizado'!$B$2:$P$101))</f>
        <v>8.1999999999999993</v>
      </c>
      <c r="G98" s="26" cm="1">
        <f t="array" ref="G98">IFERROR(_xlfn.XLOOKUP(transformación!$B89,[1]Forwarkeys!$B$2:$B$1000,_xlfn.XLOOKUP($C$1,[1]Forwarkeys!$C$1:$BA$1,[1]Forwarkeys!$C$2:$BA$1000)),"-")</f>
        <v>9952</v>
      </c>
      <c r="H98" s="19">
        <f>España!E98</f>
        <v>98.64</v>
      </c>
      <c r="I98" s="3">
        <f>[1]Aeropuerto!$R91</f>
        <v>9371</v>
      </c>
      <c r="J98" s="3" cm="1">
        <f t="array" ref="J98">_xlfn.XLOOKUP(transformación!$B89,[1]Mortalidad!$A$2:$A$301,_xlfn.XLOOKUP($C$1,[1]Mortalidad!$B$1:$P$1,[1]Mortalidad!$B$2:$P$301))</f>
        <v>8753</v>
      </c>
      <c r="K98" s="19" cm="1">
        <f t="array" ref="K98">_xlfn.XLOOKUP(transformación!$B89,'[1]Indice del consumidor'!$A$2:$A$301,_xlfn.XLOOKUP($C$1,'[1]Indice del consumidor'!$B$1:$P$1,'[1]Indice del consumidor'!$B$2:$P$301))</f>
        <v>0.6</v>
      </c>
      <c r="L98" s="34" t="s">
        <v>702</v>
      </c>
      <c r="M98" s="34" t="s">
        <v>702</v>
      </c>
      <c r="N98" s="34" t="s">
        <v>702</v>
      </c>
    </row>
    <row r="99" spans="1:14" x14ac:dyDescent="0.3">
      <c r="A99" s="2" t="str">
        <f>'Viajeros Hoteles y Apartamet'!A99</f>
        <v>2012</v>
      </c>
      <c r="B99" s="2" t="str">
        <f>'Viajeros Hoteles y Apartamet'!B99</f>
        <v>4</v>
      </c>
      <c r="C99" s="3">
        <f>'Viajeros Hoteles y Apartamet'!L99</f>
        <v>21190</v>
      </c>
      <c r="D99" s="3" cm="1">
        <f t="array" ref="D99">_xlfn.XLOOKUP(transformación!A90,'[1]Pib Pc'!$A$2:$A$81,_xlfn.XLOOKUP($C$1,'[1]Pib Pc'!B$1:P$1,'[1]Pib Pc'!$B$2:$P$81))</f>
        <v>11420</v>
      </c>
      <c r="E99" s="19" cm="1">
        <f t="array" ref="E99">_xlfn.XLOOKUP(transformación!B90,'[1]IPC Armonizado'!$A$2:$A$250,_xlfn.XLOOKUP($C$1,'[1]IPC Armonizado'!$B$1:$Q$1,'[1]IPC Armonizado'!$B$2:$Q$250))</f>
        <v>98.99</v>
      </c>
      <c r="F99" s="19" cm="1">
        <f t="array" ref="F99">_xlfn.XLOOKUP(transformación!A90,'[1]Desempleo armonizado'!$A$2:$A$101,_xlfn.XLOOKUP($C$1,'[1]Desempleo armonizado'!$B$1:$P$1,'[1]Desempleo armonizado'!$B$2:$P$101))</f>
        <v>8.6</v>
      </c>
      <c r="G99" s="26" cm="1">
        <f t="array" ref="G99">IFERROR(_xlfn.XLOOKUP(transformación!$B90,[1]Forwarkeys!$B$2:$B$1000,_xlfn.XLOOKUP($C$1,[1]Forwarkeys!$C$1:$BA$1,[1]Forwarkeys!$C$2:$BA$1000)),"-")</f>
        <v>11868</v>
      </c>
      <c r="H99" s="19">
        <f>España!E99</f>
        <v>99.71</v>
      </c>
      <c r="I99" s="3">
        <f>[1]Aeropuerto!$R92</f>
        <v>13235</v>
      </c>
      <c r="J99" s="3" cm="1">
        <f t="array" ref="J99">_xlfn.XLOOKUP(transformación!$B90,[1]Mortalidad!$A$2:$A$301,_xlfn.XLOOKUP($C$1,[1]Mortalidad!$B$1:$P$1,[1]Mortalidad!$B$2:$P$301))</f>
        <v>7707</v>
      </c>
      <c r="K99" s="19" cm="1">
        <f t="array" ref="K99">_xlfn.XLOOKUP(transformación!$B90,'[1]Indice del consumidor'!$A$2:$A$301,_xlfn.XLOOKUP($C$1,'[1]Indice del consumidor'!$B$1:$P$1,'[1]Indice del consumidor'!$B$2:$P$301))</f>
        <v>1.6</v>
      </c>
      <c r="L99" s="34" t="s">
        <v>702</v>
      </c>
      <c r="M99" s="34" t="s">
        <v>702</v>
      </c>
      <c r="N99" s="34" t="s">
        <v>702</v>
      </c>
    </row>
    <row r="100" spans="1:14" x14ac:dyDescent="0.3">
      <c r="A100" s="2" t="str">
        <f>'Viajeros Hoteles y Apartamet'!A100</f>
        <v>2012</v>
      </c>
      <c r="B100" s="2" t="str">
        <f>'Viajeros Hoteles y Apartamet'!B100</f>
        <v>5</v>
      </c>
      <c r="C100" s="3">
        <f>'Viajeros Hoteles y Apartamet'!L100</f>
        <v>23914</v>
      </c>
      <c r="D100" s="3" cm="1">
        <f t="array" ref="D100">_xlfn.XLOOKUP(transformación!A91,'[1]Pib Pc'!$A$2:$A$81,_xlfn.XLOOKUP($C$1,'[1]Pib Pc'!B$1:P$1,'[1]Pib Pc'!$B$2:$P$81))</f>
        <v>11420</v>
      </c>
      <c r="E100" s="19" cm="1">
        <f t="array" ref="E100">_xlfn.XLOOKUP(transformación!B91,'[1]IPC Armonizado'!$A$2:$A$250,_xlfn.XLOOKUP($C$1,'[1]IPC Armonizado'!$B$1:$Q$1,'[1]IPC Armonizado'!$B$2:$Q$250))</f>
        <v>98.95</v>
      </c>
      <c r="F100" s="19" cm="1">
        <f t="array" ref="F100">_xlfn.XLOOKUP(transformación!A91,'[1]Desempleo armonizado'!$A$2:$A$101,_xlfn.XLOOKUP($C$1,'[1]Desempleo armonizado'!$B$1:$P$1,'[1]Desempleo armonizado'!$B$2:$P$101))</f>
        <v>8.6</v>
      </c>
      <c r="G100" s="26" cm="1">
        <f t="array" ref="G100">IFERROR(_xlfn.XLOOKUP(transformación!$B91,[1]Forwarkeys!$B$2:$B$1000,_xlfn.XLOOKUP($C$1,[1]Forwarkeys!$C$1:$BA$1,[1]Forwarkeys!$C$2:$BA$1000)),"-")</f>
        <v>14685</v>
      </c>
      <c r="H100" s="19">
        <f>España!E100</f>
        <v>99.5</v>
      </c>
      <c r="I100" s="3">
        <f>[1]Aeropuerto!$R93</f>
        <v>12251</v>
      </c>
      <c r="J100" s="3" cm="1">
        <f t="array" ref="J100">_xlfn.XLOOKUP(transformación!$B91,[1]Mortalidad!$A$2:$A$301,_xlfn.XLOOKUP($C$1,[1]Mortalidad!$B$1:$P$1,[1]Mortalidad!$B$2:$P$301))</f>
        <v>7452</v>
      </c>
      <c r="K100" s="19" cm="1">
        <f t="array" ref="K100">_xlfn.XLOOKUP(transformación!$B91,'[1]Indice del consumidor'!$A$2:$A$301,_xlfn.XLOOKUP($C$1,'[1]Indice del consumidor'!$B$1:$P$1,'[1]Indice del consumidor'!$B$2:$P$301))</f>
        <v>1.2</v>
      </c>
      <c r="L100" s="34" t="s">
        <v>702</v>
      </c>
      <c r="M100" s="34" t="s">
        <v>702</v>
      </c>
      <c r="N100" s="34" t="s">
        <v>702</v>
      </c>
    </row>
    <row r="101" spans="1:14" x14ac:dyDescent="0.3">
      <c r="A101" s="2" t="str">
        <f>'Viajeros Hoteles y Apartamet'!A101</f>
        <v>2012</v>
      </c>
      <c r="B101" s="2" t="str">
        <f>'Viajeros Hoteles y Apartamet'!B101</f>
        <v>6</v>
      </c>
      <c r="C101" s="3">
        <f>'Viajeros Hoteles y Apartamet'!L101</f>
        <v>26183</v>
      </c>
      <c r="D101" s="3" cm="1">
        <f t="array" ref="D101">_xlfn.XLOOKUP(transformación!A92,'[1]Pib Pc'!$A$2:$A$81,_xlfn.XLOOKUP($C$1,'[1]Pib Pc'!B$1:P$1,'[1]Pib Pc'!$B$2:$P$81))</f>
        <v>11420</v>
      </c>
      <c r="E101" s="19" cm="1">
        <f t="array" ref="E101">_xlfn.XLOOKUP(transformación!B92,'[1]IPC Armonizado'!$A$2:$A$250,_xlfn.XLOOKUP($C$1,'[1]IPC Armonizado'!$B$1:$Q$1,'[1]IPC Armonizado'!$B$2:$Q$250))</f>
        <v>98.64</v>
      </c>
      <c r="F101" s="19" cm="1">
        <f t="array" ref="F101">_xlfn.XLOOKUP(transformación!A92,'[1]Desempleo armonizado'!$A$2:$A$101,_xlfn.XLOOKUP($C$1,'[1]Desempleo armonizado'!$B$1:$P$1,'[1]Desempleo armonizado'!$B$2:$P$101))</f>
        <v>8.6</v>
      </c>
      <c r="G101" s="26" cm="1">
        <f t="array" ref="G101">IFERROR(_xlfn.XLOOKUP(transformación!$B92,[1]Forwarkeys!$B$2:$B$1000,_xlfn.XLOOKUP($C$1,[1]Forwarkeys!$C$1:$BA$1,[1]Forwarkeys!$C$2:$BA$1000)),"-")</f>
        <v>15812</v>
      </c>
      <c r="H101" s="19">
        <f>España!E101</f>
        <v>99.26</v>
      </c>
      <c r="I101" s="3">
        <f>[1]Aeropuerto!$R94</f>
        <v>14149</v>
      </c>
      <c r="J101" s="3" cm="1">
        <f t="array" ref="J101">_xlfn.XLOOKUP(transformación!$B92,[1]Mortalidad!$A$2:$A$301,_xlfn.XLOOKUP($C$1,[1]Mortalidad!$B$1:$P$1,[1]Mortalidad!$B$2:$P$301))</f>
        <v>6790</v>
      </c>
      <c r="K101" s="19" cm="1">
        <f t="array" ref="K101">_xlfn.XLOOKUP(transformación!$B92,'[1]Indice del consumidor'!$A$2:$A$301,_xlfn.XLOOKUP($C$1,'[1]Indice del consumidor'!$B$1:$P$1,'[1]Indice del consumidor'!$B$2:$P$301))</f>
        <v>0</v>
      </c>
      <c r="L101" s="34" t="s">
        <v>702</v>
      </c>
      <c r="M101" s="34" t="s">
        <v>702</v>
      </c>
      <c r="N101" s="34" t="s">
        <v>702</v>
      </c>
    </row>
    <row r="102" spans="1:14" x14ac:dyDescent="0.3">
      <c r="A102" s="2" t="str">
        <f>'Viajeros Hoteles y Apartamet'!A102</f>
        <v>2012</v>
      </c>
      <c r="B102" s="2" t="str">
        <f>'Viajeros Hoteles y Apartamet'!B102</f>
        <v>7</v>
      </c>
      <c r="C102" s="3">
        <f>'Viajeros Hoteles y Apartamet'!L102</f>
        <v>27578</v>
      </c>
      <c r="D102" s="3" cm="1">
        <f t="array" ref="D102">_xlfn.XLOOKUP(transformación!A93,'[1]Pib Pc'!$A$2:$A$81,_xlfn.XLOOKUP($C$1,'[1]Pib Pc'!B$1:P$1,'[1]Pib Pc'!$B$2:$P$81))</f>
        <v>11250</v>
      </c>
      <c r="E102" s="19" cm="1">
        <f t="array" ref="E102">_xlfn.XLOOKUP(transformación!B93,'[1]IPC Armonizado'!$A$2:$A$250,_xlfn.XLOOKUP($C$1,'[1]IPC Armonizado'!$B$1:$Q$1,'[1]IPC Armonizado'!$B$2:$Q$250))</f>
        <v>98.19</v>
      </c>
      <c r="F102" s="19" cm="1">
        <f t="array" ref="F102">_xlfn.XLOOKUP(transformación!A93,'[1]Desempleo armonizado'!$A$2:$A$101,_xlfn.XLOOKUP($C$1,'[1]Desempleo armonizado'!$B$1:$P$1,'[1]Desempleo armonizado'!$B$2:$P$101))</f>
        <v>7.5</v>
      </c>
      <c r="G102" s="26" cm="1">
        <f t="array" ref="G102">IFERROR(_xlfn.XLOOKUP(transformación!$B93,[1]Forwarkeys!$B$2:$B$1000,_xlfn.XLOOKUP($C$1,[1]Forwarkeys!$C$1:$BA$1,[1]Forwarkeys!$C$2:$BA$1000)),"-")</f>
        <v>22657</v>
      </c>
      <c r="H102" s="19">
        <f>España!E102</f>
        <v>98.42</v>
      </c>
      <c r="I102" s="3">
        <f>[1]Aeropuerto!$R95</f>
        <v>21150</v>
      </c>
      <c r="J102" s="3" cm="1">
        <f t="array" ref="J102">_xlfn.XLOOKUP(transformación!$B93,[1]Mortalidad!$A$2:$A$301,_xlfn.XLOOKUP($C$1,[1]Mortalidad!$B$1:$P$1,[1]Mortalidad!$B$2:$P$301))</f>
        <v>7172</v>
      </c>
      <c r="K102" s="19" cm="1">
        <f t="array" ref="K102">_xlfn.XLOOKUP(transformación!$B93,'[1]Indice del consumidor'!$A$2:$A$301,_xlfn.XLOOKUP($C$1,'[1]Indice del consumidor'!$B$1:$P$1,'[1]Indice del consumidor'!$B$2:$P$301))</f>
        <v>1.4</v>
      </c>
      <c r="L102" s="34" t="s">
        <v>702</v>
      </c>
      <c r="M102" s="34" t="s">
        <v>702</v>
      </c>
      <c r="N102" s="34" t="s">
        <v>702</v>
      </c>
    </row>
    <row r="103" spans="1:14" x14ac:dyDescent="0.3">
      <c r="A103" s="2" t="str">
        <f>'Viajeros Hoteles y Apartamet'!A103</f>
        <v>2012</v>
      </c>
      <c r="B103" s="2" t="str">
        <f>'Viajeros Hoteles y Apartamet'!B103</f>
        <v>8</v>
      </c>
      <c r="C103" s="3">
        <f>'Viajeros Hoteles y Apartamet'!L103</f>
        <v>16841</v>
      </c>
      <c r="D103" s="3" cm="1">
        <f t="array" ref="D103">_xlfn.XLOOKUP(transformación!A94,'[1]Pib Pc'!$A$2:$A$81,_xlfn.XLOOKUP($C$1,'[1]Pib Pc'!B$1:P$1,'[1]Pib Pc'!$B$2:$P$81))</f>
        <v>11250</v>
      </c>
      <c r="E103" s="19" cm="1">
        <f t="array" ref="E103">_xlfn.XLOOKUP(transformación!B94,'[1]IPC Armonizado'!$A$2:$A$250,_xlfn.XLOOKUP($C$1,'[1]IPC Armonizado'!$B$1:$Q$1,'[1]IPC Armonizado'!$B$2:$Q$250))</f>
        <v>98.31</v>
      </c>
      <c r="F103" s="19" cm="1">
        <f t="array" ref="F103">_xlfn.XLOOKUP(transformación!A94,'[1]Desempleo armonizado'!$A$2:$A$101,_xlfn.XLOOKUP($C$1,'[1]Desempleo armonizado'!$B$1:$P$1,'[1]Desempleo armonizado'!$B$2:$P$101))</f>
        <v>7.5</v>
      </c>
      <c r="G103" s="26" cm="1">
        <f t="array" ref="G103">IFERROR(_xlfn.XLOOKUP(transformación!$B94,[1]Forwarkeys!$B$2:$B$1000,_xlfn.XLOOKUP($C$1,[1]Forwarkeys!$C$1:$BA$1,[1]Forwarkeys!$C$2:$BA$1000)),"-")</f>
        <v>17176</v>
      </c>
      <c r="H103" s="19">
        <f>España!E103</f>
        <v>98.92</v>
      </c>
      <c r="I103" s="3">
        <f>[1]Aeropuerto!$R96</f>
        <v>13054</v>
      </c>
      <c r="J103" s="3" cm="1">
        <f t="array" ref="J103">_xlfn.XLOOKUP(transformación!$B94,[1]Mortalidad!$A$2:$A$301,_xlfn.XLOOKUP($C$1,[1]Mortalidad!$B$1:$P$1,[1]Mortalidad!$B$2:$P$301))</f>
        <v>7070</v>
      </c>
      <c r="K103" s="19" cm="1">
        <f t="array" ref="K103">_xlfn.XLOOKUP(transformación!$B94,'[1]Indice del consumidor'!$A$2:$A$301,_xlfn.XLOOKUP($C$1,'[1]Indice del consumidor'!$B$1:$P$1,'[1]Indice del consumidor'!$B$2:$P$301))</f>
        <v>0.9</v>
      </c>
      <c r="L103" s="34" t="s">
        <v>702</v>
      </c>
      <c r="M103" s="34" t="s">
        <v>702</v>
      </c>
      <c r="N103" s="34" t="s">
        <v>702</v>
      </c>
    </row>
    <row r="104" spans="1:14" x14ac:dyDescent="0.3">
      <c r="A104" s="2" t="str">
        <f>'Viajeros Hoteles y Apartamet'!A104</f>
        <v>2012</v>
      </c>
      <c r="B104" s="2" t="str">
        <f>'Viajeros Hoteles y Apartamet'!B104</f>
        <v>9</v>
      </c>
      <c r="C104" s="3">
        <f>'Viajeros Hoteles y Apartamet'!L104</f>
        <v>21858</v>
      </c>
      <c r="D104" s="3" cm="1">
        <f t="array" ref="D104">_xlfn.XLOOKUP(transformación!A95,'[1]Pib Pc'!$A$2:$A$81,_xlfn.XLOOKUP($C$1,'[1]Pib Pc'!B$1:P$1,'[1]Pib Pc'!$B$2:$P$81))</f>
        <v>11250</v>
      </c>
      <c r="E104" s="19" cm="1">
        <f t="array" ref="E104">_xlfn.XLOOKUP(transformación!B95,'[1]IPC Armonizado'!$A$2:$A$250,_xlfn.XLOOKUP($C$1,'[1]IPC Armonizado'!$B$1:$Q$1,'[1]IPC Armonizado'!$B$2:$Q$250))</f>
        <v>99.04</v>
      </c>
      <c r="F104" s="19" cm="1">
        <f t="array" ref="F104">_xlfn.XLOOKUP(transformación!A95,'[1]Desempleo armonizado'!$A$2:$A$101,_xlfn.XLOOKUP($C$1,'[1]Desempleo armonizado'!$B$1:$P$1,'[1]Desempleo armonizado'!$B$2:$P$101))</f>
        <v>7.5</v>
      </c>
      <c r="G104" s="26" cm="1">
        <f t="array" ref="G104">IFERROR(_xlfn.XLOOKUP(transformación!$B95,[1]Forwarkeys!$B$2:$B$1000,_xlfn.XLOOKUP($C$1,[1]Forwarkeys!$C$1:$BA$1,[1]Forwarkeys!$C$2:$BA$1000)),"-")</f>
        <v>16905</v>
      </c>
      <c r="H104" s="19">
        <f>España!E104</f>
        <v>100.83</v>
      </c>
      <c r="I104" s="3">
        <f>[1]Aeropuerto!$R97</f>
        <v>15647</v>
      </c>
      <c r="J104" s="3" cm="1">
        <f t="array" ref="J104">_xlfn.XLOOKUP(transformación!$B95,[1]Mortalidad!$A$2:$A$301,_xlfn.XLOOKUP($C$1,[1]Mortalidad!$B$1:$P$1,[1]Mortalidad!$B$2:$P$301))</f>
        <v>6937</v>
      </c>
      <c r="K104" s="19" cm="1">
        <f t="array" ref="K104">_xlfn.XLOOKUP(transformación!$B95,'[1]Indice del consumidor'!$A$2:$A$301,_xlfn.XLOOKUP($C$1,'[1]Indice del consumidor'!$B$1:$P$1,'[1]Indice del consumidor'!$B$2:$P$301))</f>
        <v>-1</v>
      </c>
      <c r="L104" s="34" t="s">
        <v>702</v>
      </c>
      <c r="M104" s="34" t="s">
        <v>702</v>
      </c>
      <c r="N104" s="34" t="s">
        <v>702</v>
      </c>
    </row>
    <row r="105" spans="1:14" x14ac:dyDescent="0.3">
      <c r="A105" s="2" t="str">
        <f>'Viajeros Hoteles y Apartamet'!A105</f>
        <v>2012</v>
      </c>
      <c r="B105" s="2" t="str">
        <f>'Viajeros Hoteles y Apartamet'!B105</f>
        <v>10</v>
      </c>
      <c r="C105" s="3">
        <f>'Viajeros Hoteles y Apartamet'!L105</f>
        <v>32059</v>
      </c>
      <c r="D105" s="3" cm="1">
        <f t="array" ref="D105">_xlfn.XLOOKUP(transformación!A96,'[1]Pib Pc'!$A$2:$A$81,_xlfn.XLOOKUP($C$1,'[1]Pib Pc'!B$1:P$1,'[1]Pib Pc'!$B$2:$P$81))</f>
        <v>11690</v>
      </c>
      <c r="E105" s="19" cm="1">
        <f t="array" ref="E105">_xlfn.XLOOKUP(transformación!B96,'[1]IPC Armonizado'!$A$2:$A$250,_xlfn.XLOOKUP($C$1,'[1]IPC Armonizado'!$B$1:$Q$1,'[1]IPC Armonizado'!$B$2:$Q$250))</f>
        <v>99.14</v>
      </c>
      <c r="F105" s="19" cm="1">
        <f t="array" ref="F105">_xlfn.XLOOKUP(transformación!A96,'[1]Desempleo armonizado'!$A$2:$A$101,_xlfn.XLOOKUP($C$1,'[1]Desempleo armonizado'!$B$1:$P$1,'[1]Desempleo armonizado'!$B$2:$P$101))</f>
        <v>7.6</v>
      </c>
      <c r="G105" s="26" cm="1">
        <f t="array" ref="G105">IFERROR(_xlfn.XLOOKUP(transformación!$B96,[1]Forwarkeys!$B$2:$B$1000,_xlfn.XLOOKUP($C$1,[1]Forwarkeys!$C$1:$BA$1,[1]Forwarkeys!$C$2:$BA$1000)),"-")</f>
        <v>15085</v>
      </c>
      <c r="H105" s="19">
        <f>España!E105</f>
        <v>101.29</v>
      </c>
      <c r="I105" s="3">
        <f>[1]Aeropuerto!$R98</f>
        <v>15514</v>
      </c>
      <c r="J105" s="3" cm="1">
        <f t="array" ref="J105">_xlfn.XLOOKUP(transformación!$B96,[1]Mortalidad!$A$2:$A$301,_xlfn.XLOOKUP($C$1,[1]Mortalidad!$B$1:$P$1,[1]Mortalidad!$B$2:$P$301))</f>
        <v>7484</v>
      </c>
      <c r="K105" s="19" cm="1">
        <f t="array" ref="K105">_xlfn.XLOOKUP(transformación!$B96,'[1]Indice del consumidor'!$A$2:$A$301,_xlfn.XLOOKUP($C$1,'[1]Indice del consumidor'!$B$1:$P$1,'[1]Indice del consumidor'!$B$2:$P$301))</f>
        <v>-2.6</v>
      </c>
      <c r="L105" s="34" t="s">
        <v>702</v>
      </c>
      <c r="M105" s="34" t="s">
        <v>702</v>
      </c>
      <c r="N105" s="34" t="s">
        <v>702</v>
      </c>
    </row>
    <row r="106" spans="1:14" x14ac:dyDescent="0.3">
      <c r="A106" s="2" t="str">
        <f>'Viajeros Hoteles y Apartamet'!A106</f>
        <v>2012</v>
      </c>
      <c r="B106" s="2" t="str">
        <f>'Viajeros Hoteles y Apartamet'!B106</f>
        <v>11</v>
      </c>
      <c r="C106" s="3">
        <f>'Viajeros Hoteles y Apartamet'!L106</f>
        <v>24796</v>
      </c>
      <c r="D106" s="3" cm="1">
        <f t="array" ref="D106">_xlfn.XLOOKUP(transformación!A97,'[1]Pib Pc'!$A$2:$A$81,_xlfn.XLOOKUP($C$1,'[1]Pib Pc'!B$1:P$1,'[1]Pib Pc'!$B$2:$P$81))</f>
        <v>11690</v>
      </c>
      <c r="E106" s="19" cm="1">
        <f t="array" ref="E106">_xlfn.XLOOKUP(transformación!B97,'[1]IPC Armonizado'!$A$2:$A$250,_xlfn.XLOOKUP($C$1,'[1]IPC Armonizado'!$B$1:$Q$1,'[1]IPC Armonizado'!$B$2:$Q$250))</f>
        <v>98.94</v>
      </c>
      <c r="F106" s="19" cm="1">
        <f t="array" ref="F106">_xlfn.XLOOKUP(transformación!A97,'[1]Desempleo armonizado'!$A$2:$A$101,_xlfn.XLOOKUP($C$1,'[1]Desempleo armonizado'!$B$1:$P$1,'[1]Desempleo armonizado'!$B$2:$P$101))</f>
        <v>7.6</v>
      </c>
      <c r="G106" s="26" cm="1">
        <f t="array" ref="G106">IFERROR(_xlfn.XLOOKUP(transformación!$B97,[1]Forwarkeys!$B$2:$B$1000,_xlfn.XLOOKUP($C$1,[1]Forwarkeys!$C$1:$BA$1,[1]Forwarkeys!$C$2:$BA$1000)),"-")</f>
        <v>11064</v>
      </c>
      <c r="H106" s="19">
        <f>España!E106</f>
        <v>101.05</v>
      </c>
      <c r="I106" s="3">
        <f>[1]Aeropuerto!$R99</f>
        <v>8630</v>
      </c>
      <c r="J106" s="3" cm="1">
        <f t="array" ref="J106">_xlfn.XLOOKUP(transformación!$B97,[1]Mortalidad!$A$2:$A$301,_xlfn.XLOOKUP($C$1,[1]Mortalidad!$B$1:$P$1,[1]Mortalidad!$B$2:$P$301))</f>
        <v>7296</v>
      </c>
      <c r="K106" s="19" cm="1">
        <f t="array" ref="K106">_xlfn.XLOOKUP(transformación!$B97,'[1]Indice del consumidor'!$A$2:$A$301,_xlfn.XLOOKUP($C$1,'[1]Indice del consumidor'!$B$1:$P$1,'[1]Indice del consumidor'!$B$2:$P$301))</f>
        <v>-2.4</v>
      </c>
      <c r="L106" s="34" t="s">
        <v>702</v>
      </c>
      <c r="M106" s="34" t="s">
        <v>702</v>
      </c>
      <c r="N106" s="34" t="s">
        <v>702</v>
      </c>
    </row>
    <row r="107" spans="1:14" x14ac:dyDescent="0.3">
      <c r="A107" s="2" t="str">
        <f>'Viajeros Hoteles y Apartamet'!A107</f>
        <v>2012</v>
      </c>
      <c r="B107" s="2" t="str">
        <f>'Viajeros Hoteles y Apartamet'!B107</f>
        <v>12</v>
      </c>
      <c r="C107" s="3">
        <f>'Viajeros Hoteles y Apartamet'!L107</f>
        <v>12881</v>
      </c>
      <c r="D107" s="3" cm="1">
        <f t="array" ref="D107">_xlfn.XLOOKUP(transformación!A98,'[1]Pib Pc'!$A$2:$A$81,_xlfn.XLOOKUP($C$1,'[1]Pib Pc'!B$1:P$1,'[1]Pib Pc'!$B$2:$P$81))</f>
        <v>11690</v>
      </c>
      <c r="E107" s="19" cm="1">
        <f t="array" ref="E107">_xlfn.XLOOKUP(transformación!B98,'[1]IPC Armonizado'!$A$2:$A$250,_xlfn.XLOOKUP($C$1,'[1]IPC Armonizado'!$B$1:$Q$1,'[1]IPC Armonizado'!$B$2:$Q$250))</f>
        <v>99.17</v>
      </c>
      <c r="F107" s="19" cm="1">
        <f t="array" ref="F107">_xlfn.XLOOKUP(transformación!A98,'[1]Desempleo armonizado'!$A$2:$A$101,_xlfn.XLOOKUP($C$1,'[1]Desempleo armonizado'!$B$1:$P$1,'[1]Desempleo armonizado'!$B$2:$P$101))</f>
        <v>7.6</v>
      </c>
      <c r="G107" s="26" cm="1">
        <f t="array" ref="G107">IFERROR(_xlfn.XLOOKUP(transformación!$B98,[1]Forwarkeys!$B$2:$B$1000,_xlfn.XLOOKUP($C$1,[1]Forwarkeys!$C$1:$BA$1,[1]Forwarkeys!$C$2:$BA$1000)),"-")</f>
        <v>10026</v>
      </c>
      <c r="H107" s="19">
        <f>España!E107</f>
        <v>101.06</v>
      </c>
      <c r="I107" s="3">
        <f>[1]Aeropuerto!$R100</f>
        <v>7876</v>
      </c>
      <c r="J107" s="3" cm="1">
        <f t="array" ref="J107">_xlfn.XLOOKUP(transformación!$B98,[1]Mortalidad!$A$2:$A$301,_xlfn.XLOOKUP($C$1,[1]Mortalidad!$B$1:$P$1,[1]Mortalidad!$B$2:$P$301))</f>
        <v>8439</v>
      </c>
      <c r="K107" s="19" cm="1">
        <f t="array" ref="K107">_xlfn.XLOOKUP(transformación!$B98,'[1]Indice del consumidor'!$A$2:$A$301,_xlfn.XLOOKUP($C$1,'[1]Indice del consumidor'!$B$1:$P$1,'[1]Indice del consumidor'!$B$2:$P$301))</f>
        <v>-5.0999999999999996</v>
      </c>
      <c r="L107" s="34" t="s">
        <v>702</v>
      </c>
      <c r="M107" s="34" t="s">
        <v>702</v>
      </c>
      <c r="N107" s="34" t="s">
        <v>702</v>
      </c>
    </row>
    <row r="108" spans="1:14" x14ac:dyDescent="0.3">
      <c r="A108" s="2" t="str">
        <f>'Viajeros Hoteles y Apartamet'!A108</f>
        <v>2013</v>
      </c>
      <c r="B108" s="2" t="str">
        <f>'Viajeros Hoteles y Apartamet'!B108</f>
        <v>1</v>
      </c>
      <c r="C108" s="3">
        <f>'Viajeros Hoteles y Apartamet'!L108</f>
        <v>15042</v>
      </c>
      <c r="D108" s="3" cm="1">
        <f t="array" ref="D108">_xlfn.XLOOKUP(transformación!A99,'[1]Pib Pc'!$A$2:$A$81,_xlfn.XLOOKUP($C$1,'[1]Pib Pc'!B$1:P$1,'[1]Pib Pc'!$B$2:$P$81))</f>
        <v>11320</v>
      </c>
      <c r="E108" s="19" cm="1">
        <f t="array" ref="E108">_xlfn.XLOOKUP(transformación!B99,'[1]IPC Armonizado'!$A$2:$A$250,_xlfn.XLOOKUP($C$1,'[1]IPC Armonizado'!$B$1:$Q$1,'[1]IPC Armonizado'!$B$2:$Q$250))</f>
        <v>98.2</v>
      </c>
      <c r="F108" s="19" cm="1">
        <f t="array" ref="F108">_xlfn.XLOOKUP(transformación!A99,'[1]Desempleo armonizado'!$A$2:$A$101,_xlfn.XLOOKUP($C$1,'[1]Desempleo armonizado'!$B$1:$P$1,'[1]Desempleo armonizado'!$B$2:$P$101))</f>
        <v>8.6</v>
      </c>
      <c r="G108" s="26" cm="1">
        <f t="array" ref="G108">IFERROR(_xlfn.XLOOKUP(transformación!$B99,[1]Forwarkeys!$B$2:$B$1000,_xlfn.XLOOKUP($C$1,[1]Forwarkeys!$C$1:$BA$1,[1]Forwarkeys!$C$2:$BA$1000)),"-")</f>
        <v>9238</v>
      </c>
      <c r="H108" s="19">
        <f>España!E108</f>
        <v>99.22</v>
      </c>
      <c r="I108" s="3">
        <f>[1]Aeropuerto!$R101</f>
        <v>7109</v>
      </c>
      <c r="J108" s="3" cm="1">
        <f t="array" ref="J108">_xlfn.XLOOKUP(transformación!$B99,[1]Mortalidad!$A$2:$A$301,_xlfn.XLOOKUP($C$1,[1]Mortalidad!$B$1:$P$1,[1]Mortalidad!$B$2:$P$301))</f>
        <v>8789</v>
      </c>
      <c r="K108" s="19" cm="1">
        <f t="array" ref="K108">_xlfn.XLOOKUP(transformación!$B99,'[1]Indice del consumidor'!$A$2:$A$301,_xlfn.XLOOKUP($C$1,'[1]Indice del consumidor'!$B$1:$P$1,'[1]Indice del consumidor'!$B$2:$P$301))</f>
        <v>0.1</v>
      </c>
      <c r="L108" s="34" t="s">
        <v>702</v>
      </c>
      <c r="M108" s="34" t="s">
        <v>702</v>
      </c>
      <c r="N108" s="34" t="s">
        <v>702</v>
      </c>
    </row>
    <row r="109" spans="1:14" x14ac:dyDescent="0.3">
      <c r="A109" s="2" t="str">
        <f>'Viajeros Hoteles y Apartamet'!A109</f>
        <v>2013</v>
      </c>
      <c r="B109" s="2" t="str">
        <f>'Viajeros Hoteles y Apartamet'!B109</f>
        <v>2</v>
      </c>
      <c r="C109" s="3">
        <f>'Viajeros Hoteles y Apartamet'!L109</f>
        <v>23799</v>
      </c>
      <c r="D109" s="3" cm="1">
        <f t="array" ref="D109">_xlfn.XLOOKUP(transformación!A100,'[1]Pib Pc'!$A$2:$A$81,_xlfn.XLOOKUP($C$1,'[1]Pib Pc'!B$1:P$1,'[1]Pib Pc'!$B$2:$P$81))</f>
        <v>11320</v>
      </c>
      <c r="E109" s="19" cm="1">
        <f t="array" ref="E109">_xlfn.XLOOKUP(transformación!B100,'[1]IPC Armonizado'!$A$2:$A$250,_xlfn.XLOOKUP($C$1,'[1]IPC Armonizado'!$B$1:$Q$1,'[1]IPC Armonizado'!$B$2:$Q$250))</f>
        <v>98.75</v>
      </c>
      <c r="F109" s="19" cm="1">
        <f t="array" ref="F109">_xlfn.XLOOKUP(transformación!A100,'[1]Desempleo armonizado'!$A$2:$A$101,_xlfn.XLOOKUP($C$1,'[1]Desempleo armonizado'!$B$1:$P$1,'[1]Desempleo armonizado'!$B$2:$P$101))</f>
        <v>8.6</v>
      </c>
      <c r="G109" s="26" cm="1">
        <f t="array" ref="G109">IFERROR(_xlfn.XLOOKUP(transformación!$B100,[1]Forwarkeys!$B$2:$B$1000,_xlfn.XLOOKUP($C$1,[1]Forwarkeys!$C$1:$BA$1,[1]Forwarkeys!$C$2:$BA$1000)),"-")</f>
        <v>8687</v>
      </c>
      <c r="H109" s="19">
        <f>España!E109</f>
        <v>99.31</v>
      </c>
      <c r="I109" s="3">
        <f>[1]Aeropuerto!$R102</f>
        <v>7977</v>
      </c>
      <c r="J109" s="3" cm="1">
        <f t="array" ref="J109">_xlfn.XLOOKUP(transformación!$B100,[1]Mortalidad!$A$2:$A$301,_xlfn.XLOOKUP($C$1,[1]Mortalidad!$B$1:$P$1,[1]Mortalidad!$B$2:$P$301))</f>
        <v>7932</v>
      </c>
      <c r="K109" s="19" cm="1">
        <f t="array" ref="K109">_xlfn.XLOOKUP(transformación!$B100,'[1]Indice del consumidor'!$A$2:$A$301,_xlfn.XLOOKUP($C$1,'[1]Indice del consumidor'!$B$1:$P$1,'[1]Indice del consumidor'!$B$2:$P$301))</f>
        <v>-0.8</v>
      </c>
      <c r="L109" s="34" t="s">
        <v>702</v>
      </c>
      <c r="M109" s="34" t="s">
        <v>702</v>
      </c>
      <c r="N109" s="34" t="s">
        <v>702</v>
      </c>
    </row>
    <row r="110" spans="1:14" x14ac:dyDescent="0.3">
      <c r="A110" s="2" t="str">
        <f>'Viajeros Hoteles y Apartamet'!A110</f>
        <v>2013</v>
      </c>
      <c r="B110" s="2" t="str">
        <f>'Viajeros Hoteles y Apartamet'!B110</f>
        <v>3</v>
      </c>
      <c r="C110" s="3">
        <f>'Viajeros Hoteles y Apartamet'!L110</f>
        <v>37688</v>
      </c>
      <c r="D110" s="3" cm="1">
        <f t="array" ref="D110">_xlfn.XLOOKUP(transformación!A101,'[1]Pib Pc'!$A$2:$A$81,_xlfn.XLOOKUP($C$1,'[1]Pib Pc'!B$1:P$1,'[1]Pib Pc'!$B$2:$P$81))</f>
        <v>11320</v>
      </c>
      <c r="E110" s="19" cm="1">
        <f t="array" ref="E110">_xlfn.XLOOKUP(transformación!B101,'[1]IPC Armonizado'!$A$2:$A$250,_xlfn.XLOOKUP($C$1,'[1]IPC Armonizado'!$B$1:$Q$1,'[1]IPC Armonizado'!$B$2:$Q$250))</f>
        <v>99.26</v>
      </c>
      <c r="F110" s="19" cm="1">
        <f t="array" ref="F110">_xlfn.XLOOKUP(transformación!A101,'[1]Desempleo armonizado'!$A$2:$A$101,_xlfn.XLOOKUP($C$1,'[1]Desempleo armonizado'!$B$1:$P$1,'[1]Desempleo armonizado'!$B$2:$P$101))</f>
        <v>8.6</v>
      </c>
      <c r="G110" s="26" cm="1">
        <f t="array" ref="G110">IFERROR(_xlfn.XLOOKUP(transformación!$B101,[1]Forwarkeys!$B$2:$B$1000,_xlfn.XLOOKUP($C$1,[1]Forwarkeys!$C$1:$BA$1,[1]Forwarkeys!$C$2:$BA$1000)),"-")</f>
        <v>13527</v>
      </c>
      <c r="H110" s="19">
        <f>España!E110</f>
        <v>101.16</v>
      </c>
      <c r="I110" s="3">
        <f>[1]Aeropuerto!$R103</f>
        <v>12728</v>
      </c>
      <c r="J110" s="3" cm="1">
        <f t="array" ref="J110">_xlfn.XLOOKUP(transformación!$B101,[1]Mortalidad!$A$2:$A$301,_xlfn.XLOOKUP($C$1,[1]Mortalidad!$B$1:$P$1,[1]Mortalidad!$B$2:$P$301))</f>
        <v>8565</v>
      </c>
      <c r="K110" s="19" cm="1">
        <f t="array" ref="K110">_xlfn.XLOOKUP(transformación!$B101,'[1]Indice del consumidor'!$A$2:$A$301,_xlfn.XLOOKUP($C$1,'[1]Indice del consumidor'!$B$1:$P$1,'[1]Indice del consumidor'!$B$2:$P$301))</f>
        <v>0.9</v>
      </c>
      <c r="L110" s="34" t="s">
        <v>702</v>
      </c>
      <c r="M110" s="34" t="s">
        <v>702</v>
      </c>
      <c r="N110" s="34" t="s">
        <v>702</v>
      </c>
    </row>
    <row r="111" spans="1:14" x14ac:dyDescent="0.3">
      <c r="A111" s="2" t="str">
        <f>'Viajeros Hoteles y Apartamet'!A111</f>
        <v>2013</v>
      </c>
      <c r="B111" s="2" t="str">
        <f>'Viajeros Hoteles y Apartamet'!B111</f>
        <v>4</v>
      </c>
      <c r="C111" s="3">
        <f>'Viajeros Hoteles y Apartamet'!L111</f>
        <v>31970</v>
      </c>
      <c r="D111" s="3" cm="1">
        <f t="array" ref="D111">_xlfn.XLOOKUP(transformación!A102,'[1]Pib Pc'!$A$2:$A$81,_xlfn.XLOOKUP($C$1,'[1]Pib Pc'!B$1:P$1,'[1]Pib Pc'!$B$2:$P$81))</f>
        <v>11940</v>
      </c>
      <c r="E111" s="19" cm="1">
        <f t="array" ref="E111">_xlfn.XLOOKUP(transformación!B102,'[1]IPC Armonizado'!$A$2:$A$250,_xlfn.XLOOKUP($C$1,'[1]IPC Armonizado'!$B$1:$Q$1,'[1]IPC Armonizado'!$B$2:$Q$250))</f>
        <v>99.03</v>
      </c>
      <c r="F111" s="19" cm="1">
        <f t="array" ref="F111">_xlfn.XLOOKUP(transformación!A102,'[1]Desempleo armonizado'!$A$2:$A$101,_xlfn.XLOOKUP($C$1,'[1]Desempleo armonizado'!$B$1:$P$1,'[1]Desempleo armonizado'!$B$2:$P$101))</f>
        <v>8.8000000000000007</v>
      </c>
      <c r="G111" s="26" cm="1">
        <f t="array" ref="G111">IFERROR(_xlfn.XLOOKUP(transformación!$B102,[1]Forwarkeys!$B$2:$B$1000,_xlfn.XLOOKUP($C$1,[1]Forwarkeys!$C$1:$BA$1,[1]Forwarkeys!$C$2:$BA$1000)),"-")</f>
        <v>18210</v>
      </c>
      <c r="H111" s="19">
        <f>España!E111</f>
        <v>101.23</v>
      </c>
      <c r="I111" s="3">
        <f>[1]Aeropuerto!$R104</f>
        <v>14596</v>
      </c>
      <c r="J111" s="3" cm="1">
        <f t="array" ref="J111">_xlfn.XLOOKUP(transformación!$B102,[1]Mortalidad!$A$2:$A$301,_xlfn.XLOOKUP($C$1,[1]Mortalidad!$B$1:$P$1,[1]Mortalidad!$B$2:$P$301))</f>
        <v>7908</v>
      </c>
      <c r="K111" s="19" cm="1">
        <f t="array" ref="K111">_xlfn.XLOOKUP(transformación!$B102,'[1]Indice del consumidor'!$A$2:$A$301,_xlfn.XLOOKUP($C$1,'[1]Indice del consumidor'!$B$1:$P$1,'[1]Indice del consumidor'!$B$2:$P$301))</f>
        <v>1.4</v>
      </c>
      <c r="L111" s="34" t="s">
        <v>702</v>
      </c>
      <c r="M111" s="34" t="s">
        <v>702</v>
      </c>
      <c r="N111" s="34" t="s">
        <v>702</v>
      </c>
    </row>
    <row r="112" spans="1:14" x14ac:dyDescent="0.3">
      <c r="A112" s="2" t="str">
        <f>'Viajeros Hoteles y Apartamet'!A112</f>
        <v>2013</v>
      </c>
      <c r="B112" s="2" t="str">
        <f>'Viajeros Hoteles y Apartamet'!B112</f>
        <v>5</v>
      </c>
      <c r="C112" s="3">
        <f>'Viajeros Hoteles y Apartamet'!L112</f>
        <v>35058</v>
      </c>
      <c r="D112" s="3" cm="1">
        <f t="array" ref="D112">_xlfn.XLOOKUP(transformación!A103,'[1]Pib Pc'!$A$2:$A$81,_xlfn.XLOOKUP($C$1,'[1]Pib Pc'!B$1:P$1,'[1]Pib Pc'!$B$2:$P$81))</f>
        <v>11940</v>
      </c>
      <c r="E112" s="19" cm="1">
        <f t="array" ref="E112">_xlfn.XLOOKUP(transformación!B103,'[1]IPC Armonizado'!$A$2:$A$250,_xlfn.XLOOKUP($C$1,'[1]IPC Armonizado'!$B$1:$Q$1,'[1]IPC Armonizado'!$B$2:$Q$250))</f>
        <v>99.23</v>
      </c>
      <c r="F112" s="19" cm="1">
        <f t="array" ref="F112">_xlfn.XLOOKUP(transformación!A103,'[1]Desempleo armonizado'!$A$2:$A$101,_xlfn.XLOOKUP($C$1,'[1]Desempleo armonizado'!$B$1:$P$1,'[1]Desempleo armonizado'!$B$2:$P$101))</f>
        <v>8.8000000000000007</v>
      </c>
      <c r="G112" s="26" cm="1">
        <f t="array" ref="G112">IFERROR(_xlfn.XLOOKUP(transformación!$B103,[1]Forwarkeys!$B$2:$B$1000,_xlfn.XLOOKUP($C$1,[1]Forwarkeys!$C$1:$BA$1,[1]Forwarkeys!$C$2:$BA$1000)),"-")</f>
        <v>19007</v>
      </c>
      <c r="H112" s="19">
        <f>España!E112</f>
        <v>101.33</v>
      </c>
      <c r="I112" s="3">
        <f>[1]Aeropuerto!$R105</f>
        <v>14760</v>
      </c>
      <c r="J112" s="3" cm="1">
        <f t="array" ref="J112">_xlfn.XLOOKUP(transformación!$B103,[1]Mortalidad!$A$2:$A$301,_xlfn.XLOOKUP($C$1,[1]Mortalidad!$B$1:$P$1,[1]Mortalidad!$B$2:$P$301))</f>
        <v>7196</v>
      </c>
      <c r="K112" s="19" cm="1">
        <f t="array" ref="K112">_xlfn.XLOOKUP(transformación!$B103,'[1]Indice del consumidor'!$A$2:$A$301,_xlfn.XLOOKUP($C$1,'[1]Indice del consumidor'!$B$1:$P$1,'[1]Indice del consumidor'!$B$2:$P$301))</f>
        <v>0.1</v>
      </c>
      <c r="L112" s="34" t="s">
        <v>702</v>
      </c>
      <c r="M112" s="34" t="s">
        <v>702</v>
      </c>
      <c r="N112" s="34" t="s">
        <v>702</v>
      </c>
    </row>
    <row r="113" spans="1:14" x14ac:dyDescent="0.3">
      <c r="A113" s="2" t="str">
        <f>'Viajeros Hoteles y Apartamet'!A113</f>
        <v>2013</v>
      </c>
      <c r="B113" s="2" t="str">
        <f>'Viajeros Hoteles y Apartamet'!B113</f>
        <v>6</v>
      </c>
      <c r="C113" s="3">
        <f>'Viajeros Hoteles y Apartamet'!L113</f>
        <v>35142</v>
      </c>
      <c r="D113" s="3" cm="1">
        <f t="array" ref="D113">_xlfn.XLOOKUP(transformación!A104,'[1]Pib Pc'!$A$2:$A$81,_xlfn.XLOOKUP($C$1,'[1]Pib Pc'!B$1:P$1,'[1]Pib Pc'!$B$2:$P$81))</f>
        <v>11940</v>
      </c>
      <c r="E113" s="19" cm="1">
        <f t="array" ref="E113">_xlfn.XLOOKUP(transformación!B104,'[1]IPC Armonizado'!$A$2:$A$250,_xlfn.XLOOKUP($C$1,'[1]IPC Armonizado'!$B$1:$Q$1,'[1]IPC Armonizado'!$B$2:$Q$250))</f>
        <v>99.09</v>
      </c>
      <c r="F113" s="19" cm="1">
        <f t="array" ref="F113">_xlfn.XLOOKUP(transformación!A104,'[1]Desempleo armonizado'!$A$2:$A$101,_xlfn.XLOOKUP($C$1,'[1]Desempleo armonizado'!$B$1:$P$1,'[1]Desempleo armonizado'!$B$2:$P$101))</f>
        <v>8.8000000000000007</v>
      </c>
      <c r="G113" s="26" cm="1">
        <f t="array" ref="G113">IFERROR(_xlfn.XLOOKUP(transformación!$B104,[1]Forwarkeys!$B$2:$B$1000,_xlfn.XLOOKUP($C$1,[1]Forwarkeys!$C$1:$BA$1,[1]Forwarkeys!$C$2:$BA$1000)),"-")</f>
        <v>20856</v>
      </c>
      <c r="H113" s="19">
        <f>España!E113</f>
        <v>101.44</v>
      </c>
      <c r="I113" s="3">
        <f>[1]Aeropuerto!$R106</f>
        <v>18590</v>
      </c>
      <c r="J113" s="3" cm="1">
        <f t="array" ref="J113">_xlfn.XLOOKUP(transformación!$B104,[1]Mortalidad!$A$2:$A$301,_xlfn.XLOOKUP($C$1,[1]Mortalidad!$B$1:$P$1,[1]Mortalidad!$B$2:$P$301))</f>
        <v>6836</v>
      </c>
      <c r="K113" s="19" cm="1">
        <f t="array" ref="K113">_xlfn.XLOOKUP(transformación!$B104,'[1]Indice del consumidor'!$A$2:$A$301,_xlfn.XLOOKUP($C$1,'[1]Indice del consumidor'!$B$1:$P$1,'[1]Indice del consumidor'!$B$2:$P$301))</f>
        <v>0</v>
      </c>
      <c r="L113" s="34" t="s">
        <v>702</v>
      </c>
      <c r="M113" s="34" t="s">
        <v>702</v>
      </c>
      <c r="N113" s="34" t="s">
        <v>702</v>
      </c>
    </row>
    <row r="114" spans="1:14" x14ac:dyDescent="0.3">
      <c r="A114" s="2" t="str">
        <f>'Viajeros Hoteles y Apartamet'!A114</f>
        <v>2013</v>
      </c>
      <c r="B114" s="2" t="str">
        <f>'Viajeros Hoteles y Apartamet'!B114</f>
        <v>7</v>
      </c>
      <c r="C114" s="3">
        <f>'Viajeros Hoteles y Apartamet'!L114</f>
        <v>41969</v>
      </c>
      <c r="D114" s="3" cm="1">
        <f t="array" ref="D114">_xlfn.XLOOKUP(transformación!A105,'[1]Pib Pc'!$A$2:$A$81,_xlfn.XLOOKUP($C$1,'[1]Pib Pc'!B$1:P$1,'[1]Pib Pc'!$B$2:$P$81))</f>
        <v>11080</v>
      </c>
      <c r="E114" s="19" cm="1">
        <f t="array" ref="E114">_xlfn.XLOOKUP(transformación!B105,'[1]IPC Armonizado'!$A$2:$A$250,_xlfn.XLOOKUP($C$1,'[1]IPC Armonizado'!$B$1:$Q$1,'[1]IPC Armonizado'!$B$2:$Q$250))</f>
        <v>98.96</v>
      </c>
      <c r="F114" s="19" cm="1">
        <f t="array" ref="F114">_xlfn.XLOOKUP(transformación!A105,'[1]Desempleo armonizado'!$A$2:$A$101,_xlfn.XLOOKUP($C$1,'[1]Desempleo armonizado'!$B$1:$P$1,'[1]Desempleo armonizado'!$B$2:$P$101))</f>
        <v>7.4</v>
      </c>
      <c r="G114" s="26" cm="1">
        <f t="array" ref="G114">IFERROR(_xlfn.XLOOKUP(transformación!$B105,[1]Forwarkeys!$B$2:$B$1000,_xlfn.XLOOKUP($C$1,[1]Forwarkeys!$C$1:$BA$1,[1]Forwarkeys!$C$2:$BA$1000)),"-")</f>
        <v>23939</v>
      </c>
      <c r="H114" s="19">
        <f>España!E114</f>
        <v>100.29</v>
      </c>
      <c r="I114" s="3">
        <f>[1]Aeropuerto!$R107</f>
        <v>21699</v>
      </c>
      <c r="J114" s="3" cm="1">
        <f t="array" ref="J114">_xlfn.XLOOKUP(transformación!$B105,[1]Mortalidad!$A$2:$A$301,_xlfn.XLOOKUP($C$1,[1]Mortalidad!$B$1:$P$1,[1]Mortalidad!$B$2:$P$301))</f>
        <v>6931</v>
      </c>
      <c r="K114" s="19" cm="1">
        <f t="array" ref="K114">_xlfn.XLOOKUP(transformación!$B105,'[1]Indice del consumidor'!$A$2:$A$301,_xlfn.XLOOKUP($C$1,'[1]Indice del consumidor'!$B$1:$P$1,'[1]Indice del consumidor'!$B$2:$P$301))</f>
        <v>3</v>
      </c>
      <c r="L114" s="34" t="s">
        <v>702</v>
      </c>
      <c r="M114" s="34" t="s">
        <v>702</v>
      </c>
      <c r="N114" s="34" t="s">
        <v>702</v>
      </c>
    </row>
    <row r="115" spans="1:14" x14ac:dyDescent="0.3">
      <c r="A115" s="2" t="str">
        <f>'Viajeros Hoteles y Apartamet'!A115</f>
        <v>2013</v>
      </c>
      <c r="B115" s="2" t="str">
        <f>'Viajeros Hoteles y Apartamet'!B115</f>
        <v>8</v>
      </c>
      <c r="C115" s="3">
        <f>'Viajeros Hoteles y Apartamet'!L115</f>
        <v>24586</v>
      </c>
      <c r="D115" s="3" cm="1">
        <f t="array" ref="D115">_xlfn.XLOOKUP(transformación!A106,'[1]Pib Pc'!$A$2:$A$81,_xlfn.XLOOKUP($C$1,'[1]Pib Pc'!B$1:P$1,'[1]Pib Pc'!$B$2:$P$81))</f>
        <v>11080</v>
      </c>
      <c r="E115" s="19" cm="1">
        <f t="array" ref="E115">_xlfn.XLOOKUP(transformación!B106,'[1]IPC Armonizado'!$A$2:$A$250,_xlfn.XLOOKUP($C$1,'[1]IPC Armonizado'!$B$1:$Q$1,'[1]IPC Armonizado'!$B$2:$Q$250))</f>
        <v>99.09</v>
      </c>
      <c r="F115" s="19" cm="1">
        <f t="array" ref="F115">_xlfn.XLOOKUP(transformación!A106,'[1]Desempleo armonizado'!$A$2:$A$101,_xlfn.XLOOKUP($C$1,'[1]Desempleo armonizado'!$B$1:$P$1,'[1]Desempleo armonizado'!$B$2:$P$101))</f>
        <v>7.4</v>
      </c>
      <c r="G115" s="26" cm="1">
        <f t="array" ref="G115">IFERROR(_xlfn.XLOOKUP(transformación!$B106,[1]Forwarkeys!$B$2:$B$1000,_xlfn.XLOOKUP($C$1,[1]Forwarkeys!$C$1:$BA$1,[1]Forwarkeys!$C$2:$BA$1000)),"-")</f>
        <v>20676</v>
      </c>
      <c r="H115" s="19">
        <f>España!E115</f>
        <v>100.54</v>
      </c>
      <c r="I115" s="3">
        <f>[1]Aeropuerto!$R108</f>
        <v>14891</v>
      </c>
      <c r="J115" s="3" cm="1">
        <f t="array" ref="J115">_xlfn.XLOOKUP(transformación!$B106,[1]Mortalidad!$A$2:$A$301,_xlfn.XLOOKUP($C$1,[1]Mortalidad!$B$1:$P$1,[1]Mortalidad!$B$2:$P$301))</f>
        <v>6934</v>
      </c>
      <c r="K115" s="19" cm="1">
        <f t="array" ref="K115">_xlfn.XLOOKUP(transformación!$B106,'[1]Indice del consumidor'!$A$2:$A$301,_xlfn.XLOOKUP($C$1,'[1]Indice del consumidor'!$B$1:$P$1,'[1]Indice del consumidor'!$B$2:$P$301))</f>
        <v>2.6</v>
      </c>
      <c r="L115" s="34" t="s">
        <v>702</v>
      </c>
      <c r="M115" s="34" t="s">
        <v>702</v>
      </c>
      <c r="N115" s="34" t="s">
        <v>702</v>
      </c>
    </row>
    <row r="116" spans="1:14" x14ac:dyDescent="0.3">
      <c r="A116" s="2" t="str">
        <f>'Viajeros Hoteles y Apartamet'!A116</f>
        <v>2013</v>
      </c>
      <c r="B116" s="2" t="str">
        <f>'Viajeros Hoteles y Apartamet'!B116</f>
        <v>9</v>
      </c>
      <c r="C116" s="3">
        <f>'Viajeros Hoteles y Apartamet'!L116</f>
        <v>28220</v>
      </c>
      <c r="D116" s="3" cm="1">
        <f t="array" ref="D116">_xlfn.XLOOKUP(transformación!A107,'[1]Pib Pc'!$A$2:$A$81,_xlfn.XLOOKUP($C$1,'[1]Pib Pc'!B$1:P$1,'[1]Pib Pc'!$B$2:$P$81))</f>
        <v>11080</v>
      </c>
      <c r="E116" s="19" cm="1">
        <f t="array" ref="E116">_xlfn.XLOOKUP(transformación!B107,'[1]IPC Armonizado'!$A$2:$A$250,_xlfn.XLOOKUP($C$1,'[1]IPC Armonizado'!$B$1:$Q$1,'[1]IPC Armonizado'!$B$2:$Q$250))</f>
        <v>99.52</v>
      </c>
      <c r="F116" s="19" cm="1">
        <f t="array" ref="F116">_xlfn.XLOOKUP(transformación!A107,'[1]Desempleo armonizado'!$A$2:$A$101,_xlfn.XLOOKUP($C$1,'[1]Desempleo armonizado'!$B$1:$P$1,'[1]Desempleo armonizado'!$B$2:$P$101))</f>
        <v>7.4</v>
      </c>
      <c r="G116" s="26" cm="1">
        <f t="array" ref="G116">IFERROR(_xlfn.XLOOKUP(transformación!$B107,[1]Forwarkeys!$B$2:$B$1000,_xlfn.XLOOKUP($C$1,[1]Forwarkeys!$C$1:$BA$1,[1]Forwarkeys!$C$2:$BA$1000)),"-")</f>
        <v>19435</v>
      </c>
      <c r="H116" s="19">
        <f>España!E116</f>
        <v>101.32</v>
      </c>
      <c r="I116" s="3">
        <f>[1]Aeropuerto!$R109</f>
        <v>17716</v>
      </c>
      <c r="J116" s="3" cm="1">
        <f t="array" ref="J116">_xlfn.XLOOKUP(transformación!$B107,[1]Mortalidad!$A$2:$A$301,_xlfn.XLOOKUP($C$1,[1]Mortalidad!$B$1:$P$1,[1]Mortalidad!$B$2:$P$301))</f>
        <v>6842</v>
      </c>
      <c r="K116" s="19" cm="1">
        <f t="array" ref="K116">_xlfn.XLOOKUP(transformación!$B107,'[1]Indice del consumidor'!$A$2:$A$301,_xlfn.XLOOKUP($C$1,'[1]Indice del consumidor'!$B$1:$P$1,'[1]Indice del consumidor'!$B$2:$P$301))</f>
        <v>1</v>
      </c>
      <c r="L116" s="34" t="s">
        <v>702</v>
      </c>
      <c r="M116" s="34" t="s">
        <v>702</v>
      </c>
      <c r="N116" s="34" t="s">
        <v>702</v>
      </c>
    </row>
    <row r="117" spans="1:14" x14ac:dyDescent="0.3">
      <c r="A117" s="2" t="str">
        <f>'Viajeros Hoteles y Apartamet'!A117</f>
        <v>2013</v>
      </c>
      <c r="B117" s="2" t="str">
        <f>'Viajeros Hoteles y Apartamet'!B117</f>
        <v>10</v>
      </c>
      <c r="C117" s="3">
        <f>'Viajeros Hoteles y Apartamet'!L117</f>
        <v>43112</v>
      </c>
      <c r="D117" s="3" cm="1">
        <f t="array" ref="D117">_xlfn.XLOOKUP(transformación!A108,'[1]Pib Pc'!$A$2:$A$81,_xlfn.XLOOKUP($C$1,'[1]Pib Pc'!B$1:P$1,'[1]Pib Pc'!$B$2:$P$81))</f>
        <v>11700</v>
      </c>
      <c r="E117" s="19" cm="1">
        <f t="array" ref="E117">_xlfn.XLOOKUP(transformación!B108,'[1]IPC Armonizado'!$A$2:$A$250,_xlfn.XLOOKUP($C$1,'[1]IPC Armonizado'!$B$1:$Q$1,'[1]IPC Armonizado'!$B$2:$Q$250))</f>
        <v>99.3</v>
      </c>
      <c r="F117" s="19" cm="1">
        <f t="array" ref="F117">_xlfn.XLOOKUP(transformación!A108,'[1]Desempleo armonizado'!$A$2:$A$101,_xlfn.XLOOKUP($C$1,'[1]Desempleo armonizado'!$B$1:$P$1,'[1]Desempleo armonizado'!$B$2:$P$101))</f>
        <v>7.5</v>
      </c>
      <c r="G117" s="26" cm="1">
        <f t="array" ref="G117">IFERROR(_xlfn.XLOOKUP(transformación!$B108,[1]Forwarkeys!$B$2:$B$1000,_xlfn.XLOOKUP($C$1,[1]Forwarkeys!$C$1:$BA$1,[1]Forwarkeys!$C$2:$BA$1000)),"-")</f>
        <v>20816</v>
      </c>
      <c r="H117" s="19">
        <f>España!E117</f>
        <v>101.34</v>
      </c>
      <c r="I117" s="3">
        <f>[1]Aeropuerto!$R110</f>
        <v>18835</v>
      </c>
      <c r="J117" s="3" cm="1">
        <f t="array" ref="J117">_xlfn.XLOOKUP(transformación!$B108,[1]Mortalidad!$A$2:$A$301,_xlfn.XLOOKUP($C$1,[1]Mortalidad!$B$1:$P$1,[1]Mortalidad!$B$2:$P$301))</f>
        <v>7278</v>
      </c>
      <c r="K117" s="19" cm="1">
        <f t="array" ref="K117">_xlfn.XLOOKUP(transformación!$B108,'[1]Indice del consumidor'!$A$2:$A$301,_xlfn.XLOOKUP($C$1,'[1]Indice del consumidor'!$B$1:$P$1,'[1]Indice del consumidor'!$B$2:$P$301))</f>
        <v>0.9</v>
      </c>
      <c r="L117" s="34" t="s">
        <v>702</v>
      </c>
      <c r="M117" s="34" t="s">
        <v>702</v>
      </c>
      <c r="N117" s="34" t="s">
        <v>702</v>
      </c>
    </row>
    <row r="118" spans="1:14" x14ac:dyDescent="0.3">
      <c r="A118" s="2" t="str">
        <f>'Viajeros Hoteles y Apartamet'!A118</f>
        <v>2013</v>
      </c>
      <c r="B118" s="2" t="str">
        <f>'Viajeros Hoteles y Apartamet'!B118</f>
        <v>11</v>
      </c>
      <c r="C118" s="3">
        <f>'Viajeros Hoteles y Apartamet'!L118</f>
        <v>28826</v>
      </c>
      <c r="D118" s="3" cm="1">
        <f t="array" ref="D118">_xlfn.XLOOKUP(transformación!A109,'[1]Pib Pc'!$A$2:$A$81,_xlfn.XLOOKUP($C$1,'[1]Pib Pc'!B$1:P$1,'[1]Pib Pc'!$B$2:$P$81))</f>
        <v>11700</v>
      </c>
      <c r="E118" s="19" cm="1">
        <f t="array" ref="E118">_xlfn.XLOOKUP(transformación!B109,'[1]IPC Armonizado'!$A$2:$A$250,_xlfn.XLOOKUP($C$1,'[1]IPC Armonizado'!$B$1:$Q$1,'[1]IPC Armonizado'!$B$2:$Q$250))</f>
        <v>99.22</v>
      </c>
      <c r="F118" s="19" cm="1">
        <f t="array" ref="F118">_xlfn.XLOOKUP(transformación!A109,'[1]Desempleo armonizado'!$A$2:$A$101,_xlfn.XLOOKUP($C$1,'[1]Desempleo armonizado'!$B$1:$P$1,'[1]Desempleo armonizado'!$B$2:$P$101))</f>
        <v>7.5</v>
      </c>
      <c r="G118" s="26" cm="1">
        <f t="array" ref="G118">IFERROR(_xlfn.XLOOKUP(transformación!$B109,[1]Forwarkeys!$B$2:$B$1000,_xlfn.XLOOKUP($C$1,[1]Forwarkeys!$C$1:$BA$1,[1]Forwarkeys!$C$2:$BA$1000)),"-")</f>
        <v>15309</v>
      </c>
      <c r="H118" s="19">
        <f>España!E118</f>
        <v>101.35</v>
      </c>
      <c r="I118" s="3">
        <f>[1]Aeropuerto!$R111</f>
        <v>11029</v>
      </c>
      <c r="J118" s="3" cm="1">
        <f t="array" ref="J118">_xlfn.XLOOKUP(transformación!$B109,[1]Mortalidad!$A$2:$A$301,_xlfn.XLOOKUP($C$1,[1]Mortalidad!$B$1:$P$1,[1]Mortalidad!$B$2:$P$301))</f>
        <v>7238</v>
      </c>
      <c r="K118" s="19" cm="1">
        <f t="array" ref="K118">_xlfn.XLOOKUP(transformación!$B109,'[1]Indice del consumidor'!$A$2:$A$301,_xlfn.XLOOKUP($C$1,'[1]Indice del consumidor'!$B$1:$P$1,'[1]Indice del consumidor'!$B$2:$P$301))</f>
        <v>2.7</v>
      </c>
      <c r="L118" s="34" t="s">
        <v>702</v>
      </c>
      <c r="M118" s="34" t="s">
        <v>702</v>
      </c>
      <c r="N118" s="34" t="s">
        <v>702</v>
      </c>
    </row>
    <row r="119" spans="1:14" x14ac:dyDescent="0.3">
      <c r="A119" s="2" t="str">
        <f>'Viajeros Hoteles y Apartamet'!A119</f>
        <v>2013</v>
      </c>
      <c r="B119" s="2" t="str">
        <f>'Viajeros Hoteles y Apartamet'!B119</f>
        <v>12</v>
      </c>
      <c r="C119" s="3">
        <f>'Viajeros Hoteles y Apartamet'!L119</f>
        <v>15963</v>
      </c>
      <c r="D119" s="3" cm="1">
        <f t="array" ref="D119">_xlfn.XLOOKUP(transformación!A110,'[1]Pib Pc'!$A$2:$A$81,_xlfn.XLOOKUP($C$1,'[1]Pib Pc'!B$1:P$1,'[1]Pib Pc'!$B$2:$P$81))</f>
        <v>11700</v>
      </c>
      <c r="E119" s="19" cm="1">
        <f t="array" ref="E119">_xlfn.XLOOKUP(transformación!B110,'[1]IPC Armonizado'!$A$2:$A$250,_xlfn.XLOOKUP($C$1,'[1]IPC Armonizado'!$B$1:$Q$1,'[1]IPC Armonizado'!$B$2:$Q$250))</f>
        <v>99.53</v>
      </c>
      <c r="F119" s="19" cm="1">
        <f t="array" ref="F119">_xlfn.XLOOKUP(transformación!A110,'[1]Desempleo armonizado'!$A$2:$A$101,_xlfn.XLOOKUP($C$1,'[1]Desempleo armonizado'!$B$1:$P$1,'[1]Desempleo armonizado'!$B$2:$P$101))</f>
        <v>7.5</v>
      </c>
      <c r="G119" s="26" cm="1">
        <f t="array" ref="G119">IFERROR(_xlfn.XLOOKUP(transformación!$B110,[1]Forwarkeys!$B$2:$B$1000,_xlfn.XLOOKUP($C$1,[1]Forwarkeys!$C$1:$BA$1,[1]Forwarkeys!$C$2:$BA$1000)),"-")</f>
        <v>12993</v>
      </c>
      <c r="H119" s="19">
        <f>España!E119</f>
        <v>101.37</v>
      </c>
      <c r="I119" s="3">
        <f>[1]Aeropuerto!$R112</f>
        <v>10669</v>
      </c>
      <c r="J119" s="3" cm="1">
        <f t="array" ref="J119">_xlfn.XLOOKUP(transformación!$B110,[1]Mortalidad!$A$2:$A$301,_xlfn.XLOOKUP($C$1,[1]Mortalidad!$B$1:$P$1,[1]Mortalidad!$B$2:$P$301))</f>
        <v>7933</v>
      </c>
      <c r="K119" s="19" cm="1">
        <f t="array" ref="K119">_xlfn.XLOOKUP(transformación!$B110,'[1]Indice del consumidor'!$A$2:$A$301,_xlfn.XLOOKUP($C$1,'[1]Indice del consumidor'!$B$1:$P$1,'[1]Indice del consumidor'!$B$2:$P$301))</f>
        <v>2.2000000000000002</v>
      </c>
      <c r="L119" s="34" t="s">
        <v>702</v>
      </c>
      <c r="M119" s="34" t="s">
        <v>702</v>
      </c>
      <c r="N119" s="34" t="s">
        <v>702</v>
      </c>
    </row>
    <row r="120" spans="1:14" x14ac:dyDescent="0.3">
      <c r="A120" s="2" t="str">
        <f>'Viajeros Hoteles y Apartamet'!A120</f>
        <v>2014</v>
      </c>
      <c r="B120" s="2" t="str">
        <f>'Viajeros Hoteles y Apartamet'!B120</f>
        <v>1</v>
      </c>
      <c r="C120" s="3">
        <f>'Viajeros Hoteles y Apartamet'!L120</f>
        <v>19852</v>
      </c>
      <c r="D120" s="3" cm="1">
        <f t="array" ref="D120">_xlfn.XLOOKUP(transformación!A111,'[1]Pib Pc'!$A$2:$A$81,_xlfn.XLOOKUP($C$1,'[1]Pib Pc'!B$1:P$1,'[1]Pib Pc'!$B$2:$P$81))</f>
        <v>11120</v>
      </c>
      <c r="E120" s="19" cm="1">
        <f t="array" ref="E120">_xlfn.XLOOKUP(transformación!B111,'[1]IPC Armonizado'!$A$2:$A$250,_xlfn.XLOOKUP($C$1,'[1]IPC Armonizado'!$B$1:$Q$1,'[1]IPC Armonizado'!$B$2:$Q$250))</f>
        <v>98.35</v>
      </c>
      <c r="F120" s="19" cm="1">
        <f t="array" ref="F120">_xlfn.XLOOKUP(transformación!A111,'[1]Desempleo armonizado'!$A$2:$A$101,_xlfn.XLOOKUP($C$1,'[1]Desempleo armonizado'!$B$1:$P$1,'[1]Desempleo armonizado'!$B$2:$P$101))</f>
        <v>8.6</v>
      </c>
      <c r="G120" s="26" cm="1">
        <f t="array" ref="G120">IFERROR(_xlfn.XLOOKUP(transformación!$B111,[1]Forwarkeys!$B$2:$B$1000,_xlfn.XLOOKUP($C$1,[1]Forwarkeys!$C$1:$BA$1,[1]Forwarkeys!$C$2:$BA$1000)),"-")</f>
        <v>10601</v>
      </c>
      <c r="H120" s="19">
        <f>España!E120</f>
        <v>99.49</v>
      </c>
      <c r="I120" s="3">
        <f>[1]Aeropuerto!$R113</f>
        <v>7761</v>
      </c>
      <c r="J120" s="3" cm="1">
        <f t="array" ref="J120">_xlfn.XLOOKUP(transformación!$B111,[1]Mortalidad!$A$2:$A$301,_xlfn.XLOOKUP($C$1,[1]Mortalidad!$B$1:$P$1,[1]Mortalidad!$B$2:$P$301))</f>
        <v>8103</v>
      </c>
      <c r="K120" s="19" cm="1">
        <f t="array" ref="K120">_xlfn.XLOOKUP(transformación!$B111,'[1]Indice del consumidor'!$A$2:$A$301,_xlfn.XLOOKUP($C$1,'[1]Indice del consumidor'!$B$1:$P$1,'[1]Indice del consumidor'!$B$2:$P$301))</f>
        <v>3</v>
      </c>
      <c r="L120" s="34" t="s">
        <v>702</v>
      </c>
      <c r="M120" s="34" t="s">
        <v>702</v>
      </c>
      <c r="N120" s="34" t="s">
        <v>702</v>
      </c>
    </row>
    <row r="121" spans="1:14" x14ac:dyDescent="0.3">
      <c r="A121" s="2" t="str">
        <f>'Viajeros Hoteles y Apartamet'!A121</f>
        <v>2014</v>
      </c>
      <c r="B121" s="2" t="str">
        <f>'Viajeros Hoteles y Apartamet'!B121</f>
        <v>2</v>
      </c>
      <c r="C121" s="3">
        <f>'Viajeros Hoteles y Apartamet'!L121</f>
        <v>32323</v>
      </c>
      <c r="D121" s="3" cm="1">
        <f t="array" ref="D121">_xlfn.XLOOKUP(transformación!A112,'[1]Pib Pc'!$A$2:$A$81,_xlfn.XLOOKUP($C$1,'[1]Pib Pc'!B$1:P$1,'[1]Pib Pc'!$B$2:$P$81))</f>
        <v>11120</v>
      </c>
      <c r="E121" s="19" cm="1">
        <f t="array" ref="E121">_xlfn.XLOOKUP(transformación!B112,'[1]IPC Armonizado'!$A$2:$A$250,_xlfn.XLOOKUP($C$1,'[1]IPC Armonizado'!$B$1:$Q$1,'[1]IPC Armonizado'!$B$2:$Q$250))</f>
        <v>98.88</v>
      </c>
      <c r="F121" s="19" cm="1">
        <f t="array" ref="F121">_xlfn.XLOOKUP(transformación!A112,'[1]Desempleo armonizado'!$A$2:$A$101,_xlfn.XLOOKUP($C$1,'[1]Desempleo armonizado'!$B$1:$P$1,'[1]Desempleo armonizado'!$B$2:$P$101))</f>
        <v>8.6</v>
      </c>
      <c r="G121" s="26" cm="1">
        <f t="array" ref="G121">IFERROR(_xlfn.XLOOKUP(transformación!$B112,[1]Forwarkeys!$B$2:$B$1000,_xlfn.XLOOKUP($C$1,[1]Forwarkeys!$C$1:$BA$1,[1]Forwarkeys!$C$2:$BA$1000)),"-")</f>
        <v>11310</v>
      </c>
      <c r="H121" s="19">
        <f>España!E121</f>
        <v>99.36</v>
      </c>
      <c r="I121" s="3">
        <f>[1]Aeropuerto!$R114</f>
        <v>10175</v>
      </c>
      <c r="J121" s="3" cm="1">
        <f t="array" ref="J121">_xlfn.XLOOKUP(transformación!$B112,[1]Mortalidad!$A$2:$A$301,_xlfn.XLOOKUP($C$1,[1]Mortalidad!$B$1:$P$1,[1]Mortalidad!$B$2:$P$301))</f>
        <v>7407</v>
      </c>
      <c r="K121" s="19" cm="1">
        <f t="array" ref="K121">_xlfn.XLOOKUP(transformación!$B112,'[1]Indice del consumidor'!$A$2:$A$301,_xlfn.XLOOKUP($C$1,'[1]Indice del consumidor'!$B$1:$P$1,'[1]Indice del consumidor'!$B$2:$P$301))</f>
        <v>1.7</v>
      </c>
      <c r="L121" s="34" t="s">
        <v>702</v>
      </c>
      <c r="M121" s="34" t="s">
        <v>702</v>
      </c>
      <c r="N121" s="34" t="s">
        <v>702</v>
      </c>
    </row>
    <row r="122" spans="1:14" x14ac:dyDescent="0.3">
      <c r="A122" s="2" t="str">
        <f>'Viajeros Hoteles y Apartamet'!A122</f>
        <v>2014</v>
      </c>
      <c r="B122" s="2" t="str">
        <f>'Viajeros Hoteles y Apartamet'!B122</f>
        <v>3</v>
      </c>
      <c r="C122" s="3">
        <f>'Viajeros Hoteles y Apartamet'!L122</f>
        <v>45806</v>
      </c>
      <c r="D122" s="3" cm="1">
        <f t="array" ref="D122">_xlfn.XLOOKUP(transformación!A113,'[1]Pib Pc'!$A$2:$A$81,_xlfn.XLOOKUP($C$1,'[1]Pib Pc'!B$1:P$1,'[1]Pib Pc'!$B$2:$P$81))</f>
        <v>11120</v>
      </c>
      <c r="E122" s="19" cm="1">
        <f t="array" ref="E122">_xlfn.XLOOKUP(transformación!B113,'[1]IPC Armonizado'!$A$2:$A$250,_xlfn.XLOOKUP($C$1,'[1]IPC Armonizado'!$B$1:$Q$1,'[1]IPC Armonizado'!$B$2:$Q$250))</f>
        <v>98.92</v>
      </c>
      <c r="F122" s="19" cm="1">
        <f t="array" ref="F122">_xlfn.XLOOKUP(transformación!A113,'[1]Desempleo armonizado'!$A$2:$A$101,_xlfn.XLOOKUP($C$1,'[1]Desempleo armonizado'!$B$1:$P$1,'[1]Desempleo armonizado'!$B$2:$P$101))</f>
        <v>8.6</v>
      </c>
      <c r="G122" s="26" cm="1">
        <f t="array" ref="G122">IFERROR(_xlfn.XLOOKUP(transformación!$B113,[1]Forwarkeys!$B$2:$B$1000,_xlfn.XLOOKUP($C$1,[1]Forwarkeys!$C$1:$BA$1,[1]Forwarkeys!$C$2:$BA$1000)),"-")</f>
        <v>14736</v>
      </c>
      <c r="H122" s="19">
        <f>España!E122</f>
        <v>100.94</v>
      </c>
      <c r="I122" s="3">
        <f>[1]Aeropuerto!$R115</f>
        <v>13433</v>
      </c>
      <c r="J122" s="3" cm="1">
        <f t="array" ref="J122">_xlfn.XLOOKUP(transformación!$B113,[1]Mortalidad!$A$2:$A$301,_xlfn.XLOOKUP($C$1,[1]Mortalidad!$B$1:$P$1,[1]Mortalidad!$B$2:$P$301))</f>
        <v>7688</v>
      </c>
      <c r="K122" s="19" cm="1">
        <f t="array" ref="K122">_xlfn.XLOOKUP(transformación!$B113,'[1]Indice del consumidor'!$A$2:$A$301,_xlfn.XLOOKUP($C$1,'[1]Indice del consumidor'!$B$1:$P$1,'[1]Indice del consumidor'!$B$2:$P$301))</f>
        <v>1.4</v>
      </c>
      <c r="L122" s="34" t="s">
        <v>702</v>
      </c>
      <c r="M122" s="34" t="s">
        <v>702</v>
      </c>
      <c r="N122" s="34" t="s">
        <v>702</v>
      </c>
    </row>
    <row r="123" spans="1:14" x14ac:dyDescent="0.3">
      <c r="A123" s="2" t="str">
        <f>'Viajeros Hoteles y Apartamet'!A123</f>
        <v>2014</v>
      </c>
      <c r="B123" s="2" t="str">
        <f>'Viajeros Hoteles y Apartamet'!B123</f>
        <v>4</v>
      </c>
      <c r="C123" s="3">
        <f>'Viajeros Hoteles y Apartamet'!L123</f>
        <v>43899</v>
      </c>
      <c r="D123" s="3" cm="1">
        <f t="array" ref="D123">_xlfn.XLOOKUP(transformación!A114,'[1]Pib Pc'!$A$2:$A$81,_xlfn.XLOOKUP($C$1,'[1]Pib Pc'!B$1:P$1,'[1]Pib Pc'!$B$2:$P$81))</f>
        <v>11680</v>
      </c>
      <c r="E123" s="19" cm="1">
        <f t="array" ref="E123">_xlfn.XLOOKUP(transformación!B114,'[1]IPC Armonizado'!$A$2:$A$250,_xlfn.XLOOKUP($C$1,'[1]IPC Armonizado'!$B$1:$Q$1,'[1]IPC Armonizado'!$B$2:$Q$250))</f>
        <v>99.31</v>
      </c>
      <c r="F123" s="19" cm="1">
        <f t="array" ref="F123">_xlfn.XLOOKUP(transformación!A114,'[1]Desempleo armonizado'!$A$2:$A$101,_xlfn.XLOOKUP($C$1,'[1]Desempleo armonizado'!$B$1:$P$1,'[1]Desempleo armonizado'!$B$2:$P$101))</f>
        <v>8.6999999999999993</v>
      </c>
      <c r="G123" s="26" cm="1">
        <f t="array" ref="G123">IFERROR(_xlfn.XLOOKUP(transformación!$B114,[1]Forwarkeys!$B$2:$B$1000,_xlfn.XLOOKUP($C$1,[1]Forwarkeys!$C$1:$BA$1,[1]Forwarkeys!$C$2:$BA$1000)),"-")</f>
        <v>22482</v>
      </c>
      <c r="H123" s="19">
        <f>España!E123</f>
        <v>101.57</v>
      </c>
      <c r="I123" s="3">
        <f>[1]Aeropuerto!$R116</f>
        <v>19343</v>
      </c>
      <c r="J123" s="3" cm="1">
        <f t="array" ref="J123">_xlfn.XLOOKUP(transformación!$B114,[1]Mortalidad!$A$2:$A$301,_xlfn.XLOOKUP($C$1,[1]Mortalidad!$B$1:$P$1,[1]Mortalidad!$B$2:$P$301))</f>
        <v>7212</v>
      </c>
      <c r="K123" s="19" cm="1">
        <f t="array" ref="K123">_xlfn.XLOOKUP(transformación!$B114,'[1]Indice del consumidor'!$A$2:$A$301,_xlfn.XLOOKUP($C$1,'[1]Indice del consumidor'!$B$1:$P$1,'[1]Indice del consumidor'!$B$2:$P$301))</f>
        <v>1.4</v>
      </c>
      <c r="L123" s="34" t="s">
        <v>702</v>
      </c>
      <c r="M123" s="34" t="s">
        <v>702</v>
      </c>
      <c r="N123" s="34" t="s">
        <v>702</v>
      </c>
    </row>
    <row r="124" spans="1:14" x14ac:dyDescent="0.3">
      <c r="A124" s="2" t="str">
        <f>'Viajeros Hoteles y Apartamet'!A124</f>
        <v>2014</v>
      </c>
      <c r="B124" s="2" t="str">
        <f>'Viajeros Hoteles y Apartamet'!B124</f>
        <v>5</v>
      </c>
      <c r="C124" s="3">
        <f>'Viajeros Hoteles y Apartamet'!L124</f>
        <v>38442</v>
      </c>
      <c r="D124" s="3" cm="1">
        <f t="array" ref="D124">_xlfn.XLOOKUP(transformación!A115,'[1]Pib Pc'!$A$2:$A$81,_xlfn.XLOOKUP($C$1,'[1]Pib Pc'!B$1:P$1,'[1]Pib Pc'!$B$2:$P$81))</f>
        <v>11680</v>
      </c>
      <c r="E124" s="19" cm="1">
        <f t="array" ref="E124">_xlfn.XLOOKUP(transformación!B115,'[1]IPC Armonizado'!$A$2:$A$250,_xlfn.XLOOKUP($C$1,'[1]IPC Armonizado'!$B$1:$Q$1,'[1]IPC Armonizado'!$B$2:$Q$250))</f>
        <v>99.38</v>
      </c>
      <c r="F124" s="19" cm="1">
        <f t="array" ref="F124">_xlfn.XLOOKUP(transformación!A115,'[1]Desempleo armonizado'!$A$2:$A$101,_xlfn.XLOOKUP($C$1,'[1]Desempleo armonizado'!$B$1:$P$1,'[1]Desempleo armonizado'!$B$2:$P$101))</f>
        <v>8.6999999999999993</v>
      </c>
      <c r="G124" s="26" cm="1">
        <f t="array" ref="G124">IFERROR(_xlfn.XLOOKUP(transformación!$B115,[1]Forwarkeys!$B$2:$B$1000,_xlfn.XLOOKUP($C$1,[1]Forwarkeys!$C$1:$BA$1,[1]Forwarkeys!$C$2:$BA$1000)),"-")</f>
        <v>21402</v>
      </c>
      <c r="H124" s="19">
        <f>España!E124</f>
        <v>101.54</v>
      </c>
      <c r="I124" s="3">
        <f>[1]Aeropuerto!$R117</f>
        <v>17454</v>
      </c>
      <c r="J124" s="3" cm="1">
        <f t="array" ref="J124">_xlfn.XLOOKUP(transformación!$B115,[1]Mortalidad!$A$2:$A$301,_xlfn.XLOOKUP($C$1,[1]Mortalidad!$B$1:$P$1,[1]Mortalidad!$B$2:$P$301))</f>
        <v>7387</v>
      </c>
      <c r="K124" s="19" cm="1">
        <f t="array" ref="K124">_xlfn.XLOOKUP(transformación!$B115,'[1]Indice del consumidor'!$A$2:$A$301,_xlfn.XLOOKUP($C$1,'[1]Indice del consumidor'!$B$1:$P$1,'[1]Indice del consumidor'!$B$2:$P$301))</f>
        <v>2.2999999999999998</v>
      </c>
      <c r="L124" s="34" t="s">
        <v>702</v>
      </c>
      <c r="M124" s="34" t="s">
        <v>702</v>
      </c>
      <c r="N124" s="34" t="s">
        <v>702</v>
      </c>
    </row>
    <row r="125" spans="1:14" x14ac:dyDescent="0.3">
      <c r="A125" s="2" t="str">
        <f>'Viajeros Hoteles y Apartamet'!A125</f>
        <v>2014</v>
      </c>
      <c r="B125" s="2" t="str">
        <f>'Viajeros Hoteles y Apartamet'!B125</f>
        <v>6</v>
      </c>
      <c r="C125" s="3">
        <f>'Viajeros Hoteles y Apartamet'!L125</f>
        <v>38519</v>
      </c>
      <c r="D125" s="3" cm="1">
        <f t="array" ref="D125">_xlfn.XLOOKUP(transformación!A116,'[1]Pib Pc'!$A$2:$A$81,_xlfn.XLOOKUP($C$1,'[1]Pib Pc'!B$1:P$1,'[1]Pib Pc'!$B$2:$P$81))</f>
        <v>11680</v>
      </c>
      <c r="E125" s="19" cm="1">
        <f t="array" ref="E125">_xlfn.XLOOKUP(transformación!B116,'[1]IPC Armonizado'!$A$2:$A$250,_xlfn.XLOOKUP($C$1,'[1]IPC Armonizado'!$B$1:$Q$1,'[1]IPC Armonizado'!$B$2:$Q$250))</f>
        <v>99.6</v>
      </c>
      <c r="F125" s="19" cm="1">
        <f t="array" ref="F125">_xlfn.XLOOKUP(transformación!A116,'[1]Desempleo armonizado'!$A$2:$A$101,_xlfn.XLOOKUP($C$1,'[1]Desempleo armonizado'!$B$1:$P$1,'[1]Desempleo armonizado'!$B$2:$P$101))</f>
        <v>8.6999999999999993</v>
      </c>
      <c r="G125" s="26" cm="1">
        <f t="array" ref="G125">IFERROR(_xlfn.XLOOKUP(transformación!$B116,[1]Forwarkeys!$B$2:$B$1000,_xlfn.XLOOKUP($C$1,[1]Forwarkeys!$C$1:$BA$1,[1]Forwarkeys!$C$2:$BA$1000)),"-")</f>
        <v>23253</v>
      </c>
      <c r="H125" s="19">
        <f>España!E125</f>
        <v>101.49</v>
      </c>
      <c r="I125" s="3">
        <f>[1]Aeropuerto!$R118</f>
        <v>20938</v>
      </c>
      <c r="J125" s="3" cm="1">
        <f t="array" ref="J125">_xlfn.XLOOKUP(transformación!$B116,[1]Mortalidad!$A$2:$A$301,_xlfn.XLOOKUP($C$1,[1]Mortalidad!$B$1:$P$1,[1]Mortalidad!$B$2:$P$301))</f>
        <v>6816</v>
      </c>
      <c r="K125" s="19" cm="1">
        <f t="array" ref="K125">_xlfn.XLOOKUP(transformación!$B116,'[1]Indice del consumidor'!$A$2:$A$301,_xlfn.XLOOKUP($C$1,'[1]Indice del consumidor'!$B$1:$P$1,'[1]Indice del consumidor'!$B$2:$P$301))</f>
        <v>2.9</v>
      </c>
      <c r="L125" s="34" t="s">
        <v>702</v>
      </c>
      <c r="M125" s="34" t="s">
        <v>702</v>
      </c>
      <c r="N125" s="34" t="s">
        <v>702</v>
      </c>
    </row>
    <row r="126" spans="1:14" x14ac:dyDescent="0.3">
      <c r="A126" s="2" t="str">
        <f>'Viajeros Hoteles y Apartamet'!A126</f>
        <v>2014</v>
      </c>
      <c r="B126" s="2" t="str">
        <f>'Viajeros Hoteles y Apartamet'!B126</f>
        <v>7</v>
      </c>
      <c r="C126" s="3">
        <f>'Viajeros Hoteles y Apartamet'!L126</f>
        <v>50084</v>
      </c>
      <c r="D126" s="3" cm="1">
        <f t="array" ref="D126">_xlfn.XLOOKUP(transformación!A117,'[1]Pib Pc'!$A$2:$A$81,_xlfn.XLOOKUP($C$1,'[1]Pib Pc'!B$1:P$1,'[1]Pib Pc'!$B$2:$P$81))</f>
        <v>10840</v>
      </c>
      <c r="E126" s="19" cm="1">
        <f t="array" ref="E126">_xlfn.XLOOKUP(transformación!B117,'[1]IPC Armonizado'!$A$2:$A$250,_xlfn.XLOOKUP($C$1,'[1]IPC Armonizado'!$B$1:$Q$1,'[1]IPC Armonizado'!$B$2:$Q$250))</f>
        <v>99.35</v>
      </c>
      <c r="F126" s="19" cm="1">
        <f t="array" ref="F126">_xlfn.XLOOKUP(transformación!A117,'[1]Desempleo armonizado'!$A$2:$A$101,_xlfn.XLOOKUP($C$1,'[1]Desempleo armonizado'!$B$1:$P$1,'[1]Desempleo armonizado'!$B$2:$P$101))</f>
        <v>7.2</v>
      </c>
      <c r="G126" s="26" cm="1">
        <f t="array" ref="G126">IFERROR(_xlfn.XLOOKUP(transformación!$B117,[1]Forwarkeys!$B$2:$B$1000,_xlfn.XLOOKUP($C$1,[1]Forwarkeys!$C$1:$BA$1,[1]Forwarkeys!$C$2:$BA$1000)),"-")</f>
        <v>30585</v>
      </c>
      <c r="H126" s="19">
        <f>España!E126</f>
        <v>99.93</v>
      </c>
      <c r="I126" s="3">
        <f>[1]Aeropuerto!$R119</f>
        <v>28699</v>
      </c>
      <c r="J126" s="3" cm="1">
        <f t="array" ref="J126">_xlfn.XLOOKUP(transformación!$B117,[1]Mortalidad!$A$2:$A$301,_xlfn.XLOOKUP($C$1,[1]Mortalidad!$B$1:$P$1,[1]Mortalidad!$B$2:$P$301))</f>
        <v>7383</v>
      </c>
      <c r="K126" s="19" cm="1">
        <f t="array" ref="K126">_xlfn.XLOOKUP(transformación!$B117,'[1]Indice del consumidor'!$A$2:$A$301,_xlfn.XLOOKUP($C$1,'[1]Indice del consumidor'!$B$1:$P$1,'[1]Indice del consumidor'!$B$2:$P$301))</f>
        <v>3</v>
      </c>
      <c r="L126" s="34" t="s">
        <v>702</v>
      </c>
      <c r="M126" s="34" t="s">
        <v>702</v>
      </c>
      <c r="N126" s="34" t="s">
        <v>702</v>
      </c>
    </row>
    <row r="127" spans="1:14" x14ac:dyDescent="0.3">
      <c r="A127" s="2" t="str">
        <f>'Viajeros Hoteles y Apartamet'!A127</f>
        <v>2014</v>
      </c>
      <c r="B127" s="2" t="str">
        <f>'Viajeros Hoteles y Apartamet'!B127</f>
        <v>8</v>
      </c>
      <c r="C127" s="3">
        <f>'Viajeros Hoteles y Apartamet'!L127</f>
        <v>24900</v>
      </c>
      <c r="D127" s="3" cm="1">
        <f t="array" ref="D127">_xlfn.XLOOKUP(transformación!A118,'[1]Pib Pc'!$A$2:$A$81,_xlfn.XLOOKUP($C$1,'[1]Pib Pc'!B$1:P$1,'[1]Pib Pc'!$B$2:$P$81))</f>
        <v>10840</v>
      </c>
      <c r="E127" s="19" cm="1">
        <f t="array" ref="E127">_xlfn.XLOOKUP(transformación!B118,'[1]IPC Armonizado'!$A$2:$A$250,_xlfn.XLOOKUP($C$1,'[1]IPC Armonizado'!$B$1:$Q$1,'[1]IPC Armonizado'!$B$2:$Q$250))</f>
        <v>99.32</v>
      </c>
      <c r="F127" s="19" cm="1">
        <f t="array" ref="F127">_xlfn.XLOOKUP(transformación!A118,'[1]Desempleo armonizado'!$A$2:$A$101,_xlfn.XLOOKUP($C$1,'[1]Desempleo armonizado'!$B$1:$P$1,'[1]Desempleo armonizado'!$B$2:$P$101))</f>
        <v>7.2</v>
      </c>
      <c r="G127" s="26" cm="1">
        <f t="array" ref="G127">IFERROR(_xlfn.XLOOKUP(transformación!$B118,[1]Forwarkeys!$B$2:$B$1000,_xlfn.XLOOKUP($C$1,[1]Forwarkeys!$C$1:$BA$1,[1]Forwarkeys!$C$2:$BA$1000)),"-")</f>
        <v>21408</v>
      </c>
      <c r="H127" s="19">
        <f>España!E127</f>
        <v>100.02</v>
      </c>
      <c r="I127" s="3">
        <f>[1]Aeropuerto!$R120</f>
        <v>16689</v>
      </c>
      <c r="J127" s="3" cm="1">
        <f t="array" ref="J127">_xlfn.XLOOKUP(transformación!$B118,[1]Mortalidad!$A$2:$A$301,_xlfn.XLOOKUP($C$1,[1]Mortalidad!$B$1:$P$1,[1]Mortalidad!$B$2:$P$301))</f>
        <v>7195</v>
      </c>
      <c r="K127" s="19" cm="1">
        <f t="array" ref="K127">_xlfn.XLOOKUP(transformación!$B118,'[1]Indice del consumidor'!$A$2:$A$301,_xlfn.XLOOKUP($C$1,'[1]Indice del consumidor'!$B$1:$P$1,'[1]Indice del consumidor'!$B$2:$P$301))</f>
        <v>1.5</v>
      </c>
      <c r="L127" s="34" t="s">
        <v>702</v>
      </c>
      <c r="M127" s="34" t="s">
        <v>702</v>
      </c>
      <c r="N127" s="34" t="s">
        <v>702</v>
      </c>
    </row>
    <row r="128" spans="1:14" x14ac:dyDescent="0.3">
      <c r="A128" s="2" t="str">
        <f>'Viajeros Hoteles y Apartamet'!A128</f>
        <v>2014</v>
      </c>
      <c r="B128" s="2" t="str">
        <f>'Viajeros Hoteles y Apartamet'!B128</f>
        <v>9</v>
      </c>
      <c r="C128" s="3">
        <f>'Viajeros Hoteles y Apartamet'!L128</f>
        <v>30089</v>
      </c>
      <c r="D128" s="3" cm="1">
        <f t="array" ref="D128">_xlfn.XLOOKUP(transformación!A119,'[1]Pib Pc'!$A$2:$A$81,_xlfn.XLOOKUP($C$1,'[1]Pib Pc'!B$1:P$1,'[1]Pib Pc'!$B$2:$P$81))</f>
        <v>10840</v>
      </c>
      <c r="E128" s="19" cm="1">
        <f t="array" ref="E128">_xlfn.XLOOKUP(transformación!B119,'[1]IPC Armonizado'!$A$2:$A$250,_xlfn.XLOOKUP($C$1,'[1]IPC Armonizado'!$B$1:$Q$1,'[1]IPC Armonizado'!$B$2:$Q$250))</f>
        <v>99.56</v>
      </c>
      <c r="F128" s="19" cm="1">
        <f t="array" ref="F128">_xlfn.XLOOKUP(transformación!A119,'[1]Desempleo armonizado'!$A$2:$A$101,_xlfn.XLOOKUP($C$1,'[1]Desempleo armonizado'!$B$1:$P$1,'[1]Desempleo armonizado'!$B$2:$P$101))</f>
        <v>7.2</v>
      </c>
      <c r="G128" s="26" cm="1">
        <f t="array" ref="G128">IFERROR(_xlfn.XLOOKUP(transformación!$B119,[1]Forwarkeys!$B$2:$B$1000,_xlfn.XLOOKUP($C$1,[1]Forwarkeys!$C$1:$BA$1,[1]Forwarkeys!$C$2:$BA$1000)),"-")</f>
        <v>16965</v>
      </c>
      <c r="H128" s="19">
        <f>España!E128</f>
        <v>101.04</v>
      </c>
      <c r="I128" s="3">
        <f>[1]Aeropuerto!$R121</f>
        <v>16256</v>
      </c>
      <c r="J128" s="3" cm="1">
        <f t="array" ref="J128">_xlfn.XLOOKUP(transformación!$B119,[1]Mortalidad!$A$2:$A$301,_xlfn.XLOOKUP($C$1,[1]Mortalidad!$B$1:$P$1,[1]Mortalidad!$B$2:$P$301))</f>
        <v>6990</v>
      </c>
      <c r="K128" s="19" cm="1">
        <f t="array" ref="K128">_xlfn.XLOOKUP(transformación!$B119,'[1]Indice del consumidor'!$A$2:$A$301,_xlfn.XLOOKUP($C$1,'[1]Indice del consumidor'!$B$1:$P$1,'[1]Indice del consumidor'!$B$2:$P$301))</f>
        <v>1.7</v>
      </c>
      <c r="L128" s="34" t="s">
        <v>702</v>
      </c>
      <c r="M128" s="34" t="s">
        <v>702</v>
      </c>
      <c r="N128" s="34" t="s">
        <v>702</v>
      </c>
    </row>
    <row r="129" spans="1:14" x14ac:dyDescent="0.3">
      <c r="A129" s="2" t="str">
        <f>'Viajeros Hoteles y Apartamet'!A129</f>
        <v>2014</v>
      </c>
      <c r="B129" s="2" t="str">
        <f>'Viajeros Hoteles y Apartamet'!B129</f>
        <v>10</v>
      </c>
      <c r="C129" s="3">
        <f>'Viajeros Hoteles y Apartamet'!L129</f>
        <v>56525</v>
      </c>
      <c r="D129" s="3" cm="1">
        <f t="array" ref="D129">_xlfn.XLOOKUP(transformación!A120,'[1]Pib Pc'!$A$2:$A$81,_xlfn.XLOOKUP($C$1,'[1]Pib Pc'!B$1:P$1,'[1]Pib Pc'!$B$2:$P$81))</f>
        <v>11620</v>
      </c>
      <c r="E129" s="19" cm="1">
        <f t="array" ref="E129">_xlfn.XLOOKUP(transformación!B120,'[1]IPC Armonizado'!$A$2:$A$250,_xlfn.XLOOKUP($C$1,'[1]IPC Armonizado'!$B$1:$Q$1,'[1]IPC Armonizado'!$B$2:$Q$250))</f>
        <v>99.62</v>
      </c>
      <c r="F129" s="19" cm="1">
        <f t="array" ref="F129">_xlfn.XLOOKUP(transformación!A120,'[1]Desempleo armonizado'!$A$2:$A$101,_xlfn.XLOOKUP($C$1,'[1]Desempleo armonizado'!$B$1:$P$1,'[1]Desempleo armonizado'!$B$2:$P$101))</f>
        <v>7.3</v>
      </c>
      <c r="G129" s="26" cm="1">
        <f t="array" ref="G129">IFERROR(_xlfn.XLOOKUP(transformación!$B120,[1]Forwarkeys!$B$2:$B$1000,_xlfn.XLOOKUP($C$1,[1]Forwarkeys!$C$1:$BA$1,[1]Forwarkeys!$C$2:$BA$1000)),"-")</f>
        <v>21468</v>
      </c>
      <c r="H129" s="19">
        <f>España!E129</f>
        <v>101.12</v>
      </c>
      <c r="I129" s="3">
        <f>[1]Aeropuerto!$R122</f>
        <v>20324</v>
      </c>
      <c r="J129" s="3" cm="1">
        <f t="array" ref="J129">_xlfn.XLOOKUP(transformación!$B120,[1]Mortalidad!$A$2:$A$301,_xlfn.XLOOKUP($C$1,[1]Mortalidad!$B$1:$P$1,[1]Mortalidad!$B$2:$P$301))</f>
        <v>7453</v>
      </c>
      <c r="K129" s="19" cm="1">
        <f t="array" ref="K129">_xlfn.XLOOKUP(transformación!$B120,'[1]Indice del consumidor'!$A$2:$A$301,_xlfn.XLOOKUP($C$1,'[1]Indice del consumidor'!$B$1:$P$1,'[1]Indice del consumidor'!$B$2:$P$301))</f>
        <v>-1.2</v>
      </c>
      <c r="L129" s="34" t="s">
        <v>702</v>
      </c>
      <c r="M129" s="34" t="s">
        <v>702</v>
      </c>
      <c r="N129" s="34" t="s">
        <v>702</v>
      </c>
    </row>
    <row r="130" spans="1:14" x14ac:dyDescent="0.3">
      <c r="A130" s="2" t="str">
        <f>'Viajeros Hoteles y Apartamet'!A130</f>
        <v>2014</v>
      </c>
      <c r="B130" s="2" t="str">
        <f>'Viajeros Hoteles y Apartamet'!B130</f>
        <v>11</v>
      </c>
      <c r="C130" s="3">
        <f>'Viajeros Hoteles y Apartamet'!L130</f>
        <v>37371</v>
      </c>
      <c r="D130" s="3" cm="1">
        <f t="array" ref="D130">_xlfn.XLOOKUP(transformación!A121,'[1]Pib Pc'!$A$2:$A$81,_xlfn.XLOOKUP($C$1,'[1]Pib Pc'!B$1:P$1,'[1]Pib Pc'!$B$2:$P$81))</f>
        <v>11620</v>
      </c>
      <c r="E130" s="19" cm="1">
        <f t="array" ref="E130">_xlfn.XLOOKUP(transformación!B121,'[1]IPC Armonizado'!$A$2:$A$250,_xlfn.XLOOKUP($C$1,'[1]IPC Armonizado'!$B$1:$Q$1,'[1]IPC Armonizado'!$B$2:$Q$250))</f>
        <v>99.54</v>
      </c>
      <c r="F130" s="19" cm="1">
        <f t="array" ref="F130">_xlfn.XLOOKUP(transformación!A121,'[1]Desempleo armonizado'!$A$2:$A$101,_xlfn.XLOOKUP($C$1,'[1]Desempleo armonizado'!$B$1:$P$1,'[1]Desempleo armonizado'!$B$2:$P$101))</f>
        <v>7.3</v>
      </c>
      <c r="G130" s="26" cm="1">
        <f t="array" ref="G130">IFERROR(_xlfn.XLOOKUP(transformación!$B121,[1]Forwarkeys!$B$2:$B$1000,_xlfn.XLOOKUP($C$1,[1]Forwarkeys!$C$1:$BA$1,[1]Forwarkeys!$C$2:$BA$1000)),"-")</f>
        <v>15159</v>
      </c>
      <c r="H130" s="19">
        <f>España!E130</f>
        <v>100.88</v>
      </c>
      <c r="I130" s="3">
        <f>[1]Aeropuerto!$R123</f>
        <v>11866</v>
      </c>
      <c r="J130" s="3" cm="1">
        <f t="array" ref="J130">_xlfn.XLOOKUP(transformación!$B121,[1]Mortalidad!$A$2:$A$301,_xlfn.XLOOKUP($C$1,[1]Mortalidad!$B$1:$P$1,[1]Mortalidad!$B$2:$P$301))</f>
        <v>7252</v>
      </c>
      <c r="K130" s="19" cm="1">
        <f t="array" ref="K130">_xlfn.XLOOKUP(transformación!$B121,'[1]Indice del consumidor'!$A$2:$A$301,_xlfn.XLOOKUP($C$1,'[1]Indice del consumidor'!$B$1:$P$1,'[1]Indice del consumidor'!$B$2:$P$301))</f>
        <v>-3.4</v>
      </c>
      <c r="L130" s="34" t="s">
        <v>702</v>
      </c>
      <c r="M130" s="34" t="s">
        <v>702</v>
      </c>
      <c r="N130" s="34" t="s">
        <v>702</v>
      </c>
    </row>
    <row r="131" spans="1:14" x14ac:dyDescent="0.3">
      <c r="A131" s="2" t="str">
        <f>'Viajeros Hoteles y Apartamet'!A131</f>
        <v>2014</v>
      </c>
      <c r="B131" s="2" t="str">
        <f>'Viajeros Hoteles y Apartamet'!B131</f>
        <v>12</v>
      </c>
      <c r="C131" s="3">
        <f>'Viajeros Hoteles y Apartamet'!L131</f>
        <v>20316</v>
      </c>
      <c r="D131" s="3" cm="1">
        <f t="array" ref="D131">_xlfn.XLOOKUP(transformación!A122,'[1]Pib Pc'!$A$2:$A$81,_xlfn.XLOOKUP($C$1,'[1]Pib Pc'!B$1:P$1,'[1]Pib Pc'!$B$2:$P$81))</f>
        <v>11620</v>
      </c>
      <c r="E131" s="19" cm="1">
        <f t="array" ref="E131">_xlfn.XLOOKUP(transformación!B122,'[1]IPC Armonizado'!$A$2:$A$250,_xlfn.XLOOKUP($C$1,'[1]IPC Armonizado'!$B$1:$Q$1,'[1]IPC Armonizado'!$B$2:$Q$250))</f>
        <v>99.8</v>
      </c>
      <c r="F131" s="19" cm="1">
        <f t="array" ref="F131">_xlfn.XLOOKUP(transformación!A122,'[1]Desempleo armonizado'!$A$2:$A$101,_xlfn.XLOOKUP($C$1,'[1]Desempleo armonizado'!$B$1:$P$1,'[1]Desempleo armonizado'!$B$2:$P$101))</f>
        <v>7.3</v>
      </c>
      <c r="G131" s="26" cm="1">
        <f t="array" ref="G131">IFERROR(_xlfn.XLOOKUP(transformación!$B122,[1]Forwarkeys!$B$2:$B$1000,_xlfn.XLOOKUP($C$1,[1]Forwarkeys!$C$1:$BA$1,[1]Forwarkeys!$C$2:$BA$1000)),"-")</f>
        <v>12855</v>
      </c>
      <c r="H131" s="19">
        <f>España!E131</f>
        <v>100.22</v>
      </c>
      <c r="I131" s="3">
        <f>[1]Aeropuerto!$R124</f>
        <v>11182</v>
      </c>
      <c r="J131" s="3" cm="1">
        <f t="array" ref="J131">_xlfn.XLOOKUP(transformación!$B122,[1]Mortalidad!$A$2:$A$301,_xlfn.XLOOKUP($C$1,[1]Mortalidad!$B$1:$P$1,[1]Mortalidad!$B$2:$P$301))</f>
        <v>8068</v>
      </c>
      <c r="K131" s="19" cm="1">
        <f t="array" ref="K131">_xlfn.XLOOKUP(transformación!$B122,'[1]Indice del consumidor'!$A$2:$A$301,_xlfn.XLOOKUP($C$1,'[1]Indice del consumidor'!$B$1:$P$1,'[1]Indice del consumidor'!$B$2:$P$301))</f>
        <v>-1.5</v>
      </c>
      <c r="L131" s="34" t="s">
        <v>702</v>
      </c>
      <c r="M131" s="34" t="s">
        <v>702</v>
      </c>
      <c r="N131" s="34" t="s">
        <v>702</v>
      </c>
    </row>
    <row r="132" spans="1:14" x14ac:dyDescent="0.3">
      <c r="A132" s="2" t="str">
        <f>'Viajeros Hoteles y Apartamet'!A132</f>
        <v>2015</v>
      </c>
      <c r="B132" s="2" t="str">
        <f>'Viajeros Hoteles y Apartamet'!B132</f>
        <v>1</v>
      </c>
      <c r="C132" s="3">
        <f>'Viajeros Hoteles y Apartamet'!L132</f>
        <v>22861</v>
      </c>
      <c r="D132" s="3" cm="1">
        <f t="array" ref="D132">_xlfn.XLOOKUP(transformación!A123,'[1]Pib Pc'!$A$2:$A$81,_xlfn.XLOOKUP($C$1,'[1]Pib Pc'!B$1:P$1,'[1]Pib Pc'!$B$2:$P$81))</f>
        <v>11040</v>
      </c>
      <c r="E132" s="19" cm="1">
        <f t="array" ref="E132">_xlfn.XLOOKUP(transformación!B123,'[1]IPC Armonizado'!$A$2:$A$250,_xlfn.XLOOKUP($C$1,'[1]IPC Armonizado'!$B$1:$Q$1,'[1]IPC Armonizado'!$B$2:$Q$250))</f>
        <v>98.71</v>
      </c>
      <c r="F132" s="19" cm="1">
        <f t="array" ref="F132">_xlfn.XLOOKUP(transformación!A123,'[1]Desempleo armonizado'!$A$2:$A$101,_xlfn.XLOOKUP($C$1,'[1]Desempleo armonizado'!$B$1:$P$1,'[1]Desempleo armonizado'!$B$2:$P$101))</f>
        <v>8.3000000000000007</v>
      </c>
      <c r="G132" s="26" cm="1">
        <f t="array" ref="G132">IFERROR(_xlfn.XLOOKUP(transformación!$B123,[1]Forwarkeys!$B$2:$B$1000,_xlfn.XLOOKUP($C$1,[1]Forwarkeys!$C$1:$BA$1,[1]Forwarkeys!$C$2:$BA$1000)),"-")</f>
        <v>13011</v>
      </c>
      <c r="H132" s="19">
        <f>España!E132</f>
        <v>98.04</v>
      </c>
      <c r="I132" s="3">
        <f>[1]Aeropuerto!$R125</f>
        <v>10534</v>
      </c>
      <c r="J132" s="3" cm="1">
        <f t="array" ref="J132">_xlfn.XLOOKUP(transformación!$B123,[1]Mortalidad!$A$2:$A$301,_xlfn.XLOOKUP($C$1,[1]Mortalidad!$B$1:$P$1,[1]Mortalidad!$B$2:$P$301))</f>
        <v>8665</v>
      </c>
      <c r="K132" s="19" cm="1">
        <f t="array" ref="K132">_xlfn.XLOOKUP(transformación!$B123,'[1]Indice del consumidor'!$A$2:$A$301,_xlfn.XLOOKUP($C$1,'[1]Indice del consumidor'!$B$1:$P$1,'[1]Indice del consumidor'!$B$2:$P$301))</f>
        <v>-0.4</v>
      </c>
      <c r="L132" s="34" t="s">
        <v>702</v>
      </c>
      <c r="M132" s="34" t="s">
        <v>702</v>
      </c>
      <c r="N132" s="34" t="s">
        <v>702</v>
      </c>
    </row>
    <row r="133" spans="1:14" x14ac:dyDescent="0.3">
      <c r="A133" s="2" t="str">
        <f>'Viajeros Hoteles y Apartamet'!A133</f>
        <v>2015</v>
      </c>
      <c r="B133" s="2" t="str">
        <f>'Viajeros Hoteles y Apartamet'!B133</f>
        <v>2</v>
      </c>
      <c r="C133" s="3">
        <f>'Viajeros Hoteles y Apartamet'!L133</f>
        <v>33435</v>
      </c>
      <c r="D133" s="3" cm="1">
        <f t="array" ref="D133">_xlfn.XLOOKUP(transformación!A124,'[1]Pib Pc'!$A$2:$A$81,_xlfn.XLOOKUP($C$1,'[1]Pib Pc'!B$1:P$1,'[1]Pib Pc'!$B$2:$P$81))</f>
        <v>11040</v>
      </c>
      <c r="E133" s="19" cm="1">
        <f t="array" ref="E133">_xlfn.XLOOKUP(transformación!B124,'[1]IPC Armonizado'!$A$2:$A$250,_xlfn.XLOOKUP($C$1,'[1]IPC Armonizado'!$B$1:$Q$1,'[1]IPC Armonizado'!$B$2:$Q$250))</f>
        <v>99.54</v>
      </c>
      <c r="F133" s="19" cm="1">
        <f t="array" ref="F133">_xlfn.XLOOKUP(transformación!A124,'[1]Desempleo armonizado'!$A$2:$A$101,_xlfn.XLOOKUP($C$1,'[1]Desempleo armonizado'!$B$1:$P$1,'[1]Desempleo armonizado'!$B$2:$P$101))</f>
        <v>8.3000000000000007</v>
      </c>
      <c r="G133" s="26" cm="1">
        <f t="array" ref="G133">IFERROR(_xlfn.XLOOKUP(transformación!$B124,[1]Forwarkeys!$B$2:$B$1000,_xlfn.XLOOKUP($C$1,[1]Forwarkeys!$C$1:$BA$1,[1]Forwarkeys!$C$2:$BA$1000)),"-")</f>
        <v>12258</v>
      </c>
      <c r="H133" s="19">
        <f>España!E133</f>
        <v>98.18</v>
      </c>
      <c r="I133" s="3">
        <f>[1]Aeropuerto!$R126</f>
        <v>11785</v>
      </c>
      <c r="J133" s="3" cm="1">
        <f t="array" ref="J133">_xlfn.XLOOKUP(transformación!$B124,[1]Mortalidad!$A$2:$A$301,_xlfn.XLOOKUP($C$1,[1]Mortalidad!$B$1:$P$1,[1]Mortalidad!$B$2:$P$301))</f>
        <v>8092</v>
      </c>
      <c r="K133" s="19" cm="1">
        <f t="array" ref="K133">_xlfn.XLOOKUP(transformación!$B124,'[1]Indice del consumidor'!$A$2:$A$301,_xlfn.XLOOKUP($C$1,'[1]Indice del consumidor'!$B$1:$P$1,'[1]Indice del consumidor'!$B$2:$P$301))</f>
        <v>-1.4</v>
      </c>
      <c r="L133" s="34" t="s">
        <v>702</v>
      </c>
      <c r="M133" s="34" t="s">
        <v>702</v>
      </c>
      <c r="N133" s="34" t="s">
        <v>702</v>
      </c>
    </row>
    <row r="134" spans="1:14" x14ac:dyDescent="0.3">
      <c r="A134" s="2" t="str">
        <f>'Viajeros Hoteles y Apartamet'!A134</f>
        <v>2015</v>
      </c>
      <c r="B134" s="2" t="str">
        <f>'Viajeros Hoteles y Apartamet'!B134</f>
        <v>3</v>
      </c>
      <c r="C134" s="3">
        <f>'Viajeros Hoteles y Apartamet'!L134</f>
        <v>49605</v>
      </c>
      <c r="D134" s="3" cm="1">
        <f t="array" ref="D134">_xlfn.XLOOKUP(transformación!A125,'[1]Pib Pc'!$A$2:$A$81,_xlfn.XLOOKUP($C$1,'[1]Pib Pc'!B$1:P$1,'[1]Pib Pc'!$B$2:$P$81))</f>
        <v>11040</v>
      </c>
      <c r="E134" s="19" cm="1">
        <f t="array" ref="E134">_xlfn.XLOOKUP(transformación!B125,'[1]IPC Armonizado'!$A$2:$A$250,_xlfn.XLOOKUP($C$1,'[1]IPC Armonizado'!$B$1:$Q$1,'[1]IPC Armonizado'!$B$2:$Q$250))</f>
        <v>99.66</v>
      </c>
      <c r="F134" s="19" cm="1">
        <f t="array" ref="F134">_xlfn.XLOOKUP(transformación!A125,'[1]Desempleo armonizado'!$A$2:$A$101,_xlfn.XLOOKUP($C$1,'[1]Desempleo armonizado'!$B$1:$P$1,'[1]Desempleo armonizado'!$B$2:$P$101))</f>
        <v>8.3000000000000007</v>
      </c>
      <c r="G134" s="26" cm="1">
        <f t="array" ref="G134">IFERROR(_xlfn.XLOOKUP(transformación!$B125,[1]Forwarkeys!$B$2:$B$1000,_xlfn.XLOOKUP($C$1,[1]Forwarkeys!$C$1:$BA$1,[1]Forwarkeys!$C$2:$BA$1000)),"-")</f>
        <v>15666</v>
      </c>
      <c r="H134" s="19">
        <f>España!E134</f>
        <v>100.15</v>
      </c>
      <c r="I134" s="3">
        <f>[1]Aeropuerto!$R127</f>
        <v>15071</v>
      </c>
      <c r="J134" s="3" cm="1">
        <f t="array" ref="J134">_xlfn.XLOOKUP(transformación!$B125,[1]Mortalidad!$A$2:$A$301,_xlfn.XLOOKUP($C$1,[1]Mortalidad!$B$1:$P$1,[1]Mortalidad!$B$2:$P$301))</f>
        <v>8666</v>
      </c>
      <c r="K134" s="19" cm="1">
        <f t="array" ref="K134">_xlfn.XLOOKUP(transformación!$B125,'[1]Indice del consumidor'!$A$2:$A$301,_xlfn.XLOOKUP($C$1,'[1]Indice del consumidor'!$B$1:$P$1,'[1]Indice del consumidor'!$B$2:$P$301))</f>
        <v>-0.3</v>
      </c>
      <c r="L134" s="34" t="s">
        <v>702</v>
      </c>
      <c r="M134" s="34" t="s">
        <v>702</v>
      </c>
      <c r="N134" s="34" t="s">
        <v>702</v>
      </c>
    </row>
    <row r="135" spans="1:14" x14ac:dyDescent="0.3">
      <c r="A135" s="2" t="str">
        <f>'Viajeros Hoteles y Apartamet'!A135</f>
        <v>2015</v>
      </c>
      <c r="B135" s="2" t="str">
        <f>'Viajeros Hoteles y Apartamet'!B135</f>
        <v>4</v>
      </c>
      <c r="C135" s="3">
        <f>'Viajeros Hoteles y Apartamet'!L135</f>
        <v>46503</v>
      </c>
      <c r="D135" s="3" cm="1">
        <f t="array" ref="D135">_xlfn.XLOOKUP(transformación!A126,'[1]Pib Pc'!$A$2:$A$81,_xlfn.XLOOKUP($C$1,'[1]Pib Pc'!B$1:P$1,'[1]Pib Pc'!$B$2:$P$81))</f>
        <v>12010</v>
      </c>
      <c r="E135" s="19" cm="1">
        <f t="array" ref="E135">_xlfn.XLOOKUP(transformación!B126,'[1]IPC Armonizado'!$A$2:$A$250,_xlfn.XLOOKUP($C$1,'[1]IPC Armonizado'!$B$1:$Q$1,'[1]IPC Armonizado'!$B$2:$Q$250))</f>
        <v>99.82</v>
      </c>
      <c r="F135" s="19" cm="1">
        <f t="array" ref="F135">_xlfn.XLOOKUP(transformación!A126,'[1]Desempleo armonizado'!$A$2:$A$101,_xlfn.XLOOKUP($C$1,'[1]Desempleo armonizado'!$B$1:$P$1,'[1]Desempleo armonizado'!$B$2:$P$101))</f>
        <v>8.3000000000000007</v>
      </c>
      <c r="G135" s="26" cm="1">
        <f t="array" ref="G135">IFERROR(_xlfn.XLOOKUP(transformación!$B126,[1]Forwarkeys!$B$2:$B$1000,_xlfn.XLOOKUP($C$1,[1]Forwarkeys!$C$1:$BA$1,[1]Forwarkeys!$C$2:$BA$1000)),"-")</f>
        <v>23583</v>
      </c>
      <c r="H135" s="19">
        <f>España!E135</f>
        <v>100.83</v>
      </c>
      <c r="I135" s="3">
        <f>[1]Aeropuerto!$R128</f>
        <v>20744</v>
      </c>
      <c r="J135" s="3" cm="1">
        <f t="array" ref="J135">_xlfn.XLOOKUP(transformación!$B126,[1]Mortalidad!$A$2:$A$301,_xlfn.XLOOKUP($C$1,[1]Mortalidad!$B$1:$P$1,[1]Mortalidad!$B$2:$P$301))</f>
        <v>7731</v>
      </c>
      <c r="K135" s="19" cm="1">
        <f t="array" ref="K135">_xlfn.XLOOKUP(transformación!$B126,'[1]Indice del consumidor'!$A$2:$A$301,_xlfn.XLOOKUP($C$1,'[1]Indice del consumidor'!$B$1:$P$1,'[1]Indice del consumidor'!$B$2:$P$301))</f>
        <v>-1</v>
      </c>
      <c r="L135" s="34" t="s">
        <v>702</v>
      </c>
      <c r="M135" s="34" t="s">
        <v>702</v>
      </c>
      <c r="N135" s="34" t="s">
        <v>702</v>
      </c>
    </row>
    <row r="136" spans="1:14" x14ac:dyDescent="0.3">
      <c r="A136" s="2" t="str">
        <f>'Viajeros Hoteles y Apartamet'!A136</f>
        <v>2015</v>
      </c>
      <c r="B136" s="2" t="str">
        <f>'Viajeros Hoteles y Apartamet'!B136</f>
        <v>5</v>
      </c>
      <c r="C136" s="3">
        <f>'Viajeros Hoteles y Apartamet'!L136</f>
        <v>41500</v>
      </c>
      <c r="D136" s="3" cm="1">
        <f t="array" ref="D136">_xlfn.XLOOKUP(transformación!A127,'[1]Pib Pc'!$A$2:$A$81,_xlfn.XLOOKUP($C$1,'[1]Pib Pc'!B$1:P$1,'[1]Pib Pc'!$B$2:$P$81))</f>
        <v>12010</v>
      </c>
      <c r="E136" s="19" cm="1">
        <f t="array" ref="E136">_xlfn.XLOOKUP(transformación!B127,'[1]IPC Armonizado'!$A$2:$A$250,_xlfn.XLOOKUP($C$1,'[1]IPC Armonizado'!$B$1:$Q$1,'[1]IPC Armonizado'!$B$2:$Q$250))</f>
        <v>100.26</v>
      </c>
      <c r="F136" s="19" cm="1">
        <f t="array" ref="F136">_xlfn.XLOOKUP(transformación!A127,'[1]Desempleo armonizado'!$A$2:$A$101,_xlfn.XLOOKUP($C$1,'[1]Desempleo armonizado'!$B$1:$P$1,'[1]Desempleo armonizado'!$B$2:$P$101))</f>
        <v>8.3000000000000007</v>
      </c>
      <c r="G136" s="26" cm="1">
        <f t="array" ref="G136">IFERROR(_xlfn.XLOOKUP(transformación!$B127,[1]Forwarkeys!$B$2:$B$1000,_xlfn.XLOOKUP($C$1,[1]Forwarkeys!$C$1:$BA$1,[1]Forwarkeys!$C$2:$BA$1000)),"-")</f>
        <v>23076</v>
      </c>
      <c r="H136" s="19">
        <f>España!E136</f>
        <v>101.27</v>
      </c>
      <c r="I136" s="3">
        <f>[1]Aeropuerto!$R129</f>
        <v>20145</v>
      </c>
      <c r="J136" s="3" cm="1">
        <f t="array" ref="J136">_xlfn.XLOOKUP(transformación!$B127,[1]Mortalidad!$A$2:$A$301,_xlfn.XLOOKUP($C$1,[1]Mortalidad!$B$1:$P$1,[1]Mortalidad!$B$2:$P$301))</f>
        <v>7351</v>
      </c>
      <c r="K136" s="19" cm="1">
        <f t="array" ref="K136">_xlfn.XLOOKUP(transformación!$B127,'[1]Indice del consumidor'!$A$2:$A$301,_xlfn.XLOOKUP($C$1,'[1]Indice del consumidor'!$B$1:$P$1,'[1]Indice del consumidor'!$B$2:$P$301))</f>
        <v>0.2</v>
      </c>
      <c r="L136" s="34" t="s">
        <v>702</v>
      </c>
      <c r="M136" s="34" t="s">
        <v>702</v>
      </c>
      <c r="N136" s="34" t="s">
        <v>702</v>
      </c>
    </row>
    <row r="137" spans="1:14" x14ac:dyDescent="0.3">
      <c r="A137" s="2" t="str">
        <f>'Viajeros Hoteles y Apartamet'!A137</f>
        <v>2015</v>
      </c>
      <c r="B137" s="2" t="str">
        <f>'Viajeros Hoteles y Apartamet'!B137</f>
        <v>6</v>
      </c>
      <c r="C137" s="3">
        <f>'Viajeros Hoteles y Apartamet'!L137</f>
        <v>40044</v>
      </c>
      <c r="D137" s="3" cm="1">
        <f t="array" ref="D137">_xlfn.XLOOKUP(transformación!A128,'[1]Pib Pc'!$A$2:$A$81,_xlfn.XLOOKUP($C$1,'[1]Pib Pc'!B$1:P$1,'[1]Pib Pc'!$B$2:$P$81))</f>
        <v>12010</v>
      </c>
      <c r="E137" s="19" cm="1">
        <f t="array" ref="E137">_xlfn.XLOOKUP(transformación!B128,'[1]IPC Armonizado'!$A$2:$A$250,_xlfn.XLOOKUP($C$1,'[1]IPC Armonizado'!$B$1:$Q$1,'[1]IPC Armonizado'!$B$2:$Q$250))</f>
        <v>100</v>
      </c>
      <c r="F137" s="19" cm="1">
        <f t="array" ref="F137">_xlfn.XLOOKUP(transformación!A128,'[1]Desempleo armonizado'!$A$2:$A$101,_xlfn.XLOOKUP($C$1,'[1]Desempleo armonizado'!$B$1:$P$1,'[1]Desempleo armonizado'!$B$2:$P$101))</f>
        <v>8.3000000000000007</v>
      </c>
      <c r="G137" s="26" cm="1">
        <f t="array" ref="G137">IFERROR(_xlfn.XLOOKUP(transformación!$B128,[1]Forwarkeys!$B$2:$B$1000,_xlfn.XLOOKUP($C$1,[1]Forwarkeys!$C$1:$BA$1,[1]Forwarkeys!$C$2:$BA$1000)),"-")</f>
        <v>22602</v>
      </c>
      <c r="H137" s="19">
        <f>España!E137</f>
        <v>101.46</v>
      </c>
      <c r="I137" s="3">
        <f>[1]Aeropuerto!$R130</f>
        <v>22100</v>
      </c>
      <c r="J137" s="3" cm="1">
        <f t="array" ref="J137">_xlfn.XLOOKUP(transformación!$B128,[1]Mortalidad!$A$2:$A$301,_xlfn.XLOOKUP($C$1,[1]Mortalidad!$B$1:$P$1,[1]Mortalidad!$B$2:$P$301))</f>
        <v>6846</v>
      </c>
      <c r="K137" s="19" cm="1">
        <f t="array" ref="K137">_xlfn.XLOOKUP(transformación!$B128,'[1]Indice del consumidor'!$A$2:$A$301,_xlfn.XLOOKUP($C$1,'[1]Indice del consumidor'!$B$1:$P$1,'[1]Indice del consumidor'!$B$2:$P$301))</f>
        <v>0</v>
      </c>
      <c r="L137" s="34" t="s">
        <v>702</v>
      </c>
      <c r="M137" s="34" t="s">
        <v>702</v>
      </c>
      <c r="N137" s="34" t="s">
        <v>702</v>
      </c>
    </row>
    <row r="138" spans="1:14" x14ac:dyDescent="0.3">
      <c r="A138" s="2" t="str">
        <f>'Viajeros Hoteles y Apartamet'!A138</f>
        <v>2015</v>
      </c>
      <c r="B138" s="2" t="str">
        <f>'Viajeros Hoteles y Apartamet'!B138</f>
        <v>7</v>
      </c>
      <c r="C138" s="3">
        <f>'Viajeros Hoteles y Apartamet'!L138</f>
        <v>46171</v>
      </c>
      <c r="D138" s="3" cm="1">
        <f t="array" ref="D138">_xlfn.XLOOKUP(transformación!A129,'[1]Pib Pc'!$A$2:$A$81,_xlfn.XLOOKUP($C$1,'[1]Pib Pc'!B$1:P$1,'[1]Pib Pc'!$B$2:$P$81))</f>
        <v>11160</v>
      </c>
      <c r="E138" s="19" cm="1">
        <f t="array" ref="E138">_xlfn.XLOOKUP(transformación!B129,'[1]IPC Armonizado'!$A$2:$A$250,_xlfn.XLOOKUP($C$1,'[1]IPC Armonizado'!$B$1:$Q$1,'[1]IPC Armonizado'!$B$2:$Q$250))</f>
        <v>100.13</v>
      </c>
      <c r="F138" s="19" cm="1">
        <f t="array" ref="F138">_xlfn.XLOOKUP(transformación!A129,'[1]Desempleo armonizado'!$A$2:$A$101,_xlfn.XLOOKUP($C$1,'[1]Desempleo armonizado'!$B$1:$P$1,'[1]Desempleo armonizado'!$B$2:$P$101))</f>
        <v>6.6</v>
      </c>
      <c r="G138" s="26" cm="1">
        <f t="array" ref="G138">IFERROR(_xlfn.XLOOKUP(transformación!$B129,[1]Forwarkeys!$B$2:$B$1000,_xlfn.XLOOKUP($C$1,[1]Forwarkeys!$C$1:$BA$1,[1]Forwarkeys!$C$2:$BA$1000)),"-")</f>
        <v>29121</v>
      </c>
      <c r="H138" s="19">
        <f>España!E138</f>
        <v>99.9</v>
      </c>
      <c r="I138" s="3">
        <f>[1]Aeropuerto!$R131</f>
        <v>28587</v>
      </c>
      <c r="J138" s="3" cm="1">
        <f t="array" ref="J138">_xlfn.XLOOKUP(transformación!$B129,[1]Mortalidad!$A$2:$A$301,_xlfn.XLOOKUP($C$1,[1]Mortalidad!$B$1:$P$1,[1]Mortalidad!$B$2:$P$301))</f>
        <v>7120</v>
      </c>
      <c r="K138" s="19" cm="1">
        <f t="array" ref="K138">_xlfn.XLOOKUP(transformación!$B129,'[1]Indice del consumidor'!$A$2:$A$301,_xlfn.XLOOKUP($C$1,'[1]Indice del consumidor'!$B$1:$P$1,'[1]Indice del consumidor'!$B$2:$P$301))</f>
        <v>0.2</v>
      </c>
      <c r="L138" s="34" t="s">
        <v>702</v>
      </c>
      <c r="M138" s="34" t="s">
        <v>702</v>
      </c>
      <c r="N138" s="34" t="s">
        <v>702</v>
      </c>
    </row>
    <row r="139" spans="1:14" x14ac:dyDescent="0.3">
      <c r="A139" s="2" t="str">
        <f>'Viajeros Hoteles y Apartamet'!A139</f>
        <v>2015</v>
      </c>
      <c r="B139" s="2" t="str">
        <f>'Viajeros Hoteles y Apartamet'!B139</f>
        <v>8</v>
      </c>
      <c r="C139" s="3">
        <f>'Viajeros Hoteles y Apartamet'!L139</f>
        <v>33021</v>
      </c>
      <c r="D139" s="3" cm="1">
        <f t="array" ref="D139">_xlfn.XLOOKUP(transformación!A130,'[1]Pib Pc'!$A$2:$A$81,_xlfn.XLOOKUP($C$1,'[1]Pib Pc'!B$1:P$1,'[1]Pib Pc'!$B$2:$P$81))</f>
        <v>11160</v>
      </c>
      <c r="E139" s="19" cm="1">
        <f t="array" ref="E139">_xlfn.XLOOKUP(transformación!B130,'[1]IPC Armonizado'!$A$2:$A$250,_xlfn.XLOOKUP($C$1,'[1]IPC Armonizado'!$B$1:$Q$1,'[1]IPC Armonizado'!$B$2:$Q$250))</f>
        <v>99.96</v>
      </c>
      <c r="F139" s="19" cm="1">
        <f t="array" ref="F139">_xlfn.XLOOKUP(transformación!A130,'[1]Desempleo armonizado'!$A$2:$A$101,_xlfn.XLOOKUP($C$1,'[1]Desempleo armonizado'!$B$1:$P$1,'[1]Desempleo armonizado'!$B$2:$P$101))</f>
        <v>6.6</v>
      </c>
      <c r="G139" s="26" cm="1">
        <f t="array" ref="G139">IFERROR(_xlfn.XLOOKUP(transformación!$B130,[1]Forwarkeys!$B$2:$B$1000,_xlfn.XLOOKUP($C$1,[1]Forwarkeys!$C$1:$BA$1,[1]Forwarkeys!$C$2:$BA$1000)),"-")</f>
        <v>22158</v>
      </c>
      <c r="H139" s="19">
        <f>España!E139</f>
        <v>99.5</v>
      </c>
      <c r="I139" s="3">
        <f>[1]Aeropuerto!$R132</f>
        <v>18636</v>
      </c>
      <c r="J139" s="3" cm="1">
        <f t="array" ref="J139">_xlfn.XLOOKUP(transformación!$B130,[1]Mortalidad!$A$2:$A$301,_xlfn.XLOOKUP($C$1,[1]Mortalidad!$B$1:$P$1,[1]Mortalidad!$B$2:$P$301))</f>
        <v>6814</v>
      </c>
      <c r="K139" s="19" cm="1">
        <f t="array" ref="K139">_xlfn.XLOOKUP(transformación!$B130,'[1]Indice del consumidor'!$A$2:$A$301,_xlfn.XLOOKUP($C$1,'[1]Indice del consumidor'!$B$1:$P$1,'[1]Indice del consumidor'!$B$2:$P$301))</f>
        <v>0.9</v>
      </c>
      <c r="L139" s="34" t="s">
        <v>702</v>
      </c>
      <c r="M139" s="34" t="s">
        <v>702</v>
      </c>
      <c r="N139" s="34" t="s">
        <v>702</v>
      </c>
    </row>
    <row r="140" spans="1:14" x14ac:dyDescent="0.3">
      <c r="A140" s="2" t="str">
        <f>'Viajeros Hoteles y Apartamet'!A140</f>
        <v>2015</v>
      </c>
      <c r="B140" s="2" t="str">
        <f>'Viajeros Hoteles y Apartamet'!B140</f>
        <v>9</v>
      </c>
      <c r="C140" s="3">
        <f>'Viajeros Hoteles y Apartamet'!L140</f>
        <v>42059</v>
      </c>
      <c r="D140" s="3" cm="1">
        <f t="array" ref="D140">_xlfn.XLOOKUP(transformación!A131,'[1]Pib Pc'!$A$2:$A$81,_xlfn.XLOOKUP($C$1,'[1]Pib Pc'!B$1:P$1,'[1]Pib Pc'!$B$2:$P$81))</f>
        <v>11160</v>
      </c>
      <c r="E140" s="19" cm="1">
        <f t="array" ref="E140">_xlfn.XLOOKUP(transformación!B131,'[1]IPC Armonizado'!$A$2:$A$250,_xlfn.XLOOKUP($C$1,'[1]IPC Armonizado'!$B$1:$Q$1,'[1]IPC Armonizado'!$B$2:$Q$250))</f>
        <v>100.45</v>
      </c>
      <c r="F140" s="19" cm="1">
        <f t="array" ref="F140">_xlfn.XLOOKUP(transformación!A131,'[1]Desempleo armonizado'!$A$2:$A$101,_xlfn.XLOOKUP($C$1,'[1]Desempleo armonizado'!$B$1:$P$1,'[1]Desempleo armonizado'!$B$2:$P$101))</f>
        <v>6.6</v>
      </c>
      <c r="G140" s="26" cm="1">
        <f t="array" ref="G140">IFERROR(_xlfn.XLOOKUP(transformación!$B131,[1]Forwarkeys!$B$2:$B$1000,_xlfn.XLOOKUP($C$1,[1]Forwarkeys!$C$1:$BA$1,[1]Forwarkeys!$C$2:$BA$1000)),"-")</f>
        <v>20316</v>
      </c>
      <c r="H140" s="19">
        <f>España!E140</f>
        <v>99.9</v>
      </c>
      <c r="I140" s="3">
        <f>[1]Aeropuerto!$R133</f>
        <v>20022</v>
      </c>
      <c r="J140" s="3" cm="1">
        <f t="array" ref="J140">_xlfn.XLOOKUP(transformación!$B131,[1]Mortalidad!$A$2:$A$301,_xlfn.XLOOKUP($C$1,[1]Mortalidad!$B$1:$P$1,[1]Mortalidad!$B$2:$P$301))</f>
        <v>7006</v>
      </c>
      <c r="K140" s="19" cm="1">
        <f t="array" ref="K140">_xlfn.XLOOKUP(transformación!$B131,'[1]Indice del consumidor'!$A$2:$A$301,_xlfn.XLOOKUP($C$1,'[1]Indice del consumidor'!$B$1:$P$1,'[1]Indice del consumidor'!$B$2:$P$301))</f>
        <v>-1.5</v>
      </c>
      <c r="L140" s="34" t="s">
        <v>702</v>
      </c>
      <c r="M140" s="34" t="s">
        <v>702</v>
      </c>
      <c r="N140" s="34" t="s">
        <v>702</v>
      </c>
    </row>
    <row r="141" spans="1:14" x14ac:dyDescent="0.3">
      <c r="A141" s="2" t="str">
        <f>'Viajeros Hoteles y Apartamet'!A141</f>
        <v>2015</v>
      </c>
      <c r="B141" s="2" t="str">
        <f>'Viajeros Hoteles y Apartamet'!B141</f>
        <v>10</v>
      </c>
      <c r="C141" s="3">
        <f>'Viajeros Hoteles y Apartamet'!L141</f>
        <v>53430</v>
      </c>
      <c r="D141" s="3" cm="1">
        <f t="array" ref="D141">_xlfn.XLOOKUP(transformación!A132,'[1]Pib Pc'!$A$2:$A$81,_xlfn.XLOOKUP($C$1,'[1]Pib Pc'!B$1:P$1,'[1]Pib Pc'!$B$2:$P$81))</f>
        <v>12290</v>
      </c>
      <c r="E141" s="19" cm="1">
        <f t="array" ref="E141">_xlfn.XLOOKUP(transformación!B132,'[1]IPC Armonizado'!$A$2:$A$250,_xlfn.XLOOKUP($C$1,'[1]IPC Armonizado'!$B$1:$Q$1,'[1]IPC Armonizado'!$B$2:$Q$250))</f>
        <v>100.55</v>
      </c>
      <c r="F141" s="19" cm="1">
        <f t="array" ref="F141">_xlfn.XLOOKUP(transformación!A132,'[1]Desempleo armonizado'!$A$2:$A$101,_xlfn.XLOOKUP($C$1,'[1]Desempleo armonizado'!$B$1:$P$1,'[1]Desempleo armonizado'!$B$2:$P$101))</f>
        <v>6.6</v>
      </c>
      <c r="G141" s="26" cm="1">
        <f t="array" ref="G141">IFERROR(_xlfn.XLOOKUP(transformación!$B132,[1]Forwarkeys!$B$2:$B$1000,_xlfn.XLOOKUP($C$1,[1]Forwarkeys!$C$1:$BA$1,[1]Forwarkeys!$C$2:$BA$1000)),"-")</f>
        <v>24847</v>
      </c>
      <c r="H141" s="19">
        <f>España!E141</f>
        <v>100.21</v>
      </c>
      <c r="I141" s="3">
        <f>[1]Aeropuerto!$R134</f>
        <v>24051</v>
      </c>
      <c r="J141" s="3" cm="1">
        <f t="array" ref="J141">_xlfn.XLOOKUP(transformación!$B132,[1]Mortalidad!$A$2:$A$301,_xlfn.XLOOKUP($C$1,[1]Mortalidad!$B$1:$P$1,[1]Mortalidad!$B$2:$P$301))</f>
        <v>7239</v>
      </c>
      <c r="K141" s="19" cm="1">
        <f t="array" ref="K141">_xlfn.XLOOKUP(transformación!$B132,'[1]Indice del consumidor'!$A$2:$A$301,_xlfn.XLOOKUP($C$1,'[1]Indice del consumidor'!$B$1:$P$1,'[1]Indice del consumidor'!$B$2:$P$301))</f>
        <v>-3.4</v>
      </c>
      <c r="L141" s="34" t="s">
        <v>702</v>
      </c>
      <c r="M141" s="34" t="s">
        <v>702</v>
      </c>
      <c r="N141" s="34" t="s">
        <v>702</v>
      </c>
    </row>
    <row r="142" spans="1:14" x14ac:dyDescent="0.3">
      <c r="A142" s="2" t="str">
        <f>'Viajeros Hoteles y Apartamet'!A142</f>
        <v>2015</v>
      </c>
      <c r="B142" s="2" t="str">
        <f>'Viajeros Hoteles y Apartamet'!B142</f>
        <v>11</v>
      </c>
      <c r="C142" s="3">
        <f>'Viajeros Hoteles y Apartamet'!L142</f>
        <v>46394</v>
      </c>
      <c r="D142" s="3" cm="1">
        <f t="array" ref="D142">_xlfn.XLOOKUP(transformación!A133,'[1]Pib Pc'!$A$2:$A$81,_xlfn.XLOOKUP($C$1,'[1]Pib Pc'!B$1:P$1,'[1]Pib Pc'!$B$2:$P$81))</f>
        <v>12290</v>
      </c>
      <c r="E142" s="19" cm="1">
        <f t="array" ref="E142">_xlfn.XLOOKUP(transformación!B133,'[1]IPC Armonizado'!$A$2:$A$250,_xlfn.XLOOKUP($C$1,'[1]IPC Armonizado'!$B$1:$Q$1,'[1]IPC Armonizado'!$B$2:$Q$250))</f>
        <v>100.38</v>
      </c>
      <c r="F142" s="19" cm="1">
        <f t="array" ref="F142">_xlfn.XLOOKUP(transformación!A133,'[1]Desempleo armonizado'!$A$2:$A$101,_xlfn.XLOOKUP($C$1,'[1]Desempleo armonizado'!$B$1:$P$1,'[1]Desempleo armonizado'!$B$2:$P$101))</f>
        <v>6.6</v>
      </c>
      <c r="G142" s="26" cm="1">
        <f t="array" ref="G142">IFERROR(_xlfn.XLOOKUP(transformación!$B133,[1]Forwarkeys!$B$2:$B$1000,_xlfn.XLOOKUP($C$1,[1]Forwarkeys!$C$1:$BA$1,[1]Forwarkeys!$C$2:$BA$1000)),"-")</f>
        <v>15972</v>
      </c>
      <c r="H142" s="19">
        <f>España!E142</f>
        <v>100.47</v>
      </c>
      <c r="I142" s="3">
        <f>[1]Aeropuerto!$R135</f>
        <v>13015</v>
      </c>
      <c r="J142" s="3" cm="1">
        <f t="array" ref="J142">_xlfn.XLOOKUP(transformación!$B133,[1]Mortalidad!$A$2:$A$301,_xlfn.XLOOKUP($C$1,[1]Mortalidad!$B$1:$P$1,[1]Mortalidad!$B$2:$P$301))</f>
        <v>7343</v>
      </c>
      <c r="K142" s="19" cm="1">
        <f t="array" ref="K142">_xlfn.XLOOKUP(transformación!$B133,'[1]Indice del consumidor'!$A$2:$A$301,_xlfn.XLOOKUP($C$1,'[1]Indice del consumidor'!$B$1:$P$1,'[1]Indice del consumidor'!$B$2:$P$301))</f>
        <v>-5.4</v>
      </c>
      <c r="L142" s="34" t="s">
        <v>702</v>
      </c>
      <c r="M142" s="34" t="s">
        <v>702</v>
      </c>
      <c r="N142" s="34" t="s">
        <v>702</v>
      </c>
    </row>
    <row r="143" spans="1:14" x14ac:dyDescent="0.3">
      <c r="A143" s="2" t="str">
        <f>'Viajeros Hoteles y Apartamet'!A143</f>
        <v>2015</v>
      </c>
      <c r="B143" s="2" t="str">
        <f>'Viajeros Hoteles y Apartamet'!B143</f>
        <v>12</v>
      </c>
      <c r="C143" s="3">
        <f>'Viajeros Hoteles y Apartamet'!L143</f>
        <v>27507</v>
      </c>
      <c r="D143" s="3" cm="1">
        <f t="array" ref="D143">_xlfn.XLOOKUP(transformación!A134,'[1]Pib Pc'!$A$2:$A$81,_xlfn.XLOOKUP($C$1,'[1]Pib Pc'!B$1:P$1,'[1]Pib Pc'!$B$2:$P$81))</f>
        <v>12290</v>
      </c>
      <c r="E143" s="19" cm="1">
        <f t="array" ref="E143">_xlfn.XLOOKUP(transformación!B134,'[1]IPC Armonizado'!$A$2:$A$250,_xlfn.XLOOKUP($C$1,'[1]IPC Armonizado'!$B$1:$Q$1,'[1]IPC Armonizado'!$B$2:$Q$250))</f>
        <v>100.54</v>
      </c>
      <c r="F143" s="19" cm="1">
        <f t="array" ref="F143">_xlfn.XLOOKUP(transformación!A134,'[1]Desempleo armonizado'!$A$2:$A$101,_xlfn.XLOOKUP($C$1,'[1]Desempleo armonizado'!$B$1:$P$1,'[1]Desempleo armonizado'!$B$2:$P$101))</f>
        <v>6.6</v>
      </c>
      <c r="G143" s="26" cm="1">
        <f t="array" ref="G143">IFERROR(_xlfn.XLOOKUP(transformación!$B134,[1]Forwarkeys!$B$2:$B$1000,_xlfn.XLOOKUP($C$1,[1]Forwarkeys!$C$1:$BA$1,[1]Forwarkeys!$C$2:$BA$1000)),"-")</f>
        <v>15705</v>
      </c>
      <c r="H143" s="19">
        <f>España!E143</f>
        <v>100.09</v>
      </c>
      <c r="I143" s="3">
        <f>[1]Aeropuerto!$R136</f>
        <v>14160</v>
      </c>
      <c r="J143" s="3" cm="1">
        <f t="array" ref="J143">_xlfn.XLOOKUP(transformación!$B134,[1]Mortalidad!$A$2:$A$301,_xlfn.XLOOKUP($C$1,[1]Mortalidad!$B$1:$P$1,[1]Mortalidad!$B$2:$P$301))</f>
        <v>7943</v>
      </c>
      <c r="K143" s="19" cm="1">
        <f t="array" ref="K143">_xlfn.XLOOKUP(transformación!$B134,'[1]Indice del consumidor'!$A$2:$A$301,_xlfn.XLOOKUP($C$1,'[1]Indice del consumidor'!$B$1:$P$1,'[1]Indice del consumidor'!$B$2:$P$301))</f>
        <v>-3</v>
      </c>
      <c r="L143" s="34" t="s">
        <v>702</v>
      </c>
      <c r="M143" s="34" t="s">
        <v>702</v>
      </c>
      <c r="N143" s="34" t="s">
        <v>702</v>
      </c>
    </row>
    <row r="144" spans="1:14" x14ac:dyDescent="0.3">
      <c r="A144" s="2" t="str">
        <f>'Viajeros Hoteles y Apartamet'!A144</f>
        <v>2016</v>
      </c>
      <c r="B144" s="2" t="str">
        <f>'Viajeros Hoteles y Apartamet'!B144</f>
        <v>1</v>
      </c>
      <c r="C144" s="3">
        <f>'Viajeros Hoteles y Apartamet'!L144</f>
        <v>30342</v>
      </c>
      <c r="D144" s="3" cm="1">
        <f t="array" ref="D144">_xlfn.XLOOKUP(transformación!A135,'[1]Pib Pc'!$A$2:$A$81,_xlfn.XLOOKUP($C$1,'[1]Pib Pc'!B$1:P$1,'[1]Pib Pc'!$B$2:$P$81))</f>
        <v>11400</v>
      </c>
      <c r="E144" s="19" cm="1">
        <f t="array" ref="E144">_xlfn.XLOOKUP(transformación!B135,'[1]IPC Armonizado'!$A$2:$A$250,_xlfn.XLOOKUP($C$1,'[1]IPC Armonizado'!$B$1:$Q$1,'[1]IPC Armonizado'!$B$2:$Q$250))</f>
        <v>99.96</v>
      </c>
      <c r="F144" s="19" cm="1">
        <f t="array" ref="F144">_xlfn.XLOOKUP(transformación!A135,'[1]Desempleo armonizado'!$A$2:$A$101,_xlfn.XLOOKUP($C$1,'[1]Desempleo armonizado'!$B$1:$P$1,'[1]Desempleo armonizado'!$B$2:$P$101))</f>
        <v>7.7</v>
      </c>
      <c r="G144" s="26" cm="1">
        <f t="array" ref="G144">IFERROR(_xlfn.XLOOKUP(transformación!$B135,[1]Forwarkeys!$B$2:$B$1000,_xlfn.XLOOKUP($C$1,[1]Forwarkeys!$C$1:$BA$1,[1]Forwarkeys!$C$2:$BA$1000)),"-")</f>
        <v>16854</v>
      </c>
      <c r="H144" s="19">
        <f>España!E144</f>
        <v>97.63</v>
      </c>
      <c r="I144" s="3">
        <f>[1]Aeropuerto!$R137</f>
        <v>13546</v>
      </c>
      <c r="J144" s="3" cm="1">
        <f t="array" ref="J144">_xlfn.XLOOKUP(transformación!$B135,[1]Mortalidad!$A$2:$A$301,_xlfn.XLOOKUP($C$1,[1]Mortalidad!$B$1:$P$1,[1]Mortalidad!$B$2:$P$301))</f>
        <v>8689</v>
      </c>
      <c r="K144" s="19" cm="1">
        <f t="array" ref="K144">_xlfn.XLOOKUP(transformación!$B135,'[1]Indice del consumidor'!$A$2:$A$301,_xlfn.XLOOKUP($C$1,'[1]Indice del consumidor'!$B$1:$P$1,'[1]Indice del consumidor'!$B$2:$P$301))</f>
        <v>-1.9</v>
      </c>
      <c r="L144" s="34" t="s">
        <v>702</v>
      </c>
      <c r="M144" s="34" t="s">
        <v>702</v>
      </c>
      <c r="N144" s="34" t="s">
        <v>702</v>
      </c>
    </row>
    <row r="145" spans="1:14" x14ac:dyDescent="0.3">
      <c r="A145" s="2" t="str">
        <f>'Viajeros Hoteles y Apartamet'!A145</f>
        <v>2016</v>
      </c>
      <c r="B145" s="2" t="str">
        <f>'Viajeros Hoteles y Apartamet'!B145</f>
        <v>2</v>
      </c>
      <c r="C145" s="3">
        <f>'Viajeros Hoteles y Apartamet'!L145</f>
        <v>45018</v>
      </c>
      <c r="D145" s="3" cm="1">
        <f t="array" ref="D145">_xlfn.XLOOKUP(transformación!A136,'[1]Pib Pc'!$A$2:$A$81,_xlfn.XLOOKUP($C$1,'[1]Pib Pc'!B$1:P$1,'[1]Pib Pc'!$B$2:$P$81))</f>
        <v>11400</v>
      </c>
      <c r="E145" s="19" cm="1">
        <f t="array" ref="E145">_xlfn.XLOOKUP(transformación!B136,'[1]IPC Armonizado'!$A$2:$A$250,_xlfn.XLOOKUP($C$1,'[1]IPC Armonizado'!$B$1:$Q$1,'[1]IPC Armonizado'!$B$2:$Q$250))</f>
        <v>100.3</v>
      </c>
      <c r="F145" s="19" cm="1">
        <f t="array" ref="F145">_xlfn.XLOOKUP(transformación!A136,'[1]Desempleo armonizado'!$A$2:$A$101,_xlfn.XLOOKUP($C$1,'[1]Desempleo armonizado'!$B$1:$P$1,'[1]Desempleo armonizado'!$B$2:$P$101))</f>
        <v>7.7</v>
      </c>
      <c r="G145" s="26" cm="1">
        <f t="array" ref="G145">IFERROR(_xlfn.XLOOKUP(transformación!$B136,[1]Forwarkeys!$B$2:$B$1000,_xlfn.XLOOKUP($C$1,[1]Forwarkeys!$C$1:$BA$1,[1]Forwarkeys!$C$2:$BA$1000)),"-")</f>
        <v>16065</v>
      </c>
      <c r="H145" s="19">
        <f>España!E145</f>
        <v>97.21</v>
      </c>
      <c r="I145" s="3">
        <f>[1]Aeropuerto!$R138</f>
        <v>15159</v>
      </c>
      <c r="J145" s="3" cm="1">
        <f t="array" ref="J145">_xlfn.XLOOKUP(transformación!$B136,[1]Mortalidad!$A$2:$A$301,_xlfn.XLOOKUP($C$1,[1]Mortalidad!$B$1:$P$1,[1]Mortalidad!$B$2:$P$301))</f>
        <v>7811</v>
      </c>
      <c r="K145" s="19" cm="1">
        <f t="array" ref="K145">_xlfn.XLOOKUP(transformación!$B136,'[1]Indice del consumidor'!$A$2:$A$301,_xlfn.XLOOKUP($C$1,'[1]Indice del consumidor'!$B$1:$P$1,'[1]Indice del consumidor'!$B$2:$P$301))</f>
        <v>-2.2999999999999998</v>
      </c>
      <c r="L145" s="34" t="s">
        <v>702</v>
      </c>
      <c r="M145" s="34" t="s">
        <v>702</v>
      </c>
      <c r="N145" s="34" t="s">
        <v>702</v>
      </c>
    </row>
    <row r="146" spans="1:14" x14ac:dyDescent="0.3">
      <c r="A146" s="2" t="str">
        <f>'Viajeros Hoteles y Apartamet'!A146</f>
        <v>2016</v>
      </c>
      <c r="B146" s="2" t="str">
        <f>'Viajeros Hoteles y Apartamet'!B146</f>
        <v>3</v>
      </c>
      <c r="C146" s="3">
        <f>'Viajeros Hoteles y Apartamet'!L146</f>
        <v>49979</v>
      </c>
      <c r="D146" s="3" cm="1">
        <f t="array" ref="D146">_xlfn.XLOOKUP(transformación!A137,'[1]Pib Pc'!$A$2:$A$81,_xlfn.XLOOKUP($C$1,'[1]Pib Pc'!B$1:P$1,'[1]Pib Pc'!$B$2:$P$81))</f>
        <v>11400</v>
      </c>
      <c r="E146" s="19" cm="1">
        <f t="array" ref="E146">_xlfn.XLOOKUP(transformación!B137,'[1]IPC Armonizado'!$A$2:$A$250,_xlfn.XLOOKUP($C$1,'[1]IPC Armonizado'!$B$1:$Q$1,'[1]IPC Armonizado'!$B$2:$Q$250))</f>
        <v>100.85</v>
      </c>
      <c r="F146" s="19" cm="1">
        <f t="array" ref="F146">_xlfn.XLOOKUP(transformación!A137,'[1]Desempleo armonizado'!$A$2:$A$101,_xlfn.XLOOKUP($C$1,'[1]Desempleo armonizado'!$B$1:$P$1,'[1]Desempleo armonizado'!$B$2:$P$101))</f>
        <v>7.7</v>
      </c>
      <c r="G146" s="26" cm="1">
        <f t="array" ref="G146">IFERROR(_xlfn.XLOOKUP(transformación!$B137,[1]Forwarkeys!$B$2:$B$1000,_xlfn.XLOOKUP($C$1,[1]Forwarkeys!$C$1:$BA$1,[1]Forwarkeys!$C$2:$BA$1000)),"-")</f>
        <v>19605</v>
      </c>
      <c r="H146" s="19">
        <f>España!E146</f>
        <v>99.16</v>
      </c>
      <c r="I146" s="3">
        <f>[1]Aeropuerto!$R139</f>
        <v>18453</v>
      </c>
      <c r="J146" s="3" cm="1">
        <f t="array" ref="J146">_xlfn.XLOOKUP(transformación!$B137,[1]Mortalidad!$A$2:$A$301,_xlfn.XLOOKUP($C$1,[1]Mortalidad!$B$1:$P$1,[1]Mortalidad!$B$2:$P$301))</f>
        <v>8163</v>
      </c>
      <c r="K146" s="19" cm="1">
        <f t="array" ref="K146">_xlfn.XLOOKUP(transformación!$B137,'[1]Indice del consumidor'!$A$2:$A$301,_xlfn.XLOOKUP($C$1,'[1]Indice del consumidor'!$B$1:$P$1,'[1]Indice del consumidor'!$B$2:$P$301))</f>
        <v>-0.8</v>
      </c>
      <c r="L146" s="34" t="s">
        <v>702</v>
      </c>
      <c r="M146" s="34" t="s">
        <v>702</v>
      </c>
      <c r="N146" s="34" t="s">
        <v>702</v>
      </c>
    </row>
    <row r="147" spans="1:14" x14ac:dyDescent="0.3">
      <c r="A147" s="2" t="str">
        <f>'Viajeros Hoteles y Apartamet'!A147</f>
        <v>2016</v>
      </c>
      <c r="B147" s="2" t="str">
        <f>'Viajeros Hoteles y Apartamet'!B147</f>
        <v>4</v>
      </c>
      <c r="C147" s="3">
        <f>'Viajeros Hoteles y Apartamet'!L147</f>
        <v>39938</v>
      </c>
      <c r="D147" s="3" cm="1">
        <f t="array" ref="D147">_xlfn.XLOOKUP(transformación!A138,'[1]Pib Pc'!$A$2:$A$81,_xlfn.XLOOKUP($C$1,'[1]Pib Pc'!B$1:P$1,'[1]Pib Pc'!$B$2:$P$81))</f>
        <v>12380</v>
      </c>
      <c r="E147" s="19" cm="1">
        <f t="array" ref="E147">_xlfn.XLOOKUP(transformación!B138,'[1]IPC Armonizado'!$A$2:$A$250,_xlfn.XLOOKUP($C$1,'[1]IPC Armonizado'!$B$1:$Q$1,'[1]IPC Armonizado'!$B$2:$Q$250))</f>
        <v>100.86</v>
      </c>
      <c r="F147" s="19" cm="1">
        <f t="array" ref="F147">_xlfn.XLOOKUP(transformación!A138,'[1]Desempleo armonizado'!$A$2:$A$101,_xlfn.XLOOKUP($C$1,'[1]Desempleo armonizado'!$B$1:$P$1,'[1]Desempleo armonizado'!$B$2:$P$101))</f>
        <v>7.5</v>
      </c>
      <c r="G147" s="26" cm="1">
        <f t="array" ref="G147">IFERROR(_xlfn.XLOOKUP(transformación!$B138,[1]Forwarkeys!$B$2:$B$1000,_xlfn.XLOOKUP($C$1,[1]Forwarkeys!$C$1:$BA$1,[1]Forwarkeys!$C$2:$BA$1000)),"-")</f>
        <v>21411</v>
      </c>
      <c r="H147" s="19">
        <f>España!E147</f>
        <v>99.65</v>
      </c>
      <c r="I147" s="3">
        <f>[1]Aeropuerto!$R140</f>
        <v>19840</v>
      </c>
      <c r="J147" s="3" cm="1">
        <f t="array" ref="J147">_xlfn.XLOOKUP(transformación!$B138,[1]Mortalidad!$A$2:$A$301,_xlfn.XLOOKUP($C$1,[1]Mortalidad!$B$1:$P$1,[1]Mortalidad!$B$2:$P$301))</f>
        <v>7545</v>
      </c>
      <c r="K147" s="19" cm="1">
        <f t="array" ref="K147">_xlfn.XLOOKUP(transformación!$B138,'[1]Indice del consumidor'!$A$2:$A$301,_xlfn.XLOOKUP($C$1,'[1]Indice del consumidor'!$B$1:$P$1,'[1]Indice del consumidor'!$B$2:$P$301))</f>
        <v>-1.4</v>
      </c>
      <c r="L147" s="34" t="s">
        <v>702</v>
      </c>
      <c r="M147" s="34" t="s">
        <v>702</v>
      </c>
      <c r="N147" s="34" t="s">
        <v>702</v>
      </c>
    </row>
    <row r="148" spans="1:14" x14ac:dyDescent="0.3">
      <c r="A148" s="2" t="str">
        <f>'Viajeros Hoteles y Apartamet'!A148</f>
        <v>2016</v>
      </c>
      <c r="B148" s="2" t="str">
        <f>'Viajeros Hoteles y Apartamet'!B148</f>
        <v>5</v>
      </c>
      <c r="C148" s="3">
        <f>'Viajeros Hoteles y Apartamet'!L148</f>
        <v>47598</v>
      </c>
      <c r="D148" s="3" cm="1">
        <f t="array" ref="D148">_xlfn.XLOOKUP(transformación!A139,'[1]Pib Pc'!$A$2:$A$81,_xlfn.XLOOKUP($C$1,'[1]Pib Pc'!B$1:P$1,'[1]Pib Pc'!$B$2:$P$81))</f>
        <v>12380</v>
      </c>
      <c r="E148" s="19" cm="1">
        <f t="array" ref="E148">_xlfn.XLOOKUP(transformación!B139,'[1]IPC Armonizado'!$A$2:$A$250,_xlfn.XLOOKUP($C$1,'[1]IPC Armonizado'!$B$1:$Q$1,'[1]IPC Armonizado'!$B$2:$Q$250))</f>
        <v>101.08</v>
      </c>
      <c r="F148" s="19" cm="1">
        <f t="array" ref="F148">_xlfn.XLOOKUP(transformación!A139,'[1]Desempleo armonizado'!$A$2:$A$101,_xlfn.XLOOKUP($C$1,'[1]Desempleo armonizado'!$B$1:$P$1,'[1]Desempleo armonizado'!$B$2:$P$101))</f>
        <v>7.5</v>
      </c>
      <c r="G148" s="26" cm="1">
        <f t="array" ref="G148">IFERROR(_xlfn.XLOOKUP(transformación!$B139,[1]Forwarkeys!$B$2:$B$1000,_xlfn.XLOOKUP($C$1,[1]Forwarkeys!$C$1:$BA$1,[1]Forwarkeys!$C$2:$BA$1000)),"-")</f>
        <v>21016</v>
      </c>
      <c r="H148" s="19">
        <f>España!E148</f>
        <v>100.17</v>
      </c>
      <c r="I148" s="3">
        <f>[1]Aeropuerto!$R141</f>
        <v>18860</v>
      </c>
      <c r="J148" s="3" cm="1">
        <f t="array" ref="J148">_xlfn.XLOOKUP(transformación!$B139,[1]Mortalidad!$A$2:$A$301,_xlfn.XLOOKUP($C$1,[1]Mortalidad!$B$1:$P$1,[1]Mortalidad!$B$2:$P$301))</f>
        <v>7134</v>
      </c>
      <c r="K148" s="19" cm="1">
        <f t="array" ref="K148">_xlfn.XLOOKUP(transformación!$B139,'[1]Indice del consumidor'!$A$2:$A$301,_xlfn.XLOOKUP($C$1,'[1]Indice del consumidor'!$B$1:$P$1,'[1]Indice del consumidor'!$B$2:$P$301))</f>
        <v>-1.5</v>
      </c>
      <c r="L148" s="34" t="s">
        <v>702</v>
      </c>
      <c r="M148" s="34" t="s">
        <v>702</v>
      </c>
      <c r="N148" s="34" t="s">
        <v>702</v>
      </c>
    </row>
    <row r="149" spans="1:14" x14ac:dyDescent="0.3">
      <c r="A149" s="2" t="str">
        <f>'Viajeros Hoteles y Apartamet'!A149</f>
        <v>2016</v>
      </c>
      <c r="B149" s="2" t="str">
        <f>'Viajeros Hoteles y Apartamet'!B149</f>
        <v>6</v>
      </c>
      <c r="C149" s="3">
        <f>'Viajeros Hoteles y Apartamet'!L149</f>
        <v>47057</v>
      </c>
      <c r="D149" s="3" cm="1">
        <f t="array" ref="D149">_xlfn.XLOOKUP(transformación!A140,'[1]Pib Pc'!$A$2:$A$81,_xlfn.XLOOKUP($C$1,'[1]Pib Pc'!B$1:P$1,'[1]Pib Pc'!$B$2:$P$81))</f>
        <v>12380</v>
      </c>
      <c r="E149" s="19" cm="1">
        <f t="array" ref="E149">_xlfn.XLOOKUP(transformación!B140,'[1]IPC Armonizado'!$A$2:$A$250,_xlfn.XLOOKUP($C$1,'[1]IPC Armonizado'!$B$1:$Q$1,'[1]IPC Armonizado'!$B$2:$Q$250))</f>
        <v>101.19</v>
      </c>
      <c r="F149" s="19" cm="1">
        <f t="array" ref="F149">_xlfn.XLOOKUP(transformación!A140,'[1]Desempleo armonizado'!$A$2:$A$101,_xlfn.XLOOKUP($C$1,'[1]Desempleo armonizado'!$B$1:$P$1,'[1]Desempleo armonizado'!$B$2:$P$101))</f>
        <v>7.5</v>
      </c>
      <c r="G149" s="26" cm="1">
        <f t="array" ref="G149">IFERROR(_xlfn.XLOOKUP(transformación!$B140,[1]Forwarkeys!$B$2:$B$1000,_xlfn.XLOOKUP($C$1,[1]Forwarkeys!$C$1:$BA$1,[1]Forwarkeys!$C$2:$BA$1000)),"-")</f>
        <v>25672</v>
      </c>
      <c r="H149" s="19">
        <f>España!E149</f>
        <v>100.59</v>
      </c>
      <c r="I149" s="3">
        <f>[1]Aeropuerto!$R142</f>
        <v>24383</v>
      </c>
      <c r="J149" s="3" cm="1">
        <f t="array" ref="J149">_xlfn.XLOOKUP(transformación!$B140,[1]Mortalidad!$A$2:$A$301,_xlfn.XLOOKUP($C$1,[1]Mortalidad!$B$1:$P$1,[1]Mortalidad!$B$2:$P$301))</f>
        <v>6703</v>
      </c>
      <c r="K149" s="19" cm="1">
        <f t="array" ref="K149">_xlfn.XLOOKUP(transformación!$B140,'[1]Indice del consumidor'!$A$2:$A$301,_xlfn.XLOOKUP($C$1,'[1]Indice del consumidor'!$B$1:$P$1,'[1]Indice del consumidor'!$B$2:$P$301))</f>
        <v>-0.7</v>
      </c>
      <c r="L149" s="34" t="s">
        <v>702</v>
      </c>
      <c r="M149" s="34" t="s">
        <v>702</v>
      </c>
      <c r="N149" s="34" t="s">
        <v>702</v>
      </c>
    </row>
    <row r="150" spans="1:14" x14ac:dyDescent="0.3">
      <c r="A150" s="2" t="str">
        <f>'Viajeros Hoteles y Apartamet'!A150</f>
        <v>2016</v>
      </c>
      <c r="B150" s="2" t="str">
        <f>'Viajeros Hoteles y Apartamet'!B150</f>
        <v>7</v>
      </c>
      <c r="C150" s="3">
        <f>'Viajeros Hoteles y Apartamet'!L150</f>
        <v>57519</v>
      </c>
      <c r="D150" s="3" cm="1">
        <f t="array" ref="D150">_xlfn.XLOOKUP(transformación!A141,'[1]Pib Pc'!$A$2:$A$81,_xlfn.XLOOKUP($C$1,'[1]Pib Pc'!B$1:P$1,'[1]Pib Pc'!$B$2:$P$81))</f>
        <v>11210</v>
      </c>
      <c r="E150" s="19" cm="1">
        <f t="array" ref="E150">_xlfn.XLOOKUP(transformación!B141,'[1]IPC Armonizado'!$A$2:$A$250,_xlfn.XLOOKUP($C$1,'[1]IPC Armonizado'!$B$1:$Q$1,'[1]IPC Armonizado'!$B$2:$Q$250))</f>
        <v>101.27</v>
      </c>
      <c r="F150" s="19" cm="1">
        <f t="array" ref="F150">_xlfn.XLOOKUP(transformación!A141,'[1]Desempleo armonizado'!$A$2:$A$101,_xlfn.XLOOKUP($C$1,'[1]Desempleo armonizado'!$B$1:$P$1,'[1]Desempleo armonizado'!$B$2:$P$101))</f>
        <v>6.3</v>
      </c>
      <c r="G150" s="26" cm="1">
        <f t="array" ref="G150">IFERROR(_xlfn.XLOOKUP(transformación!$B141,[1]Forwarkeys!$B$2:$B$1000,_xlfn.XLOOKUP($C$1,[1]Forwarkeys!$C$1:$BA$1,[1]Forwarkeys!$C$2:$BA$1000)),"-")</f>
        <v>35043</v>
      </c>
      <c r="H150" s="19">
        <f>España!E150</f>
        <v>99.25</v>
      </c>
      <c r="I150" s="3">
        <f>[1]Aeropuerto!$R143</f>
        <v>33794</v>
      </c>
      <c r="J150" s="3" cm="1">
        <f t="array" ref="J150">_xlfn.XLOOKUP(transformación!$B141,[1]Mortalidad!$A$2:$A$301,_xlfn.XLOOKUP($C$1,[1]Mortalidad!$B$1:$P$1,[1]Mortalidad!$B$2:$P$301))</f>
        <v>7231</v>
      </c>
      <c r="K150" s="19" cm="1">
        <f t="array" ref="K150">_xlfn.XLOOKUP(transformación!$B141,'[1]Indice del consumidor'!$A$2:$A$301,_xlfn.XLOOKUP($C$1,'[1]Indice del consumidor'!$B$1:$P$1,'[1]Indice del consumidor'!$B$2:$P$301))</f>
        <v>-1.2</v>
      </c>
      <c r="L150" s="34" t="s">
        <v>702</v>
      </c>
      <c r="M150" s="34" t="s">
        <v>702</v>
      </c>
      <c r="N150" s="34" t="s">
        <v>702</v>
      </c>
    </row>
    <row r="151" spans="1:14" x14ac:dyDescent="0.3">
      <c r="A151" s="2" t="str">
        <f>'Viajeros Hoteles y Apartamet'!A151</f>
        <v>2016</v>
      </c>
      <c r="B151" s="2" t="str">
        <f>'Viajeros Hoteles y Apartamet'!B151</f>
        <v>8</v>
      </c>
      <c r="C151" s="3">
        <f>'Viajeros Hoteles y Apartamet'!L151</f>
        <v>31991</v>
      </c>
      <c r="D151" s="3" cm="1">
        <f t="array" ref="D151">_xlfn.XLOOKUP(transformación!A142,'[1]Pib Pc'!$A$2:$A$81,_xlfn.XLOOKUP($C$1,'[1]Pib Pc'!B$1:P$1,'[1]Pib Pc'!$B$2:$P$81))</f>
        <v>11210</v>
      </c>
      <c r="E151" s="19" cm="1">
        <f t="array" ref="E151">_xlfn.XLOOKUP(transformación!B142,'[1]IPC Armonizado'!$A$2:$A$250,_xlfn.XLOOKUP($C$1,'[1]IPC Armonizado'!$B$1:$Q$1,'[1]IPC Armonizado'!$B$2:$Q$250))</f>
        <v>101.13</v>
      </c>
      <c r="F151" s="19" cm="1">
        <f t="array" ref="F151">_xlfn.XLOOKUP(transformación!A142,'[1]Desempleo armonizado'!$A$2:$A$101,_xlfn.XLOOKUP($C$1,'[1]Desempleo armonizado'!$B$1:$P$1,'[1]Desempleo armonizado'!$B$2:$P$101))</f>
        <v>6.3</v>
      </c>
      <c r="G151" s="26" cm="1">
        <f t="array" ref="G151">IFERROR(_xlfn.XLOOKUP(transformación!$B142,[1]Forwarkeys!$B$2:$B$1000,_xlfn.XLOOKUP($C$1,[1]Forwarkeys!$C$1:$BA$1,[1]Forwarkeys!$C$2:$BA$1000)),"-")</f>
        <v>26257</v>
      </c>
      <c r="H151" s="19">
        <f>España!E151</f>
        <v>99.21</v>
      </c>
      <c r="I151" s="3">
        <f>[1]Aeropuerto!$R144</f>
        <v>22169</v>
      </c>
      <c r="J151" s="3" cm="1">
        <f t="array" ref="J151">_xlfn.XLOOKUP(transformación!$B142,[1]Mortalidad!$A$2:$A$301,_xlfn.XLOOKUP($C$1,[1]Mortalidad!$B$1:$P$1,[1]Mortalidad!$B$2:$P$301))</f>
        <v>7157</v>
      </c>
      <c r="K151" s="19" cm="1">
        <f t="array" ref="K151">_xlfn.XLOOKUP(transformación!$B142,'[1]Indice del consumidor'!$A$2:$A$301,_xlfn.XLOOKUP($C$1,'[1]Indice del consumidor'!$B$1:$P$1,'[1]Indice del consumidor'!$B$2:$P$301))</f>
        <v>-1.3</v>
      </c>
      <c r="L151" s="34" t="s">
        <v>702</v>
      </c>
      <c r="M151" s="34" t="s">
        <v>702</v>
      </c>
      <c r="N151" s="34" t="s">
        <v>702</v>
      </c>
    </row>
    <row r="152" spans="1:14" x14ac:dyDescent="0.3">
      <c r="A152" s="2" t="str">
        <f>'Viajeros Hoteles y Apartamet'!A152</f>
        <v>2016</v>
      </c>
      <c r="B152" s="2" t="str">
        <f>'Viajeros Hoteles y Apartamet'!B152</f>
        <v>9</v>
      </c>
      <c r="C152" s="3">
        <f>'Viajeros Hoteles y Apartamet'!L152</f>
        <v>34787</v>
      </c>
      <c r="D152" s="3" cm="1">
        <f t="array" ref="D152">_xlfn.XLOOKUP(transformación!A143,'[1]Pib Pc'!$A$2:$A$81,_xlfn.XLOOKUP($C$1,'[1]Pib Pc'!B$1:P$1,'[1]Pib Pc'!$B$2:$P$81))</f>
        <v>11210</v>
      </c>
      <c r="E152" s="19" cm="1">
        <f t="array" ref="E152">_xlfn.XLOOKUP(transformación!B143,'[1]IPC Armonizado'!$A$2:$A$250,_xlfn.XLOOKUP($C$1,'[1]IPC Armonizado'!$B$1:$Q$1,'[1]IPC Armonizado'!$B$2:$Q$250))</f>
        <v>101.29</v>
      </c>
      <c r="F152" s="19" cm="1">
        <f t="array" ref="F152">_xlfn.XLOOKUP(transformación!A143,'[1]Desempleo armonizado'!$A$2:$A$101,_xlfn.XLOOKUP($C$1,'[1]Desempleo armonizado'!$B$1:$P$1,'[1]Desempleo armonizado'!$B$2:$P$101))</f>
        <v>6.3</v>
      </c>
      <c r="G152" s="26" cm="1">
        <f t="array" ref="G152">IFERROR(_xlfn.XLOOKUP(transformación!$B143,[1]Forwarkeys!$B$2:$B$1000,_xlfn.XLOOKUP($C$1,[1]Forwarkeys!$C$1:$BA$1,[1]Forwarkeys!$C$2:$BA$1000)),"-")</f>
        <v>23733</v>
      </c>
      <c r="H152" s="19">
        <f>España!E152</f>
        <v>99.93</v>
      </c>
      <c r="I152" s="3">
        <f>[1]Aeropuerto!$R145</f>
        <v>22946</v>
      </c>
      <c r="J152" s="3" cm="1">
        <f t="array" ref="J152">_xlfn.XLOOKUP(transformación!$B143,[1]Mortalidad!$A$2:$A$301,_xlfn.XLOOKUP($C$1,[1]Mortalidad!$B$1:$P$1,[1]Mortalidad!$B$2:$P$301))</f>
        <v>6871</v>
      </c>
      <c r="K152" s="19" cm="1">
        <f t="array" ref="K152">_xlfn.XLOOKUP(transformación!$B143,'[1]Indice del consumidor'!$A$2:$A$301,_xlfn.XLOOKUP($C$1,'[1]Indice del consumidor'!$B$1:$P$1,'[1]Indice del consumidor'!$B$2:$P$301))</f>
        <v>0.9</v>
      </c>
      <c r="L152" s="34" t="s">
        <v>702</v>
      </c>
      <c r="M152" s="34" t="s">
        <v>702</v>
      </c>
      <c r="N152" s="34" t="s">
        <v>702</v>
      </c>
    </row>
    <row r="153" spans="1:14" x14ac:dyDescent="0.3">
      <c r="A153" s="2" t="str">
        <f>'Viajeros Hoteles y Apartamet'!A153</f>
        <v>2016</v>
      </c>
      <c r="B153" s="2" t="str">
        <f>'Viajeros Hoteles y Apartamet'!B153</f>
        <v>10</v>
      </c>
      <c r="C153" s="3">
        <f>'Viajeros Hoteles y Apartamet'!L153</f>
        <v>67230</v>
      </c>
      <c r="D153" s="3" cm="1">
        <f t="array" ref="D153">_xlfn.XLOOKUP(transformación!A144,'[1]Pib Pc'!$A$2:$A$81,_xlfn.XLOOKUP($C$1,'[1]Pib Pc'!B$1:P$1,'[1]Pib Pc'!$B$2:$P$81))</f>
        <v>12040</v>
      </c>
      <c r="E153" s="19" cm="1">
        <f t="array" ref="E153">_xlfn.XLOOKUP(transformación!B144,'[1]IPC Armonizado'!$A$2:$A$250,_xlfn.XLOOKUP($C$1,'[1]IPC Armonizado'!$B$1:$Q$1,'[1]IPC Armonizado'!$B$2:$Q$250))</f>
        <v>101.69</v>
      </c>
      <c r="F153" s="19" cm="1">
        <f t="array" ref="F153">_xlfn.XLOOKUP(transformación!A144,'[1]Desempleo armonizado'!$A$2:$A$101,_xlfn.XLOOKUP($C$1,'[1]Desempleo armonizado'!$B$1:$P$1,'[1]Desempleo armonizado'!$B$2:$P$101))</f>
        <v>6.4</v>
      </c>
      <c r="G153" s="26" cm="1">
        <f t="array" ref="G153">IFERROR(_xlfn.XLOOKUP(transformación!$B144,[1]Forwarkeys!$B$2:$B$1000,_xlfn.XLOOKUP($C$1,[1]Forwarkeys!$C$1:$BA$1,[1]Forwarkeys!$C$2:$BA$1000)),"-")</f>
        <v>28368</v>
      </c>
      <c r="H153" s="19">
        <f>España!E153</f>
        <v>100.71</v>
      </c>
      <c r="I153" s="3">
        <f>[1]Aeropuerto!$R146</f>
        <v>27594</v>
      </c>
      <c r="J153" s="3" cm="1">
        <f t="array" ref="J153">_xlfn.XLOOKUP(transformación!$B144,[1]Mortalidad!$A$2:$A$301,_xlfn.XLOOKUP($C$1,[1]Mortalidad!$B$1:$P$1,[1]Mortalidad!$B$2:$P$301))</f>
        <v>7484</v>
      </c>
      <c r="K153" s="19" cm="1">
        <f t="array" ref="K153">_xlfn.XLOOKUP(transformación!$B144,'[1]Indice del consumidor'!$A$2:$A$301,_xlfn.XLOOKUP($C$1,'[1]Indice del consumidor'!$B$1:$P$1,'[1]Indice del consumidor'!$B$2:$P$301))</f>
        <v>0.7</v>
      </c>
      <c r="L153" s="34" t="s">
        <v>702</v>
      </c>
      <c r="M153" s="34" t="s">
        <v>702</v>
      </c>
      <c r="N153" s="34" t="s">
        <v>702</v>
      </c>
    </row>
    <row r="154" spans="1:14" x14ac:dyDescent="0.3">
      <c r="A154" s="2" t="str">
        <f>'Viajeros Hoteles y Apartamet'!A154</f>
        <v>2016</v>
      </c>
      <c r="B154" s="2" t="str">
        <f>'Viajeros Hoteles y Apartamet'!B154</f>
        <v>11</v>
      </c>
      <c r="C154" s="3">
        <f>'Viajeros Hoteles y Apartamet'!L154</f>
        <v>75614</v>
      </c>
      <c r="D154" s="3" cm="1">
        <f t="array" ref="D154">_xlfn.XLOOKUP(transformación!A145,'[1]Pib Pc'!$A$2:$A$81,_xlfn.XLOOKUP($C$1,'[1]Pib Pc'!B$1:P$1,'[1]Pib Pc'!$B$2:$P$81))</f>
        <v>12040</v>
      </c>
      <c r="E154" s="19" cm="1">
        <f t="array" ref="E154">_xlfn.XLOOKUP(transformación!B145,'[1]IPC Armonizado'!$A$2:$A$250,_xlfn.XLOOKUP($C$1,'[1]IPC Armonizado'!$B$1:$Q$1,'[1]IPC Armonizado'!$B$2:$Q$250))</f>
        <v>101.73</v>
      </c>
      <c r="F154" s="19" cm="1">
        <f t="array" ref="F154">_xlfn.XLOOKUP(transformación!A145,'[1]Desempleo armonizado'!$A$2:$A$101,_xlfn.XLOOKUP($C$1,'[1]Desempleo armonizado'!$B$1:$P$1,'[1]Desempleo armonizado'!$B$2:$P$101))</f>
        <v>6.4</v>
      </c>
      <c r="G154" s="26" cm="1">
        <f t="array" ref="G154">IFERROR(_xlfn.XLOOKUP(transformación!$B145,[1]Forwarkeys!$B$2:$B$1000,_xlfn.XLOOKUP($C$1,[1]Forwarkeys!$C$1:$BA$1,[1]Forwarkeys!$C$2:$BA$1000)),"-")</f>
        <v>21288</v>
      </c>
      <c r="H154" s="19">
        <f>España!E154</f>
        <v>100.95</v>
      </c>
      <c r="I154" s="3">
        <f>[1]Aeropuerto!$R147</f>
        <v>17279</v>
      </c>
      <c r="J154" s="3" cm="1">
        <f t="array" ref="J154">_xlfn.XLOOKUP(transformación!$B145,[1]Mortalidad!$A$2:$A$301,_xlfn.XLOOKUP($C$1,[1]Mortalidad!$B$1:$P$1,[1]Mortalidad!$B$2:$P$301))</f>
        <v>7550</v>
      </c>
      <c r="K154" s="19" cm="1">
        <f t="array" ref="K154">_xlfn.XLOOKUP(transformación!$B145,'[1]Indice del consumidor'!$A$2:$A$301,_xlfn.XLOOKUP($C$1,'[1]Indice del consumidor'!$B$1:$P$1,'[1]Indice del consumidor'!$B$2:$P$301))</f>
        <v>0.6</v>
      </c>
      <c r="L154" s="34" t="s">
        <v>702</v>
      </c>
      <c r="M154" s="34" t="s">
        <v>702</v>
      </c>
      <c r="N154" s="34" t="s">
        <v>702</v>
      </c>
    </row>
    <row r="155" spans="1:14" x14ac:dyDescent="0.3">
      <c r="A155" s="2" t="str">
        <f>'Viajeros Hoteles y Apartamet'!A155</f>
        <v>2016</v>
      </c>
      <c r="B155" s="2" t="str">
        <f>'Viajeros Hoteles y Apartamet'!B155</f>
        <v>12</v>
      </c>
      <c r="C155" s="3">
        <f>'Viajeros Hoteles y Apartamet'!L155</f>
        <v>27315</v>
      </c>
      <c r="D155" s="3" cm="1">
        <f t="array" ref="D155">_xlfn.XLOOKUP(transformación!A146,'[1]Pib Pc'!$A$2:$A$81,_xlfn.XLOOKUP($C$1,'[1]Pib Pc'!B$1:P$1,'[1]Pib Pc'!$B$2:$P$81))</f>
        <v>12040</v>
      </c>
      <c r="E155" s="19" cm="1">
        <f t="array" ref="E155">_xlfn.XLOOKUP(transformación!B146,'[1]IPC Armonizado'!$A$2:$A$250,_xlfn.XLOOKUP($C$1,'[1]IPC Armonizado'!$B$1:$Q$1,'[1]IPC Armonizado'!$B$2:$Q$250))</f>
        <v>102.28</v>
      </c>
      <c r="F155" s="19" cm="1">
        <f t="array" ref="F155">_xlfn.XLOOKUP(transformación!A146,'[1]Desempleo armonizado'!$A$2:$A$101,_xlfn.XLOOKUP($C$1,'[1]Desempleo armonizado'!$B$1:$P$1,'[1]Desempleo armonizado'!$B$2:$P$101))</f>
        <v>6.4</v>
      </c>
      <c r="G155" s="26" cm="1">
        <f t="array" ref="G155">IFERROR(_xlfn.XLOOKUP(transformación!$B146,[1]Forwarkeys!$B$2:$B$1000,_xlfn.XLOOKUP($C$1,[1]Forwarkeys!$C$1:$BA$1,[1]Forwarkeys!$C$2:$BA$1000)),"-")</f>
        <v>17688</v>
      </c>
      <c r="H155" s="19">
        <f>España!E155</f>
        <v>101.5</v>
      </c>
      <c r="I155" s="3">
        <f>[1]Aeropuerto!$R148</f>
        <v>15178</v>
      </c>
      <c r="J155" s="3" cm="1">
        <f t="array" ref="J155">_xlfn.XLOOKUP(transformación!$B146,[1]Mortalidad!$A$2:$A$301,_xlfn.XLOOKUP($C$1,[1]Mortalidad!$B$1:$P$1,[1]Mortalidad!$B$2:$P$301))</f>
        <v>8458</v>
      </c>
      <c r="K155" s="19" cm="1">
        <f t="array" ref="K155">_xlfn.XLOOKUP(transformación!$B146,'[1]Indice del consumidor'!$A$2:$A$301,_xlfn.XLOOKUP($C$1,'[1]Indice del consumidor'!$B$1:$P$1,'[1]Indice del consumidor'!$B$2:$P$301))</f>
        <v>-0.6</v>
      </c>
      <c r="L155" s="34" t="s">
        <v>702</v>
      </c>
      <c r="M155" s="34" t="s">
        <v>702</v>
      </c>
      <c r="N155" s="34" t="s">
        <v>702</v>
      </c>
    </row>
    <row r="156" spans="1:14" x14ac:dyDescent="0.3">
      <c r="A156" s="2" t="str">
        <f>'Viajeros Hoteles y Apartamet'!A156</f>
        <v>2017</v>
      </c>
      <c r="B156" s="2" t="str">
        <f>'Viajeros Hoteles y Apartamet'!B156</f>
        <v>1</v>
      </c>
      <c r="C156" s="3">
        <f>'Viajeros Hoteles y Apartamet'!L156</f>
        <v>36760</v>
      </c>
      <c r="D156" s="3" cm="1">
        <f t="array" ref="D156">_xlfn.XLOOKUP(transformación!A147,'[1]Pib Pc'!$A$2:$A$81,_xlfn.XLOOKUP($C$1,'[1]Pib Pc'!B$1:P$1,'[1]Pib Pc'!$B$2:$P$81))</f>
        <v>11620</v>
      </c>
      <c r="E156" s="19" cm="1">
        <f t="array" ref="E156">_xlfn.XLOOKUP(transformación!B147,'[1]IPC Armonizado'!$A$2:$A$250,_xlfn.XLOOKUP($C$1,'[1]IPC Armonizado'!$B$1:$Q$1,'[1]IPC Armonizado'!$B$2:$Q$250))</f>
        <v>101.5</v>
      </c>
      <c r="F156" s="19" cm="1">
        <f t="array" ref="F156">_xlfn.XLOOKUP(transformación!A147,'[1]Desempleo armonizado'!$A$2:$A$101,_xlfn.XLOOKUP($C$1,'[1]Desempleo armonizado'!$B$1:$P$1,'[1]Desempleo armonizado'!$B$2:$P$101))</f>
        <v>7.2</v>
      </c>
      <c r="G156" s="26" cm="1">
        <f t="array" ref="G156">IFERROR(_xlfn.XLOOKUP(transformación!$B147,[1]Forwarkeys!$B$2:$B$1000,_xlfn.XLOOKUP($C$1,[1]Forwarkeys!$C$1:$BA$1,[1]Forwarkeys!$C$2:$BA$1000)),"-")</f>
        <v>18375</v>
      </c>
      <c r="H156" s="19">
        <f>España!E156</f>
        <v>100.5</v>
      </c>
      <c r="I156" s="3">
        <f>[1]Aeropuerto!$R149</f>
        <v>14738</v>
      </c>
      <c r="J156" s="3" cm="1">
        <f t="array" ref="J156">_xlfn.XLOOKUP(transformación!$B147,[1]Mortalidad!$A$2:$A$301,_xlfn.XLOOKUP($C$1,[1]Mortalidad!$B$1:$P$1,[1]Mortalidad!$B$2:$P$301))</f>
        <v>9282</v>
      </c>
      <c r="K156" s="19" cm="1">
        <f t="array" ref="K156">_xlfn.XLOOKUP(transformación!$B147,'[1]Indice del consumidor'!$A$2:$A$301,_xlfn.XLOOKUP($C$1,'[1]Indice del consumidor'!$B$1:$P$1,'[1]Indice del consumidor'!$B$2:$P$301))</f>
        <v>0.7</v>
      </c>
      <c r="L156" s="34" t="s">
        <v>702</v>
      </c>
      <c r="M156" s="34" t="s">
        <v>702</v>
      </c>
      <c r="N156" s="34" t="s">
        <v>702</v>
      </c>
    </row>
    <row r="157" spans="1:14" x14ac:dyDescent="0.3">
      <c r="A157" s="2" t="str">
        <f>'Viajeros Hoteles y Apartamet'!A157</f>
        <v>2017</v>
      </c>
      <c r="B157" s="2" t="str">
        <f>'Viajeros Hoteles y Apartamet'!B157</f>
        <v>2</v>
      </c>
      <c r="C157" s="3">
        <f>'Viajeros Hoteles y Apartamet'!L157</f>
        <v>41331</v>
      </c>
      <c r="D157" s="3" cm="1">
        <f t="array" ref="D157">_xlfn.XLOOKUP(transformación!A148,'[1]Pib Pc'!$A$2:$A$81,_xlfn.XLOOKUP($C$1,'[1]Pib Pc'!B$1:P$1,'[1]Pib Pc'!$B$2:$P$81))</f>
        <v>11620</v>
      </c>
      <c r="E157" s="19" cm="1">
        <f t="array" ref="E157">_xlfn.XLOOKUP(transformación!B148,'[1]IPC Armonizado'!$A$2:$A$250,_xlfn.XLOOKUP($C$1,'[1]IPC Armonizado'!$B$1:$Q$1,'[1]IPC Armonizado'!$B$2:$Q$250))</f>
        <v>102.25</v>
      </c>
      <c r="F157" s="19" cm="1">
        <f t="array" ref="F157">_xlfn.XLOOKUP(transformación!A148,'[1]Desempleo armonizado'!$A$2:$A$101,_xlfn.XLOOKUP($C$1,'[1]Desempleo armonizado'!$B$1:$P$1,'[1]Desempleo armonizado'!$B$2:$P$101))</f>
        <v>7.2</v>
      </c>
      <c r="G157" s="26" cm="1">
        <f t="array" ref="G157">IFERROR(_xlfn.XLOOKUP(transformación!$B148,[1]Forwarkeys!$B$2:$B$1000,_xlfn.XLOOKUP($C$1,[1]Forwarkeys!$C$1:$BA$1,[1]Forwarkeys!$C$2:$BA$1000)),"-")</f>
        <v>17535</v>
      </c>
      <c r="H157" s="19">
        <f>España!E157</f>
        <v>100.16</v>
      </c>
      <c r="I157" s="3">
        <f>[1]Aeropuerto!$R150</f>
        <v>16559</v>
      </c>
      <c r="J157" s="3" cm="1">
        <f t="array" ref="J157">_xlfn.XLOOKUP(transformación!$B148,[1]Mortalidad!$A$2:$A$301,_xlfn.XLOOKUP($C$1,[1]Mortalidad!$B$1:$P$1,[1]Mortalidad!$B$2:$P$301))</f>
        <v>8025</v>
      </c>
      <c r="K157" s="19" cm="1">
        <f t="array" ref="K157">_xlfn.XLOOKUP(transformación!$B148,'[1]Indice del consumidor'!$A$2:$A$301,_xlfn.XLOOKUP($C$1,'[1]Indice del consumidor'!$B$1:$P$1,'[1]Indice del consumidor'!$B$2:$P$301))</f>
        <v>0.7</v>
      </c>
      <c r="L157" s="34" t="s">
        <v>702</v>
      </c>
      <c r="M157" s="34" t="s">
        <v>702</v>
      </c>
      <c r="N157" s="34" t="s">
        <v>702</v>
      </c>
    </row>
    <row r="158" spans="1:14" x14ac:dyDescent="0.3">
      <c r="A158" s="2" t="str">
        <f>'Viajeros Hoteles y Apartamet'!A158</f>
        <v>2017</v>
      </c>
      <c r="B158" s="2" t="str">
        <f>'Viajeros Hoteles y Apartamet'!B158</f>
        <v>3</v>
      </c>
      <c r="C158" s="3">
        <f>'Viajeros Hoteles y Apartamet'!L158</f>
        <v>62963</v>
      </c>
      <c r="D158" s="3" cm="1">
        <f t="array" ref="D158">_xlfn.XLOOKUP(transformación!A149,'[1]Pib Pc'!$A$2:$A$81,_xlfn.XLOOKUP($C$1,'[1]Pib Pc'!B$1:P$1,'[1]Pib Pc'!$B$2:$P$81))</f>
        <v>11620</v>
      </c>
      <c r="E158" s="19" cm="1">
        <f t="array" ref="E158">_xlfn.XLOOKUP(transformación!B149,'[1]IPC Armonizado'!$A$2:$A$250,_xlfn.XLOOKUP($C$1,'[1]IPC Armonizado'!$B$1:$Q$1,'[1]IPC Armonizado'!$B$2:$Q$250))</f>
        <v>102.25</v>
      </c>
      <c r="F158" s="19" cm="1">
        <f t="array" ref="F158">_xlfn.XLOOKUP(transformación!A149,'[1]Desempleo armonizado'!$A$2:$A$101,_xlfn.XLOOKUP($C$1,'[1]Desempleo armonizado'!$B$1:$P$1,'[1]Desempleo armonizado'!$B$2:$P$101))</f>
        <v>7.2</v>
      </c>
      <c r="G158" s="26" cm="1">
        <f t="array" ref="G158">IFERROR(_xlfn.XLOOKUP(transformación!$B149,[1]Forwarkeys!$B$2:$B$1000,_xlfn.XLOOKUP($C$1,[1]Forwarkeys!$C$1:$BA$1,[1]Forwarkeys!$C$2:$BA$1000)),"-")</f>
        <v>24341</v>
      </c>
      <c r="H158" s="19">
        <f>España!E158</f>
        <v>101.29</v>
      </c>
      <c r="I158" s="3">
        <f>[1]Aeropuerto!$R151</f>
        <v>23294</v>
      </c>
      <c r="J158" s="3" cm="1">
        <f t="array" ref="J158">_xlfn.XLOOKUP(transformación!$B149,[1]Mortalidad!$A$2:$A$301,_xlfn.XLOOKUP($C$1,[1]Mortalidad!$B$1:$P$1,[1]Mortalidad!$B$2:$P$301))</f>
        <v>8248</v>
      </c>
      <c r="K158" s="19" cm="1">
        <f t="array" ref="K158">_xlfn.XLOOKUP(transformación!$B149,'[1]Indice del consumidor'!$A$2:$A$301,_xlfn.XLOOKUP($C$1,'[1]Indice del consumidor'!$B$1:$P$1,'[1]Indice del consumidor'!$B$2:$P$301))</f>
        <v>1</v>
      </c>
      <c r="L158" s="34" t="s">
        <v>702</v>
      </c>
      <c r="M158" s="34" t="s">
        <v>702</v>
      </c>
      <c r="N158" s="34" t="s">
        <v>702</v>
      </c>
    </row>
    <row r="159" spans="1:14" x14ac:dyDescent="0.3">
      <c r="A159" s="2" t="str">
        <f>'Viajeros Hoteles y Apartamet'!A159</f>
        <v>2017</v>
      </c>
      <c r="B159" s="2" t="str">
        <f>'Viajeros Hoteles y Apartamet'!B159</f>
        <v>4</v>
      </c>
      <c r="C159" s="3">
        <f>'Viajeros Hoteles y Apartamet'!L159</f>
        <v>60107</v>
      </c>
      <c r="D159" s="3" cm="1">
        <f t="array" ref="D159">_xlfn.XLOOKUP(transformación!A150,'[1]Pib Pc'!$A$2:$A$81,_xlfn.XLOOKUP($C$1,'[1]Pib Pc'!B$1:P$1,'[1]Pib Pc'!$B$2:$P$81))</f>
        <v>12220</v>
      </c>
      <c r="E159" s="19" cm="1">
        <f t="array" ref="E159">_xlfn.XLOOKUP(transformación!B150,'[1]IPC Armonizado'!$A$2:$A$250,_xlfn.XLOOKUP($C$1,'[1]IPC Armonizado'!$B$1:$Q$1,'[1]IPC Armonizado'!$B$2:$Q$250))</f>
        <v>102.84</v>
      </c>
      <c r="F159" s="19" cm="1">
        <f t="array" ref="F159">_xlfn.XLOOKUP(transformación!A150,'[1]Desempleo armonizado'!$A$2:$A$101,_xlfn.XLOOKUP($C$1,'[1]Desempleo armonizado'!$B$1:$P$1,'[1]Desempleo armonizado'!$B$2:$P$101))</f>
        <v>7.3</v>
      </c>
      <c r="G159" s="26" cm="1">
        <f t="array" ref="G159">IFERROR(_xlfn.XLOOKUP(transformación!$B150,[1]Forwarkeys!$B$2:$B$1000,_xlfn.XLOOKUP($C$1,[1]Forwarkeys!$C$1:$BA$1,[1]Forwarkeys!$C$2:$BA$1000)),"-")</f>
        <v>38158</v>
      </c>
      <c r="H159" s="19">
        <f>España!E159</f>
        <v>102.21</v>
      </c>
      <c r="I159" s="3">
        <f>[1]Aeropuerto!$R152</f>
        <v>34532</v>
      </c>
      <c r="J159" s="3" cm="1">
        <f t="array" ref="J159">_xlfn.XLOOKUP(transformación!$B150,[1]Mortalidad!$A$2:$A$301,_xlfn.XLOOKUP($C$1,[1]Mortalidad!$B$1:$P$1,[1]Mortalidad!$B$2:$P$301))</f>
        <v>7731</v>
      </c>
      <c r="K159" s="19" cm="1">
        <f t="array" ref="K159">_xlfn.XLOOKUP(transformación!$B150,'[1]Indice del consumidor'!$A$2:$A$301,_xlfn.XLOOKUP($C$1,'[1]Indice del consumidor'!$B$1:$P$1,'[1]Indice del consumidor'!$B$2:$P$301))</f>
        <v>1.2</v>
      </c>
      <c r="L159" s="34" t="s">
        <v>702</v>
      </c>
      <c r="M159" s="34" t="s">
        <v>702</v>
      </c>
      <c r="N159" s="34" t="s">
        <v>702</v>
      </c>
    </row>
    <row r="160" spans="1:14" x14ac:dyDescent="0.3">
      <c r="A160" s="2" t="str">
        <f>'Viajeros Hoteles y Apartamet'!A160</f>
        <v>2017</v>
      </c>
      <c r="B160" s="2" t="str">
        <f>'Viajeros Hoteles y Apartamet'!B160</f>
        <v>5</v>
      </c>
      <c r="C160" s="3">
        <f>'Viajeros Hoteles y Apartamet'!L160</f>
        <v>56964</v>
      </c>
      <c r="D160" s="3" cm="1">
        <f t="array" ref="D160">_xlfn.XLOOKUP(transformación!A151,'[1]Pib Pc'!$A$2:$A$81,_xlfn.XLOOKUP($C$1,'[1]Pib Pc'!B$1:P$1,'[1]Pib Pc'!$B$2:$P$81))</f>
        <v>12220</v>
      </c>
      <c r="E160" s="19" cm="1">
        <f t="array" ref="E160">_xlfn.XLOOKUP(transformación!B151,'[1]IPC Armonizado'!$A$2:$A$250,_xlfn.XLOOKUP($C$1,'[1]IPC Armonizado'!$B$1:$Q$1,'[1]IPC Armonizado'!$B$2:$Q$250))</f>
        <v>102.89</v>
      </c>
      <c r="F160" s="19" cm="1">
        <f t="array" ref="F160">_xlfn.XLOOKUP(transformación!A151,'[1]Desempleo armonizado'!$A$2:$A$101,_xlfn.XLOOKUP($C$1,'[1]Desempleo armonizado'!$B$1:$P$1,'[1]Desempleo armonizado'!$B$2:$P$101))</f>
        <v>7.3</v>
      </c>
      <c r="G160" s="26" cm="1">
        <f t="array" ref="G160">IFERROR(_xlfn.XLOOKUP(transformación!$B151,[1]Forwarkeys!$B$2:$B$1000,_xlfn.XLOOKUP($C$1,[1]Forwarkeys!$C$1:$BA$1,[1]Forwarkeys!$C$2:$BA$1000)),"-")</f>
        <v>38512</v>
      </c>
      <c r="H160" s="19">
        <f>España!E160</f>
        <v>102.16</v>
      </c>
      <c r="I160" s="3">
        <f>[1]Aeropuerto!$R153</f>
        <v>33682</v>
      </c>
      <c r="J160" s="3" cm="1">
        <f t="array" ref="J160">_xlfn.XLOOKUP(transformación!$B151,[1]Mortalidad!$A$2:$A$301,_xlfn.XLOOKUP($C$1,[1]Mortalidad!$B$1:$P$1,[1]Mortalidad!$B$2:$P$301))</f>
        <v>7488</v>
      </c>
      <c r="K160" s="19" cm="1">
        <f t="array" ref="K160">_xlfn.XLOOKUP(transformación!$B151,'[1]Indice del consumidor'!$A$2:$A$301,_xlfn.XLOOKUP($C$1,'[1]Indice del consumidor'!$B$1:$P$1,'[1]Indice del consumidor'!$B$2:$P$301))</f>
        <v>2.6</v>
      </c>
      <c r="L160" s="34" t="s">
        <v>702</v>
      </c>
      <c r="M160" s="34" t="s">
        <v>702</v>
      </c>
      <c r="N160" s="34" t="s">
        <v>702</v>
      </c>
    </row>
    <row r="161" spans="1:14" x14ac:dyDescent="0.3">
      <c r="A161" s="2" t="str">
        <f>'Viajeros Hoteles y Apartamet'!A161</f>
        <v>2017</v>
      </c>
      <c r="B161" s="2" t="str">
        <f>'Viajeros Hoteles y Apartamet'!B161</f>
        <v>6</v>
      </c>
      <c r="C161" s="3">
        <f>'Viajeros Hoteles y Apartamet'!L161</f>
        <v>61044</v>
      </c>
      <c r="D161" s="3" cm="1">
        <f t="array" ref="D161">_xlfn.XLOOKUP(transformación!A152,'[1]Pib Pc'!$A$2:$A$81,_xlfn.XLOOKUP($C$1,'[1]Pib Pc'!B$1:P$1,'[1]Pib Pc'!$B$2:$P$81))</f>
        <v>12220</v>
      </c>
      <c r="E161" s="19" cm="1">
        <f t="array" ref="E161">_xlfn.XLOOKUP(transformación!B152,'[1]IPC Armonizado'!$A$2:$A$250,_xlfn.XLOOKUP($C$1,'[1]IPC Armonizado'!$B$1:$Q$1,'[1]IPC Armonizado'!$B$2:$Q$250))</f>
        <v>103</v>
      </c>
      <c r="F161" s="19" cm="1">
        <f t="array" ref="F161">_xlfn.XLOOKUP(transformación!A152,'[1]Desempleo armonizado'!$A$2:$A$101,_xlfn.XLOOKUP($C$1,'[1]Desempleo armonizado'!$B$1:$P$1,'[1]Desempleo armonizado'!$B$2:$P$101))</f>
        <v>7.3</v>
      </c>
      <c r="G161" s="26" cm="1">
        <f t="array" ref="G161">IFERROR(_xlfn.XLOOKUP(transformación!$B152,[1]Forwarkeys!$B$2:$B$1000,_xlfn.XLOOKUP($C$1,[1]Forwarkeys!$C$1:$BA$1,[1]Forwarkeys!$C$2:$BA$1000)),"-")</f>
        <v>39995</v>
      </c>
      <c r="H161" s="19">
        <f>España!E161</f>
        <v>102.22</v>
      </c>
      <c r="I161" s="3">
        <f>[1]Aeropuerto!$R154</f>
        <v>39184</v>
      </c>
      <c r="J161" s="3" cm="1">
        <f t="array" ref="J161">_xlfn.XLOOKUP(transformación!$B152,[1]Mortalidad!$A$2:$A$301,_xlfn.XLOOKUP($C$1,[1]Mortalidad!$B$1:$P$1,[1]Mortalidad!$B$2:$P$301))</f>
        <v>6837</v>
      </c>
      <c r="K161" s="19" cm="1">
        <f t="array" ref="K161">_xlfn.XLOOKUP(transformación!$B152,'[1]Indice del consumidor'!$A$2:$A$301,_xlfn.XLOOKUP($C$1,'[1]Indice del consumidor'!$B$1:$P$1,'[1]Indice del consumidor'!$B$2:$P$301))</f>
        <v>1</v>
      </c>
      <c r="L161" s="34" t="s">
        <v>702</v>
      </c>
      <c r="M161" s="34" t="s">
        <v>702</v>
      </c>
      <c r="N161" s="34" t="s">
        <v>702</v>
      </c>
    </row>
    <row r="162" spans="1:14" x14ac:dyDescent="0.3">
      <c r="A162" s="2" t="str">
        <f>'Viajeros Hoteles y Apartamet'!A162</f>
        <v>2017</v>
      </c>
      <c r="B162" s="2" t="str">
        <f>'Viajeros Hoteles y Apartamet'!B162</f>
        <v>7</v>
      </c>
      <c r="C162" s="3">
        <f>'Viajeros Hoteles y Apartamet'!L162</f>
        <v>63930</v>
      </c>
      <c r="D162" s="3" cm="1">
        <f t="array" ref="D162">_xlfn.XLOOKUP(transformación!A153,'[1]Pib Pc'!$A$2:$A$81,_xlfn.XLOOKUP($C$1,'[1]Pib Pc'!B$1:P$1,'[1]Pib Pc'!$B$2:$P$81))</f>
        <v>11510</v>
      </c>
      <c r="E162" s="19" cm="1">
        <f t="array" ref="E162">_xlfn.XLOOKUP(transformación!B153,'[1]IPC Armonizado'!$A$2:$A$250,_xlfn.XLOOKUP($C$1,'[1]IPC Armonizado'!$B$1:$Q$1,'[1]IPC Armonizado'!$B$2:$Q$250))</f>
        <v>103.59</v>
      </c>
      <c r="F162" s="19" cm="1">
        <f t="array" ref="F162">_xlfn.XLOOKUP(transformación!A153,'[1]Desempleo armonizado'!$A$2:$A$101,_xlfn.XLOOKUP($C$1,'[1]Desempleo armonizado'!$B$1:$P$1,'[1]Desempleo armonizado'!$B$2:$P$101))</f>
        <v>6.3</v>
      </c>
      <c r="G162" s="26" cm="1">
        <f t="array" ref="G162">IFERROR(_xlfn.XLOOKUP(transformación!$B153,[1]Forwarkeys!$B$2:$B$1000,_xlfn.XLOOKUP($C$1,[1]Forwarkeys!$C$1:$BA$1,[1]Forwarkeys!$C$2:$BA$1000)),"-")</f>
        <v>47876</v>
      </c>
      <c r="H162" s="19">
        <f>España!E162</f>
        <v>100.98</v>
      </c>
      <c r="I162" s="3">
        <f>[1]Aeropuerto!$R155</f>
        <v>47499</v>
      </c>
      <c r="J162" s="3" cm="1">
        <f t="array" ref="J162">_xlfn.XLOOKUP(transformación!$B153,[1]Mortalidad!$A$2:$A$301,_xlfn.XLOOKUP($C$1,[1]Mortalidad!$B$1:$P$1,[1]Mortalidad!$B$2:$P$301))</f>
        <v>6927</v>
      </c>
      <c r="K162" s="19" cm="1">
        <f t="array" ref="K162">_xlfn.XLOOKUP(transformación!$B153,'[1]Indice del consumidor'!$A$2:$A$301,_xlfn.XLOOKUP($C$1,'[1]Indice del consumidor'!$B$1:$P$1,'[1]Indice del consumidor'!$B$2:$P$301))</f>
        <v>1</v>
      </c>
      <c r="L162" s="34" t="s">
        <v>702</v>
      </c>
      <c r="M162" s="34" t="s">
        <v>702</v>
      </c>
      <c r="N162" s="34" t="s">
        <v>702</v>
      </c>
    </row>
    <row r="163" spans="1:14" x14ac:dyDescent="0.3">
      <c r="A163" s="2" t="str">
        <f>'Viajeros Hoteles y Apartamet'!A163</f>
        <v>2017</v>
      </c>
      <c r="B163" s="2" t="str">
        <f>'Viajeros Hoteles y Apartamet'!B163</f>
        <v>8</v>
      </c>
      <c r="C163" s="3">
        <f>'Viajeros Hoteles y Apartamet'!L163</f>
        <v>37437</v>
      </c>
      <c r="D163" s="3" cm="1">
        <f t="array" ref="D163">_xlfn.XLOOKUP(transformación!A154,'[1]Pib Pc'!$A$2:$A$81,_xlfn.XLOOKUP($C$1,'[1]Pib Pc'!B$1:P$1,'[1]Pib Pc'!$B$2:$P$81))</f>
        <v>11510</v>
      </c>
      <c r="E163" s="19" cm="1">
        <f t="array" ref="E163">_xlfn.XLOOKUP(transformación!B154,'[1]IPC Armonizado'!$A$2:$A$250,_xlfn.XLOOKUP($C$1,'[1]IPC Armonizado'!$B$1:$Q$1,'[1]IPC Armonizado'!$B$2:$Q$250))</f>
        <v>103.37</v>
      </c>
      <c r="F163" s="19" cm="1">
        <f t="array" ref="F163">_xlfn.XLOOKUP(transformación!A154,'[1]Desempleo armonizado'!$A$2:$A$101,_xlfn.XLOOKUP($C$1,'[1]Desempleo armonizado'!$B$1:$P$1,'[1]Desempleo armonizado'!$B$2:$P$101))</f>
        <v>6.3</v>
      </c>
      <c r="G163" s="26" cm="1">
        <f t="array" ref="G163">IFERROR(_xlfn.XLOOKUP(transformación!$B154,[1]Forwarkeys!$B$2:$B$1000,_xlfn.XLOOKUP($C$1,[1]Forwarkeys!$C$1:$BA$1,[1]Forwarkeys!$C$2:$BA$1000)),"-")</f>
        <v>38743</v>
      </c>
      <c r="H163" s="19">
        <f>España!E163</f>
        <v>101.15</v>
      </c>
      <c r="I163" s="3">
        <f>[1]Aeropuerto!$R156</f>
        <v>30310</v>
      </c>
      <c r="J163" s="3" cm="1">
        <f t="array" ref="J163">_xlfn.XLOOKUP(transformación!$B154,[1]Mortalidad!$A$2:$A$301,_xlfn.XLOOKUP($C$1,[1]Mortalidad!$B$1:$P$1,[1]Mortalidad!$B$2:$P$301))</f>
        <v>6996</v>
      </c>
      <c r="K163" s="19" cm="1">
        <f t="array" ref="K163">_xlfn.XLOOKUP(transformación!$B154,'[1]Indice del consumidor'!$A$2:$A$301,_xlfn.XLOOKUP($C$1,'[1]Indice del consumidor'!$B$1:$P$1,'[1]Indice del consumidor'!$B$2:$P$301))</f>
        <v>0.9</v>
      </c>
      <c r="L163" s="34" t="s">
        <v>702</v>
      </c>
      <c r="M163" s="34" t="s">
        <v>702</v>
      </c>
      <c r="N163" s="34" t="s">
        <v>702</v>
      </c>
    </row>
    <row r="164" spans="1:14" x14ac:dyDescent="0.3">
      <c r="A164" s="2" t="str">
        <f>'Viajeros Hoteles y Apartamet'!A164</f>
        <v>2017</v>
      </c>
      <c r="B164" s="2" t="str">
        <f>'Viajeros Hoteles y Apartamet'!B164</f>
        <v>9</v>
      </c>
      <c r="C164" s="3">
        <f>'Viajeros Hoteles y Apartamet'!L164</f>
        <v>56340</v>
      </c>
      <c r="D164" s="3" cm="1">
        <f t="array" ref="D164">_xlfn.XLOOKUP(transformación!A155,'[1]Pib Pc'!$A$2:$A$81,_xlfn.XLOOKUP($C$1,'[1]Pib Pc'!B$1:P$1,'[1]Pib Pc'!$B$2:$P$81))</f>
        <v>11510</v>
      </c>
      <c r="E164" s="19" cm="1">
        <f t="array" ref="E164">_xlfn.XLOOKUP(transformación!B155,'[1]IPC Armonizado'!$A$2:$A$250,_xlfn.XLOOKUP($C$1,'[1]IPC Armonizado'!$B$1:$Q$1,'[1]IPC Armonizado'!$B$2:$Q$250))</f>
        <v>103.51</v>
      </c>
      <c r="F164" s="19" cm="1">
        <f t="array" ref="F164">_xlfn.XLOOKUP(transformación!A155,'[1]Desempleo armonizado'!$A$2:$A$101,_xlfn.XLOOKUP($C$1,'[1]Desempleo armonizado'!$B$1:$P$1,'[1]Desempleo armonizado'!$B$2:$P$101))</f>
        <v>6.3</v>
      </c>
      <c r="G164" s="26" cm="1">
        <f t="array" ref="G164">IFERROR(_xlfn.XLOOKUP(transformación!$B155,[1]Forwarkeys!$B$2:$B$1000,_xlfn.XLOOKUP($C$1,[1]Forwarkeys!$C$1:$BA$1,[1]Forwarkeys!$C$2:$BA$1000)),"-")</f>
        <v>35581</v>
      </c>
      <c r="H164" s="19">
        <f>España!E164</f>
        <v>101.77</v>
      </c>
      <c r="I164" s="3">
        <f>[1]Aeropuerto!$R157</f>
        <v>33604</v>
      </c>
      <c r="J164" s="3" cm="1">
        <f t="array" ref="J164">_xlfn.XLOOKUP(transformación!$B155,[1]Mortalidad!$A$2:$A$301,_xlfn.XLOOKUP($C$1,[1]Mortalidad!$B$1:$P$1,[1]Mortalidad!$B$2:$P$301))</f>
        <v>6913</v>
      </c>
      <c r="K164" s="19" cm="1">
        <f t="array" ref="K164">_xlfn.XLOOKUP(transformación!$B155,'[1]Indice del consumidor'!$A$2:$A$301,_xlfn.XLOOKUP($C$1,'[1]Indice del consumidor'!$B$1:$P$1,'[1]Indice del consumidor'!$B$2:$P$301))</f>
        <v>0.4</v>
      </c>
      <c r="L164" s="34" t="s">
        <v>702</v>
      </c>
      <c r="M164" s="34" t="s">
        <v>702</v>
      </c>
      <c r="N164" s="34" t="s">
        <v>702</v>
      </c>
    </row>
    <row r="165" spans="1:14" x14ac:dyDescent="0.3">
      <c r="A165" s="2" t="str">
        <f>'Viajeros Hoteles y Apartamet'!A165</f>
        <v>2017</v>
      </c>
      <c r="B165" s="2" t="str">
        <f>'Viajeros Hoteles y Apartamet'!B165</f>
        <v>10</v>
      </c>
      <c r="C165" s="3">
        <f>'Viajeros Hoteles y Apartamet'!L165</f>
        <v>81253</v>
      </c>
      <c r="D165" s="3" cm="1">
        <f t="array" ref="D165">_xlfn.XLOOKUP(transformación!A156,'[1]Pib Pc'!$A$2:$A$81,_xlfn.XLOOKUP($C$1,'[1]Pib Pc'!B$1:P$1,'[1]Pib Pc'!$B$2:$P$81))</f>
        <v>12350</v>
      </c>
      <c r="E165" s="19" cm="1">
        <f t="array" ref="E165">_xlfn.XLOOKUP(transformación!B156,'[1]IPC Armonizado'!$A$2:$A$250,_xlfn.XLOOKUP($C$1,'[1]IPC Armonizado'!$B$1:$Q$1,'[1]IPC Armonizado'!$B$2:$Q$250))</f>
        <v>103.4</v>
      </c>
      <c r="F165" s="19" cm="1">
        <f t="array" ref="F165">_xlfn.XLOOKUP(transformación!A156,'[1]Desempleo armonizado'!$A$2:$A$101,_xlfn.XLOOKUP($C$1,'[1]Desempleo armonizado'!$B$1:$P$1,'[1]Desempleo armonizado'!$B$2:$P$101))</f>
        <v>6.1</v>
      </c>
      <c r="G165" s="26" cm="1">
        <f t="array" ref="G165">IFERROR(_xlfn.XLOOKUP(transformación!$B156,[1]Forwarkeys!$B$2:$B$1000,_xlfn.XLOOKUP($C$1,[1]Forwarkeys!$C$1:$BA$1,[1]Forwarkeys!$C$2:$BA$1000)),"-")</f>
        <v>38848</v>
      </c>
      <c r="H165" s="19">
        <f>España!E165</f>
        <v>102.4</v>
      </c>
      <c r="I165" s="3">
        <f>[1]Aeropuerto!$R158</f>
        <v>37148</v>
      </c>
      <c r="J165" s="3" cm="1">
        <f t="array" ref="J165">_xlfn.XLOOKUP(transformación!$B156,[1]Mortalidad!$A$2:$A$301,_xlfn.XLOOKUP($C$1,[1]Mortalidad!$B$1:$P$1,[1]Mortalidad!$B$2:$P$301))</f>
        <v>7587</v>
      </c>
      <c r="K165" s="19" cm="1">
        <f t="array" ref="K165">_xlfn.XLOOKUP(transformación!$B156,'[1]Indice del consumidor'!$A$2:$A$301,_xlfn.XLOOKUP($C$1,'[1]Indice del consumidor'!$B$1:$P$1,'[1]Indice del consumidor'!$B$2:$P$301))</f>
        <v>0.8</v>
      </c>
      <c r="L165" s="34" t="s">
        <v>702</v>
      </c>
      <c r="M165" s="34" t="s">
        <v>702</v>
      </c>
      <c r="N165" s="34" t="s">
        <v>702</v>
      </c>
    </row>
    <row r="166" spans="1:14" x14ac:dyDescent="0.3">
      <c r="A166" s="2" t="str">
        <f>'Viajeros Hoteles y Apartamet'!A166</f>
        <v>2017</v>
      </c>
      <c r="B166" s="2" t="str">
        <f>'Viajeros Hoteles y Apartamet'!B166</f>
        <v>11</v>
      </c>
      <c r="C166" s="3">
        <f>'Viajeros Hoteles y Apartamet'!L166</f>
        <v>78567</v>
      </c>
      <c r="D166" s="3" cm="1">
        <f t="array" ref="D166">_xlfn.XLOOKUP(transformación!A157,'[1]Pib Pc'!$A$2:$A$81,_xlfn.XLOOKUP($C$1,'[1]Pib Pc'!B$1:P$1,'[1]Pib Pc'!$B$2:$P$81))</f>
        <v>12350</v>
      </c>
      <c r="E166" s="19" cm="1">
        <f t="array" ref="E166">_xlfn.XLOOKUP(transformación!B157,'[1]IPC Armonizado'!$A$2:$A$250,_xlfn.XLOOKUP($C$1,'[1]IPC Armonizado'!$B$1:$Q$1,'[1]IPC Armonizado'!$B$2:$Q$250))</f>
        <v>103.63</v>
      </c>
      <c r="F166" s="19" cm="1">
        <f t="array" ref="F166">_xlfn.XLOOKUP(transformación!A157,'[1]Desempleo armonizado'!$A$2:$A$101,_xlfn.XLOOKUP($C$1,'[1]Desempleo armonizado'!$B$1:$P$1,'[1]Desempleo armonizado'!$B$2:$P$101))</f>
        <v>6.1</v>
      </c>
      <c r="G166" s="26" cm="1">
        <f t="array" ref="G166">IFERROR(_xlfn.XLOOKUP(transformación!$B157,[1]Forwarkeys!$B$2:$B$1000,_xlfn.XLOOKUP($C$1,[1]Forwarkeys!$C$1:$BA$1,[1]Forwarkeys!$C$2:$BA$1000)),"-")</f>
        <v>24575</v>
      </c>
      <c r="H166" s="19">
        <f>España!E166</f>
        <v>102.73</v>
      </c>
      <c r="I166" s="3">
        <f>[1]Aeropuerto!$R159</f>
        <v>20279</v>
      </c>
      <c r="J166" s="3" cm="1">
        <f t="array" ref="J166">_xlfn.XLOOKUP(transformación!$B157,[1]Mortalidad!$A$2:$A$301,_xlfn.XLOOKUP($C$1,[1]Mortalidad!$B$1:$P$1,[1]Mortalidad!$B$2:$P$301))</f>
        <v>7482</v>
      </c>
      <c r="K166" s="19" cm="1">
        <f t="array" ref="K166">_xlfn.XLOOKUP(transformación!$B157,'[1]Indice del consumidor'!$A$2:$A$301,_xlfn.XLOOKUP($C$1,'[1]Indice del consumidor'!$B$1:$P$1,'[1]Indice del consumidor'!$B$2:$P$301))</f>
        <v>1.1000000000000001</v>
      </c>
      <c r="L166" s="34" t="s">
        <v>702</v>
      </c>
      <c r="M166" s="34" t="s">
        <v>702</v>
      </c>
      <c r="N166" s="34" t="s">
        <v>702</v>
      </c>
    </row>
    <row r="167" spans="1:14" x14ac:dyDescent="0.3">
      <c r="A167" s="2" t="str">
        <f>'Viajeros Hoteles y Apartamet'!A167</f>
        <v>2017</v>
      </c>
      <c r="B167" s="2" t="str">
        <f>'Viajeros Hoteles y Apartamet'!B167</f>
        <v>12</v>
      </c>
      <c r="C167" s="3">
        <f>'Viajeros Hoteles y Apartamet'!L167</f>
        <v>30412</v>
      </c>
      <c r="D167" s="3" cm="1">
        <f t="array" ref="D167">_xlfn.XLOOKUP(transformación!A158,'[1]Pib Pc'!$A$2:$A$81,_xlfn.XLOOKUP($C$1,'[1]Pib Pc'!B$1:P$1,'[1]Pib Pc'!$B$2:$P$81))</f>
        <v>12350</v>
      </c>
      <c r="E167" s="19" cm="1">
        <f t="array" ref="E167">_xlfn.XLOOKUP(transformación!B158,'[1]IPC Armonizado'!$A$2:$A$250,_xlfn.XLOOKUP($C$1,'[1]IPC Armonizado'!$B$1:$Q$1,'[1]IPC Armonizado'!$B$2:$Q$250))</f>
        <v>104.05</v>
      </c>
      <c r="F167" s="19" cm="1">
        <f t="array" ref="F167">_xlfn.XLOOKUP(transformación!A158,'[1]Desempleo armonizado'!$A$2:$A$101,_xlfn.XLOOKUP($C$1,'[1]Desempleo armonizado'!$B$1:$P$1,'[1]Desempleo armonizado'!$B$2:$P$101))</f>
        <v>6.1</v>
      </c>
      <c r="G167" s="26" cm="1">
        <f t="array" ref="G167">IFERROR(_xlfn.XLOOKUP(transformación!$B158,[1]Forwarkeys!$B$2:$B$1000,_xlfn.XLOOKUP($C$1,[1]Forwarkeys!$C$1:$BA$1,[1]Forwarkeys!$C$2:$BA$1000)),"-")</f>
        <v>23486</v>
      </c>
      <c r="H167" s="19">
        <f>España!E167</f>
        <v>102.74</v>
      </c>
      <c r="I167" s="3">
        <f>[1]Aeropuerto!$R160</f>
        <v>21070</v>
      </c>
      <c r="J167" s="3" cm="1">
        <f t="array" ref="J167">_xlfn.XLOOKUP(transformación!$B158,[1]Mortalidad!$A$2:$A$301,_xlfn.XLOOKUP($C$1,[1]Mortalidad!$B$1:$P$1,[1]Mortalidad!$B$2:$P$301))</f>
        <v>8259</v>
      </c>
      <c r="K167" s="19" cm="1">
        <f t="array" ref="K167">_xlfn.XLOOKUP(transformación!$B158,'[1]Indice del consumidor'!$A$2:$A$301,_xlfn.XLOOKUP($C$1,'[1]Indice del consumidor'!$B$1:$P$1,'[1]Indice del consumidor'!$B$2:$P$301))</f>
        <v>-0.2</v>
      </c>
      <c r="L167" s="34" t="s">
        <v>702</v>
      </c>
      <c r="M167" s="34" t="s">
        <v>702</v>
      </c>
      <c r="N167" s="34" t="s">
        <v>702</v>
      </c>
    </row>
    <row r="168" spans="1:14" x14ac:dyDescent="0.3">
      <c r="A168" s="2" t="str">
        <f>'Viajeros Hoteles y Apartamet'!A168</f>
        <v>2018</v>
      </c>
      <c r="B168" s="2" t="str">
        <f>'Viajeros Hoteles y Apartamet'!B168</f>
        <v>1</v>
      </c>
      <c r="C168" s="3">
        <f>'Viajeros Hoteles y Apartamet'!L168</f>
        <v>33432</v>
      </c>
      <c r="D168" s="3" cm="1">
        <f t="array" ref="D168">_xlfn.XLOOKUP(transformación!A159,'[1]Pib Pc'!$A$2:$A$81,_xlfn.XLOOKUP($C$1,'[1]Pib Pc'!B$1:P$1,'[1]Pib Pc'!$B$2:$P$81))</f>
        <v>11460</v>
      </c>
      <c r="E168" s="19" cm="1">
        <f t="array" ref="E168">_xlfn.XLOOKUP(transformación!B159,'[1]IPC Armonizado'!$A$2:$A$250,_xlfn.XLOOKUP($C$1,'[1]IPC Armonizado'!$B$1:$Q$1,'[1]IPC Armonizado'!$B$2:$Q$250))</f>
        <v>103.1</v>
      </c>
      <c r="F168" s="19" cm="1">
        <f t="array" ref="F168">_xlfn.XLOOKUP(transformación!A159,'[1]Desempleo armonizado'!$A$2:$A$101,_xlfn.XLOOKUP($C$1,'[1]Desempleo armonizado'!$B$1:$P$1,'[1]Desempleo armonizado'!$B$2:$P$101))</f>
        <v>6.7</v>
      </c>
      <c r="G168" s="26" cm="1">
        <f t="array" ref="G168">IFERROR(_xlfn.XLOOKUP(transformación!$B159,[1]Forwarkeys!$B$2:$B$1000,_xlfn.XLOOKUP($C$1,[1]Forwarkeys!$C$1:$BA$1,[1]Forwarkeys!$C$2:$BA$1000)),"-")</f>
        <v>22214</v>
      </c>
      <c r="H168" s="19">
        <f>España!E168</f>
        <v>101.22</v>
      </c>
      <c r="I168" s="3">
        <f>[1]Aeropuerto!$R161</f>
        <v>17255</v>
      </c>
      <c r="J168" s="3" cm="1">
        <f t="array" ref="J168">_xlfn.XLOOKUP(transformación!$B159,[1]Mortalidad!$A$2:$A$301,_xlfn.XLOOKUP($C$1,[1]Mortalidad!$B$1:$P$1,[1]Mortalidad!$B$2:$P$301))</f>
        <v>8803</v>
      </c>
      <c r="K168" s="19" cm="1">
        <f t="array" ref="K168">_xlfn.XLOOKUP(transformación!$B159,'[1]Indice del consumidor'!$A$2:$A$301,_xlfn.XLOOKUP($C$1,'[1]Indice del consumidor'!$B$1:$P$1,'[1]Indice del consumidor'!$B$2:$P$301))</f>
        <v>2.4</v>
      </c>
      <c r="L168" s="34" t="s">
        <v>702</v>
      </c>
      <c r="M168" s="34" t="s">
        <v>702</v>
      </c>
      <c r="N168" s="34" t="s">
        <v>702</v>
      </c>
    </row>
    <row r="169" spans="1:14" x14ac:dyDescent="0.3">
      <c r="A169" s="2" t="str">
        <f>'Viajeros Hoteles y Apartamet'!A169</f>
        <v>2018</v>
      </c>
      <c r="B169" s="2" t="str">
        <f>'Viajeros Hoteles y Apartamet'!B169</f>
        <v>2</v>
      </c>
      <c r="C169" s="3">
        <f>'Viajeros Hoteles y Apartamet'!L169</f>
        <v>42082</v>
      </c>
      <c r="D169" s="3" cm="1">
        <f t="array" ref="D169">_xlfn.XLOOKUP(transformación!A160,'[1]Pib Pc'!$A$2:$A$81,_xlfn.XLOOKUP($C$1,'[1]Pib Pc'!B$1:P$1,'[1]Pib Pc'!$B$2:$P$81))</f>
        <v>11460</v>
      </c>
      <c r="E169" s="19" cm="1">
        <f t="array" ref="E169">_xlfn.XLOOKUP(transformación!B160,'[1]IPC Armonizado'!$A$2:$A$250,_xlfn.XLOOKUP($C$1,'[1]IPC Armonizado'!$B$1:$Q$1,'[1]IPC Armonizado'!$B$2:$Q$250))</f>
        <v>103.93</v>
      </c>
      <c r="F169" s="19" cm="1">
        <f t="array" ref="F169">_xlfn.XLOOKUP(transformación!A160,'[1]Desempleo armonizado'!$A$2:$A$101,_xlfn.XLOOKUP($C$1,'[1]Desempleo armonizado'!$B$1:$P$1,'[1]Desempleo armonizado'!$B$2:$P$101))</f>
        <v>6.7</v>
      </c>
      <c r="G169" s="26" cm="1">
        <f t="array" ref="G169">IFERROR(_xlfn.XLOOKUP(transformación!$B160,[1]Forwarkeys!$B$2:$B$1000,_xlfn.XLOOKUP($C$1,[1]Forwarkeys!$C$1:$BA$1,[1]Forwarkeys!$C$2:$BA$1000)),"-")</f>
        <v>19761</v>
      </c>
      <c r="H169" s="19">
        <f>España!E169</f>
        <v>101.37</v>
      </c>
      <c r="I169" s="3">
        <f>[1]Aeropuerto!$R162</f>
        <v>18550</v>
      </c>
      <c r="J169" s="3" cm="1">
        <f t="array" ref="J169">_xlfn.XLOOKUP(transformación!$B160,[1]Mortalidad!$A$2:$A$301,_xlfn.XLOOKUP($C$1,[1]Mortalidad!$B$1:$P$1,[1]Mortalidad!$B$2:$P$301))</f>
        <v>8337</v>
      </c>
      <c r="K169" s="19" cm="1">
        <f t="array" ref="K169">_xlfn.XLOOKUP(transformación!$B160,'[1]Indice del consumidor'!$A$2:$A$301,_xlfn.XLOOKUP($C$1,'[1]Indice del consumidor'!$B$1:$P$1,'[1]Indice del consumidor'!$B$2:$P$301))</f>
        <v>0.3</v>
      </c>
      <c r="L169" s="34" t="s">
        <v>702</v>
      </c>
      <c r="M169" s="34" t="s">
        <v>702</v>
      </c>
      <c r="N169" s="34" t="s">
        <v>702</v>
      </c>
    </row>
    <row r="170" spans="1:14" x14ac:dyDescent="0.3">
      <c r="A170" s="2" t="str">
        <f>'Viajeros Hoteles y Apartamet'!A170</f>
        <v>2018</v>
      </c>
      <c r="B170" s="2" t="str">
        <f>'Viajeros Hoteles y Apartamet'!B170</f>
        <v>3</v>
      </c>
      <c r="C170" s="3">
        <f>'Viajeros Hoteles y Apartamet'!L170</f>
        <v>77943</v>
      </c>
      <c r="D170" s="3" cm="1">
        <f t="array" ref="D170">_xlfn.XLOOKUP(transformación!A161,'[1]Pib Pc'!$A$2:$A$81,_xlfn.XLOOKUP($C$1,'[1]Pib Pc'!B$1:P$1,'[1]Pib Pc'!$B$2:$P$81))</f>
        <v>11460</v>
      </c>
      <c r="E170" s="19" cm="1">
        <f t="array" ref="E170">_xlfn.XLOOKUP(transformación!B161,'[1]IPC Armonizado'!$A$2:$A$250,_xlfn.XLOOKUP($C$1,'[1]IPC Armonizado'!$B$1:$Q$1,'[1]IPC Armonizado'!$B$2:$Q$250))</f>
        <v>104.25</v>
      </c>
      <c r="F170" s="19" cm="1">
        <f t="array" ref="F170">_xlfn.XLOOKUP(transformación!A161,'[1]Desempleo armonizado'!$A$2:$A$101,_xlfn.XLOOKUP($C$1,'[1]Desempleo armonizado'!$B$1:$P$1,'[1]Desempleo armonizado'!$B$2:$P$101))</f>
        <v>6.7</v>
      </c>
      <c r="G170" s="26" cm="1">
        <f t="array" ref="G170">IFERROR(_xlfn.XLOOKUP(transformación!$B161,[1]Forwarkeys!$B$2:$B$1000,_xlfn.XLOOKUP($C$1,[1]Forwarkeys!$C$1:$BA$1,[1]Forwarkeys!$C$2:$BA$1000)),"-")</f>
        <v>28627</v>
      </c>
      <c r="H170" s="19">
        <f>España!E170</f>
        <v>102.59</v>
      </c>
      <c r="I170" s="3">
        <f>[1]Aeropuerto!$R163</f>
        <v>27404</v>
      </c>
      <c r="J170" s="3" cm="1">
        <f t="array" ref="J170">_xlfn.XLOOKUP(transformación!$B161,[1]Mortalidad!$A$2:$A$301,_xlfn.XLOOKUP($C$1,[1]Mortalidad!$B$1:$P$1,[1]Mortalidad!$B$2:$P$301))</f>
        <v>9437</v>
      </c>
      <c r="K170" s="19" cm="1">
        <f t="array" ref="K170">_xlfn.XLOOKUP(transformación!$B161,'[1]Indice del consumidor'!$A$2:$A$301,_xlfn.XLOOKUP($C$1,'[1]Indice del consumidor'!$B$1:$P$1,'[1]Indice del consumidor'!$B$2:$P$301))</f>
        <v>0.1</v>
      </c>
      <c r="L170" s="34" t="s">
        <v>702</v>
      </c>
      <c r="M170" s="34" t="s">
        <v>702</v>
      </c>
      <c r="N170" s="34" t="s">
        <v>702</v>
      </c>
    </row>
    <row r="171" spans="1:14" x14ac:dyDescent="0.3">
      <c r="A171" s="2" t="str">
        <f>'Viajeros Hoteles y Apartamet'!A171</f>
        <v>2018</v>
      </c>
      <c r="B171" s="2" t="str">
        <f>'Viajeros Hoteles y Apartamet'!B171</f>
        <v>4</v>
      </c>
      <c r="C171" s="3">
        <f>'Viajeros Hoteles y Apartamet'!L171</f>
        <v>62637</v>
      </c>
      <c r="D171" s="3" cm="1">
        <f t="array" ref="D171">_xlfn.XLOOKUP(transformación!A162,'[1]Pib Pc'!$A$2:$A$81,_xlfn.XLOOKUP($C$1,'[1]Pib Pc'!B$1:P$1,'[1]Pib Pc'!$B$2:$P$81))</f>
        <v>11890</v>
      </c>
      <c r="E171" s="19" cm="1">
        <f t="array" ref="E171">_xlfn.XLOOKUP(transformación!B162,'[1]IPC Armonizado'!$A$2:$A$250,_xlfn.XLOOKUP($C$1,'[1]IPC Armonizado'!$B$1:$Q$1,'[1]IPC Armonizado'!$B$2:$Q$250))</f>
        <v>104.66</v>
      </c>
      <c r="F171" s="19" cm="1">
        <f t="array" ref="F171">_xlfn.XLOOKUP(transformación!A162,'[1]Desempleo armonizado'!$A$2:$A$101,_xlfn.XLOOKUP($C$1,'[1]Desempleo armonizado'!$B$1:$P$1,'[1]Desempleo armonizado'!$B$2:$P$101))</f>
        <v>6.9</v>
      </c>
      <c r="G171" s="26" cm="1">
        <f t="array" ref="G171">IFERROR(_xlfn.XLOOKUP(transformación!$B162,[1]Forwarkeys!$B$2:$B$1000,_xlfn.XLOOKUP($C$1,[1]Forwarkeys!$C$1:$BA$1,[1]Forwarkeys!$C$2:$BA$1000)),"-")</f>
        <v>32747</v>
      </c>
      <c r="H171" s="19">
        <f>España!E171</f>
        <v>103.36</v>
      </c>
      <c r="I171" s="3">
        <f>[1]Aeropuerto!$R164</f>
        <v>29462</v>
      </c>
      <c r="J171" s="3" cm="1">
        <f t="array" ref="J171">_xlfn.XLOOKUP(transformación!$B162,[1]Mortalidad!$A$2:$A$301,_xlfn.XLOOKUP($C$1,[1]Mortalidad!$B$1:$P$1,[1]Mortalidad!$B$2:$P$301))</f>
        <v>7797</v>
      </c>
      <c r="K171" s="19" cm="1">
        <f t="array" ref="K171">_xlfn.XLOOKUP(transformación!$B162,'[1]Indice del consumidor'!$A$2:$A$301,_xlfn.XLOOKUP($C$1,'[1]Indice del consumidor'!$B$1:$P$1,'[1]Indice del consumidor'!$B$2:$P$301))</f>
        <v>-0.2</v>
      </c>
      <c r="L171" s="34" t="s">
        <v>702</v>
      </c>
      <c r="M171" s="34" t="s">
        <v>702</v>
      </c>
      <c r="N171" s="34" t="s">
        <v>702</v>
      </c>
    </row>
    <row r="172" spans="1:14" x14ac:dyDescent="0.3">
      <c r="A172" s="2" t="str">
        <f>'Viajeros Hoteles y Apartamet'!A172</f>
        <v>2018</v>
      </c>
      <c r="B172" s="2" t="str">
        <f>'Viajeros Hoteles y Apartamet'!B172</f>
        <v>5</v>
      </c>
      <c r="C172" s="3">
        <f>'Viajeros Hoteles y Apartamet'!L172</f>
        <v>55511</v>
      </c>
      <c r="D172" s="3" cm="1">
        <f t="array" ref="D172">_xlfn.XLOOKUP(transformación!A163,'[1]Pib Pc'!$A$2:$A$81,_xlfn.XLOOKUP($C$1,'[1]Pib Pc'!B$1:P$1,'[1]Pib Pc'!$B$2:$P$81))</f>
        <v>11890</v>
      </c>
      <c r="E172" s="19" cm="1">
        <f t="array" ref="E172">_xlfn.XLOOKUP(transformación!B163,'[1]IPC Armonizado'!$A$2:$A$250,_xlfn.XLOOKUP($C$1,'[1]IPC Armonizado'!$B$1:$Q$1,'[1]IPC Armonizado'!$B$2:$Q$250))</f>
        <v>104.95</v>
      </c>
      <c r="F172" s="19" cm="1">
        <f t="array" ref="F172">_xlfn.XLOOKUP(transformación!A163,'[1]Desempleo armonizado'!$A$2:$A$101,_xlfn.XLOOKUP($C$1,'[1]Desempleo armonizado'!$B$1:$P$1,'[1]Desempleo armonizado'!$B$2:$P$101))</f>
        <v>6.9</v>
      </c>
      <c r="G172" s="26" cm="1">
        <f t="array" ref="G172">IFERROR(_xlfn.XLOOKUP(transformación!$B163,[1]Forwarkeys!$B$2:$B$1000,_xlfn.XLOOKUP($C$1,[1]Forwarkeys!$C$1:$BA$1,[1]Forwarkeys!$C$2:$BA$1000)),"-")</f>
        <v>31944</v>
      </c>
      <c r="H172" s="19">
        <f>España!E172</f>
        <v>104.32</v>
      </c>
      <c r="I172" s="3">
        <f>[1]Aeropuerto!$R165</f>
        <v>28695</v>
      </c>
      <c r="J172" s="3" cm="1">
        <f t="array" ref="J172">_xlfn.XLOOKUP(transformación!$B163,[1]Mortalidad!$A$2:$A$301,_xlfn.XLOOKUP($C$1,[1]Mortalidad!$B$1:$P$1,[1]Mortalidad!$B$2:$P$301))</f>
        <v>6953</v>
      </c>
      <c r="K172" s="19" cm="1">
        <f t="array" ref="K172">_xlfn.XLOOKUP(transformación!$B163,'[1]Indice del consumidor'!$A$2:$A$301,_xlfn.XLOOKUP($C$1,'[1]Indice del consumidor'!$B$1:$P$1,'[1]Indice del consumidor'!$B$2:$P$301))</f>
        <v>0.6</v>
      </c>
      <c r="L172" s="34" t="s">
        <v>702</v>
      </c>
      <c r="M172" s="34" t="s">
        <v>702</v>
      </c>
      <c r="N172" s="34" t="s">
        <v>702</v>
      </c>
    </row>
    <row r="173" spans="1:14" x14ac:dyDescent="0.3">
      <c r="A173" s="2" t="str">
        <f>'Viajeros Hoteles y Apartamet'!A173</f>
        <v>2018</v>
      </c>
      <c r="B173" s="2" t="str">
        <f>'Viajeros Hoteles y Apartamet'!B173</f>
        <v>6</v>
      </c>
      <c r="C173" s="3">
        <f>'Viajeros Hoteles y Apartamet'!L173</f>
        <v>63272</v>
      </c>
      <c r="D173" s="3" cm="1">
        <f t="array" ref="D173">_xlfn.XLOOKUP(transformación!A164,'[1]Pib Pc'!$A$2:$A$81,_xlfn.XLOOKUP($C$1,'[1]Pib Pc'!B$1:P$1,'[1]Pib Pc'!$B$2:$P$81))</f>
        <v>11890</v>
      </c>
      <c r="E173" s="19" cm="1">
        <f t="array" ref="E173">_xlfn.XLOOKUP(transformación!B164,'[1]IPC Armonizado'!$A$2:$A$250,_xlfn.XLOOKUP($C$1,'[1]IPC Armonizado'!$B$1:$Q$1,'[1]IPC Armonizado'!$B$2:$Q$250))</f>
        <v>105.21</v>
      </c>
      <c r="F173" s="19" cm="1">
        <f t="array" ref="F173">_xlfn.XLOOKUP(transformación!A164,'[1]Desempleo armonizado'!$A$2:$A$101,_xlfn.XLOOKUP($C$1,'[1]Desempleo armonizado'!$B$1:$P$1,'[1]Desempleo armonizado'!$B$2:$P$101))</f>
        <v>6.9</v>
      </c>
      <c r="G173" s="26" cm="1">
        <f t="array" ref="G173">IFERROR(_xlfn.XLOOKUP(transformación!$B164,[1]Forwarkeys!$B$2:$B$1000,_xlfn.XLOOKUP($C$1,[1]Forwarkeys!$C$1:$BA$1,[1]Forwarkeys!$C$2:$BA$1000)),"-")</f>
        <v>33030</v>
      </c>
      <c r="H173" s="19">
        <f>España!E173</f>
        <v>104.56</v>
      </c>
      <c r="I173" s="3">
        <f>[1]Aeropuerto!$R166</f>
        <v>32639</v>
      </c>
      <c r="J173" s="3" cm="1">
        <f t="array" ref="J173">_xlfn.XLOOKUP(transformación!$B164,[1]Mortalidad!$A$2:$A$301,_xlfn.XLOOKUP($C$1,[1]Mortalidad!$B$1:$P$1,[1]Mortalidad!$B$2:$P$301))</f>
        <v>6663</v>
      </c>
      <c r="K173" s="19" cm="1">
        <f t="array" ref="K173">_xlfn.XLOOKUP(transformación!$B164,'[1]Indice del consumidor'!$A$2:$A$301,_xlfn.XLOOKUP($C$1,'[1]Indice del consumidor'!$B$1:$P$1,'[1]Indice del consumidor'!$B$2:$P$301))</f>
        <v>-1.5</v>
      </c>
      <c r="L173" s="34" t="s">
        <v>702</v>
      </c>
      <c r="M173" s="34" t="s">
        <v>702</v>
      </c>
      <c r="N173" s="34" t="s">
        <v>702</v>
      </c>
    </row>
    <row r="174" spans="1:14" x14ac:dyDescent="0.3">
      <c r="A174" s="2" t="str">
        <f>'Viajeros Hoteles y Apartamet'!A174</f>
        <v>2018</v>
      </c>
      <c r="B174" s="2" t="str">
        <f>'Viajeros Hoteles y Apartamet'!B174</f>
        <v>7</v>
      </c>
      <c r="C174" s="3">
        <f>'Viajeros Hoteles y Apartamet'!L174</f>
        <v>67408</v>
      </c>
      <c r="D174" s="3" cm="1">
        <f t="array" ref="D174">_xlfn.XLOOKUP(transformación!A165,'[1]Pib Pc'!$A$2:$A$81,_xlfn.XLOOKUP($C$1,'[1]Pib Pc'!B$1:P$1,'[1]Pib Pc'!$B$2:$P$81))</f>
        <v>10830</v>
      </c>
      <c r="E174" s="19" cm="1">
        <f t="array" ref="E174">_xlfn.XLOOKUP(transformación!B165,'[1]IPC Armonizado'!$A$2:$A$250,_xlfn.XLOOKUP($C$1,'[1]IPC Armonizado'!$B$1:$Q$1,'[1]IPC Armonizado'!$B$2:$Q$250))</f>
        <v>105.82</v>
      </c>
      <c r="F174" s="19" cm="1">
        <f t="array" ref="F174">_xlfn.XLOOKUP(transformación!A165,'[1]Desempleo armonizado'!$A$2:$A$101,_xlfn.XLOOKUP($C$1,'[1]Desempleo armonizado'!$B$1:$P$1,'[1]Desempleo armonizado'!$B$2:$P$101))</f>
        <v>6</v>
      </c>
      <c r="G174" s="26" cm="1">
        <f t="array" ref="G174">IFERROR(_xlfn.XLOOKUP(transformación!$B165,[1]Forwarkeys!$B$2:$B$1000,_xlfn.XLOOKUP($C$1,[1]Forwarkeys!$C$1:$BA$1,[1]Forwarkeys!$C$2:$BA$1000)),"-")</f>
        <v>44454</v>
      </c>
      <c r="H174" s="19">
        <f>España!E174</f>
        <v>103.31</v>
      </c>
      <c r="I174" s="3">
        <f>[1]Aeropuerto!$R167</f>
        <v>41536</v>
      </c>
      <c r="J174" s="3" cm="1">
        <f t="array" ref="J174">_xlfn.XLOOKUP(transformación!$B165,[1]Mortalidad!$A$2:$A$301,_xlfn.XLOOKUP($C$1,[1]Mortalidad!$B$1:$P$1,[1]Mortalidad!$B$2:$P$301))</f>
        <v>7468</v>
      </c>
      <c r="K174" s="19" cm="1">
        <f t="array" ref="K174">_xlfn.XLOOKUP(transformación!$B165,'[1]Indice del consumidor'!$A$2:$A$301,_xlfn.XLOOKUP($C$1,'[1]Indice del consumidor'!$B$1:$P$1,'[1]Indice del consumidor'!$B$2:$P$301))</f>
        <v>-1.4</v>
      </c>
      <c r="L174" s="34" t="s">
        <v>702</v>
      </c>
      <c r="M174" s="34" t="s">
        <v>702</v>
      </c>
      <c r="N174" s="34" t="s">
        <v>702</v>
      </c>
    </row>
    <row r="175" spans="1:14" x14ac:dyDescent="0.3">
      <c r="A175" s="2" t="str">
        <f>'Viajeros Hoteles y Apartamet'!A175</f>
        <v>2018</v>
      </c>
      <c r="B175" s="2" t="str">
        <f>'Viajeros Hoteles y Apartamet'!B175</f>
        <v>8</v>
      </c>
      <c r="C175" s="3">
        <f>'Viajeros Hoteles y Apartamet'!L175</f>
        <v>36214</v>
      </c>
      <c r="D175" s="3" cm="1">
        <f t="array" ref="D175">_xlfn.XLOOKUP(transformación!A166,'[1]Pib Pc'!$A$2:$A$81,_xlfn.XLOOKUP($C$1,'[1]Pib Pc'!B$1:P$1,'[1]Pib Pc'!$B$2:$P$81))</f>
        <v>10830</v>
      </c>
      <c r="E175" s="19" cm="1">
        <f t="array" ref="E175">_xlfn.XLOOKUP(transformación!B166,'[1]IPC Armonizado'!$A$2:$A$250,_xlfn.XLOOKUP($C$1,'[1]IPC Armonizado'!$B$1:$Q$1,'[1]IPC Armonizado'!$B$2:$Q$250))</f>
        <v>105.53</v>
      </c>
      <c r="F175" s="19" cm="1">
        <f t="array" ref="F175">_xlfn.XLOOKUP(transformación!A166,'[1]Desempleo armonizado'!$A$2:$A$101,_xlfn.XLOOKUP($C$1,'[1]Desempleo armonizado'!$B$1:$P$1,'[1]Desempleo armonizado'!$B$2:$P$101))</f>
        <v>6</v>
      </c>
      <c r="G175" s="26" cm="1">
        <f t="array" ref="G175">IFERROR(_xlfn.XLOOKUP(transformación!$B166,[1]Forwarkeys!$B$2:$B$1000,_xlfn.XLOOKUP($C$1,[1]Forwarkeys!$C$1:$BA$1,[1]Forwarkeys!$C$2:$BA$1000)),"-")</f>
        <v>38580</v>
      </c>
      <c r="H175" s="19">
        <f>España!E175</f>
        <v>103.41</v>
      </c>
      <c r="I175" s="3">
        <f>[1]Aeropuerto!$R168</f>
        <v>28103</v>
      </c>
      <c r="J175" s="3" cm="1">
        <f t="array" ref="J175">_xlfn.XLOOKUP(transformación!$B166,[1]Mortalidad!$A$2:$A$301,_xlfn.XLOOKUP($C$1,[1]Mortalidad!$B$1:$P$1,[1]Mortalidad!$B$2:$P$301))</f>
        <v>6971</v>
      </c>
      <c r="K175" s="19" cm="1">
        <f t="array" ref="K175">_xlfn.XLOOKUP(transformación!$B166,'[1]Indice del consumidor'!$A$2:$A$301,_xlfn.XLOOKUP($C$1,'[1]Indice del consumidor'!$B$1:$P$1,'[1]Indice del consumidor'!$B$2:$P$301))</f>
        <v>1.1000000000000001</v>
      </c>
      <c r="L175" s="34" t="s">
        <v>702</v>
      </c>
      <c r="M175" s="34" t="s">
        <v>702</v>
      </c>
      <c r="N175" s="34" t="s">
        <v>702</v>
      </c>
    </row>
    <row r="176" spans="1:14" x14ac:dyDescent="0.3">
      <c r="A176" s="2" t="str">
        <f>'Viajeros Hoteles y Apartamet'!A176</f>
        <v>2018</v>
      </c>
      <c r="B176" s="2" t="str">
        <f>'Viajeros Hoteles y Apartamet'!B176</f>
        <v>9</v>
      </c>
      <c r="C176" s="3">
        <f>'Viajeros Hoteles y Apartamet'!L176</f>
        <v>46707</v>
      </c>
      <c r="D176" s="3" cm="1">
        <f t="array" ref="D176">_xlfn.XLOOKUP(transformación!A167,'[1]Pib Pc'!$A$2:$A$81,_xlfn.XLOOKUP($C$1,'[1]Pib Pc'!B$1:P$1,'[1]Pib Pc'!$B$2:$P$81))</f>
        <v>10830</v>
      </c>
      <c r="E176" s="19" cm="1">
        <f t="array" ref="E176">_xlfn.XLOOKUP(transformación!B167,'[1]IPC Armonizado'!$A$2:$A$250,_xlfn.XLOOKUP($C$1,'[1]IPC Armonizado'!$B$1:$Q$1,'[1]IPC Armonizado'!$B$2:$Q$250))</f>
        <v>106.05</v>
      </c>
      <c r="F176" s="19" cm="1">
        <f t="array" ref="F176">_xlfn.XLOOKUP(transformación!A167,'[1]Desempleo armonizado'!$A$2:$A$101,_xlfn.XLOOKUP($C$1,'[1]Desempleo armonizado'!$B$1:$P$1,'[1]Desempleo armonizado'!$B$2:$P$101))</f>
        <v>6</v>
      </c>
      <c r="G176" s="26" cm="1">
        <f t="array" ref="G176">IFERROR(_xlfn.XLOOKUP(transformación!$B167,[1]Forwarkeys!$B$2:$B$1000,_xlfn.XLOOKUP($C$1,[1]Forwarkeys!$C$1:$BA$1,[1]Forwarkeys!$C$2:$BA$1000)),"-")</f>
        <v>35070</v>
      </c>
      <c r="H176" s="19">
        <f>España!E176</f>
        <v>104.06</v>
      </c>
      <c r="I176" s="3">
        <f>[1]Aeropuerto!$R169</f>
        <v>32084</v>
      </c>
      <c r="J176" s="3" cm="1">
        <f t="array" ref="J176">_xlfn.XLOOKUP(transformación!$B167,[1]Mortalidad!$A$2:$A$301,_xlfn.XLOOKUP($C$1,[1]Mortalidad!$B$1:$P$1,[1]Mortalidad!$B$2:$P$301))</f>
        <v>6952</v>
      </c>
      <c r="K176" s="19" cm="1">
        <f t="array" ref="K176">_xlfn.XLOOKUP(transformación!$B167,'[1]Indice del consumidor'!$A$2:$A$301,_xlfn.XLOOKUP($C$1,'[1]Indice del consumidor'!$B$1:$P$1,'[1]Indice del consumidor'!$B$2:$P$301))</f>
        <v>1.8</v>
      </c>
      <c r="L176" s="34" t="s">
        <v>702</v>
      </c>
      <c r="M176" s="34" t="s">
        <v>702</v>
      </c>
      <c r="N176" s="34" t="s">
        <v>702</v>
      </c>
    </row>
    <row r="177" spans="1:14" x14ac:dyDescent="0.3">
      <c r="A177" s="2" t="str">
        <f>'Viajeros Hoteles y Apartamet'!A177</f>
        <v>2018</v>
      </c>
      <c r="B177" s="2" t="str">
        <f>'Viajeros Hoteles y Apartamet'!B177</f>
        <v>10</v>
      </c>
      <c r="C177" s="3">
        <f>'Viajeros Hoteles y Apartamet'!L177</f>
        <v>83272</v>
      </c>
      <c r="D177" s="3" cm="1">
        <f t="array" ref="D177">_xlfn.XLOOKUP(transformación!A168,'[1]Pib Pc'!$A$2:$A$81,_xlfn.XLOOKUP($C$1,'[1]Pib Pc'!B$1:P$1,'[1]Pib Pc'!$B$2:$P$81))</f>
        <v>12080</v>
      </c>
      <c r="E177" s="19" cm="1">
        <f t="array" ref="E177">_xlfn.XLOOKUP(transformación!B168,'[1]IPC Armonizado'!$A$2:$A$250,_xlfn.XLOOKUP($C$1,'[1]IPC Armonizado'!$B$1:$Q$1,'[1]IPC Armonizado'!$B$2:$Q$250))</f>
        <v>105.89</v>
      </c>
      <c r="F177" s="19" cm="1">
        <f t="array" ref="F177">_xlfn.XLOOKUP(transformación!A168,'[1]Desempleo armonizado'!$A$2:$A$101,_xlfn.XLOOKUP($C$1,'[1]Desempleo armonizado'!$B$1:$P$1,'[1]Desempleo armonizado'!$B$2:$P$101))</f>
        <v>5.9</v>
      </c>
      <c r="G177" s="26" cm="1">
        <f t="array" ref="G177">IFERROR(_xlfn.XLOOKUP(transformación!$B168,[1]Forwarkeys!$B$2:$B$1000,_xlfn.XLOOKUP($C$1,[1]Forwarkeys!$C$1:$BA$1,[1]Forwarkeys!$C$2:$BA$1000)),"-")</f>
        <v>38025</v>
      </c>
      <c r="H177" s="19">
        <f>España!E177</f>
        <v>104.77</v>
      </c>
      <c r="I177" s="3">
        <f>[1]Aeropuerto!$R170</f>
        <v>35204</v>
      </c>
      <c r="J177" s="3" cm="1">
        <f t="array" ref="J177">_xlfn.XLOOKUP(transformación!$B168,[1]Mortalidad!$A$2:$A$301,_xlfn.XLOOKUP($C$1,[1]Mortalidad!$B$1:$P$1,[1]Mortalidad!$B$2:$P$301))</f>
        <v>7440</v>
      </c>
      <c r="K177" s="19" cm="1">
        <f t="array" ref="K177">_xlfn.XLOOKUP(transformación!$B168,'[1]Indice del consumidor'!$A$2:$A$301,_xlfn.XLOOKUP($C$1,'[1]Indice del consumidor'!$B$1:$P$1,'[1]Indice del consumidor'!$B$2:$P$301))</f>
        <v>-2.1</v>
      </c>
      <c r="L177" s="34" t="s">
        <v>702</v>
      </c>
      <c r="M177" s="34" t="s">
        <v>702</v>
      </c>
      <c r="N177" s="34" t="s">
        <v>702</v>
      </c>
    </row>
    <row r="178" spans="1:14" x14ac:dyDescent="0.3">
      <c r="A178" s="2" t="str">
        <f>'Viajeros Hoteles y Apartamet'!A178</f>
        <v>2018</v>
      </c>
      <c r="B178" s="2" t="str">
        <f>'Viajeros Hoteles y Apartamet'!B178</f>
        <v>11</v>
      </c>
      <c r="C178" s="3">
        <f>'Viajeros Hoteles y Apartamet'!L178</f>
        <v>89948</v>
      </c>
      <c r="D178" s="3" cm="1">
        <f t="array" ref="D178">_xlfn.XLOOKUP(transformación!A169,'[1]Pib Pc'!$A$2:$A$81,_xlfn.XLOOKUP($C$1,'[1]Pib Pc'!B$1:P$1,'[1]Pib Pc'!$B$2:$P$81))</f>
        <v>12080</v>
      </c>
      <c r="E178" s="19" cm="1">
        <f t="array" ref="E178">_xlfn.XLOOKUP(transformación!B169,'[1]IPC Armonizado'!$A$2:$A$250,_xlfn.XLOOKUP($C$1,'[1]IPC Armonizado'!$B$1:$Q$1,'[1]IPC Armonizado'!$B$2:$Q$250))</f>
        <v>105.77</v>
      </c>
      <c r="F178" s="19" cm="1">
        <f t="array" ref="F178">_xlfn.XLOOKUP(transformación!A169,'[1]Desempleo armonizado'!$A$2:$A$101,_xlfn.XLOOKUP($C$1,'[1]Desempleo armonizado'!$B$1:$P$1,'[1]Desempleo armonizado'!$B$2:$P$101))</f>
        <v>5.9</v>
      </c>
      <c r="G178" s="26" cm="1">
        <f t="array" ref="G178">IFERROR(_xlfn.XLOOKUP(transformación!$B169,[1]Forwarkeys!$B$2:$B$1000,_xlfn.XLOOKUP($C$1,[1]Forwarkeys!$C$1:$BA$1,[1]Forwarkeys!$C$2:$BA$1000)),"-")</f>
        <v>32744</v>
      </c>
      <c r="H178" s="19">
        <f>España!E178</f>
        <v>104.52</v>
      </c>
      <c r="I178" s="3">
        <f>[1]Aeropuerto!$R171</f>
        <v>24009</v>
      </c>
      <c r="J178" s="3" cm="1">
        <f t="array" ref="J178">_xlfn.XLOOKUP(transformación!$B169,[1]Mortalidad!$A$2:$A$301,_xlfn.XLOOKUP($C$1,[1]Mortalidad!$B$1:$P$1,[1]Mortalidad!$B$2:$P$301))</f>
        <v>7102</v>
      </c>
      <c r="K178" s="19" cm="1">
        <f t="array" ref="K178">_xlfn.XLOOKUP(transformación!$B169,'[1]Indice del consumidor'!$A$2:$A$301,_xlfn.XLOOKUP($C$1,'[1]Indice del consumidor'!$B$1:$P$1,'[1]Indice del consumidor'!$B$2:$P$301))</f>
        <v>-2.2000000000000002</v>
      </c>
      <c r="L178" s="34" t="s">
        <v>702</v>
      </c>
      <c r="M178" s="34" t="s">
        <v>702</v>
      </c>
      <c r="N178" s="34" t="s">
        <v>702</v>
      </c>
    </row>
    <row r="179" spans="1:14" x14ac:dyDescent="0.3">
      <c r="A179" s="2" t="str">
        <f>'Viajeros Hoteles y Apartamet'!A179</f>
        <v>2018</v>
      </c>
      <c r="B179" s="2" t="str">
        <f>'Viajeros Hoteles y Apartamet'!B179</f>
        <v>12</v>
      </c>
      <c r="C179" s="3">
        <f>'Viajeros Hoteles y Apartamet'!L179</f>
        <v>35359</v>
      </c>
      <c r="D179" s="3" cm="1">
        <f t="array" ref="D179">_xlfn.XLOOKUP(transformación!A170,'[1]Pib Pc'!$A$2:$A$81,_xlfn.XLOOKUP($C$1,'[1]Pib Pc'!B$1:P$1,'[1]Pib Pc'!$B$2:$P$81))</f>
        <v>12080</v>
      </c>
      <c r="E179" s="19" cm="1">
        <f t="array" ref="E179">_xlfn.XLOOKUP(transformación!B170,'[1]IPC Armonizado'!$A$2:$A$250,_xlfn.XLOOKUP($C$1,'[1]IPC Armonizado'!$B$1:$Q$1,'[1]IPC Armonizado'!$B$2:$Q$250))</f>
        <v>106.29</v>
      </c>
      <c r="F179" s="19" cm="1">
        <f t="array" ref="F179">_xlfn.XLOOKUP(transformación!A170,'[1]Desempleo armonizado'!$A$2:$A$101,_xlfn.XLOOKUP($C$1,'[1]Desempleo armonizado'!$B$1:$P$1,'[1]Desempleo armonizado'!$B$2:$P$101))</f>
        <v>5.9</v>
      </c>
      <c r="G179" s="26" cm="1">
        <f t="array" ref="G179">IFERROR(_xlfn.XLOOKUP(transformación!$B170,[1]Forwarkeys!$B$2:$B$1000,_xlfn.XLOOKUP($C$1,[1]Forwarkeys!$C$1:$BA$1,[1]Forwarkeys!$C$2:$BA$1000)),"-")</f>
        <v>33273</v>
      </c>
      <c r="H179" s="19">
        <f>España!E179</f>
        <v>104</v>
      </c>
      <c r="I179" s="3">
        <f>[1]Aeropuerto!$R172</f>
        <v>25931</v>
      </c>
      <c r="J179" s="3" cm="1">
        <f t="array" ref="J179">_xlfn.XLOOKUP(transformación!$B170,[1]Mortalidad!$A$2:$A$301,_xlfn.XLOOKUP($C$1,[1]Mortalidad!$B$1:$P$1,[1]Mortalidad!$B$2:$P$301))</f>
        <v>8014</v>
      </c>
      <c r="K179" s="19" cm="1">
        <f t="array" ref="K179">_xlfn.XLOOKUP(transformación!$B170,'[1]Indice del consumidor'!$A$2:$A$301,_xlfn.XLOOKUP($C$1,'[1]Indice del consumidor'!$B$1:$P$1,'[1]Indice del consumidor'!$B$2:$P$301))</f>
        <v>-3.3</v>
      </c>
      <c r="L179" s="34" t="s">
        <v>702</v>
      </c>
      <c r="M179" s="34" t="s">
        <v>702</v>
      </c>
      <c r="N179" s="34" t="s">
        <v>702</v>
      </c>
    </row>
    <row r="180" spans="1:14" x14ac:dyDescent="0.3">
      <c r="A180" s="2" t="str">
        <f>'Viajeros Hoteles y Apartamet'!A180</f>
        <v>2019</v>
      </c>
      <c r="B180" s="2" t="str">
        <f>'Viajeros Hoteles y Apartamet'!B180</f>
        <v>1</v>
      </c>
      <c r="C180" s="3">
        <f>'Viajeros Hoteles y Apartamet'!L180</f>
        <v>36161</v>
      </c>
      <c r="D180" s="3" cm="1">
        <f t="array" ref="D180">_xlfn.XLOOKUP(transformación!A171,'[1]Pib Pc'!$A$2:$A$81,_xlfn.XLOOKUP($C$1,'[1]Pib Pc'!B$1:P$1,'[1]Pib Pc'!$B$2:$P$81))</f>
        <v>11370</v>
      </c>
      <c r="E180" s="19" cm="1">
        <f t="array" ref="E180">_xlfn.XLOOKUP(transformación!B171,'[1]IPC Armonizado'!$A$2:$A$250,_xlfn.XLOOKUP($C$1,'[1]IPC Armonizado'!$B$1:$Q$1,'[1]IPC Armonizado'!$B$2:$Q$250))</f>
        <v>105.13</v>
      </c>
      <c r="F180" s="19" cm="1">
        <f t="array" ref="F180">_xlfn.XLOOKUP(transformación!A171,'[1]Desempleo armonizado'!$A$2:$A$101,_xlfn.XLOOKUP($C$1,'[1]Desempleo armonizado'!$B$1:$P$1,'[1]Desempleo armonizado'!$B$2:$P$101))</f>
        <v>7.3</v>
      </c>
      <c r="G180" s="26" cm="1">
        <f t="array" ref="G180">IFERROR(_xlfn.XLOOKUP(transformación!$B171,[1]Forwarkeys!$B$2:$B$1000,_xlfn.XLOOKUP($C$1,[1]Forwarkeys!$C$1:$BA$1,[1]Forwarkeys!$C$2:$BA$1000)),"-")</f>
        <v>28599</v>
      </c>
      <c r="H180" s="19">
        <f>España!E180</f>
        <v>102.26</v>
      </c>
      <c r="I180" s="3">
        <f>[1]Aeropuerto!$R173</f>
        <v>18802</v>
      </c>
      <c r="J180" s="3" cm="1">
        <f t="array" ref="J180">_xlfn.XLOOKUP(transformación!$B171,[1]Mortalidad!$A$2:$A$301,_xlfn.XLOOKUP($C$1,[1]Mortalidad!$B$1:$P$1,[1]Mortalidad!$B$2:$P$301))</f>
        <v>8372</v>
      </c>
      <c r="K180" s="19" cm="1">
        <f t="array" ref="K180">_xlfn.XLOOKUP(transformación!$B171,'[1]Indice del consumidor'!$A$2:$A$301,_xlfn.XLOOKUP($C$1,'[1]Indice del consumidor'!$B$1:$P$1,'[1]Indice del consumidor'!$B$2:$P$301))</f>
        <v>-3.2</v>
      </c>
      <c r="L180" s="3" cm="1">
        <f t="array" ref="L180">_xlfn.XLOOKUP(transformación!B171,'[1]Total Búsquedas'!$A$5:$A$101,_xlfn.XLOOKUP($C$1,'[1]Total Búsquedas'!$B$2:$Q$2,'[1]Total Búsquedas'!$B$5:$Q$101))</f>
        <v>520131</v>
      </c>
      <c r="M180" s="3" cm="1">
        <f t="array" ref="M180">_xlfn.XLOOKUP(transformación!B171,'[1]Búsquedas a tres meses'!$A$5:$A$101,_xlfn.XLOOKUP($C$1,'[1]Búsquedas a tres meses'!$B$2:$Q$2,'[1]Búsquedas a tres meses'!$B$5:$Q$101))</f>
        <v>303539</v>
      </c>
      <c r="N180" s="3" cm="1">
        <f t="array" ref="N180">_xlfn.XLOOKUP(transformación!B171,'[1]Búsquedas a 6 meses'!$A$5:$A$101,_xlfn.XLOOKUP($C$1,'[1]Búsquedas a 6 meses'!$B$2:$Q$2,'[1]Búsquedas a 6 meses'!$B$5:$Q$101))</f>
        <v>464585</v>
      </c>
    </row>
    <row r="181" spans="1:14" x14ac:dyDescent="0.3">
      <c r="A181" s="2" t="str">
        <f>'Viajeros Hoteles y Apartamet'!A181</f>
        <v>2019</v>
      </c>
      <c r="B181" s="2" t="str">
        <f>'Viajeros Hoteles y Apartamet'!B181</f>
        <v>2</v>
      </c>
      <c r="C181" s="3">
        <f>'Viajeros Hoteles y Apartamet'!L181</f>
        <v>52373</v>
      </c>
      <c r="D181" s="3" cm="1">
        <f t="array" ref="D181">_xlfn.XLOOKUP(transformación!A172,'[1]Pib Pc'!$A$2:$A$81,_xlfn.XLOOKUP($C$1,'[1]Pib Pc'!B$1:P$1,'[1]Pib Pc'!$B$2:$P$81))</f>
        <v>11370</v>
      </c>
      <c r="E181" s="19" cm="1">
        <f t="array" ref="E181">_xlfn.XLOOKUP(transformación!B172,'[1]IPC Armonizado'!$A$2:$A$250,_xlfn.XLOOKUP($C$1,'[1]IPC Armonizado'!$B$1:$Q$1,'[1]IPC Armonizado'!$B$2:$Q$250))</f>
        <v>105.88</v>
      </c>
      <c r="F181" s="19" cm="1">
        <f t="array" ref="F181">_xlfn.XLOOKUP(transformación!A172,'[1]Desempleo armonizado'!$A$2:$A$101,_xlfn.XLOOKUP($C$1,'[1]Desempleo armonizado'!$B$1:$P$1,'[1]Desempleo armonizado'!$B$2:$P$101))</f>
        <v>7.3</v>
      </c>
      <c r="G181" s="26" cm="1">
        <f t="array" ref="G181">IFERROR(_xlfn.XLOOKUP(transformación!$B172,[1]Forwarkeys!$B$2:$B$1000,_xlfn.XLOOKUP($C$1,[1]Forwarkeys!$C$1:$BA$1,[1]Forwarkeys!$C$2:$BA$1000)),"-")</f>
        <v>24985</v>
      </c>
      <c r="H181" s="19">
        <f>España!E181</f>
        <v>102.47</v>
      </c>
      <c r="I181" s="3">
        <f>[1]Aeropuerto!$R174</f>
        <v>23051</v>
      </c>
      <c r="J181" s="3" cm="1">
        <f t="array" ref="J181">_xlfn.XLOOKUP(transformación!$B172,[1]Mortalidad!$A$2:$A$301,_xlfn.XLOOKUP($C$1,[1]Mortalidad!$B$1:$P$1,[1]Mortalidad!$B$2:$P$301))</f>
        <v>7487</v>
      </c>
      <c r="K181" s="19" cm="1">
        <f t="array" ref="K181">_xlfn.XLOOKUP(transformación!$B172,'[1]Indice del consumidor'!$A$2:$A$301,_xlfn.XLOOKUP($C$1,'[1]Indice del consumidor'!$B$1:$P$1,'[1]Indice del consumidor'!$B$2:$P$301))</f>
        <v>-3.5</v>
      </c>
      <c r="L181" s="3" cm="1">
        <f t="array" ref="L181">_xlfn.XLOOKUP(transformación!B172,'[1]Total Búsquedas'!$A$5:$A$101,_xlfn.XLOOKUP($C$1,'[1]Total Búsquedas'!$B$2:$Q$2,'[1]Total Búsquedas'!$B$5:$Q$101))</f>
        <v>542362</v>
      </c>
      <c r="M181" s="3" cm="1">
        <f t="array" ref="M181">_xlfn.XLOOKUP(transformación!B172,'[1]Búsquedas a tres meses'!$A$5:$A$101,_xlfn.XLOOKUP($C$1,'[1]Búsquedas a tres meses'!$B$2:$Q$2,'[1]Búsquedas a tres meses'!$B$5:$Q$101))</f>
        <v>332957</v>
      </c>
      <c r="N181" s="3" cm="1">
        <f t="array" ref="N181">_xlfn.XLOOKUP(transformación!B172,'[1]Búsquedas a 6 meses'!$A$5:$A$101,_xlfn.XLOOKUP($C$1,'[1]Búsquedas a 6 meses'!$B$2:$Q$2,'[1]Búsquedas a 6 meses'!$B$5:$Q$101))</f>
        <v>488772</v>
      </c>
    </row>
    <row r="182" spans="1:14" x14ac:dyDescent="0.3">
      <c r="A182" s="2" t="str">
        <f>'Viajeros Hoteles y Apartamet'!A182</f>
        <v>2019</v>
      </c>
      <c r="B182" s="2" t="str">
        <f>'Viajeros Hoteles y Apartamet'!B182</f>
        <v>3</v>
      </c>
      <c r="C182" s="3">
        <f>'Viajeros Hoteles y Apartamet'!L182</f>
        <v>72119</v>
      </c>
      <c r="D182" s="3" cm="1">
        <f t="array" ref="D182">_xlfn.XLOOKUP(transformación!A173,'[1]Pib Pc'!$A$2:$A$81,_xlfn.XLOOKUP($C$1,'[1]Pib Pc'!B$1:P$1,'[1]Pib Pc'!$B$2:$P$81))</f>
        <v>11370</v>
      </c>
      <c r="E182" s="19" cm="1">
        <f t="array" ref="E182">_xlfn.XLOOKUP(transformación!B173,'[1]IPC Armonizado'!$A$2:$A$250,_xlfn.XLOOKUP($C$1,'[1]IPC Armonizado'!$B$1:$Q$1,'[1]IPC Armonizado'!$B$2:$Q$250))</f>
        <v>106.1</v>
      </c>
      <c r="F182" s="19" cm="1">
        <f t="array" ref="F182">_xlfn.XLOOKUP(transformación!A173,'[1]Desempleo armonizado'!$A$2:$A$101,_xlfn.XLOOKUP($C$1,'[1]Desempleo armonizado'!$B$1:$P$1,'[1]Desempleo armonizado'!$B$2:$P$101))</f>
        <v>7.3</v>
      </c>
      <c r="G182" s="26" cm="1">
        <f t="array" ref="G182">IFERROR(_xlfn.XLOOKUP(transformación!$B173,[1]Forwarkeys!$B$2:$B$1000,_xlfn.XLOOKUP($C$1,[1]Forwarkeys!$C$1:$BA$1,[1]Forwarkeys!$C$2:$BA$1000)),"-")</f>
        <v>29609</v>
      </c>
      <c r="H182" s="19">
        <f>España!E182</f>
        <v>103.9</v>
      </c>
      <c r="I182" s="3">
        <f>[1]Aeropuerto!$R175</f>
        <v>29420</v>
      </c>
      <c r="J182" s="3" cm="1">
        <f t="array" ref="J182">_xlfn.XLOOKUP(transformación!$B173,[1]Mortalidad!$A$2:$A$301,_xlfn.XLOOKUP($C$1,[1]Mortalidad!$B$1:$P$1,[1]Mortalidad!$B$2:$P$301))</f>
        <v>7791</v>
      </c>
      <c r="K182" s="19" cm="1">
        <f t="array" ref="K182">_xlfn.XLOOKUP(transformación!$B173,'[1]Indice del consumidor'!$A$2:$A$301,_xlfn.XLOOKUP($C$1,'[1]Indice del consumidor'!$B$1:$P$1,'[1]Indice del consumidor'!$B$2:$P$301))</f>
        <v>-2.2999999999999998</v>
      </c>
      <c r="L182" s="3" cm="1">
        <f t="array" ref="L182">_xlfn.XLOOKUP(transformación!B173,'[1]Total Búsquedas'!$A$5:$A$101,_xlfn.XLOOKUP($C$1,'[1]Total Búsquedas'!$B$2:$Q$2,'[1]Total Búsquedas'!$B$5:$Q$101))</f>
        <v>586296</v>
      </c>
      <c r="M182" s="3" cm="1">
        <f t="array" ref="M182">_xlfn.XLOOKUP(transformación!B173,'[1]Búsquedas a tres meses'!$A$5:$A$101,_xlfn.XLOOKUP($C$1,'[1]Búsquedas a tres meses'!$B$2:$Q$2,'[1]Búsquedas a tres meses'!$B$5:$Q$101))</f>
        <v>392781</v>
      </c>
      <c r="N182" s="3" cm="1">
        <f t="array" ref="N182">_xlfn.XLOOKUP(transformación!B173,'[1]Búsquedas a 6 meses'!$A$5:$A$101,_xlfn.XLOOKUP($C$1,'[1]Búsquedas a 6 meses'!$B$2:$Q$2,'[1]Búsquedas a 6 meses'!$B$5:$Q$101))</f>
        <v>541335</v>
      </c>
    </row>
    <row r="183" spans="1:14" x14ac:dyDescent="0.3">
      <c r="A183" s="2" t="str">
        <f>'Viajeros Hoteles y Apartamet'!A183</f>
        <v>2019</v>
      </c>
      <c r="B183" s="2" t="str">
        <f>'Viajeros Hoteles y Apartamet'!B183</f>
        <v>4</v>
      </c>
      <c r="C183" s="3">
        <f>'Viajeros Hoteles y Apartamet'!L183</f>
        <v>63896</v>
      </c>
      <c r="D183" s="3" cm="1">
        <f t="array" ref="D183">_xlfn.XLOOKUP(transformación!A174,'[1]Pib Pc'!$A$2:$A$81,_xlfn.XLOOKUP($C$1,'[1]Pib Pc'!B$1:P$1,'[1]Pib Pc'!$B$2:$P$81))</f>
        <v>11870</v>
      </c>
      <c r="E183" s="19" cm="1">
        <f t="array" ref="E183">_xlfn.XLOOKUP(transformación!B174,'[1]IPC Armonizado'!$A$2:$A$250,_xlfn.XLOOKUP($C$1,'[1]IPC Armonizado'!$B$1:$Q$1,'[1]IPC Armonizado'!$B$2:$Q$250))</f>
        <v>106.82</v>
      </c>
      <c r="F183" s="19" cm="1">
        <f t="array" ref="F183">_xlfn.XLOOKUP(transformación!A174,'[1]Desempleo armonizado'!$A$2:$A$101,_xlfn.XLOOKUP($C$1,'[1]Desempleo armonizado'!$B$1:$P$1,'[1]Desempleo armonizado'!$B$2:$P$101))</f>
        <v>7.1</v>
      </c>
      <c r="G183" s="26" cm="1">
        <f t="array" ref="G183">IFERROR(_xlfn.XLOOKUP(transformación!$B174,[1]Forwarkeys!$B$2:$B$1000,_xlfn.XLOOKUP($C$1,[1]Forwarkeys!$C$1:$BA$1,[1]Forwarkeys!$C$2:$BA$1000)),"-")</f>
        <v>38506</v>
      </c>
      <c r="H183" s="19">
        <f>España!E183</f>
        <v>105.06</v>
      </c>
      <c r="I183" s="3">
        <f>[1]Aeropuerto!$R176</f>
        <v>36071</v>
      </c>
      <c r="J183" s="3" cm="1">
        <f t="array" ref="J183">_xlfn.XLOOKUP(transformación!$B174,[1]Mortalidad!$A$2:$A$301,_xlfn.XLOOKUP($C$1,[1]Mortalidad!$B$1:$P$1,[1]Mortalidad!$B$2:$P$301))</f>
        <v>7373</v>
      </c>
      <c r="K183" s="19" cm="1">
        <f t="array" ref="K183">_xlfn.XLOOKUP(transformación!$B174,'[1]Indice del consumidor'!$A$2:$A$301,_xlfn.XLOOKUP($C$1,'[1]Indice del consumidor'!$B$1:$P$1,'[1]Indice del consumidor'!$B$2:$P$301))</f>
        <v>-0.9</v>
      </c>
      <c r="L183" s="3" cm="1">
        <f t="array" ref="L183">_xlfn.XLOOKUP(transformación!B174,'[1]Total Búsquedas'!$A$5:$A$101,_xlfn.XLOOKUP($C$1,'[1]Total Búsquedas'!$B$2:$Q$2,'[1]Total Búsquedas'!$B$5:$Q$101))</f>
        <v>440009</v>
      </c>
      <c r="M183" s="3" cm="1">
        <f t="array" ref="M183">_xlfn.XLOOKUP(transformación!B174,'[1]Búsquedas a tres meses'!$A$5:$A$101,_xlfn.XLOOKUP($C$1,'[1]Búsquedas a tres meses'!$B$2:$Q$2,'[1]Búsquedas a tres meses'!$B$5:$Q$101))</f>
        <v>339539</v>
      </c>
      <c r="N183" s="3" cm="1">
        <f t="array" ref="N183">_xlfn.XLOOKUP(transformación!B174,'[1]Búsquedas a 6 meses'!$A$5:$A$101,_xlfn.XLOOKUP($C$1,'[1]Búsquedas a 6 meses'!$B$2:$Q$2,'[1]Búsquedas a 6 meses'!$B$5:$Q$101))</f>
        <v>424244</v>
      </c>
    </row>
    <row r="184" spans="1:14" x14ac:dyDescent="0.3">
      <c r="A184" s="2" t="str">
        <f>'Viajeros Hoteles y Apartamet'!A184</f>
        <v>2019</v>
      </c>
      <c r="B184" s="2" t="str">
        <f>'Viajeros Hoteles y Apartamet'!B184</f>
        <v>5</v>
      </c>
      <c r="C184" s="3">
        <f>'Viajeros Hoteles y Apartamet'!L184</f>
        <v>55022</v>
      </c>
      <c r="D184" s="3" cm="1">
        <f t="array" ref="D184">_xlfn.XLOOKUP(transformación!A175,'[1]Pib Pc'!$A$2:$A$81,_xlfn.XLOOKUP($C$1,'[1]Pib Pc'!B$1:P$1,'[1]Pib Pc'!$B$2:$P$81))</f>
        <v>11870</v>
      </c>
      <c r="E184" s="19" cm="1">
        <f t="array" ref="E184">_xlfn.XLOOKUP(transformación!B175,'[1]IPC Armonizado'!$A$2:$A$250,_xlfn.XLOOKUP($C$1,'[1]IPC Armonizado'!$B$1:$Q$1,'[1]IPC Armonizado'!$B$2:$Q$250))</f>
        <v>107.12</v>
      </c>
      <c r="F184" s="19" cm="1">
        <f t="array" ref="F184">_xlfn.XLOOKUP(transformación!A175,'[1]Desempleo armonizado'!$A$2:$A$101,_xlfn.XLOOKUP($C$1,'[1]Desempleo armonizado'!$B$1:$P$1,'[1]Desempleo armonizado'!$B$2:$P$101))</f>
        <v>7.1</v>
      </c>
      <c r="G184" s="26" cm="1">
        <f t="array" ref="G184">IFERROR(_xlfn.XLOOKUP(transformación!$B175,[1]Forwarkeys!$B$2:$B$1000,_xlfn.XLOOKUP($C$1,[1]Forwarkeys!$C$1:$BA$1,[1]Forwarkeys!$C$2:$BA$1000)),"-")</f>
        <v>37948</v>
      </c>
      <c r="H184" s="19">
        <f>España!E184</f>
        <v>105.31</v>
      </c>
      <c r="I184" s="3">
        <f>[1]Aeropuerto!$R177</f>
        <v>33879</v>
      </c>
      <c r="J184" s="3" cm="1">
        <f t="array" ref="J184">_xlfn.XLOOKUP(transformación!$B175,[1]Mortalidad!$A$2:$A$301,_xlfn.XLOOKUP($C$1,[1]Mortalidad!$B$1:$P$1,[1]Mortalidad!$B$2:$P$301))</f>
        <v>7147</v>
      </c>
      <c r="K184" s="19" cm="1">
        <f t="array" ref="K184">_xlfn.XLOOKUP(transformación!$B175,'[1]Indice del consumidor'!$A$2:$A$301,_xlfn.XLOOKUP($C$1,'[1]Indice del consumidor'!$B$1:$P$1,'[1]Indice del consumidor'!$B$2:$P$301))</f>
        <v>-3.5</v>
      </c>
      <c r="L184" s="3" cm="1">
        <f t="array" ref="L184">_xlfn.XLOOKUP(transformación!B175,'[1]Total Búsquedas'!$A$5:$A$101,_xlfn.XLOOKUP($C$1,'[1]Total Búsquedas'!$B$2:$Q$2,'[1]Total Búsquedas'!$B$5:$Q$101))</f>
        <v>494290</v>
      </c>
      <c r="M184" s="3" cm="1">
        <f t="array" ref="M184">_xlfn.XLOOKUP(transformación!B175,'[1]Búsquedas a tres meses'!$A$5:$A$101,_xlfn.XLOOKUP($C$1,'[1]Búsquedas a tres meses'!$B$2:$Q$2,'[1]Búsquedas a tres meses'!$B$5:$Q$101))</f>
        <v>379061</v>
      </c>
      <c r="N184" s="3" cm="1">
        <f t="array" ref="N184">_xlfn.XLOOKUP(transformación!B175,'[1]Búsquedas a 6 meses'!$A$5:$A$101,_xlfn.XLOOKUP($C$1,'[1]Búsquedas a 6 meses'!$B$2:$Q$2,'[1]Búsquedas a 6 meses'!$B$5:$Q$101))</f>
        <v>475636</v>
      </c>
    </row>
    <row r="185" spans="1:14" x14ac:dyDescent="0.3">
      <c r="A185" s="2" t="str">
        <f>'Viajeros Hoteles y Apartamet'!A185</f>
        <v>2019</v>
      </c>
      <c r="B185" s="2" t="str">
        <f>'Viajeros Hoteles y Apartamet'!B185</f>
        <v>6</v>
      </c>
      <c r="C185" s="3">
        <f>'Viajeros Hoteles y Apartamet'!L185</f>
        <v>57137</v>
      </c>
      <c r="D185" s="3" cm="1">
        <f t="array" ref="D185">_xlfn.XLOOKUP(transformación!A176,'[1]Pib Pc'!$A$2:$A$81,_xlfn.XLOOKUP($C$1,'[1]Pib Pc'!B$1:P$1,'[1]Pib Pc'!$B$2:$P$81))</f>
        <v>11870</v>
      </c>
      <c r="E185" s="19" cm="1">
        <f t="array" ref="E185">_xlfn.XLOOKUP(transformación!B176,'[1]IPC Armonizado'!$A$2:$A$250,_xlfn.XLOOKUP($C$1,'[1]IPC Armonizado'!$B$1:$Q$1,'[1]IPC Armonizado'!$B$2:$Q$250))</f>
        <v>106.94</v>
      </c>
      <c r="F185" s="19" cm="1">
        <f t="array" ref="F185">_xlfn.XLOOKUP(transformación!A176,'[1]Desempleo armonizado'!$A$2:$A$101,_xlfn.XLOOKUP($C$1,'[1]Desempleo armonizado'!$B$1:$P$1,'[1]Desempleo armonizado'!$B$2:$P$101))</f>
        <v>7.1</v>
      </c>
      <c r="G185" s="26" cm="1">
        <f t="array" ref="G185">IFERROR(_xlfn.XLOOKUP(transformación!$B176,[1]Forwarkeys!$B$2:$B$1000,_xlfn.XLOOKUP($C$1,[1]Forwarkeys!$C$1:$BA$1,[1]Forwarkeys!$C$2:$BA$1000)),"-")</f>
        <v>39770</v>
      </c>
      <c r="H185" s="19">
        <f>España!E185</f>
        <v>105.18</v>
      </c>
      <c r="I185" s="3">
        <f>[1]Aeropuerto!$R178</f>
        <v>39097</v>
      </c>
      <c r="J185" s="3" cm="1">
        <f t="array" ref="J185">_xlfn.XLOOKUP(transformación!$B176,[1]Mortalidad!$A$2:$A$301,_xlfn.XLOOKUP($C$1,[1]Mortalidad!$B$1:$P$1,[1]Mortalidad!$B$2:$P$301))</f>
        <v>6634</v>
      </c>
      <c r="K185" s="19" cm="1">
        <f t="array" ref="K185">_xlfn.XLOOKUP(transformación!$B176,'[1]Indice del consumidor'!$A$2:$A$301,_xlfn.XLOOKUP($C$1,'[1]Indice del consumidor'!$B$1:$P$1,'[1]Indice del consumidor'!$B$2:$P$301))</f>
        <v>-3.1</v>
      </c>
      <c r="L185" s="3" cm="1">
        <f t="array" ref="L185">_xlfn.XLOOKUP(transformación!B176,'[1]Total Búsquedas'!$A$5:$A$101,_xlfn.XLOOKUP($C$1,'[1]Total Búsquedas'!$B$2:$Q$2,'[1]Total Búsquedas'!$B$5:$Q$101))</f>
        <v>423236</v>
      </c>
      <c r="M185" s="3" cm="1">
        <f t="array" ref="M185">_xlfn.XLOOKUP(transformación!B176,'[1]Búsquedas a tres meses'!$A$5:$A$101,_xlfn.XLOOKUP($C$1,'[1]Búsquedas a tres meses'!$B$2:$Q$2,'[1]Búsquedas a tres meses'!$B$5:$Q$101))</f>
        <v>354158</v>
      </c>
      <c r="N185" s="3" cm="1">
        <f t="array" ref="N185">_xlfn.XLOOKUP(transformación!B176,'[1]Búsquedas a 6 meses'!$A$5:$A$101,_xlfn.XLOOKUP($C$1,'[1]Búsquedas a 6 meses'!$B$2:$Q$2,'[1]Búsquedas a 6 meses'!$B$5:$Q$101))</f>
        <v>411244</v>
      </c>
    </row>
    <row r="186" spans="1:14" x14ac:dyDescent="0.3">
      <c r="A186" s="2" t="str">
        <f>'Viajeros Hoteles y Apartamet'!A186</f>
        <v>2019</v>
      </c>
      <c r="B186" s="2" t="str">
        <f>'Viajeros Hoteles y Apartamet'!B186</f>
        <v>7</v>
      </c>
      <c r="C186" s="3">
        <f>'Viajeros Hoteles y Apartamet'!L186</f>
        <v>57055</v>
      </c>
      <c r="D186" s="3" cm="1">
        <f t="array" ref="D186">_xlfn.XLOOKUP(transformación!A177,'[1]Pib Pc'!$A$2:$A$81,_xlfn.XLOOKUP($C$1,'[1]Pib Pc'!B$1:P$1,'[1]Pib Pc'!$B$2:$P$81))</f>
        <v>11060</v>
      </c>
      <c r="E186" s="19" cm="1">
        <f t="array" ref="E186">_xlfn.XLOOKUP(transformación!B177,'[1]IPC Armonizado'!$A$2:$A$250,_xlfn.XLOOKUP($C$1,'[1]IPC Armonizado'!$B$1:$Q$1,'[1]IPC Armonizado'!$B$2:$Q$250))</f>
        <v>107.45</v>
      </c>
      <c r="F186" s="19" cm="1">
        <f t="array" ref="F186">_xlfn.XLOOKUP(transformación!A177,'[1]Desempleo armonizado'!$A$2:$A$101,_xlfn.XLOOKUP($C$1,'[1]Desempleo armonizado'!$B$1:$P$1,'[1]Desempleo armonizado'!$B$2:$P$101))</f>
        <v>6.6</v>
      </c>
      <c r="G186" s="26" cm="1">
        <f t="array" ref="G186">IFERROR(_xlfn.XLOOKUP(transformación!$B177,[1]Forwarkeys!$B$2:$B$1000,_xlfn.XLOOKUP($C$1,[1]Forwarkeys!$C$1:$BA$1,[1]Forwarkeys!$C$2:$BA$1000)),"-")</f>
        <v>49917</v>
      </c>
      <c r="H186" s="19">
        <f>España!E186</f>
        <v>103.98</v>
      </c>
      <c r="I186" s="3">
        <f>[1]Aeropuerto!$R179</f>
        <v>47011</v>
      </c>
      <c r="J186" s="3" cm="1">
        <f t="array" ref="J186">_xlfn.XLOOKUP(transformación!$B177,[1]Mortalidad!$A$2:$A$301,_xlfn.XLOOKUP($C$1,[1]Mortalidad!$B$1:$P$1,[1]Mortalidad!$B$2:$P$301))</f>
        <v>6944</v>
      </c>
      <c r="K186" s="19" cm="1">
        <f t="array" ref="K186">_xlfn.XLOOKUP(transformación!$B177,'[1]Indice del consumidor'!$A$2:$A$301,_xlfn.XLOOKUP($C$1,'[1]Indice del consumidor'!$B$1:$P$1,'[1]Indice del consumidor'!$B$2:$P$301))</f>
        <v>-0.8</v>
      </c>
      <c r="L186" s="3" cm="1">
        <f t="array" ref="L186">_xlfn.XLOOKUP(transformación!B177,'[1]Total Búsquedas'!$A$5:$A$101,_xlfn.XLOOKUP($C$1,'[1]Total Búsquedas'!$B$2:$Q$2,'[1]Total Búsquedas'!$B$5:$Q$101))</f>
        <v>487859</v>
      </c>
      <c r="M186" s="3" cm="1">
        <f t="array" ref="M186">_xlfn.XLOOKUP(transformación!B177,'[1]Búsquedas a tres meses'!$A$5:$A$101,_xlfn.XLOOKUP($C$1,'[1]Búsquedas a tres meses'!$B$2:$Q$2,'[1]Búsquedas a tres meses'!$B$5:$Q$101))</f>
        <v>430706</v>
      </c>
      <c r="N186" s="3" cm="1">
        <f t="array" ref="N186">_xlfn.XLOOKUP(transformación!B177,'[1]Búsquedas a 6 meses'!$A$5:$A$101,_xlfn.XLOOKUP($C$1,'[1]Búsquedas a 6 meses'!$B$2:$Q$2,'[1]Búsquedas a 6 meses'!$B$5:$Q$101))</f>
        <v>467608</v>
      </c>
    </row>
    <row r="187" spans="1:14" x14ac:dyDescent="0.3">
      <c r="A187" s="2" t="str">
        <f>'Viajeros Hoteles y Apartamet'!A187</f>
        <v>2019</v>
      </c>
      <c r="B187" s="2" t="str">
        <f>'Viajeros Hoteles y Apartamet'!B187</f>
        <v>8</v>
      </c>
      <c r="C187" s="3">
        <f>'Viajeros Hoteles y Apartamet'!L187</f>
        <v>30562</v>
      </c>
      <c r="D187" s="3" cm="1">
        <f t="array" ref="D187">_xlfn.XLOOKUP(transformación!A178,'[1]Pib Pc'!$A$2:$A$81,_xlfn.XLOOKUP($C$1,'[1]Pib Pc'!B$1:P$1,'[1]Pib Pc'!$B$2:$P$81))</f>
        <v>11060</v>
      </c>
      <c r="E187" s="19" cm="1">
        <f t="array" ref="E187">_xlfn.XLOOKUP(transformación!B178,'[1]IPC Armonizado'!$A$2:$A$250,_xlfn.XLOOKUP($C$1,'[1]IPC Armonizado'!$B$1:$Q$1,'[1]IPC Armonizado'!$B$2:$Q$250))</f>
        <v>106.91</v>
      </c>
      <c r="F187" s="19" cm="1">
        <f t="array" ref="F187">_xlfn.XLOOKUP(transformación!A178,'[1]Desempleo armonizado'!$A$2:$A$101,_xlfn.XLOOKUP($C$1,'[1]Desempleo armonizado'!$B$1:$P$1,'[1]Desempleo armonizado'!$B$2:$P$101))</f>
        <v>6.6</v>
      </c>
      <c r="G187" s="26" cm="1">
        <f t="array" ref="G187">IFERROR(_xlfn.XLOOKUP(transformación!$B178,[1]Forwarkeys!$B$2:$B$1000,_xlfn.XLOOKUP($C$1,[1]Forwarkeys!$C$1:$BA$1,[1]Forwarkeys!$C$2:$BA$1000)),"-")</f>
        <v>36786</v>
      </c>
      <c r="H187" s="19">
        <f>España!E187</f>
        <v>103.87</v>
      </c>
      <c r="I187" s="3">
        <f>[1]Aeropuerto!$R180</f>
        <v>28033</v>
      </c>
      <c r="J187" s="3" cm="1">
        <f t="array" ref="J187">_xlfn.XLOOKUP(transformación!$B178,[1]Mortalidad!$A$2:$A$301,_xlfn.XLOOKUP($C$1,[1]Mortalidad!$B$1:$P$1,[1]Mortalidad!$B$2:$P$301))</f>
        <v>7031</v>
      </c>
      <c r="K187" s="19" cm="1">
        <f t="array" ref="K187">_xlfn.XLOOKUP(transformación!$B178,'[1]Indice del consumidor'!$A$2:$A$301,_xlfn.XLOOKUP($C$1,'[1]Indice del consumidor'!$B$1:$P$1,'[1]Indice del consumidor'!$B$2:$P$301))</f>
        <v>-2.4</v>
      </c>
      <c r="L187" s="3" cm="1">
        <f t="array" ref="L187">_xlfn.XLOOKUP(transformación!B178,'[1]Total Búsquedas'!$A$5:$A$101,_xlfn.XLOOKUP($C$1,'[1]Total Búsquedas'!$B$2:$Q$2,'[1]Total Búsquedas'!$B$5:$Q$101))</f>
        <v>520302</v>
      </c>
      <c r="M187" s="3" cm="1">
        <f t="array" ref="M187">_xlfn.XLOOKUP(transformación!B178,'[1]Búsquedas a tres meses'!$A$5:$A$101,_xlfn.XLOOKUP($C$1,'[1]Búsquedas a tres meses'!$B$2:$Q$2,'[1]Búsquedas a tres meses'!$B$5:$Q$101))</f>
        <v>409955</v>
      </c>
      <c r="N187" s="3" cm="1">
        <f t="array" ref="N187">_xlfn.XLOOKUP(transformación!B178,'[1]Búsquedas a 6 meses'!$A$5:$A$101,_xlfn.XLOOKUP($C$1,'[1]Búsquedas a 6 meses'!$B$2:$Q$2,'[1]Búsquedas a 6 meses'!$B$5:$Q$101))</f>
        <v>471720</v>
      </c>
    </row>
    <row r="188" spans="1:14" x14ac:dyDescent="0.3">
      <c r="A188" s="2" t="str">
        <f>'Viajeros Hoteles y Apartamet'!A188</f>
        <v>2019</v>
      </c>
      <c r="B188" s="2" t="str">
        <f>'Viajeros Hoteles y Apartamet'!B188</f>
        <v>9</v>
      </c>
      <c r="C188" s="3">
        <f>'Viajeros Hoteles y Apartamet'!L188</f>
        <v>48551</v>
      </c>
      <c r="D188" s="3" cm="1">
        <f t="array" ref="D188">_xlfn.XLOOKUP(transformación!A179,'[1]Pib Pc'!$A$2:$A$81,_xlfn.XLOOKUP($C$1,'[1]Pib Pc'!B$1:P$1,'[1]Pib Pc'!$B$2:$P$81))</f>
        <v>11060</v>
      </c>
      <c r="E188" s="19" cm="1">
        <f t="array" ref="E188">_xlfn.XLOOKUP(transformación!B179,'[1]IPC Armonizado'!$A$2:$A$250,_xlfn.XLOOKUP($C$1,'[1]IPC Armonizado'!$B$1:$Q$1,'[1]IPC Armonizado'!$B$2:$Q$250))</f>
        <v>107.43</v>
      </c>
      <c r="F188" s="19" cm="1">
        <f t="array" ref="F188">_xlfn.XLOOKUP(transformación!A179,'[1]Desempleo armonizado'!$A$2:$A$101,_xlfn.XLOOKUP($C$1,'[1]Desempleo armonizado'!$B$1:$P$1,'[1]Desempleo armonizado'!$B$2:$P$101))</f>
        <v>6.6</v>
      </c>
      <c r="G188" s="26" cm="1">
        <f t="array" ref="G188">IFERROR(_xlfn.XLOOKUP(transformación!$B179,[1]Forwarkeys!$B$2:$B$1000,_xlfn.XLOOKUP($C$1,[1]Forwarkeys!$C$1:$BA$1,[1]Forwarkeys!$C$2:$BA$1000)),"-")</f>
        <v>35358</v>
      </c>
      <c r="H188" s="19">
        <f>España!E188</f>
        <v>104.28</v>
      </c>
      <c r="I188" s="3">
        <f>[1]Aeropuerto!$R181</f>
        <v>34231</v>
      </c>
      <c r="J188" s="3" cm="1">
        <f t="array" ref="J188">_xlfn.XLOOKUP(transformación!$B179,[1]Mortalidad!$A$2:$A$301,_xlfn.XLOOKUP($C$1,[1]Mortalidad!$B$1:$P$1,[1]Mortalidad!$B$2:$P$301))</f>
        <v>6855</v>
      </c>
      <c r="K188" s="19" cm="1">
        <f t="array" ref="K188">_xlfn.XLOOKUP(transformación!$B179,'[1]Indice del consumidor'!$A$2:$A$301,_xlfn.XLOOKUP($C$1,'[1]Indice del consumidor'!$B$1:$P$1,'[1]Indice del consumidor'!$B$2:$P$301))</f>
        <v>-3.9</v>
      </c>
      <c r="L188" s="3" cm="1">
        <f t="array" ref="L188">_xlfn.XLOOKUP(transformación!B179,'[1]Total Búsquedas'!$A$5:$A$101,_xlfn.XLOOKUP($C$1,'[1]Total Búsquedas'!$B$2:$Q$2,'[1]Total Búsquedas'!$B$5:$Q$101))</f>
        <v>468693</v>
      </c>
      <c r="M188" s="3" cm="1">
        <f t="array" ref="M188">_xlfn.XLOOKUP(transformación!B179,'[1]Búsquedas a tres meses'!$A$5:$A$101,_xlfn.XLOOKUP($C$1,'[1]Búsquedas a tres meses'!$B$2:$Q$2,'[1]Búsquedas a tres meses'!$B$5:$Q$101))</f>
        <v>375693</v>
      </c>
      <c r="N188" s="3" cm="1">
        <f t="array" ref="N188">_xlfn.XLOOKUP(transformación!B179,'[1]Búsquedas a 6 meses'!$A$5:$A$101,_xlfn.XLOOKUP($C$1,'[1]Búsquedas a 6 meses'!$B$2:$Q$2,'[1]Búsquedas a 6 meses'!$B$5:$Q$101))</f>
        <v>412185</v>
      </c>
    </row>
    <row r="189" spans="1:14" x14ac:dyDescent="0.3">
      <c r="A189" s="2" t="str">
        <f>'Viajeros Hoteles y Apartamet'!A189</f>
        <v>2019</v>
      </c>
      <c r="B189" s="2" t="str">
        <f>'Viajeros Hoteles y Apartamet'!B189</f>
        <v>10</v>
      </c>
      <c r="C189" s="3">
        <f>'Viajeros Hoteles y Apartamet'!L189</f>
        <v>92720</v>
      </c>
      <c r="D189" s="3" cm="1">
        <f t="array" ref="D189">_xlfn.XLOOKUP(transformación!A180,'[1]Pib Pc'!$A$2:$A$81,_xlfn.XLOOKUP($C$1,'[1]Pib Pc'!B$1:P$1,'[1]Pib Pc'!$B$2:$P$81))</f>
        <v>12070</v>
      </c>
      <c r="E189" s="19" cm="1">
        <f t="array" ref="E189">_xlfn.XLOOKUP(transformación!B180,'[1]IPC Armonizado'!$A$2:$A$250,_xlfn.XLOOKUP($C$1,'[1]IPC Armonizado'!$B$1:$Q$1,'[1]IPC Armonizado'!$B$2:$Q$250))</f>
        <v>107.57</v>
      </c>
      <c r="F189" s="19" cm="1">
        <f t="array" ref="F189">_xlfn.XLOOKUP(transformación!A180,'[1]Desempleo armonizado'!$A$2:$A$101,_xlfn.XLOOKUP($C$1,'[1]Desempleo armonizado'!$B$1:$P$1,'[1]Desempleo armonizado'!$B$2:$P$101))</f>
        <v>6.3</v>
      </c>
      <c r="G189" s="26" cm="1">
        <f t="array" ref="G189">IFERROR(_xlfn.XLOOKUP(transformación!$B180,[1]Forwarkeys!$B$2:$B$1000,_xlfn.XLOOKUP($C$1,[1]Forwarkeys!$C$1:$BA$1,[1]Forwarkeys!$C$2:$BA$1000)),"-")</f>
        <v>37527</v>
      </c>
      <c r="H189" s="19">
        <f>España!E189</f>
        <v>104.97</v>
      </c>
      <c r="I189" s="3">
        <f>[1]Aeropuerto!$R182</f>
        <v>36448</v>
      </c>
      <c r="J189" s="3" cm="1">
        <f t="array" ref="J189">_xlfn.XLOOKUP(transformación!$B180,[1]Mortalidad!$A$2:$A$301,_xlfn.XLOOKUP($C$1,[1]Mortalidad!$B$1:$P$1,[1]Mortalidad!$B$2:$P$301))</f>
        <v>7536</v>
      </c>
      <c r="K189" s="19" cm="1">
        <f t="array" ref="K189">_xlfn.XLOOKUP(transformación!$B180,'[1]Indice del consumidor'!$A$2:$A$301,_xlfn.XLOOKUP($C$1,'[1]Indice del consumidor'!$B$1:$P$1,'[1]Indice del consumidor'!$B$2:$P$301))</f>
        <v>-3.5</v>
      </c>
      <c r="L189" s="3" cm="1">
        <f t="array" ref="L189">_xlfn.XLOOKUP(transformación!B180,'[1]Total Búsquedas'!$A$5:$A$101,_xlfn.XLOOKUP($C$1,'[1]Total Búsquedas'!$B$2:$Q$2,'[1]Total Búsquedas'!$B$5:$Q$101))</f>
        <v>529311</v>
      </c>
      <c r="M189" s="3" cm="1">
        <f t="array" ref="M189">_xlfn.XLOOKUP(transformación!B180,'[1]Búsquedas a tres meses'!$A$5:$A$101,_xlfn.XLOOKUP($C$1,'[1]Búsquedas a tres meses'!$B$2:$Q$2,'[1]Búsquedas a tres meses'!$B$5:$Q$101))</f>
        <v>388791</v>
      </c>
      <c r="N189" s="3" cm="1">
        <f t="array" ref="N189">_xlfn.XLOOKUP(transformación!B180,'[1]Búsquedas a 6 meses'!$A$5:$A$101,_xlfn.XLOOKUP($C$1,'[1]Búsquedas a 6 meses'!$B$2:$Q$2,'[1]Búsquedas a 6 meses'!$B$5:$Q$101))</f>
        <v>464610</v>
      </c>
    </row>
    <row r="190" spans="1:14" x14ac:dyDescent="0.3">
      <c r="A190" s="2" t="str">
        <f>'Viajeros Hoteles y Apartamet'!A190</f>
        <v>2019</v>
      </c>
      <c r="B190" s="2" t="str">
        <f>'Viajeros Hoteles y Apartamet'!B190</f>
        <v>11</v>
      </c>
      <c r="C190" s="3">
        <f>'Viajeros Hoteles y Apartamet'!L190</f>
        <v>69334</v>
      </c>
      <c r="D190" s="3" cm="1">
        <f t="array" ref="D190">_xlfn.XLOOKUP(transformación!A181,'[1]Pib Pc'!$A$2:$A$81,_xlfn.XLOOKUP($C$1,'[1]Pib Pc'!B$1:P$1,'[1]Pib Pc'!$B$2:$P$81))</f>
        <v>12070</v>
      </c>
      <c r="E190" s="19" cm="1">
        <f t="array" ref="E190">_xlfn.XLOOKUP(transformación!B181,'[1]IPC Armonizado'!$A$2:$A$250,_xlfn.XLOOKUP($C$1,'[1]IPC Armonizado'!$B$1:$Q$1,'[1]IPC Armonizado'!$B$2:$Q$250))</f>
        <v>107.67</v>
      </c>
      <c r="F190" s="19" cm="1">
        <f t="array" ref="F190">_xlfn.XLOOKUP(transformación!A181,'[1]Desempleo armonizado'!$A$2:$A$101,_xlfn.XLOOKUP($C$1,'[1]Desempleo armonizado'!$B$1:$P$1,'[1]Desempleo armonizado'!$B$2:$P$101))</f>
        <v>6.3</v>
      </c>
      <c r="G190" s="26" cm="1">
        <f t="array" ref="G190">IFERROR(_xlfn.XLOOKUP(transformación!$B181,[1]Forwarkeys!$B$2:$B$1000,_xlfn.XLOOKUP($C$1,[1]Forwarkeys!$C$1:$BA$1,[1]Forwarkeys!$C$2:$BA$1000)),"-")</f>
        <v>28212</v>
      </c>
      <c r="H190" s="19">
        <f>España!E190</f>
        <v>105.01</v>
      </c>
      <c r="I190" s="3">
        <f>[1]Aeropuerto!$R183</f>
        <v>22394</v>
      </c>
      <c r="J190" s="3" cm="1">
        <f t="array" ref="J190">_xlfn.XLOOKUP(transformación!$B181,[1]Mortalidad!$A$2:$A$301,_xlfn.XLOOKUP($C$1,[1]Mortalidad!$B$1:$P$1,[1]Mortalidad!$B$2:$P$301))</f>
        <v>7438</v>
      </c>
      <c r="K190" s="19" cm="1">
        <f t="array" ref="K190">_xlfn.XLOOKUP(transformación!$B181,'[1]Indice del consumidor'!$A$2:$A$301,_xlfn.XLOOKUP($C$1,'[1]Indice del consumidor'!$B$1:$P$1,'[1]Indice del consumidor'!$B$2:$P$301))</f>
        <v>-4.8</v>
      </c>
      <c r="L190" s="3" cm="1">
        <f t="array" ref="L190">_xlfn.XLOOKUP(transformación!B181,'[1]Total Búsquedas'!$A$5:$A$101,_xlfn.XLOOKUP($C$1,'[1]Total Búsquedas'!$B$2:$Q$2,'[1]Total Búsquedas'!$B$5:$Q$101))</f>
        <v>409579</v>
      </c>
      <c r="M190" s="3" cm="1">
        <f t="array" ref="M190">_xlfn.XLOOKUP(transformación!B181,'[1]Búsquedas a tres meses'!$A$5:$A$101,_xlfn.XLOOKUP($C$1,'[1]Búsquedas a tres meses'!$B$2:$Q$2,'[1]Búsquedas a tres meses'!$B$5:$Q$101))</f>
        <v>267924</v>
      </c>
      <c r="N190" s="3" cm="1">
        <f t="array" ref="N190">_xlfn.XLOOKUP(transformación!B181,'[1]Búsquedas a 6 meses'!$A$5:$A$101,_xlfn.XLOOKUP($C$1,'[1]Búsquedas a 6 meses'!$B$2:$Q$2,'[1]Búsquedas a 6 meses'!$B$5:$Q$101))</f>
        <v>353460</v>
      </c>
    </row>
    <row r="191" spans="1:14" x14ac:dyDescent="0.3">
      <c r="A191" s="2" t="str">
        <f>'Viajeros Hoteles y Apartamet'!A191</f>
        <v>2019</v>
      </c>
      <c r="B191" s="2" t="str">
        <f>'Viajeros Hoteles y Apartamet'!B191</f>
        <v>12</v>
      </c>
      <c r="C191" s="3">
        <f>'Viajeros Hoteles y Apartamet'!L191</f>
        <v>39482</v>
      </c>
      <c r="D191" s="3" cm="1">
        <f t="array" ref="D191">_xlfn.XLOOKUP(transformación!A182,'[1]Pib Pc'!$A$2:$A$81,_xlfn.XLOOKUP($C$1,'[1]Pib Pc'!B$1:P$1,'[1]Pib Pc'!$B$2:$P$81))</f>
        <v>12070</v>
      </c>
      <c r="E191" s="19" cm="1">
        <f t="array" ref="E191">_xlfn.XLOOKUP(transformación!B182,'[1]IPC Armonizado'!$A$2:$A$250,_xlfn.XLOOKUP($C$1,'[1]IPC Armonizado'!$B$1:$Q$1,'[1]IPC Armonizado'!$B$2:$Q$250))</f>
        <v>108.14</v>
      </c>
      <c r="F191" s="19" cm="1">
        <f t="array" ref="F191">_xlfn.XLOOKUP(transformación!A182,'[1]Desempleo armonizado'!$A$2:$A$101,_xlfn.XLOOKUP($C$1,'[1]Desempleo armonizado'!$B$1:$P$1,'[1]Desempleo armonizado'!$B$2:$P$101))</f>
        <v>6.3</v>
      </c>
      <c r="G191" s="26" cm="1">
        <f t="array" ref="G191">IFERROR(_xlfn.XLOOKUP(transformación!$B182,[1]Forwarkeys!$B$2:$B$1000,_xlfn.XLOOKUP($C$1,[1]Forwarkeys!$C$1:$BA$1,[1]Forwarkeys!$C$2:$BA$1000)),"-")</f>
        <v>26430</v>
      </c>
      <c r="H191" s="19">
        <f>España!E191</f>
        <v>104.88</v>
      </c>
      <c r="I191" s="3">
        <f>[1]Aeropuerto!$R184</f>
        <v>23763</v>
      </c>
      <c r="J191" s="3" cm="1">
        <f t="array" ref="J191">_xlfn.XLOOKUP(transformación!$B182,[1]Mortalidad!$A$2:$A$301,_xlfn.XLOOKUP($C$1,[1]Mortalidad!$B$1:$P$1,[1]Mortalidad!$B$2:$P$301))</f>
        <v>7896</v>
      </c>
      <c r="K191" s="19" cm="1">
        <f t="array" ref="K191">_xlfn.XLOOKUP(transformación!$B182,'[1]Indice del consumidor'!$A$2:$A$301,_xlfn.XLOOKUP($C$1,'[1]Indice del consumidor'!$B$1:$P$1,'[1]Indice del consumidor'!$B$2:$P$301))</f>
        <v>-3.5</v>
      </c>
      <c r="L191" s="3" cm="1">
        <f t="array" ref="L191">_xlfn.XLOOKUP(transformación!B182,'[1]Total Búsquedas'!$A$5:$A$101,_xlfn.XLOOKUP($C$1,'[1]Total Búsquedas'!$B$2:$Q$2,'[1]Total Búsquedas'!$B$5:$Q$101))</f>
        <v>516837</v>
      </c>
      <c r="M191" s="3" cm="1">
        <f t="array" ref="M191">_xlfn.XLOOKUP(transformación!B182,'[1]Búsquedas a tres meses'!$A$5:$A$101,_xlfn.XLOOKUP($C$1,'[1]Búsquedas a tres meses'!$B$2:$Q$2,'[1]Búsquedas a tres meses'!$B$5:$Q$101))</f>
        <v>325186</v>
      </c>
      <c r="N191" s="3" cm="1">
        <f t="array" ref="N191">_xlfn.XLOOKUP(transformación!B182,'[1]Búsquedas a 6 meses'!$A$5:$A$101,_xlfn.XLOOKUP($C$1,'[1]Búsquedas a 6 meses'!$B$2:$Q$2,'[1]Búsquedas a 6 meses'!$B$5:$Q$101))</f>
        <v>458261</v>
      </c>
    </row>
    <row r="192" spans="1:14" x14ac:dyDescent="0.3">
      <c r="A192" s="2" t="str">
        <f>'Viajeros Hoteles y Apartamet'!A192</f>
        <v>2020</v>
      </c>
      <c r="B192" s="2" t="str">
        <f>'Viajeros Hoteles y Apartamet'!B192</f>
        <v>1</v>
      </c>
      <c r="C192" s="3">
        <f>'Viajeros Hoteles y Apartamet'!L192</f>
        <v>33516</v>
      </c>
      <c r="D192" s="3" cm="1">
        <f t="array" ref="D192">_xlfn.XLOOKUP(transformación!A183,'[1]Pib Pc'!$A$2:$A$81,_xlfn.XLOOKUP($C$1,'[1]Pib Pc'!B$1:P$1,'[1]Pib Pc'!$B$2:$P$81))</f>
        <v>11320</v>
      </c>
      <c r="E192" s="19" cm="1">
        <f t="array" ref="E192">_xlfn.XLOOKUP(transformación!B183,'[1]IPC Armonizado'!$A$2:$A$250,_xlfn.XLOOKUP($C$1,'[1]IPC Armonizado'!$B$1:$Q$1,'[1]IPC Armonizado'!$B$2:$Q$250))</f>
        <v>106.73</v>
      </c>
      <c r="F192" s="19" cm="1">
        <f t="array" ref="F192">_xlfn.XLOOKUP(transformación!A183,'[1]Desempleo armonizado'!$A$2:$A$101,_xlfn.XLOOKUP($C$1,'[1]Desempleo armonizado'!$B$1:$P$1,'[1]Desempleo armonizado'!$B$2:$P$101))</f>
        <v>7.6</v>
      </c>
      <c r="G192" s="26" cm="1">
        <f t="array" ref="G192">IFERROR(_xlfn.XLOOKUP(transformación!$B183,[1]Forwarkeys!$B$2:$B$1000,_xlfn.XLOOKUP($C$1,[1]Forwarkeys!$C$1:$BA$1,[1]Forwarkeys!$C$2:$BA$1000)),"-")</f>
        <v>24195</v>
      </c>
      <c r="H192" s="19">
        <f>España!E192</f>
        <v>103.42</v>
      </c>
      <c r="I192" s="3">
        <f>[1]Aeropuerto!$R185</f>
        <v>18532</v>
      </c>
      <c r="J192" s="3" cm="1">
        <f t="array" ref="J192">_xlfn.XLOOKUP(transformación!$B183,[1]Mortalidad!$A$2:$A$301,_xlfn.XLOOKUP($C$1,[1]Mortalidad!$B$1:$P$1,[1]Mortalidad!$B$2:$P$301))</f>
        <v>8348</v>
      </c>
      <c r="K192" s="19" cm="1">
        <f t="array" ref="K192">_xlfn.XLOOKUP(transformación!$B183,'[1]Indice del consumidor'!$A$2:$A$301,_xlfn.XLOOKUP($C$1,'[1]Indice del consumidor'!$B$1:$P$1,'[1]Indice del consumidor'!$B$2:$P$301))</f>
        <v>-3.6</v>
      </c>
      <c r="L192" s="3" cm="1">
        <f t="array" ref="L192">_xlfn.XLOOKUP(transformación!B183,'[1]Total Búsquedas'!$A$5:$A$101,_xlfn.XLOOKUP($C$1,'[1]Total Búsquedas'!$B$2:$Q$2,'[1]Total Búsquedas'!$B$5:$Q$101))</f>
        <v>636262</v>
      </c>
      <c r="M192" s="3" cm="1">
        <f t="array" ref="M192">_xlfn.XLOOKUP(transformación!B183,'[1]Búsquedas a tres meses'!$A$5:$A$101,_xlfn.XLOOKUP($C$1,'[1]Búsquedas a tres meses'!$B$2:$Q$2,'[1]Búsquedas a tres meses'!$B$5:$Q$101))</f>
        <v>366110</v>
      </c>
      <c r="N192" s="3" cm="1">
        <f t="array" ref="N192">_xlfn.XLOOKUP(transformación!B183,'[1]Búsquedas a 6 meses'!$A$5:$A$101,_xlfn.XLOOKUP($C$1,'[1]Búsquedas a 6 meses'!$B$2:$Q$2,'[1]Búsquedas a 6 meses'!$B$5:$Q$101))</f>
        <v>568763</v>
      </c>
    </row>
    <row r="193" spans="1:14" x14ac:dyDescent="0.3">
      <c r="A193" s="2" t="str">
        <f>'Viajeros Hoteles y Apartamet'!A193</f>
        <v>2020</v>
      </c>
      <c r="B193" s="2" t="str">
        <f>'Viajeros Hoteles y Apartamet'!B193</f>
        <v>2</v>
      </c>
      <c r="C193" s="3">
        <f>'Viajeros Hoteles y Apartamet'!L193</f>
        <v>51924</v>
      </c>
      <c r="D193" s="3" cm="1">
        <f t="array" ref="D193">_xlfn.XLOOKUP(transformación!A184,'[1]Pib Pc'!$A$2:$A$81,_xlfn.XLOOKUP($C$1,'[1]Pib Pc'!B$1:P$1,'[1]Pib Pc'!$B$2:$P$81))</f>
        <v>11320</v>
      </c>
      <c r="E193" s="19" cm="1">
        <f t="array" ref="E193">_xlfn.XLOOKUP(transformación!B184,'[1]IPC Armonizado'!$A$2:$A$250,_xlfn.XLOOKUP($C$1,'[1]IPC Armonizado'!$B$1:$Q$1,'[1]IPC Armonizado'!$B$2:$Q$250))</f>
        <v>107.21</v>
      </c>
      <c r="F193" s="19" cm="1">
        <f t="array" ref="F193">_xlfn.XLOOKUP(transformación!A184,'[1]Desempleo armonizado'!$A$2:$A$101,_xlfn.XLOOKUP($C$1,'[1]Desempleo armonizado'!$B$1:$P$1,'[1]Desempleo armonizado'!$B$2:$P$101))</f>
        <v>7.6</v>
      </c>
      <c r="G193" s="26" cm="1">
        <f t="array" ref="G193">IFERROR(_xlfn.XLOOKUP(transformación!$B184,[1]Forwarkeys!$B$2:$B$1000,_xlfn.XLOOKUP($C$1,[1]Forwarkeys!$C$1:$BA$1,[1]Forwarkeys!$C$2:$BA$1000)),"-")</f>
        <v>22527</v>
      </c>
      <c r="H193" s="19">
        <f>España!E193</f>
        <v>103.36</v>
      </c>
      <c r="I193" s="3">
        <f>[1]Aeropuerto!$R186</f>
        <v>21544</v>
      </c>
      <c r="J193" s="3" cm="1">
        <f t="array" ref="J193">_xlfn.XLOOKUP(transformación!$B184,[1]Mortalidad!$A$2:$A$301,_xlfn.XLOOKUP($C$1,[1]Mortalidad!$B$1:$P$1,[1]Mortalidad!$B$2:$P$301))</f>
        <v>7541</v>
      </c>
      <c r="K193" s="19" cm="1">
        <f t="array" ref="K193">_xlfn.XLOOKUP(transformación!$B184,'[1]Indice del consumidor'!$A$2:$A$301,_xlfn.XLOOKUP($C$1,'[1]Indice del consumidor'!$B$1:$P$1,'[1]Indice del consumidor'!$B$2:$P$301))</f>
        <v>-2.2999999999999998</v>
      </c>
      <c r="L193" s="3" cm="1">
        <f t="array" ref="L193">_xlfn.XLOOKUP(transformación!B184,'[1]Total Búsquedas'!$A$5:$A$101,_xlfn.XLOOKUP($C$1,'[1]Total Búsquedas'!$B$2:$Q$2,'[1]Total Búsquedas'!$B$5:$Q$101))</f>
        <v>419378</v>
      </c>
      <c r="M193" s="3" cm="1">
        <f t="array" ref="M193">_xlfn.XLOOKUP(transformación!B184,'[1]Búsquedas a tres meses'!$A$5:$A$101,_xlfn.XLOOKUP($C$1,'[1]Búsquedas a tres meses'!$B$2:$Q$2,'[1]Búsquedas a tres meses'!$B$5:$Q$101))</f>
        <v>261271</v>
      </c>
      <c r="N193" s="3" cm="1">
        <f t="array" ref="N193">_xlfn.XLOOKUP(transformación!B184,'[1]Búsquedas a 6 meses'!$A$5:$A$101,_xlfn.XLOOKUP($C$1,'[1]Búsquedas a 6 meses'!$B$2:$Q$2,'[1]Búsquedas a 6 meses'!$B$5:$Q$101))</f>
        <v>378951</v>
      </c>
    </row>
    <row r="194" spans="1:14" x14ac:dyDescent="0.3">
      <c r="A194" s="2" t="str">
        <f>'Viajeros Hoteles y Apartamet'!A194</f>
        <v>2020</v>
      </c>
      <c r="B194" s="2" t="str">
        <f>'Viajeros Hoteles y Apartamet'!B194</f>
        <v>3</v>
      </c>
      <c r="C194" s="3">
        <f>'Viajeros Hoteles y Apartamet'!L194</f>
        <v>12949</v>
      </c>
      <c r="D194" s="3" cm="1">
        <f t="array" ref="D194">_xlfn.XLOOKUP(transformación!A185,'[1]Pib Pc'!$A$2:$A$81,_xlfn.XLOOKUP($C$1,'[1]Pib Pc'!B$1:P$1,'[1]Pib Pc'!$B$2:$P$81))</f>
        <v>11320</v>
      </c>
      <c r="E194" s="19" cm="1">
        <f t="array" ref="E194">_xlfn.XLOOKUP(transformación!B185,'[1]IPC Armonizado'!$A$2:$A$250,_xlfn.XLOOKUP($C$1,'[1]IPC Armonizado'!$B$1:$Q$1,'[1]IPC Armonizado'!$B$2:$Q$250))</f>
        <v>106.97</v>
      </c>
      <c r="F194" s="19" cm="1">
        <f t="array" ref="F194">_xlfn.XLOOKUP(transformación!A185,'[1]Desempleo armonizado'!$A$2:$A$101,_xlfn.XLOOKUP($C$1,'[1]Desempleo armonizado'!$B$1:$P$1,'[1]Desempleo armonizado'!$B$2:$P$101))</f>
        <v>7.6</v>
      </c>
      <c r="G194" s="26" cm="1">
        <f t="array" ref="G194">IFERROR(_xlfn.XLOOKUP(transformación!$B185,[1]Forwarkeys!$B$2:$B$1000,_xlfn.XLOOKUP($C$1,[1]Forwarkeys!$C$1:$BA$1,[1]Forwarkeys!$C$2:$BA$1000)),"-")</f>
        <v>22896</v>
      </c>
      <c r="H194" s="19">
        <f>España!E194</f>
        <v>103.98</v>
      </c>
      <c r="I194" s="3">
        <f>[1]Aeropuerto!$R187</f>
        <v>9301</v>
      </c>
      <c r="J194" s="3" cm="1">
        <f t="array" ref="J194">_xlfn.XLOOKUP(transformación!$B185,[1]Mortalidad!$A$2:$A$301,_xlfn.XLOOKUP($C$1,[1]Mortalidad!$B$1:$P$1,[1]Mortalidad!$B$2:$P$301))</f>
        <v>8557</v>
      </c>
      <c r="K194" s="19" cm="1">
        <f t="array" ref="K194">_xlfn.XLOOKUP(transformación!$B185,'[1]Indice del consumidor'!$A$2:$A$301,_xlfn.XLOOKUP($C$1,'[1]Indice del consumidor'!$B$1:$P$1,'[1]Indice del consumidor'!$B$2:$P$301))</f>
        <v>-4.7</v>
      </c>
      <c r="L194" s="3" cm="1">
        <f t="array" ref="L194">_xlfn.XLOOKUP(transformación!B185,'[1]Total Búsquedas'!$A$5:$A$101,_xlfn.XLOOKUP($C$1,'[1]Total Búsquedas'!$B$2:$Q$2,'[1]Total Búsquedas'!$B$5:$Q$101))</f>
        <v>183207</v>
      </c>
      <c r="M194" s="3" cm="1">
        <f t="array" ref="M194">_xlfn.XLOOKUP(transformación!B185,'[1]Búsquedas a tres meses'!$A$5:$A$101,_xlfn.XLOOKUP($C$1,'[1]Búsquedas a tres meses'!$B$2:$Q$2,'[1]Búsquedas a tres meses'!$B$5:$Q$101))</f>
        <v>124989</v>
      </c>
      <c r="N194" s="3" cm="1">
        <f t="array" ref="N194">_xlfn.XLOOKUP(transformación!B185,'[1]Búsquedas a 6 meses'!$A$5:$A$101,_xlfn.XLOOKUP($C$1,'[1]Búsquedas a 6 meses'!$B$2:$Q$2,'[1]Búsquedas a 6 meses'!$B$5:$Q$101))</f>
        <v>168263</v>
      </c>
    </row>
    <row r="195" spans="1:14" x14ac:dyDescent="0.3">
      <c r="A195" s="2" t="str">
        <f>'Viajeros Hoteles y Apartamet'!A195</f>
        <v>2020</v>
      </c>
      <c r="B195" s="2" t="str">
        <f>'Viajeros Hoteles y Apartamet'!B195</f>
        <v>4</v>
      </c>
      <c r="C195" s="3">
        <f>'Viajeros Hoteles y Apartamet'!L195</f>
        <v>0</v>
      </c>
      <c r="D195" s="3" cm="1">
        <f t="array" ref="D195">_xlfn.XLOOKUP(transformación!A186,'[1]Pib Pc'!$A$2:$A$81,_xlfn.XLOOKUP($C$1,'[1]Pib Pc'!B$1:P$1,'[1]Pib Pc'!$B$2:$P$81))</f>
        <v>11130</v>
      </c>
      <c r="E195" s="19" cm="1">
        <f t="array" ref="E195">_xlfn.XLOOKUP(transformación!B186,'[1]IPC Armonizado'!$A$2:$A$250,_xlfn.XLOOKUP($C$1,'[1]IPC Armonizado'!$B$1:$Q$1,'[1]IPC Armonizado'!$B$2:$Q$250))</f>
        <v>106.58</v>
      </c>
      <c r="F195" s="19" cm="1">
        <f t="array" ref="F195">_xlfn.XLOOKUP(transformación!A186,'[1]Desempleo armonizado'!$A$2:$A$101,_xlfn.XLOOKUP($C$1,'[1]Desempleo armonizado'!$B$1:$P$1,'[1]Desempleo armonizado'!$B$2:$P$101))</f>
        <v>9.1</v>
      </c>
      <c r="G195" s="26" cm="1">
        <f t="array" ref="G195">IFERROR(_xlfn.XLOOKUP(transformación!$B186,[1]Forwarkeys!$B$2:$B$1000,_xlfn.XLOOKUP($C$1,[1]Forwarkeys!$C$1:$BA$1,[1]Forwarkeys!$C$2:$BA$1000)),"-")</f>
        <v>180</v>
      </c>
      <c r="H195" s="19">
        <f>España!E195</f>
        <v>104.35</v>
      </c>
      <c r="I195" s="3">
        <f>[1]Aeropuerto!$R188</f>
        <v>5</v>
      </c>
      <c r="J195" s="3" cm="1">
        <f t="array" ref="J195">_xlfn.XLOOKUP(transformación!$B186,[1]Mortalidad!$A$2:$A$301,_xlfn.XLOOKUP($C$1,[1]Mortalidad!$B$1:$P$1,[1]Mortalidad!$B$2:$P$301))</f>
        <v>10555</v>
      </c>
      <c r="K195" s="19" cm="1">
        <f t="array" ref="K195">_xlfn.XLOOKUP(transformación!$B186,'[1]Indice del consumidor'!$A$2:$A$301,_xlfn.XLOOKUP($C$1,'[1]Indice del consumidor'!$B$1:$P$1,'[1]Indice del consumidor'!$B$2:$P$301))</f>
        <v>-7.1</v>
      </c>
      <c r="L195" s="3" cm="1">
        <f t="array" ref="L195">_xlfn.XLOOKUP(transformación!B186,'[1]Total Búsquedas'!$A$5:$A$101,_xlfn.XLOOKUP($C$1,'[1]Total Búsquedas'!$B$2:$Q$2,'[1]Total Búsquedas'!$B$5:$Q$101))</f>
        <v>42012</v>
      </c>
      <c r="M195" s="3" cm="1">
        <f t="array" ref="M195">_xlfn.XLOOKUP(transformación!B186,'[1]Búsquedas a tres meses'!$A$5:$A$101,_xlfn.XLOOKUP($C$1,'[1]Búsquedas a tres meses'!$B$2:$Q$2,'[1]Búsquedas a tres meses'!$B$5:$Q$101))</f>
        <v>30096</v>
      </c>
      <c r="N195" s="3" cm="1">
        <f t="array" ref="N195">_xlfn.XLOOKUP(transformación!B186,'[1]Búsquedas a 6 meses'!$A$5:$A$101,_xlfn.XLOOKUP($C$1,'[1]Búsquedas a 6 meses'!$B$2:$Q$2,'[1]Búsquedas a 6 meses'!$B$5:$Q$101))</f>
        <v>38866</v>
      </c>
    </row>
    <row r="196" spans="1:14" x14ac:dyDescent="0.3">
      <c r="A196" s="2" t="str">
        <f>'Viajeros Hoteles y Apartamet'!A196</f>
        <v>2020</v>
      </c>
      <c r="B196" s="2" t="str">
        <f>'Viajeros Hoteles y Apartamet'!B196</f>
        <v>5</v>
      </c>
      <c r="C196" s="3">
        <f>'Viajeros Hoteles y Apartamet'!L196</f>
        <v>0</v>
      </c>
      <c r="D196" s="3" cm="1">
        <f t="array" ref="D196">_xlfn.XLOOKUP(transformación!A187,'[1]Pib Pc'!$A$2:$A$81,_xlfn.XLOOKUP($C$1,'[1]Pib Pc'!B$1:P$1,'[1]Pib Pc'!$B$2:$P$81))</f>
        <v>11130</v>
      </c>
      <c r="E196" s="19" cm="1">
        <f t="array" ref="E196">_xlfn.XLOOKUP(transformación!B187,'[1]IPC Armonizado'!$A$2:$A$250,_xlfn.XLOOKUP($C$1,'[1]IPC Armonizado'!$B$1:$Q$1,'[1]IPC Armonizado'!$B$2:$Q$250))</f>
        <v>107.25</v>
      </c>
      <c r="F196" s="19" cm="1">
        <f t="array" ref="F196">_xlfn.XLOOKUP(transformación!A187,'[1]Desempleo armonizado'!$A$2:$A$101,_xlfn.XLOOKUP($C$1,'[1]Desempleo armonizado'!$B$1:$P$1,'[1]Desempleo armonizado'!$B$2:$P$101))</f>
        <v>9.1</v>
      </c>
      <c r="G196" s="26" cm="1">
        <f t="array" ref="G196">IFERROR(_xlfn.XLOOKUP(transformación!$B187,[1]Forwarkeys!$B$2:$B$1000,_xlfn.XLOOKUP($C$1,[1]Forwarkeys!$C$1:$BA$1,[1]Forwarkeys!$C$2:$BA$1000)),"-")</f>
        <v>2619</v>
      </c>
      <c r="H196" s="19">
        <f>España!E196</f>
        <v>104.41</v>
      </c>
      <c r="I196" s="3">
        <f>[1]Aeropuerto!$R189</f>
        <v>182</v>
      </c>
      <c r="J196" s="3" cm="1">
        <f t="array" ref="J196">_xlfn.XLOOKUP(transformación!$B187,[1]Mortalidad!$A$2:$A$301,_xlfn.XLOOKUP($C$1,[1]Mortalidad!$B$1:$P$1,[1]Mortalidad!$B$2:$P$301))</f>
        <v>8921</v>
      </c>
      <c r="K196" s="19" cm="1">
        <f t="array" ref="K196">_xlfn.XLOOKUP(transformación!$B187,'[1]Indice del consumidor'!$A$2:$A$301,_xlfn.XLOOKUP($C$1,'[1]Indice del consumidor'!$B$1:$P$1,'[1]Indice del consumidor'!$B$2:$P$301))</f>
        <v>-7.3</v>
      </c>
      <c r="L196" s="3" cm="1">
        <f t="array" ref="L196">_xlfn.XLOOKUP(transformación!B187,'[1]Total Búsquedas'!$A$5:$A$101,_xlfn.XLOOKUP($C$1,'[1]Total Búsquedas'!$B$2:$Q$2,'[1]Total Búsquedas'!$B$5:$Q$101))</f>
        <v>51513</v>
      </c>
      <c r="M196" s="3" cm="1">
        <f t="array" ref="M196">_xlfn.XLOOKUP(transformación!B187,'[1]Búsquedas a tres meses'!$A$5:$A$101,_xlfn.XLOOKUP($C$1,'[1]Búsquedas a tres meses'!$B$2:$Q$2,'[1]Búsquedas a tres meses'!$B$5:$Q$101))</f>
        <v>39830</v>
      </c>
      <c r="N196" s="3" cm="1">
        <f t="array" ref="N196">_xlfn.XLOOKUP(transformación!B187,'[1]Búsquedas a 6 meses'!$A$5:$A$101,_xlfn.XLOOKUP($C$1,'[1]Búsquedas a 6 meses'!$B$2:$Q$2,'[1]Búsquedas a 6 meses'!$B$5:$Q$101))</f>
        <v>48622</v>
      </c>
    </row>
    <row r="197" spans="1:14" x14ac:dyDescent="0.3">
      <c r="A197" s="2" t="str">
        <f>'Viajeros Hoteles y Apartamet'!A197</f>
        <v>2020</v>
      </c>
      <c r="B197" s="2" t="str">
        <f>'Viajeros Hoteles y Apartamet'!B197</f>
        <v>6</v>
      </c>
      <c r="C197" s="3">
        <f>'Viajeros Hoteles y Apartamet'!L197</f>
        <v>0</v>
      </c>
      <c r="D197" s="3" cm="1">
        <f t="array" ref="D197">_xlfn.XLOOKUP(transformación!A188,'[1]Pib Pc'!$A$2:$A$81,_xlfn.XLOOKUP($C$1,'[1]Pib Pc'!B$1:P$1,'[1]Pib Pc'!$B$2:$P$81))</f>
        <v>11130</v>
      </c>
      <c r="E197" s="19" cm="1">
        <f t="array" ref="E197">_xlfn.XLOOKUP(transformación!B188,'[1]IPC Armonizado'!$A$2:$A$250,_xlfn.XLOOKUP($C$1,'[1]IPC Armonizado'!$B$1:$Q$1,'[1]IPC Armonizado'!$B$2:$Q$250))</f>
        <v>107.93</v>
      </c>
      <c r="F197" s="19" cm="1">
        <f t="array" ref="F197">_xlfn.XLOOKUP(transformación!A188,'[1]Desempleo armonizado'!$A$2:$A$101,_xlfn.XLOOKUP($C$1,'[1]Desempleo armonizado'!$B$1:$P$1,'[1]Desempleo armonizado'!$B$2:$P$101))</f>
        <v>9.1</v>
      </c>
      <c r="G197" s="26" cm="1">
        <f t="array" ref="G197">IFERROR(_xlfn.XLOOKUP(transformación!$B188,[1]Forwarkeys!$B$2:$B$1000,_xlfn.XLOOKUP($C$1,[1]Forwarkeys!$C$1:$BA$1,[1]Forwarkeys!$C$2:$BA$1000)),"-")</f>
        <v>900</v>
      </c>
      <c r="H197" s="19">
        <f>España!E197</f>
        <v>104.87</v>
      </c>
      <c r="I197" s="3">
        <f>[1]Aeropuerto!$R190</f>
        <v>330</v>
      </c>
      <c r="J197" s="3" cm="1">
        <f t="array" ref="J197">_xlfn.XLOOKUP(transformación!$B188,[1]Mortalidad!$A$2:$A$301,_xlfn.XLOOKUP($C$1,[1]Mortalidad!$B$1:$P$1,[1]Mortalidad!$B$2:$P$301))</f>
        <v>7440</v>
      </c>
      <c r="K197" s="19" cm="1">
        <f t="array" ref="K197">_xlfn.XLOOKUP(transformación!$B188,'[1]Indice del consumidor'!$A$2:$A$301,_xlfn.XLOOKUP($C$1,'[1]Indice del consumidor'!$B$1:$P$1,'[1]Indice del consumidor'!$B$2:$P$301))</f>
        <v>-2.5</v>
      </c>
      <c r="L197" s="3" cm="1">
        <f t="array" ref="L197">_xlfn.XLOOKUP(transformación!B188,'[1]Total Búsquedas'!$A$5:$A$101,_xlfn.XLOOKUP($C$1,'[1]Total Búsquedas'!$B$2:$Q$2,'[1]Total Búsquedas'!$B$5:$Q$101))</f>
        <v>80389</v>
      </c>
      <c r="M197" s="3" cm="1">
        <f t="array" ref="M197">_xlfn.XLOOKUP(transformación!B188,'[1]Búsquedas a tres meses'!$A$5:$A$101,_xlfn.XLOOKUP($C$1,'[1]Búsquedas a tres meses'!$B$2:$Q$2,'[1]Búsquedas a tres meses'!$B$5:$Q$101))</f>
        <v>68766</v>
      </c>
      <c r="N197" s="3" cm="1">
        <f t="array" ref="N197">_xlfn.XLOOKUP(transformación!B188,'[1]Búsquedas a 6 meses'!$A$5:$A$101,_xlfn.XLOOKUP($C$1,'[1]Búsquedas a 6 meses'!$B$2:$Q$2,'[1]Búsquedas a 6 meses'!$B$5:$Q$101))</f>
        <v>78298</v>
      </c>
    </row>
    <row r="198" spans="1:14" x14ac:dyDescent="0.3">
      <c r="A198" s="2" t="str">
        <f>'Viajeros Hoteles y Apartamet'!A198</f>
        <v>2020</v>
      </c>
      <c r="B198" s="2" t="str">
        <f>'Viajeros Hoteles y Apartamet'!B198</f>
        <v>7</v>
      </c>
      <c r="C198" s="3">
        <f>'Viajeros Hoteles y Apartamet'!L198</f>
        <v>9140</v>
      </c>
      <c r="D198" s="3" cm="1">
        <f t="array" ref="D198">_xlfn.XLOOKUP(transformación!A189,'[1]Pib Pc'!$A$2:$A$81,_xlfn.XLOOKUP($C$1,'[1]Pib Pc'!B$1:P$1,'[1]Pib Pc'!$B$2:$P$81))</f>
        <v>11320</v>
      </c>
      <c r="E198" s="19" cm="1">
        <f t="array" ref="E198">_xlfn.XLOOKUP(transformación!B189,'[1]IPC Armonizado'!$A$2:$A$250,_xlfn.XLOOKUP($C$1,'[1]IPC Armonizado'!$B$1:$Q$1,'[1]IPC Armonizado'!$B$2:$Q$250))</f>
        <v>108.18</v>
      </c>
      <c r="F198" s="19" cm="1">
        <f t="array" ref="F198">_xlfn.XLOOKUP(transformación!A189,'[1]Desempleo armonizado'!$A$2:$A$101,_xlfn.XLOOKUP($C$1,'[1]Desempleo armonizado'!$B$1:$P$1,'[1]Desempleo armonizado'!$B$2:$P$101))</f>
        <v>8.6</v>
      </c>
      <c r="G198" s="26" cm="1">
        <f t="array" ref="G198">IFERROR(_xlfn.XLOOKUP(transformación!$B189,[1]Forwarkeys!$B$2:$B$1000,_xlfn.XLOOKUP($C$1,[1]Forwarkeys!$C$1:$BA$1,[1]Forwarkeys!$C$2:$BA$1000)),"-")</f>
        <v>14382</v>
      </c>
      <c r="H198" s="19">
        <f>España!E198</f>
        <v>103.23</v>
      </c>
      <c r="I198" s="3">
        <f>[1]Aeropuerto!$R191</f>
        <v>12618</v>
      </c>
      <c r="J198" s="3" cm="1">
        <f t="array" ref="J198">_xlfn.XLOOKUP(transformación!$B189,[1]Mortalidad!$A$2:$A$301,_xlfn.XLOOKUP($C$1,[1]Mortalidad!$B$1:$P$1,[1]Mortalidad!$B$2:$P$301))</f>
        <v>7080</v>
      </c>
      <c r="K198" s="19" cm="1">
        <f t="array" ref="K198">_xlfn.XLOOKUP(transformación!$B189,'[1]Indice del consumidor'!$A$2:$A$301,_xlfn.XLOOKUP($C$1,'[1]Indice del consumidor'!$B$1:$P$1,'[1]Indice del consumidor'!$B$2:$P$301))</f>
        <v>-0.9</v>
      </c>
      <c r="L198" s="3" cm="1">
        <f t="array" ref="L198">_xlfn.XLOOKUP(transformación!B189,'[1]Total Búsquedas'!$A$5:$A$101,_xlfn.XLOOKUP($C$1,'[1]Total Búsquedas'!$B$2:$Q$2,'[1]Total Búsquedas'!$B$5:$Q$101))</f>
        <v>104672</v>
      </c>
      <c r="M198" s="3" cm="1">
        <f t="array" ref="M198">_xlfn.XLOOKUP(transformación!B189,'[1]Búsquedas a tres meses'!$A$5:$A$101,_xlfn.XLOOKUP($C$1,'[1]Búsquedas a tres meses'!$B$2:$Q$2,'[1]Búsquedas a tres meses'!$B$5:$Q$101))</f>
        <v>94250</v>
      </c>
      <c r="N198" s="3" cm="1">
        <f t="array" ref="N198">_xlfn.XLOOKUP(transformación!B189,'[1]Búsquedas a 6 meses'!$A$5:$A$101,_xlfn.XLOOKUP($C$1,'[1]Búsquedas a 6 meses'!$B$2:$Q$2,'[1]Búsquedas a 6 meses'!$B$5:$Q$101))</f>
        <v>101440</v>
      </c>
    </row>
    <row r="199" spans="1:14" x14ac:dyDescent="0.3">
      <c r="A199" s="2" t="str">
        <f>'Viajeros Hoteles y Apartamet'!A199</f>
        <v>2020</v>
      </c>
      <c r="B199" s="2" t="str">
        <f>'Viajeros Hoteles y Apartamet'!B199</f>
        <v>8</v>
      </c>
      <c r="C199" s="3">
        <f>'Viajeros Hoteles y Apartamet'!L199</f>
        <v>9567</v>
      </c>
      <c r="D199" s="3" cm="1">
        <f t="array" ref="D199">_xlfn.XLOOKUP(transformación!A190,'[1]Pib Pc'!$A$2:$A$81,_xlfn.XLOOKUP($C$1,'[1]Pib Pc'!B$1:P$1,'[1]Pib Pc'!$B$2:$P$81))</f>
        <v>11320</v>
      </c>
      <c r="E199" s="19" cm="1">
        <f t="array" ref="E199">_xlfn.XLOOKUP(transformación!B190,'[1]IPC Armonizado'!$A$2:$A$250,_xlfn.XLOOKUP($C$1,'[1]IPC Armonizado'!$B$1:$Q$1,'[1]IPC Armonizado'!$B$2:$Q$250))</f>
        <v>107.99</v>
      </c>
      <c r="F199" s="19" cm="1">
        <f t="array" ref="F199">_xlfn.XLOOKUP(transformación!A190,'[1]Desempleo armonizado'!$A$2:$A$101,_xlfn.XLOOKUP($C$1,'[1]Desempleo armonizado'!$B$1:$P$1,'[1]Desempleo armonizado'!$B$2:$P$101))</f>
        <v>8.6</v>
      </c>
      <c r="G199" s="26" cm="1">
        <f t="array" ref="G199">IFERROR(_xlfn.XLOOKUP(transformación!$B190,[1]Forwarkeys!$B$2:$B$1000,_xlfn.XLOOKUP($C$1,[1]Forwarkeys!$C$1:$BA$1,[1]Forwarkeys!$C$2:$BA$1000)),"-")</f>
        <v>15357</v>
      </c>
      <c r="H199" s="19">
        <f>España!E199</f>
        <v>103.23</v>
      </c>
      <c r="I199" s="3">
        <f>[1]Aeropuerto!$R192</f>
        <v>8264</v>
      </c>
      <c r="J199" s="3" cm="1">
        <f t="array" ref="J199">_xlfn.XLOOKUP(transformación!$B190,[1]Mortalidad!$A$2:$A$301,_xlfn.XLOOKUP($C$1,[1]Mortalidad!$B$1:$P$1,[1]Mortalidad!$B$2:$P$301))</f>
        <v>6968</v>
      </c>
      <c r="K199" s="19" cm="1">
        <f t="array" ref="K199">_xlfn.XLOOKUP(transformación!$B190,'[1]Indice del consumidor'!$A$2:$A$301,_xlfn.XLOOKUP($C$1,'[1]Indice del consumidor'!$B$1:$P$1,'[1]Indice del consumidor'!$B$2:$P$301))</f>
        <v>0.2</v>
      </c>
      <c r="L199" s="3" cm="1">
        <f t="array" ref="L199">_xlfn.XLOOKUP(transformación!B190,'[1]Total Búsquedas'!$A$5:$A$101,_xlfn.XLOOKUP($C$1,'[1]Total Búsquedas'!$B$2:$Q$2,'[1]Total Búsquedas'!$B$5:$Q$101))</f>
        <v>76333</v>
      </c>
      <c r="M199" s="3" cm="1">
        <f t="array" ref="M199">_xlfn.XLOOKUP(transformación!B190,'[1]Búsquedas a tres meses'!$A$5:$A$101,_xlfn.XLOOKUP($C$1,'[1]Búsquedas a tres meses'!$B$2:$Q$2,'[1]Búsquedas a tres meses'!$B$5:$Q$101))</f>
        <v>65302</v>
      </c>
      <c r="N199" s="3" cm="1">
        <f t="array" ref="N199">_xlfn.XLOOKUP(transformación!B190,'[1]Búsquedas a 6 meses'!$A$5:$A$101,_xlfn.XLOOKUP($C$1,'[1]Búsquedas a 6 meses'!$B$2:$Q$2,'[1]Búsquedas a 6 meses'!$B$5:$Q$101))</f>
        <v>72633</v>
      </c>
    </row>
    <row r="200" spans="1:14" x14ac:dyDescent="0.3">
      <c r="A200" s="2" t="str">
        <f>'Viajeros Hoteles y Apartamet'!A200</f>
        <v>2020</v>
      </c>
      <c r="B200" s="2" t="str">
        <f>'Viajeros Hoteles y Apartamet'!B200</f>
        <v>9</v>
      </c>
      <c r="C200" s="3">
        <f>'Viajeros Hoteles y Apartamet'!L200</f>
        <v>9516</v>
      </c>
      <c r="D200" s="3" cm="1">
        <f t="array" ref="D200">_xlfn.XLOOKUP(transformación!A191,'[1]Pib Pc'!$A$2:$A$81,_xlfn.XLOOKUP($C$1,'[1]Pib Pc'!B$1:P$1,'[1]Pib Pc'!$B$2:$P$81))</f>
        <v>11320</v>
      </c>
      <c r="E200" s="19" cm="1">
        <f t="array" ref="E200">_xlfn.XLOOKUP(transformación!B191,'[1]IPC Armonizado'!$A$2:$A$250,_xlfn.XLOOKUP($C$1,'[1]IPC Armonizado'!$B$1:$Q$1,'[1]IPC Armonizado'!$B$2:$Q$250))</f>
        <v>108.06</v>
      </c>
      <c r="F200" s="19" cm="1">
        <f t="array" ref="F200">_xlfn.XLOOKUP(transformación!A191,'[1]Desempleo armonizado'!$A$2:$A$101,_xlfn.XLOOKUP($C$1,'[1]Desempleo armonizado'!$B$1:$P$1,'[1]Desempleo armonizado'!$B$2:$P$101))</f>
        <v>8.6</v>
      </c>
      <c r="G200" s="26" cm="1">
        <f t="array" ref="G200">IFERROR(_xlfn.XLOOKUP(transformación!$B191,[1]Forwarkeys!$B$2:$B$1000,_xlfn.XLOOKUP($C$1,[1]Forwarkeys!$C$1:$BA$1,[1]Forwarkeys!$C$2:$BA$1000)),"-")</f>
        <v>15177</v>
      </c>
      <c r="H200" s="19">
        <f>España!E200</f>
        <v>103.69</v>
      </c>
      <c r="I200" s="3">
        <f>[1]Aeropuerto!$R193</f>
        <v>9500</v>
      </c>
      <c r="J200" s="3" cm="1">
        <f t="array" ref="J200">_xlfn.XLOOKUP(transformación!$B191,[1]Mortalidad!$A$2:$A$301,_xlfn.XLOOKUP($C$1,[1]Mortalidad!$B$1:$P$1,[1]Mortalidad!$B$2:$P$301))</f>
        <v>6772</v>
      </c>
      <c r="K200" s="19" cm="1">
        <f t="array" ref="K200">_xlfn.XLOOKUP(transformación!$B191,'[1]Indice del consumidor'!$A$2:$A$301,_xlfn.XLOOKUP($C$1,'[1]Indice del consumidor'!$B$1:$P$1,'[1]Indice del consumidor'!$B$2:$P$301))</f>
        <v>2.1</v>
      </c>
      <c r="L200" s="3" cm="1">
        <f t="array" ref="L200">_xlfn.XLOOKUP(transformación!B191,'[1]Total Búsquedas'!$A$5:$A$101,_xlfn.XLOOKUP($C$1,'[1]Total Búsquedas'!$B$2:$Q$2,'[1]Total Búsquedas'!$B$5:$Q$101))</f>
        <v>94938</v>
      </c>
      <c r="M200" s="3" cm="1">
        <f t="array" ref="M200">_xlfn.XLOOKUP(transformación!B191,'[1]Búsquedas a tres meses'!$A$5:$A$101,_xlfn.XLOOKUP($C$1,'[1]Búsquedas a tres meses'!$B$2:$Q$2,'[1]Búsquedas a tres meses'!$B$5:$Q$101))</f>
        <v>84659</v>
      </c>
      <c r="N200" s="3" cm="1">
        <f t="array" ref="N200">_xlfn.XLOOKUP(transformación!B191,'[1]Búsquedas a 6 meses'!$A$5:$A$101,_xlfn.XLOOKUP($C$1,'[1]Búsquedas a 6 meses'!$B$2:$Q$2,'[1]Búsquedas a 6 meses'!$B$5:$Q$101))</f>
        <v>89897</v>
      </c>
    </row>
    <row r="201" spans="1:14" x14ac:dyDescent="0.3">
      <c r="A201" s="2" t="str">
        <f>'Viajeros Hoteles y Apartamet'!A201</f>
        <v>2020</v>
      </c>
      <c r="B201" s="2" t="str">
        <f>'Viajeros Hoteles y Apartamet'!B201</f>
        <v>10</v>
      </c>
      <c r="C201" s="3">
        <f>'Viajeros Hoteles y Apartamet'!L201</f>
        <v>12628</v>
      </c>
      <c r="D201" s="3" cm="1">
        <f t="array" ref="D201">_xlfn.XLOOKUP(transformación!A192,'[1]Pib Pc'!$A$2:$A$81,_xlfn.XLOOKUP($C$1,'[1]Pib Pc'!B$1:P$1,'[1]Pib Pc'!$B$2:$P$81))</f>
        <v>12640</v>
      </c>
      <c r="E201" s="19" cm="1">
        <f t="array" ref="E201">_xlfn.XLOOKUP(transformación!B192,'[1]IPC Armonizado'!$A$2:$A$250,_xlfn.XLOOKUP($C$1,'[1]IPC Armonizado'!$B$1:$Q$1,'[1]IPC Armonizado'!$B$2:$Q$250))</f>
        <v>107.99</v>
      </c>
      <c r="F201" s="19" cm="1">
        <f t="array" ref="F201">_xlfn.XLOOKUP(transformación!A192,'[1]Desempleo armonizado'!$A$2:$A$101,_xlfn.XLOOKUP($C$1,'[1]Desempleo armonizado'!$B$1:$P$1,'[1]Desempleo armonizado'!$B$2:$P$101))</f>
        <v>7.9</v>
      </c>
      <c r="G201" s="26" cm="1">
        <f t="array" ref="G201">IFERROR(_xlfn.XLOOKUP(transformación!$B192,[1]Forwarkeys!$B$2:$B$1000,_xlfn.XLOOKUP($C$1,[1]Forwarkeys!$C$1:$BA$1,[1]Forwarkeys!$C$2:$BA$1000)),"-")</f>
        <v>15534</v>
      </c>
      <c r="H201" s="19">
        <f>España!E201</f>
        <v>104.01</v>
      </c>
      <c r="I201" s="3">
        <f>[1]Aeropuerto!$R194</f>
        <v>11856</v>
      </c>
      <c r="J201" s="3" cm="1">
        <f t="array" ref="J201">_xlfn.XLOOKUP(transformación!$B192,[1]Mortalidad!$A$2:$A$301,_xlfn.XLOOKUP($C$1,[1]Mortalidad!$B$1:$P$1,[1]Mortalidad!$B$2:$P$301))</f>
        <v>7281</v>
      </c>
      <c r="K201" s="19" cm="1">
        <f t="array" ref="K201">_xlfn.XLOOKUP(transformación!$B192,'[1]Indice del consumidor'!$A$2:$A$301,_xlfn.XLOOKUP($C$1,'[1]Indice del consumidor'!$B$1:$P$1,'[1]Indice del consumidor'!$B$2:$P$301))</f>
        <v>1.3</v>
      </c>
      <c r="L201" s="3" cm="1">
        <f t="array" ref="L201">_xlfn.XLOOKUP(transformación!B192,'[1]Total Búsquedas'!$A$5:$A$101,_xlfn.XLOOKUP($C$1,'[1]Total Búsquedas'!$B$2:$Q$2,'[1]Total Búsquedas'!$B$5:$Q$101))</f>
        <v>114202</v>
      </c>
      <c r="M201" s="3" cm="1">
        <f t="array" ref="M201">_xlfn.XLOOKUP(transformación!B192,'[1]Búsquedas a tres meses'!$A$5:$A$101,_xlfn.XLOOKUP($C$1,'[1]Búsquedas a tres meses'!$B$2:$Q$2,'[1]Búsquedas a tres meses'!$B$5:$Q$101))</f>
        <v>103301</v>
      </c>
      <c r="N201" s="3" cm="1">
        <f t="array" ref="N201">_xlfn.XLOOKUP(transformación!B192,'[1]Búsquedas a 6 meses'!$A$5:$A$101,_xlfn.XLOOKUP($C$1,'[1]Búsquedas a 6 meses'!$B$2:$Q$2,'[1]Búsquedas a 6 meses'!$B$5:$Q$101))</f>
        <v>109882</v>
      </c>
    </row>
    <row r="202" spans="1:14" x14ac:dyDescent="0.3">
      <c r="A202" s="2" t="str">
        <f>'Viajeros Hoteles y Apartamet'!A202</f>
        <v>2020</v>
      </c>
      <c r="B202" s="2" t="str">
        <f>'Viajeros Hoteles y Apartamet'!B202</f>
        <v>11</v>
      </c>
      <c r="C202" s="3">
        <f>'Viajeros Hoteles y Apartamet'!L202</f>
        <v>3011</v>
      </c>
      <c r="D202" s="3" cm="1">
        <f t="array" ref="D202">_xlfn.XLOOKUP(transformación!A193,'[1]Pib Pc'!$A$2:$A$81,_xlfn.XLOOKUP($C$1,'[1]Pib Pc'!B$1:P$1,'[1]Pib Pc'!$B$2:$P$81))</f>
        <v>12640</v>
      </c>
      <c r="E202" s="19" cm="1">
        <f t="array" ref="E202">_xlfn.XLOOKUP(transformación!B193,'[1]IPC Armonizado'!$A$2:$A$250,_xlfn.XLOOKUP($C$1,'[1]IPC Armonizado'!$B$1:$Q$1,'[1]IPC Armonizado'!$B$2:$Q$250))</f>
        <v>107.91</v>
      </c>
      <c r="F202" s="19" cm="1">
        <f t="array" ref="F202">_xlfn.XLOOKUP(transformación!A193,'[1]Desempleo armonizado'!$A$2:$A$101,_xlfn.XLOOKUP($C$1,'[1]Desempleo armonizado'!$B$1:$P$1,'[1]Desempleo armonizado'!$B$2:$P$101))</f>
        <v>7.9</v>
      </c>
      <c r="G202" s="26" cm="1">
        <f t="array" ref="G202">IFERROR(_xlfn.XLOOKUP(transformación!$B193,[1]Forwarkeys!$B$2:$B$1000,_xlfn.XLOOKUP($C$1,[1]Forwarkeys!$C$1:$BA$1,[1]Forwarkeys!$C$2:$BA$1000)),"-")</f>
        <v>8544</v>
      </c>
      <c r="H202" s="19">
        <f>España!E202</f>
        <v>104.12</v>
      </c>
      <c r="I202" s="3">
        <f>[1]Aeropuerto!$R195</f>
        <v>2957</v>
      </c>
      <c r="J202" s="3" cm="1">
        <f t="array" ref="J202">_xlfn.XLOOKUP(transformación!$B193,[1]Mortalidad!$A$2:$A$301,_xlfn.XLOOKUP($C$1,[1]Mortalidad!$B$1:$P$1,[1]Mortalidad!$B$2:$P$301))</f>
        <v>8220</v>
      </c>
      <c r="K202" s="19" cm="1">
        <f t="array" ref="K202">_xlfn.XLOOKUP(transformación!$B193,'[1]Indice del consumidor'!$A$2:$A$301,_xlfn.XLOOKUP($C$1,'[1]Indice del consumidor'!$B$1:$P$1,'[1]Indice del consumidor'!$B$2:$P$301))</f>
        <v>-2</v>
      </c>
      <c r="L202" s="3" cm="1">
        <f t="array" ref="L202">_xlfn.XLOOKUP(transformación!B193,'[1]Total Búsquedas'!$A$5:$A$101,_xlfn.XLOOKUP($C$1,'[1]Total Búsquedas'!$B$2:$Q$2,'[1]Total Búsquedas'!$B$5:$Q$101))</f>
        <v>73570</v>
      </c>
      <c r="M202" s="3" cm="1">
        <f t="array" ref="M202">_xlfn.XLOOKUP(transformación!B193,'[1]Búsquedas a tres meses'!$A$5:$A$101,_xlfn.XLOOKUP($C$1,'[1]Búsquedas a tres meses'!$B$2:$Q$2,'[1]Búsquedas a tres meses'!$B$5:$Q$101))</f>
        <v>62089</v>
      </c>
      <c r="N202" s="3" cm="1">
        <f t="array" ref="N202">_xlfn.XLOOKUP(transformación!B193,'[1]Búsquedas a 6 meses'!$A$5:$A$101,_xlfn.XLOOKUP($C$1,'[1]Búsquedas a 6 meses'!$B$2:$Q$2,'[1]Búsquedas a 6 meses'!$B$5:$Q$101))</f>
        <v>68652</v>
      </c>
    </row>
    <row r="203" spans="1:14" x14ac:dyDescent="0.3">
      <c r="A203" s="2" t="str">
        <f>'Viajeros Hoteles y Apartamet'!A203</f>
        <v>2020</v>
      </c>
      <c r="B203" s="2" t="str">
        <f>'Viajeros Hoteles y Apartamet'!B203</f>
        <v>12</v>
      </c>
      <c r="C203" s="3">
        <f>'Viajeros Hoteles y Apartamet'!L203</f>
        <v>1716</v>
      </c>
      <c r="D203" s="3" cm="1">
        <f t="array" ref="D203">_xlfn.XLOOKUP(transformación!A194,'[1]Pib Pc'!$A$2:$A$81,_xlfn.XLOOKUP($C$1,'[1]Pib Pc'!B$1:P$1,'[1]Pib Pc'!$B$2:$P$81))</f>
        <v>12640</v>
      </c>
      <c r="E203" s="19" cm="1">
        <f t="array" ref="E203">_xlfn.XLOOKUP(transformación!B194,'[1]IPC Armonizado'!$A$2:$A$250,_xlfn.XLOOKUP($C$1,'[1]IPC Armonizado'!$B$1:$Q$1,'[1]IPC Armonizado'!$B$2:$Q$250))</f>
        <v>108.79</v>
      </c>
      <c r="F203" s="19" cm="1">
        <f t="array" ref="F203">_xlfn.XLOOKUP(transformación!A194,'[1]Desempleo armonizado'!$A$2:$A$101,_xlfn.XLOOKUP($C$1,'[1]Desempleo armonizado'!$B$1:$P$1,'[1]Desempleo armonizado'!$B$2:$P$101))</f>
        <v>7.9</v>
      </c>
      <c r="G203" s="26" cm="1">
        <f t="array" ref="G203">IFERROR(_xlfn.XLOOKUP(transformación!$B194,[1]Forwarkeys!$B$2:$B$1000,_xlfn.XLOOKUP($C$1,[1]Forwarkeys!$C$1:$BA$1,[1]Forwarkeys!$C$2:$BA$1000)),"-")</f>
        <v>7191</v>
      </c>
      <c r="H203" s="19">
        <f>España!E203</f>
        <v>104.28</v>
      </c>
      <c r="I203" s="3">
        <f>[1]Aeropuerto!$R196</f>
        <v>3748</v>
      </c>
      <c r="J203" s="3" cm="1">
        <f t="array" ref="J203">_xlfn.XLOOKUP(transformación!$B194,[1]Mortalidad!$A$2:$A$301,_xlfn.XLOOKUP($C$1,[1]Mortalidad!$B$1:$P$1,[1]Mortalidad!$B$2:$P$301))</f>
        <v>10187</v>
      </c>
      <c r="K203" s="19" cm="1">
        <f t="array" ref="K203">_xlfn.XLOOKUP(transformación!$B194,'[1]Indice del consumidor'!$A$2:$A$301,_xlfn.XLOOKUP($C$1,'[1]Indice del consumidor'!$B$1:$P$1,'[1]Indice del consumidor'!$B$2:$P$301))</f>
        <v>0.9</v>
      </c>
      <c r="L203" s="3" cm="1">
        <f t="array" ref="L203">_xlfn.XLOOKUP(transformación!B194,'[1]Total Búsquedas'!$A$5:$A$101,_xlfn.XLOOKUP($C$1,'[1]Total Búsquedas'!$B$2:$Q$2,'[1]Total Búsquedas'!$B$5:$Q$101))</f>
        <v>84106</v>
      </c>
      <c r="M203" s="3" cm="1">
        <f t="array" ref="M203">_xlfn.XLOOKUP(transformación!B194,'[1]Búsquedas a tres meses'!$A$5:$A$101,_xlfn.XLOOKUP($C$1,'[1]Búsquedas a tres meses'!$B$2:$Q$2,'[1]Búsquedas a tres meses'!$B$5:$Q$101))</f>
        <v>66548</v>
      </c>
      <c r="N203" s="3" cm="1">
        <f t="array" ref="N203">_xlfn.XLOOKUP(transformación!B194,'[1]Búsquedas a 6 meses'!$A$5:$A$101,_xlfn.XLOOKUP($C$1,'[1]Búsquedas a 6 meses'!$B$2:$Q$2,'[1]Búsquedas a 6 meses'!$B$5:$Q$101))</f>
        <v>76920</v>
      </c>
    </row>
    <row r="204" spans="1:14" x14ac:dyDescent="0.3">
      <c r="A204" s="2" t="str">
        <f>'Viajeros Hoteles y Apartamet'!A204</f>
        <v>2021</v>
      </c>
      <c r="B204" s="2" t="str">
        <f>'Viajeros Hoteles y Apartamet'!B204</f>
        <v>1</v>
      </c>
      <c r="C204" s="3">
        <f>'Viajeros Hoteles y Apartamet'!L204</f>
        <v>2967</v>
      </c>
      <c r="D204" s="3" cm="1">
        <f t="array" ref="D204">_xlfn.XLOOKUP(transformación!A195,'[1]Pib Pc'!$A$2:$A$81,_xlfn.XLOOKUP($C$1,'[1]Pib Pc'!B$1:P$1,'[1]Pib Pc'!$B$2:$P$81))</f>
        <v>12170</v>
      </c>
      <c r="E204" s="19" cm="1">
        <f t="array" ref="E204">_xlfn.XLOOKUP(transformación!B195,'[1]IPC Armonizado'!$A$2:$A$250,_xlfn.XLOOKUP($C$1,'[1]IPC Armonizado'!$B$1:$Q$1,'[1]IPC Armonizado'!$B$2:$Q$250))</f>
        <v>108.73</v>
      </c>
      <c r="F204" s="19" cm="1">
        <f t="array" ref="F204">_xlfn.XLOOKUP(transformación!A195,'[1]Desempleo armonizado'!$A$2:$A$101,_xlfn.XLOOKUP($C$1,'[1]Desempleo armonizado'!$B$1:$P$1,'[1]Desempleo armonizado'!$B$2:$P$101))</f>
        <v>9.6999999999999993</v>
      </c>
      <c r="G204" s="26" cm="1">
        <f t="array" ref="G204">IFERROR(_xlfn.XLOOKUP(transformación!$B195,[1]Forwarkeys!$B$2:$B$1000,_xlfn.XLOOKUP($C$1,[1]Forwarkeys!$C$1:$BA$1,[1]Forwarkeys!$C$2:$BA$1000)),"-")</f>
        <v>5283</v>
      </c>
      <c r="H204" s="19">
        <f>España!E204</f>
        <v>103.87</v>
      </c>
      <c r="I204" s="3">
        <f>[1]Aeropuerto!$R197</f>
        <v>2796</v>
      </c>
      <c r="J204" s="3" cm="1">
        <f t="array" ref="J204">_xlfn.XLOOKUP(transformación!$B195,[1]Mortalidad!$A$2:$A$301,_xlfn.XLOOKUP($C$1,[1]Mortalidad!$B$1:$P$1,[1]Mortalidad!$B$2:$P$301))</f>
        <v>10180</v>
      </c>
      <c r="K204" s="19" cm="1">
        <f t="array" ref="K204">_xlfn.XLOOKUP(transformación!$B195,'[1]Indice del consumidor'!$A$2:$A$301,_xlfn.XLOOKUP($C$1,'[1]Indice del consumidor'!$B$1:$P$1,'[1]Indice del consumidor'!$B$2:$P$301))</f>
        <v>2.7</v>
      </c>
      <c r="L204" s="3" cm="1">
        <f t="array" ref="L204">_xlfn.XLOOKUP(transformación!B195,'[1]Total Búsquedas'!$A$5:$A$101,_xlfn.XLOOKUP($C$1,'[1]Total Búsquedas'!$B$2:$Q$2,'[1]Total Búsquedas'!$B$5:$Q$101))</f>
        <v>104868</v>
      </c>
      <c r="M204" s="3" cm="1">
        <f t="array" ref="M204">_xlfn.XLOOKUP(transformación!B195,'[1]Búsquedas a tres meses'!$A$5:$A$101,_xlfn.XLOOKUP($C$1,'[1]Búsquedas a tres meses'!$B$2:$Q$2,'[1]Búsquedas a tres meses'!$B$5:$Q$101))</f>
        <v>72938</v>
      </c>
      <c r="N204" s="3" cm="1">
        <f t="array" ref="N204">_xlfn.XLOOKUP(transformación!B195,'[1]Búsquedas a 6 meses'!$A$5:$A$101,_xlfn.XLOOKUP($C$1,'[1]Búsquedas a 6 meses'!$B$2:$Q$2,'[1]Búsquedas a 6 meses'!$B$5:$Q$101))</f>
        <v>95858</v>
      </c>
    </row>
    <row r="205" spans="1:14" x14ac:dyDescent="0.3">
      <c r="A205" s="2" t="str">
        <f>'Viajeros Hoteles y Apartamet'!A205</f>
        <v>2021</v>
      </c>
      <c r="B205" s="2" t="str">
        <f>'Viajeros Hoteles y Apartamet'!B205</f>
        <v>2</v>
      </c>
      <c r="C205" s="3">
        <f>'Viajeros Hoteles y Apartamet'!L205</f>
        <v>1859</v>
      </c>
      <c r="D205" s="3" cm="1">
        <f t="array" ref="D205">_xlfn.XLOOKUP(transformación!A196,'[1]Pib Pc'!$A$2:$A$81,_xlfn.XLOOKUP($C$1,'[1]Pib Pc'!B$1:P$1,'[1]Pib Pc'!$B$2:$P$81))</f>
        <v>12170</v>
      </c>
      <c r="E205" s="19" cm="1">
        <f t="array" ref="E205">_xlfn.XLOOKUP(transformación!B196,'[1]IPC Armonizado'!$A$2:$A$250,_xlfn.XLOOKUP($C$1,'[1]IPC Armonizado'!$B$1:$Q$1,'[1]IPC Armonizado'!$B$2:$Q$250))</f>
        <v>109.11</v>
      </c>
      <c r="F205" s="19" cm="1">
        <f t="array" ref="F205">_xlfn.XLOOKUP(transformación!A196,'[1]Desempleo armonizado'!$A$2:$A$101,_xlfn.XLOOKUP($C$1,'[1]Desempleo armonizado'!$B$1:$P$1,'[1]Desempleo armonizado'!$B$2:$P$101))</f>
        <v>9.6999999999999993</v>
      </c>
      <c r="G205" s="26" cm="1">
        <f t="array" ref="G205">IFERROR(_xlfn.XLOOKUP(transformación!$B196,[1]Forwarkeys!$B$2:$B$1000,_xlfn.XLOOKUP($C$1,[1]Forwarkeys!$C$1:$BA$1,[1]Forwarkeys!$C$2:$BA$1000)),"-")</f>
        <v>1440</v>
      </c>
      <c r="H205" s="19">
        <f>España!E205</f>
        <v>103.27</v>
      </c>
      <c r="I205" s="3">
        <f>[1]Aeropuerto!$R198</f>
        <v>1221</v>
      </c>
      <c r="J205" s="3" cm="1">
        <f t="array" ref="J205">_xlfn.XLOOKUP(transformación!$B196,[1]Mortalidad!$A$2:$A$301,_xlfn.XLOOKUP($C$1,[1]Mortalidad!$B$1:$P$1,[1]Mortalidad!$B$2:$P$301))</f>
        <v>7558</v>
      </c>
      <c r="K205" s="19" cm="1">
        <f t="array" ref="K205">_xlfn.XLOOKUP(transformación!$B196,'[1]Indice del consumidor'!$A$2:$A$301,_xlfn.XLOOKUP($C$1,'[1]Indice del consumidor'!$B$1:$P$1,'[1]Indice del consumidor'!$B$2:$P$301))</f>
        <v>5.3</v>
      </c>
      <c r="L205" s="3" cm="1">
        <f t="array" ref="L205">_xlfn.XLOOKUP(transformación!B196,'[1]Total Búsquedas'!$A$5:$A$101,_xlfn.XLOOKUP($C$1,'[1]Total Búsquedas'!$B$2:$Q$2,'[1]Total Búsquedas'!$B$5:$Q$101))</f>
        <v>101163</v>
      </c>
      <c r="M205" s="3" cm="1">
        <f t="array" ref="M205">_xlfn.XLOOKUP(transformación!B196,'[1]Búsquedas a tres meses'!$A$5:$A$101,_xlfn.XLOOKUP($C$1,'[1]Búsquedas a tres meses'!$B$2:$Q$2,'[1]Búsquedas a tres meses'!$B$5:$Q$101))</f>
        <v>75635</v>
      </c>
      <c r="N205" s="3" cm="1">
        <f t="array" ref="N205">_xlfn.XLOOKUP(transformación!B196,'[1]Búsquedas a 6 meses'!$A$5:$A$101,_xlfn.XLOOKUP($C$1,'[1]Búsquedas a 6 meses'!$B$2:$Q$2,'[1]Búsquedas a 6 meses'!$B$5:$Q$101))</f>
        <v>94100</v>
      </c>
    </row>
    <row r="206" spans="1:14" x14ac:dyDescent="0.3">
      <c r="A206" s="2" t="str">
        <f>'Viajeros Hoteles y Apartamet'!A206</f>
        <v>2021</v>
      </c>
      <c r="B206" s="2" t="str">
        <f>'Viajeros Hoteles y Apartamet'!B206</f>
        <v>3</v>
      </c>
      <c r="C206" s="3">
        <f>'Viajeros Hoteles y Apartamet'!L206</f>
        <v>5161</v>
      </c>
      <c r="D206" s="3" cm="1">
        <f t="array" ref="D206">_xlfn.XLOOKUP(transformación!A197,'[1]Pib Pc'!$A$2:$A$81,_xlfn.XLOOKUP($C$1,'[1]Pib Pc'!B$1:P$1,'[1]Pib Pc'!$B$2:$P$81))</f>
        <v>12170</v>
      </c>
      <c r="E206" s="19" cm="1">
        <f t="array" ref="E206">_xlfn.XLOOKUP(transformación!B197,'[1]IPC Armonizado'!$A$2:$A$250,_xlfn.XLOOKUP($C$1,'[1]IPC Armonizado'!$B$1:$Q$1,'[1]IPC Armonizado'!$B$2:$Q$250))</f>
        <v>109.22</v>
      </c>
      <c r="F206" s="19" cm="1">
        <f t="array" ref="F206">_xlfn.XLOOKUP(transformación!A197,'[1]Desempleo armonizado'!$A$2:$A$101,_xlfn.XLOOKUP($C$1,'[1]Desempleo armonizado'!$B$1:$P$1,'[1]Desempleo armonizado'!$B$2:$P$101))</f>
        <v>9.6999999999999993</v>
      </c>
      <c r="G206" s="26" cm="1">
        <f t="array" ref="G206">IFERROR(_xlfn.XLOOKUP(transformación!$B197,[1]Forwarkeys!$B$2:$B$1000,_xlfn.XLOOKUP($C$1,[1]Forwarkeys!$C$1:$BA$1,[1]Forwarkeys!$C$2:$BA$1000)),"-")</f>
        <v>4320</v>
      </c>
      <c r="H206" s="19">
        <f>España!E206</f>
        <v>105.22</v>
      </c>
      <c r="I206" s="3">
        <f>[1]Aeropuerto!$R199</f>
        <v>4050</v>
      </c>
      <c r="J206" s="3" cm="1">
        <f t="array" ref="J206">_xlfn.XLOOKUP(transformación!$B197,[1]Mortalidad!$A$2:$A$301,_xlfn.XLOOKUP($C$1,[1]Mortalidad!$B$1:$P$1,[1]Mortalidad!$B$2:$P$301))</f>
        <v>7809</v>
      </c>
      <c r="K206" s="19" cm="1">
        <f t="array" ref="K206">_xlfn.XLOOKUP(transformación!$B197,'[1]Indice del consumidor'!$A$2:$A$301,_xlfn.XLOOKUP($C$1,'[1]Indice del consumidor'!$B$1:$P$1,'[1]Indice del consumidor'!$B$2:$P$301))</f>
        <v>4</v>
      </c>
      <c r="L206" s="3" cm="1">
        <f t="array" ref="L206">_xlfn.XLOOKUP(transformación!B197,'[1]Total Búsquedas'!$A$5:$A$101,_xlfn.XLOOKUP($C$1,'[1]Total Búsquedas'!$B$2:$Q$2,'[1]Total Búsquedas'!$B$5:$Q$101))</f>
        <v>102404</v>
      </c>
      <c r="M206" s="3" cm="1">
        <f t="array" ref="M206">_xlfn.XLOOKUP(transformación!B197,'[1]Búsquedas a tres meses'!$A$5:$A$101,_xlfn.XLOOKUP($C$1,'[1]Búsquedas a tres meses'!$B$2:$Q$2,'[1]Búsquedas a tres meses'!$B$5:$Q$101))</f>
        <v>83298</v>
      </c>
      <c r="N206" s="3" cm="1">
        <f t="array" ref="N206">_xlfn.XLOOKUP(transformación!B197,'[1]Búsquedas a 6 meses'!$A$5:$A$101,_xlfn.XLOOKUP($C$1,'[1]Búsquedas a 6 meses'!$B$2:$Q$2,'[1]Búsquedas a 6 meses'!$B$5:$Q$101))</f>
        <v>97093</v>
      </c>
    </row>
    <row r="207" spans="1:14" x14ac:dyDescent="0.3">
      <c r="A207" s="2" t="str">
        <f>'Viajeros Hoteles y Apartamet'!A207</f>
        <v>2021</v>
      </c>
      <c r="B207" s="2" t="str">
        <f>'Viajeros Hoteles y Apartamet'!B207</f>
        <v>4</v>
      </c>
      <c r="C207" s="3">
        <f>'Viajeros Hoteles y Apartamet'!L207</f>
        <v>7769</v>
      </c>
      <c r="D207" s="3" cm="1">
        <f t="array" ref="D207">_xlfn.XLOOKUP(transformación!A198,'[1]Pib Pc'!$A$2:$A$81,_xlfn.XLOOKUP($C$1,'[1]Pib Pc'!B$1:P$1,'[1]Pib Pc'!$B$2:$P$81))</f>
        <v>13060</v>
      </c>
      <c r="E207" s="19" cm="1">
        <f t="array" ref="E207">_xlfn.XLOOKUP(transformación!B198,'[1]IPC Armonizado'!$A$2:$A$250,_xlfn.XLOOKUP($C$1,'[1]IPC Armonizado'!$B$1:$Q$1,'[1]IPC Armonizado'!$B$2:$Q$250))</f>
        <v>109.54</v>
      </c>
      <c r="F207" s="19" cm="1">
        <f t="array" ref="F207">_xlfn.XLOOKUP(transformación!A198,'[1]Desempleo armonizado'!$A$2:$A$101,_xlfn.XLOOKUP($C$1,'[1]Desempleo armonizado'!$B$1:$P$1,'[1]Desempleo armonizado'!$B$2:$P$101))</f>
        <v>9.9</v>
      </c>
      <c r="G207" s="26" cm="1">
        <f t="array" ref="G207">IFERROR(_xlfn.XLOOKUP(transformación!$B198,[1]Forwarkeys!$B$2:$B$1000,_xlfn.XLOOKUP($C$1,[1]Forwarkeys!$C$1:$BA$1,[1]Forwarkeys!$C$2:$BA$1000)),"-")</f>
        <v>9030</v>
      </c>
      <c r="H207" s="19">
        <f>España!E207</f>
        <v>106.39</v>
      </c>
      <c r="I207" s="3">
        <f>[1]Aeropuerto!$R200</f>
        <v>6237</v>
      </c>
      <c r="J207" s="3" cm="1">
        <f t="array" ref="J207">_xlfn.XLOOKUP(transformación!$B198,[1]Mortalidad!$A$2:$A$301,_xlfn.XLOOKUP($C$1,[1]Mortalidad!$B$1:$P$1,[1]Mortalidad!$B$2:$P$301))</f>
        <v>7316</v>
      </c>
      <c r="K207" s="19" cm="1">
        <f t="array" ref="K207">_xlfn.XLOOKUP(transformación!$B198,'[1]Indice del consumidor'!$A$2:$A$301,_xlfn.XLOOKUP($C$1,'[1]Indice del consumidor'!$B$1:$P$1,'[1]Indice del consumidor'!$B$2:$P$301))</f>
        <v>5.8</v>
      </c>
      <c r="L207" s="3" cm="1">
        <f t="array" ref="L207">_xlfn.XLOOKUP(transformación!B198,'[1]Total Búsquedas'!$A$5:$A$101,_xlfn.XLOOKUP($C$1,'[1]Total Búsquedas'!$B$2:$Q$2,'[1]Total Búsquedas'!$B$5:$Q$101))</f>
        <v>81699</v>
      </c>
      <c r="M207" s="3" cm="1">
        <f t="array" ref="M207">_xlfn.XLOOKUP(transformación!B198,'[1]Búsquedas a tres meses'!$A$5:$A$101,_xlfn.XLOOKUP($C$1,'[1]Búsquedas a tres meses'!$B$2:$Q$2,'[1]Búsquedas a tres meses'!$B$5:$Q$101))</f>
        <v>65222</v>
      </c>
      <c r="N207" s="3" cm="1">
        <f t="array" ref="N207">_xlfn.XLOOKUP(transformación!B198,'[1]Búsquedas a 6 meses'!$A$5:$A$101,_xlfn.XLOOKUP($C$1,'[1]Búsquedas a 6 meses'!$B$2:$Q$2,'[1]Búsquedas a 6 meses'!$B$5:$Q$101))</f>
        <v>78588</v>
      </c>
    </row>
    <row r="208" spans="1:14" x14ac:dyDescent="0.3">
      <c r="A208" s="2" t="str">
        <f>'Viajeros Hoteles y Apartamet'!A208</f>
        <v>2021</v>
      </c>
      <c r="B208" s="2" t="str">
        <f>'Viajeros Hoteles y Apartamet'!B208</f>
        <v>5</v>
      </c>
      <c r="C208" s="3">
        <f>'Viajeros Hoteles y Apartamet'!L208</f>
        <v>8457</v>
      </c>
      <c r="D208" s="3" cm="1">
        <f t="array" ref="D208">_xlfn.XLOOKUP(transformación!A199,'[1]Pib Pc'!$A$2:$A$81,_xlfn.XLOOKUP($C$1,'[1]Pib Pc'!B$1:P$1,'[1]Pib Pc'!$B$2:$P$81))</f>
        <v>13060</v>
      </c>
      <c r="E208" s="19" cm="1">
        <f t="array" ref="E208">_xlfn.XLOOKUP(transformación!B199,'[1]IPC Armonizado'!$A$2:$A$250,_xlfn.XLOOKUP($C$1,'[1]IPC Armonizado'!$B$1:$Q$1,'[1]IPC Armonizado'!$B$2:$Q$250))</f>
        <v>109.79</v>
      </c>
      <c r="F208" s="19" cm="1">
        <f t="array" ref="F208">_xlfn.XLOOKUP(transformación!A199,'[1]Desempleo armonizado'!$A$2:$A$101,_xlfn.XLOOKUP($C$1,'[1]Desempleo armonizado'!$B$1:$P$1,'[1]Desempleo armonizado'!$B$2:$P$101))</f>
        <v>9.9</v>
      </c>
      <c r="G208" s="26" cm="1">
        <f t="array" ref="G208">IFERROR(_xlfn.XLOOKUP(transformación!$B199,[1]Forwarkeys!$B$2:$B$1000,_xlfn.XLOOKUP($C$1,[1]Forwarkeys!$C$1:$BA$1,[1]Forwarkeys!$C$2:$BA$1000)),"-")</f>
        <v>11607</v>
      </c>
      <c r="H208" s="19">
        <f>España!E208</f>
        <v>106.95</v>
      </c>
      <c r="I208" s="3">
        <f>[1]Aeropuerto!$R201</f>
        <v>8518</v>
      </c>
      <c r="J208" s="3" cm="1">
        <f t="array" ref="J208">_xlfn.XLOOKUP(transformación!$B199,[1]Mortalidad!$A$2:$A$301,_xlfn.XLOOKUP($C$1,[1]Mortalidad!$B$1:$P$1,[1]Mortalidad!$B$2:$P$301))</f>
        <v>7265</v>
      </c>
      <c r="K208" s="19" cm="1">
        <f t="array" ref="K208">_xlfn.XLOOKUP(transformación!$B199,'[1]Indice del consumidor'!$A$2:$A$301,_xlfn.XLOOKUP($C$1,'[1]Indice del consumidor'!$B$1:$P$1,'[1]Indice del consumidor'!$B$2:$P$301))</f>
        <v>9.1999999999999993</v>
      </c>
      <c r="L208" s="3" cm="1">
        <f t="array" ref="L208">_xlfn.XLOOKUP(transformación!B199,'[1]Total Búsquedas'!$A$5:$A$101,_xlfn.XLOOKUP($C$1,'[1]Total Búsquedas'!$B$2:$Q$2,'[1]Total Búsquedas'!$B$5:$Q$101))</f>
        <v>161562</v>
      </c>
      <c r="M208" s="3" cm="1">
        <f t="array" ref="M208">_xlfn.XLOOKUP(transformación!B199,'[1]Búsquedas a tres meses'!$A$5:$A$101,_xlfn.XLOOKUP($C$1,'[1]Búsquedas a tres meses'!$B$2:$Q$2,'[1]Búsquedas a tres meses'!$B$5:$Q$101))</f>
        <v>134038</v>
      </c>
      <c r="N208" s="3" cm="1">
        <f t="array" ref="N208">_xlfn.XLOOKUP(transformación!B199,'[1]Búsquedas a 6 meses'!$A$5:$A$101,_xlfn.XLOOKUP($C$1,'[1]Búsquedas a 6 meses'!$B$2:$Q$2,'[1]Búsquedas a 6 meses'!$B$5:$Q$101))</f>
        <v>157291</v>
      </c>
    </row>
    <row r="209" spans="1:14" x14ac:dyDescent="0.3">
      <c r="A209" s="2" t="str">
        <f>'Viajeros Hoteles y Apartamet'!A209</f>
        <v>2021</v>
      </c>
      <c r="B209" s="2" t="str">
        <f>'Viajeros Hoteles y Apartamet'!B209</f>
        <v>6</v>
      </c>
      <c r="C209" s="3">
        <f>'Viajeros Hoteles y Apartamet'!L209</f>
        <v>16593</v>
      </c>
      <c r="D209" s="3" cm="1">
        <f t="array" ref="D209">_xlfn.XLOOKUP(transformación!A200,'[1]Pib Pc'!$A$2:$A$81,_xlfn.XLOOKUP($C$1,'[1]Pib Pc'!B$1:P$1,'[1]Pib Pc'!$B$2:$P$81))</f>
        <v>13060</v>
      </c>
      <c r="E209" s="19" cm="1">
        <f t="array" ref="E209">_xlfn.XLOOKUP(transformación!B200,'[1]IPC Armonizado'!$A$2:$A$250,_xlfn.XLOOKUP($C$1,'[1]IPC Armonizado'!$B$1:$Q$1,'[1]IPC Armonizado'!$B$2:$Q$250))</f>
        <v>109.87</v>
      </c>
      <c r="F209" s="19" cm="1">
        <f t="array" ref="F209">_xlfn.XLOOKUP(transformación!A200,'[1]Desempleo armonizado'!$A$2:$A$101,_xlfn.XLOOKUP($C$1,'[1]Desempleo armonizado'!$B$1:$P$1,'[1]Desempleo armonizado'!$B$2:$P$101))</f>
        <v>9.9</v>
      </c>
      <c r="G209" s="26" cm="1">
        <f t="array" ref="G209">IFERROR(_xlfn.XLOOKUP(transformación!$B200,[1]Forwarkeys!$B$2:$B$1000,_xlfn.XLOOKUP($C$1,[1]Forwarkeys!$C$1:$BA$1,[1]Forwarkeys!$C$2:$BA$1000)),"-")</f>
        <v>21435</v>
      </c>
      <c r="H209" s="19">
        <f>España!E209</f>
        <v>107.46</v>
      </c>
      <c r="I209" s="3">
        <f>[1]Aeropuerto!$R202</f>
        <v>17447</v>
      </c>
      <c r="J209" s="3" cm="1">
        <f t="array" ref="J209">_xlfn.XLOOKUP(transformación!$B200,[1]Mortalidad!$A$2:$A$301,_xlfn.XLOOKUP($C$1,[1]Mortalidad!$B$1:$P$1,[1]Mortalidad!$B$2:$P$301))</f>
        <v>6609</v>
      </c>
      <c r="K209" s="19" cm="1">
        <f t="array" ref="K209">_xlfn.XLOOKUP(transformación!$B200,'[1]Indice del consumidor'!$A$2:$A$301,_xlfn.XLOOKUP($C$1,'[1]Indice del consumidor'!$B$1:$P$1,'[1]Indice del consumidor'!$B$2:$P$301))</f>
        <v>8.3000000000000007</v>
      </c>
      <c r="L209" s="3" cm="1">
        <f t="array" ref="L209">_xlfn.XLOOKUP(transformación!B200,'[1]Total Búsquedas'!$A$5:$A$101,_xlfn.XLOOKUP($C$1,'[1]Total Búsquedas'!$B$2:$Q$2,'[1]Total Búsquedas'!$B$5:$Q$101))</f>
        <v>244991</v>
      </c>
      <c r="M209" s="3" cm="1">
        <f t="array" ref="M209">_xlfn.XLOOKUP(transformación!B200,'[1]Búsquedas a tres meses'!$A$5:$A$101,_xlfn.XLOOKUP($C$1,'[1]Búsquedas a tres meses'!$B$2:$Q$2,'[1]Búsquedas a tres meses'!$B$5:$Q$101))</f>
        <v>219726</v>
      </c>
      <c r="N209" s="3" cm="1">
        <f t="array" ref="N209">_xlfn.XLOOKUP(transformación!B200,'[1]Búsquedas a 6 meses'!$A$5:$A$101,_xlfn.XLOOKUP($C$1,'[1]Búsquedas a 6 meses'!$B$2:$Q$2,'[1]Búsquedas a 6 meses'!$B$5:$Q$101))</f>
        <v>241803</v>
      </c>
    </row>
    <row r="210" spans="1:14" x14ac:dyDescent="0.3">
      <c r="A210" s="2" t="str">
        <f>'Viajeros Hoteles y Apartamet'!A210</f>
        <v>2021</v>
      </c>
      <c r="B210" s="2" t="str">
        <f>'Viajeros Hoteles y Apartamet'!B210</f>
        <v>7</v>
      </c>
      <c r="C210" s="3">
        <f>'Viajeros Hoteles y Apartamet'!L210</f>
        <v>36821</v>
      </c>
      <c r="D210" s="3" cm="1">
        <f t="array" ref="D210">_xlfn.XLOOKUP(transformación!A201,'[1]Pib Pc'!$A$2:$A$81,_xlfn.XLOOKUP($C$1,'[1]Pib Pc'!B$1:P$1,'[1]Pib Pc'!$B$2:$P$81))</f>
        <v>12500</v>
      </c>
      <c r="E210" s="19" cm="1">
        <f t="array" ref="E210">_xlfn.XLOOKUP(transformación!B201,'[1]IPC Armonizado'!$A$2:$A$250,_xlfn.XLOOKUP($C$1,'[1]IPC Armonizado'!$B$1:$Q$1,'[1]IPC Armonizado'!$B$2:$Q$250))</f>
        <v>110.18</v>
      </c>
      <c r="F210" s="19" cm="1">
        <f t="array" ref="F210">_xlfn.XLOOKUP(transformación!A201,'[1]Desempleo armonizado'!$A$2:$A$101,_xlfn.XLOOKUP($C$1,'[1]Desempleo armonizado'!$B$1:$P$1,'[1]Desempleo armonizado'!$B$2:$P$101))</f>
        <v>8.1999999999999993</v>
      </c>
      <c r="G210" s="26" cm="1">
        <f t="array" ref="G210">IFERROR(_xlfn.XLOOKUP(transformación!$B201,[1]Forwarkeys!$B$2:$B$1000,_xlfn.XLOOKUP($C$1,[1]Forwarkeys!$C$1:$BA$1,[1]Forwarkeys!$C$2:$BA$1000)),"-")</f>
        <v>33483</v>
      </c>
      <c r="H210" s="19">
        <f>España!E210</f>
        <v>106.18</v>
      </c>
      <c r="I210" s="3">
        <f>[1]Aeropuerto!$R203</f>
        <v>28989</v>
      </c>
      <c r="J210" s="3" cm="1">
        <f t="array" ref="J210">_xlfn.XLOOKUP(transformación!$B201,[1]Mortalidad!$A$2:$A$301,_xlfn.XLOOKUP($C$1,[1]Mortalidad!$B$1:$P$1,[1]Mortalidad!$B$2:$P$301))</f>
        <v>7021</v>
      </c>
      <c r="K210" s="19" cm="1">
        <f t="array" ref="K210">_xlfn.XLOOKUP(transformación!$B201,'[1]Indice del consumidor'!$A$2:$A$301,_xlfn.XLOOKUP($C$1,'[1]Indice del consumidor'!$B$1:$P$1,'[1]Indice del consumidor'!$B$2:$P$301))</f>
        <v>8.1</v>
      </c>
      <c r="L210" s="3" cm="1">
        <f t="array" ref="L210">_xlfn.XLOOKUP(transformación!B201,'[1]Total Búsquedas'!$A$5:$A$101,_xlfn.XLOOKUP($C$1,'[1]Total Búsquedas'!$B$2:$Q$2,'[1]Total Búsquedas'!$B$5:$Q$101))</f>
        <v>295278</v>
      </c>
      <c r="M210" s="3" cm="1">
        <f t="array" ref="M210">_xlfn.XLOOKUP(transformación!B201,'[1]Búsquedas a tres meses'!$A$5:$A$101,_xlfn.XLOOKUP($C$1,'[1]Búsquedas a tres meses'!$B$2:$Q$2,'[1]Búsquedas a tres meses'!$B$5:$Q$101))</f>
        <v>273736</v>
      </c>
      <c r="N210" s="3" cm="1">
        <f t="array" ref="N210">_xlfn.XLOOKUP(transformación!B201,'[1]Búsquedas a 6 meses'!$A$5:$A$101,_xlfn.XLOOKUP($C$1,'[1]Búsquedas a 6 meses'!$B$2:$Q$2,'[1]Búsquedas a 6 meses'!$B$5:$Q$101))</f>
        <v>288382</v>
      </c>
    </row>
    <row r="211" spans="1:14" x14ac:dyDescent="0.3">
      <c r="A211" s="2" t="str">
        <f>'Viajeros Hoteles y Apartamet'!A211</f>
        <v>2021</v>
      </c>
      <c r="B211" s="2" t="str">
        <f>'Viajeros Hoteles y Apartamet'!B211</f>
        <v>8</v>
      </c>
      <c r="C211" s="3">
        <f>'Viajeros Hoteles y Apartamet'!L211</f>
        <v>26464</v>
      </c>
      <c r="D211" s="3" cm="1">
        <f t="array" ref="D211">_xlfn.XLOOKUP(transformación!A202,'[1]Pib Pc'!$A$2:$A$81,_xlfn.XLOOKUP($C$1,'[1]Pib Pc'!B$1:P$1,'[1]Pib Pc'!$B$2:$P$81))</f>
        <v>12500</v>
      </c>
      <c r="E211" s="19" cm="1">
        <f t="array" ref="E211">_xlfn.XLOOKUP(transformación!B202,'[1]IPC Armonizado'!$A$2:$A$250,_xlfn.XLOOKUP($C$1,'[1]IPC Armonizado'!$B$1:$Q$1,'[1]IPC Armonizado'!$B$2:$Q$250))</f>
        <v>110.72</v>
      </c>
      <c r="F211" s="19" cm="1">
        <f t="array" ref="F211">_xlfn.XLOOKUP(transformación!A202,'[1]Desempleo armonizado'!$A$2:$A$101,_xlfn.XLOOKUP($C$1,'[1]Desempleo armonizado'!$B$1:$P$1,'[1]Desempleo armonizado'!$B$2:$P$101))</f>
        <v>8.1999999999999993</v>
      </c>
      <c r="G211" s="26" cm="1">
        <f t="array" ref="G211">IFERROR(_xlfn.XLOOKUP(transformación!$B202,[1]Forwarkeys!$B$2:$B$1000,_xlfn.XLOOKUP($C$1,[1]Forwarkeys!$C$1:$BA$1,[1]Forwarkeys!$C$2:$BA$1000)),"-")</f>
        <v>29940</v>
      </c>
      <c r="H211" s="19">
        <f>España!E211</f>
        <v>106.65</v>
      </c>
      <c r="I211" s="3">
        <f>[1]Aeropuerto!$R204</f>
        <v>20026</v>
      </c>
      <c r="J211" s="3" cm="1">
        <f t="array" ref="J211">_xlfn.XLOOKUP(transformación!$B202,[1]Mortalidad!$A$2:$A$301,_xlfn.XLOOKUP($C$1,[1]Mortalidad!$B$1:$P$1,[1]Mortalidad!$B$2:$P$301))</f>
        <v>7035</v>
      </c>
      <c r="K211" s="19" cm="1">
        <f t="array" ref="K211">_xlfn.XLOOKUP(transformación!$B202,'[1]Indice del consumidor'!$A$2:$A$301,_xlfn.XLOOKUP($C$1,'[1]Indice del consumidor'!$B$1:$P$1,'[1]Indice del consumidor'!$B$2:$P$301))</f>
        <v>7.6</v>
      </c>
      <c r="L211" s="3" cm="1">
        <f t="array" ref="L211">_xlfn.XLOOKUP(transformación!B202,'[1]Total Búsquedas'!$A$5:$A$101,_xlfn.XLOOKUP($C$1,'[1]Total Búsquedas'!$B$2:$Q$2,'[1]Total Búsquedas'!$B$5:$Q$101))</f>
        <v>306442</v>
      </c>
      <c r="M211" s="3" cm="1">
        <f t="array" ref="M211">_xlfn.XLOOKUP(transformación!B202,'[1]Búsquedas a tres meses'!$A$5:$A$101,_xlfn.XLOOKUP($C$1,'[1]Búsquedas a tres meses'!$B$2:$Q$2,'[1]Búsquedas a tres meses'!$B$5:$Q$101))</f>
        <v>271819</v>
      </c>
      <c r="N211" s="3" cm="1">
        <f t="array" ref="N211">_xlfn.XLOOKUP(transformación!B202,'[1]Búsquedas a 6 meses'!$A$5:$A$101,_xlfn.XLOOKUP($C$1,'[1]Búsquedas a 6 meses'!$B$2:$Q$2,'[1]Búsquedas a 6 meses'!$B$5:$Q$101))</f>
        <v>294913</v>
      </c>
    </row>
    <row r="212" spans="1:14" x14ac:dyDescent="0.3">
      <c r="A212" s="2" t="str">
        <f>'Viajeros Hoteles y Apartamet'!A212</f>
        <v>2021</v>
      </c>
      <c r="B212" s="2" t="str">
        <f>'Viajeros Hoteles y Apartamet'!B212</f>
        <v>9</v>
      </c>
      <c r="C212" s="3">
        <f>'Viajeros Hoteles y Apartamet'!L212</f>
        <v>36905</v>
      </c>
      <c r="D212" s="3" cm="1">
        <f t="array" ref="D212">_xlfn.XLOOKUP(transformación!A203,'[1]Pib Pc'!$A$2:$A$81,_xlfn.XLOOKUP($C$1,'[1]Pib Pc'!B$1:P$1,'[1]Pib Pc'!$B$2:$P$81))</f>
        <v>12500</v>
      </c>
      <c r="E212" s="19" cm="1">
        <f t="array" ref="E212">_xlfn.XLOOKUP(transformación!B203,'[1]IPC Armonizado'!$A$2:$A$250,_xlfn.XLOOKUP($C$1,'[1]IPC Armonizado'!$B$1:$Q$1,'[1]IPC Armonizado'!$B$2:$Q$250))</f>
        <v>111.29</v>
      </c>
      <c r="F212" s="19" cm="1">
        <f t="array" ref="F212">_xlfn.XLOOKUP(transformación!A203,'[1]Desempleo armonizado'!$A$2:$A$101,_xlfn.XLOOKUP($C$1,'[1]Desempleo armonizado'!$B$1:$P$1,'[1]Desempleo armonizado'!$B$2:$P$101))</f>
        <v>8.1999999999999993</v>
      </c>
      <c r="G212" s="26" cm="1">
        <f t="array" ref="G212">IFERROR(_xlfn.XLOOKUP(transformación!$B203,[1]Forwarkeys!$B$2:$B$1000,_xlfn.XLOOKUP($C$1,[1]Forwarkeys!$C$1:$BA$1,[1]Forwarkeys!$C$2:$BA$1000)),"-")</f>
        <v>30915</v>
      </c>
      <c r="H212" s="19">
        <f>España!E212</f>
        <v>107.87</v>
      </c>
      <c r="I212" s="3">
        <f>[1]Aeropuerto!$R205</f>
        <v>26561</v>
      </c>
      <c r="J212" s="3" cm="1">
        <f t="array" ref="J212">_xlfn.XLOOKUP(transformación!$B203,[1]Mortalidad!$A$2:$A$301,_xlfn.XLOOKUP($C$1,[1]Mortalidad!$B$1:$P$1,[1]Mortalidad!$B$2:$P$301))</f>
        <v>7161</v>
      </c>
      <c r="K212" s="19" cm="1">
        <f t="array" ref="K212">_xlfn.XLOOKUP(transformación!$B203,'[1]Indice del consumidor'!$A$2:$A$301,_xlfn.XLOOKUP($C$1,'[1]Indice del consumidor'!$B$1:$P$1,'[1]Indice del consumidor'!$B$2:$P$301))</f>
        <v>6.9</v>
      </c>
      <c r="L212" s="3" cm="1">
        <f t="array" ref="L212">_xlfn.XLOOKUP(transformación!B203,'[1]Total Búsquedas'!$A$5:$A$101,_xlfn.XLOOKUP($C$1,'[1]Total Búsquedas'!$B$2:$Q$2,'[1]Total Búsquedas'!$B$5:$Q$101))</f>
        <v>337963</v>
      </c>
      <c r="M212" s="3" cm="1">
        <f t="array" ref="M212">_xlfn.XLOOKUP(transformación!B203,'[1]Búsquedas a tres meses'!$A$5:$A$101,_xlfn.XLOOKUP($C$1,'[1]Búsquedas a tres meses'!$B$2:$Q$2,'[1]Búsquedas a tres meses'!$B$5:$Q$101))</f>
        <v>298766</v>
      </c>
      <c r="N212" s="3" cm="1">
        <f t="array" ref="N212">_xlfn.XLOOKUP(transformación!B203,'[1]Búsquedas a 6 meses'!$A$5:$A$101,_xlfn.XLOOKUP($C$1,'[1]Búsquedas a 6 meses'!$B$2:$Q$2,'[1]Búsquedas a 6 meses'!$B$5:$Q$101))</f>
        <v>317544</v>
      </c>
    </row>
    <row r="213" spans="1:14" x14ac:dyDescent="0.3">
      <c r="A213" s="2" t="str">
        <f>'Viajeros Hoteles y Apartamet'!A213</f>
        <v>2021</v>
      </c>
      <c r="B213" s="2" t="str">
        <f>'Viajeros Hoteles y Apartamet'!B213</f>
        <v>10</v>
      </c>
      <c r="C213" s="3">
        <f>'Viajeros Hoteles y Apartamet'!L213</f>
        <v>56389</v>
      </c>
      <c r="D213" s="3" cm="1">
        <f t="array" ref="D213">_xlfn.XLOOKUP(transformación!A204,'[1]Pib Pc'!$A$2:$A$81,_xlfn.XLOOKUP($C$1,'[1]Pib Pc'!B$1:P$1,'[1]Pib Pc'!$B$2:$P$81))</f>
        <v>14170</v>
      </c>
      <c r="E213" s="19" cm="1">
        <f t="array" ref="E213">_xlfn.XLOOKUP(transformación!B204,'[1]IPC Armonizado'!$A$2:$A$250,_xlfn.XLOOKUP($C$1,'[1]IPC Armonizado'!$B$1:$Q$1,'[1]IPC Armonizado'!$B$2:$Q$250))</f>
        <v>111.53</v>
      </c>
      <c r="F213" s="19" cm="1">
        <f t="array" ref="F213">_xlfn.XLOOKUP(transformación!A204,'[1]Desempleo armonizado'!$A$2:$A$101,_xlfn.XLOOKUP($C$1,'[1]Desempleo armonizado'!$B$1:$P$1,'[1]Desempleo armonizado'!$B$2:$P$101))</f>
        <v>7.5</v>
      </c>
      <c r="G213" s="26" cm="1">
        <f t="array" ref="G213">IFERROR(_xlfn.XLOOKUP(transformación!$B204,[1]Forwarkeys!$B$2:$B$1000,_xlfn.XLOOKUP($C$1,[1]Forwarkeys!$C$1:$BA$1,[1]Forwarkeys!$C$2:$BA$1000)),"-")</f>
        <v>31242</v>
      </c>
      <c r="H213" s="19">
        <f>España!E213</f>
        <v>109.6</v>
      </c>
      <c r="I213" s="3">
        <f>[1]Aeropuerto!$R206</f>
        <v>30910</v>
      </c>
      <c r="J213" s="3" cm="1">
        <f t="array" ref="J213">_xlfn.XLOOKUP(transformación!$B204,[1]Mortalidad!$A$2:$A$301,_xlfn.XLOOKUP($C$1,[1]Mortalidad!$B$1:$P$1,[1]Mortalidad!$B$2:$P$301))</f>
        <v>7541</v>
      </c>
      <c r="K213" s="19" cm="1">
        <f t="array" ref="K213">_xlfn.XLOOKUP(transformación!$B204,'[1]Indice del consumidor'!$A$2:$A$301,_xlfn.XLOOKUP($C$1,'[1]Indice del consumidor'!$B$1:$P$1,'[1]Indice del consumidor'!$B$2:$P$301))</f>
        <v>4.5999999999999996</v>
      </c>
      <c r="L213" s="3" cm="1">
        <f t="array" ref="L213">_xlfn.XLOOKUP(transformación!B204,'[1]Total Búsquedas'!$A$5:$A$101,_xlfn.XLOOKUP($C$1,'[1]Total Búsquedas'!$B$2:$Q$2,'[1]Total Búsquedas'!$B$5:$Q$101))</f>
        <v>355345</v>
      </c>
      <c r="M213" s="3" cm="1">
        <f t="array" ref="M213">_xlfn.XLOOKUP(transformación!B204,'[1]Búsquedas a tres meses'!$A$5:$A$101,_xlfn.XLOOKUP($C$1,'[1]Búsquedas a tres meses'!$B$2:$Q$2,'[1]Búsquedas a tres meses'!$B$5:$Q$101))</f>
        <v>289877</v>
      </c>
      <c r="N213" s="3" cm="1">
        <f t="array" ref="N213">_xlfn.XLOOKUP(transformación!B204,'[1]Búsquedas a 6 meses'!$A$5:$A$101,_xlfn.XLOOKUP($C$1,'[1]Búsquedas a 6 meses'!$B$2:$Q$2,'[1]Búsquedas a 6 meses'!$B$5:$Q$101))</f>
        <v>326452</v>
      </c>
    </row>
    <row r="214" spans="1:14" x14ac:dyDescent="0.3">
      <c r="A214" s="2" t="str">
        <f>'Viajeros Hoteles y Apartamet'!A214</f>
        <v>2021</v>
      </c>
      <c r="B214" s="2" t="str">
        <f>'Viajeros Hoteles y Apartamet'!B214</f>
        <v>11</v>
      </c>
      <c r="C214" s="3">
        <f>'Viajeros Hoteles y Apartamet'!L214</f>
        <v>59409</v>
      </c>
      <c r="D214" s="3" cm="1">
        <f t="array" ref="D214">_xlfn.XLOOKUP(transformación!A205,'[1]Pib Pc'!$A$2:$A$81,_xlfn.XLOOKUP($C$1,'[1]Pib Pc'!B$1:P$1,'[1]Pib Pc'!$B$2:$P$81))</f>
        <v>14170</v>
      </c>
      <c r="E214" s="19" cm="1">
        <f t="array" ref="E214">_xlfn.XLOOKUP(transformación!B205,'[1]IPC Armonizado'!$A$2:$A$250,_xlfn.XLOOKUP($C$1,'[1]IPC Armonizado'!$B$1:$Q$1,'[1]IPC Armonizado'!$B$2:$Q$250))</f>
        <v>112.15</v>
      </c>
      <c r="F214" s="19" cm="1">
        <f t="array" ref="F214">_xlfn.XLOOKUP(transformación!A205,'[1]Desempleo armonizado'!$A$2:$A$101,_xlfn.XLOOKUP($C$1,'[1]Desempleo armonizado'!$B$1:$P$1,'[1]Desempleo armonizado'!$B$2:$P$101))</f>
        <v>7.5</v>
      </c>
      <c r="G214" s="26" cm="1">
        <f t="array" ref="G214">IFERROR(_xlfn.XLOOKUP(transformación!$B205,[1]Forwarkeys!$B$2:$B$1000,_xlfn.XLOOKUP($C$1,[1]Forwarkeys!$C$1:$BA$1,[1]Forwarkeys!$C$2:$BA$1000)),"-")</f>
        <v>24591</v>
      </c>
      <c r="H214" s="19">
        <f>España!E214</f>
        <v>109.87</v>
      </c>
      <c r="I214" s="3">
        <f>[1]Aeropuerto!$R207</f>
        <v>19344</v>
      </c>
      <c r="J214" s="3" cm="1">
        <f t="array" ref="J214">_xlfn.XLOOKUP(transformación!$B205,[1]Mortalidad!$A$2:$A$301,_xlfn.XLOOKUP($C$1,[1]Mortalidad!$B$1:$P$1,[1]Mortalidad!$B$2:$P$301))</f>
        <v>7632</v>
      </c>
      <c r="K214" s="19" cm="1">
        <f t="array" ref="K214">_xlfn.XLOOKUP(transformación!$B205,'[1]Indice del consumidor'!$A$2:$A$301,_xlfn.XLOOKUP($C$1,'[1]Indice del consumidor'!$B$1:$P$1,'[1]Indice del consumidor'!$B$2:$P$301))</f>
        <v>1.5</v>
      </c>
      <c r="L214" s="3" cm="1">
        <f t="array" ref="L214">_xlfn.XLOOKUP(transformación!B205,'[1]Total Búsquedas'!$A$5:$A$101,_xlfn.XLOOKUP($C$1,'[1]Total Búsquedas'!$B$2:$Q$2,'[1]Total Búsquedas'!$B$5:$Q$101))</f>
        <v>300693</v>
      </c>
      <c r="M214" s="3" cm="1">
        <f t="array" ref="M214">_xlfn.XLOOKUP(transformación!B205,'[1]Búsquedas a tres meses'!$A$5:$A$101,_xlfn.XLOOKUP($C$1,'[1]Búsquedas a tres meses'!$B$2:$Q$2,'[1]Búsquedas a tres meses'!$B$5:$Q$101))</f>
        <v>226632</v>
      </c>
      <c r="N214" s="3" cm="1">
        <f t="array" ref="N214">_xlfn.XLOOKUP(transformación!B205,'[1]Búsquedas a 6 meses'!$A$5:$A$101,_xlfn.XLOOKUP($C$1,'[1]Búsquedas a 6 meses'!$B$2:$Q$2,'[1]Búsquedas a 6 meses'!$B$5:$Q$101))</f>
        <v>274143</v>
      </c>
    </row>
    <row r="215" spans="1:14" x14ac:dyDescent="0.3">
      <c r="A215" s="2" t="str">
        <f>'Viajeros Hoteles y Apartamet'!A215</f>
        <v>2021</v>
      </c>
      <c r="B215" s="2" t="str">
        <f>'Viajeros Hoteles y Apartamet'!B215</f>
        <v>12</v>
      </c>
      <c r="C215" s="3">
        <f>'Viajeros Hoteles y Apartamet'!L215</f>
        <v>21957</v>
      </c>
      <c r="D215" s="3" cm="1">
        <f t="array" ref="D215">_xlfn.XLOOKUP(transformación!A206,'[1]Pib Pc'!$A$2:$A$81,_xlfn.XLOOKUP($C$1,'[1]Pib Pc'!B$1:P$1,'[1]Pib Pc'!$B$2:$P$81))</f>
        <v>14170</v>
      </c>
      <c r="E215" s="19" cm="1">
        <f t="array" ref="E215">_xlfn.XLOOKUP(transformación!B206,'[1]IPC Armonizado'!$A$2:$A$250,_xlfn.XLOOKUP($C$1,'[1]IPC Armonizado'!$B$1:$Q$1,'[1]IPC Armonizado'!$B$2:$Q$250))</f>
        <v>113.71</v>
      </c>
      <c r="F215" s="19" cm="1">
        <f t="array" ref="F215">_xlfn.XLOOKUP(transformación!A206,'[1]Desempleo armonizado'!$A$2:$A$101,_xlfn.XLOOKUP($C$1,'[1]Desempleo armonizado'!$B$1:$P$1,'[1]Desempleo armonizado'!$B$2:$P$101))</f>
        <v>7.5</v>
      </c>
      <c r="G215" s="26" cm="1">
        <f t="array" ref="G215">IFERROR(_xlfn.XLOOKUP(transformación!$B206,[1]Forwarkeys!$B$2:$B$1000,_xlfn.XLOOKUP($C$1,[1]Forwarkeys!$C$1:$BA$1,[1]Forwarkeys!$C$2:$BA$1000)),"-")</f>
        <v>22104</v>
      </c>
      <c r="H215" s="19">
        <f>España!E215</f>
        <v>111.13</v>
      </c>
      <c r="I215" s="3">
        <f>[1]Aeropuerto!$R208</f>
        <v>18011</v>
      </c>
      <c r="J215" s="3" cm="1">
        <f t="array" ref="J215">_xlfn.XLOOKUP(transformación!$B206,[1]Mortalidad!$A$2:$A$301,_xlfn.XLOOKUP($C$1,[1]Mortalidad!$B$1:$P$1,[1]Mortalidad!$B$2:$P$301))</f>
        <v>8542</v>
      </c>
      <c r="K215" s="19" cm="1">
        <f t="array" ref="K215">_xlfn.XLOOKUP(transformación!$B206,'[1]Indice del consumidor'!$A$2:$A$301,_xlfn.XLOOKUP($C$1,'[1]Indice del consumidor'!$B$1:$P$1,'[1]Indice del consumidor'!$B$2:$P$301))</f>
        <v>1.6</v>
      </c>
      <c r="L215" s="3" cm="1">
        <f t="array" ref="L215">_xlfn.XLOOKUP(transformación!B206,'[1]Total Búsquedas'!$A$5:$A$101,_xlfn.XLOOKUP($C$1,'[1]Total Búsquedas'!$B$2:$Q$2,'[1]Total Búsquedas'!$B$5:$Q$101))</f>
        <v>231637</v>
      </c>
      <c r="M215" s="3" cm="1">
        <f t="array" ref="M215">_xlfn.XLOOKUP(transformación!B206,'[1]Búsquedas a tres meses'!$A$5:$A$101,_xlfn.XLOOKUP($C$1,'[1]Búsquedas a tres meses'!$B$2:$Q$2,'[1]Búsquedas a tres meses'!$B$5:$Q$101))</f>
        <v>180337</v>
      </c>
      <c r="N215" s="3" cm="1">
        <f t="array" ref="N215">_xlfn.XLOOKUP(transformación!B206,'[1]Búsquedas a 6 meses'!$A$5:$A$101,_xlfn.XLOOKUP($C$1,'[1]Búsquedas a 6 meses'!$B$2:$Q$2,'[1]Búsquedas a 6 meses'!$B$5:$Q$101))</f>
        <v>217107</v>
      </c>
    </row>
    <row r="216" spans="1:14" x14ac:dyDescent="0.3">
      <c r="A216" s="2" t="str">
        <f>'Viajeros Hoteles y Apartamet'!A216</f>
        <v>2022</v>
      </c>
      <c r="B216" s="2" t="str">
        <f>'Viajeros Hoteles y Apartamet'!B216</f>
        <v>1</v>
      </c>
      <c r="C216" s="3">
        <f>'Viajeros Hoteles y Apartamet'!L216</f>
        <v>21765</v>
      </c>
      <c r="D216" s="3" cm="1">
        <f t="array" ref="D216">_xlfn.XLOOKUP(transformación!A207,'[1]Pib Pc'!$A$2:$A$81,_xlfn.XLOOKUP($C$1,'[1]Pib Pc'!B$1:P$1,'[1]Pib Pc'!$B$2:$P$81))</f>
        <v>12670</v>
      </c>
      <c r="E216" s="19" cm="1">
        <f t="array" ref="E216">_xlfn.XLOOKUP(transformación!B207,'[1]IPC Armonizado'!$A$2:$A$250,_xlfn.XLOOKUP($C$1,'[1]IPC Armonizado'!$B$1:$Q$1,'[1]IPC Armonizado'!$B$2:$Q$250))</f>
        <v>112.98</v>
      </c>
      <c r="F216" s="19" cm="1">
        <f t="array" ref="F216">_xlfn.XLOOKUP(transformación!A207,'[1]Desempleo armonizado'!$A$2:$A$101,_xlfn.XLOOKUP($C$1,'[1]Desempleo armonizado'!$B$1:$P$1,'[1]Desempleo armonizado'!$B$2:$P$101))</f>
        <v>8.1</v>
      </c>
      <c r="G216" s="26" cm="1">
        <f t="array" ref="G216">IFERROR(_xlfn.XLOOKUP(transformación!$B207,[1]Forwarkeys!$B$2:$B$1000,_xlfn.XLOOKUP($C$1,[1]Forwarkeys!$C$1:$BA$1,[1]Forwarkeys!$C$2:$BA$1000)),"-")</f>
        <v>20595</v>
      </c>
      <c r="H216" s="19">
        <f>España!E216</f>
        <v>110.26</v>
      </c>
      <c r="I216" s="3">
        <f>[1]Aeropuerto!$R209</f>
        <v>13508</v>
      </c>
      <c r="J216" s="3" cm="1">
        <f t="array" ref="J216">_xlfn.XLOOKUP(transformación!$B207,[1]Mortalidad!$A$2:$A$301,_xlfn.XLOOKUP($C$1,[1]Mortalidad!$B$1:$P$1,[1]Mortalidad!$B$2:$P$301))</f>
        <v>9405</v>
      </c>
      <c r="K216" s="19" cm="1">
        <f t="array" ref="K216">_xlfn.XLOOKUP(transformación!$B207,'[1]Indice del consumidor'!$A$2:$A$301,_xlfn.XLOOKUP($C$1,'[1]Indice del consumidor'!$B$1:$P$1,'[1]Indice del consumidor'!$B$2:$P$301))</f>
        <v>-2.4</v>
      </c>
      <c r="L216" s="3" cm="1">
        <f t="array" ref="L216">_xlfn.XLOOKUP(transformación!B207,'[1]Total Búsquedas'!$A$5:$A$101,_xlfn.XLOOKUP($C$1,'[1]Total Búsquedas'!$B$2:$Q$2,'[1]Total Búsquedas'!$B$5:$Q$101))</f>
        <v>408362</v>
      </c>
      <c r="M216" s="3" cm="1">
        <f t="array" ref="M216">_xlfn.XLOOKUP(transformación!B207,'[1]Búsquedas a tres meses'!$A$5:$A$101,_xlfn.XLOOKUP($C$1,'[1]Búsquedas a tres meses'!$B$2:$Q$2,'[1]Búsquedas a tres meses'!$B$5:$Q$101))</f>
        <v>297926</v>
      </c>
      <c r="N216" s="3" cm="1">
        <f t="array" ref="N216">_xlfn.XLOOKUP(transformación!B207,'[1]Búsquedas a 6 meses'!$A$5:$A$101,_xlfn.XLOOKUP($C$1,'[1]Búsquedas a 6 meses'!$B$2:$Q$2,'[1]Búsquedas a 6 meses'!$B$5:$Q$101))</f>
        <v>384484</v>
      </c>
    </row>
    <row r="217" spans="1:14" x14ac:dyDescent="0.3">
      <c r="A217" s="2" t="str">
        <f>'Viajeros Hoteles y Apartamet'!A217</f>
        <v>2022</v>
      </c>
      <c r="B217" s="2" t="str">
        <f>'Viajeros Hoteles y Apartamet'!B217</f>
        <v>2</v>
      </c>
      <c r="C217" s="3">
        <f>'Viajeros Hoteles y Apartamet'!L217</f>
        <v>27851</v>
      </c>
      <c r="D217" s="3" cm="1">
        <f t="array" ref="D217">_xlfn.XLOOKUP(transformación!A208,'[1]Pib Pc'!$A$2:$A$81,_xlfn.XLOOKUP($C$1,'[1]Pib Pc'!B$1:P$1,'[1]Pib Pc'!$B$2:$P$81))</f>
        <v>12670</v>
      </c>
      <c r="E217" s="19" cm="1">
        <f t="array" ref="E217">_xlfn.XLOOKUP(transformación!B208,'[1]IPC Armonizado'!$A$2:$A$250,_xlfn.XLOOKUP($C$1,'[1]IPC Armonizado'!$B$1:$Q$1,'[1]IPC Armonizado'!$B$2:$Q$250))</f>
        <v>113.95</v>
      </c>
      <c r="F217" s="19" cm="1">
        <f t="array" ref="F217">_xlfn.XLOOKUP(transformación!A208,'[1]Desempleo armonizado'!$A$2:$A$101,_xlfn.XLOOKUP($C$1,'[1]Desempleo armonizado'!$B$1:$P$1,'[1]Desempleo armonizado'!$B$2:$P$101))</f>
        <v>8.1</v>
      </c>
      <c r="G217" s="26" cm="1">
        <f t="array" ref="G217">IFERROR(_xlfn.XLOOKUP(transformación!$B208,[1]Forwarkeys!$B$2:$B$1000,_xlfn.XLOOKUP($C$1,[1]Forwarkeys!$C$1:$BA$1,[1]Forwarkeys!$C$2:$BA$1000)),"-")</f>
        <v>18045</v>
      </c>
      <c r="H217" s="19">
        <f>España!E217</f>
        <v>111.15</v>
      </c>
      <c r="I217" s="3">
        <f>[1]Aeropuerto!$R210</f>
        <v>17056</v>
      </c>
      <c r="J217" s="3" cm="1">
        <f t="array" ref="J217">_xlfn.XLOOKUP(transformación!$B208,[1]Mortalidad!$A$2:$A$301,_xlfn.XLOOKUP($C$1,[1]Mortalidad!$B$1:$P$1,[1]Mortalidad!$B$2:$P$301))</f>
        <v>8226</v>
      </c>
      <c r="K217" s="19" cm="1">
        <f t="array" ref="K217">_xlfn.XLOOKUP(transformación!$B208,'[1]Indice del consumidor'!$A$2:$A$301,_xlfn.XLOOKUP($C$1,'[1]Indice del consumidor'!$B$1:$P$1,'[1]Indice del consumidor'!$B$2:$P$301))</f>
        <v>-1.8</v>
      </c>
      <c r="L217" s="3" cm="1">
        <f t="array" ref="L217">_xlfn.XLOOKUP(transformación!B208,'[1]Total Búsquedas'!$A$5:$A$101,_xlfn.XLOOKUP($C$1,'[1]Total Búsquedas'!$B$2:$Q$2,'[1]Total Búsquedas'!$B$5:$Q$101))</f>
        <v>461860</v>
      </c>
      <c r="M217" s="3" cm="1">
        <f t="array" ref="M217">_xlfn.XLOOKUP(transformación!B208,'[1]Búsquedas a tres meses'!$A$5:$A$101,_xlfn.XLOOKUP($C$1,'[1]Búsquedas a tres meses'!$B$2:$Q$2,'[1]Búsquedas a tres meses'!$B$5:$Q$101))</f>
        <v>339562</v>
      </c>
      <c r="N217" s="3" cm="1">
        <f t="array" ref="N217">_xlfn.XLOOKUP(transformación!B208,'[1]Búsquedas a 6 meses'!$A$5:$A$101,_xlfn.XLOOKUP($C$1,'[1]Búsquedas a 6 meses'!$B$2:$Q$2,'[1]Búsquedas a 6 meses'!$B$5:$Q$101))</f>
        <v>434411</v>
      </c>
    </row>
    <row r="218" spans="1:14" x14ac:dyDescent="0.3">
      <c r="A218" s="2" t="str">
        <f>'Viajeros Hoteles y Apartamet'!A218</f>
        <v>2022</v>
      </c>
      <c r="B218" s="2" t="str">
        <f>'Viajeros Hoteles y Apartamet'!B218</f>
        <v>3</v>
      </c>
      <c r="C218" s="3">
        <f>'Viajeros Hoteles y Apartamet'!L218</f>
        <v>44757</v>
      </c>
      <c r="D218" s="3" cm="1">
        <f t="array" ref="D218">_xlfn.XLOOKUP(transformación!A209,'[1]Pib Pc'!$A$2:$A$81,_xlfn.XLOOKUP($C$1,'[1]Pib Pc'!B$1:P$1,'[1]Pib Pc'!$B$2:$P$81))</f>
        <v>12670</v>
      </c>
      <c r="E218" s="19" cm="1">
        <f t="array" ref="E218">_xlfn.XLOOKUP(transformación!B209,'[1]IPC Armonizado'!$A$2:$A$250,_xlfn.XLOOKUP($C$1,'[1]IPC Armonizado'!$B$1:$Q$1,'[1]IPC Armonizado'!$B$2:$Q$250))</f>
        <v>116.12</v>
      </c>
      <c r="F218" s="19" cm="1">
        <f t="array" ref="F218">_xlfn.XLOOKUP(transformación!A209,'[1]Desempleo armonizado'!$A$2:$A$101,_xlfn.XLOOKUP($C$1,'[1]Desempleo armonizado'!$B$1:$P$1,'[1]Desempleo armonizado'!$B$2:$P$101))</f>
        <v>8.1</v>
      </c>
      <c r="G218" s="26" cm="1">
        <f t="array" ref="G218">IFERROR(_xlfn.XLOOKUP(transformación!$B209,[1]Forwarkeys!$B$2:$B$1000,_xlfn.XLOOKUP($C$1,[1]Forwarkeys!$C$1:$BA$1,[1]Forwarkeys!$C$2:$BA$1000)),"-")</f>
        <v>24057</v>
      </c>
      <c r="H218" s="19">
        <f>España!E218</f>
        <v>115.51</v>
      </c>
      <c r="I218" s="3">
        <f>[1]Aeropuerto!$R211</f>
        <v>22719</v>
      </c>
      <c r="J218" s="3" cm="1">
        <f t="array" ref="J218">_xlfn.XLOOKUP(transformación!$B209,[1]Mortalidad!$A$2:$A$301,_xlfn.XLOOKUP($C$1,[1]Mortalidad!$B$1:$P$1,[1]Mortalidad!$B$2:$P$301))</f>
        <v>8050</v>
      </c>
      <c r="K218" s="19" cm="1">
        <f t="array" ref="K218">_xlfn.XLOOKUP(transformación!$B209,'[1]Indice del consumidor'!$A$2:$A$301,_xlfn.XLOOKUP($C$1,'[1]Indice del consumidor'!$B$1:$P$1,'[1]Indice del consumidor'!$B$2:$P$301))</f>
        <v>-11.6</v>
      </c>
      <c r="L218" s="3" cm="1">
        <f t="array" ref="L218">_xlfn.XLOOKUP(transformación!B209,'[1]Total Búsquedas'!$A$5:$A$101,_xlfn.XLOOKUP($C$1,'[1]Total Búsquedas'!$B$2:$Q$2,'[1]Total Búsquedas'!$B$5:$Q$101))</f>
        <v>473875</v>
      </c>
      <c r="M218" s="3" cm="1">
        <f t="array" ref="M218">_xlfn.XLOOKUP(transformación!B209,'[1]Búsquedas a tres meses'!$A$5:$A$101,_xlfn.XLOOKUP($C$1,'[1]Búsquedas a tres meses'!$B$2:$Q$2,'[1]Búsquedas a tres meses'!$B$5:$Q$101))</f>
        <v>352660</v>
      </c>
      <c r="N218" s="3" cm="1">
        <f t="array" ref="N218">_xlfn.XLOOKUP(transformación!B209,'[1]Búsquedas a 6 meses'!$A$5:$A$101,_xlfn.XLOOKUP($C$1,'[1]Búsquedas a 6 meses'!$B$2:$Q$2,'[1]Búsquedas a 6 meses'!$B$5:$Q$101))</f>
        <v>451554</v>
      </c>
    </row>
    <row r="219" spans="1:14" x14ac:dyDescent="0.3">
      <c r="A219" s="2" t="str">
        <f>'Viajeros Hoteles y Apartamet'!A219</f>
        <v>2022</v>
      </c>
      <c r="B219" s="2" t="str">
        <f>'Viajeros Hoteles y Apartamet'!B219</f>
        <v>4</v>
      </c>
      <c r="C219" s="3">
        <f>'Viajeros Hoteles y Apartamet'!L219</f>
        <v>54354</v>
      </c>
      <c r="D219" s="3" cm="1">
        <f t="array" ref="D219">_xlfn.XLOOKUP(transformación!A210,'[1]Pib Pc'!$A$2:$A$81,_xlfn.XLOOKUP($C$1,'[1]Pib Pc'!B$1:P$1,'[1]Pib Pc'!$B$2:$P$81))</f>
        <v>13770</v>
      </c>
      <c r="E219" s="19" cm="1">
        <f t="array" ref="E219">_xlfn.XLOOKUP(transformación!B210,'[1]IPC Armonizado'!$A$2:$A$250,_xlfn.XLOOKUP($C$1,'[1]IPC Armonizado'!$B$1:$Q$1,'[1]IPC Armonizado'!$B$2:$Q$250))</f>
        <v>116.78</v>
      </c>
      <c r="F219" s="19" cm="1">
        <f t="array" ref="F219">_xlfn.XLOOKUP(transformación!A210,'[1]Desempleo armonizado'!$A$2:$A$101,_xlfn.XLOOKUP($C$1,'[1]Desempleo armonizado'!$B$1:$P$1,'[1]Desempleo armonizado'!$B$2:$P$101))</f>
        <v>8.5</v>
      </c>
      <c r="G219" s="26" cm="1">
        <f t="array" ref="G219">IFERROR(_xlfn.XLOOKUP(transformación!$B210,[1]Forwarkeys!$B$2:$B$1000,_xlfn.XLOOKUP($C$1,[1]Forwarkeys!$C$1:$BA$1,[1]Forwarkeys!$C$2:$BA$1000)),"-")</f>
        <v>37244</v>
      </c>
      <c r="H219" s="19">
        <f>España!E219</f>
        <v>115.21</v>
      </c>
      <c r="I219" s="3">
        <f>[1]Aeropuerto!$R212</f>
        <v>32504</v>
      </c>
      <c r="J219" s="3" cm="1">
        <f t="array" ref="J219">_xlfn.XLOOKUP(transformación!$B210,[1]Mortalidad!$A$2:$A$301,_xlfn.XLOOKUP($C$1,[1]Mortalidad!$B$1:$P$1,[1]Mortalidad!$B$2:$P$301))</f>
        <v>7307</v>
      </c>
      <c r="K219" s="19" cm="1">
        <f t="array" ref="K219">_xlfn.XLOOKUP(transformación!$B210,'[1]Indice del consumidor'!$A$2:$A$301,_xlfn.XLOOKUP($C$1,'[1]Indice del consumidor'!$B$1:$P$1,'[1]Indice del consumidor'!$B$2:$P$301))</f>
        <v>-10.199999999999999</v>
      </c>
      <c r="L219" s="3" cm="1">
        <f t="array" ref="L219">_xlfn.XLOOKUP(transformación!B210,'[1]Total Búsquedas'!$A$5:$A$101,_xlfn.XLOOKUP($C$1,'[1]Total Búsquedas'!$B$2:$Q$2,'[1]Total Búsquedas'!$B$5:$Q$101))</f>
        <v>658009</v>
      </c>
      <c r="M219" s="3" cm="1">
        <f t="array" ref="M219">_xlfn.XLOOKUP(transformación!B210,'[1]Búsquedas a tres meses'!$A$5:$A$101,_xlfn.XLOOKUP($C$1,'[1]Búsquedas a tres meses'!$B$2:$Q$2,'[1]Búsquedas a tres meses'!$B$5:$Q$101))</f>
        <v>534997</v>
      </c>
      <c r="N219" s="3" cm="1">
        <f t="array" ref="N219">_xlfn.XLOOKUP(transformación!B210,'[1]Búsquedas a 6 meses'!$A$5:$A$101,_xlfn.XLOOKUP($C$1,'[1]Búsquedas a 6 meses'!$B$2:$Q$2,'[1]Búsquedas a 6 meses'!$B$5:$Q$101))</f>
        <v>641655</v>
      </c>
    </row>
    <row r="220" spans="1:14" x14ac:dyDescent="0.3">
      <c r="A220" s="2" t="str">
        <f>'Viajeros Hoteles y Apartamet'!A220</f>
        <v>2022</v>
      </c>
      <c r="B220" s="2" t="str">
        <f>'Viajeros Hoteles y Apartamet'!B220</f>
        <v>5</v>
      </c>
      <c r="C220" s="3">
        <f>'Viajeros Hoteles y Apartamet'!L220</f>
        <v>47164</v>
      </c>
      <c r="D220" s="3" cm="1">
        <f t="array" ref="D220">_xlfn.XLOOKUP(transformación!A211,'[1]Pib Pc'!$A$2:$A$81,_xlfn.XLOOKUP($C$1,'[1]Pib Pc'!B$1:P$1,'[1]Pib Pc'!$B$2:$P$81))</f>
        <v>13770</v>
      </c>
      <c r="E220" s="19" cm="1">
        <f t="array" ref="E220">_xlfn.XLOOKUP(transformación!B211,'[1]IPC Armonizado'!$A$2:$A$250,_xlfn.XLOOKUP($C$1,'[1]IPC Armonizado'!$B$1:$Q$1,'[1]IPC Armonizado'!$B$2:$Q$250))</f>
        <v>118.04</v>
      </c>
      <c r="F220" s="19" cm="1">
        <f t="array" ref="F220">_xlfn.XLOOKUP(transformación!A211,'[1]Desempleo armonizado'!$A$2:$A$101,_xlfn.XLOOKUP($C$1,'[1]Desempleo armonizado'!$B$1:$P$1,'[1]Desempleo armonizado'!$B$2:$P$101))</f>
        <v>8.5</v>
      </c>
      <c r="G220" s="26" cm="1">
        <f t="array" ref="G220">IFERROR(_xlfn.XLOOKUP(transformación!$B211,[1]Forwarkeys!$B$2:$B$1000,_xlfn.XLOOKUP($C$1,[1]Forwarkeys!$C$1:$BA$1,[1]Forwarkeys!$C$2:$BA$1000)),"-")</f>
        <v>35494</v>
      </c>
      <c r="H220" s="19">
        <f>España!E220</f>
        <v>116.03</v>
      </c>
      <c r="I220" s="3">
        <f>[1]Aeropuerto!$R213</f>
        <v>31169</v>
      </c>
      <c r="J220" s="3" cm="1">
        <f t="array" ref="J220">_xlfn.XLOOKUP(transformación!$B211,[1]Mortalidad!$A$2:$A$301,_xlfn.XLOOKUP($C$1,[1]Mortalidad!$B$1:$P$1,[1]Mortalidad!$B$2:$P$301))</f>
        <v>7317</v>
      </c>
      <c r="K220" s="19" cm="1">
        <f t="array" ref="K220">_xlfn.XLOOKUP(transformación!$B211,'[1]Indice del consumidor'!$A$2:$A$301,_xlfn.XLOOKUP($C$1,'[1]Indice del consumidor'!$B$1:$P$1,'[1]Indice del consumidor'!$B$2:$P$301))</f>
        <v>-13.5</v>
      </c>
      <c r="L220" s="3" cm="1">
        <f t="array" ref="L220">_xlfn.XLOOKUP(transformación!B211,'[1]Total Búsquedas'!$A$5:$A$101,_xlfn.XLOOKUP($C$1,'[1]Total Búsquedas'!$B$2:$Q$2,'[1]Total Búsquedas'!$B$5:$Q$101))</f>
        <v>789847</v>
      </c>
      <c r="M220" s="3" cm="1">
        <f t="array" ref="M220">_xlfn.XLOOKUP(transformación!B211,'[1]Búsquedas a tres meses'!$A$5:$A$101,_xlfn.XLOOKUP($C$1,'[1]Búsquedas a tres meses'!$B$2:$Q$2,'[1]Búsquedas a tres meses'!$B$5:$Q$101))</f>
        <v>655042</v>
      </c>
      <c r="N220" s="3" cm="1">
        <f t="array" ref="N220">_xlfn.XLOOKUP(transformación!B211,'[1]Búsquedas a 6 meses'!$A$5:$A$101,_xlfn.XLOOKUP($C$1,'[1]Búsquedas a 6 meses'!$B$2:$Q$2,'[1]Búsquedas a 6 meses'!$B$5:$Q$101))</f>
        <v>772907</v>
      </c>
    </row>
    <row r="221" spans="1:14" x14ac:dyDescent="0.3">
      <c r="A221" s="2" t="str">
        <f>'Viajeros Hoteles y Apartamet'!A221</f>
        <v>2022</v>
      </c>
      <c r="B221" s="2" t="str">
        <f>'Viajeros Hoteles y Apartamet'!B221</f>
        <v>6</v>
      </c>
      <c r="C221" s="3">
        <f>'Viajeros Hoteles y Apartamet'!L221</f>
        <v>41633</v>
      </c>
      <c r="D221" s="3" cm="1">
        <f t="array" ref="D221">_xlfn.XLOOKUP(transformación!A212,'[1]Pib Pc'!$A$2:$A$81,_xlfn.XLOOKUP($C$1,'[1]Pib Pc'!B$1:P$1,'[1]Pib Pc'!$B$2:$P$81))</f>
        <v>13770</v>
      </c>
      <c r="E221" s="19" cm="1">
        <f t="array" ref="E221">_xlfn.XLOOKUP(transformación!B212,'[1]IPC Armonizado'!$A$2:$A$250,_xlfn.XLOOKUP($C$1,'[1]IPC Armonizado'!$B$1:$Q$1,'[1]IPC Armonizado'!$B$2:$Q$250))</f>
        <v>119.61</v>
      </c>
      <c r="F221" s="19" cm="1">
        <f t="array" ref="F221">_xlfn.XLOOKUP(transformación!A212,'[1]Desempleo armonizado'!$A$2:$A$101,_xlfn.XLOOKUP($C$1,'[1]Desempleo armonizado'!$B$1:$P$1,'[1]Desempleo armonizado'!$B$2:$P$101))</f>
        <v>8.5</v>
      </c>
      <c r="G221" s="26" cm="1">
        <f t="array" ref="G221">IFERROR(_xlfn.XLOOKUP(transformación!$B212,[1]Forwarkeys!$B$2:$B$1000,_xlfn.XLOOKUP($C$1,[1]Forwarkeys!$C$1:$BA$1,[1]Forwarkeys!$C$2:$BA$1000)),"-")</f>
        <v>34501</v>
      </c>
      <c r="H221" s="19">
        <f>España!E221</f>
        <v>118.22</v>
      </c>
      <c r="I221" s="3">
        <f>[1]Aeropuerto!$R214</f>
        <v>32530</v>
      </c>
      <c r="J221" s="3" cm="1">
        <f t="array" ref="J221">_xlfn.XLOOKUP(transformación!$B212,[1]Mortalidad!$A$2:$A$301,_xlfn.XLOOKUP($C$1,[1]Mortalidad!$B$1:$P$1,[1]Mortalidad!$B$2:$P$301))</f>
        <v>7030</v>
      </c>
      <c r="K221" s="19" cm="1">
        <f t="array" ref="K221">_xlfn.XLOOKUP(transformación!$B212,'[1]Indice del consumidor'!$A$2:$A$301,_xlfn.XLOOKUP($C$1,'[1]Indice del consumidor'!$B$1:$P$1,'[1]Indice del consumidor'!$B$2:$P$301))</f>
        <v>-14.6</v>
      </c>
      <c r="L221" s="3" cm="1">
        <f t="array" ref="L221">_xlfn.XLOOKUP(transformación!B212,'[1]Total Búsquedas'!$A$5:$A$101,_xlfn.XLOOKUP($C$1,'[1]Total Búsquedas'!$B$2:$Q$2,'[1]Total Búsquedas'!$B$5:$Q$101))</f>
        <v>810975</v>
      </c>
      <c r="M221" s="3" cm="1">
        <f t="array" ref="M221">_xlfn.XLOOKUP(transformación!B212,'[1]Búsquedas a tres meses'!$A$5:$A$101,_xlfn.XLOOKUP($C$1,'[1]Búsquedas a tres meses'!$B$2:$Q$2,'[1]Búsquedas a tres meses'!$B$5:$Q$101))</f>
        <v>710825</v>
      </c>
      <c r="N221" s="3" cm="1">
        <f t="array" ref="N221">_xlfn.XLOOKUP(transformación!B212,'[1]Búsquedas a 6 meses'!$A$5:$A$101,_xlfn.XLOOKUP($C$1,'[1]Búsquedas a 6 meses'!$B$2:$Q$2,'[1]Búsquedas a 6 meses'!$B$5:$Q$101))</f>
        <v>796349</v>
      </c>
    </row>
    <row r="222" spans="1:14" x14ac:dyDescent="0.3">
      <c r="A222" s="2" t="str">
        <f>'Viajeros Hoteles y Apartamet'!A222</f>
        <v>2022</v>
      </c>
      <c r="B222" s="2" t="str">
        <f>'Viajeros Hoteles y Apartamet'!B222</f>
        <v>7</v>
      </c>
      <c r="C222" s="3">
        <f>'Viajeros Hoteles y Apartamet'!L222</f>
        <v>45035</v>
      </c>
      <c r="D222" s="3" cm="1">
        <f t="array" ref="D222">_xlfn.XLOOKUP(transformación!A213,'[1]Pib Pc'!$A$2:$A$81,_xlfn.XLOOKUP($C$1,'[1]Pib Pc'!B$1:P$1,'[1]Pib Pc'!$B$2:$P$81))</f>
        <v>13100</v>
      </c>
      <c r="E222" s="19" cm="1">
        <f t="array" ref="E222">_xlfn.XLOOKUP(transformación!B213,'[1]IPC Armonizado'!$A$2:$A$250,_xlfn.XLOOKUP($C$1,'[1]IPC Armonizado'!$B$1:$Q$1,'[1]IPC Armonizado'!$B$2:$Q$250))</f>
        <v>119.36</v>
      </c>
      <c r="F222" s="19" cm="1">
        <f t="array" ref="F222">_xlfn.XLOOKUP(transformación!A213,'[1]Desempleo armonizado'!$A$2:$A$101,_xlfn.XLOOKUP($C$1,'[1]Desempleo armonizado'!$B$1:$P$1,'[1]Desempleo armonizado'!$B$2:$P$101))</f>
        <v>6.5</v>
      </c>
      <c r="G222" s="26" cm="1">
        <f t="array" ref="G222">IFERROR(_xlfn.XLOOKUP(transformación!$B213,[1]Forwarkeys!$B$2:$B$1000,_xlfn.XLOOKUP($C$1,[1]Forwarkeys!$C$1:$BA$1,[1]Forwarkeys!$C$2:$BA$1000)),"-")</f>
        <v>33662</v>
      </c>
      <c r="H222" s="19">
        <f>España!E222</f>
        <v>117.54</v>
      </c>
      <c r="I222" s="3">
        <f>[1]Aeropuerto!$R215</f>
        <v>33451</v>
      </c>
      <c r="J222" s="3" cm="1">
        <f t="array" ref="J222">_xlfn.XLOOKUP(transformación!$B213,[1]Mortalidad!$A$2:$A$301,_xlfn.XLOOKUP($C$1,[1]Mortalidad!$B$1:$P$1,[1]Mortalidad!$B$2:$P$301))</f>
        <v>7358</v>
      </c>
      <c r="K222" s="19" cm="1">
        <f t="array" ref="K222">_xlfn.XLOOKUP(transformación!$B213,'[1]Indice del consumidor'!$A$2:$A$301,_xlfn.XLOOKUP($C$1,'[1]Indice del consumidor'!$B$1:$P$1,'[1]Indice del consumidor'!$B$2:$P$301))</f>
        <v>-19.7</v>
      </c>
      <c r="L222" s="3" cm="1">
        <f t="array" ref="L222">_xlfn.XLOOKUP(transformación!B213,'[1]Total Búsquedas'!$A$5:$A$101,_xlfn.XLOOKUP($C$1,'[1]Total Búsquedas'!$B$2:$Q$2,'[1]Total Búsquedas'!$B$5:$Q$101))</f>
        <v>711485</v>
      </c>
      <c r="M222" s="3" cm="1">
        <f t="array" ref="M222">_xlfn.XLOOKUP(transformación!B213,'[1]Búsquedas a tres meses'!$A$5:$A$101,_xlfn.XLOOKUP($C$1,'[1]Búsquedas a tres meses'!$B$2:$Q$2,'[1]Búsquedas a tres meses'!$B$5:$Q$101))</f>
        <v>652605</v>
      </c>
      <c r="N222" s="3" cm="1">
        <f t="array" ref="N222">_xlfn.XLOOKUP(transformación!B213,'[1]Búsquedas a 6 meses'!$A$5:$A$101,_xlfn.XLOOKUP($C$1,'[1]Búsquedas a 6 meses'!$B$2:$Q$2,'[1]Búsquedas a 6 meses'!$B$5:$Q$101))</f>
        <v>694449</v>
      </c>
    </row>
    <row r="223" spans="1:14" x14ac:dyDescent="0.3">
      <c r="A223" s="2">
        <v>2022</v>
      </c>
      <c r="B223" s="2">
        <v>8</v>
      </c>
      <c r="C223" s="3">
        <f>'Viajeros Hoteles y Apartamet'!L223</f>
        <v>39829</v>
      </c>
      <c r="D223" s="3" cm="1">
        <f t="array" ref="D223">_xlfn.XLOOKUP(transformación!A214,'[1]Pib Pc'!$A$2:$A$81,_xlfn.XLOOKUP($C$1,'[1]Pib Pc'!B$1:P$1,'[1]Pib Pc'!$B$2:$P$81))</f>
        <v>13100</v>
      </c>
      <c r="E223" s="19" cm="1">
        <f t="array" ref="E223">_xlfn.XLOOKUP(transformación!B214,'[1]IPC Armonizado'!$A$2:$A$250,_xlfn.XLOOKUP($C$1,'[1]IPC Armonizado'!$B$1:$Q$1,'[1]IPC Armonizado'!$B$2:$Q$250))</f>
        <v>121.22</v>
      </c>
      <c r="F223" s="19" cm="1">
        <f t="array" ref="F223">_xlfn.XLOOKUP(transformación!A214,'[1]Desempleo armonizado'!$A$2:$A$101,_xlfn.XLOOKUP($C$1,'[1]Desempleo armonizado'!$B$1:$P$1,'[1]Desempleo armonizado'!$B$2:$P$101))</f>
        <v>6.5</v>
      </c>
      <c r="G223" s="26" cm="1">
        <f t="array" ref="G223">IFERROR(_xlfn.XLOOKUP(transformación!$B214,[1]Forwarkeys!$B$2:$B$1000,_xlfn.XLOOKUP($C$1,[1]Forwarkeys!$C$1:$BA$1,[1]Forwarkeys!$C$2:$BA$1000)),"-")</f>
        <v>36709</v>
      </c>
      <c r="H223" s="19">
        <f>España!E223</f>
        <v>117.84</v>
      </c>
      <c r="I223" s="3">
        <f>[1]Aeropuerto!$R216</f>
        <v>27689</v>
      </c>
      <c r="J223" s="3" cm="1">
        <f t="array" ref="J223">_xlfn.XLOOKUP(transformación!$B214,[1]Mortalidad!$A$2:$A$301,_xlfn.XLOOKUP($C$1,[1]Mortalidad!$B$1:$P$1,[1]Mortalidad!$B$2:$P$301))</f>
        <v>7551</v>
      </c>
      <c r="K223" s="19" cm="1">
        <f t="array" ref="K223">_xlfn.XLOOKUP(transformación!$B214,'[1]Indice del consumidor'!$A$2:$A$301,_xlfn.XLOOKUP($C$1,'[1]Indice del consumidor'!$B$1:$P$1,'[1]Indice del consumidor'!$B$2:$P$301))</f>
        <v>-19.600000000000001</v>
      </c>
      <c r="L223" s="3" cm="1">
        <f t="array" ref="L223">_xlfn.XLOOKUP(transformación!B214,'[1]Total Búsquedas'!$A$5:$A$101,_xlfn.XLOOKUP($C$1,'[1]Total Búsquedas'!$B$2:$Q$2,'[1]Total Búsquedas'!$B$5:$Q$101))</f>
        <v>749564</v>
      </c>
      <c r="M223" s="3" cm="1">
        <f t="array" ref="M223">_xlfn.XLOOKUP(transformación!B214,'[1]Búsquedas a tres meses'!$A$5:$A$101,_xlfn.XLOOKUP($C$1,'[1]Búsquedas a tres meses'!$B$2:$Q$2,'[1]Búsquedas a tres meses'!$B$5:$Q$101))</f>
        <v>642415</v>
      </c>
      <c r="N223" s="3" cm="1">
        <f t="array" ref="N223">_xlfn.XLOOKUP(transformación!B214,'[1]Búsquedas a 6 meses'!$A$5:$A$101,_xlfn.XLOOKUP($C$1,'[1]Búsquedas a 6 meses'!$B$2:$Q$2,'[1]Búsquedas a 6 meses'!$B$5:$Q$101))</f>
        <v>710717</v>
      </c>
    </row>
    <row r="224" spans="1:14" x14ac:dyDescent="0.3">
      <c r="A224" s="2">
        <v>2022</v>
      </c>
      <c r="B224" s="2">
        <v>9</v>
      </c>
      <c r="C224" s="3">
        <f>'Viajeros Hoteles y Apartamet'!L224</f>
        <v>38982</v>
      </c>
      <c r="D224" s="3" cm="1">
        <f t="array" ref="D224">_xlfn.XLOOKUP(transformación!A215,'[1]Pib Pc'!$A$2:$A$81,_xlfn.XLOOKUP($C$1,'[1]Pib Pc'!B$1:P$1,'[1]Pib Pc'!$B$2:$P$81))</f>
        <v>13100</v>
      </c>
      <c r="E224" s="19" cm="1">
        <f t="array" ref="E224">_xlfn.XLOOKUP(transformación!B215,'[1]IPC Armonizado'!$A$2:$A$250,_xlfn.XLOOKUP($C$1,'[1]IPC Armonizado'!$B$1:$Q$1,'[1]IPC Armonizado'!$B$2:$Q$250))</f>
        <v>122.7</v>
      </c>
      <c r="F224" s="19" cm="1">
        <f t="array" ref="F224">_xlfn.XLOOKUP(transformación!A215,'[1]Desempleo armonizado'!$A$2:$A$101,_xlfn.XLOOKUP($C$1,'[1]Desempleo armonizado'!$B$1:$P$1,'[1]Desempleo armonizado'!$B$2:$P$101))</f>
        <v>6.5</v>
      </c>
      <c r="G224" s="26" cm="1">
        <f t="array" ref="G224">IFERROR(_xlfn.XLOOKUP(transformación!$B215,[1]Forwarkeys!$B$2:$B$1000,_xlfn.XLOOKUP($C$1,[1]Forwarkeys!$C$1:$BA$1,[1]Forwarkeys!$C$2:$BA$1000)),"-")</f>
        <v>35463</v>
      </c>
      <c r="H224" s="19">
        <f>España!E224</f>
        <v>117.55</v>
      </c>
      <c r="I224" s="3">
        <f>[1]Aeropuerto!$R217</f>
        <v>34026</v>
      </c>
      <c r="J224" s="3" cm="1">
        <f t="array" ref="J224">_xlfn.XLOOKUP(transformación!$B215,[1]Mortalidad!$A$2:$A$301,_xlfn.XLOOKUP($C$1,[1]Mortalidad!$B$1:$P$1,[1]Mortalidad!$B$2:$P$301))</f>
        <v>7357</v>
      </c>
      <c r="K224" s="19" cm="1">
        <f t="array" ref="K224">_xlfn.XLOOKUP(transformación!$B215,'[1]Indice del consumidor'!$A$2:$A$301,_xlfn.XLOOKUP($C$1,'[1]Indice del consumidor'!$B$1:$P$1,'[1]Indice del consumidor'!$B$2:$P$301))</f>
        <v>-25.9</v>
      </c>
      <c r="L224" s="3" cm="1">
        <f t="array" ref="L224">_xlfn.XLOOKUP(transformación!B215,'[1]Total Búsquedas'!$A$5:$A$101,_xlfn.XLOOKUP($C$1,'[1]Total Búsquedas'!$B$2:$Q$2,'[1]Total Búsquedas'!$B$5:$Q$101))</f>
        <v>691285</v>
      </c>
      <c r="M224" s="3" cm="1">
        <f t="array" ref="M224">_xlfn.XLOOKUP(transformación!B215,'[1]Búsquedas a tres meses'!$A$5:$A$101,_xlfn.XLOOKUP($C$1,'[1]Búsquedas a tres meses'!$B$2:$Q$2,'[1]Búsquedas a tres meses'!$B$5:$Q$101))</f>
        <v>594314</v>
      </c>
      <c r="N224" s="3" cm="1">
        <f t="array" ref="N224">_xlfn.XLOOKUP(transformación!B215,'[1]Búsquedas a 6 meses'!$A$5:$A$101,_xlfn.XLOOKUP($C$1,'[1]Búsquedas a 6 meses'!$B$2:$Q$2,'[1]Búsquedas a 6 meses'!$B$5:$Q$101))</f>
        <v>637241</v>
      </c>
    </row>
    <row r="225" spans="1:14" x14ac:dyDescent="0.3">
      <c r="A225" s="2">
        <v>2022</v>
      </c>
      <c r="B225" s="2">
        <v>10</v>
      </c>
      <c r="C225" s="3">
        <f>'Viajeros Hoteles y Apartamet'!L225</f>
        <v>62654</v>
      </c>
      <c r="D225" s="3" cm="1">
        <f t="array" ref="D225">_xlfn.XLOOKUP(transformación!A216,'[1]Pib Pc'!$A$2:$A$81,_xlfn.XLOOKUP($C$1,'[1]Pib Pc'!B$1:P$1,'[1]Pib Pc'!$B$2:$P$81))</f>
        <v>13920</v>
      </c>
      <c r="E225" s="19" cm="1">
        <f t="array" ref="E225">_xlfn.XLOOKUP(transformación!B216,'[1]IPC Armonizado'!$A$2:$A$250,_xlfn.XLOOKUP($C$1,'[1]IPC Armonizado'!$B$1:$Q$1,'[1]IPC Armonizado'!$B$2:$Q$250))</f>
        <v>122.45</v>
      </c>
      <c r="F225" s="19" cm="1">
        <f t="array" ref="F225">_xlfn.XLOOKUP(transformación!A216,'[1]Desempleo armonizado'!$A$2:$A$101,_xlfn.XLOOKUP($C$1,'[1]Desempleo armonizado'!$B$1:$P$1,'[1]Desempleo armonizado'!$B$2:$P$101))</f>
        <v>6.8</v>
      </c>
      <c r="G225" s="26" cm="1">
        <f t="array" ref="G225">IFERROR(_xlfn.XLOOKUP(transformación!$B216,[1]Forwarkeys!$B$2:$B$1000,_xlfn.XLOOKUP($C$1,[1]Forwarkeys!$C$1:$BA$1,[1]Forwarkeys!$C$2:$BA$1000)),"-")</f>
        <v>38028</v>
      </c>
      <c r="H225" s="19">
        <f>España!E225</f>
        <v>117.61</v>
      </c>
      <c r="I225" s="3">
        <f>[1]Aeropuerto!$R218</f>
        <v>36249</v>
      </c>
      <c r="J225" s="3" t="str" cm="1">
        <f t="array" ref="J225">_xlfn.XLOOKUP(transformación!$B216,[1]Mortalidad!$A$2:$A$301,_xlfn.XLOOKUP($C$1,[1]Mortalidad!$B$1:$P$1,[1]Mortalidad!$B$2:$P$301))</f>
        <v>:</v>
      </c>
      <c r="K225" s="19" cm="1">
        <f t="array" ref="K225">_xlfn.XLOOKUP(transformación!$B216,'[1]Indice del consumidor'!$A$2:$A$301,_xlfn.XLOOKUP($C$1,'[1]Indice del consumidor'!$B$1:$P$1,'[1]Indice del consumidor'!$B$2:$P$301))</f>
        <v>-27.7</v>
      </c>
      <c r="L225" s="3" cm="1">
        <f t="array" ref="L225">_xlfn.XLOOKUP(transformación!B216,'[1]Total Búsquedas'!$A$5:$A$101,_xlfn.XLOOKUP($C$1,'[1]Total Búsquedas'!$B$2:$Q$2,'[1]Total Búsquedas'!$B$5:$Q$101))</f>
        <v>659148</v>
      </c>
      <c r="M225" s="3" cm="1">
        <f t="array" ref="M225">_xlfn.XLOOKUP(transformación!B216,'[1]Búsquedas a tres meses'!$A$5:$A$101,_xlfn.XLOOKUP($C$1,'[1]Búsquedas a tres meses'!$B$2:$Q$2,'[1]Búsquedas a tres meses'!$B$5:$Q$101))</f>
        <v>522421</v>
      </c>
      <c r="N225" s="3" cm="1">
        <f t="array" ref="N225">_xlfn.XLOOKUP(transformación!B216,'[1]Búsquedas a 6 meses'!$A$5:$A$101,_xlfn.XLOOKUP($C$1,'[1]Búsquedas a 6 meses'!$B$2:$Q$2,'[1]Búsquedas a 6 meses'!$B$5:$Q$101))</f>
        <v>598493</v>
      </c>
    </row>
    <row r="226" spans="1:14" x14ac:dyDescent="0.3">
      <c r="A226" s="2">
        <v>2022</v>
      </c>
      <c r="B226" s="2">
        <v>11</v>
      </c>
      <c r="C226" s="3">
        <f>'Viajeros Hoteles y Apartamet'!L226</f>
        <v>63137</v>
      </c>
      <c r="D226" s="3" cm="1">
        <f t="array" ref="D226">_xlfn.XLOOKUP(transformación!A217,'[1]Pib Pc'!$A$2:$A$81,_xlfn.XLOOKUP($C$1,'[1]Pib Pc'!B$1:P$1,'[1]Pib Pc'!$B$2:$P$81))</f>
        <v>13920</v>
      </c>
      <c r="E226" s="19" cm="1">
        <f t="array" ref="E226">_xlfn.XLOOKUP(transformación!B217,'[1]IPC Armonizado'!$A$2:$A$250,_xlfn.XLOOKUP($C$1,'[1]IPC Armonizado'!$B$1:$Q$1,'[1]IPC Armonizado'!$B$2:$Q$250))</f>
        <v>123.47</v>
      </c>
      <c r="F226" s="19" cm="1">
        <f t="array" ref="F226">_xlfn.XLOOKUP(transformación!A217,'[1]Desempleo armonizado'!$A$2:$A$101,_xlfn.XLOOKUP($C$1,'[1]Desempleo armonizado'!$B$1:$P$1,'[1]Desempleo armonizado'!$B$2:$P$101))</f>
        <v>6.8</v>
      </c>
      <c r="G226" s="26" cm="1">
        <f t="array" ref="G226">IFERROR(_xlfn.XLOOKUP(transformación!$B217,[1]Forwarkeys!$B$2:$B$1000,_xlfn.XLOOKUP($C$1,[1]Forwarkeys!$C$1:$BA$1,[1]Forwarkeys!$C$2:$BA$1000)),"-")</f>
        <v>26969</v>
      </c>
      <c r="H226" s="19">
        <f>España!E226</f>
        <v>117.22</v>
      </c>
      <c r="I226" s="3">
        <f>[1]Aeropuerto!$R219</f>
        <v>21654</v>
      </c>
      <c r="J226" s="3" t="str" cm="1">
        <f t="array" ref="J226">_xlfn.XLOOKUP(transformación!$B217,[1]Mortalidad!$A$2:$A$301,_xlfn.XLOOKUP($C$1,[1]Mortalidad!$B$1:$P$1,[1]Mortalidad!$B$2:$P$301))</f>
        <v>:</v>
      </c>
      <c r="K226" s="19" cm="1">
        <f t="array" ref="K226">_xlfn.XLOOKUP(transformación!$B217,'[1]Indice del consumidor'!$A$2:$A$301,_xlfn.XLOOKUP($C$1,'[1]Indice del consumidor'!$B$1:$P$1,'[1]Indice del consumidor'!$B$2:$P$301))</f>
        <v>-24.2</v>
      </c>
      <c r="L226" s="3" cm="1">
        <f t="array" ref="L226">_xlfn.XLOOKUP(transformación!B217,'[1]Total Búsquedas'!$A$5:$A$101,_xlfn.XLOOKUP($C$1,'[1]Total Búsquedas'!$B$2:$Q$2,'[1]Total Búsquedas'!$B$5:$Q$101))</f>
        <v>651215</v>
      </c>
      <c r="M226" s="3" cm="1">
        <f t="array" ref="M226">_xlfn.XLOOKUP(transformación!B217,'[1]Búsquedas a tres meses'!$A$5:$A$101,_xlfn.XLOOKUP($C$1,'[1]Búsquedas a tres meses'!$B$2:$Q$2,'[1]Búsquedas a tres meses'!$B$5:$Q$101))</f>
        <v>459944</v>
      </c>
      <c r="N226" s="3" cm="1">
        <f t="array" ref="N226">_xlfn.XLOOKUP(transformación!B217,'[1]Búsquedas a 6 meses'!$A$5:$A$101,_xlfn.XLOOKUP($C$1,'[1]Búsquedas a 6 meses'!$B$2:$Q$2,'[1]Búsquedas a 6 meses'!$B$5:$Q$101))</f>
        <v>577261</v>
      </c>
    </row>
    <row r="227" spans="1:14" x14ac:dyDescent="0.3">
      <c r="A227" s="2">
        <v>2022</v>
      </c>
      <c r="B227" s="2">
        <v>12</v>
      </c>
      <c r="C227" s="3">
        <f>'Viajeros Hoteles y Apartamet'!L227</f>
        <v>26950</v>
      </c>
      <c r="D227" s="3" cm="1">
        <f t="array" ref="D227">_xlfn.XLOOKUP(transformación!A218,'[1]Pib Pc'!$A$2:$A$81,_xlfn.XLOOKUP($C$1,'[1]Pib Pc'!B$1:P$1,'[1]Pib Pc'!$B$2:$P$81))</f>
        <v>13920</v>
      </c>
      <c r="E227" s="19" cm="1">
        <f t="array" ref="E227">_xlfn.XLOOKUP(transformación!B218,'[1]IPC Armonizado'!$A$2:$A$250,_xlfn.XLOOKUP($C$1,'[1]IPC Armonizado'!$B$1:$Q$1,'[1]IPC Armonizado'!$B$2:$Q$250))</f>
        <v>126.04</v>
      </c>
      <c r="F227" s="19" cm="1">
        <f t="array" ref="F227">_xlfn.XLOOKUP(transformación!A218,'[1]Desempleo armonizado'!$A$2:$A$101,_xlfn.XLOOKUP($C$1,'[1]Desempleo armonizado'!$B$1:$P$1,'[1]Desempleo armonizado'!$B$2:$P$101))</f>
        <v>6.8</v>
      </c>
      <c r="G227" s="26" cm="1">
        <f t="array" ref="G227">IFERROR(_xlfn.XLOOKUP(transformación!$B218,[1]Forwarkeys!$B$2:$B$1000,_xlfn.XLOOKUP($C$1,[1]Forwarkeys!$C$1:$BA$1,[1]Forwarkeys!$C$2:$BA$1000)),"-")</f>
        <v>25893</v>
      </c>
      <c r="H227" s="19">
        <f>España!E227</f>
        <v>117.22</v>
      </c>
      <c r="I227" s="3">
        <f>[1]Aeropuerto!$R220</f>
        <v>21231</v>
      </c>
      <c r="J227" s="3" t="str" cm="1">
        <f t="array" ref="J227">_xlfn.XLOOKUP(transformación!$B218,[1]Mortalidad!$A$2:$A$301,_xlfn.XLOOKUP($C$1,[1]Mortalidad!$B$1:$P$1,[1]Mortalidad!$B$2:$P$301))</f>
        <v>:</v>
      </c>
      <c r="K227" s="19" cm="1">
        <f t="array" ref="K227">_xlfn.XLOOKUP(transformación!$B218,'[1]Indice del consumidor'!$A$2:$A$301,_xlfn.XLOOKUP($C$1,'[1]Indice del consumidor'!$B$1:$P$1,'[1]Indice del consumidor'!$B$2:$P$301))</f>
        <v>-24.8</v>
      </c>
      <c r="L227" s="3" cm="1">
        <f t="array" ref="L227">_xlfn.XLOOKUP(transformación!B218,'[1]Total Búsquedas'!$A$5:$A$101,_xlfn.XLOOKUP($C$1,'[1]Total Búsquedas'!$B$2:$Q$2,'[1]Total Búsquedas'!$B$5:$Q$101))</f>
        <v>595984</v>
      </c>
      <c r="M227" s="3" cm="1">
        <f t="array" ref="M227">_xlfn.XLOOKUP(transformación!B218,'[1]Búsquedas a tres meses'!$A$5:$A$101,_xlfn.XLOOKUP($C$1,'[1]Búsquedas a tres meses'!$B$2:$Q$2,'[1]Búsquedas a tres meses'!$B$5:$Q$101))</f>
        <v>396631</v>
      </c>
      <c r="N227" s="3" cm="1">
        <f t="array" ref="N227">_xlfn.XLOOKUP(transformación!B218,'[1]Búsquedas a 6 meses'!$A$5:$A$101,_xlfn.XLOOKUP($C$1,'[1]Búsquedas a 6 meses'!$B$2:$Q$2,'[1]Búsquedas a 6 meses'!$B$5:$Q$101))</f>
        <v>535915</v>
      </c>
    </row>
    <row r="228" spans="1:14" x14ac:dyDescent="0.3">
      <c r="A228" s="2">
        <v>2023</v>
      </c>
      <c r="B228" s="2">
        <v>1</v>
      </c>
      <c r="C228" s="3">
        <f>'Viajeros Hoteles y Apartamet'!L228</f>
        <v>33704</v>
      </c>
      <c r="D228" s="3" cm="1">
        <f t="array" ref="D228">_xlfn.XLOOKUP(transformación!A219,'[1]Pib Pc'!$A$2:$A$81,_xlfn.XLOOKUP($C$1,'[1]Pib Pc'!B$1:P$1,'[1]Pib Pc'!$B$2:$P$81))</f>
        <v>12840</v>
      </c>
      <c r="E228" s="19" cm="1">
        <f t="array" ref="E228">_xlfn.XLOOKUP(transformación!B219,'[1]IPC Armonizado'!$A$2:$A$250,_xlfn.XLOOKUP($C$1,'[1]IPC Armonizado'!$B$1:$Q$1,'[1]IPC Armonizado'!$B$2:$Q$250))</f>
        <v>123.81</v>
      </c>
      <c r="F228" s="19" cm="1">
        <f t="array" ref="F228">_xlfn.XLOOKUP(transformación!A219,'[1]Desempleo armonizado'!$A$2:$A$101,_xlfn.XLOOKUP($C$1,'[1]Desempleo armonizado'!$B$1:$P$1,'[1]Desempleo armonizado'!$B$2:$P$101))</f>
        <v>7.8</v>
      </c>
      <c r="G228" s="26" cm="1">
        <f t="array" ref="G228">IFERROR(_xlfn.XLOOKUP(transformación!$B219,[1]Forwarkeys!$B$2:$B$1000,_xlfn.XLOOKUP($C$1,[1]Forwarkeys!$C$1:$BA$1,[1]Forwarkeys!$C$2:$BA$1000)),"-")</f>
        <v>22453</v>
      </c>
      <c r="H228" s="19">
        <f>España!E228</f>
        <v>116.72</v>
      </c>
      <c r="I228" s="3">
        <f>[1]Aeropuerto!$R221</f>
        <v>19119</v>
      </c>
      <c r="J228" s="3" cm="1">
        <f t="array" ref="J228">_xlfn.XLOOKUP(transformación!$B219,[1]Mortalidad!$A$2:$A$301,_xlfn.XLOOKUP($C$1,[1]Mortalidad!$B$1:$P$1,[1]Mortalidad!$B$2:$P$301))</f>
        <v>0</v>
      </c>
      <c r="K228" s="19" cm="1">
        <f t="array" ref="K228">_xlfn.XLOOKUP(transformación!$B219,'[1]Indice del consumidor'!$A$2:$A$301,_xlfn.XLOOKUP($C$1,'[1]Indice del consumidor'!$B$1:$P$1,'[1]Indice del consumidor'!$B$2:$P$301))</f>
        <v>-23.5</v>
      </c>
      <c r="L228" s="3" cm="1">
        <f t="array" ref="L228">_xlfn.XLOOKUP(transformación!B219,'[1]Total Búsquedas'!$A$5:$A$101,_xlfn.XLOOKUP($C$1,'[1]Total Búsquedas'!$B$2:$Q$2,'[1]Total Búsquedas'!$B$5:$Q$101))</f>
        <v>858753</v>
      </c>
      <c r="M228" s="3" cm="1">
        <f t="array" ref="M228">_xlfn.XLOOKUP(transformación!B219,'[1]Búsquedas a tres meses'!$A$5:$A$101,_xlfn.XLOOKUP($C$1,'[1]Búsquedas a tres meses'!$B$2:$Q$2,'[1]Búsquedas a tres meses'!$B$5:$Q$101))</f>
        <v>530604</v>
      </c>
      <c r="N228" s="3" cm="1">
        <f t="array" ref="N228">_xlfn.XLOOKUP(transformación!B219,'[1]Búsquedas a 6 meses'!$A$5:$A$101,_xlfn.XLOOKUP($C$1,'[1]Búsquedas a 6 meses'!$B$2:$Q$2,'[1]Búsquedas a 6 meses'!$B$5:$Q$101))</f>
        <v>780516</v>
      </c>
    </row>
    <row r="229" spans="1:14" x14ac:dyDescent="0.3">
      <c r="A229" s="2">
        <v>2023</v>
      </c>
      <c r="B229" s="2">
        <v>2</v>
      </c>
      <c r="C229" s="3">
        <f>'Viajeros Hoteles y Apartamet'!L229</f>
        <v>39206</v>
      </c>
      <c r="D229" s="3" cm="1">
        <f t="array" ref="D229">_xlfn.XLOOKUP(transformación!A220,'[1]Pib Pc'!$A$2:$A$81,_xlfn.XLOOKUP($C$1,'[1]Pib Pc'!B$1:P$1,'[1]Pib Pc'!$B$2:$P$81))</f>
        <v>12840</v>
      </c>
      <c r="E229" s="19" cm="1">
        <f t="array" ref="E229">_xlfn.XLOOKUP(transformación!B220,'[1]IPC Armonizado'!$A$2:$A$250,_xlfn.XLOOKUP($C$1,'[1]IPC Armonizado'!$B$1:$Q$1,'[1]IPC Armonizado'!$B$2:$Q$250))</f>
        <v>125</v>
      </c>
      <c r="F229" s="19" cm="1">
        <f t="array" ref="F229">_xlfn.XLOOKUP(transformación!A220,'[1]Desempleo armonizado'!$A$2:$A$101,_xlfn.XLOOKUP($C$1,'[1]Desempleo armonizado'!$B$1:$P$1,'[1]Desempleo armonizado'!$B$2:$P$101))</f>
        <v>7.8</v>
      </c>
      <c r="G229" s="26" cm="1">
        <f t="array" ref="G229">IFERROR(_xlfn.XLOOKUP(transformación!$B220,[1]Forwarkeys!$B$2:$B$1000,_xlfn.XLOOKUP($C$1,[1]Forwarkeys!$C$1:$BA$1,[1]Forwarkeys!$C$2:$BA$1000)),"-")</f>
        <v>20384</v>
      </c>
      <c r="H229" s="19">
        <f>España!E229</f>
        <v>117.82</v>
      </c>
      <c r="I229" s="3">
        <f>[1]Aeropuerto!$R222</f>
        <v>19564</v>
      </c>
      <c r="J229" s="3" cm="1">
        <f t="array" ref="J229">_xlfn.XLOOKUP(transformación!$B220,[1]Mortalidad!$A$2:$A$301,_xlfn.XLOOKUP($C$1,[1]Mortalidad!$B$1:$P$1,[1]Mortalidad!$B$2:$P$301))</f>
        <v>0</v>
      </c>
      <c r="K229" s="19" cm="1">
        <f t="array" ref="K229">_xlfn.XLOOKUP(transformación!$B220,'[1]Indice del consumidor'!$A$2:$A$301,_xlfn.XLOOKUP($C$1,'[1]Indice del consumidor'!$B$1:$P$1,'[1]Indice del consumidor'!$B$2:$P$301))</f>
        <v>-20.6</v>
      </c>
      <c r="L229" s="3" cm="1">
        <f t="array" ref="L229">_xlfn.XLOOKUP(transformación!B220,'[1]Total Búsquedas'!$A$5:$A$101,_xlfn.XLOOKUP($C$1,'[1]Total Búsquedas'!$B$2:$Q$2,'[1]Total Búsquedas'!$B$5:$Q$101))</f>
        <v>751022</v>
      </c>
      <c r="M229" s="3" cm="1">
        <f t="array" ref="M229">_xlfn.XLOOKUP(transformación!B220,'[1]Búsquedas a tres meses'!$A$5:$A$101,_xlfn.XLOOKUP($C$1,'[1]Búsquedas a tres meses'!$B$2:$Q$2,'[1]Búsquedas a tres meses'!$B$5:$Q$101))</f>
        <v>489849</v>
      </c>
      <c r="N229" s="3" cm="1">
        <f t="array" ref="N229">_xlfn.XLOOKUP(transformación!B220,'[1]Búsquedas a 6 meses'!$A$5:$A$101,_xlfn.XLOOKUP($C$1,'[1]Búsquedas a 6 meses'!$B$2:$Q$2,'[1]Búsquedas a 6 meses'!$B$5:$Q$101))</f>
        <v>688809</v>
      </c>
    </row>
    <row r="230" spans="1:14" x14ac:dyDescent="0.3">
      <c r="A230" s="2">
        <v>2023</v>
      </c>
      <c r="B230" s="2">
        <v>3</v>
      </c>
      <c r="C230" s="3">
        <f>'Viajeros Hoteles y Apartamet'!L230</f>
        <v>55882</v>
      </c>
      <c r="D230" s="3" cm="1">
        <f t="array" ref="D230">_xlfn.XLOOKUP(transformación!A221,'[1]Pib Pc'!$A$2:$A$81,_xlfn.XLOOKUP($C$1,'[1]Pib Pc'!B$1:P$1,'[1]Pib Pc'!$B$2:$P$81))</f>
        <v>12840</v>
      </c>
      <c r="E230" s="19" cm="1">
        <f t="array" ref="E230">_xlfn.XLOOKUP(transformación!B221,'[1]IPC Armonizado'!$A$2:$A$250,_xlfn.XLOOKUP($C$1,'[1]IPC Armonizado'!$B$1:$Q$1,'[1]IPC Armonizado'!$B$2:$Q$250))</f>
        <v>125.57</v>
      </c>
      <c r="F230" s="19" cm="1">
        <f t="array" ref="F230">_xlfn.XLOOKUP(transformación!A221,'[1]Desempleo armonizado'!$A$2:$A$101,_xlfn.XLOOKUP($C$1,'[1]Desempleo armonizado'!$B$1:$P$1,'[1]Desempleo armonizado'!$B$2:$P$101))</f>
        <v>7.8</v>
      </c>
      <c r="G230" s="26" cm="1">
        <f t="array" ref="G230">IFERROR(_xlfn.XLOOKUP(transformación!$B221,[1]Forwarkeys!$B$2:$B$1000,_xlfn.XLOOKUP($C$1,[1]Forwarkeys!$C$1:$BA$1,[1]Forwarkeys!$C$2:$BA$1000)),"-")</f>
        <v>27860</v>
      </c>
      <c r="H230" s="19">
        <f>España!E230</f>
        <v>119.06</v>
      </c>
      <c r="I230" s="3">
        <f>[1]Aeropuerto!$R223</f>
        <v>27511</v>
      </c>
      <c r="J230" s="3" cm="1">
        <f t="array" ref="J230">_xlfn.XLOOKUP(transformación!$B221,[1]Mortalidad!$A$2:$A$301,_xlfn.XLOOKUP($C$1,[1]Mortalidad!$B$1:$P$1,[1]Mortalidad!$B$2:$P$301))</f>
        <v>0</v>
      </c>
      <c r="K230" s="19" cm="1">
        <f t="array" ref="K230">_xlfn.XLOOKUP(transformación!$B221,'[1]Indice del consumidor'!$A$2:$A$301,_xlfn.XLOOKUP($C$1,'[1]Indice del consumidor'!$B$1:$P$1,'[1]Indice del consumidor'!$B$2:$P$301))</f>
        <v>-21.4</v>
      </c>
      <c r="L230" s="3" cm="1">
        <f t="array" ref="L230">_xlfn.XLOOKUP(transformación!B221,'[1]Total Búsquedas'!$A$5:$A$101,_xlfn.XLOOKUP($C$1,'[1]Total Búsquedas'!$B$2:$Q$2,'[1]Total Búsquedas'!$B$5:$Q$101))</f>
        <v>905972</v>
      </c>
      <c r="M230" s="3" cm="1">
        <f t="array" ref="M230">_xlfn.XLOOKUP(transformación!B221,'[1]Búsquedas a tres meses'!$A$5:$A$101,_xlfn.XLOOKUP($C$1,'[1]Búsquedas a tres meses'!$B$2:$Q$2,'[1]Búsquedas a tres meses'!$B$5:$Q$101))</f>
        <v>630460</v>
      </c>
      <c r="N230" s="3" cm="1">
        <f t="array" ref="N230">_xlfn.XLOOKUP(transformación!B221,'[1]Búsquedas a 6 meses'!$A$5:$A$101,_xlfn.XLOOKUP($C$1,'[1]Búsquedas a 6 meses'!$B$2:$Q$2,'[1]Búsquedas a 6 meses'!$B$5:$Q$101))</f>
        <v>850459</v>
      </c>
    </row>
    <row r="231" spans="1:14" x14ac:dyDescent="0.3">
      <c r="A231" s="2">
        <v>2023</v>
      </c>
      <c r="B231" s="2">
        <v>4</v>
      </c>
      <c r="C231" s="3">
        <f>'Viajeros Hoteles y Apartamet'!L231</f>
        <v>45407</v>
      </c>
      <c r="D231" s="3" cm="1">
        <f t="array" ref="D231">_xlfn.XLOOKUP(transformación!A222,'[1]Pib Pc'!$A$2:$A$81,_xlfn.XLOOKUP($C$1,'[1]Pib Pc'!B$1:P$1,'[1]Pib Pc'!$B$2:$P$81))</f>
        <v>13120</v>
      </c>
      <c r="E231" s="19" cm="1">
        <f t="array" ref="E231">_xlfn.XLOOKUP(transformación!B222,'[1]IPC Armonizado'!$A$2:$A$250,_xlfn.XLOOKUP($C$1,'[1]IPC Armonizado'!$B$1:$Q$1,'[1]IPC Armonizado'!$B$2:$Q$250))</f>
        <v>125.82</v>
      </c>
      <c r="F231" s="19" cm="1">
        <f t="array" ref="F231">_xlfn.XLOOKUP(transformación!A222,'[1]Desempleo armonizado'!$A$2:$A$101,_xlfn.XLOOKUP($C$1,'[1]Desempleo armonizado'!$B$1:$P$1,'[1]Desempleo armonizado'!$B$2:$P$101))</f>
        <v>8.3000000000000007</v>
      </c>
      <c r="G231" s="26" cm="1">
        <f t="array" ref="G231">IFERROR(_xlfn.XLOOKUP(transformación!$B222,[1]Forwarkeys!$B$2:$B$1000,_xlfn.XLOOKUP($C$1,[1]Forwarkeys!$C$1:$BA$1,[1]Forwarkeys!$C$2:$BA$1000)),"-")</f>
        <v>40393</v>
      </c>
      <c r="H231" s="19">
        <f>España!E231</f>
        <v>119.61</v>
      </c>
      <c r="I231" s="3">
        <f>[1]Aeropuerto!$R224</f>
        <v>36634</v>
      </c>
      <c r="J231" s="3" cm="1">
        <f t="array" ref="J231">_xlfn.XLOOKUP(transformación!$B222,[1]Mortalidad!$A$2:$A$301,_xlfn.XLOOKUP($C$1,[1]Mortalidad!$B$1:$P$1,[1]Mortalidad!$B$2:$P$301))</f>
        <v>0</v>
      </c>
      <c r="K231" s="19" cm="1">
        <f t="array" ref="K231">_xlfn.XLOOKUP(transformación!$B222,'[1]Indice del consumidor'!$A$2:$A$301,_xlfn.XLOOKUP($C$1,'[1]Indice del consumidor'!$B$1:$P$1,'[1]Indice del consumidor'!$B$2:$P$301))</f>
        <v>-17.899999999999999</v>
      </c>
      <c r="L231" s="3" cm="1">
        <f t="array" ref="L231">_xlfn.XLOOKUP(transformación!B222,'[1]Total Búsquedas'!$A$5:$A$101,_xlfn.XLOOKUP($C$1,'[1]Total Búsquedas'!$B$2:$Q$2,'[1]Total Búsquedas'!$B$5:$Q$101))</f>
        <v>862882</v>
      </c>
      <c r="M231" s="3" cm="1">
        <f t="array" ref="M231">_xlfn.XLOOKUP(transformación!B222,'[1]Búsquedas a tres meses'!$A$5:$A$101,_xlfn.XLOOKUP($C$1,'[1]Búsquedas a tres meses'!$B$2:$Q$2,'[1]Búsquedas a tres meses'!$B$5:$Q$101))</f>
        <v>671767</v>
      </c>
      <c r="N231" s="3" cm="1">
        <f t="array" ref="N231">_xlfn.XLOOKUP(transformación!B222,'[1]Búsquedas a 6 meses'!$A$5:$A$101,_xlfn.XLOOKUP($C$1,'[1]Búsquedas a 6 meses'!$B$2:$Q$2,'[1]Búsquedas a 6 meses'!$B$5:$Q$101))</f>
        <v>838756</v>
      </c>
    </row>
    <row r="232" spans="1:14" x14ac:dyDescent="0.3">
      <c r="A232" s="2">
        <v>2023</v>
      </c>
      <c r="B232" s="2">
        <v>5</v>
      </c>
      <c r="C232" s="3">
        <f>'Viajeros Hoteles y Apartamet'!L232</f>
        <v>41150</v>
      </c>
      <c r="D232" s="3" cm="1">
        <f t="array" ref="D232">_xlfn.XLOOKUP(transformación!A223,'[1]Pib Pc'!$A$2:$A$81,_xlfn.XLOOKUP($C$1,'[1]Pib Pc'!B$1:P$1,'[1]Pib Pc'!$B$2:$P$81))</f>
        <v>13120</v>
      </c>
      <c r="E232" s="19" cm="1">
        <f t="array" ref="E232">_xlfn.XLOOKUP(transformación!B223,'[1]IPC Armonizado'!$A$2:$A$250,_xlfn.XLOOKUP($C$1,'[1]IPC Armonizado'!$B$1:$Q$1,'[1]IPC Armonizado'!$B$2:$Q$250))</f>
        <v>125.91</v>
      </c>
      <c r="F232" s="19" cm="1">
        <f t="array" ref="F232">_xlfn.XLOOKUP(transformación!A223,'[1]Desempleo armonizado'!$A$2:$A$101,_xlfn.XLOOKUP($C$1,'[1]Desempleo armonizado'!$B$1:$P$1,'[1]Desempleo armonizado'!$B$2:$P$101))</f>
        <v>8.3000000000000007</v>
      </c>
      <c r="G232" s="26" cm="1">
        <f t="array" ref="G232">IFERROR(_xlfn.XLOOKUP(transformación!$B223,[1]Forwarkeys!$B$2:$B$1000,_xlfn.XLOOKUP($C$1,[1]Forwarkeys!$C$1:$BA$1,[1]Forwarkeys!$C$2:$BA$1000)),"-")</f>
        <v>39481</v>
      </c>
      <c r="H232" s="19">
        <f>España!E232</f>
        <v>119.44</v>
      </c>
      <c r="I232" s="3">
        <f>[1]Aeropuerto!$R225</f>
        <v>33984</v>
      </c>
      <c r="J232" s="3" cm="1">
        <f t="array" ref="J232">_xlfn.XLOOKUP(transformación!$B223,[1]Mortalidad!$A$2:$A$301,_xlfn.XLOOKUP($C$1,[1]Mortalidad!$B$1:$P$1,[1]Mortalidad!$B$2:$P$301))</f>
        <v>0</v>
      </c>
      <c r="K232" s="19" cm="1">
        <f t="array" ref="K232">_xlfn.XLOOKUP(transformación!$B223,'[1]Indice del consumidor'!$A$2:$A$301,_xlfn.XLOOKUP($C$1,'[1]Indice del consumidor'!$B$1:$P$1,'[1]Indice del consumidor'!$B$2:$P$301))</f>
        <v>-15.2</v>
      </c>
      <c r="L232" s="3" cm="1">
        <f t="array" ref="L232">_xlfn.XLOOKUP(transformación!B223,'[1]Total Búsquedas'!$A$5:$A$101,_xlfn.XLOOKUP($C$1,'[1]Total Búsquedas'!$B$2:$Q$2,'[1]Total Búsquedas'!$B$5:$Q$101))</f>
        <v>734041</v>
      </c>
      <c r="M232" s="3" cm="1">
        <f t="array" ref="M232">_xlfn.XLOOKUP(transformación!B223,'[1]Búsquedas a tres meses'!$A$5:$A$101,_xlfn.XLOOKUP($C$1,'[1]Búsquedas a tres meses'!$B$2:$Q$2,'[1]Búsquedas a tres meses'!$B$5:$Q$101))</f>
        <v>580150</v>
      </c>
      <c r="N232" s="3" cm="1">
        <f t="array" ref="N232">_xlfn.XLOOKUP(transformación!B223,'[1]Búsquedas a 6 meses'!$A$5:$A$101,_xlfn.XLOOKUP($C$1,'[1]Búsquedas a 6 meses'!$B$2:$Q$2,'[1]Búsquedas a 6 meses'!$B$5:$Q$101))</f>
        <v>719037</v>
      </c>
    </row>
    <row r="233" spans="1:14" x14ac:dyDescent="0.3">
      <c r="A233" s="2">
        <v>2023</v>
      </c>
      <c r="B233" s="2">
        <v>6</v>
      </c>
      <c r="C233" s="3">
        <f>'Viajeros Hoteles y Apartamet'!L233</f>
        <v>36038</v>
      </c>
      <c r="D233" s="3" cm="1">
        <f t="array" ref="D233">_xlfn.XLOOKUP(transformación!A224,'[1]Pib Pc'!$A$2:$A$81,_xlfn.XLOOKUP($C$1,'[1]Pib Pc'!B$1:P$1,'[1]Pib Pc'!$B$2:$P$81))</f>
        <v>13120</v>
      </c>
      <c r="E233" s="19" cm="1">
        <f t="array" ref="E233">_xlfn.XLOOKUP(transformación!B224,'[1]IPC Armonizado'!$A$2:$A$250,_xlfn.XLOOKUP($C$1,'[1]IPC Armonizado'!$B$1:$Q$1,'[1]IPC Armonizado'!$B$2:$Q$250))</f>
        <v>127.17</v>
      </c>
      <c r="F233" s="19" cm="1">
        <f t="array" ref="F233">_xlfn.XLOOKUP(transformación!A224,'[1]Desempleo armonizado'!$A$2:$A$101,_xlfn.XLOOKUP($C$1,'[1]Desempleo armonizado'!$B$1:$P$1,'[1]Desempleo armonizado'!$B$2:$P$101))</f>
        <v>8.3000000000000007</v>
      </c>
      <c r="G233" s="26" cm="1">
        <f t="array" ref="G233">IFERROR(_xlfn.XLOOKUP(transformación!$B224,[1]Forwarkeys!$B$2:$B$1000,_xlfn.XLOOKUP($C$1,[1]Forwarkeys!$C$1:$BA$1,[1]Forwarkeys!$C$2:$BA$1000)),"-")</f>
        <v>40269</v>
      </c>
      <c r="H233" s="19">
        <f>España!E233</f>
        <v>120.13</v>
      </c>
      <c r="I233" s="3">
        <f>[1]Aeropuerto!$R226</f>
        <v>36831</v>
      </c>
      <c r="J233" s="3" cm="1">
        <f t="array" ref="J233">_xlfn.XLOOKUP(transformación!$B224,[1]Mortalidad!$A$2:$A$301,_xlfn.XLOOKUP($C$1,[1]Mortalidad!$B$1:$P$1,[1]Mortalidad!$B$2:$P$301))</f>
        <v>0</v>
      </c>
      <c r="K233" s="19" cm="1">
        <f t="array" ref="K233">_xlfn.XLOOKUP(transformación!$B224,'[1]Indice del consumidor'!$A$2:$A$301,_xlfn.XLOOKUP($C$1,'[1]Indice del consumidor'!$B$1:$P$1,'[1]Indice del consumidor'!$B$2:$P$301))</f>
        <v>-13.5</v>
      </c>
      <c r="L233" s="3" cm="1">
        <f t="array" ref="L233">_xlfn.XLOOKUP(transformación!B224,'[1]Total Búsquedas'!$A$5:$A$101,_xlfn.XLOOKUP($C$1,'[1]Total Búsquedas'!$B$2:$Q$2,'[1]Total Búsquedas'!$B$5:$Q$101))</f>
        <v>595626</v>
      </c>
      <c r="M233" s="3" cm="1">
        <f t="array" ref="M233">_xlfn.XLOOKUP(transformación!B224,'[1]Búsquedas a tres meses'!$A$5:$A$101,_xlfn.XLOOKUP($C$1,'[1]Búsquedas a tres meses'!$B$2:$Q$2,'[1]Búsquedas a tres meses'!$B$5:$Q$101))</f>
        <v>512557</v>
      </c>
      <c r="N233" s="3" cm="1">
        <f t="array" ref="N233">_xlfn.XLOOKUP(transformación!B224,'[1]Búsquedas a 6 meses'!$A$5:$A$101,_xlfn.XLOOKUP($C$1,'[1]Búsquedas a 6 meses'!$B$2:$Q$2,'[1]Búsquedas a 6 meses'!$B$5:$Q$101))</f>
        <v>595626</v>
      </c>
    </row>
    <row r="234" spans="1:14" x14ac:dyDescent="0.3">
      <c r="A234" s="2">
        <v>2023</v>
      </c>
      <c r="B234" s="2">
        <v>7</v>
      </c>
      <c r="C234" s="3">
        <f>'Viajeros Hoteles y Apartamet'!L234</f>
        <v>46790</v>
      </c>
      <c r="D234" s="3" cm="1">
        <f t="array" ref="D234">_xlfn.XLOOKUP(transformación!A225,'[1]Pib Pc'!$A$2:$A$81,_xlfn.XLOOKUP($C$1,'[1]Pib Pc'!B$1:P$1,'[1]Pib Pc'!$B$2:$P$81))</f>
        <v>12310</v>
      </c>
      <c r="E234" s="19" cm="1">
        <f t="array" ref="E234">_xlfn.XLOOKUP(transformación!B225,'[1]IPC Armonizado'!$A$2:$A$250,_xlfn.XLOOKUP($C$1,'[1]IPC Armonizado'!$B$1:$Q$1,'[1]IPC Armonizado'!$B$2:$Q$250))</f>
        <v>126.93</v>
      </c>
      <c r="F234" s="19" cm="1">
        <f t="array" ref="F234">_xlfn.XLOOKUP(transformación!A225,'[1]Desempleo armonizado'!$A$2:$A$101,_xlfn.XLOOKUP($C$1,'[1]Desempleo armonizado'!$B$1:$P$1,'[1]Desempleo armonizado'!$B$2:$P$101))</f>
        <v>7.2</v>
      </c>
      <c r="G234" s="26" cm="1">
        <f t="array" ref="G234">IFERROR(_xlfn.XLOOKUP(transformación!$B225,[1]Forwarkeys!$B$2:$B$1000,_xlfn.XLOOKUP($C$1,[1]Forwarkeys!$C$1:$BA$1,[1]Forwarkeys!$C$2:$BA$1000)),"-")</f>
        <v>49119</v>
      </c>
      <c r="H234" s="19">
        <f>España!E234</f>
        <v>120.03</v>
      </c>
      <c r="I234" s="3">
        <f>[1]Aeropuerto!$R227</f>
        <v>47337</v>
      </c>
      <c r="J234" s="3" cm="1">
        <f t="array" ref="J234">_xlfn.XLOOKUP(transformación!$B225,[1]Mortalidad!$A$2:$A$301,_xlfn.XLOOKUP($C$1,[1]Mortalidad!$B$1:$P$1,[1]Mortalidad!$B$2:$P$301))</f>
        <v>0</v>
      </c>
      <c r="K234" s="19" cm="1">
        <f t="array" ref="K234">_xlfn.XLOOKUP(transformación!$B225,'[1]Indice del consumidor'!$A$2:$A$301,_xlfn.XLOOKUP($C$1,'[1]Indice del consumidor'!$B$1:$P$1,'[1]Indice del consumidor'!$B$2:$P$301))</f>
        <v>-14.3</v>
      </c>
      <c r="L234" s="3" cm="1">
        <f t="array" ref="L234">_xlfn.XLOOKUP(transformación!B225,'[1]Total Búsquedas'!$A$5:$A$101,_xlfn.XLOOKUP($C$1,'[1]Total Búsquedas'!$B$2:$Q$2,'[1]Total Búsquedas'!$B$5:$Q$101))</f>
        <v>653206</v>
      </c>
      <c r="M234" s="3" cm="1">
        <f t="array" ref="M234">_xlfn.XLOOKUP(transformación!B225,'[1]Búsquedas a tres meses'!$A$5:$A$101,_xlfn.XLOOKUP($C$1,'[1]Búsquedas a tres meses'!$B$2:$Q$2,'[1]Búsquedas a tres meses'!$B$5:$Q$101))</f>
        <v>610408</v>
      </c>
      <c r="N234" s="3" cm="1">
        <f t="array" ref="N234">_xlfn.XLOOKUP(transformación!B225,'[1]Búsquedas a 6 meses'!$A$5:$A$101,_xlfn.XLOOKUP($C$1,'[1]Búsquedas a 6 meses'!$B$2:$Q$2,'[1]Búsquedas a 6 meses'!$B$5:$Q$101))</f>
        <v>660018</v>
      </c>
    </row>
    <row r="235" spans="1:14" x14ac:dyDescent="0.3">
      <c r="A235" s="2">
        <v>2023</v>
      </c>
      <c r="B235" s="2">
        <v>8</v>
      </c>
      <c r="C235" s="3">
        <f>'Viajeros Hoteles y Apartamet'!L235</f>
        <v>36889</v>
      </c>
      <c r="D235" s="3" cm="1">
        <f t="array" ref="D235">_xlfn.XLOOKUP(transformación!A226,'[1]Pib Pc'!$A$2:$A$81,_xlfn.XLOOKUP($C$1,'[1]Pib Pc'!B$1:P$1,'[1]Pib Pc'!$B$2:$P$81))</f>
        <v>12310</v>
      </c>
      <c r="E235" s="19" cm="1">
        <f t="array" ref="E235">_xlfn.XLOOKUP(transformación!B226,'[1]IPC Armonizado'!$A$2:$A$250,_xlfn.XLOOKUP($C$1,'[1]IPC Armonizado'!$B$1:$Q$1,'[1]IPC Armonizado'!$B$2:$Q$250))</f>
        <v>126.72</v>
      </c>
      <c r="F235" s="19" cm="1">
        <f t="array" ref="F235">_xlfn.XLOOKUP(transformación!A226,'[1]Desempleo armonizado'!$A$2:$A$101,_xlfn.XLOOKUP($C$1,'[1]Desempleo armonizado'!$B$1:$P$1,'[1]Desempleo armonizado'!$B$2:$P$101))</f>
        <v>7.2</v>
      </c>
      <c r="G235" s="26" cm="1">
        <f t="array" ref="G235">IFERROR(_xlfn.XLOOKUP(transformación!$B226,[1]Forwarkeys!$B$2:$B$1000,_xlfn.XLOOKUP($C$1,[1]Forwarkeys!$C$1:$BA$1,[1]Forwarkeys!$C$2:$BA$1000)),"-")</f>
        <v>44467</v>
      </c>
      <c r="H235" s="19">
        <f>España!E235</f>
        <v>120.68</v>
      </c>
      <c r="I235" s="3">
        <f>[1]Aeropuerto!$R228</f>
        <v>34488</v>
      </c>
      <c r="J235" s="3" t="e" cm="1">
        <f t="array" ref="J235">_xlfn.XLOOKUP(transformación!$B226,[1]Mortalidad!$A$2:$A$301,_xlfn.XLOOKUP($C$1,[1]Mortalidad!$B$1:$P$1,[1]Mortalidad!$B$2:$P$301))</f>
        <v>#N/A</v>
      </c>
      <c r="K235" s="19" cm="1">
        <f t="array" ref="K235">_xlfn.XLOOKUP(transformación!$B226,'[1]Indice del consumidor'!$A$2:$A$301,_xlfn.XLOOKUP($C$1,'[1]Indice del consumidor'!$B$1:$P$1,'[1]Indice del consumidor'!$B$2:$P$301))</f>
        <v>-16.899999999999999</v>
      </c>
      <c r="L235" s="3" cm="1">
        <f t="array" ref="L235">_xlfn.XLOOKUP(transformación!B226,'[1]Total Búsquedas'!$A$5:$A$101,_xlfn.XLOOKUP($C$1,'[1]Total Búsquedas'!$B$2:$Q$2,'[1]Total Búsquedas'!$B$5:$Q$101))</f>
        <v>588706</v>
      </c>
      <c r="M235" s="3" cm="1">
        <f t="array" ref="M235">_xlfn.XLOOKUP(transformación!B226,'[1]Búsquedas a tres meses'!$A$5:$A$101,_xlfn.XLOOKUP($C$1,'[1]Búsquedas a tres meses'!$B$2:$Q$2,'[1]Búsquedas a tres meses'!$B$5:$Q$101))</f>
        <v>546761</v>
      </c>
      <c r="N235" s="3" cm="1">
        <f t="array" ref="N235">_xlfn.XLOOKUP(transformación!B226,'[1]Búsquedas a 6 meses'!$A$5:$A$101,_xlfn.XLOOKUP($C$1,'[1]Búsquedas a 6 meses'!$B$2:$Q$2,'[1]Búsquedas a 6 meses'!$B$5:$Q$101))</f>
        <v>610045</v>
      </c>
    </row>
    <row r="236" spans="1:14" x14ac:dyDescent="0.3">
      <c r="A236" s="2">
        <v>2023</v>
      </c>
      <c r="B236" s="2">
        <v>9</v>
      </c>
      <c r="C236" s="3">
        <f>'Viajeros Hoteles y Apartamet'!L236</f>
        <v>47265</v>
      </c>
      <c r="D236" s="3" cm="1">
        <f t="array" ref="D236">_xlfn.XLOOKUP(transformación!A227,'[1]Pib Pc'!$A$2:$A$81,_xlfn.XLOOKUP($C$1,'[1]Pib Pc'!B$1:P$1,'[1]Pib Pc'!$B$2:$P$81))</f>
        <v>12310</v>
      </c>
      <c r="E236" s="19" cm="1">
        <f t="array" ref="E236">_xlfn.XLOOKUP(transformación!B227,'[1]IPC Armonizado'!$A$2:$A$250,_xlfn.XLOOKUP($C$1,'[1]IPC Armonizado'!$B$1:$Q$1,'[1]IPC Armonizado'!$B$2:$Q$250))</f>
        <v>127.19</v>
      </c>
      <c r="F236" s="19" cm="1">
        <f t="array" ref="F236">_xlfn.XLOOKUP(transformación!A227,'[1]Desempleo armonizado'!$A$2:$A$101,_xlfn.XLOOKUP($C$1,'[1]Desempleo armonizado'!$B$1:$P$1,'[1]Desempleo armonizado'!$B$2:$P$101))</f>
        <v>7.2</v>
      </c>
      <c r="G236" s="26" cm="1">
        <f t="array" ref="G236">IFERROR(_xlfn.XLOOKUP(transformación!$B227,[1]Forwarkeys!$B$2:$B$1000,_xlfn.XLOOKUP($C$1,[1]Forwarkeys!$C$1:$BA$1,[1]Forwarkeys!$C$2:$BA$1000)),"-")</f>
        <v>41945</v>
      </c>
      <c r="H236" s="19">
        <f>España!E236</f>
        <v>121.38</v>
      </c>
      <c r="I236" s="3">
        <f>[1]Aeropuerto!$R229</f>
        <v>40065</v>
      </c>
      <c r="J236" s="3" t="e" cm="1">
        <f t="array" ref="J236">_xlfn.XLOOKUP(transformación!$B227,[1]Mortalidad!$A$2:$A$301,_xlfn.XLOOKUP($C$1,[1]Mortalidad!$B$1:$P$1,[1]Mortalidad!$B$2:$P$301))</f>
        <v>#N/A</v>
      </c>
      <c r="K236" s="19" cm="1">
        <f t="array" ref="K236">_xlfn.XLOOKUP(transformación!$B227,'[1]Indice del consumidor'!$A$2:$A$301,_xlfn.XLOOKUP($C$1,'[1]Indice del consumidor'!$B$1:$P$1,'[1]Indice del consumidor'!$B$2:$P$301))</f>
        <v>-17.8</v>
      </c>
      <c r="L236" s="3" cm="1">
        <f t="array" ref="L236">_xlfn.XLOOKUP(transformación!B227,'[1]Total Búsquedas'!$A$5:$A$101,_xlfn.XLOOKUP($C$1,'[1]Total Búsquedas'!$B$2:$Q$2,'[1]Total Búsquedas'!$B$5:$Q$101))</f>
        <v>507581</v>
      </c>
      <c r="M236" s="3" cm="1">
        <f t="array" ref="M236">_xlfn.XLOOKUP(transformación!B227,'[1]Búsquedas a tres meses'!$A$5:$A$101,_xlfn.XLOOKUP($C$1,'[1]Búsquedas a tres meses'!$B$2:$Q$2,'[1]Búsquedas a tres meses'!$B$5:$Q$101))</f>
        <v>507581</v>
      </c>
      <c r="N236" s="3" cm="1">
        <f t="array" ref="N236">_xlfn.XLOOKUP(transformación!B227,'[1]Búsquedas a 6 meses'!$A$5:$A$101,_xlfn.XLOOKUP($C$1,'[1]Búsquedas a 6 meses'!$B$2:$Q$2,'[1]Búsquedas a 6 meses'!$B$5:$Q$101))</f>
        <v>556025</v>
      </c>
    </row>
    <row r="237" spans="1:14" x14ac:dyDescent="0.3">
      <c r="A237" s="2">
        <v>2023</v>
      </c>
      <c r="B237" s="2">
        <v>10</v>
      </c>
      <c r="C237" s="3">
        <f>'Viajeros Hoteles y Apartamet'!L237</f>
        <v>56895</v>
      </c>
      <c r="D237" s="3" t="e" cm="1">
        <f t="array" ref="D237">_xlfn.XLOOKUP(transformación!A228,'[1]Pib Pc'!$A$2:$A$81,_xlfn.XLOOKUP($C$1,'[1]Pib Pc'!B$1:P$1,'[1]Pib Pc'!$B$2:$P$81))</f>
        <v>#N/A</v>
      </c>
      <c r="E237" s="19" cm="1">
        <f t="array" ref="E237">_xlfn.XLOOKUP(transformación!B228,'[1]IPC Armonizado'!$A$2:$A$250,_xlfn.XLOOKUP($C$1,'[1]IPC Armonizado'!$B$1:$Q$1,'[1]IPC Armonizado'!$B$2:$Q$250))</f>
        <v>127.29</v>
      </c>
      <c r="F237" s="19" t="e" cm="1">
        <f t="array" ref="F237">_xlfn.XLOOKUP(transformación!A228,'[1]Desempleo armonizado'!$A$2:$A$101,_xlfn.XLOOKUP($C$1,'[1]Desempleo armonizado'!$B$1:$P$1,'[1]Desempleo armonizado'!$B$2:$P$101))</f>
        <v>#N/A</v>
      </c>
      <c r="G237" s="26" cm="1">
        <f t="array" ref="G237">IFERROR(_xlfn.XLOOKUP(transformación!$B228,[1]Forwarkeys!$B$2:$B$1000,_xlfn.XLOOKUP($C$1,[1]Forwarkeys!$C$1:$BA$1,[1]Forwarkeys!$C$2:$BA$1000)),"-")</f>
        <v>40881</v>
      </c>
      <c r="H237" s="19">
        <f>España!E237</f>
        <v>121.69</v>
      </c>
      <c r="I237" s="3">
        <f>[1]Aeropuerto!$R230</f>
        <v>39440</v>
      </c>
      <c r="J237" s="3" t="e" cm="1">
        <f t="array" ref="J237">_xlfn.XLOOKUP(transformación!$B228,[1]Mortalidad!$A$2:$A$301,_xlfn.XLOOKUP($C$1,[1]Mortalidad!$B$1:$P$1,[1]Mortalidad!$B$2:$P$301))</f>
        <v>#N/A</v>
      </c>
      <c r="K237" s="19" cm="1">
        <f t="array" ref="K237">_xlfn.XLOOKUP(transformación!$B228,'[1]Indice del consumidor'!$A$2:$A$301,_xlfn.XLOOKUP($C$1,'[1]Indice del consumidor'!$B$1:$P$1,'[1]Indice del consumidor'!$B$2:$P$301))</f>
        <v>-18.2</v>
      </c>
      <c r="L237" s="3" cm="1">
        <f t="array" ref="L237">_xlfn.XLOOKUP(transformación!B228,'[1]Total Búsquedas'!$A$5:$A$101,_xlfn.XLOOKUP($C$1,'[1]Total Búsquedas'!$B$2:$Q$2,'[1]Total Búsquedas'!$B$5:$Q$101))</f>
        <v>742730</v>
      </c>
      <c r="M237" s="3" cm="1">
        <f t="array" ref="M237">_xlfn.XLOOKUP(transformación!B228,'[1]Búsquedas a tres meses'!$A$5:$A$101,_xlfn.XLOOKUP($C$1,'[1]Búsquedas a tres meses'!$B$2:$Q$2,'[1]Búsquedas a tres meses'!$B$5:$Q$101))</f>
        <v>802020</v>
      </c>
      <c r="N237" s="3" cm="1">
        <f t="array" ref="N237">_xlfn.XLOOKUP(transformación!B228,'[1]Búsquedas a 6 meses'!$A$5:$A$101,_xlfn.XLOOKUP($C$1,'[1]Búsquedas a 6 meses'!$B$2:$Q$2,'[1]Búsquedas a 6 meses'!$B$5:$Q$101))</f>
        <v>943107</v>
      </c>
    </row>
    <row r="238" spans="1:14" x14ac:dyDescent="0.3">
      <c r="A238" s="2">
        <v>2023</v>
      </c>
      <c r="B238" s="2">
        <v>11</v>
      </c>
      <c r="C238" s="3">
        <f>'Viajeros Hoteles y Apartamet'!L238</f>
        <v>56673</v>
      </c>
      <c r="D238" s="3" t="e" cm="1">
        <f t="array" ref="D238">_xlfn.XLOOKUP(transformación!A229,'[1]Pib Pc'!$A$2:$A$81,_xlfn.XLOOKUP($C$1,'[1]Pib Pc'!B$1:P$1,'[1]Pib Pc'!$B$2:$P$81))</f>
        <v>#N/A</v>
      </c>
      <c r="E238" s="19" cm="1">
        <f t="array" ref="E238">_xlfn.XLOOKUP(transformación!B229,'[1]IPC Armonizado'!$A$2:$A$250,_xlfn.XLOOKUP($C$1,'[1]IPC Armonizado'!$B$1:$Q$1,'[1]IPC Armonizado'!$B$2:$Q$250))</f>
        <v>127.52</v>
      </c>
      <c r="F238" s="19" t="e" cm="1">
        <f t="array" ref="F238">_xlfn.XLOOKUP(transformación!A229,'[1]Desempleo armonizado'!$A$2:$A$101,_xlfn.XLOOKUP($C$1,'[1]Desempleo armonizado'!$B$1:$P$1,'[1]Desempleo armonizado'!$B$2:$P$101))</f>
        <v>#N/A</v>
      </c>
      <c r="G238" s="26" cm="1">
        <f t="array" ref="G238">IFERROR(_xlfn.XLOOKUP(transformación!$B229,[1]Forwarkeys!$B$2:$B$1000,_xlfn.XLOOKUP($C$1,[1]Forwarkeys!$C$1:$BA$1,[1]Forwarkeys!$C$2:$BA$1000)),"-")</f>
        <v>31846</v>
      </c>
      <c r="H238" s="19">
        <f>España!E238</f>
        <v>121.05</v>
      </c>
      <c r="I238" s="3">
        <f>[1]Aeropuerto!$R231</f>
        <v>26308</v>
      </c>
      <c r="J238" s="3" t="e" cm="1">
        <f t="array" ref="J238">_xlfn.XLOOKUP(transformación!$B229,[1]Mortalidad!$A$2:$A$301,_xlfn.XLOOKUP($C$1,[1]Mortalidad!$B$1:$P$1,[1]Mortalidad!$B$2:$P$301))</f>
        <v>#N/A</v>
      </c>
      <c r="K238" s="19" cm="1">
        <f t="array" ref="K238">_xlfn.XLOOKUP(transformación!$B229,'[1]Indice del consumidor'!$A$2:$A$301,_xlfn.XLOOKUP($C$1,'[1]Indice del consumidor'!$B$1:$P$1,'[1]Indice del consumidor'!$B$2:$P$301))</f>
        <v>-16.8</v>
      </c>
      <c r="L238" s="3" cm="1">
        <f t="array" ref="L238">_xlfn.XLOOKUP(transformación!B229,'[1]Total Búsquedas'!$A$5:$A$101,_xlfn.XLOOKUP($C$1,'[1]Total Búsquedas'!$B$2:$Q$2,'[1]Total Búsquedas'!$B$5:$Q$101))</f>
        <v>941619</v>
      </c>
      <c r="M238" s="3" cm="1">
        <f t="array" ref="M238">_xlfn.XLOOKUP(transformación!B229,'[1]Búsquedas a tres meses'!$A$5:$A$101,_xlfn.XLOOKUP($C$1,'[1]Búsquedas a tres meses'!$B$2:$Q$2,'[1]Búsquedas a tres meses'!$B$5:$Q$101))</f>
        <v>1253485</v>
      </c>
      <c r="N238" s="3" cm="1">
        <f t="array" ref="N238">_xlfn.XLOOKUP(transformación!B229,'[1]Búsquedas a 6 meses'!$A$5:$A$101,_xlfn.XLOOKUP($C$1,'[1]Búsquedas a 6 meses'!$B$2:$Q$2,'[1]Búsquedas a 6 meses'!$B$5:$Q$101))</f>
        <v>1570427</v>
      </c>
    </row>
    <row r="239" spans="1:14" x14ac:dyDescent="0.3">
      <c r="A239" s="2">
        <v>2023</v>
      </c>
      <c r="B239" s="2">
        <v>12</v>
      </c>
      <c r="C239" s="3">
        <f>'Viajeros Hoteles y Apartamet'!L239</f>
        <v>0</v>
      </c>
      <c r="D239" s="3" t="e" cm="1">
        <f t="array" ref="D239">_xlfn.XLOOKUP(transformación!A230,'[1]Pib Pc'!$A$2:$A$81,_xlfn.XLOOKUP($C$1,'[1]Pib Pc'!B$1:P$1,'[1]Pib Pc'!$B$2:$P$81))</f>
        <v>#N/A</v>
      </c>
      <c r="E239" s="19" cm="1">
        <f t="array" ref="E239">_xlfn.XLOOKUP(transformación!B230,'[1]IPC Armonizado'!$A$2:$A$250,_xlfn.XLOOKUP($C$1,'[1]IPC Armonizado'!$B$1:$Q$1,'[1]IPC Armonizado'!$B$2:$Q$250))</f>
        <v>128.38</v>
      </c>
      <c r="F239" s="19" t="e" cm="1">
        <f t="array" ref="F239">_xlfn.XLOOKUP(transformación!A230,'[1]Desempleo armonizado'!$A$2:$A$101,_xlfn.XLOOKUP($C$1,'[1]Desempleo armonizado'!$B$1:$P$1,'[1]Desempleo armonizado'!$B$2:$P$101))</f>
        <v>#N/A</v>
      </c>
      <c r="G239" s="26" cm="1">
        <f t="array" ref="G239">IFERROR(_xlfn.XLOOKUP(transformación!$B230,[1]Forwarkeys!$B$2:$B$1000,_xlfn.XLOOKUP($C$1,[1]Forwarkeys!$C$1:$BA$1,[1]Forwarkeys!$C$2:$BA$1000)),"-")</f>
        <v>30240</v>
      </c>
      <c r="H239" s="19">
        <f>España!E239</f>
        <v>121.06</v>
      </c>
      <c r="I239" s="3">
        <f>[1]Aeropuerto!$R232</f>
        <v>26331</v>
      </c>
      <c r="J239" s="3" t="e" cm="1">
        <f t="array" ref="J239">_xlfn.XLOOKUP(transformación!$B230,[1]Mortalidad!$A$2:$A$301,_xlfn.XLOOKUP($C$1,[1]Mortalidad!$B$1:$P$1,[1]Mortalidad!$B$2:$P$301))</f>
        <v>#N/A</v>
      </c>
      <c r="K239" s="19" cm="1">
        <f t="array" ref="K239">_xlfn.XLOOKUP(transformación!$B230,'[1]Indice del consumidor'!$A$2:$A$301,_xlfn.XLOOKUP($C$1,'[1]Indice del consumidor'!$B$1:$P$1,'[1]Indice del consumidor'!$B$2:$P$301))</f>
        <v>-13.9</v>
      </c>
      <c r="L239" s="3" cm="1">
        <f t="array" ref="L239">_xlfn.XLOOKUP(transformación!B230,'[1]Total Búsquedas'!$A$5:$A$101,_xlfn.XLOOKUP($C$1,'[1]Total Búsquedas'!$B$2:$Q$2,'[1]Total Búsquedas'!$B$5:$Q$101))</f>
        <v>367301</v>
      </c>
      <c r="M239" s="3" cm="1">
        <f t="array" ref="M239">_xlfn.XLOOKUP(transformación!B230,'[1]Búsquedas a tres meses'!$A$5:$A$101,_xlfn.XLOOKUP($C$1,'[1]Búsquedas a tres meses'!$B$2:$Q$2,'[1]Búsquedas a tres meses'!$B$5:$Q$101))</f>
        <v>1059672</v>
      </c>
      <c r="N239" s="3" cm="1">
        <f t="array" ref="N239">_xlfn.XLOOKUP(transformación!B230,'[1]Búsquedas a 6 meses'!$A$5:$A$101,_xlfn.XLOOKUP($C$1,'[1]Búsquedas a 6 meses'!$B$2:$Q$2,'[1]Búsquedas a 6 meses'!$B$5:$Q$101))</f>
        <v>1352780</v>
      </c>
    </row>
    <row r="240" spans="1:14" x14ac:dyDescent="0.3">
      <c r="A240" s="2">
        <v>2024</v>
      </c>
      <c r="B240" s="2">
        <v>1</v>
      </c>
      <c r="C240" s="3">
        <f>'Viajeros Hoteles y Apartamet'!L240</f>
        <v>0</v>
      </c>
      <c r="D240" s="3" t="e" cm="1">
        <f t="array" ref="D240">_xlfn.XLOOKUP(transformación!A231,'[1]Pib Pc'!$A$2:$A$81,_xlfn.XLOOKUP($C$1,'[1]Pib Pc'!B$1:P$1,'[1]Pib Pc'!$B$2:$P$81))</f>
        <v>#N/A</v>
      </c>
      <c r="E240" s="19" t="e" cm="1">
        <f t="array" ref="E240">_xlfn.XLOOKUP(transformación!B231,'[1]IPC Armonizado'!$A$2:$A$250,_xlfn.XLOOKUP($C$1,'[1]IPC Armonizado'!$B$1:$Q$1,'[1]IPC Armonizado'!$B$2:$Q$250))</f>
        <v>#N/A</v>
      </c>
      <c r="F240" s="19" t="e" cm="1">
        <f t="array" ref="F240">_xlfn.XLOOKUP(transformación!A231,'[1]Desempleo armonizado'!$A$2:$A$101,_xlfn.XLOOKUP($C$1,'[1]Desempleo armonizado'!$B$1:$P$1,'[1]Desempleo armonizado'!$B$2:$P$101))</f>
        <v>#N/A</v>
      </c>
      <c r="G240" s="26" cm="1">
        <f t="array" ref="G240">IFERROR(_xlfn.XLOOKUP(transformación!$B231,[1]Forwarkeys!$B$2:$B$1000,_xlfn.XLOOKUP($C$1,[1]Forwarkeys!$C$1:$BA$1,[1]Forwarkeys!$C$2:$BA$1000)),"-")</f>
        <v>27117</v>
      </c>
    </row>
    <row r="241" spans="1:7" x14ac:dyDescent="0.3">
      <c r="A241" s="2">
        <v>2024</v>
      </c>
      <c r="B241" s="2">
        <v>2</v>
      </c>
      <c r="G241" s="26" cm="1">
        <f t="array" ref="G241">IFERROR(_xlfn.XLOOKUP(transformación!$B232,[1]Forwarkeys!$B$2:$B$1000,_xlfn.XLOOKUP($C$1,[1]Forwarkeys!$C$1:$BA$1,[1]Forwarkeys!$C$2:$BA$1000)),"-")</f>
        <v>26504</v>
      </c>
    </row>
    <row r="242" spans="1:7" x14ac:dyDescent="0.3">
      <c r="A242" s="2">
        <v>2024</v>
      </c>
      <c r="B242" s="2">
        <v>3</v>
      </c>
      <c r="G242" s="26" cm="1">
        <f t="array" ref="G242">IFERROR(_xlfn.XLOOKUP(transformación!$B233,[1]Forwarkeys!$B$2:$B$1000,_xlfn.XLOOKUP($C$1,[1]Forwarkeys!$C$1:$BA$1,[1]Forwarkeys!$C$2:$BA$1000)),"-")</f>
        <v>32603</v>
      </c>
    </row>
    <row r="243" spans="1:7" x14ac:dyDescent="0.3">
      <c r="A243" s="2">
        <v>2024</v>
      </c>
      <c r="B243" s="2">
        <v>4</v>
      </c>
      <c r="G243" s="26" cm="1">
        <f t="array" ref="G243">IFERROR(_xlfn.XLOOKUP(transformación!$B234,[1]Forwarkeys!$B$2:$B$1000,_xlfn.XLOOKUP($C$1,[1]Forwarkeys!$C$1:$BA$1,[1]Forwarkeys!$C$2:$BA$1000)),"-")</f>
        <v>41898</v>
      </c>
    </row>
    <row r="244" spans="1:7" x14ac:dyDescent="0.3">
      <c r="A244" s="2">
        <v>2024</v>
      </c>
      <c r="B244" s="2">
        <v>5</v>
      </c>
      <c r="G244" s="26" cm="1">
        <f t="array" ref="G244">IFERROR(_xlfn.XLOOKUP(transformación!$B235,[1]Forwarkeys!$B$2:$B$1000,_xlfn.XLOOKUP($C$1,[1]Forwarkeys!$C$1:$BA$1,[1]Forwarkeys!$C$2:$BA$1000)),"-")</f>
        <v>42858</v>
      </c>
    </row>
    <row r="245" spans="1:7" x14ac:dyDescent="0.3">
      <c r="A245" s="2">
        <v>2024</v>
      </c>
      <c r="B245" s="2">
        <v>6</v>
      </c>
      <c r="G245" s="26" cm="1">
        <f t="array" ref="G245">IFERROR(_xlfn.XLOOKUP(transformación!$B236,[1]Forwarkeys!$B$2:$B$1000,_xlfn.XLOOKUP($C$1,[1]Forwarkeys!$C$1:$BA$1,[1]Forwarkeys!$C$2:$BA$1000)),"-")</f>
        <v>46065</v>
      </c>
    </row>
    <row r="246" spans="1:7" x14ac:dyDescent="0.3">
      <c r="A246" s="2">
        <v>2024</v>
      </c>
      <c r="B246" s="2">
        <v>7</v>
      </c>
    </row>
    <row r="247" spans="1:7" x14ac:dyDescent="0.3">
      <c r="A247" s="2">
        <v>2024</v>
      </c>
      <c r="B247" s="2">
        <v>8</v>
      </c>
    </row>
    <row r="248" spans="1:7" x14ac:dyDescent="0.3">
      <c r="A248" s="2">
        <v>2024</v>
      </c>
      <c r="B248" s="2">
        <v>9</v>
      </c>
    </row>
    <row r="249" spans="1:7" x14ac:dyDescent="0.3">
      <c r="A249" s="2">
        <v>2024</v>
      </c>
      <c r="B249" s="2">
        <v>10</v>
      </c>
    </row>
    <row r="250" spans="1:7" x14ac:dyDescent="0.3">
      <c r="A250" s="2">
        <v>2024</v>
      </c>
      <c r="B250" s="2">
        <v>11</v>
      </c>
    </row>
    <row r="251" spans="1:7" x14ac:dyDescent="0.3">
      <c r="A251" s="2">
        <v>2024</v>
      </c>
      <c r="B251" s="2">
        <v>12</v>
      </c>
    </row>
  </sheetData>
  <mergeCells count="10">
    <mergeCell ref="A1:B1"/>
    <mergeCell ref="C1:D1"/>
    <mergeCell ref="A9:B9"/>
    <mergeCell ref="C9:M9"/>
    <mergeCell ref="A3:B3"/>
    <mergeCell ref="C3:G3"/>
    <mergeCell ref="A5:B5"/>
    <mergeCell ref="C5:D5"/>
    <mergeCell ref="A7:B7"/>
    <mergeCell ref="C7:D7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6AE19-72A4-4240-91F2-75BB4F820961}">
  <dimension ref="A1:N251"/>
  <sheetViews>
    <sheetView showGridLines="0" topLeftCell="A242" workbookViewId="0">
      <selection activeCell="L180" sqref="L180"/>
    </sheetView>
  </sheetViews>
  <sheetFormatPr baseColWidth="10" defaultRowHeight="15.05" x14ac:dyDescent="0.3"/>
  <cols>
    <col min="2" max="2" width="8.5546875" customWidth="1"/>
    <col min="9" max="9" width="15" customWidth="1"/>
  </cols>
  <sheetData>
    <row r="1" spans="1:14" x14ac:dyDescent="0.3">
      <c r="A1" s="47" t="s">
        <v>119</v>
      </c>
      <c r="B1" s="47"/>
      <c r="C1" s="48" t="s">
        <v>717</v>
      </c>
      <c r="D1" s="48"/>
      <c r="E1" s="6" t="s">
        <v>718</v>
      </c>
      <c r="F1" s="6"/>
      <c r="G1" s="6"/>
      <c r="H1" s="6"/>
      <c r="I1" s="6"/>
      <c r="J1" s="4"/>
      <c r="K1" s="4"/>
      <c r="L1" s="4"/>
    </row>
    <row r="2" spans="1:14" ht="8.9499999999999993" customHeight="1" x14ac:dyDescent="0.3">
      <c r="A2" s="5"/>
      <c r="B2" s="5"/>
      <c r="C2" s="6"/>
      <c r="D2" s="6"/>
      <c r="E2" s="6"/>
      <c r="F2" s="6"/>
    </row>
    <row r="3" spans="1:14" ht="21.95" customHeight="1" x14ac:dyDescent="0.3">
      <c r="A3" s="49" t="s">
        <v>4</v>
      </c>
      <c r="B3" s="49"/>
      <c r="C3" s="50" t="s">
        <v>735</v>
      </c>
      <c r="D3" s="50"/>
      <c r="E3" s="50"/>
      <c r="F3" s="50"/>
      <c r="G3" s="50"/>
    </row>
    <row r="4" spans="1:14" ht="8.9499999999999993" customHeight="1" x14ac:dyDescent="0.3">
      <c r="A4" s="5"/>
      <c r="B4" s="5"/>
      <c r="C4" s="6"/>
      <c r="D4" s="6"/>
      <c r="E4" s="6"/>
      <c r="F4" s="6"/>
    </row>
    <row r="5" spans="1:14" ht="16" customHeight="1" x14ac:dyDescent="0.3">
      <c r="A5" s="47" t="s">
        <v>5</v>
      </c>
      <c r="B5" s="47"/>
      <c r="C5" s="48" t="s">
        <v>8</v>
      </c>
      <c r="D5" s="48"/>
      <c r="E5" s="4"/>
      <c r="F5" s="4"/>
    </row>
    <row r="6" spans="1:14" ht="8.9499999999999993" customHeight="1" x14ac:dyDescent="0.3">
      <c r="A6" s="5"/>
      <c r="B6" s="5"/>
      <c r="C6" s="6"/>
      <c r="D6" s="6"/>
      <c r="E6" s="6"/>
      <c r="F6" s="6"/>
    </row>
    <row r="7" spans="1:14" ht="16" customHeight="1" x14ac:dyDescent="0.3">
      <c r="A7" s="47" t="s">
        <v>6</v>
      </c>
      <c r="B7" s="47"/>
      <c r="C7" s="48" t="s">
        <v>7</v>
      </c>
      <c r="D7" s="48"/>
      <c r="E7" s="4"/>
      <c r="F7" s="4"/>
    </row>
    <row r="8" spans="1:14" ht="8.9499999999999993" customHeight="1" x14ac:dyDescent="0.3">
      <c r="A8" s="5"/>
      <c r="B8" s="5"/>
      <c r="C8" s="6"/>
      <c r="D8" s="6"/>
      <c r="E8" s="6"/>
      <c r="F8" s="6"/>
    </row>
    <row r="9" spans="1:14" ht="16" customHeight="1" x14ac:dyDescent="0.3">
      <c r="A9" s="47" t="s">
        <v>9</v>
      </c>
      <c r="B9" s="47"/>
      <c r="C9" s="48" t="s">
        <v>46</v>
      </c>
      <c r="D9" s="48"/>
      <c r="E9" s="48"/>
      <c r="F9" s="48"/>
      <c r="G9" s="48"/>
      <c r="H9" s="48"/>
      <c r="I9" s="48"/>
      <c r="J9" s="48"/>
      <c r="K9" s="48"/>
      <c r="L9" s="48"/>
      <c r="M9" s="48"/>
    </row>
    <row r="10" spans="1:14" x14ac:dyDescent="0.3">
      <c r="C10" s="30" t="s">
        <v>677</v>
      </c>
    </row>
    <row r="11" spans="1:14" ht="30.7" customHeight="1" x14ac:dyDescent="0.3">
      <c r="A11" s="7" t="s">
        <v>2</v>
      </c>
      <c r="B11" s="7" t="s">
        <v>3</v>
      </c>
      <c r="C11" s="8" t="str">
        <f>'Viajeros Hoteles y Apartamet'!O11</f>
        <v>Bélgica</v>
      </c>
      <c r="D11" s="18" t="s">
        <v>43</v>
      </c>
      <c r="E11" s="18" t="s">
        <v>44</v>
      </c>
      <c r="F11" s="18" t="s">
        <v>45</v>
      </c>
      <c r="G11" s="27" t="s">
        <v>654</v>
      </c>
      <c r="H11" s="18" t="s">
        <v>681</v>
      </c>
      <c r="I11" s="18" t="str">
        <f>+CONCATENATE("Llegadas a AGP ",[1]Aeropuerto!$E$4)</f>
        <v>Llegadas a AGP Bélgica</v>
      </c>
      <c r="J11" s="18" t="s">
        <v>697</v>
      </c>
      <c r="K11" s="18" t="s">
        <v>698</v>
      </c>
      <c r="L11" s="18" t="s">
        <v>699</v>
      </c>
      <c r="M11" s="18" t="s">
        <v>700</v>
      </c>
      <c r="N11" s="18" t="s">
        <v>701</v>
      </c>
    </row>
    <row r="12" spans="1:14" x14ac:dyDescent="0.3">
      <c r="A12" s="2" t="str">
        <f>'Viajeros Hoteles y Apartamet'!A12</f>
        <v>2005</v>
      </c>
      <c r="B12" s="2" t="str">
        <f>'Viajeros Hoteles y Apartamet'!B12</f>
        <v>1</v>
      </c>
      <c r="C12" s="3">
        <f>'Viajeros Hoteles y Apartamet'!O12</f>
        <v>25964</v>
      </c>
      <c r="D12" s="3" cm="1">
        <f t="array" ref="D12">_xlfn.XLOOKUP(transformación!A3,'[1]Pib Pc'!$A$2:$A$81,_xlfn.XLOOKUP($C$1,'[1]Pib Pc'!B$1:P$1,'[1]Pib Pc'!$B$2:$P$81))</f>
        <v>7110</v>
      </c>
      <c r="E12" s="19" cm="1">
        <f t="array" ref="E12">_xlfn.XLOOKUP(transformación!B3,'[1]IPC Armonizado'!$A$2:$A$250,_xlfn.XLOOKUP($C$1,'[1]IPC Armonizado'!$B$1:$Q$1,'[1]IPC Armonizado'!$B$2:$Q$250))</f>
        <v>80.14</v>
      </c>
      <c r="F12" s="19" cm="1">
        <f t="array" ref="F12">_xlfn.XLOOKUP(transformación!A3,'[1]Desempleo armonizado'!$A$2:$A$101,_xlfn.XLOOKUP($C$1,'[1]Desempleo armonizado'!$B$1:$P$1,'[1]Desempleo armonizado'!$B$2:$P$101))</f>
        <v>8.6</v>
      </c>
      <c r="G12" s="26" t="str" cm="1">
        <f t="array" ref="G12">IFERROR(_xlfn.XLOOKUP(transformación!$B3,[1]Forwarkeys!$B$2:$B$1000,_xlfn.XLOOKUP($C$1,[1]Forwarkeys!$C$1:$BA$1,[1]Forwarkeys!$C$2:$BA$1000)),"-")</f>
        <v>-</v>
      </c>
      <c r="H12" s="19">
        <f>España!E12</f>
        <v>81.16</v>
      </c>
      <c r="I12" s="3">
        <f>[1]Aeropuerto!$E5</f>
        <v>7631</v>
      </c>
      <c r="J12" s="3" cm="1">
        <f t="array" ref="J12">_xlfn.XLOOKUP(transformación!$B3,[1]Mortalidad!$A$2:$A$301,_xlfn.XLOOKUP($C$1,[1]Mortalidad!$B$1:$P$1,[1]Mortalidad!$B$2:$P$301))</f>
        <v>9950</v>
      </c>
      <c r="K12" s="19" cm="1">
        <f t="array" ref="K12">_xlfn.XLOOKUP(transformación!$B3,'[1]Indice del consumidor'!$A$2:$A$301,_xlfn.XLOOKUP($C$1,'[1]Indice del consumidor'!$B$1:$P$1,'[1]Indice del consumidor'!$B$2:$P$301))</f>
        <v>-3.6</v>
      </c>
      <c r="L12" s="34" t="s">
        <v>702</v>
      </c>
      <c r="M12" s="34" t="s">
        <v>702</v>
      </c>
      <c r="N12" s="34" t="s">
        <v>702</v>
      </c>
    </row>
    <row r="13" spans="1:14" x14ac:dyDescent="0.3">
      <c r="A13" s="2" t="str">
        <f>'Viajeros Hoteles y Apartamet'!A13</f>
        <v>2005</v>
      </c>
      <c r="B13" s="2" t="str">
        <f>'Viajeros Hoteles y Apartamet'!B13</f>
        <v>2</v>
      </c>
      <c r="C13" s="3">
        <f>'Viajeros Hoteles y Apartamet'!O13</f>
        <v>22190</v>
      </c>
      <c r="D13" s="3" cm="1">
        <f t="array" ref="D13">_xlfn.XLOOKUP(transformación!A4,'[1]Pib Pc'!$A$2:$A$81,_xlfn.XLOOKUP($C$1,'[1]Pib Pc'!B$1:P$1,'[1]Pib Pc'!$B$2:$P$81))</f>
        <v>7110</v>
      </c>
      <c r="E13" s="19" cm="1">
        <f t="array" ref="E13">_xlfn.XLOOKUP(transformación!B4,'[1]IPC Armonizado'!$A$2:$A$250,_xlfn.XLOOKUP($C$1,'[1]IPC Armonizado'!$B$1:$Q$1,'[1]IPC Armonizado'!$B$2:$Q$250))</f>
        <v>81.86</v>
      </c>
      <c r="F13" s="19" cm="1">
        <f t="array" ref="F13">_xlfn.XLOOKUP(transformación!A4,'[1]Desempleo armonizado'!$A$2:$A$101,_xlfn.XLOOKUP($C$1,'[1]Desempleo armonizado'!$B$1:$P$1,'[1]Desempleo armonizado'!$B$2:$P$101))</f>
        <v>8.6</v>
      </c>
      <c r="G13" s="26" t="str" cm="1">
        <f t="array" ref="G13">IFERROR(_xlfn.XLOOKUP(transformación!$B4,[1]Forwarkeys!$B$2:$B$1000,_xlfn.XLOOKUP($C$1,[1]Forwarkeys!$C$1:$BA$1,[1]Forwarkeys!$C$2:$BA$1000)),"-")</f>
        <v>-</v>
      </c>
      <c r="H13" s="19">
        <f>España!E13</f>
        <v>81.349999999999994</v>
      </c>
      <c r="I13" s="3">
        <f>[1]Aeropuerto!$E6</f>
        <v>7133</v>
      </c>
      <c r="J13" s="3" cm="1">
        <f t="array" ref="J13">_xlfn.XLOOKUP(transformación!$B4,[1]Mortalidad!$A$2:$A$301,_xlfn.XLOOKUP($C$1,[1]Mortalidad!$B$1:$P$1,[1]Mortalidad!$B$2:$P$301))</f>
        <v>9363</v>
      </c>
      <c r="K13" s="19" cm="1">
        <f t="array" ref="K13">_xlfn.XLOOKUP(transformación!$B4,'[1]Indice del consumidor'!$A$2:$A$301,_xlfn.XLOOKUP($C$1,'[1]Indice del consumidor'!$B$1:$P$1,'[1]Indice del consumidor'!$B$2:$P$301))</f>
        <v>-3.1</v>
      </c>
      <c r="L13" s="34" t="s">
        <v>702</v>
      </c>
      <c r="M13" s="34" t="s">
        <v>702</v>
      </c>
      <c r="N13" s="34" t="s">
        <v>702</v>
      </c>
    </row>
    <row r="14" spans="1:14" x14ac:dyDescent="0.3">
      <c r="A14" s="2" t="str">
        <f>'Viajeros Hoteles y Apartamet'!A14</f>
        <v>2005</v>
      </c>
      <c r="B14" s="2" t="str">
        <f>'Viajeros Hoteles y Apartamet'!B14</f>
        <v>3</v>
      </c>
      <c r="C14" s="3">
        <f>'Viajeros Hoteles y Apartamet'!O14</f>
        <v>28106</v>
      </c>
      <c r="D14" s="3" cm="1">
        <f t="array" ref="D14">_xlfn.XLOOKUP(transformación!A5,'[1]Pib Pc'!$A$2:$A$81,_xlfn.XLOOKUP($C$1,'[1]Pib Pc'!B$1:P$1,'[1]Pib Pc'!$B$2:$P$81))</f>
        <v>7110</v>
      </c>
      <c r="E14" s="19" cm="1">
        <f t="array" ref="E14">_xlfn.XLOOKUP(transformación!B5,'[1]IPC Armonizado'!$A$2:$A$250,_xlfn.XLOOKUP($C$1,'[1]IPC Armonizado'!$B$1:$Q$1,'[1]IPC Armonizado'!$B$2:$Q$250))</f>
        <v>82.39</v>
      </c>
      <c r="F14" s="19" cm="1">
        <f t="array" ref="F14">_xlfn.XLOOKUP(transformación!A5,'[1]Desempleo armonizado'!$A$2:$A$101,_xlfn.XLOOKUP($C$1,'[1]Desempleo armonizado'!$B$1:$P$1,'[1]Desempleo armonizado'!$B$2:$P$101))</f>
        <v>8.6</v>
      </c>
      <c r="G14" s="26" t="str" cm="1">
        <f t="array" ref="G14">IFERROR(_xlfn.XLOOKUP(transformación!$B5,[1]Forwarkeys!$B$2:$B$1000,_xlfn.XLOOKUP($C$1,[1]Forwarkeys!$C$1:$BA$1,[1]Forwarkeys!$C$2:$BA$1000)),"-")</f>
        <v>-</v>
      </c>
      <c r="H14" s="19">
        <f>España!E14</f>
        <v>82.07</v>
      </c>
      <c r="I14" s="3">
        <f>[1]Aeropuerto!$E7</f>
        <v>10544</v>
      </c>
      <c r="J14" s="3" cm="1">
        <f t="array" ref="J14">_xlfn.XLOOKUP(transformación!$B5,[1]Mortalidad!$A$2:$A$301,_xlfn.XLOOKUP($C$1,[1]Mortalidad!$B$1:$P$1,[1]Mortalidad!$B$2:$P$301))</f>
        <v>10465</v>
      </c>
      <c r="K14" s="19" cm="1">
        <f t="array" ref="K14">_xlfn.XLOOKUP(transformación!$B5,'[1]Indice del consumidor'!$A$2:$A$301,_xlfn.XLOOKUP($C$1,'[1]Indice del consumidor'!$B$1:$P$1,'[1]Indice del consumidor'!$B$2:$P$301))</f>
        <v>-2.6</v>
      </c>
      <c r="L14" s="34" t="s">
        <v>702</v>
      </c>
      <c r="M14" s="34" t="s">
        <v>702</v>
      </c>
      <c r="N14" s="34" t="s">
        <v>702</v>
      </c>
    </row>
    <row r="15" spans="1:14" x14ac:dyDescent="0.3">
      <c r="A15" s="2" t="str">
        <f>'Viajeros Hoteles y Apartamet'!A15</f>
        <v>2005</v>
      </c>
      <c r="B15" s="2" t="str">
        <f>'Viajeros Hoteles y Apartamet'!B15</f>
        <v>4</v>
      </c>
      <c r="C15" s="3">
        <f>'Viajeros Hoteles y Apartamet'!O15</f>
        <v>32491</v>
      </c>
      <c r="D15" s="3" cm="1">
        <f t="array" ref="D15">_xlfn.XLOOKUP(transformación!A6,'[1]Pib Pc'!$A$2:$A$81,_xlfn.XLOOKUP($C$1,'[1]Pib Pc'!B$1:P$1,'[1]Pib Pc'!$B$2:$P$81))</f>
        <v>7460</v>
      </c>
      <c r="E15" s="19" cm="1">
        <f t="array" ref="E15">_xlfn.XLOOKUP(transformación!B6,'[1]IPC Armonizado'!$A$2:$A$250,_xlfn.XLOOKUP($C$1,'[1]IPC Armonizado'!$B$1:$Q$1,'[1]IPC Armonizado'!$B$2:$Q$250))</f>
        <v>82.55</v>
      </c>
      <c r="F15" s="19" cm="1">
        <f t="array" ref="F15">_xlfn.XLOOKUP(transformación!A6,'[1]Desempleo armonizado'!$A$2:$A$101,_xlfn.XLOOKUP($C$1,'[1]Desempleo armonizado'!$B$1:$P$1,'[1]Desempleo armonizado'!$B$2:$P$101))</f>
        <v>8.1</v>
      </c>
      <c r="G15" s="26" t="str" cm="1">
        <f t="array" ref="G15">IFERROR(_xlfn.XLOOKUP(transformación!$B6,[1]Forwarkeys!$B$2:$B$1000,_xlfn.XLOOKUP($C$1,[1]Forwarkeys!$C$1:$BA$1,[1]Forwarkeys!$C$2:$BA$1000)),"-")</f>
        <v>-</v>
      </c>
      <c r="H15" s="19">
        <f>España!E15</f>
        <v>83.24</v>
      </c>
      <c r="I15" s="3">
        <f>[1]Aeropuerto!$E8</f>
        <v>14117</v>
      </c>
      <c r="J15" s="3" cm="1">
        <f t="array" ref="J15">_xlfn.XLOOKUP(transformación!$B6,[1]Mortalidad!$A$2:$A$301,_xlfn.XLOOKUP($C$1,[1]Mortalidad!$B$1:$P$1,[1]Mortalidad!$B$2:$P$301))</f>
        <v>8478</v>
      </c>
      <c r="K15" s="19" cm="1">
        <f t="array" ref="K15">_xlfn.XLOOKUP(transformación!$B6,'[1]Indice del consumidor'!$A$2:$A$301,_xlfn.XLOOKUP($C$1,'[1]Indice del consumidor'!$B$1:$P$1,'[1]Indice del consumidor'!$B$2:$P$301))</f>
        <v>-5.6</v>
      </c>
      <c r="L15" s="34" t="s">
        <v>702</v>
      </c>
      <c r="M15" s="34" t="s">
        <v>702</v>
      </c>
      <c r="N15" s="34" t="s">
        <v>702</v>
      </c>
    </row>
    <row r="16" spans="1:14" x14ac:dyDescent="0.3">
      <c r="A16" s="2" t="str">
        <f>'Viajeros Hoteles y Apartamet'!A16</f>
        <v>2005</v>
      </c>
      <c r="B16" s="2" t="str">
        <f>'Viajeros Hoteles y Apartamet'!B16</f>
        <v>5</v>
      </c>
      <c r="C16" s="3">
        <f>'Viajeros Hoteles y Apartamet'!O16</f>
        <v>55229</v>
      </c>
      <c r="D16" s="3" cm="1">
        <f t="array" ref="D16">_xlfn.XLOOKUP(transformación!A7,'[1]Pib Pc'!$A$2:$A$81,_xlfn.XLOOKUP($C$1,'[1]Pib Pc'!B$1:P$1,'[1]Pib Pc'!$B$2:$P$81))</f>
        <v>7460</v>
      </c>
      <c r="E16" s="19" cm="1">
        <f t="array" ref="E16">_xlfn.XLOOKUP(transformación!B7,'[1]IPC Armonizado'!$A$2:$A$250,_xlfn.XLOOKUP($C$1,'[1]IPC Armonizado'!$B$1:$Q$1,'[1]IPC Armonizado'!$B$2:$Q$250))</f>
        <v>82.65</v>
      </c>
      <c r="F16" s="19" cm="1">
        <f t="array" ref="F16">_xlfn.XLOOKUP(transformación!A7,'[1]Desempleo armonizado'!$A$2:$A$101,_xlfn.XLOOKUP($C$1,'[1]Desempleo armonizado'!$B$1:$P$1,'[1]Desempleo armonizado'!$B$2:$P$101))</f>
        <v>8.1</v>
      </c>
      <c r="G16" s="26" t="str" cm="1">
        <f t="array" ref="G16">IFERROR(_xlfn.XLOOKUP(transformación!$B7,[1]Forwarkeys!$B$2:$B$1000,_xlfn.XLOOKUP($C$1,[1]Forwarkeys!$C$1:$BA$1,[1]Forwarkeys!$C$2:$BA$1000)),"-")</f>
        <v>-</v>
      </c>
      <c r="H16" s="19">
        <f>España!E16</f>
        <v>83.37</v>
      </c>
      <c r="I16" s="3">
        <f>[1]Aeropuerto!$E9</f>
        <v>16527</v>
      </c>
      <c r="J16" s="3" cm="1">
        <f t="array" ref="J16">_xlfn.XLOOKUP(transformación!$B7,[1]Mortalidad!$A$2:$A$301,_xlfn.XLOOKUP($C$1,[1]Mortalidad!$B$1:$P$1,[1]Mortalidad!$B$2:$P$301))</f>
        <v>8497</v>
      </c>
      <c r="K16" s="19" cm="1">
        <f t="array" ref="K16">_xlfn.XLOOKUP(transformación!$B7,'[1]Indice del consumidor'!$A$2:$A$301,_xlfn.XLOOKUP($C$1,'[1]Indice del consumidor'!$B$1:$P$1,'[1]Indice del consumidor'!$B$2:$P$301))</f>
        <v>-7.2</v>
      </c>
      <c r="L16" s="34" t="s">
        <v>702</v>
      </c>
      <c r="M16" s="34" t="s">
        <v>702</v>
      </c>
      <c r="N16" s="34" t="s">
        <v>702</v>
      </c>
    </row>
    <row r="17" spans="1:14" x14ac:dyDescent="0.3">
      <c r="A17" s="2" t="str">
        <f>'Viajeros Hoteles y Apartamet'!A17</f>
        <v>2005</v>
      </c>
      <c r="B17" s="2" t="str">
        <f>'Viajeros Hoteles y Apartamet'!B17</f>
        <v>6</v>
      </c>
      <c r="C17" s="3">
        <f>'Viajeros Hoteles y Apartamet'!O17</f>
        <v>56253</v>
      </c>
      <c r="D17" s="3" cm="1">
        <f t="array" ref="D17">_xlfn.XLOOKUP(transformación!A8,'[1]Pib Pc'!$A$2:$A$81,_xlfn.XLOOKUP($C$1,'[1]Pib Pc'!B$1:P$1,'[1]Pib Pc'!$B$2:$P$81))</f>
        <v>7460</v>
      </c>
      <c r="E17" s="19" cm="1">
        <f t="array" ref="E17">_xlfn.XLOOKUP(transformación!B8,'[1]IPC Armonizado'!$A$2:$A$250,_xlfn.XLOOKUP($C$1,'[1]IPC Armonizado'!$B$1:$Q$1,'[1]IPC Armonizado'!$B$2:$Q$250))</f>
        <v>82.93</v>
      </c>
      <c r="F17" s="19" cm="1">
        <f t="array" ref="F17">_xlfn.XLOOKUP(transformación!A8,'[1]Desempleo armonizado'!$A$2:$A$101,_xlfn.XLOOKUP($C$1,'[1]Desempleo armonizado'!$B$1:$P$1,'[1]Desempleo armonizado'!$B$2:$P$101))</f>
        <v>8.1</v>
      </c>
      <c r="G17" s="26" t="str" cm="1">
        <f t="array" ref="G17">IFERROR(_xlfn.XLOOKUP(transformación!$B8,[1]Forwarkeys!$B$2:$B$1000,_xlfn.XLOOKUP($C$1,[1]Forwarkeys!$C$1:$BA$1,[1]Forwarkeys!$C$2:$BA$1000)),"-")</f>
        <v>-</v>
      </c>
      <c r="H17" s="19">
        <f>España!E17</f>
        <v>83.63</v>
      </c>
      <c r="I17" s="3">
        <f>[1]Aeropuerto!$E10</f>
        <v>14546</v>
      </c>
      <c r="J17" s="3" cm="1">
        <f t="array" ref="J17">_xlfn.XLOOKUP(transformación!$B8,[1]Mortalidad!$A$2:$A$301,_xlfn.XLOOKUP($C$1,[1]Mortalidad!$B$1:$P$1,[1]Mortalidad!$B$2:$P$301))</f>
        <v>8126</v>
      </c>
      <c r="K17" s="19" cm="1">
        <f t="array" ref="K17">_xlfn.XLOOKUP(transformación!$B8,'[1]Indice del consumidor'!$A$2:$A$301,_xlfn.XLOOKUP($C$1,'[1]Indice del consumidor'!$B$1:$P$1,'[1]Indice del consumidor'!$B$2:$P$301))</f>
        <v>-6.7</v>
      </c>
      <c r="L17" s="34" t="s">
        <v>702</v>
      </c>
      <c r="M17" s="34" t="s">
        <v>702</v>
      </c>
      <c r="N17" s="34" t="s">
        <v>702</v>
      </c>
    </row>
    <row r="18" spans="1:14" x14ac:dyDescent="0.3">
      <c r="A18" s="2" t="str">
        <f>'Viajeros Hoteles y Apartamet'!A18</f>
        <v>2005</v>
      </c>
      <c r="B18" s="2" t="str">
        <f>'Viajeros Hoteles y Apartamet'!B18</f>
        <v>7</v>
      </c>
      <c r="C18" s="3">
        <f>'Viajeros Hoteles y Apartamet'!O18</f>
        <v>58799</v>
      </c>
      <c r="D18" s="3" cm="1">
        <f t="array" ref="D18">_xlfn.XLOOKUP(transformación!A9,'[1]Pib Pc'!$A$2:$A$81,_xlfn.XLOOKUP($C$1,'[1]Pib Pc'!B$1:P$1,'[1]Pib Pc'!$B$2:$P$81))</f>
        <v>7200</v>
      </c>
      <c r="E18" s="19" cm="1">
        <f t="array" ref="E18">_xlfn.XLOOKUP(transformación!B9,'[1]IPC Armonizado'!$A$2:$A$250,_xlfn.XLOOKUP($C$1,'[1]IPC Armonizado'!$B$1:$Q$1,'[1]IPC Armonizado'!$B$2:$Q$250))</f>
        <v>82.1</v>
      </c>
      <c r="F18" s="19" cm="1">
        <f t="array" ref="F18">_xlfn.XLOOKUP(transformación!A9,'[1]Desempleo armonizado'!$A$2:$A$101,_xlfn.XLOOKUP($C$1,'[1]Desempleo armonizado'!$B$1:$P$1,'[1]Desempleo armonizado'!$B$2:$P$101))</f>
        <v>8.6999999999999993</v>
      </c>
      <c r="G18" s="26" t="str" cm="1">
        <f t="array" ref="G18">IFERROR(_xlfn.XLOOKUP(transformación!$B9,[1]Forwarkeys!$B$2:$B$1000,_xlfn.XLOOKUP($C$1,[1]Forwarkeys!$C$1:$BA$1,[1]Forwarkeys!$C$2:$BA$1000)),"-")</f>
        <v>-</v>
      </c>
      <c r="H18" s="19">
        <f>España!E18</f>
        <v>83.11</v>
      </c>
      <c r="I18" s="3">
        <f>[1]Aeropuerto!$E11</f>
        <v>20500</v>
      </c>
      <c r="J18" s="3" cm="1">
        <f t="array" ref="J18">_xlfn.XLOOKUP(transformación!$B9,[1]Mortalidad!$A$2:$A$301,_xlfn.XLOOKUP($C$1,[1]Mortalidad!$B$1:$P$1,[1]Mortalidad!$B$2:$P$301))</f>
        <v>7534</v>
      </c>
      <c r="K18" s="19" cm="1">
        <f t="array" ref="K18">_xlfn.XLOOKUP(transformación!$B9,'[1]Indice del consumidor'!$A$2:$A$301,_xlfn.XLOOKUP($C$1,'[1]Indice del consumidor'!$B$1:$P$1,'[1]Indice del consumidor'!$B$2:$P$301))</f>
        <v>-8.3000000000000007</v>
      </c>
      <c r="L18" s="34" t="s">
        <v>702</v>
      </c>
      <c r="M18" s="34" t="s">
        <v>702</v>
      </c>
      <c r="N18" s="34" t="s">
        <v>702</v>
      </c>
    </row>
    <row r="19" spans="1:14" x14ac:dyDescent="0.3">
      <c r="A19" s="2" t="str">
        <f>'Viajeros Hoteles y Apartamet'!A19</f>
        <v>2005</v>
      </c>
      <c r="B19" s="2" t="str">
        <f>'Viajeros Hoteles y Apartamet'!B19</f>
        <v>8</v>
      </c>
      <c r="C19" s="3">
        <f>'Viajeros Hoteles y Apartamet'!O19</f>
        <v>39167</v>
      </c>
      <c r="D19" s="3" cm="1">
        <f t="array" ref="D19">_xlfn.XLOOKUP(transformación!A10,'[1]Pib Pc'!$A$2:$A$81,_xlfn.XLOOKUP($C$1,'[1]Pib Pc'!B$1:P$1,'[1]Pib Pc'!$B$2:$P$81))</f>
        <v>7200</v>
      </c>
      <c r="E19" s="19" cm="1">
        <f t="array" ref="E19">_xlfn.XLOOKUP(transformación!B10,'[1]IPC Armonizado'!$A$2:$A$250,_xlfn.XLOOKUP($C$1,'[1]IPC Armonizado'!$B$1:$Q$1,'[1]IPC Armonizado'!$B$2:$Q$250))</f>
        <v>83.59</v>
      </c>
      <c r="F19" s="19" cm="1">
        <f t="array" ref="F19">_xlfn.XLOOKUP(transformación!A10,'[1]Desempleo armonizado'!$A$2:$A$101,_xlfn.XLOOKUP($C$1,'[1]Desempleo armonizado'!$B$1:$P$1,'[1]Desempleo armonizado'!$B$2:$P$101))</f>
        <v>8.6999999999999993</v>
      </c>
      <c r="G19" s="26" t="str" cm="1">
        <f t="array" ref="G19">IFERROR(_xlfn.XLOOKUP(transformación!$B10,[1]Forwarkeys!$B$2:$B$1000,_xlfn.XLOOKUP($C$1,[1]Forwarkeys!$C$1:$BA$1,[1]Forwarkeys!$C$2:$BA$1000)),"-")</f>
        <v>-</v>
      </c>
      <c r="H19" s="19">
        <f>España!E19</f>
        <v>83.5</v>
      </c>
      <c r="I19" s="3">
        <f>[1]Aeropuerto!$E12</f>
        <v>15756</v>
      </c>
      <c r="J19" s="3" cm="1">
        <f t="array" ref="J19">_xlfn.XLOOKUP(transformación!$B10,[1]Mortalidad!$A$2:$A$301,_xlfn.XLOOKUP($C$1,[1]Mortalidad!$B$1:$P$1,[1]Mortalidad!$B$2:$P$301))</f>
        <v>7641</v>
      </c>
      <c r="K19" s="19" cm="1">
        <f t="array" ref="K19">_xlfn.XLOOKUP(transformación!$B10,'[1]Indice del consumidor'!$A$2:$A$301,_xlfn.XLOOKUP($C$1,'[1]Indice del consumidor'!$B$1:$P$1,'[1]Indice del consumidor'!$B$2:$P$301))</f>
        <v>-6.7</v>
      </c>
      <c r="L19" s="34" t="s">
        <v>702</v>
      </c>
      <c r="M19" s="34" t="s">
        <v>702</v>
      </c>
      <c r="N19" s="34" t="s">
        <v>702</v>
      </c>
    </row>
    <row r="20" spans="1:14" x14ac:dyDescent="0.3">
      <c r="A20" s="2" t="str">
        <f>'Viajeros Hoteles y Apartamet'!A20</f>
        <v>2005</v>
      </c>
      <c r="B20" s="2" t="str">
        <f>'Viajeros Hoteles y Apartamet'!B20</f>
        <v>9</v>
      </c>
      <c r="C20" s="3">
        <f>'Viajeros Hoteles y Apartamet'!O20</f>
        <v>49956</v>
      </c>
      <c r="D20" s="3" cm="1">
        <f t="array" ref="D20">_xlfn.XLOOKUP(transformación!A11,'[1]Pib Pc'!$A$2:$A$81,_xlfn.XLOOKUP($C$1,'[1]Pib Pc'!B$1:P$1,'[1]Pib Pc'!$B$2:$P$81))</f>
        <v>7200</v>
      </c>
      <c r="E20" s="19" cm="1">
        <f t="array" ref="E20">_xlfn.XLOOKUP(transformación!B11,'[1]IPC Armonizado'!$A$2:$A$250,_xlfn.XLOOKUP($C$1,'[1]IPC Armonizado'!$B$1:$Q$1,'[1]IPC Armonizado'!$B$2:$Q$250))</f>
        <v>83.56</v>
      </c>
      <c r="F20" s="19" cm="1">
        <f t="array" ref="F20">_xlfn.XLOOKUP(transformación!A11,'[1]Desempleo armonizado'!$A$2:$A$101,_xlfn.XLOOKUP($C$1,'[1]Desempleo armonizado'!$B$1:$P$1,'[1]Desempleo armonizado'!$B$2:$P$101))</f>
        <v>8.6999999999999993</v>
      </c>
      <c r="G20" s="26" t="str" cm="1">
        <f t="array" ref="G20">IFERROR(_xlfn.XLOOKUP(transformación!$B11,[1]Forwarkeys!$B$2:$B$1000,_xlfn.XLOOKUP($C$1,[1]Forwarkeys!$C$1:$BA$1,[1]Forwarkeys!$C$2:$BA$1000)),"-")</f>
        <v>-</v>
      </c>
      <c r="H20" s="19">
        <f>España!E20</f>
        <v>84.02</v>
      </c>
      <c r="I20" s="3">
        <f>[1]Aeropuerto!$E13</f>
        <v>14904</v>
      </c>
      <c r="J20" s="3" cm="1">
        <f t="array" ref="J20">_xlfn.XLOOKUP(transformación!$B11,[1]Mortalidad!$A$2:$A$301,_xlfn.XLOOKUP($C$1,[1]Mortalidad!$B$1:$P$1,[1]Mortalidad!$B$2:$P$301))</f>
        <v>7508</v>
      </c>
      <c r="K20" s="19" cm="1">
        <f t="array" ref="K20">_xlfn.XLOOKUP(transformación!$B11,'[1]Indice del consumidor'!$A$2:$A$301,_xlfn.XLOOKUP($C$1,'[1]Indice del consumidor'!$B$1:$P$1,'[1]Indice del consumidor'!$B$2:$P$301))</f>
        <v>-11</v>
      </c>
      <c r="L20" s="34" t="s">
        <v>702</v>
      </c>
      <c r="M20" s="34" t="s">
        <v>702</v>
      </c>
      <c r="N20" s="34" t="s">
        <v>702</v>
      </c>
    </row>
    <row r="21" spans="1:14" x14ac:dyDescent="0.3">
      <c r="A21" s="2" t="str">
        <f>'Viajeros Hoteles y Apartamet'!A21</f>
        <v>2005</v>
      </c>
      <c r="B21" s="2" t="str">
        <f>'Viajeros Hoteles y Apartamet'!B21</f>
        <v>10</v>
      </c>
      <c r="C21" s="3">
        <f>'Viajeros Hoteles y Apartamet'!O21</f>
        <v>56317</v>
      </c>
      <c r="D21" s="3" cm="1">
        <f t="array" ref="D21">_xlfn.XLOOKUP(transformación!A12,'[1]Pib Pc'!$A$2:$A$81,_xlfn.XLOOKUP($C$1,'[1]Pib Pc'!B$1:P$1,'[1]Pib Pc'!$B$2:$P$81))</f>
        <v>7820</v>
      </c>
      <c r="E21" s="19" cm="1">
        <f t="array" ref="E21">_xlfn.XLOOKUP(transformación!B12,'[1]IPC Armonizado'!$A$2:$A$250,_xlfn.XLOOKUP($C$1,'[1]IPC Armonizado'!$B$1:$Q$1,'[1]IPC Armonizado'!$B$2:$Q$250))</f>
        <v>83.44</v>
      </c>
      <c r="F21" s="19" cm="1">
        <f t="array" ref="F21">_xlfn.XLOOKUP(transformación!A12,'[1]Desempleo armonizado'!$A$2:$A$101,_xlfn.XLOOKUP($C$1,'[1]Desempleo armonizado'!$B$1:$P$1,'[1]Desempleo armonizado'!$B$2:$P$101))</f>
        <v>8.5</v>
      </c>
      <c r="G21" s="26" t="str" cm="1">
        <f t="array" ref="G21">IFERROR(_xlfn.XLOOKUP(transformación!$B12,[1]Forwarkeys!$B$2:$B$1000,_xlfn.XLOOKUP($C$1,[1]Forwarkeys!$C$1:$BA$1,[1]Forwarkeys!$C$2:$BA$1000)),"-")</f>
        <v>-</v>
      </c>
      <c r="H21" s="19">
        <f>España!E21</f>
        <v>84.67</v>
      </c>
      <c r="I21" s="3">
        <f>[1]Aeropuerto!$E14</f>
        <v>14281</v>
      </c>
      <c r="J21" s="3" cm="1">
        <f t="array" ref="J21">_xlfn.XLOOKUP(transformación!$B12,[1]Mortalidad!$A$2:$A$301,_xlfn.XLOOKUP($C$1,[1]Mortalidad!$B$1:$P$1,[1]Mortalidad!$B$2:$P$301))</f>
        <v>8229</v>
      </c>
      <c r="K21" s="19" cm="1">
        <f t="array" ref="K21">_xlfn.XLOOKUP(transformación!$B12,'[1]Indice del consumidor'!$A$2:$A$301,_xlfn.XLOOKUP($C$1,'[1]Indice del consumidor'!$B$1:$P$1,'[1]Indice del consumidor'!$B$2:$P$301))</f>
        <v>-8.3000000000000007</v>
      </c>
      <c r="L21" s="34" t="s">
        <v>702</v>
      </c>
      <c r="M21" s="34" t="s">
        <v>702</v>
      </c>
      <c r="N21" s="34" t="s">
        <v>702</v>
      </c>
    </row>
    <row r="22" spans="1:14" x14ac:dyDescent="0.3">
      <c r="A22" s="2" t="str">
        <f>'Viajeros Hoteles y Apartamet'!A22</f>
        <v>2005</v>
      </c>
      <c r="B22" s="2" t="str">
        <f>'Viajeros Hoteles y Apartamet'!B22</f>
        <v>11</v>
      </c>
      <c r="C22" s="3">
        <f>'Viajeros Hoteles y Apartamet'!O22</f>
        <v>29846</v>
      </c>
      <c r="D22" s="3" cm="1">
        <f t="array" ref="D22">_xlfn.XLOOKUP(transformación!A13,'[1]Pib Pc'!$A$2:$A$81,_xlfn.XLOOKUP($C$1,'[1]Pib Pc'!B$1:P$1,'[1]Pib Pc'!$B$2:$P$81))</f>
        <v>7820</v>
      </c>
      <c r="E22" s="19" cm="1">
        <f t="array" ref="E22">_xlfn.XLOOKUP(transformación!B13,'[1]IPC Armonizado'!$A$2:$A$250,_xlfn.XLOOKUP($C$1,'[1]IPC Armonizado'!$B$1:$Q$1,'[1]IPC Armonizado'!$B$2:$Q$250))</f>
        <v>83.4</v>
      </c>
      <c r="F22" s="19" cm="1">
        <f t="array" ref="F22">_xlfn.XLOOKUP(transformación!A13,'[1]Desempleo armonizado'!$A$2:$A$101,_xlfn.XLOOKUP($C$1,'[1]Desempleo armonizado'!$B$1:$P$1,'[1]Desempleo armonizado'!$B$2:$P$101))</f>
        <v>8.5</v>
      </c>
      <c r="G22" s="26" t="str" cm="1">
        <f t="array" ref="G22">IFERROR(_xlfn.XLOOKUP(transformación!$B13,[1]Forwarkeys!$B$2:$B$1000,_xlfn.XLOOKUP($C$1,[1]Forwarkeys!$C$1:$BA$1,[1]Forwarkeys!$C$2:$BA$1000)),"-")</f>
        <v>-</v>
      </c>
      <c r="H22" s="19">
        <f>España!E22</f>
        <v>84.8</v>
      </c>
      <c r="I22" s="3">
        <f>[1]Aeropuerto!$E15</f>
        <v>7989</v>
      </c>
      <c r="J22" s="3" cm="1">
        <f t="array" ref="J22">_xlfn.XLOOKUP(transformación!$B13,[1]Mortalidad!$A$2:$A$301,_xlfn.XLOOKUP($C$1,[1]Mortalidad!$B$1:$P$1,[1]Mortalidad!$B$2:$P$301))</f>
        <v>8146</v>
      </c>
      <c r="K22" s="19" cm="1">
        <f t="array" ref="K22">_xlfn.XLOOKUP(transformación!$B13,'[1]Indice del consumidor'!$A$2:$A$301,_xlfn.XLOOKUP($C$1,'[1]Indice del consumidor'!$B$1:$P$1,'[1]Indice del consumidor'!$B$2:$P$301))</f>
        <v>-7.2</v>
      </c>
      <c r="L22" s="34" t="s">
        <v>702</v>
      </c>
      <c r="M22" s="34" t="s">
        <v>702</v>
      </c>
      <c r="N22" s="34" t="s">
        <v>702</v>
      </c>
    </row>
    <row r="23" spans="1:14" x14ac:dyDescent="0.3">
      <c r="A23" s="2" t="str">
        <f>'Viajeros Hoteles y Apartamet'!A23</f>
        <v>2005</v>
      </c>
      <c r="B23" s="2" t="str">
        <f>'Viajeros Hoteles y Apartamet'!B23</f>
        <v>12</v>
      </c>
      <c r="C23" s="3">
        <f>'Viajeros Hoteles y Apartamet'!O23</f>
        <v>23741</v>
      </c>
      <c r="D23" s="3" cm="1">
        <f t="array" ref="D23">_xlfn.XLOOKUP(transformación!A14,'[1]Pib Pc'!$A$2:$A$81,_xlfn.XLOOKUP($C$1,'[1]Pib Pc'!B$1:P$1,'[1]Pib Pc'!$B$2:$P$81))</f>
        <v>7820</v>
      </c>
      <c r="E23" s="19" cm="1">
        <f t="array" ref="E23">_xlfn.XLOOKUP(transformación!B14,'[1]IPC Armonizado'!$A$2:$A$250,_xlfn.XLOOKUP($C$1,'[1]IPC Armonizado'!$B$1:$Q$1,'[1]IPC Armonizado'!$B$2:$Q$250))</f>
        <v>83.44</v>
      </c>
      <c r="F23" s="19" cm="1">
        <f t="array" ref="F23">_xlfn.XLOOKUP(transformación!A14,'[1]Desempleo armonizado'!$A$2:$A$101,_xlfn.XLOOKUP($C$1,'[1]Desempleo armonizado'!$B$1:$P$1,'[1]Desempleo armonizado'!$B$2:$P$101))</f>
        <v>8.5</v>
      </c>
      <c r="G23" s="26" t="str" cm="1">
        <f t="array" ref="G23">IFERROR(_xlfn.XLOOKUP(transformación!$B14,[1]Forwarkeys!$B$2:$B$1000,_xlfn.XLOOKUP($C$1,[1]Forwarkeys!$C$1:$BA$1,[1]Forwarkeys!$C$2:$BA$1000)),"-")</f>
        <v>-</v>
      </c>
      <c r="H23" s="19">
        <f>España!E23</f>
        <v>84.99</v>
      </c>
      <c r="I23" s="3">
        <f>[1]Aeropuerto!$E16</f>
        <v>8814</v>
      </c>
      <c r="J23" s="3" cm="1">
        <f t="array" ref="J23">_xlfn.XLOOKUP(transformación!$B14,[1]Mortalidad!$A$2:$A$301,_xlfn.XLOOKUP($C$1,[1]Mortalidad!$B$1:$P$1,[1]Mortalidad!$B$2:$P$301))</f>
        <v>9026</v>
      </c>
      <c r="K23" s="19" cm="1">
        <f t="array" ref="K23">_xlfn.XLOOKUP(transformación!$B14,'[1]Indice del consumidor'!$A$2:$A$301,_xlfn.XLOOKUP($C$1,'[1]Indice del consumidor'!$B$1:$P$1,'[1]Indice del consumidor'!$B$2:$P$301))</f>
        <v>-5.5</v>
      </c>
      <c r="L23" s="34" t="s">
        <v>702</v>
      </c>
      <c r="M23" s="34" t="s">
        <v>702</v>
      </c>
      <c r="N23" s="34" t="s">
        <v>702</v>
      </c>
    </row>
    <row r="24" spans="1:14" x14ac:dyDescent="0.3">
      <c r="A24" s="2" t="str">
        <f>'Viajeros Hoteles y Apartamet'!A24</f>
        <v>2006</v>
      </c>
      <c r="B24" s="2" t="str">
        <f>'Viajeros Hoteles y Apartamet'!B24</f>
        <v>1</v>
      </c>
      <c r="C24" s="3">
        <f>'Viajeros Hoteles y Apartamet'!O24</f>
        <v>27593</v>
      </c>
      <c r="D24" s="3" cm="1">
        <f t="array" ref="D24">_xlfn.XLOOKUP(transformación!A15,'[1]Pib Pc'!$A$2:$A$81,_xlfn.XLOOKUP($C$1,'[1]Pib Pc'!B$1:P$1,'[1]Pib Pc'!$B$2:$P$81))</f>
        <v>7430</v>
      </c>
      <c r="E24" s="19" cm="1">
        <f t="array" ref="E24">_xlfn.XLOOKUP(transformación!B15,'[1]IPC Armonizado'!$A$2:$A$250,_xlfn.XLOOKUP($C$1,'[1]IPC Armonizado'!$B$1:$Q$1,'[1]IPC Armonizado'!$B$2:$Q$250))</f>
        <v>82.33</v>
      </c>
      <c r="F24" s="19" cm="1">
        <f t="array" ref="F24">_xlfn.XLOOKUP(transformación!A15,'[1]Desempleo armonizado'!$A$2:$A$101,_xlfn.XLOOKUP($C$1,'[1]Desempleo armonizado'!$B$1:$P$1,'[1]Desempleo armonizado'!$B$2:$P$101))</f>
        <v>8.6999999999999993</v>
      </c>
      <c r="G24" s="26" t="str" cm="1">
        <f t="array" ref="G24">IFERROR(_xlfn.XLOOKUP(transformación!$B15,[1]Forwarkeys!$B$2:$B$1000,_xlfn.XLOOKUP($C$1,[1]Forwarkeys!$C$1:$BA$1,[1]Forwarkeys!$C$2:$BA$1000)),"-")</f>
        <v>-</v>
      </c>
      <c r="H24" s="19">
        <f>España!E24</f>
        <v>84.6</v>
      </c>
      <c r="I24" s="3">
        <f>[1]Aeropuerto!$E17</f>
        <v>8591</v>
      </c>
      <c r="J24" s="3" cm="1">
        <f t="array" ref="J24">_xlfn.XLOOKUP(transformación!$B15,[1]Mortalidad!$A$2:$A$301,_xlfn.XLOOKUP($C$1,[1]Mortalidad!$B$1:$P$1,[1]Mortalidad!$B$2:$P$301))</f>
        <v>9706</v>
      </c>
      <c r="K24" s="19" cm="1">
        <f t="array" ref="K24">_xlfn.XLOOKUP(transformación!$B15,'[1]Indice del consumidor'!$A$2:$A$301,_xlfn.XLOOKUP($C$1,'[1]Indice del consumidor'!$B$1:$P$1,'[1]Indice del consumidor'!$B$2:$P$301))</f>
        <v>-1.5</v>
      </c>
      <c r="L24" s="34" t="s">
        <v>702</v>
      </c>
      <c r="M24" s="34" t="s">
        <v>702</v>
      </c>
      <c r="N24" s="34" t="s">
        <v>702</v>
      </c>
    </row>
    <row r="25" spans="1:14" x14ac:dyDescent="0.3">
      <c r="A25" s="2" t="str">
        <f>'Viajeros Hoteles y Apartamet'!A25</f>
        <v>2006</v>
      </c>
      <c r="B25" s="2" t="str">
        <f>'Viajeros Hoteles y Apartamet'!B25</f>
        <v>2</v>
      </c>
      <c r="C25" s="3">
        <f>'Viajeros Hoteles y Apartamet'!O25</f>
        <v>24199</v>
      </c>
      <c r="D25" s="3" cm="1">
        <f t="array" ref="D25">_xlfn.XLOOKUP(transformación!A16,'[1]Pib Pc'!$A$2:$A$81,_xlfn.XLOOKUP($C$1,'[1]Pib Pc'!B$1:P$1,'[1]Pib Pc'!$B$2:$P$81))</f>
        <v>7430</v>
      </c>
      <c r="E25" s="19" cm="1">
        <f t="array" ref="E25">_xlfn.XLOOKUP(transformación!B16,'[1]IPC Armonizado'!$A$2:$A$250,_xlfn.XLOOKUP($C$1,'[1]IPC Armonizado'!$B$1:$Q$1,'[1]IPC Armonizado'!$B$2:$Q$250))</f>
        <v>84.22</v>
      </c>
      <c r="F25" s="19" cm="1">
        <f t="array" ref="F25">_xlfn.XLOOKUP(transformación!A16,'[1]Desempleo armonizado'!$A$2:$A$101,_xlfn.XLOOKUP($C$1,'[1]Desempleo armonizado'!$B$1:$P$1,'[1]Desempleo armonizado'!$B$2:$P$101))</f>
        <v>8.6999999999999993</v>
      </c>
      <c r="G25" s="26" t="str" cm="1">
        <f t="array" ref="G25">IFERROR(_xlfn.XLOOKUP(transformación!$B16,[1]Forwarkeys!$B$2:$B$1000,_xlfn.XLOOKUP($C$1,[1]Forwarkeys!$C$1:$BA$1,[1]Forwarkeys!$C$2:$BA$1000)),"-")</f>
        <v>-</v>
      </c>
      <c r="H25" s="19">
        <f>España!E25</f>
        <v>84.66</v>
      </c>
      <c r="I25" s="3">
        <f>[1]Aeropuerto!$E18</f>
        <v>8316</v>
      </c>
      <c r="J25" s="3" cm="1">
        <f t="array" ref="J25">_xlfn.XLOOKUP(transformación!$B16,[1]Mortalidad!$A$2:$A$301,_xlfn.XLOOKUP($C$1,[1]Mortalidad!$B$1:$P$1,[1]Mortalidad!$B$2:$P$301))</f>
        <v>8579</v>
      </c>
      <c r="K25" s="19" cm="1">
        <f t="array" ref="K25">_xlfn.XLOOKUP(transformación!$B16,'[1]Indice del consumidor'!$A$2:$A$301,_xlfn.XLOOKUP($C$1,'[1]Indice del consumidor'!$B$1:$P$1,'[1]Indice del consumidor'!$B$2:$P$301))</f>
        <v>-3.8</v>
      </c>
      <c r="L25" s="34" t="s">
        <v>702</v>
      </c>
      <c r="M25" s="34" t="s">
        <v>702</v>
      </c>
      <c r="N25" s="34" t="s">
        <v>702</v>
      </c>
    </row>
    <row r="26" spans="1:14" x14ac:dyDescent="0.3">
      <c r="A26" s="2" t="str">
        <f>'Viajeros Hoteles y Apartamet'!A26</f>
        <v>2006</v>
      </c>
      <c r="B26" s="2" t="str">
        <f>'Viajeros Hoteles y Apartamet'!B26</f>
        <v>3</v>
      </c>
      <c r="C26" s="3">
        <f>'Viajeros Hoteles y Apartamet'!O26</f>
        <v>26089</v>
      </c>
      <c r="D26" s="3" cm="1">
        <f t="array" ref="D26">_xlfn.XLOOKUP(transformación!A17,'[1]Pib Pc'!$A$2:$A$81,_xlfn.XLOOKUP($C$1,'[1]Pib Pc'!B$1:P$1,'[1]Pib Pc'!$B$2:$P$81))</f>
        <v>7430</v>
      </c>
      <c r="E26" s="19" cm="1">
        <f t="array" ref="E26">_xlfn.XLOOKUP(transformación!B17,'[1]IPC Armonizado'!$A$2:$A$250,_xlfn.XLOOKUP($C$1,'[1]IPC Armonizado'!$B$1:$Q$1,'[1]IPC Armonizado'!$B$2:$Q$250))</f>
        <v>84.16</v>
      </c>
      <c r="F26" s="19" cm="1">
        <f t="array" ref="F26">_xlfn.XLOOKUP(transformación!A17,'[1]Desempleo armonizado'!$A$2:$A$101,_xlfn.XLOOKUP($C$1,'[1]Desempleo armonizado'!$B$1:$P$1,'[1]Desempleo armonizado'!$B$2:$P$101))</f>
        <v>8.6999999999999993</v>
      </c>
      <c r="G26" s="26" t="str" cm="1">
        <f t="array" ref="G26">IFERROR(_xlfn.XLOOKUP(transformación!$B17,[1]Forwarkeys!$B$2:$B$1000,_xlfn.XLOOKUP($C$1,[1]Forwarkeys!$C$1:$BA$1,[1]Forwarkeys!$C$2:$BA$1000)),"-")</f>
        <v>-</v>
      </c>
      <c r="H26" s="19">
        <f>España!E26</f>
        <v>85.26</v>
      </c>
      <c r="I26" s="3">
        <f>[1]Aeropuerto!$E19</f>
        <v>10414</v>
      </c>
      <c r="J26" s="3" cm="1">
        <f t="array" ref="J26">_xlfn.XLOOKUP(transformación!$B17,[1]Mortalidad!$A$2:$A$301,_xlfn.XLOOKUP($C$1,[1]Mortalidad!$B$1:$P$1,[1]Mortalidad!$B$2:$P$301))</f>
        <v>9474</v>
      </c>
      <c r="K26" s="19" cm="1">
        <f t="array" ref="K26">_xlfn.XLOOKUP(transformación!$B17,'[1]Indice del consumidor'!$A$2:$A$301,_xlfn.XLOOKUP($C$1,'[1]Indice del consumidor'!$B$1:$P$1,'[1]Indice del consumidor'!$B$2:$P$301))</f>
        <v>-3.4</v>
      </c>
      <c r="L26" s="34" t="s">
        <v>702</v>
      </c>
      <c r="M26" s="34" t="s">
        <v>702</v>
      </c>
      <c r="N26" s="34" t="s">
        <v>702</v>
      </c>
    </row>
    <row r="27" spans="1:14" x14ac:dyDescent="0.3">
      <c r="A27" s="2" t="str">
        <f>'Viajeros Hoteles y Apartamet'!A27</f>
        <v>2006</v>
      </c>
      <c r="B27" s="2" t="str">
        <f>'Viajeros Hoteles y Apartamet'!B27</f>
        <v>4</v>
      </c>
      <c r="C27" s="3">
        <f>'Viajeros Hoteles y Apartamet'!O27</f>
        <v>44872</v>
      </c>
      <c r="D27" s="3" cm="1">
        <f t="array" ref="D27">_xlfn.XLOOKUP(transformación!A18,'[1]Pib Pc'!$A$2:$A$81,_xlfn.XLOOKUP($C$1,'[1]Pib Pc'!B$1:P$1,'[1]Pib Pc'!$B$2:$P$81))</f>
        <v>7750</v>
      </c>
      <c r="E27" s="19" cm="1">
        <f t="array" ref="E27">_xlfn.XLOOKUP(transformación!B18,'[1]IPC Armonizado'!$A$2:$A$250,_xlfn.XLOOKUP($C$1,'[1]IPC Armonizado'!$B$1:$Q$1,'[1]IPC Armonizado'!$B$2:$Q$250))</f>
        <v>84.63</v>
      </c>
      <c r="F27" s="19" cm="1">
        <f t="array" ref="F27">_xlfn.XLOOKUP(transformación!A18,'[1]Desempleo armonizado'!$A$2:$A$101,_xlfn.XLOOKUP($C$1,'[1]Desempleo armonizado'!$B$1:$P$1,'[1]Desempleo armonizado'!$B$2:$P$101))</f>
        <v>8.3000000000000007</v>
      </c>
      <c r="G27" s="26" t="str" cm="1">
        <f t="array" ref="G27">IFERROR(_xlfn.XLOOKUP(transformación!$B18,[1]Forwarkeys!$B$2:$B$1000,_xlfn.XLOOKUP($C$1,[1]Forwarkeys!$C$1:$BA$1,[1]Forwarkeys!$C$2:$BA$1000)),"-")</f>
        <v>-</v>
      </c>
      <c r="H27" s="19">
        <f>España!E27</f>
        <v>86.49</v>
      </c>
      <c r="I27" s="3">
        <f>[1]Aeropuerto!$E20</f>
        <v>21441</v>
      </c>
      <c r="J27" s="3" cm="1">
        <f t="array" ref="J27">_xlfn.XLOOKUP(transformación!$B18,[1]Mortalidad!$A$2:$A$301,_xlfn.XLOOKUP($C$1,[1]Mortalidad!$B$1:$P$1,[1]Mortalidad!$B$2:$P$301))</f>
        <v>8318</v>
      </c>
      <c r="K27" s="19" cm="1">
        <f t="array" ref="K27">_xlfn.XLOOKUP(transformación!$B18,'[1]Indice del consumidor'!$A$2:$A$301,_xlfn.XLOOKUP($C$1,'[1]Indice del consumidor'!$B$1:$P$1,'[1]Indice del consumidor'!$B$2:$P$301))</f>
        <v>-3.3</v>
      </c>
      <c r="L27" s="34" t="s">
        <v>702</v>
      </c>
      <c r="M27" s="34" t="s">
        <v>702</v>
      </c>
      <c r="N27" s="34" t="s">
        <v>702</v>
      </c>
    </row>
    <row r="28" spans="1:14" x14ac:dyDescent="0.3">
      <c r="A28" s="2" t="str">
        <f>'Viajeros Hoteles y Apartamet'!A28</f>
        <v>2006</v>
      </c>
      <c r="B28" s="2" t="str">
        <f>'Viajeros Hoteles y Apartamet'!B28</f>
        <v>5</v>
      </c>
      <c r="C28" s="3">
        <f>'Viajeros Hoteles y Apartamet'!O28</f>
        <v>54423</v>
      </c>
      <c r="D28" s="3" cm="1">
        <f t="array" ref="D28">_xlfn.XLOOKUP(transformación!A19,'[1]Pib Pc'!$A$2:$A$81,_xlfn.XLOOKUP($C$1,'[1]Pib Pc'!B$1:P$1,'[1]Pib Pc'!$B$2:$P$81))</f>
        <v>7750</v>
      </c>
      <c r="E28" s="19" cm="1">
        <f t="array" ref="E28">_xlfn.XLOOKUP(transformación!B19,'[1]IPC Armonizado'!$A$2:$A$250,_xlfn.XLOOKUP($C$1,'[1]IPC Armonizado'!$B$1:$Q$1,'[1]IPC Armonizado'!$B$2:$Q$250))</f>
        <v>84.93</v>
      </c>
      <c r="F28" s="19" cm="1">
        <f t="array" ref="F28">_xlfn.XLOOKUP(transformación!A19,'[1]Desempleo armonizado'!$A$2:$A$101,_xlfn.XLOOKUP($C$1,'[1]Desempleo armonizado'!$B$1:$P$1,'[1]Desempleo armonizado'!$B$2:$P$101))</f>
        <v>8.3000000000000007</v>
      </c>
      <c r="G28" s="26" t="str" cm="1">
        <f t="array" ref="G28">IFERROR(_xlfn.XLOOKUP(transformación!$B19,[1]Forwarkeys!$B$2:$B$1000,_xlfn.XLOOKUP($C$1,[1]Forwarkeys!$C$1:$BA$1,[1]Forwarkeys!$C$2:$BA$1000)),"-")</f>
        <v>-</v>
      </c>
      <c r="H28" s="19">
        <f>España!E28</f>
        <v>86.8</v>
      </c>
      <c r="I28" s="3">
        <f>[1]Aeropuerto!$E21</f>
        <v>21159</v>
      </c>
      <c r="J28" s="3" cm="1">
        <f t="array" ref="J28">_xlfn.XLOOKUP(transformación!$B19,[1]Mortalidad!$A$2:$A$301,_xlfn.XLOOKUP($C$1,[1]Mortalidad!$B$1:$P$1,[1]Mortalidad!$B$2:$P$301))</f>
        <v>8213</v>
      </c>
      <c r="K28" s="19" cm="1">
        <f t="array" ref="K28">_xlfn.XLOOKUP(transformación!$B19,'[1]Indice del consumidor'!$A$2:$A$301,_xlfn.XLOOKUP($C$1,'[1]Indice del consumidor'!$B$1:$P$1,'[1]Indice del consumidor'!$B$2:$P$301))</f>
        <v>-4</v>
      </c>
      <c r="L28" s="34" t="s">
        <v>702</v>
      </c>
      <c r="M28" s="34" t="s">
        <v>702</v>
      </c>
      <c r="N28" s="34" t="s">
        <v>702</v>
      </c>
    </row>
    <row r="29" spans="1:14" x14ac:dyDescent="0.3">
      <c r="A29" s="2" t="str">
        <f>'Viajeros Hoteles y Apartamet'!A29</f>
        <v>2006</v>
      </c>
      <c r="B29" s="2" t="str">
        <f>'Viajeros Hoteles y Apartamet'!B29</f>
        <v>6</v>
      </c>
      <c r="C29" s="3">
        <f>'Viajeros Hoteles y Apartamet'!O29</f>
        <v>50725</v>
      </c>
      <c r="D29" s="3" cm="1">
        <f t="array" ref="D29">_xlfn.XLOOKUP(transformación!A20,'[1]Pib Pc'!$A$2:$A$81,_xlfn.XLOOKUP($C$1,'[1]Pib Pc'!B$1:P$1,'[1]Pib Pc'!$B$2:$P$81))</f>
        <v>7750</v>
      </c>
      <c r="E29" s="19" cm="1">
        <f t="array" ref="E29">_xlfn.XLOOKUP(transformación!B20,'[1]IPC Armonizado'!$A$2:$A$250,_xlfn.XLOOKUP($C$1,'[1]IPC Armonizado'!$B$1:$Q$1,'[1]IPC Armonizado'!$B$2:$Q$250))</f>
        <v>85</v>
      </c>
      <c r="F29" s="19" cm="1">
        <f t="array" ref="F29">_xlfn.XLOOKUP(transformación!A20,'[1]Desempleo armonizado'!$A$2:$A$101,_xlfn.XLOOKUP($C$1,'[1]Desempleo armonizado'!$B$1:$P$1,'[1]Desempleo armonizado'!$B$2:$P$101))</f>
        <v>8.3000000000000007</v>
      </c>
      <c r="G29" s="26" t="str" cm="1">
        <f t="array" ref="G29">IFERROR(_xlfn.XLOOKUP(transformación!$B20,[1]Forwarkeys!$B$2:$B$1000,_xlfn.XLOOKUP($C$1,[1]Forwarkeys!$C$1:$BA$1,[1]Forwarkeys!$C$2:$BA$1000)),"-")</f>
        <v>-</v>
      </c>
      <c r="H29" s="19">
        <f>España!E29</f>
        <v>86.94</v>
      </c>
      <c r="I29" s="3">
        <f>[1]Aeropuerto!$E22</f>
        <v>18134</v>
      </c>
      <c r="J29" s="3" cm="1">
        <f t="array" ref="J29">_xlfn.XLOOKUP(transformación!$B20,[1]Mortalidad!$A$2:$A$301,_xlfn.XLOOKUP($C$1,[1]Mortalidad!$B$1:$P$1,[1]Mortalidad!$B$2:$P$301))</f>
        <v>8059</v>
      </c>
      <c r="K29" s="19" cm="1">
        <f t="array" ref="K29">_xlfn.XLOOKUP(transformación!$B20,'[1]Indice del consumidor'!$A$2:$A$301,_xlfn.XLOOKUP($C$1,'[1]Indice del consumidor'!$B$1:$P$1,'[1]Indice del consumidor'!$B$2:$P$301))</f>
        <v>-2.4</v>
      </c>
      <c r="L29" s="34" t="s">
        <v>702</v>
      </c>
      <c r="M29" s="34" t="s">
        <v>702</v>
      </c>
      <c r="N29" s="34" t="s">
        <v>702</v>
      </c>
    </row>
    <row r="30" spans="1:14" x14ac:dyDescent="0.3">
      <c r="A30" s="2" t="str">
        <f>'Viajeros Hoteles y Apartamet'!A30</f>
        <v>2006</v>
      </c>
      <c r="B30" s="2" t="str">
        <f>'Viajeros Hoteles y Apartamet'!B30</f>
        <v>7</v>
      </c>
      <c r="C30" s="3">
        <f>'Viajeros Hoteles y Apartamet'!O30</f>
        <v>54793</v>
      </c>
      <c r="D30" s="3" cm="1">
        <f t="array" ref="D30">_xlfn.XLOOKUP(transformación!A21,'[1]Pib Pc'!$A$2:$A$81,_xlfn.XLOOKUP($C$1,'[1]Pib Pc'!B$1:P$1,'[1]Pib Pc'!$B$2:$P$81))</f>
        <v>7500</v>
      </c>
      <c r="E30" s="19" cm="1">
        <f t="array" ref="E30">_xlfn.XLOOKUP(transformación!B21,'[1]IPC Armonizado'!$A$2:$A$250,_xlfn.XLOOKUP($C$1,'[1]IPC Armonizado'!$B$1:$Q$1,'[1]IPC Armonizado'!$B$2:$Q$250))</f>
        <v>84.09</v>
      </c>
      <c r="F30" s="19" cm="1">
        <f t="array" ref="F30">_xlfn.XLOOKUP(transformación!A21,'[1]Desempleo armonizado'!$A$2:$A$101,_xlfn.XLOOKUP($C$1,'[1]Desempleo armonizado'!$B$1:$P$1,'[1]Desempleo armonizado'!$B$2:$P$101))</f>
        <v>8.1</v>
      </c>
      <c r="G30" s="26" t="str" cm="1">
        <f t="array" ref="G30">IFERROR(_xlfn.XLOOKUP(transformación!$B21,[1]Forwarkeys!$B$2:$B$1000,_xlfn.XLOOKUP($C$1,[1]Forwarkeys!$C$1:$BA$1,[1]Forwarkeys!$C$2:$BA$1000)),"-")</f>
        <v>-</v>
      </c>
      <c r="H30" s="19">
        <f>España!E30</f>
        <v>86.45</v>
      </c>
      <c r="I30" s="3">
        <f>[1]Aeropuerto!$E23</f>
        <v>24193</v>
      </c>
      <c r="J30" s="3" cm="1">
        <f t="array" ref="J30">_xlfn.XLOOKUP(transformación!$B21,[1]Mortalidad!$A$2:$A$301,_xlfn.XLOOKUP($C$1,[1]Mortalidad!$B$1:$P$1,[1]Mortalidad!$B$2:$P$301))</f>
        <v>9111</v>
      </c>
      <c r="K30" s="19" cm="1">
        <f t="array" ref="K30">_xlfn.XLOOKUP(transformación!$B21,'[1]Indice del consumidor'!$A$2:$A$301,_xlfn.XLOOKUP($C$1,'[1]Indice del consumidor'!$B$1:$P$1,'[1]Indice del consumidor'!$B$2:$P$301))</f>
        <v>-1.5</v>
      </c>
      <c r="L30" s="34" t="s">
        <v>702</v>
      </c>
      <c r="M30" s="34" t="s">
        <v>702</v>
      </c>
      <c r="N30" s="34" t="s">
        <v>702</v>
      </c>
    </row>
    <row r="31" spans="1:14" x14ac:dyDescent="0.3">
      <c r="A31" s="2" t="str">
        <f>'Viajeros Hoteles y Apartamet'!A31</f>
        <v>2006</v>
      </c>
      <c r="B31" s="2" t="str">
        <f>'Viajeros Hoteles y Apartamet'!B31</f>
        <v>8</v>
      </c>
      <c r="C31" s="3">
        <f>'Viajeros Hoteles y Apartamet'!O31</f>
        <v>49403</v>
      </c>
      <c r="D31" s="3" cm="1">
        <f t="array" ref="D31">_xlfn.XLOOKUP(transformación!A22,'[1]Pib Pc'!$A$2:$A$81,_xlfn.XLOOKUP($C$1,'[1]Pib Pc'!B$1:P$1,'[1]Pib Pc'!$B$2:$P$81))</f>
        <v>7500</v>
      </c>
      <c r="E31" s="19" cm="1">
        <f t="array" ref="E31">_xlfn.XLOOKUP(transformación!B22,'[1]IPC Armonizado'!$A$2:$A$250,_xlfn.XLOOKUP($C$1,'[1]IPC Armonizado'!$B$1:$Q$1,'[1]IPC Armonizado'!$B$2:$Q$250))</f>
        <v>85.54</v>
      </c>
      <c r="F31" s="19" cm="1">
        <f t="array" ref="F31">_xlfn.XLOOKUP(transformación!A22,'[1]Desempleo armonizado'!$A$2:$A$101,_xlfn.XLOOKUP($C$1,'[1]Desempleo armonizado'!$B$1:$P$1,'[1]Desempleo armonizado'!$B$2:$P$101))</f>
        <v>8.1</v>
      </c>
      <c r="G31" s="26" t="str" cm="1">
        <f t="array" ref="G31">IFERROR(_xlfn.XLOOKUP(transformación!$B22,[1]Forwarkeys!$B$2:$B$1000,_xlfn.XLOOKUP($C$1,[1]Forwarkeys!$C$1:$BA$1,[1]Forwarkeys!$C$2:$BA$1000)),"-")</f>
        <v>-</v>
      </c>
      <c r="H31" s="19">
        <f>España!E31</f>
        <v>86.65</v>
      </c>
      <c r="I31" s="3">
        <f>[1]Aeropuerto!$E24</f>
        <v>19666</v>
      </c>
      <c r="J31" s="3" cm="1">
        <f t="array" ref="J31">_xlfn.XLOOKUP(transformación!$B22,[1]Mortalidad!$A$2:$A$301,_xlfn.XLOOKUP($C$1,[1]Mortalidad!$B$1:$P$1,[1]Mortalidad!$B$2:$P$301))</f>
        <v>7708</v>
      </c>
      <c r="K31" s="19" cm="1">
        <f t="array" ref="K31">_xlfn.XLOOKUP(transformación!$B22,'[1]Indice del consumidor'!$A$2:$A$301,_xlfn.XLOOKUP($C$1,'[1]Indice del consumidor'!$B$1:$P$1,'[1]Indice del consumidor'!$B$2:$P$301))</f>
        <v>-3.6</v>
      </c>
      <c r="L31" s="34" t="s">
        <v>702</v>
      </c>
      <c r="M31" s="34" t="s">
        <v>702</v>
      </c>
      <c r="N31" s="34" t="s">
        <v>702</v>
      </c>
    </row>
    <row r="32" spans="1:14" x14ac:dyDescent="0.3">
      <c r="A32" s="2" t="str">
        <f>'Viajeros Hoteles y Apartamet'!A32</f>
        <v>2006</v>
      </c>
      <c r="B32" s="2" t="str">
        <f>'Viajeros Hoteles y Apartamet'!B32</f>
        <v>9</v>
      </c>
      <c r="C32" s="3">
        <f>'Viajeros Hoteles y Apartamet'!O32</f>
        <v>48466</v>
      </c>
      <c r="D32" s="3" cm="1">
        <f t="array" ref="D32">_xlfn.XLOOKUP(transformación!A23,'[1]Pib Pc'!$A$2:$A$81,_xlfn.XLOOKUP($C$1,'[1]Pib Pc'!B$1:P$1,'[1]Pib Pc'!$B$2:$P$81))</f>
        <v>7500</v>
      </c>
      <c r="E32" s="19" cm="1">
        <f t="array" ref="E32">_xlfn.XLOOKUP(transformación!B23,'[1]IPC Armonizado'!$A$2:$A$250,_xlfn.XLOOKUP($C$1,'[1]IPC Armonizado'!$B$1:$Q$1,'[1]IPC Armonizado'!$B$2:$Q$250))</f>
        <v>85.13</v>
      </c>
      <c r="F32" s="19" cm="1">
        <f t="array" ref="F32">_xlfn.XLOOKUP(transformación!A23,'[1]Desempleo armonizado'!$A$2:$A$101,_xlfn.XLOOKUP($C$1,'[1]Desempleo armonizado'!$B$1:$P$1,'[1]Desempleo armonizado'!$B$2:$P$101))</f>
        <v>8.1</v>
      </c>
      <c r="G32" s="26" t="str" cm="1">
        <f t="array" ref="G32">IFERROR(_xlfn.XLOOKUP(transformación!$B23,[1]Forwarkeys!$B$2:$B$1000,_xlfn.XLOOKUP($C$1,[1]Forwarkeys!$C$1:$BA$1,[1]Forwarkeys!$C$2:$BA$1000)),"-")</f>
        <v>-</v>
      </c>
      <c r="H32" s="19">
        <f>España!E32</f>
        <v>86.48</v>
      </c>
      <c r="I32" s="3">
        <f>[1]Aeropuerto!$E25</f>
        <v>19278</v>
      </c>
      <c r="J32" s="3" cm="1">
        <f t="array" ref="J32">_xlfn.XLOOKUP(transformación!$B23,[1]Mortalidad!$A$2:$A$301,_xlfn.XLOOKUP($C$1,[1]Mortalidad!$B$1:$P$1,[1]Mortalidad!$B$2:$P$301))</f>
        <v>7680</v>
      </c>
      <c r="K32" s="19" cm="1">
        <f t="array" ref="K32">_xlfn.XLOOKUP(transformación!$B23,'[1]Indice del consumidor'!$A$2:$A$301,_xlfn.XLOOKUP($C$1,'[1]Indice del consumidor'!$B$1:$P$1,'[1]Indice del consumidor'!$B$2:$P$301))</f>
        <v>-4</v>
      </c>
      <c r="L32" s="34" t="s">
        <v>702</v>
      </c>
      <c r="M32" s="34" t="s">
        <v>702</v>
      </c>
      <c r="N32" s="34" t="s">
        <v>702</v>
      </c>
    </row>
    <row r="33" spans="1:14" x14ac:dyDescent="0.3">
      <c r="A33" s="2" t="str">
        <f>'Viajeros Hoteles y Apartamet'!A33</f>
        <v>2006</v>
      </c>
      <c r="B33" s="2" t="str">
        <f>'Viajeros Hoteles y Apartamet'!B33</f>
        <v>10</v>
      </c>
      <c r="C33" s="3">
        <f>'Viajeros Hoteles y Apartamet'!O33</f>
        <v>40120</v>
      </c>
      <c r="D33" s="3" cm="1">
        <f t="array" ref="D33">_xlfn.XLOOKUP(transformación!A24,'[1]Pib Pc'!$A$2:$A$81,_xlfn.XLOOKUP($C$1,'[1]Pib Pc'!B$1:P$1,'[1]Pib Pc'!$B$2:$P$81))</f>
        <v>8150</v>
      </c>
      <c r="E33" s="19" cm="1">
        <f t="array" ref="E33">_xlfn.XLOOKUP(transformación!B24,'[1]IPC Armonizado'!$A$2:$A$250,_xlfn.XLOOKUP($C$1,'[1]IPC Armonizado'!$B$1:$Q$1,'[1]IPC Armonizado'!$B$2:$Q$250))</f>
        <v>84.88</v>
      </c>
      <c r="F33" s="19" cm="1">
        <f t="array" ref="F33">_xlfn.XLOOKUP(transformación!A24,'[1]Desempleo armonizado'!$A$2:$A$101,_xlfn.XLOOKUP($C$1,'[1]Desempleo armonizado'!$B$1:$P$1,'[1]Desempleo armonizado'!$B$2:$P$101))</f>
        <v>7.9</v>
      </c>
      <c r="G33" s="26" t="str" cm="1">
        <f t="array" ref="G33">IFERROR(_xlfn.XLOOKUP(transformación!$B24,[1]Forwarkeys!$B$2:$B$1000,_xlfn.XLOOKUP($C$1,[1]Forwarkeys!$C$1:$BA$1,[1]Forwarkeys!$C$2:$BA$1000)),"-")</f>
        <v>-</v>
      </c>
      <c r="H33" s="19">
        <f>España!E33</f>
        <v>86.84</v>
      </c>
      <c r="I33" s="3">
        <f>[1]Aeropuerto!$E26</f>
        <v>19215</v>
      </c>
      <c r="J33" s="3" cm="1">
        <f t="array" ref="J33">_xlfn.XLOOKUP(transformación!$B24,[1]Mortalidad!$A$2:$A$301,_xlfn.XLOOKUP($C$1,[1]Mortalidad!$B$1:$P$1,[1]Mortalidad!$B$2:$P$301))</f>
        <v>8014</v>
      </c>
      <c r="K33" s="19" cm="1">
        <f t="array" ref="K33">_xlfn.XLOOKUP(transformación!$B24,'[1]Indice del consumidor'!$A$2:$A$301,_xlfn.XLOOKUP($C$1,'[1]Indice del consumidor'!$B$1:$P$1,'[1]Indice del consumidor'!$B$2:$P$301))</f>
        <v>-2.7</v>
      </c>
      <c r="L33" s="34" t="s">
        <v>702</v>
      </c>
      <c r="M33" s="34" t="s">
        <v>702</v>
      </c>
      <c r="N33" s="34" t="s">
        <v>702</v>
      </c>
    </row>
    <row r="34" spans="1:14" x14ac:dyDescent="0.3">
      <c r="A34" s="2" t="str">
        <f>'Viajeros Hoteles y Apartamet'!A34</f>
        <v>2006</v>
      </c>
      <c r="B34" s="2" t="str">
        <f>'Viajeros Hoteles y Apartamet'!B34</f>
        <v>11</v>
      </c>
      <c r="C34" s="3">
        <f>'Viajeros Hoteles y Apartamet'!O34</f>
        <v>30493</v>
      </c>
      <c r="D34" s="3" cm="1">
        <f t="array" ref="D34">_xlfn.XLOOKUP(transformación!A25,'[1]Pib Pc'!$A$2:$A$81,_xlfn.XLOOKUP($C$1,'[1]Pib Pc'!B$1:P$1,'[1]Pib Pc'!$B$2:$P$81))</f>
        <v>8150</v>
      </c>
      <c r="E34" s="19" cm="1">
        <f t="array" ref="E34">_xlfn.XLOOKUP(transformación!B25,'[1]IPC Armonizado'!$A$2:$A$250,_xlfn.XLOOKUP($C$1,'[1]IPC Armonizado'!$B$1:$Q$1,'[1]IPC Armonizado'!$B$2:$Q$250))</f>
        <v>85.06</v>
      </c>
      <c r="F34" s="19" cm="1">
        <f t="array" ref="F34">_xlfn.XLOOKUP(transformación!A25,'[1]Desempleo armonizado'!$A$2:$A$101,_xlfn.XLOOKUP($C$1,'[1]Desempleo armonizado'!$B$1:$P$1,'[1]Desempleo armonizado'!$B$2:$P$101))</f>
        <v>7.9</v>
      </c>
      <c r="G34" s="26" t="str" cm="1">
        <f t="array" ref="G34">IFERROR(_xlfn.XLOOKUP(transformación!$B25,[1]Forwarkeys!$B$2:$B$1000,_xlfn.XLOOKUP($C$1,[1]Forwarkeys!$C$1:$BA$1,[1]Forwarkeys!$C$2:$BA$1000)),"-")</f>
        <v>-</v>
      </c>
      <c r="H34" s="19">
        <f>España!E34</f>
        <v>87.05</v>
      </c>
      <c r="I34" s="3">
        <f>[1]Aeropuerto!$E27</f>
        <v>10023</v>
      </c>
      <c r="J34" s="3" cm="1">
        <f t="array" ref="J34">_xlfn.XLOOKUP(transformación!$B25,[1]Mortalidad!$A$2:$A$301,_xlfn.XLOOKUP($C$1,[1]Mortalidad!$B$1:$P$1,[1]Mortalidad!$B$2:$P$301))</f>
        <v>8007</v>
      </c>
      <c r="K34" s="19" cm="1">
        <f t="array" ref="K34">_xlfn.XLOOKUP(transformación!$B25,'[1]Indice del consumidor'!$A$2:$A$301,_xlfn.XLOOKUP($C$1,'[1]Indice del consumidor'!$B$1:$P$1,'[1]Indice del consumidor'!$B$2:$P$301))</f>
        <v>-2.7</v>
      </c>
      <c r="L34" s="34" t="s">
        <v>702</v>
      </c>
      <c r="M34" s="34" t="s">
        <v>702</v>
      </c>
      <c r="N34" s="34" t="s">
        <v>702</v>
      </c>
    </row>
    <row r="35" spans="1:14" x14ac:dyDescent="0.3">
      <c r="A35" s="2" t="str">
        <f>'Viajeros Hoteles y Apartamet'!A35</f>
        <v>2006</v>
      </c>
      <c r="B35" s="2" t="str">
        <f>'Viajeros Hoteles y Apartamet'!B35</f>
        <v>12</v>
      </c>
      <c r="C35" s="3">
        <f>'Viajeros Hoteles y Apartamet'!O35</f>
        <v>23447</v>
      </c>
      <c r="D35" s="3" cm="1">
        <f t="array" ref="D35">_xlfn.XLOOKUP(transformación!A26,'[1]Pib Pc'!$A$2:$A$81,_xlfn.XLOOKUP($C$1,'[1]Pib Pc'!B$1:P$1,'[1]Pib Pc'!$B$2:$P$81))</f>
        <v>8150</v>
      </c>
      <c r="E35" s="19" cm="1">
        <f t="array" ref="E35">_xlfn.XLOOKUP(transformación!B26,'[1]IPC Armonizado'!$A$2:$A$250,_xlfn.XLOOKUP($C$1,'[1]IPC Armonizado'!$B$1:$Q$1,'[1]IPC Armonizado'!$B$2:$Q$250))</f>
        <v>85.17</v>
      </c>
      <c r="F35" s="19" cm="1">
        <f t="array" ref="F35">_xlfn.XLOOKUP(transformación!A26,'[1]Desempleo armonizado'!$A$2:$A$101,_xlfn.XLOOKUP($C$1,'[1]Desempleo armonizado'!$B$1:$P$1,'[1]Desempleo armonizado'!$B$2:$P$101))</f>
        <v>7.9</v>
      </c>
      <c r="G35" s="26" t="str" cm="1">
        <f t="array" ref="G35">IFERROR(_xlfn.XLOOKUP(transformación!$B26,[1]Forwarkeys!$B$2:$B$1000,_xlfn.XLOOKUP($C$1,[1]Forwarkeys!$C$1:$BA$1,[1]Forwarkeys!$C$2:$BA$1000)),"-")</f>
        <v>-</v>
      </c>
      <c r="H35" s="19">
        <f>España!E35</f>
        <v>87.3</v>
      </c>
      <c r="I35" s="3">
        <f>[1]Aeropuerto!$E28</f>
        <v>10815</v>
      </c>
      <c r="J35" s="3" cm="1">
        <f t="array" ref="J35">_xlfn.XLOOKUP(transformación!$B26,[1]Mortalidad!$A$2:$A$301,_xlfn.XLOOKUP($C$1,[1]Mortalidad!$B$1:$P$1,[1]Mortalidad!$B$2:$P$301))</f>
        <v>8718</v>
      </c>
      <c r="K35" s="19" cm="1">
        <f t="array" ref="K35">_xlfn.XLOOKUP(transformación!$B26,'[1]Indice del consumidor'!$A$2:$A$301,_xlfn.XLOOKUP($C$1,'[1]Indice del consumidor'!$B$1:$P$1,'[1]Indice del consumidor'!$B$2:$P$301))</f>
        <v>-4.0999999999999996</v>
      </c>
      <c r="L35" s="34" t="s">
        <v>702</v>
      </c>
      <c r="M35" s="34" t="s">
        <v>702</v>
      </c>
      <c r="N35" s="34" t="s">
        <v>702</v>
      </c>
    </row>
    <row r="36" spans="1:14" x14ac:dyDescent="0.3">
      <c r="A36" s="2" t="str">
        <f>'Viajeros Hoteles y Apartamet'!A36</f>
        <v>2007</v>
      </c>
      <c r="B36" s="2" t="str">
        <f>'Viajeros Hoteles y Apartamet'!B36</f>
        <v>1</v>
      </c>
      <c r="C36" s="3">
        <f>'Viajeros Hoteles y Apartamet'!O36</f>
        <v>24770</v>
      </c>
      <c r="D36" s="3" cm="1">
        <f t="array" ref="D36">_xlfn.XLOOKUP(transformación!A27,'[1]Pib Pc'!$A$2:$A$81,_xlfn.XLOOKUP($C$1,'[1]Pib Pc'!B$1:P$1,'[1]Pib Pc'!$B$2:$P$81))</f>
        <v>7830</v>
      </c>
      <c r="E36" s="19" cm="1">
        <f t="array" ref="E36">_xlfn.XLOOKUP(transformación!B27,'[1]IPC Armonizado'!$A$2:$A$250,_xlfn.XLOOKUP($C$1,'[1]IPC Armonizado'!$B$1:$Q$1,'[1]IPC Armonizado'!$B$2:$Q$250))</f>
        <v>83.73</v>
      </c>
      <c r="F36" s="19" cm="1">
        <f t="array" ref="F36">_xlfn.XLOOKUP(transformación!A27,'[1]Desempleo armonizado'!$A$2:$A$101,_xlfn.XLOOKUP($C$1,'[1]Desempleo armonizado'!$B$1:$P$1,'[1]Desempleo armonizado'!$B$2:$P$101))</f>
        <v>8</v>
      </c>
      <c r="G36" s="26" t="str" cm="1">
        <f t="array" ref="G36">IFERROR(_xlfn.XLOOKUP(transformación!$B27,[1]Forwarkeys!$B$2:$B$1000,_xlfn.XLOOKUP($C$1,[1]Forwarkeys!$C$1:$BA$1,[1]Forwarkeys!$C$2:$BA$1000)),"-")</f>
        <v>-</v>
      </c>
      <c r="H36" s="19">
        <f>España!E36</f>
        <v>86.67</v>
      </c>
      <c r="I36" s="3">
        <f>[1]Aeropuerto!$E29</f>
        <v>8721</v>
      </c>
      <c r="J36" s="3" cm="1">
        <f t="array" ref="J36">_xlfn.XLOOKUP(transformación!$B27,[1]Mortalidad!$A$2:$A$301,_xlfn.XLOOKUP($C$1,[1]Mortalidad!$B$1:$P$1,[1]Mortalidad!$B$2:$P$301))</f>
        <v>9486</v>
      </c>
      <c r="K36" s="19" cm="1">
        <f t="array" ref="K36">_xlfn.XLOOKUP(transformación!$B27,'[1]Indice del consumidor'!$A$2:$A$301,_xlfn.XLOOKUP($C$1,'[1]Indice del consumidor'!$B$1:$P$1,'[1]Indice del consumidor'!$B$2:$P$301))</f>
        <v>-1.7</v>
      </c>
      <c r="L36" s="34" t="s">
        <v>702</v>
      </c>
      <c r="M36" s="34" t="s">
        <v>702</v>
      </c>
      <c r="N36" s="34" t="s">
        <v>702</v>
      </c>
    </row>
    <row r="37" spans="1:14" x14ac:dyDescent="0.3">
      <c r="A37" s="2" t="str">
        <f>'Viajeros Hoteles y Apartamet'!A37</f>
        <v>2007</v>
      </c>
      <c r="B37" s="2" t="str">
        <f>'Viajeros Hoteles y Apartamet'!B37</f>
        <v>2</v>
      </c>
      <c r="C37" s="3">
        <f>'Viajeros Hoteles y Apartamet'!O37</f>
        <v>25134</v>
      </c>
      <c r="D37" s="3" cm="1">
        <f t="array" ref="D37">_xlfn.XLOOKUP(transformación!A28,'[1]Pib Pc'!$A$2:$A$81,_xlfn.XLOOKUP($C$1,'[1]Pib Pc'!B$1:P$1,'[1]Pib Pc'!$B$2:$P$81))</f>
        <v>7830</v>
      </c>
      <c r="E37" s="19" cm="1">
        <f t="array" ref="E37">_xlfn.XLOOKUP(transformación!B28,'[1]IPC Armonizado'!$A$2:$A$250,_xlfn.XLOOKUP($C$1,'[1]IPC Armonizado'!$B$1:$Q$1,'[1]IPC Armonizado'!$B$2:$Q$250))</f>
        <v>85.71</v>
      </c>
      <c r="F37" s="19" cm="1">
        <f t="array" ref="F37">_xlfn.XLOOKUP(transformación!A28,'[1]Desempleo armonizado'!$A$2:$A$101,_xlfn.XLOOKUP($C$1,'[1]Desempleo armonizado'!$B$1:$P$1,'[1]Desempleo armonizado'!$B$2:$P$101))</f>
        <v>8</v>
      </c>
      <c r="G37" s="26" t="str" cm="1">
        <f t="array" ref="G37">IFERROR(_xlfn.XLOOKUP(transformación!$B28,[1]Forwarkeys!$B$2:$B$1000,_xlfn.XLOOKUP($C$1,[1]Forwarkeys!$C$1:$BA$1,[1]Forwarkeys!$C$2:$BA$1000)),"-")</f>
        <v>-</v>
      </c>
      <c r="H37" s="19">
        <f>España!E37</f>
        <v>86.73</v>
      </c>
      <c r="I37" s="3">
        <f>[1]Aeropuerto!$E30</f>
        <v>8635</v>
      </c>
      <c r="J37" s="3" cm="1">
        <f t="array" ref="J37">_xlfn.XLOOKUP(transformación!$B28,[1]Mortalidad!$A$2:$A$301,_xlfn.XLOOKUP($C$1,[1]Mortalidad!$B$1:$P$1,[1]Mortalidad!$B$2:$P$301))</f>
        <v>9113</v>
      </c>
      <c r="K37" s="19" cm="1">
        <f t="array" ref="K37">_xlfn.XLOOKUP(transformación!$B28,'[1]Indice del consumidor'!$A$2:$A$301,_xlfn.XLOOKUP($C$1,'[1]Indice del consumidor'!$B$1:$P$1,'[1]Indice del consumidor'!$B$2:$P$301))</f>
        <v>-1.8</v>
      </c>
      <c r="L37" s="34" t="s">
        <v>702</v>
      </c>
      <c r="M37" s="34" t="s">
        <v>702</v>
      </c>
      <c r="N37" s="34" t="s">
        <v>702</v>
      </c>
    </row>
    <row r="38" spans="1:14" x14ac:dyDescent="0.3">
      <c r="A38" s="2" t="str">
        <f>'Viajeros Hoteles y Apartamet'!A38</f>
        <v>2007</v>
      </c>
      <c r="B38" s="2" t="str">
        <f>'Viajeros Hoteles y Apartamet'!B38</f>
        <v>3</v>
      </c>
      <c r="C38" s="3">
        <f>'Viajeros Hoteles y Apartamet'!O38</f>
        <v>28275</v>
      </c>
      <c r="D38" s="3" cm="1">
        <f t="array" ref="D38">_xlfn.XLOOKUP(transformación!A29,'[1]Pib Pc'!$A$2:$A$81,_xlfn.XLOOKUP($C$1,'[1]Pib Pc'!B$1:P$1,'[1]Pib Pc'!$B$2:$P$81))</f>
        <v>7830</v>
      </c>
      <c r="E38" s="19" cm="1">
        <f t="array" ref="E38">_xlfn.XLOOKUP(transformación!B29,'[1]IPC Armonizado'!$A$2:$A$250,_xlfn.XLOOKUP($C$1,'[1]IPC Armonizado'!$B$1:$Q$1,'[1]IPC Armonizado'!$B$2:$Q$250))</f>
        <v>85.71</v>
      </c>
      <c r="F38" s="19" cm="1">
        <f t="array" ref="F38">_xlfn.XLOOKUP(transformación!A29,'[1]Desempleo armonizado'!$A$2:$A$101,_xlfn.XLOOKUP($C$1,'[1]Desempleo armonizado'!$B$1:$P$1,'[1]Desempleo armonizado'!$B$2:$P$101))</f>
        <v>8</v>
      </c>
      <c r="G38" s="26" t="str" cm="1">
        <f t="array" ref="G38">IFERROR(_xlfn.XLOOKUP(transformación!$B29,[1]Forwarkeys!$B$2:$B$1000,_xlfn.XLOOKUP($C$1,[1]Forwarkeys!$C$1:$BA$1,[1]Forwarkeys!$C$2:$BA$1000)),"-")</f>
        <v>-</v>
      </c>
      <c r="H38" s="19">
        <f>España!E38</f>
        <v>87.4</v>
      </c>
      <c r="I38" s="3">
        <f>[1]Aeropuerto!$E31</f>
        <v>12260</v>
      </c>
      <c r="J38" s="3" cm="1">
        <f t="array" ref="J38">_xlfn.XLOOKUP(transformación!$B29,[1]Mortalidad!$A$2:$A$301,_xlfn.XLOOKUP($C$1,[1]Mortalidad!$B$1:$P$1,[1]Mortalidad!$B$2:$P$301))</f>
        <v>9025</v>
      </c>
      <c r="K38" s="19" cm="1">
        <f t="array" ref="K38">_xlfn.XLOOKUP(transformación!$B29,'[1]Indice del consumidor'!$A$2:$A$301,_xlfn.XLOOKUP($C$1,'[1]Indice del consumidor'!$B$1:$P$1,'[1]Indice del consumidor'!$B$2:$P$301))</f>
        <v>-2.8</v>
      </c>
      <c r="L38" s="34" t="s">
        <v>702</v>
      </c>
      <c r="M38" s="34" t="s">
        <v>702</v>
      </c>
      <c r="N38" s="34" t="s">
        <v>702</v>
      </c>
    </row>
    <row r="39" spans="1:14" x14ac:dyDescent="0.3">
      <c r="A39" s="2" t="str">
        <f>'Viajeros Hoteles y Apartamet'!A39</f>
        <v>2007</v>
      </c>
      <c r="B39" s="2" t="str">
        <f>'Viajeros Hoteles y Apartamet'!B39</f>
        <v>4</v>
      </c>
      <c r="C39" s="3">
        <f>'Viajeros Hoteles y Apartamet'!O39</f>
        <v>42070</v>
      </c>
      <c r="D39" s="3" cm="1">
        <f t="array" ref="D39">_xlfn.XLOOKUP(transformación!A30,'[1]Pib Pc'!$A$2:$A$81,_xlfn.XLOOKUP($C$1,'[1]Pib Pc'!B$1:P$1,'[1]Pib Pc'!$B$2:$P$81))</f>
        <v>8170</v>
      </c>
      <c r="E39" s="19" cm="1">
        <f t="array" ref="E39">_xlfn.XLOOKUP(transformación!B30,'[1]IPC Armonizado'!$A$2:$A$250,_xlfn.XLOOKUP($C$1,'[1]IPC Armonizado'!$B$1:$Q$1,'[1]IPC Armonizado'!$B$2:$Q$250))</f>
        <v>86.14</v>
      </c>
      <c r="F39" s="19" cm="1">
        <f t="array" ref="F39">_xlfn.XLOOKUP(transformación!A30,'[1]Desempleo armonizado'!$A$2:$A$101,_xlfn.XLOOKUP($C$1,'[1]Desempleo armonizado'!$B$1:$P$1,'[1]Desempleo armonizado'!$B$2:$P$101))</f>
        <v>7.6</v>
      </c>
      <c r="G39" s="26" t="str" cm="1">
        <f t="array" ref="G39">IFERROR(_xlfn.XLOOKUP(transformación!$B30,[1]Forwarkeys!$B$2:$B$1000,_xlfn.XLOOKUP($C$1,[1]Forwarkeys!$C$1:$BA$1,[1]Forwarkeys!$C$2:$BA$1000)),"-")</f>
        <v>-</v>
      </c>
      <c r="H39" s="19">
        <f>España!E39</f>
        <v>88.64</v>
      </c>
      <c r="I39" s="3">
        <f>[1]Aeropuerto!$E32</f>
        <v>18469</v>
      </c>
      <c r="J39" s="3" cm="1">
        <f t="array" ref="J39">_xlfn.XLOOKUP(transformación!$B30,[1]Mortalidad!$A$2:$A$301,_xlfn.XLOOKUP($C$1,[1]Mortalidad!$B$1:$P$1,[1]Mortalidad!$B$2:$P$301))</f>
        <v>8476</v>
      </c>
      <c r="K39" s="19" cm="1">
        <f t="array" ref="K39">_xlfn.XLOOKUP(transformación!$B30,'[1]Indice del consumidor'!$A$2:$A$301,_xlfn.XLOOKUP($C$1,'[1]Indice del consumidor'!$B$1:$P$1,'[1]Indice del consumidor'!$B$2:$P$301))</f>
        <v>-1.6</v>
      </c>
      <c r="L39" s="34" t="s">
        <v>702</v>
      </c>
      <c r="M39" s="34" t="s">
        <v>702</v>
      </c>
      <c r="N39" s="34" t="s">
        <v>702</v>
      </c>
    </row>
    <row r="40" spans="1:14" x14ac:dyDescent="0.3">
      <c r="A40" s="2" t="str">
        <f>'Viajeros Hoteles y Apartamet'!A40</f>
        <v>2007</v>
      </c>
      <c r="B40" s="2" t="str">
        <f>'Viajeros Hoteles y Apartamet'!B40</f>
        <v>5</v>
      </c>
      <c r="C40" s="3">
        <f>'Viajeros Hoteles y Apartamet'!O40</f>
        <v>48986</v>
      </c>
      <c r="D40" s="3" cm="1">
        <f t="array" ref="D40">_xlfn.XLOOKUP(transformación!A31,'[1]Pib Pc'!$A$2:$A$81,_xlfn.XLOOKUP($C$1,'[1]Pib Pc'!B$1:P$1,'[1]Pib Pc'!$B$2:$P$81))</f>
        <v>8170</v>
      </c>
      <c r="E40" s="19" cm="1">
        <f t="array" ref="E40">_xlfn.XLOOKUP(transformación!B31,'[1]IPC Armonizado'!$A$2:$A$250,_xlfn.XLOOKUP($C$1,'[1]IPC Armonizado'!$B$1:$Q$1,'[1]IPC Armonizado'!$B$2:$Q$250))</f>
        <v>86.04</v>
      </c>
      <c r="F40" s="19" cm="1">
        <f t="array" ref="F40">_xlfn.XLOOKUP(transformación!A31,'[1]Desempleo armonizado'!$A$2:$A$101,_xlfn.XLOOKUP($C$1,'[1]Desempleo armonizado'!$B$1:$P$1,'[1]Desempleo armonizado'!$B$2:$P$101))</f>
        <v>7.6</v>
      </c>
      <c r="G40" s="26" t="str" cm="1">
        <f t="array" ref="G40">IFERROR(_xlfn.XLOOKUP(transformación!$B31,[1]Forwarkeys!$B$2:$B$1000,_xlfn.XLOOKUP($C$1,[1]Forwarkeys!$C$1:$BA$1,[1]Forwarkeys!$C$2:$BA$1000)),"-")</f>
        <v>-</v>
      </c>
      <c r="H40" s="19">
        <f>España!E40</f>
        <v>88.89</v>
      </c>
      <c r="I40" s="3">
        <f>[1]Aeropuerto!$E33</f>
        <v>18357</v>
      </c>
      <c r="J40" s="3" cm="1">
        <f t="array" ref="J40">_xlfn.XLOOKUP(transformación!$B31,[1]Mortalidad!$A$2:$A$301,_xlfn.XLOOKUP($C$1,[1]Mortalidad!$B$1:$P$1,[1]Mortalidad!$B$2:$P$301))</f>
        <v>7952</v>
      </c>
      <c r="K40" s="19" cm="1">
        <f t="array" ref="K40">_xlfn.XLOOKUP(transformación!$B31,'[1]Indice del consumidor'!$A$2:$A$301,_xlfn.XLOOKUP($C$1,'[1]Indice del consumidor'!$B$1:$P$1,'[1]Indice del consumidor'!$B$2:$P$301))</f>
        <v>-0.7</v>
      </c>
      <c r="L40" s="34" t="s">
        <v>702</v>
      </c>
      <c r="M40" s="34" t="s">
        <v>702</v>
      </c>
      <c r="N40" s="34" t="s">
        <v>702</v>
      </c>
    </row>
    <row r="41" spans="1:14" x14ac:dyDescent="0.3">
      <c r="A41" s="2" t="str">
        <f>'Viajeros Hoteles y Apartamet'!A41</f>
        <v>2007</v>
      </c>
      <c r="B41" s="2" t="str">
        <f>'Viajeros Hoteles y Apartamet'!B41</f>
        <v>6</v>
      </c>
      <c r="C41" s="3">
        <f>'Viajeros Hoteles y Apartamet'!O41</f>
        <v>42913</v>
      </c>
      <c r="D41" s="3" cm="1">
        <f t="array" ref="D41">_xlfn.XLOOKUP(transformación!A32,'[1]Pib Pc'!$A$2:$A$81,_xlfn.XLOOKUP($C$1,'[1]Pib Pc'!B$1:P$1,'[1]Pib Pc'!$B$2:$P$81))</f>
        <v>8170</v>
      </c>
      <c r="E41" s="19" cm="1">
        <f t="array" ref="E41">_xlfn.XLOOKUP(transformación!B32,'[1]IPC Armonizado'!$A$2:$A$250,_xlfn.XLOOKUP($C$1,'[1]IPC Armonizado'!$B$1:$Q$1,'[1]IPC Armonizado'!$B$2:$Q$250))</f>
        <v>86.1</v>
      </c>
      <c r="F41" s="19" cm="1">
        <f t="array" ref="F41">_xlfn.XLOOKUP(transformación!A32,'[1]Desempleo armonizado'!$A$2:$A$101,_xlfn.XLOOKUP($C$1,'[1]Desempleo armonizado'!$B$1:$P$1,'[1]Desempleo armonizado'!$B$2:$P$101))</f>
        <v>7.6</v>
      </c>
      <c r="G41" s="26" t="str" cm="1">
        <f t="array" ref="G41">IFERROR(_xlfn.XLOOKUP(transformación!$B32,[1]Forwarkeys!$B$2:$B$1000,_xlfn.XLOOKUP($C$1,[1]Forwarkeys!$C$1:$BA$1,[1]Forwarkeys!$C$2:$BA$1000)),"-")</f>
        <v>-</v>
      </c>
      <c r="H41" s="19">
        <f>España!E41</f>
        <v>89.06</v>
      </c>
      <c r="I41" s="3">
        <f>[1]Aeropuerto!$E34</f>
        <v>16993</v>
      </c>
      <c r="J41" s="3" cm="1">
        <f t="array" ref="J41">_xlfn.XLOOKUP(transformación!$B32,[1]Mortalidad!$A$2:$A$301,_xlfn.XLOOKUP($C$1,[1]Mortalidad!$B$1:$P$1,[1]Mortalidad!$B$2:$P$301))</f>
        <v>7759</v>
      </c>
      <c r="K41" s="19" cm="1">
        <f t="array" ref="K41">_xlfn.XLOOKUP(transformación!$B32,'[1]Indice del consumidor'!$A$2:$A$301,_xlfn.XLOOKUP($C$1,'[1]Indice del consumidor'!$B$1:$P$1,'[1]Indice del consumidor'!$B$2:$P$301))</f>
        <v>-0.7</v>
      </c>
      <c r="L41" s="34" t="s">
        <v>702</v>
      </c>
      <c r="M41" s="34" t="s">
        <v>702</v>
      </c>
      <c r="N41" s="34" t="s">
        <v>702</v>
      </c>
    </row>
    <row r="42" spans="1:14" x14ac:dyDescent="0.3">
      <c r="A42" s="2" t="str">
        <f>'Viajeros Hoteles y Apartamet'!A42</f>
        <v>2007</v>
      </c>
      <c r="B42" s="2" t="str">
        <f>'Viajeros Hoteles y Apartamet'!B42</f>
        <v>7</v>
      </c>
      <c r="C42" s="3">
        <f>'Viajeros Hoteles y Apartamet'!O42</f>
        <v>57499</v>
      </c>
      <c r="D42" s="3" cm="1">
        <f t="array" ref="D42">_xlfn.XLOOKUP(transformación!A33,'[1]Pib Pc'!$A$2:$A$81,_xlfn.XLOOKUP($C$1,'[1]Pib Pc'!B$1:P$1,'[1]Pib Pc'!$B$2:$P$81))</f>
        <v>7860</v>
      </c>
      <c r="E42" s="19" cm="1">
        <f t="array" ref="E42">_xlfn.XLOOKUP(transformación!B33,'[1]IPC Armonizado'!$A$2:$A$250,_xlfn.XLOOKUP($C$1,'[1]IPC Armonizado'!$B$1:$Q$1,'[1]IPC Armonizado'!$B$2:$Q$250))</f>
        <v>85.19</v>
      </c>
      <c r="F42" s="19" cm="1">
        <f t="array" ref="F42">_xlfn.XLOOKUP(transformación!A33,'[1]Desempleo armonizado'!$A$2:$A$101,_xlfn.XLOOKUP($C$1,'[1]Desempleo armonizado'!$B$1:$P$1,'[1]Desempleo armonizado'!$B$2:$P$101))</f>
        <v>7.3</v>
      </c>
      <c r="G42" s="26" t="str" cm="1">
        <f t="array" ref="G42">IFERROR(_xlfn.XLOOKUP(transformación!$B33,[1]Forwarkeys!$B$2:$B$1000,_xlfn.XLOOKUP($C$1,[1]Forwarkeys!$C$1:$BA$1,[1]Forwarkeys!$C$2:$BA$1000)),"-")</f>
        <v>-</v>
      </c>
      <c r="H42" s="19">
        <f>España!E42</f>
        <v>88.44</v>
      </c>
      <c r="I42" s="3">
        <f>[1]Aeropuerto!$E35</f>
        <v>26464</v>
      </c>
      <c r="J42" s="3" cm="1">
        <f t="array" ref="J42">_xlfn.XLOOKUP(transformación!$B33,[1]Mortalidad!$A$2:$A$301,_xlfn.XLOOKUP($C$1,[1]Mortalidad!$B$1:$P$1,[1]Mortalidad!$B$2:$P$301))</f>
        <v>7835</v>
      </c>
      <c r="K42" s="19" cm="1">
        <f t="array" ref="K42">_xlfn.XLOOKUP(transformación!$B33,'[1]Indice del consumidor'!$A$2:$A$301,_xlfn.XLOOKUP($C$1,'[1]Indice del consumidor'!$B$1:$P$1,'[1]Indice del consumidor'!$B$2:$P$301))</f>
        <v>-2.6</v>
      </c>
      <c r="L42" s="34" t="s">
        <v>702</v>
      </c>
      <c r="M42" s="34" t="s">
        <v>702</v>
      </c>
      <c r="N42" s="34" t="s">
        <v>702</v>
      </c>
    </row>
    <row r="43" spans="1:14" x14ac:dyDescent="0.3">
      <c r="A43" s="2" t="str">
        <f>'Viajeros Hoteles y Apartamet'!A43</f>
        <v>2007</v>
      </c>
      <c r="B43" s="2" t="str">
        <f>'Viajeros Hoteles y Apartamet'!B43</f>
        <v>8</v>
      </c>
      <c r="C43" s="3">
        <f>'Viajeros Hoteles y Apartamet'!O43</f>
        <v>51122</v>
      </c>
      <c r="D43" s="3" cm="1">
        <f t="array" ref="D43">_xlfn.XLOOKUP(transformación!A34,'[1]Pib Pc'!$A$2:$A$81,_xlfn.XLOOKUP($C$1,'[1]Pib Pc'!B$1:P$1,'[1]Pib Pc'!$B$2:$P$81))</f>
        <v>7860</v>
      </c>
      <c r="E43" s="19" cm="1">
        <f t="array" ref="E43">_xlfn.XLOOKUP(transformación!B34,'[1]IPC Armonizado'!$A$2:$A$250,_xlfn.XLOOKUP($C$1,'[1]IPC Armonizado'!$B$1:$Q$1,'[1]IPC Armonizado'!$B$2:$Q$250))</f>
        <v>86.52</v>
      </c>
      <c r="F43" s="19" cm="1">
        <f t="array" ref="F43">_xlfn.XLOOKUP(transformación!A34,'[1]Desempleo armonizado'!$A$2:$A$101,_xlfn.XLOOKUP($C$1,'[1]Desempleo armonizado'!$B$1:$P$1,'[1]Desempleo armonizado'!$B$2:$P$101))</f>
        <v>7.3</v>
      </c>
      <c r="G43" s="26" t="str" cm="1">
        <f t="array" ref="G43">IFERROR(_xlfn.XLOOKUP(transformación!$B34,[1]Forwarkeys!$B$2:$B$1000,_xlfn.XLOOKUP($C$1,[1]Forwarkeys!$C$1:$BA$1,[1]Forwarkeys!$C$2:$BA$1000)),"-")</f>
        <v>-</v>
      </c>
      <c r="H43" s="19">
        <f>España!E43</f>
        <v>88.59</v>
      </c>
      <c r="I43" s="3">
        <f>[1]Aeropuerto!$E36</f>
        <v>20228</v>
      </c>
      <c r="J43" s="3" cm="1">
        <f t="array" ref="J43">_xlfn.XLOOKUP(transformación!$B34,[1]Mortalidad!$A$2:$A$301,_xlfn.XLOOKUP($C$1,[1]Mortalidad!$B$1:$P$1,[1]Mortalidad!$B$2:$P$301))</f>
        <v>7600</v>
      </c>
      <c r="K43" s="19" cm="1">
        <f t="array" ref="K43">_xlfn.XLOOKUP(transformación!$B34,'[1]Indice del consumidor'!$A$2:$A$301,_xlfn.XLOOKUP($C$1,'[1]Indice del consumidor'!$B$1:$P$1,'[1]Indice del consumidor'!$B$2:$P$301))</f>
        <v>-4.5999999999999996</v>
      </c>
      <c r="L43" s="34" t="s">
        <v>702</v>
      </c>
      <c r="M43" s="34" t="s">
        <v>702</v>
      </c>
      <c r="N43" s="34" t="s">
        <v>702</v>
      </c>
    </row>
    <row r="44" spans="1:14" x14ac:dyDescent="0.3">
      <c r="A44" s="2" t="str">
        <f>'Viajeros Hoteles y Apartamet'!A44</f>
        <v>2007</v>
      </c>
      <c r="B44" s="2" t="str">
        <f>'Viajeros Hoteles y Apartamet'!B44</f>
        <v>9</v>
      </c>
      <c r="C44" s="3">
        <f>'Viajeros Hoteles y Apartamet'!O44</f>
        <v>54193</v>
      </c>
      <c r="D44" s="3" cm="1">
        <f t="array" ref="D44">_xlfn.XLOOKUP(transformación!A35,'[1]Pib Pc'!$A$2:$A$81,_xlfn.XLOOKUP($C$1,'[1]Pib Pc'!B$1:P$1,'[1]Pib Pc'!$B$2:$P$81))</f>
        <v>7860</v>
      </c>
      <c r="E44" s="19" cm="1">
        <f t="array" ref="E44">_xlfn.XLOOKUP(transformación!B35,'[1]IPC Armonizado'!$A$2:$A$250,_xlfn.XLOOKUP($C$1,'[1]IPC Armonizado'!$B$1:$Q$1,'[1]IPC Armonizado'!$B$2:$Q$250))</f>
        <v>86.36</v>
      </c>
      <c r="F44" s="19" cm="1">
        <f t="array" ref="F44">_xlfn.XLOOKUP(transformación!A35,'[1]Desempleo armonizado'!$A$2:$A$101,_xlfn.XLOOKUP($C$1,'[1]Desempleo armonizado'!$B$1:$P$1,'[1]Desempleo armonizado'!$B$2:$P$101))</f>
        <v>7.3</v>
      </c>
      <c r="G44" s="26" t="str" cm="1">
        <f t="array" ref="G44">IFERROR(_xlfn.XLOOKUP(transformación!$B35,[1]Forwarkeys!$B$2:$B$1000,_xlfn.XLOOKUP($C$1,[1]Forwarkeys!$C$1:$BA$1,[1]Forwarkeys!$C$2:$BA$1000)),"-")</f>
        <v>-</v>
      </c>
      <c r="H44" s="19">
        <f>España!E44</f>
        <v>88.85</v>
      </c>
      <c r="I44" s="3">
        <f>[1]Aeropuerto!$E37</f>
        <v>19102</v>
      </c>
      <c r="J44" s="3" cm="1">
        <f t="array" ref="J44">_xlfn.XLOOKUP(transformación!$B35,[1]Mortalidad!$A$2:$A$301,_xlfn.XLOOKUP($C$1,[1]Mortalidad!$B$1:$P$1,[1]Mortalidad!$B$2:$P$301))</f>
        <v>7651</v>
      </c>
      <c r="K44" s="19" cm="1">
        <f t="array" ref="K44">_xlfn.XLOOKUP(transformación!$B35,'[1]Indice del consumidor'!$A$2:$A$301,_xlfn.XLOOKUP($C$1,'[1]Indice del consumidor'!$B$1:$P$1,'[1]Indice del consumidor'!$B$2:$P$301))</f>
        <v>-6.3</v>
      </c>
      <c r="L44" s="34" t="s">
        <v>702</v>
      </c>
      <c r="M44" s="34" t="s">
        <v>702</v>
      </c>
      <c r="N44" s="34" t="s">
        <v>702</v>
      </c>
    </row>
    <row r="45" spans="1:14" x14ac:dyDescent="0.3">
      <c r="A45" s="2" t="str">
        <f>'Viajeros Hoteles y Apartamet'!A45</f>
        <v>2007</v>
      </c>
      <c r="B45" s="2" t="str">
        <f>'Viajeros Hoteles y Apartamet'!B45</f>
        <v>10</v>
      </c>
      <c r="C45" s="3">
        <f>'Viajeros Hoteles y Apartamet'!O45</f>
        <v>36948</v>
      </c>
      <c r="D45" s="3" cm="1">
        <f t="array" ref="D45">_xlfn.XLOOKUP(transformación!A36,'[1]Pib Pc'!$A$2:$A$81,_xlfn.XLOOKUP($C$1,'[1]Pib Pc'!B$1:P$1,'[1]Pib Pc'!$B$2:$P$81))</f>
        <v>8480</v>
      </c>
      <c r="E45" s="19" cm="1">
        <f t="array" ref="E45">_xlfn.XLOOKUP(transformación!B36,'[1]IPC Armonizado'!$A$2:$A$250,_xlfn.XLOOKUP($C$1,'[1]IPC Armonizado'!$B$1:$Q$1,'[1]IPC Armonizado'!$B$2:$Q$250))</f>
        <v>86.76</v>
      </c>
      <c r="F45" s="19" cm="1">
        <f t="array" ref="F45">_xlfn.XLOOKUP(transformación!A36,'[1]Desempleo armonizado'!$A$2:$A$101,_xlfn.XLOOKUP($C$1,'[1]Desempleo armonizado'!$B$1:$P$1,'[1]Desempleo armonizado'!$B$2:$P$101))</f>
        <v>7.1</v>
      </c>
      <c r="G45" s="26" t="str" cm="1">
        <f t="array" ref="G45">IFERROR(_xlfn.XLOOKUP(transformación!$B36,[1]Forwarkeys!$B$2:$B$1000,_xlfn.XLOOKUP($C$1,[1]Forwarkeys!$C$1:$BA$1,[1]Forwarkeys!$C$2:$BA$1000)),"-")</f>
        <v>-</v>
      </c>
      <c r="H45" s="19">
        <f>España!E45</f>
        <v>90</v>
      </c>
      <c r="I45" s="3">
        <f>[1]Aeropuerto!$E38</f>
        <v>16557</v>
      </c>
      <c r="J45" s="3" cm="1">
        <f t="array" ref="J45">_xlfn.XLOOKUP(transformación!$B36,[1]Mortalidad!$A$2:$A$301,_xlfn.XLOOKUP($C$1,[1]Mortalidad!$B$1:$P$1,[1]Mortalidad!$B$2:$P$301))</f>
        <v>8319</v>
      </c>
      <c r="K45" s="19" cm="1">
        <f t="array" ref="K45">_xlfn.XLOOKUP(transformación!$B36,'[1]Indice del consumidor'!$A$2:$A$301,_xlfn.XLOOKUP($C$1,'[1]Indice del consumidor'!$B$1:$P$1,'[1]Indice del consumidor'!$B$2:$P$301))</f>
        <v>-7.7</v>
      </c>
      <c r="L45" s="34" t="s">
        <v>702</v>
      </c>
      <c r="M45" s="34" t="s">
        <v>702</v>
      </c>
      <c r="N45" s="34" t="s">
        <v>702</v>
      </c>
    </row>
    <row r="46" spans="1:14" x14ac:dyDescent="0.3">
      <c r="A46" s="2" t="str">
        <f>'Viajeros Hoteles y Apartamet'!A46</f>
        <v>2007</v>
      </c>
      <c r="B46" s="2" t="str">
        <f>'Viajeros Hoteles y Apartamet'!B46</f>
        <v>11</v>
      </c>
      <c r="C46" s="3">
        <f>'Viajeros Hoteles y Apartamet'!O46</f>
        <v>28859</v>
      </c>
      <c r="D46" s="3" cm="1">
        <f t="array" ref="D46">_xlfn.XLOOKUP(transformación!A37,'[1]Pib Pc'!$A$2:$A$81,_xlfn.XLOOKUP($C$1,'[1]Pib Pc'!B$1:P$1,'[1]Pib Pc'!$B$2:$P$81))</f>
        <v>8480</v>
      </c>
      <c r="E46" s="19" cm="1">
        <f t="array" ref="E46">_xlfn.XLOOKUP(transformación!B37,'[1]IPC Armonizado'!$A$2:$A$250,_xlfn.XLOOKUP($C$1,'[1]IPC Armonizado'!$B$1:$Q$1,'[1]IPC Armonizado'!$B$2:$Q$250))</f>
        <v>87.5</v>
      </c>
      <c r="F46" s="19" cm="1">
        <f t="array" ref="F46">_xlfn.XLOOKUP(transformación!A37,'[1]Desempleo armonizado'!$A$2:$A$101,_xlfn.XLOOKUP($C$1,'[1]Desempleo armonizado'!$B$1:$P$1,'[1]Desempleo armonizado'!$B$2:$P$101))</f>
        <v>7.1</v>
      </c>
      <c r="G46" s="26" t="str" cm="1">
        <f t="array" ref="G46">IFERROR(_xlfn.XLOOKUP(transformación!$B37,[1]Forwarkeys!$B$2:$B$1000,_xlfn.XLOOKUP($C$1,[1]Forwarkeys!$C$1:$BA$1,[1]Forwarkeys!$C$2:$BA$1000)),"-")</f>
        <v>-</v>
      </c>
      <c r="H46" s="19">
        <f>España!E46</f>
        <v>90.65</v>
      </c>
      <c r="I46" s="3">
        <f>[1]Aeropuerto!$E39</f>
        <v>10194</v>
      </c>
      <c r="J46" s="3" cm="1">
        <f t="array" ref="J46">_xlfn.XLOOKUP(transformación!$B37,[1]Mortalidad!$A$2:$A$301,_xlfn.XLOOKUP($C$1,[1]Mortalidad!$B$1:$P$1,[1]Mortalidad!$B$2:$P$301))</f>
        <v>8812</v>
      </c>
      <c r="K46" s="19" cm="1">
        <f t="array" ref="K46">_xlfn.XLOOKUP(transformación!$B37,'[1]Indice del consumidor'!$A$2:$A$301,_xlfn.XLOOKUP($C$1,'[1]Indice del consumidor'!$B$1:$P$1,'[1]Indice del consumidor'!$B$2:$P$301))</f>
        <v>-13.3</v>
      </c>
      <c r="L46" s="34" t="s">
        <v>702</v>
      </c>
      <c r="M46" s="34" t="s">
        <v>702</v>
      </c>
      <c r="N46" s="34" t="s">
        <v>702</v>
      </c>
    </row>
    <row r="47" spans="1:14" x14ac:dyDescent="0.3">
      <c r="A47" s="2" t="str">
        <f>'Viajeros Hoteles y Apartamet'!A47</f>
        <v>2007</v>
      </c>
      <c r="B47" s="2" t="str">
        <f>'Viajeros Hoteles y Apartamet'!B47</f>
        <v>12</v>
      </c>
      <c r="C47" s="3">
        <f>'Viajeros Hoteles y Apartamet'!O47</f>
        <v>20742</v>
      </c>
      <c r="D47" s="3" cm="1">
        <f t="array" ref="D47">_xlfn.XLOOKUP(transformación!A38,'[1]Pib Pc'!$A$2:$A$81,_xlfn.XLOOKUP($C$1,'[1]Pib Pc'!B$1:P$1,'[1]Pib Pc'!$B$2:$P$81))</f>
        <v>8480</v>
      </c>
      <c r="E47" s="19" cm="1">
        <f t="array" ref="E47">_xlfn.XLOOKUP(transformación!B38,'[1]IPC Armonizado'!$A$2:$A$250,_xlfn.XLOOKUP($C$1,'[1]IPC Armonizado'!$B$1:$Q$1,'[1]IPC Armonizado'!$B$2:$Q$250))</f>
        <v>87.82</v>
      </c>
      <c r="F47" s="19" cm="1">
        <f t="array" ref="F47">_xlfn.XLOOKUP(transformación!A38,'[1]Desempleo armonizado'!$A$2:$A$101,_xlfn.XLOOKUP($C$1,'[1]Desempleo armonizado'!$B$1:$P$1,'[1]Desempleo armonizado'!$B$2:$P$101))</f>
        <v>7.1</v>
      </c>
      <c r="G47" s="26" t="str" cm="1">
        <f t="array" ref="G47">IFERROR(_xlfn.XLOOKUP(transformación!$B38,[1]Forwarkeys!$B$2:$B$1000,_xlfn.XLOOKUP($C$1,[1]Forwarkeys!$C$1:$BA$1,[1]Forwarkeys!$C$2:$BA$1000)),"-")</f>
        <v>-</v>
      </c>
      <c r="H47" s="19">
        <f>España!E47</f>
        <v>91.04</v>
      </c>
      <c r="I47" s="3">
        <f>[1]Aeropuerto!$E40</f>
        <v>10909</v>
      </c>
      <c r="J47" s="3" cm="1">
        <f t="array" ref="J47">_xlfn.XLOOKUP(transformación!$B38,[1]Mortalidad!$A$2:$A$301,_xlfn.XLOOKUP($C$1,[1]Mortalidad!$B$1:$P$1,[1]Mortalidad!$B$2:$P$301))</f>
        <v>8630</v>
      </c>
      <c r="K47" s="19" cm="1">
        <f t="array" ref="K47">_xlfn.XLOOKUP(transformación!$B38,'[1]Indice del consumidor'!$A$2:$A$301,_xlfn.XLOOKUP($C$1,'[1]Indice del consumidor'!$B$1:$P$1,'[1]Indice del consumidor'!$B$2:$P$301))</f>
        <v>-10.8</v>
      </c>
      <c r="L47" s="34" t="s">
        <v>702</v>
      </c>
      <c r="M47" s="34" t="s">
        <v>702</v>
      </c>
      <c r="N47" s="34" t="s">
        <v>702</v>
      </c>
    </row>
    <row r="48" spans="1:14" x14ac:dyDescent="0.3">
      <c r="A48" s="2" t="str">
        <f>'Viajeros Hoteles y Apartamet'!A48</f>
        <v>2008</v>
      </c>
      <c r="B48" s="2" t="str">
        <f>'Viajeros Hoteles y Apartamet'!B48</f>
        <v>1</v>
      </c>
      <c r="C48" s="3">
        <f>'Viajeros Hoteles y Apartamet'!O48</f>
        <v>25870</v>
      </c>
      <c r="D48" s="3" cm="1">
        <f t="array" ref="D48">_xlfn.XLOOKUP(transformación!A39,'[1]Pib Pc'!$A$2:$A$81,_xlfn.XLOOKUP($C$1,'[1]Pib Pc'!B$1:P$1,'[1]Pib Pc'!$B$2:$P$81))</f>
        <v>8040</v>
      </c>
      <c r="E48" s="19" cm="1">
        <f t="array" ref="E48">_xlfn.XLOOKUP(transformación!B39,'[1]IPC Armonizado'!$A$2:$A$250,_xlfn.XLOOKUP($C$1,'[1]IPC Armonizado'!$B$1:$Q$1,'[1]IPC Armonizado'!$B$2:$Q$250))</f>
        <v>86.68</v>
      </c>
      <c r="F48" s="19" cm="1">
        <f t="array" ref="F48">_xlfn.XLOOKUP(transformación!A39,'[1]Desempleo armonizado'!$A$2:$A$101,_xlfn.XLOOKUP($C$1,'[1]Desempleo armonizado'!$B$1:$P$1,'[1]Desempleo armonizado'!$B$2:$P$101))</f>
        <v>7.1</v>
      </c>
      <c r="G48" s="26" cm="1">
        <f t="array" ref="G48">IFERROR(_xlfn.XLOOKUP(transformación!$B39,[1]Forwarkeys!$B$2:$B$1000,_xlfn.XLOOKUP($C$1,[1]Forwarkeys!$C$1:$BA$1,[1]Forwarkeys!$C$2:$BA$1000)),"-")</f>
        <v>0</v>
      </c>
      <c r="H48" s="19">
        <f>España!E48</f>
        <v>90.46</v>
      </c>
      <c r="I48" s="3">
        <f>[1]Aeropuerto!$E41</f>
        <v>9311</v>
      </c>
      <c r="J48" s="3" cm="1">
        <f t="array" ref="J48">_xlfn.XLOOKUP(transformación!$B39,[1]Mortalidad!$A$2:$A$301,_xlfn.XLOOKUP($C$1,[1]Mortalidad!$B$1:$P$1,[1]Mortalidad!$B$2:$P$301))</f>
        <v>10235</v>
      </c>
      <c r="K48" s="19" cm="1">
        <f t="array" ref="K48">_xlfn.XLOOKUP(transformación!$B39,'[1]Indice del consumidor'!$A$2:$A$301,_xlfn.XLOOKUP($C$1,'[1]Indice del consumidor'!$B$1:$P$1,'[1]Indice del consumidor'!$B$2:$P$301))</f>
        <v>-11</v>
      </c>
      <c r="L48" s="34" t="s">
        <v>702</v>
      </c>
      <c r="M48" s="34" t="s">
        <v>702</v>
      </c>
      <c r="N48" s="34" t="s">
        <v>702</v>
      </c>
    </row>
    <row r="49" spans="1:14" x14ac:dyDescent="0.3">
      <c r="A49" s="2" t="str">
        <f>'Viajeros Hoteles y Apartamet'!A49</f>
        <v>2008</v>
      </c>
      <c r="B49" s="2" t="str">
        <f>'Viajeros Hoteles y Apartamet'!B49</f>
        <v>2</v>
      </c>
      <c r="C49" s="3">
        <f>'Viajeros Hoteles y Apartamet'!O49</f>
        <v>23062</v>
      </c>
      <c r="D49" s="3" cm="1">
        <f t="array" ref="D49">_xlfn.XLOOKUP(transformación!A40,'[1]Pib Pc'!$A$2:$A$81,_xlfn.XLOOKUP($C$1,'[1]Pib Pc'!B$1:P$1,'[1]Pib Pc'!$B$2:$P$81))</f>
        <v>8040</v>
      </c>
      <c r="E49" s="19" cm="1">
        <f t="array" ref="E49">_xlfn.XLOOKUP(transformación!B40,'[1]IPC Armonizado'!$A$2:$A$250,_xlfn.XLOOKUP($C$1,'[1]IPC Armonizado'!$B$1:$Q$1,'[1]IPC Armonizado'!$B$2:$Q$250))</f>
        <v>88.82</v>
      </c>
      <c r="F49" s="19" cm="1">
        <f t="array" ref="F49">_xlfn.XLOOKUP(transformación!A40,'[1]Desempleo armonizado'!$A$2:$A$101,_xlfn.XLOOKUP($C$1,'[1]Desempleo armonizado'!$B$1:$P$1,'[1]Desempleo armonizado'!$B$2:$P$101))</f>
        <v>7.1</v>
      </c>
      <c r="G49" s="26" cm="1">
        <f t="array" ref="G49">IFERROR(_xlfn.XLOOKUP(transformación!$B40,[1]Forwarkeys!$B$2:$B$1000,_xlfn.XLOOKUP($C$1,[1]Forwarkeys!$C$1:$BA$1,[1]Forwarkeys!$C$2:$BA$1000)),"-")</f>
        <v>0</v>
      </c>
      <c r="H49" s="19">
        <f>España!E49</f>
        <v>90.59</v>
      </c>
      <c r="I49" s="3">
        <f>[1]Aeropuerto!$E42</f>
        <v>9605</v>
      </c>
      <c r="J49" s="3" cm="1">
        <f t="array" ref="J49">_xlfn.XLOOKUP(transformación!$B40,[1]Mortalidad!$A$2:$A$301,_xlfn.XLOOKUP($C$1,[1]Mortalidad!$B$1:$P$1,[1]Mortalidad!$B$2:$P$301))</f>
        <v>8860</v>
      </c>
      <c r="K49" s="19" cm="1">
        <f t="array" ref="K49">_xlfn.XLOOKUP(transformación!$B40,'[1]Indice del consumidor'!$A$2:$A$301,_xlfn.XLOOKUP($C$1,'[1]Indice del consumidor'!$B$1:$P$1,'[1]Indice del consumidor'!$B$2:$P$301))</f>
        <v>-10.4</v>
      </c>
      <c r="L49" s="34" t="s">
        <v>702</v>
      </c>
      <c r="M49" s="34" t="s">
        <v>702</v>
      </c>
      <c r="N49" s="34" t="s">
        <v>702</v>
      </c>
    </row>
    <row r="50" spans="1:14" x14ac:dyDescent="0.3">
      <c r="A50" s="2" t="str">
        <f>'Viajeros Hoteles y Apartamet'!A50</f>
        <v>2008</v>
      </c>
      <c r="B50" s="2" t="str">
        <f>'Viajeros Hoteles y Apartamet'!B50</f>
        <v>3</v>
      </c>
      <c r="C50" s="3">
        <f>'Viajeros Hoteles y Apartamet'!O50</f>
        <v>33285</v>
      </c>
      <c r="D50" s="3" cm="1">
        <f t="array" ref="D50">_xlfn.XLOOKUP(transformación!A41,'[1]Pib Pc'!$A$2:$A$81,_xlfn.XLOOKUP($C$1,'[1]Pib Pc'!B$1:P$1,'[1]Pib Pc'!$B$2:$P$81))</f>
        <v>8040</v>
      </c>
      <c r="E50" s="19" cm="1">
        <f t="array" ref="E50">_xlfn.XLOOKUP(transformación!B41,'[1]IPC Armonizado'!$A$2:$A$250,_xlfn.XLOOKUP($C$1,'[1]IPC Armonizado'!$B$1:$Q$1,'[1]IPC Armonizado'!$B$2:$Q$250))</f>
        <v>89.47</v>
      </c>
      <c r="F50" s="19" cm="1">
        <f t="array" ref="F50">_xlfn.XLOOKUP(transformación!A41,'[1]Desempleo armonizado'!$A$2:$A$101,_xlfn.XLOOKUP($C$1,'[1]Desempleo armonizado'!$B$1:$P$1,'[1]Desempleo armonizado'!$B$2:$P$101))</f>
        <v>7.1</v>
      </c>
      <c r="G50" s="26" cm="1">
        <f t="array" ref="G50">IFERROR(_xlfn.XLOOKUP(transformación!$B41,[1]Forwarkeys!$B$2:$B$1000,_xlfn.XLOOKUP($C$1,[1]Forwarkeys!$C$1:$BA$1,[1]Forwarkeys!$C$2:$BA$1000)),"-")</f>
        <v>0</v>
      </c>
      <c r="H50" s="19">
        <f>España!E50</f>
        <v>91.41</v>
      </c>
      <c r="I50" s="3">
        <f>[1]Aeropuerto!$E43</f>
        <v>15377</v>
      </c>
      <c r="J50" s="3" cm="1">
        <f t="array" ref="J50">_xlfn.XLOOKUP(transformación!$B41,[1]Mortalidad!$A$2:$A$301,_xlfn.XLOOKUP($C$1,[1]Mortalidad!$B$1:$P$1,[1]Mortalidad!$B$2:$P$301))</f>
        <v>9469</v>
      </c>
      <c r="K50" s="19" cm="1">
        <f t="array" ref="K50">_xlfn.XLOOKUP(transformación!$B41,'[1]Indice del consumidor'!$A$2:$A$301,_xlfn.XLOOKUP($C$1,'[1]Indice del consumidor'!$B$1:$P$1,'[1]Indice del consumidor'!$B$2:$P$301))</f>
        <v>-10.1</v>
      </c>
      <c r="L50" s="34" t="s">
        <v>702</v>
      </c>
      <c r="M50" s="34" t="s">
        <v>702</v>
      </c>
      <c r="N50" s="34" t="s">
        <v>702</v>
      </c>
    </row>
    <row r="51" spans="1:14" x14ac:dyDescent="0.3">
      <c r="A51" s="2" t="str">
        <f>'Viajeros Hoteles y Apartamet'!A51</f>
        <v>2008</v>
      </c>
      <c r="B51" s="2" t="str">
        <f>'Viajeros Hoteles y Apartamet'!B51</f>
        <v>4</v>
      </c>
      <c r="C51" s="3">
        <f>'Viajeros Hoteles y Apartamet'!O51</f>
        <v>38673</v>
      </c>
      <c r="D51" s="3" cm="1">
        <f t="array" ref="D51">_xlfn.XLOOKUP(transformación!A42,'[1]Pib Pc'!$A$2:$A$81,_xlfn.XLOOKUP($C$1,'[1]Pib Pc'!B$1:P$1,'[1]Pib Pc'!$B$2:$P$81))</f>
        <v>8420</v>
      </c>
      <c r="E51" s="19" cm="1">
        <f t="array" ref="E51">_xlfn.XLOOKUP(transformación!B42,'[1]IPC Armonizado'!$A$2:$A$250,_xlfn.XLOOKUP($C$1,'[1]IPC Armonizado'!$B$1:$Q$1,'[1]IPC Armonizado'!$B$2:$Q$250))</f>
        <v>89.65</v>
      </c>
      <c r="F51" s="19" cm="1">
        <f t="array" ref="F51">_xlfn.XLOOKUP(transformación!A42,'[1]Desempleo armonizado'!$A$2:$A$101,_xlfn.XLOOKUP($C$1,'[1]Desempleo armonizado'!$B$1:$P$1,'[1]Desempleo armonizado'!$B$2:$P$101))</f>
        <v>6.3</v>
      </c>
      <c r="G51" s="26" cm="1">
        <f t="array" ref="G51">IFERROR(_xlfn.XLOOKUP(transformación!$B42,[1]Forwarkeys!$B$2:$B$1000,_xlfn.XLOOKUP($C$1,[1]Forwarkeys!$C$1:$BA$1,[1]Forwarkeys!$C$2:$BA$1000)),"-")</f>
        <v>0</v>
      </c>
      <c r="H51" s="19">
        <f>España!E51</f>
        <v>92.4</v>
      </c>
      <c r="I51" s="3">
        <f>[1]Aeropuerto!$E44</f>
        <v>16764</v>
      </c>
      <c r="J51" s="3" cm="1">
        <f t="array" ref="J51">_xlfn.XLOOKUP(transformación!$B42,[1]Mortalidad!$A$2:$A$301,_xlfn.XLOOKUP($C$1,[1]Mortalidad!$B$1:$P$1,[1]Mortalidad!$B$2:$P$301))</f>
        <v>9163</v>
      </c>
      <c r="K51" s="19" cm="1">
        <f t="array" ref="K51">_xlfn.XLOOKUP(transformación!$B42,'[1]Indice del consumidor'!$A$2:$A$301,_xlfn.XLOOKUP($C$1,'[1]Indice del consumidor'!$B$1:$P$1,'[1]Indice del consumidor'!$B$2:$P$301))</f>
        <v>-11.9</v>
      </c>
      <c r="L51" s="34" t="s">
        <v>702</v>
      </c>
      <c r="M51" s="34" t="s">
        <v>702</v>
      </c>
      <c r="N51" s="34" t="s">
        <v>702</v>
      </c>
    </row>
    <row r="52" spans="1:14" x14ac:dyDescent="0.3">
      <c r="A52" s="2" t="str">
        <f>'Viajeros Hoteles y Apartamet'!A52</f>
        <v>2008</v>
      </c>
      <c r="B52" s="2" t="str">
        <f>'Viajeros Hoteles y Apartamet'!B52</f>
        <v>5</v>
      </c>
      <c r="C52" s="3">
        <f>'Viajeros Hoteles y Apartamet'!O52</f>
        <v>50210</v>
      </c>
      <c r="D52" s="3" cm="1">
        <f t="array" ref="D52">_xlfn.XLOOKUP(transformación!A43,'[1]Pib Pc'!$A$2:$A$81,_xlfn.XLOOKUP($C$1,'[1]Pib Pc'!B$1:P$1,'[1]Pib Pc'!$B$2:$P$81))</f>
        <v>8420</v>
      </c>
      <c r="E52" s="19" cm="1">
        <f t="array" ref="E52">_xlfn.XLOOKUP(transformación!B43,'[1]IPC Armonizado'!$A$2:$A$250,_xlfn.XLOOKUP($C$1,'[1]IPC Armonizado'!$B$1:$Q$1,'[1]IPC Armonizado'!$B$2:$Q$250))</f>
        <v>90.43</v>
      </c>
      <c r="F52" s="19" cm="1">
        <f t="array" ref="F52">_xlfn.XLOOKUP(transformación!A43,'[1]Desempleo armonizado'!$A$2:$A$101,_xlfn.XLOOKUP($C$1,'[1]Desempleo armonizado'!$B$1:$P$1,'[1]Desempleo armonizado'!$B$2:$P$101))</f>
        <v>6.3</v>
      </c>
      <c r="G52" s="26" cm="1">
        <f t="array" ref="G52">IFERROR(_xlfn.XLOOKUP(transformación!$B43,[1]Forwarkeys!$B$2:$B$1000,_xlfn.XLOOKUP($C$1,[1]Forwarkeys!$C$1:$BA$1,[1]Forwarkeys!$C$2:$BA$1000)),"-")</f>
        <v>0</v>
      </c>
      <c r="H52" s="19">
        <f>España!E52</f>
        <v>93.04</v>
      </c>
      <c r="I52" s="3">
        <f>[1]Aeropuerto!$E45</f>
        <v>18861</v>
      </c>
      <c r="J52" s="3" cm="1">
        <f t="array" ref="J52">_xlfn.XLOOKUP(transformación!$B43,[1]Mortalidad!$A$2:$A$301,_xlfn.XLOOKUP($C$1,[1]Mortalidad!$B$1:$P$1,[1]Mortalidad!$B$2:$P$301))</f>
        <v>8556</v>
      </c>
      <c r="K52" s="19" cm="1">
        <f t="array" ref="K52">_xlfn.XLOOKUP(transformación!$B43,'[1]Indice del consumidor'!$A$2:$A$301,_xlfn.XLOOKUP($C$1,'[1]Indice del consumidor'!$B$1:$P$1,'[1]Indice del consumidor'!$B$2:$P$301))</f>
        <v>-13.2</v>
      </c>
      <c r="L52" s="34" t="s">
        <v>702</v>
      </c>
      <c r="M52" s="34" t="s">
        <v>702</v>
      </c>
      <c r="N52" s="34" t="s">
        <v>702</v>
      </c>
    </row>
    <row r="53" spans="1:14" x14ac:dyDescent="0.3">
      <c r="A53" s="2" t="str">
        <f>'Viajeros Hoteles y Apartamet'!A53</f>
        <v>2008</v>
      </c>
      <c r="B53" s="2" t="str">
        <f>'Viajeros Hoteles y Apartamet'!B53</f>
        <v>6</v>
      </c>
      <c r="C53" s="3">
        <f>'Viajeros Hoteles y Apartamet'!O53</f>
        <v>48472</v>
      </c>
      <c r="D53" s="3" cm="1">
        <f t="array" ref="D53">_xlfn.XLOOKUP(transformación!A44,'[1]Pib Pc'!$A$2:$A$81,_xlfn.XLOOKUP($C$1,'[1]Pib Pc'!B$1:P$1,'[1]Pib Pc'!$B$2:$P$81))</f>
        <v>8420</v>
      </c>
      <c r="E53" s="19" cm="1">
        <f t="array" ref="E53">_xlfn.XLOOKUP(transformación!B44,'[1]IPC Armonizado'!$A$2:$A$250,_xlfn.XLOOKUP($C$1,'[1]IPC Armonizado'!$B$1:$Q$1,'[1]IPC Armonizado'!$B$2:$Q$250))</f>
        <v>91.06</v>
      </c>
      <c r="F53" s="19" cm="1">
        <f t="array" ref="F53">_xlfn.XLOOKUP(transformación!A44,'[1]Desempleo armonizado'!$A$2:$A$101,_xlfn.XLOOKUP($C$1,'[1]Desempleo armonizado'!$B$1:$P$1,'[1]Desempleo armonizado'!$B$2:$P$101))</f>
        <v>6.3</v>
      </c>
      <c r="G53" s="26" cm="1">
        <f t="array" ref="G53">IFERROR(_xlfn.XLOOKUP(transformación!$B44,[1]Forwarkeys!$B$2:$B$1000,_xlfn.XLOOKUP($C$1,[1]Forwarkeys!$C$1:$BA$1,[1]Forwarkeys!$C$2:$BA$1000)),"-")</f>
        <v>0</v>
      </c>
      <c r="H53" s="19">
        <f>España!E53</f>
        <v>93.58</v>
      </c>
      <c r="I53" s="3">
        <f>[1]Aeropuerto!$E46</f>
        <v>17630</v>
      </c>
      <c r="J53" s="3" cm="1">
        <f t="array" ref="J53">_xlfn.XLOOKUP(transformación!$B44,[1]Mortalidad!$A$2:$A$301,_xlfn.XLOOKUP($C$1,[1]Mortalidad!$B$1:$P$1,[1]Mortalidad!$B$2:$P$301))</f>
        <v>7909</v>
      </c>
      <c r="K53" s="19" cm="1">
        <f t="array" ref="K53">_xlfn.XLOOKUP(transformación!$B44,'[1]Indice del consumidor'!$A$2:$A$301,_xlfn.XLOOKUP($C$1,'[1]Indice del consumidor'!$B$1:$P$1,'[1]Indice del consumidor'!$B$2:$P$301))</f>
        <v>-15.4</v>
      </c>
      <c r="L53" s="34" t="s">
        <v>702</v>
      </c>
      <c r="M53" s="34" t="s">
        <v>702</v>
      </c>
      <c r="N53" s="34" t="s">
        <v>702</v>
      </c>
    </row>
    <row r="54" spans="1:14" x14ac:dyDescent="0.3">
      <c r="A54" s="2" t="str">
        <f>'Viajeros Hoteles y Apartamet'!A54</f>
        <v>2008</v>
      </c>
      <c r="B54" s="2" t="str">
        <f>'Viajeros Hoteles y Apartamet'!B54</f>
        <v>7</v>
      </c>
      <c r="C54" s="3">
        <f>'Viajeros Hoteles y Apartamet'!O54</f>
        <v>60316</v>
      </c>
      <c r="D54" s="3" cm="1">
        <f t="array" ref="D54">_xlfn.XLOOKUP(transformación!A45,'[1]Pib Pc'!$A$2:$A$81,_xlfn.XLOOKUP($C$1,'[1]Pib Pc'!B$1:P$1,'[1]Pib Pc'!$B$2:$P$81))</f>
        <v>8010</v>
      </c>
      <c r="E54" s="19" cm="1">
        <f t="array" ref="E54">_xlfn.XLOOKUP(transformación!B45,'[1]IPC Armonizado'!$A$2:$A$250,_xlfn.XLOOKUP($C$1,'[1]IPC Armonizado'!$B$1:$Q$1,'[1]IPC Armonizado'!$B$2:$Q$250))</f>
        <v>90.21</v>
      </c>
      <c r="F54" s="19" cm="1">
        <f t="array" ref="F54">_xlfn.XLOOKUP(transformación!A45,'[1]Desempleo armonizado'!$A$2:$A$101,_xlfn.XLOOKUP($C$1,'[1]Desempleo armonizado'!$B$1:$P$1,'[1]Desempleo armonizado'!$B$2:$P$101))</f>
        <v>7.7</v>
      </c>
      <c r="G54" s="26" cm="1">
        <f t="array" ref="G54">IFERROR(_xlfn.XLOOKUP(transformación!$B45,[1]Forwarkeys!$B$2:$B$1000,_xlfn.XLOOKUP($C$1,[1]Forwarkeys!$C$1:$BA$1,[1]Forwarkeys!$C$2:$BA$1000)),"-")</f>
        <v>0</v>
      </c>
      <c r="H54" s="19">
        <f>España!E54</f>
        <v>93.15</v>
      </c>
      <c r="I54" s="3">
        <f>[1]Aeropuerto!$E47</f>
        <v>24471</v>
      </c>
      <c r="J54" s="3" cm="1">
        <f t="array" ref="J54">_xlfn.XLOOKUP(transformación!$B45,[1]Mortalidad!$A$2:$A$301,_xlfn.XLOOKUP($C$1,[1]Mortalidad!$B$1:$P$1,[1]Mortalidad!$B$2:$P$301))</f>
        <v>8119</v>
      </c>
      <c r="K54" s="19" cm="1">
        <f t="array" ref="K54">_xlfn.XLOOKUP(transformación!$B45,'[1]Indice del consumidor'!$A$2:$A$301,_xlfn.XLOOKUP($C$1,'[1]Indice del consumidor'!$B$1:$P$1,'[1]Indice del consumidor'!$B$2:$P$301))</f>
        <v>-16.8</v>
      </c>
      <c r="L54" s="34" t="s">
        <v>702</v>
      </c>
      <c r="M54" s="34" t="s">
        <v>702</v>
      </c>
      <c r="N54" s="34" t="s">
        <v>702</v>
      </c>
    </row>
    <row r="55" spans="1:14" x14ac:dyDescent="0.3">
      <c r="A55" s="2" t="str">
        <f>'Viajeros Hoteles y Apartamet'!A55</f>
        <v>2008</v>
      </c>
      <c r="B55" s="2" t="str">
        <f>'Viajeros Hoteles y Apartamet'!B55</f>
        <v>8</v>
      </c>
      <c r="C55" s="3">
        <f>'Viajeros Hoteles y Apartamet'!O55</f>
        <v>49874</v>
      </c>
      <c r="D55" s="3" cm="1">
        <f t="array" ref="D55">_xlfn.XLOOKUP(transformación!A46,'[1]Pib Pc'!$A$2:$A$81,_xlfn.XLOOKUP($C$1,'[1]Pib Pc'!B$1:P$1,'[1]Pib Pc'!$B$2:$P$81))</f>
        <v>8010</v>
      </c>
      <c r="E55" s="19" cm="1">
        <f t="array" ref="E55">_xlfn.XLOOKUP(transformación!B46,'[1]IPC Armonizado'!$A$2:$A$250,_xlfn.XLOOKUP($C$1,'[1]IPC Armonizado'!$B$1:$Q$1,'[1]IPC Armonizado'!$B$2:$Q$250))</f>
        <v>91.16</v>
      </c>
      <c r="F55" s="19" cm="1">
        <f t="array" ref="F55">_xlfn.XLOOKUP(transformación!A46,'[1]Desempleo armonizado'!$A$2:$A$101,_xlfn.XLOOKUP($C$1,'[1]Desempleo armonizado'!$B$1:$P$1,'[1]Desempleo armonizado'!$B$2:$P$101))</f>
        <v>7.7</v>
      </c>
      <c r="G55" s="26" cm="1">
        <f t="array" ref="G55">IFERROR(_xlfn.XLOOKUP(transformación!$B46,[1]Forwarkeys!$B$2:$B$1000,_xlfn.XLOOKUP($C$1,[1]Forwarkeys!$C$1:$BA$1,[1]Forwarkeys!$C$2:$BA$1000)),"-")</f>
        <v>23770</v>
      </c>
      <c r="H55" s="19">
        <f>España!E55</f>
        <v>92.97</v>
      </c>
      <c r="I55" s="3">
        <f>[1]Aeropuerto!$E48</f>
        <v>19509</v>
      </c>
      <c r="J55" s="3" cm="1">
        <f t="array" ref="J55">_xlfn.XLOOKUP(transformación!$B46,[1]Mortalidad!$A$2:$A$301,_xlfn.XLOOKUP($C$1,[1]Mortalidad!$B$1:$P$1,[1]Mortalidad!$B$2:$P$301))</f>
        <v>7849</v>
      </c>
      <c r="K55" s="19" cm="1">
        <f t="array" ref="K55">_xlfn.XLOOKUP(transformación!$B46,'[1]Indice del consumidor'!$A$2:$A$301,_xlfn.XLOOKUP($C$1,'[1]Indice del consumidor'!$B$1:$P$1,'[1]Indice del consumidor'!$B$2:$P$301))</f>
        <v>-13.7</v>
      </c>
      <c r="L55" s="34" t="s">
        <v>702</v>
      </c>
      <c r="M55" s="34" t="s">
        <v>702</v>
      </c>
      <c r="N55" s="34" t="s">
        <v>702</v>
      </c>
    </row>
    <row r="56" spans="1:14" x14ac:dyDescent="0.3">
      <c r="A56" s="2" t="str">
        <f>'Viajeros Hoteles y Apartamet'!A56</f>
        <v>2008</v>
      </c>
      <c r="B56" s="2" t="str">
        <f>'Viajeros Hoteles y Apartamet'!B56</f>
        <v>9</v>
      </c>
      <c r="C56" s="3">
        <f>'Viajeros Hoteles y Apartamet'!O56</f>
        <v>50063</v>
      </c>
      <c r="D56" s="3" cm="1">
        <f t="array" ref="D56">_xlfn.XLOOKUP(transformación!A47,'[1]Pib Pc'!$A$2:$A$81,_xlfn.XLOOKUP($C$1,'[1]Pib Pc'!B$1:P$1,'[1]Pib Pc'!$B$2:$P$81))</f>
        <v>8010</v>
      </c>
      <c r="E56" s="19" cm="1">
        <f t="array" ref="E56">_xlfn.XLOOKUP(transformación!B47,'[1]IPC Armonizado'!$A$2:$A$250,_xlfn.XLOOKUP($C$1,'[1]IPC Armonizado'!$B$1:$Q$1,'[1]IPC Armonizado'!$B$2:$Q$250))</f>
        <v>91.07</v>
      </c>
      <c r="F56" s="19" cm="1">
        <f t="array" ref="F56">_xlfn.XLOOKUP(transformación!A47,'[1]Desempleo armonizado'!$A$2:$A$101,_xlfn.XLOOKUP($C$1,'[1]Desempleo armonizado'!$B$1:$P$1,'[1]Desempleo armonizado'!$B$2:$P$101))</f>
        <v>7.7</v>
      </c>
      <c r="G56" s="26" cm="1">
        <f t="array" ref="G56">IFERROR(_xlfn.XLOOKUP(transformación!$B47,[1]Forwarkeys!$B$2:$B$1000,_xlfn.XLOOKUP($C$1,[1]Forwarkeys!$C$1:$BA$1,[1]Forwarkeys!$C$2:$BA$1000)),"-")</f>
        <v>18333</v>
      </c>
      <c r="H56" s="19">
        <f>España!E56</f>
        <v>92.92</v>
      </c>
      <c r="I56" s="3">
        <f>[1]Aeropuerto!$E49</f>
        <v>17381</v>
      </c>
      <c r="J56" s="3" cm="1">
        <f t="array" ref="J56">_xlfn.XLOOKUP(transformación!$B47,[1]Mortalidad!$A$2:$A$301,_xlfn.XLOOKUP($C$1,[1]Mortalidad!$B$1:$P$1,[1]Mortalidad!$B$2:$P$301))</f>
        <v>7684</v>
      </c>
      <c r="K56" s="19" cm="1">
        <f t="array" ref="K56">_xlfn.XLOOKUP(transformación!$B47,'[1]Indice del consumidor'!$A$2:$A$301,_xlfn.XLOOKUP($C$1,'[1]Indice del consumidor'!$B$1:$P$1,'[1]Indice del consumidor'!$B$2:$P$301))</f>
        <v>-12.4</v>
      </c>
      <c r="L56" s="34" t="s">
        <v>702</v>
      </c>
      <c r="M56" s="34" t="s">
        <v>702</v>
      </c>
      <c r="N56" s="34" t="s">
        <v>702</v>
      </c>
    </row>
    <row r="57" spans="1:14" x14ac:dyDescent="0.3">
      <c r="A57" s="2" t="str">
        <f>'Viajeros Hoteles y Apartamet'!A57</f>
        <v>2008</v>
      </c>
      <c r="B57" s="2" t="str">
        <f>'Viajeros Hoteles y Apartamet'!B57</f>
        <v>10</v>
      </c>
      <c r="C57" s="3">
        <f>'Viajeros Hoteles y Apartamet'!O57</f>
        <v>42618</v>
      </c>
      <c r="D57" s="3" cm="1">
        <f t="array" ref="D57">_xlfn.XLOOKUP(transformación!A48,'[1]Pib Pc'!$A$2:$A$81,_xlfn.XLOOKUP($C$1,'[1]Pib Pc'!B$1:P$1,'[1]Pib Pc'!$B$2:$P$81))</f>
        <v>8380</v>
      </c>
      <c r="E57" s="19" cm="1">
        <f t="array" ref="E57">_xlfn.XLOOKUP(transformación!B48,'[1]IPC Armonizado'!$A$2:$A$250,_xlfn.XLOOKUP($C$1,'[1]IPC Armonizado'!$B$1:$Q$1,'[1]IPC Armonizado'!$B$2:$Q$250))</f>
        <v>90.92</v>
      </c>
      <c r="F57" s="19" cm="1">
        <f t="array" ref="F57">_xlfn.XLOOKUP(transformación!A48,'[1]Desempleo armonizado'!$A$2:$A$101,_xlfn.XLOOKUP($C$1,'[1]Desempleo armonizado'!$B$1:$P$1,'[1]Desempleo armonizado'!$B$2:$P$101))</f>
        <v>6.8</v>
      </c>
      <c r="G57" s="26" cm="1">
        <f t="array" ref="G57">IFERROR(_xlfn.XLOOKUP(transformación!$B48,[1]Forwarkeys!$B$2:$B$1000,_xlfn.XLOOKUP($C$1,[1]Forwarkeys!$C$1:$BA$1,[1]Forwarkeys!$C$2:$BA$1000)),"-")</f>
        <v>17439</v>
      </c>
      <c r="H57" s="19">
        <f>España!E57</f>
        <v>93.24</v>
      </c>
      <c r="I57" s="3">
        <f>[1]Aeropuerto!$E50</f>
        <v>15653</v>
      </c>
      <c r="J57" s="3" cm="1">
        <f t="array" ref="J57">_xlfn.XLOOKUP(transformación!$B48,[1]Mortalidad!$A$2:$A$301,_xlfn.XLOOKUP($C$1,[1]Mortalidad!$B$1:$P$1,[1]Mortalidad!$B$2:$P$301))</f>
        <v>8486</v>
      </c>
      <c r="K57" s="19" cm="1">
        <f t="array" ref="K57">_xlfn.XLOOKUP(transformación!$B48,'[1]Indice del consumidor'!$A$2:$A$301,_xlfn.XLOOKUP($C$1,'[1]Indice del consumidor'!$B$1:$P$1,'[1]Indice del consumidor'!$B$2:$P$301))</f>
        <v>-17.100000000000001</v>
      </c>
      <c r="L57" s="34" t="s">
        <v>702</v>
      </c>
      <c r="M57" s="34" t="s">
        <v>702</v>
      </c>
      <c r="N57" s="34" t="s">
        <v>702</v>
      </c>
    </row>
    <row r="58" spans="1:14" x14ac:dyDescent="0.3">
      <c r="A58" s="2" t="str">
        <f>'Viajeros Hoteles y Apartamet'!A58</f>
        <v>2008</v>
      </c>
      <c r="B58" s="2" t="str">
        <f>'Viajeros Hoteles y Apartamet'!B58</f>
        <v>11</v>
      </c>
      <c r="C58" s="3">
        <f>'Viajeros Hoteles y Apartamet'!O58</f>
        <v>27418</v>
      </c>
      <c r="D58" s="3" cm="1">
        <f t="array" ref="D58">_xlfn.XLOOKUP(transformación!A49,'[1]Pib Pc'!$A$2:$A$81,_xlfn.XLOOKUP($C$1,'[1]Pib Pc'!B$1:P$1,'[1]Pib Pc'!$B$2:$P$81))</f>
        <v>8380</v>
      </c>
      <c r="E58" s="19" cm="1">
        <f t="array" ref="E58">_xlfn.XLOOKUP(transformación!B49,'[1]IPC Armonizado'!$A$2:$A$250,_xlfn.XLOOKUP($C$1,'[1]IPC Armonizado'!$B$1:$Q$1,'[1]IPC Armonizado'!$B$2:$Q$250))</f>
        <v>90.32</v>
      </c>
      <c r="F58" s="19" cm="1">
        <f t="array" ref="F58">_xlfn.XLOOKUP(transformación!A49,'[1]Desempleo armonizado'!$A$2:$A$101,_xlfn.XLOOKUP($C$1,'[1]Desempleo armonizado'!$B$1:$P$1,'[1]Desempleo armonizado'!$B$2:$P$101))</f>
        <v>6.8</v>
      </c>
      <c r="G58" s="26" cm="1">
        <f t="array" ref="G58">IFERROR(_xlfn.XLOOKUP(transformación!$B49,[1]Forwarkeys!$B$2:$B$1000,_xlfn.XLOOKUP($C$1,[1]Forwarkeys!$C$1:$BA$1,[1]Forwarkeys!$C$2:$BA$1000)),"-")</f>
        <v>10864</v>
      </c>
      <c r="H58" s="19">
        <f>España!E58</f>
        <v>92.83</v>
      </c>
      <c r="I58" s="3">
        <f>[1]Aeropuerto!$E51</f>
        <v>9218</v>
      </c>
      <c r="J58" s="3" cm="1">
        <f t="array" ref="J58">_xlfn.XLOOKUP(transformación!$B49,[1]Mortalidad!$A$2:$A$301,_xlfn.XLOOKUP($C$1,[1]Mortalidad!$B$1:$P$1,[1]Mortalidad!$B$2:$P$301))</f>
        <v>8557</v>
      </c>
      <c r="K58" s="19" cm="1">
        <f t="array" ref="K58">_xlfn.XLOOKUP(transformación!$B49,'[1]Indice del consumidor'!$A$2:$A$301,_xlfn.XLOOKUP($C$1,'[1]Indice del consumidor'!$B$1:$P$1,'[1]Indice del consumidor'!$B$2:$P$301))</f>
        <v>-16.7</v>
      </c>
      <c r="L58" s="34" t="s">
        <v>702</v>
      </c>
      <c r="M58" s="34" t="s">
        <v>702</v>
      </c>
      <c r="N58" s="34" t="s">
        <v>702</v>
      </c>
    </row>
    <row r="59" spans="1:14" x14ac:dyDescent="0.3">
      <c r="A59" s="2" t="str">
        <f>'Viajeros Hoteles y Apartamet'!A59</f>
        <v>2008</v>
      </c>
      <c r="B59" s="2" t="str">
        <f>'Viajeros Hoteles y Apartamet'!B59</f>
        <v>12</v>
      </c>
      <c r="C59" s="3">
        <f>'Viajeros Hoteles y Apartamet'!O59</f>
        <v>18290</v>
      </c>
      <c r="D59" s="3" cm="1">
        <f t="array" ref="D59">_xlfn.XLOOKUP(transformación!A50,'[1]Pib Pc'!$A$2:$A$81,_xlfn.XLOOKUP($C$1,'[1]Pib Pc'!B$1:P$1,'[1]Pib Pc'!$B$2:$P$81))</f>
        <v>8380</v>
      </c>
      <c r="E59" s="19" cm="1">
        <f t="array" ref="E59">_xlfn.XLOOKUP(transformación!B50,'[1]IPC Armonizado'!$A$2:$A$250,_xlfn.XLOOKUP($C$1,'[1]IPC Armonizado'!$B$1:$Q$1,'[1]IPC Armonizado'!$B$2:$Q$250))</f>
        <v>90.19</v>
      </c>
      <c r="F59" s="19" cm="1">
        <f t="array" ref="F59">_xlfn.XLOOKUP(transformación!A50,'[1]Desempleo armonizado'!$A$2:$A$101,_xlfn.XLOOKUP($C$1,'[1]Desempleo armonizado'!$B$1:$P$1,'[1]Desempleo armonizado'!$B$2:$P$101))</f>
        <v>6.8</v>
      </c>
      <c r="G59" s="26" cm="1">
        <f t="array" ref="G59">IFERROR(_xlfn.XLOOKUP(transformación!$B50,[1]Forwarkeys!$B$2:$B$1000,_xlfn.XLOOKUP($C$1,[1]Forwarkeys!$C$1:$BA$1,[1]Forwarkeys!$C$2:$BA$1000)),"-")</f>
        <v>8849</v>
      </c>
      <c r="H59" s="19">
        <f>España!E59</f>
        <v>92.36</v>
      </c>
      <c r="I59" s="3">
        <f>[1]Aeropuerto!$E52</f>
        <v>8075</v>
      </c>
      <c r="J59" s="3" cm="1">
        <f t="array" ref="J59">_xlfn.XLOOKUP(transformación!$B50,[1]Mortalidad!$A$2:$A$301,_xlfn.XLOOKUP($C$1,[1]Mortalidad!$B$1:$P$1,[1]Mortalidad!$B$2:$P$301))</f>
        <v>9700</v>
      </c>
      <c r="K59" s="19" cm="1">
        <f t="array" ref="K59">_xlfn.XLOOKUP(transformación!$B50,'[1]Indice del consumidor'!$A$2:$A$301,_xlfn.XLOOKUP($C$1,'[1]Indice del consumidor'!$B$1:$P$1,'[1]Indice del consumidor'!$B$2:$P$301))</f>
        <v>-19.3</v>
      </c>
      <c r="L59" s="34" t="s">
        <v>702</v>
      </c>
      <c r="M59" s="34" t="s">
        <v>702</v>
      </c>
      <c r="N59" s="34" t="s">
        <v>702</v>
      </c>
    </row>
    <row r="60" spans="1:14" x14ac:dyDescent="0.3">
      <c r="A60" s="2" t="str">
        <f>'Viajeros Hoteles y Apartamet'!A60</f>
        <v>2009</v>
      </c>
      <c r="B60" s="2" t="str">
        <f>'Viajeros Hoteles y Apartamet'!B60</f>
        <v>1</v>
      </c>
      <c r="C60" s="3">
        <f>'Viajeros Hoteles y Apartamet'!O60</f>
        <v>22315</v>
      </c>
      <c r="D60" s="3" cm="1">
        <f t="array" ref="D60">_xlfn.XLOOKUP(transformación!A51,'[1]Pib Pc'!$A$2:$A$81,_xlfn.XLOOKUP($C$1,'[1]Pib Pc'!B$1:P$1,'[1]Pib Pc'!$B$2:$P$81))</f>
        <v>7760</v>
      </c>
      <c r="E60" s="19" cm="1">
        <f t="array" ref="E60">_xlfn.XLOOKUP(transformación!B51,'[1]IPC Armonizado'!$A$2:$A$250,_xlfn.XLOOKUP($C$1,'[1]IPC Armonizado'!$B$1:$Q$1,'[1]IPC Armonizado'!$B$2:$Q$250))</f>
        <v>88.5</v>
      </c>
      <c r="F60" s="19" cm="1">
        <f t="array" ref="F60">_xlfn.XLOOKUP(transformación!A51,'[1]Desempleo armonizado'!$A$2:$A$101,_xlfn.XLOOKUP($C$1,'[1]Desempleo armonizado'!$B$1:$P$1,'[1]Desempleo armonizado'!$B$2:$P$101))</f>
        <v>7.9</v>
      </c>
      <c r="G60" s="26" cm="1">
        <f t="array" ref="G60">IFERROR(_xlfn.XLOOKUP(transformación!$B51,[1]Forwarkeys!$B$2:$B$1000,_xlfn.XLOOKUP($C$1,[1]Forwarkeys!$C$1:$BA$1,[1]Forwarkeys!$C$2:$BA$1000)),"-")</f>
        <v>8581</v>
      </c>
      <c r="H60" s="19">
        <f>España!E60</f>
        <v>91.19</v>
      </c>
      <c r="I60" s="3">
        <f>[1]Aeropuerto!$E53</f>
        <v>7125</v>
      </c>
      <c r="J60" s="3" cm="1">
        <f t="array" ref="J60">_xlfn.XLOOKUP(transformación!$B51,[1]Mortalidad!$A$2:$A$301,_xlfn.XLOOKUP($C$1,[1]Mortalidad!$B$1:$P$1,[1]Mortalidad!$B$2:$P$301))</f>
        <v>11145</v>
      </c>
      <c r="K60" s="19" cm="1">
        <f t="array" ref="K60">_xlfn.XLOOKUP(transformación!$B51,'[1]Indice del consumidor'!$A$2:$A$301,_xlfn.XLOOKUP($C$1,'[1]Indice del consumidor'!$B$1:$P$1,'[1]Indice del consumidor'!$B$2:$P$301))</f>
        <v>-12</v>
      </c>
      <c r="L60" s="34" t="s">
        <v>702</v>
      </c>
      <c r="M60" s="34" t="s">
        <v>702</v>
      </c>
      <c r="N60" s="34" t="s">
        <v>702</v>
      </c>
    </row>
    <row r="61" spans="1:14" x14ac:dyDescent="0.3">
      <c r="A61" s="2" t="str">
        <f>'Viajeros Hoteles y Apartamet'!A61</f>
        <v>2009</v>
      </c>
      <c r="B61" s="2" t="str">
        <f>'Viajeros Hoteles y Apartamet'!B61</f>
        <v>2</v>
      </c>
      <c r="C61" s="3">
        <f>'Viajeros Hoteles y Apartamet'!O61</f>
        <v>21067</v>
      </c>
      <c r="D61" s="3" cm="1">
        <f t="array" ref="D61">_xlfn.XLOOKUP(transformación!A52,'[1]Pib Pc'!$A$2:$A$81,_xlfn.XLOOKUP($C$1,'[1]Pib Pc'!B$1:P$1,'[1]Pib Pc'!$B$2:$P$81))</f>
        <v>7760</v>
      </c>
      <c r="E61" s="19" cm="1">
        <f t="array" ref="E61">_xlfn.XLOOKUP(transformación!B52,'[1]IPC Armonizado'!$A$2:$A$250,_xlfn.XLOOKUP($C$1,'[1]IPC Armonizado'!$B$1:$Q$1,'[1]IPC Armonizado'!$B$2:$Q$250))</f>
        <v>90.54</v>
      </c>
      <c r="F61" s="19" cm="1">
        <f t="array" ref="F61">_xlfn.XLOOKUP(transformación!A52,'[1]Desempleo armonizado'!$A$2:$A$101,_xlfn.XLOOKUP($C$1,'[1]Desempleo armonizado'!$B$1:$P$1,'[1]Desempleo armonizado'!$B$2:$P$101))</f>
        <v>7.9</v>
      </c>
      <c r="G61" s="26" cm="1">
        <f t="array" ref="G61">IFERROR(_xlfn.XLOOKUP(transformación!$B52,[1]Forwarkeys!$B$2:$B$1000,_xlfn.XLOOKUP($C$1,[1]Forwarkeys!$C$1:$BA$1,[1]Forwarkeys!$C$2:$BA$1000)),"-")</f>
        <v>7314</v>
      </c>
      <c r="H61" s="19">
        <f>España!E61</f>
        <v>91.21</v>
      </c>
      <c r="I61" s="3">
        <f>[1]Aeropuerto!$E54</f>
        <v>7545</v>
      </c>
      <c r="J61" s="3" cm="1">
        <f t="array" ref="J61">_xlfn.XLOOKUP(transformación!$B52,[1]Mortalidad!$A$2:$A$301,_xlfn.XLOOKUP($C$1,[1]Mortalidad!$B$1:$P$1,[1]Mortalidad!$B$2:$P$301))</f>
        <v>9673</v>
      </c>
      <c r="K61" s="19" cm="1">
        <f t="array" ref="K61">_xlfn.XLOOKUP(transformación!$B52,'[1]Indice del consumidor'!$A$2:$A$301,_xlfn.XLOOKUP($C$1,'[1]Indice del consumidor'!$B$1:$P$1,'[1]Indice del consumidor'!$B$2:$P$301))</f>
        <v>-15.5</v>
      </c>
      <c r="L61" s="34" t="s">
        <v>702</v>
      </c>
      <c r="M61" s="34" t="s">
        <v>702</v>
      </c>
      <c r="N61" s="34" t="s">
        <v>702</v>
      </c>
    </row>
    <row r="62" spans="1:14" x14ac:dyDescent="0.3">
      <c r="A62" s="2" t="str">
        <f>'Viajeros Hoteles y Apartamet'!A62</f>
        <v>2009</v>
      </c>
      <c r="B62" s="2" t="str">
        <f>'Viajeros Hoteles y Apartamet'!B62</f>
        <v>3</v>
      </c>
      <c r="C62" s="3">
        <f>'Viajeros Hoteles y Apartamet'!O62</f>
        <v>27032</v>
      </c>
      <c r="D62" s="3" cm="1">
        <f t="array" ref="D62">_xlfn.XLOOKUP(transformación!A53,'[1]Pib Pc'!$A$2:$A$81,_xlfn.XLOOKUP($C$1,'[1]Pib Pc'!B$1:P$1,'[1]Pib Pc'!$B$2:$P$81))</f>
        <v>7760</v>
      </c>
      <c r="E62" s="19" cm="1">
        <f t="array" ref="E62">_xlfn.XLOOKUP(transformación!B53,'[1]IPC Armonizado'!$A$2:$A$250,_xlfn.XLOOKUP($C$1,'[1]IPC Armonizado'!$B$1:$Q$1,'[1]IPC Armonizado'!$B$2:$Q$250))</f>
        <v>90.04</v>
      </c>
      <c r="F62" s="19" cm="1">
        <f t="array" ref="F62">_xlfn.XLOOKUP(transformación!A53,'[1]Desempleo armonizado'!$A$2:$A$101,_xlfn.XLOOKUP($C$1,'[1]Desempleo armonizado'!$B$1:$P$1,'[1]Desempleo armonizado'!$B$2:$P$101))</f>
        <v>7.9</v>
      </c>
      <c r="G62" s="26" cm="1">
        <f t="array" ref="G62">IFERROR(_xlfn.XLOOKUP(transformación!$B53,[1]Forwarkeys!$B$2:$B$1000,_xlfn.XLOOKUP($C$1,[1]Forwarkeys!$C$1:$BA$1,[1]Forwarkeys!$C$2:$BA$1000)),"-")</f>
        <v>9412</v>
      </c>
      <c r="H62" s="19">
        <f>España!E62</f>
        <v>91.36</v>
      </c>
      <c r="I62" s="3">
        <f>[1]Aeropuerto!$E55</f>
        <v>10234</v>
      </c>
      <c r="J62" s="3" cm="1">
        <f t="array" ref="J62">_xlfn.XLOOKUP(transformación!$B53,[1]Mortalidad!$A$2:$A$301,_xlfn.XLOOKUP($C$1,[1]Mortalidad!$B$1:$P$1,[1]Mortalidad!$B$2:$P$301))</f>
        <v>8958</v>
      </c>
      <c r="K62" s="19" cm="1">
        <f t="array" ref="K62">_xlfn.XLOOKUP(transformación!$B53,'[1]Indice del consumidor'!$A$2:$A$301,_xlfn.XLOOKUP($C$1,'[1]Indice del consumidor'!$B$1:$P$1,'[1]Indice del consumidor'!$B$2:$P$301))</f>
        <v>-14.5</v>
      </c>
      <c r="L62" s="34" t="s">
        <v>702</v>
      </c>
      <c r="M62" s="34" t="s">
        <v>702</v>
      </c>
      <c r="N62" s="34" t="s">
        <v>702</v>
      </c>
    </row>
    <row r="63" spans="1:14" x14ac:dyDescent="0.3">
      <c r="A63" s="2" t="str">
        <f>'Viajeros Hoteles y Apartamet'!A63</f>
        <v>2009</v>
      </c>
      <c r="B63" s="2" t="str">
        <f>'Viajeros Hoteles y Apartamet'!B63</f>
        <v>4</v>
      </c>
      <c r="C63" s="3">
        <f>'Viajeros Hoteles y Apartamet'!O63</f>
        <v>38301</v>
      </c>
      <c r="D63" s="3" cm="1">
        <f t="array" ref="D63">_xlfn.XLOOKUP(transformación!A54,'[1]Pib Pc'!$A$2:$A$81,_xlfn.XLOOKUP($C$1,'[1]Pib Pc'!B$1:P$1,'[1]Pib Pc'!$B$2:$P$81))</f>
        <v>8020</v>
      </c>
      <c r="E63" s="19" cm="1">
        <f t="array" ref="E63">_xlfn.XLOOKUP(transformación!B54,'[1]IPC Armonizado'!$A$2:$A$250,_xlfn.XLOOKUP($C$1,'[1]IPC Armonizado'!$B$1:$Q$1,'[1]IPC Armonizado'!$B$2:$Q$250))</f>
        <v>90.31</v>
      </c>
      <c r="F63" s="19" cm="1">
        <f t="array" ref="F63">_xlfn.XLOOKUP(transformación!A54,'[1]Desempleo armonizado'!$A$2:$A$101,_xlfn.XLOOKUP($C$1,'[1]Desempleo armonizado'!$B$1:$P$1,'[1]Desempleo armonizado'!$B$2:$P$101))</f>
        <v>7.5</v>
      </c>
      <c r="G63" s="26" cm="1">
        <f t="array" ref="G63">IFERROR(_xlfn.XLOOKUP(transformación!$B54,[1]Forwarkeys!$B$2:$B$1000,_xlfn.XLOOKUP($C$1,[1]Forwarkeys!$C$1:$BA$1,[1]Forwarkeys!$C$2:$BA$1000)),"-")</f>
        <v>17377</v>
      </c>
      <c r="H63" s="19">
        <f>España!E63</f>
        <v>92.26</v>
      </c>
      <c r="I63" s="3">
        <f>[1]Aeropuerto!$E56</f>
        <v>18249</v>
      </c>
      <c r="J63" s="3" cm="1">
        <f t="array" ref="J63">_xlfn.XLOOKUP(transformación!$B54,[1]Mortalidad!$A$2:$A$301,_xlfn.XLOOKUP($C$1,[1]Mortalidad!$B$1:$P$1,[1]Mortalidad!$B$2:$P$301))</f>
        <v>8322</v>
      </c>
      <c r="K63" s="19" cm="1">
        <f t="array" ref="K63">_xlfn.XLOOKUP(transformación!$B54,'[1]Indice del consumidor'!$A$2:$A$301,_xlfn.XLOOKUP($C$1,'[1]Indice del consumidor'!$B$1:$P$1,'[1]Indice del consumidor'!$B$2:$P$301))</f>
        <v>-12.7</v>
      </c>
      <c r="L63" s="34" t="s">
        <v>702</v>
      </c>
      <c r="M63" s="34" t="s">
        <v>702</v>
      </c>
      <c r="N63" s="34" t="s">
        <v>702</v>
      </c>
    </row>
    <row r="64" spans="1:14" x14ac:dyDescent="0.3">
      <c r="A64" s="2" t="str">
        <f>'Viajeros Hoteles y Apartamet'!A64</f>
        <v>2009</v>
      </c>
      <c r="B64" s="2" t="str">
        <f>'Viajeros Hoteles y Apartamet'!B64</f>
        <v>5</v>
      </c>
      <c r="C64" s="3">
        <f>'Viajeros Hoteles y Apartamet'!O64</f>
        <v>46355</v>
      </c>
      <c r="D64" s="3" cm="1">
        <f t="array" ref="D64">_xlfn.XLOOKUP(transformación!A55,'[1]Pib Pc'!$A$2:$A$81,_xlfn.XLOOKUP($C$1,'[1]Pib Pc'!B$1:P$1,'[1]Pib Pc'!$B$2:$P$81))</f>
        <v>8020</v>
      </c>
      <c r="E64" s="19" cm="1">
        <f t="array" ref="E64">_xlfn.XLOOKUP(transformación!B55,'[1]IPC Armonizado'!$A$2:$A$250,_xlfn.XLOOKUP($C$1,'[1]IPC Armonizado'!$B$1:$Q$1,'[1]IPC Armonizado'!$B$2:$Q$250))</f>
        <v>90.21</v>
      </c>
      <c r="F64" s="19" cm="1">
        <f t="array" ref="F64">_xlfn.XLOOKUP(transformación!A55,'[1]Desempleo armonizado'!$A$2:$A$101,_xlfn.XLOOKUP($C$1,'[1]Desempleo armonizado'!$B$1:$P$1,'[1]Desempleo armonizado'!$B$2:$P$101))</f>
        <v>7.5</v>
      </c>
      <c r="G64" s="26" cm="1">
        <f t="array" ref="G64">IFERROR(_xlfn.XLOOKUP(transformación!$B55,[1]Forwarkeys!$B$2:$B$1000,_xlfn.XLOOKUP($C$1,[1]Forwarkeys!$C$1:$BA$1,[1]Forwarkeys!$C$2:$BA$1000)),"-")</f>
        <v>20086</v>
      </c>
      <c r="H64" s="19">
        <f>España!E64</f>
        <v>92.22</v>
      </c>
      <c r="I64" s="3">
        <f>[1]Aeropuerto!$E57</f>
        <v>17926</v>
      </c>
      <c r="J64" s="3" cm="1">
        <f t="array" ref="J64">_xlfn.XLOOKUP(transformación!$B55,[1]Mortalidad!$A$2:$A$301,_xlfn.XLOOKUP($C$1,[1]Mortalidad!$B$1:$P$1,[1]Mortalidad!$B$2:$P$301))</f>
        <v>8012</v>
      </c>
      <c r="K64" s="19" cm="1">
        <f t="array" ref="K64">_xlfn.XLOOKUP(transformación!$B55,'[1]Indice del consumidor'!$A$2:$A$301,_xlfn.XLOOKUP($C$1,'[1]Indice del consumidor'!$B$1:$P$1,'[1]Indice del consumidor'!$B$2:$P$301))</f>
        <v>-11.2</v>
      </c>
      <c r="L64" s="34" t="s">
        <v>702</v>
      </c>
      <c r="M64" s="34" t="s">
        <v>702</v>
      </c>
      <c r="N64" s="34" t="s">
        <v>702</v>
      </c>
    </row>
    <row r="65" spans="1:14" x14ac:dyDescent="0.3">
      <c r="A65" s="2" t="str">
        <f>'Viajeros Hoteles y Apartamet'!A65</f>
        <v>2009</v>
      </c>
      <c r="B65" s="2" t="str">
        <f>'Viajeros Hoteles y Apartamet'!B65</f>
        <v>6</v>
      </c>
      <c r="C65" s="3">
        <f>'Viajeros Hoteles y Apartamet'!O65</f>
        <v>48381</v>
      </c>
      <c r="D65" s="3" cm="1">
        <f t="array" ref="D65">_xlfn.XLOOKUP(transformación!A56,'[1]Pib Pc'!$A$2:$A$81,_xlfn.XLOOKUP($C$1,'[1]Pib Pc'!B$1:P$1,'[1]Pib Pc'!$B$2:$P$81))</f>
        <v>8020</v>
      </c>
      <c r="E65" s="19" cm="1">
        <f t="array" ref="E65">_xlfn.XLOOKUP(transformación!B56,'[1]IPC Armonizado'!$A$2:$A$250,_xlfn.XLOOKUP($C$1,'[1]IPC Armonizado'!$B$1:$Q$1,'[1]IPC Armonizado'!$B$2:$Q$250))</f>
        <v>90.1</v>
      </c>
      <c r="F65" s="19" cm="1">
        <f t="array" ref="F65">_xlfn.XLOOKUP(transformación!A56,'[1]Desempleo armonizado'!$A$2:$A$101,_xlfn.XLOOKUP($C$1,'[1]Desempleo armonizado'!$B$1:$P$1,'[1]Desempleo armonizado'!$B$2:$P$101))</f>
        <v>7.5</v>
      </c>
      <c r="G65" s="26" cm="1">
        <f t="array" ref="G65">IFERROR(_xlfn.XLOOKUP(transformación!$B56,[1]Forwarkeys!$B$2:$B$1000,_xlfn.XLOOKUP($C$1,[1]Forwarkeys!$C$1:$BA$1,[1]Forwarkeys!$C$2:$BA$1000)),"-")</f>
        <v>18372</v>
      </c>
      <c r="H65" s="19">
        <f>España!E65</f>
        <v>92.68</v>
      </c>
      <c r="I65" s="3">
        <f>[1]Aeropuerto!$E58</f>
        <v>17492</v>
      </c>
      <c r="J65" s="3" cm="1">
        <f t="array" ref="J65">_xlfn.XLOOKUP(transformación!$B56,[1]Mortalidad!$A$2:$A$301,_xlfn.XLOOKUP($C$1,[1]Mortalidad!$B$1:$P$1,[1]Mortalidad!$B$2:$P$301))</f>
        <v>7996</v>
      </c>
      <c r="K65" s="19" cm="1">
        <f t="array" ref="K65">_xlfn.XLOOKUP(transformación!$B56,'[1]Indice del consumidor'!$A$2:$A$301,_xlfn.XLOOKUP($C$1,'[1]Indice del consumidor'!$B$1:$P$1,'[1]Indice del consumidor'!$B$2:$P$301))</f>
        <v>-7.8</v>
      </c>
      <c r="L65" s="34" t="s">
        <v>702</v>
      </c>
      <c r="M65" s="34" t="s">
        <v>702</v>
      </c>
      <c r="N65" s="34" t="s">
        <v>702</v>
      </c>
    </row>
    <row r="66" spans="1:14" x14ac:dyDescent="0.3">
      <c r="A66" s="2" t="str">
        <f>'Viajeros Hoteles y Apartamet'!A66</f>
        <v>2009</v>
      </c>
      <c r="B66" s="2" t="str">
        <f>'Viajeros Hoteles y Apartamet'!B66</f>
        <v>7</v>
      </c>
      <c r="C66" s="3">
        <f>'Viajeros Hoteles y Apartamet'!O66</f>
        <v>56156</v>
      </c>
      <c r="D66" s="3" cm="1">
        <f t="array" ref="D66">_xlfn.XLOOKUP(transformación!A57,'[1]Pib Pc'!$A$2:$A$81,_xlfn.XLOOKUP($C$1,'[1]Pib Pc'!B$1:P$1,'[1]Pib Pc'!$B$2:$P$81))</f>
        <v>7830</v>
      </c>
      <c r="E66" s="19" cm="1">
        <f t="array" ref="E66">_xlfn.XLOOKUP(transformación!B57,'[1]IPC Armonizado'!$A$2:$A$250,_xlfn.XLOOKUP($C$1,'[1]IPC Armonizado'!$B$1:$Q$1,'[1]IPC Armonizado'!$B$2:$Q$250))</f>
        <v>88.65</v>
      </c>
      <c r="F66" s="19" cm="1">
        <f t="array" ref="F66">_xlfn.XLOOKUP(transformación!A57,'[1]Desempleo armonizado'!$A$2:$A$101,_xlfn.XLOOKUP($C$1,'[1]Desempleo armonizado'!$B$1:$P$1,'[1]Desempleo armonizado'!$B$2:$P$101))</f>
        <v>8.1999999999999993</v>
      </c>
      <c r="G66" s="26" cm="1">
        <f t="array" ref="G66">IFERROR(_xlfn.XLOOKUP(transformación!$B57,[1]Forwarkeys!$B$2:$B$1000,_xlfn.XLOOKUP($C$1,[1]Forwarkeys!$C$1:$BA$1,[1]Forwarkeys!$C$2:$BA$1000)),"-")</f>
        <v>24024</v>
      </c>
      <c r="H66" s="19">
        <f>España!E66</f>
        <v>91.92</v>
      </c>
      <c r="I66" s="3">
        <f>[1]Aeropuerto!$E59</f>
        <v>24534</v>
      </c>
      <c r="J66" s="3" cm="1">
        <f t="array" ref="J66">_xlfn.XLOOKUP(transformación!$B57,[1]Mortalidad!$A$2:$A$301,_xlfn.XLOOKUP($C$1,[1]Mortalidad!$B$1:$P$1,[1]Mortalidad!$B$2:$P$301))</f>
        <v>7986</v>
      </c>
      <c r="K66" s="19" cm="1">
        <f t="array" ref="K66">_xlfn.XLOOKUP(transformación!$B57,'[1]Indice del consumidor'!$A$2:$A$301,_xlfn.XLOOKUP($C$1,'[1]Indice del consumidor'!$B$1:$P$1,'[1]Indice del consumidor'!$B$2:$P$301))</f>
        <v>-9.6</v>
      </c>
      <c r="L66" s="34" t="s">
        <v>702</v>
      </c>
      <c r="M66" s="34" t="s">
        <v>702</v>
      </c>
      <c r="N66" s="34" t="s">
        <v>702</v>
      </c>
    </row>
    <row r="67" spans="1:14" x14ac:dyDescent="0.3">
      <c r="A67" s="2" t="str">
        <f>'Viajeros Hoteles y Apartamet'!A67</f>
        <v>2009</v>
      </c>
      <c r="B67" s="2" t="str">
        <f>'Viajeros Hoteles y Apartamet'!B67</f>
        <v>8</v>
      </c>
      <c r="C67" s="3">
        <f>'Viajeros Hoteles y Apartamet'!O67</f>
        <v>49828</v>
      </c>
      <c r="D67" s="3" cm="1">
        <f t="array" ref="D67">_xlfn.XLOOKUP(transformación!A58,'[1]Pib Pc'!$A$2:$A$81,_xlfn.XLOOKUP($C$1,'[1]Pib Pc'!B$1:P$1,'[1]Pib Pc'!$B$2:$P$81))</f>
        <v>7830</v>
      </c>
      <c r="E67" s="19" cm="1">
        <f t="array" ref="E67">_xlfn.XLOOKUP(transformación!B58,'[1]IPC Armonizado'!$A$2:$A$250,_xlfn.XLOOKUP($C$1,'[1]IPC Armonizado'!$B$1:$Q$1,'[1]IPC Armonizado'!$B$2:$Q$250))</f>
        <v>90.51</v>
      </c>
      <c r="F67" s="19" cm="1">
        <f t="array" ref="F67">_xlfn.XLOOKUP(transformación!A58,'[1]Desempleo armonizado'!$A$2:$A$101,_xlfn.XLOOKUP($C$1,'[1]Desempleo armonizado'!$B$1:$P$1,'[1]Desempleo armonizado'!$B$2:$P$101))</f>
        <v>8.1999999999999993</v>
      </c>
      <c r="G67" s="26" cm="1">
        <f t="array" ref="G67">IFERROR(_xlfn.XLOOKUP(transformación!$B58,[1]Forwarkeys!$B$2:$B$1000,_xlfn.XLOOKUP($C$1,[1]Forwarkeys!$C$1:$BA$1,[1]Forwarkeys!$C$2:$BA$1000)),"-")</f>
        <v>24544</v>
      </c>
      <c r="H67" s="19">
        <f>España!E67</f>
        <v>92.29</v>
      </c>
      <c r="I67" s="3">
        <f>[1]Aeropuerto!$E60</f>
        <v>20188</v>
      </c>
      <c r="J67" s="3" cm="1">
        <f t="array" ref="J67">_xlfn.XLOOKUP(transformación!$B58,[1]Mortalidad!$A$2:$A$301,_xlfn.XLOOKUP($C$1,[1]Mortalidad!$B$1:$P$1,[1]Mortalidad!$B$2:$P$301))</f>
        <v>7786</v>
      </c>
      <c r="K67" s="19" cm="1">
        <f t="array" ref="K67">_xlfn.XLOOKUP(transformación!$B58,'[1]Indice del consumidor'!$A$2:$A$301,_xlfn.XLOOKUP($C$1,'[1]Indice del consumidor'!$B$1:$P$1,'[1]Indice del consumidor'!$B$2:$P$301))</f>
        <v>-5.8</v>
      </c>
      <c r="L67" s="34" t="s">
        <v>702</v>
      </c>
      <c r="M67" s="34" t="s">
        <v>702</v>
      </c>
      <c r="N67" s="34" t="s">
        <v>702</v>
      </c>
    </row>
    <row r="68" spans="1:14" x14ac:dyDescent="0.3">
      <c r="A68" s="2" t="str">
        <f>'Viajeros Hoteles y Apartamet'!A68</f>
        <v>2009</v>
      </c>
      <c r="B68" s="2" t="str">
        <f>'Viajeros Hoteles y Apartamet'!B68</f>
        <v>9</v>
      </c>
      <c r="C68" s="3">
        <f>'Viajeros Hoteles y Apartamet'!O68</f>
        <v>52429</v>
      </c>
      <c r="D68" s="3" cm="1">
        <f t="array" ref="D68">_xlfn.XLOOKUP(transformación!A59,'[1]Pib Pc'!$A$2:$A$81,_xlfn.XLOOKUP($C$1,'[1]Pib Pc'!B$1:P$1,'[1]Pib Pc'!$B$2:$P$81))</f>
        <v>7830</v>
      </c>
      <c r="E68" s="19" cm="1">
        <f t="array" ref="E68">_xlfn.XLOOKUP(transformación!B59,'[1]IPC Armonizado'!$A$2:$A$250,_xlfn.XLOOKUP($C$1,'[1]IPC Armonizado'!$B$1:$Q$1,'[1]IPC Armonizado'!$B$2:$Q$250))</f>
        <v>90.14</v>
      </c>
      <c r="F68" s="19" cm="1">
        <f t="array" ref="F68">_xlfn.XLOOKUP(transformación!A59,'[1]Desempleo armonizado'!$A$2:$A$101,_xlfn.XLOOKUP($C$1,'[1]Desempleo armonizado'!$B$1:$P$1,'[1]Desempleo armonizado'!$B$2:$P$101))</f>
        <v>8.1999999999999993</v>
      </c>
      <c r="G68" s="26" cm="1">
        <f t="array" ref="G68">IFERROR(_xlfn.XLOOKUP(transformación!$B59,[1]Forwarkeys!$B$2:$B$1000,_xlfn.XLOOKUP($C$1,[1]Forwarkeys!$C$1:$BA$1,[1]Forwarkeys!$C$2:$BA$1000)),"-")</f>
        <v>19239</v>
      </c>
      <c r="H68" s="19">
        <f>España!E68</f>
        <v>92.06</v>
      </c>
      <c r="I68" s="3">
        <f>[1]Aeropuerto!$E61</f>
        <v>17899</v>
      </c>
      <c r="J68" s="3" cm="1">
        <f t="array" ref="J68">_xlfn.XLOOKUP(transformación!$B59,[1]Mortalidad!$A$2:$A$301,_xlfn.XLOOKUP($C$1,[1]Mortalidad!$B$1:$P$1,[1]Mortalidad!$B$2:$P$301))</f>
        <v>7661</v>
      </c>
      <c r="K68" s="19" cm="1">
        <f t="array" ref="K68">_xlfn.XLOOKUP(transformación!$B59,'[1]Indice del consumidor'!$A$2:$A$301,_xlfn.XLOOKUP($C$1,'[1]Indice del consumidor'!$B$1:$P$1,'[1]Indice del consumidor'!$B$2:$P$301))</f>
        <v>-6.2</v>
      </c>
      <c r="L68" s="34" t="s">
        <v>702</v>
      </c>
      <c r="M68" s="34" t="s">
        <v>702</v>
      </c>
      <c r="N68" s="34" t="s">
        <v>702</v>
      </c>
    </row>
    <row r="69" spans="1:14" x14ac:dyDescent="0.3">
      <c r="A69" s="2" t="str">
        <f>'Viajeros Hoteles y Apartamet'!A69</f>
        <v>2009</v>
      </c>
      <c r="B69" s="2" t="str">
        <f>'Viajeros Hoteles y Apartamet'!B69</f>
        <v>10</v>
      </c>
      <c r="C69" s="3">
        <f>'Viajeros Hoteles y Apartamet'!O69</f>
        <v>40058</v>
      </c>
      <c r="D69" s="3" cm="1">
        <f t="array" ref="D69">_xlfn.XLOOKUP(transformación!A60,'[1]Pib Pc'!$A$2:$A$81,_xlfn.XLOOKUP($C$1,'[1]Pib Pc'!B$1:P$1,'[1]Pib Pc'!$B$2:$P$81))</f>
        <v>8480</v>
      </c>
      <c r="E69" s="19" cm="1">
        <f t="array" ref="E69">_xlfn.XLOOKUP(transformación!B60,'[1]IPC Armonizado'!$A$2:$A$250,_xlfn.XLOOKUP($C$1,'[1]IPC Armonizado'!$B$1:$Q$1,'[1]IPC Armonizado'!$B$2:$Q$250))</f>
        <v>90.12</v>
      </c>
      <c r="F69" s="19" cm="1">
        <f t="array" ref="F69">_xlfn.XLOOKUP(transformación!A60,'[1]Desempleo armonizado'!$A$2:$A$101,_xlfn.XLOOKUP($C$1,'[1]Desempleo armonizado'!$B$1:$P$1,'[1]Desempleo armonizado'!$B$2:$P$101))</f>
        <v>8.1</v>
      </c>
      <c r="G69" s="26" cm="1">
        <f t="array" ref="G69">IFERROR(_xlfn.XLOOKUP(transformación!$B60,[1]Forwarkeys!$B$2:$B$1000,_xlfn.XLOOKUP($C$1,[1]Forwarkeys!$C$1:$BA$1,[1]Forwarkeys!$C$2:$BA$1000)),"-")</f>
        <v>18760</v>
      </c>
      <c r="H69" s="19">
        <f>España!E69</f>
        <v>92.71</v>
      </c>
      <c r="I69" s="3">
        <f>[1]Aeropuerto!$E62</f>
        <v>16754</v>
      </c>
      <c r="J69" s="3" cm="1">
        <f t="array" ref="J69">_xlfn.XLOOKUP(transformación!$B60,[1]Mortalidad!$A$2:$A$301,_xlfn.XLOOKUP($C$1,[1]Mortalidad!$B$1:$P$1,[1]Mortalidad!$B$2:$P$301))</f>
        <v>8573</v>
      </c>
      <c r="K69" s="19" cm="1">
        <f t="array" ref="K69">_xlfn.XLOOKUP(transformación!$B60,'[1]Indice del consumidor'!$A$2:$A$301,_xlfn.XLOOKUP($C$1,'[1]Indice del consumidor'!$B$1:$P$1,'[1]Indice del consumidor'!$B$2:$P$301))</f>
        <v>-8.9</v>
      </c>
      <c r="L69" s="34" t="s">
        <v>702</v>
      </c>
      <c r="M69" s="34" t="s">
        <v>702</v>
      </c>
      <c r="N69" s="34" t="s">
        <v>702</v>
      </c>
    </row>
    <row r="70" spans="1:14" x14ac:dyDescent="0.3">
      <c r="A70" s="2" t="str">
        <f>'Viajeros Hoteles y Apartamet'!A70</f>
        <v>2009</v>
      </c>
      <c r="B70" s="2" t="str">
        <f>'Viajeros Hoteles y Apartamet'!B70</f>
        <v>11</v>
      </c>
      <c r="C70" s="3">
        <f>'Viajeros Hoteles y Apartamet'!O70</f>
        <v>31305</v>
      </c>
      <c r="D70" s="3" cm="1">
        <f t="array" ref="D70">_xlfn.XLOOKUP(transformación!A61,'[1]Pib Pc'!$A$2:$A$81,_xlfn.XLOOKUP($C$1,'[1]Pib Pc'!B$1:P$1,'[1]Pib Pc'!$B$2:$P$81))</f>
        <v>8480</v>
      </c>
      <c r="E70" s="19" cm="1">
        <f t="array" ref="E70">_xlfn.XLOOKUP(transformación!B61,'[1]IPC Armonizado'!$A$2:$A$250,_xlfn.XLOOKUP($C$1,'[1]IPC Armonizado'!$B$1:$Q$1,'[1]IPC Armonizado'!$B$2:$Q$250))</f>
        <v>90.3</v>
      </c>
      <c r="F70" s="19" cm="1">
        <f t="array" ref="F70">_xlfn.XLOOKUP(transformación!A61,'[1]Desempleo armonizado'!$A$2:$A$101,_xlfn.XLOOKUP($C$1,'[1]Desempleo armonizado'!$B$1:$P$1,'[1]Desempleo armonizado'!$B$2:$P$101))</f>
        <v>8.1</v>
      </c>
      <c r="G70" s="26" cm="1">
        <f t="array" ref="G70">IFERROR(_xlfn.XLOOKUP(transformación!$B61,[1]Forwarkeys!$B$2:$B$1000,_xlfn.XLOOKUP($C$1,[1]Forwarkeys!$C$1:$BA$1,[1]Forwarkeys!$C$2:$BA$1000)),"-")</f>
        <v>13248</v>
      </c>
      <c r="H70" s="19">
        <f>España!E70</f>
        <v>93.21</v>
      </c>
      <c r="I70" s="3">
        <f>[1]Aeropuerto!$E63</f>
        <v>10933</v>
      </c>
      <c r="J70" s="3" cm="1">
        <f t="array" ref="J70">_xlfn.XLOOKUP(transformación!$B61,[1]Mortalidad!$A$2:$A$301,_xlfn.XLOOKUP($C$1,[1]Mortalidad!$B$1:$P$1,[1]Mortalidad!$B$2:$P$301))</f>
        <v>8393</v>
      </c>
      <c r="K70" s="19" cm="1">
        <f t="array" ref="K70">_xlfn.XLOOKUP(transformación!$B61,'[1]Indice del consumidor'!$A$2:$A$301,_xlfn.XLOOKUP($C$1,'[1]Indice del consumidor'!$B$1:$P$1,'[1]Indice del consumidor'!$B$2:$P$301))</f>
        <v>-7</v>
      </c>
      <c r="L70" s="34" t="s">
        <v>702</v>
      </c>
      <c r="M70" s="34" t="s">
        <v>702</v>
      </c>
      <c r="N70" s="34" t="s">
        <v>702</v>
      </c>
    </row>
    <row r="71" spans="1:14" x14ac:dyDescent="0.3">
      <c r="A71" s="2" t="str">
        <f>'Viajeros Hoteles y Apartamet'!A71</f>
        <v>2009</v>
      </c>
      <c r="B71" s="2" t="str">
        <f>'Viajeros Hoteles y Apartamet'!B71</f>
        <v>12</v>
      </c>
      <c r="C71" s="3">
        <f>'Viajeros Hoteles y Apartamet'!O71</f>
        <v>20062</v>
      </c>
      <c r="D71" s="3" cm="1">
        <f t="array" ref="D71">_xlfn.XLOOKUP(transformación!A62,'[1]Pib Pc'!$A$2:$A$81,_xlfn.XLOOKUP($C$1,'[1]Pib Pc'!B$1:P$1,'[1]Pib Pc'!$B$2:$P$81))</f>
        <v>8480</v>
      </c>
      <c r="E71" s="19" cm="1">
        <f t="array" ref="E71">_xlfn.XLOOKUP(transformación!B62,'[1]IPC Armonizado'!$A$2:$A$250,_xlfn.XLOOKUP($C$1,'[1]IPC Armonizado'!$B$1:$Q$1,'[1]IPC Armonizado'!$B$2:$Q$250))</f>
        <v>90.49</v>
      </c>
      <c r="F71" s="19" cm="1">
        <f t="array" ref="F71">_xlfn.XLOOKUP(transformación!A62,'[1]Desempleo armonizado'!$A$2:$A$101,_xlfn.XLOOKUP($C$1,'[1]Desempleo armonizado'!$B$1:$P$1,'[1]Desempleo armonizado'!$B$2:$P$101))</f>
        <v>8.1</v>
      </c>
      <c r="G71" s="26" cm="1">
        <f t="array" ref="G71">IFERROR(_xlfn.XLOOKUP(transformación!$B62,[1]Forwarkeys!$B$2:$B$1000,_xlfn.XLOOKUP($C$1,[1]Forwarkeys!$C$1:$BA$1,[1]Forwarkeys!$C$2:$BA$1000)),"-")</f>
        <v>12434</v>
      </c>
      <c r="H71" s="19">
        <f>España!E71</f>
        <v>93.19</v>
      </c>
      <c r="I71" s="3">
        <f>[1]Aeropuerto!$E64</f>
        <v>10685</v>
      </c>
      <c r="J71" s="3" cm="1">
        <f t="array" ref="J71">_xlfn.XLOOKUP(transformación!$B62,[1]Mortalidad!$A$2:$A$301,_xlfn.XLOOKUP($C$1,[1]Mortalidad!$B$1:$P$1,[1]Mortalidad!$B$2:$P$301))</f>
        <v>9349</v>
      </c>
      <c r="K71" s="19" cm="1">
        <f t="array" ref="K71">_xlfn.XLOOKUP(transformación!$B62,'[1]Indice del consumidor'!$A$2:$A$301,_xlfn.XLOOKUP($C$1,'[1]Indice del consumidor'!$B$1:$P$1,'[1]Indice del consumidor'!$B$2:$P$301))</f>
        <v>-10.4</v>
      </c>
      <c r="L71" s="34" t="s">
        <v>702</v>
      </c>
      <c r="M71" s="34" t="s">
        <v>702</v>
      </c>
      <c r="N71" s="34" t="s">
        <v>702</v>
      </c>
    </row>
    <row r="72" spans="1:14" x14ac:dyDescent="0.3">
      <c r="A72" s="2" t="str">
        <f>'Viajeros Hoteles y Apartamet'!A72</f>
        <v>2010</v>
      </c>
      <c r="B72" s="2" t="str">
        <f>'Viajeros Hoteles y Apartamet'!B72</f>
        <v>1</v>
      </c>
      <c r="C72" s="3">
        <f>'Viajeros Hoteles y Apartamet'!O72</f>
        <v>24597</v>
      </c>
      <c r="D72" s="3" cm="1">
        <f t="array" ref="D72">_xlfn.XLOOKUP(transformación!A63,'[1]Pib Pc'!$A$2:$A$81,_xlfn.XLOOKUP($C$1,'[1]Pib Pc'!B$1:P$1,'[1]Pib Pc'!$B$2:$P$81))</f>
        <v>7970</v>
      </c>
      <c r="E72" s="19" cm="1">
        <f t="array" ref="E72">_xlfn.XLOOKUP(transformación!B63,'[1]IPC Armonizado'!$A$2:$A$250,_xlfn.XLOOKUP($C$1,'[1]IPC Armonizado'!$B$1:$Q$1,'[1]IPC Armonizado'!$B$2:$Q$250))</f>
        <v>89.2</v>
      </c>
      <c r="F72" s="19" cm="1">
        <f t="array" ref="F72">_xlfn.XLOOKUP(transformación!A63,'[1]Desempleo armonizado'!$A$2:$A$101,_xlfn.XLOOKUP($C$1,'[1]Desempleo armonizado'!$B$1:$P$1,'[1]Desempleo armonizado'!$B$2:$P$101))</f>
        <v>8.6</v>
      </c>
      <c r="G72" s="26" cm="1">
        <f t="array" ref="G72">IFERROR(_xlfn.XLOOKUP(transformación!$B63,[1]Forwarkeys!$B$2:$B$1000,_xlfn.XLOOKUP($C$1,[1]Forwarkeys!$C$1:$BA$1,[1]Forwarkeys!$C$2:$BA$1000)),"-")</f>
        <v>13481</v>
      </c>
      <c r="H72" s="19">
        <f>España!E72</f>
        <v>91.82</v>
      </c>
      <c r="I72" s="3">
        <f>[1]Aeropuerto!$E65</f>
        <v>9644</v>
      </c>
      <c r="J72" s="3" cm="1">
        <f t="array" ref="J72">_xlfn.XLOOKUP(transformación!$B63,[1]Mortalidad!$A$2:$A$301,_xlfn.XLOOKUP($C$1,[1]Mortalidad!$B$1:$P$1,[1]Mortalidad!$B$2:$P$301))</f>
        <v>10129</v>
      </c>
      <c r="K72" s="19" cm="1">
        <f t="array" ref="K72">_xlfn.XLOOKUP(transformación!$B63,'[1]Indice del consumidor'!$A$2:$A$301,_xlfn.XLOOKUP($C$1,'[1]Indice del consumidor'!$B$1:$P$1,'[1]Indice del consumidor'!$B$2:$P$301))</f>
        <v>-7.5</v>
      </c>
      <c r="L72" s="34" t="s">
        <v>702</v>
      </c>
      <c r="M72" s="34" t="s">
        <v>702</v>
      </c>
      <c r="N72" s="34" t="s">
        <v>702</v>
      </c>
    </row>
    <row r="73" spans="1:14" x14ac:dyDescent="0.3">
      <c r="A73" s="2" t="str">
        <f>'Viajeros Hoteles y Apartamet'!A73</f>
        <v>2010</v>
      </c>
      <c r="B73" s="2" t="str">
        <f>'Viajeros Hoteles y Apartamet'!B73</f>
        <v>2</v>
      </c>
      <c r="C73" s="3">
        <f>'Viajeros Hoteles y Apartamet'!O73</f>
        <v>20579</v>
      </c>
      <c r="D73" s="3" cm="1">
        <f t="array" ref="D73">_xlfn.XLOOKUP(transformación!A64,'[1]Pib Pc'!$A$2:$A$81,_xlfn.XLOOKUP($C$1,'[1]Pib Pc'!B$1:P$1,'[1]Pib Pc'!$B$2:$P$81))</f>
        <v>7970</v>
      </c>
      <c r="E73" s="19" cm="1">
        <f t="array" ref="E73">_xlfn.XLOOKUP(transformación!B64,'[1]IPC Armonizado'!$A$2:$A$250,_xlfn.XLOOKUP($C$1,'[1]IPC Armonizado'!$B$1:$Q$1,'[1]IPC Armonizado'!$B$2:$Q$250))</f>
        <v>91.28</v>
      </c>
      <c r="F73" s="19" cm="1">
        <f t="array" ref="F73">_xlfn.XLOOKUP(transformación!A64,'[1]Desempleo armonizado'!$A$2:$A$101,_xlfn.XLOOKUP($C$1,'[1]Desempleo armonizado'!$B$1:$P$1,'[1]Desempleo armonizado'!$B$2:$P$101))</f>
        <v>8.6</v>
      </c>
      <c r="G73" s="26" cm="1">
        <f t="array" ref="G73">IFERROR(_xlfn.XLOOKUP(transformación!$B64,[1]Forwarkeys!$B$2:$B$1000,_xlfn.XLOOKUP($C$1,[1]Forwarkeys!$C$1:$BA$1,[1]Forwarkeys!$C$2:$BA$1000)),"-")</f>
        <v>8353</v>
      </c>
      <c r="H73" s="19">
        <f>España!E73</f>
        <v>91.61</v>
      </c>
      <c r="I73" s="3">
        <f>[1]Aeropuerto!$E66</f>
        <v>9702</v>
      </c>
      <c r="J73" s="3" cm="1">
        <f t="array" ref="J73">_xlfn.XLOOKUP(transformación!$B64,[1]Mortalidad!$A$2:$A$301,_xlfn.XLOOKUP($C$1,[1]Mortalidad!$B$1:$P$1,[1]Mortalidad!$B$2:$P$301))</f>
        <v>8873</v>
      </c>
      <c r="K73" s="19" cm="1">
        <f t="array" ref="K73">_xlfn.XLOOKUP(transformación!$B64,'[1]Indice del consumidor'!$A$2:$A$301,_xlfn.XLOOKUP($C$1,'[1]Indice del consumidor'!$B$1:$P$1,'[1]Indice del consumidor'!$B$2:$P$301))</f>
        <v>-10</v>
      </c>
      <c r="L73" s="34" t="s">
        <v>702</v>
      </c>
      <c r="M73" s="34" t="s">
        <v>702</v>
      </c>
      <c r="N73" s="34" t="s">
        <v>702</v>
      </c>
    </row>
    <row r="74" spans="1:14" x14ac:dyDescent="0.3">
      <c r="A74" s="2" t="str">
        <f>'Viajeros Hoteles y Apartamet'!A74</f>
        <v>2010</v>
      </c>
      <c r="B74" s="2" t="str">
        <f>'Viajeros Hoteles y Apartamet'!B74</f>
        <v>3</v>
      </c>
      <c r="C74" s="3">
        <f>'Viajeros Hoteles y Apartamet'!O74</f>
        <v>19047</v>
      </c>
      <c r="D74" s="3" cm="1">
        <f t="array" ref="D74">_xlfn.XLOOKUP(transformación!A65,'[1]Pib Pc'!$A$2:$A$81,_xlfn.XLOOKUP($C$1,'[1]Pib Pc'!B$1:P$1,'[1]Pib Pc'!$B$2:$P$81))</f>
        <v>7970</v>
      </c>
      <c r="E74" s="19" cm="1">
        <f t="array" ref="E74">_xlfn.XLOOKUP(transformación!B65,'[1]IPC Armonizado'!$A$2:$A$250,_xlfn.XLOOKUP($C$1,'[1]IPC Armonizado'!$B$1:$Q$1,'[1]IPC Armonizado'!$B$2:$Q$250))</f>
        <v>91.75</v>
      </c>
      <c r="F74" s="19" cm="1">
        <f t="array" ref="F74">_xlfn.XLOOKUP(transformación!A65,'[1]Desempleo armonizado'!$A$2:$A$101,_xlfn.XLOOKUP($C$1,'[1]Desempleo armonizado'!$B$1:$P$1,'[1]Desempleo armonizado'!$B$2:$P$101))</f>
        <v>8.6</v>
      </c>
      <c r="G74" s="26" cm="1">
        <f t="array" ref="G74">IFERROR(_xlfn.XLOOKUP(transformación!$B65,[1]Forwarkeys!$B$2:$B$1000,_xlfn.XLOOKUP($C$1,[1]Forwarkeys!$C$1:$BA$1,[1]Forwarkeys!$C$2:$BA$1000)),"-")</f>
        <v>9896</v>
      </c>
      <c r="H74" s="19">
        <f>España!E74</f>
        <v>93.8</v>
      </c>
      <c r="I74" s="3">
        <f>[1]Aeropuerto!$E67</f>
        <v>12592</v>
      </c>
      <c r="J74" s="3" cm="1">
        <f t="array" ref="J74">_xlfn.XLOOKUP(transformación!$B65,[1]Mortalidad!$A$2:$A$301,_xlfn.XLOOKUP($C$1,[1]Mortalidad!$B$1:$P$1,[1]Mortalidad!$B$2:$P$301))</f>
        <v>9284</v>
      </c>
      <c r="K74" s="19" cm="1">
        <f t="array" ref="K74">_xlfn.XLOOKUP(transformación!$B65,'[1]Indice del consumidor'!$A$2:$A$301,_xlfn.XLOOKUP($C$1,'[1]Indice del consumidor'!$B$1:$P$1,'[1]Indice del consumidor'!$B$2:$P$301))</f>
        <v>-8.1</v>
      </c>
      <c r="L74" s="34" t="s">
        <v>702</v>
      </c>
      <c r="M74" s="34" t="s">
        <v>702</v>
      </c>
      <c r="N74" s="34" t="s">
        <v>702</v>
      </c>
    </row>
    <row r="75" spans="1:14" x14ac:dyDescent="0.3">
      <c r="A75" s="2" t="str">
        <f>'Viajeros Hoteles y Apartamet'!A75</f>
        <v>2010</v>
      </c>
      <c r="B75" s="2" t="str">
        <f>'Viajeros Hoteles y Apartamet'!B75</f>
        <v>4</v>
      </c>
      <c r="C75" s="3">
        <f>'Viajeros Hoteles y Apartamet'!O75</f>
        <v>24468</v>
      </c>
      <c r="D75" s="3" cm="1">
        <f t="array" ref="D75">_xlfn.XLOOKUP(transformación!A66,'[1]Pib Pc'!$A$2:$A$81,_xlfn.XLOOKUP($C$1,'[1]Pib Pc'!B$1:P$1,'[1]Pib Pc'!$B$2:$P$81))</f>
        <v>8410</v>
      </c>
      <c r="E75" s="19" cm="1">
        <f t="array" ref="E75">_xlfn.XLOOKUP(transformación!B66,'[1]IPC Armonizado'!$A$2:$A$250,_xlfn.XLOOKUP($C$1,'[1]IPC Armonizado'!$B$1:$Q$1,'[1]IPC Armonizado'!$B$2:$Q$250))</f>
        <v>92.16</v>
      </c>
      <c r="F75" s="19" cm="1">
        <f t="array" ref="F75">_xlfn.XLOOKUP(transformación!A66,'[1]Desempleo armonizado'!$A$2:$A$101,_xlfn.XLOOKUP($C$1,'[1]Desempleo armonizado'!$B$1:$P$1,'[1]Desempleo armonizado'!$B$2:$P$101))</f>
        <v>8.1</v>
      </c>
      <c r="G75" s="26" cm="1">
        <f t="array" ref="G75">IFERROR(_xlfn.XLOOKUP(transformación!$B66,[1]Forwarkeys!$B$2:$B$1000,_xlfn.XLOOKUP($C$1,[1]Forwarkeys!$C$1:$BA$1,[1]Forwarkeys!$C$2:$BA$1000)),"-")</f>
        <v>18394</v>
      </c>
      <c r="H75" s="19">
        <f>España!E75</f>
        <v>94.46</v>
      </c>
      <c r="I75" s="3">
        <f>[1]Aeropuerto!$E68</f>
        <v>14419</v>
      </c>
      <c r="J75" s="3" cm="1">
        <f t="array" ref="J75">_xlfn.XLOOKUP(transformación!$B66,[1]Mortalidad!$A$2:$A$301,_xlfn.XLOOKUP($C$1,[1]Mortalidad!$B$1:$P$1,[1]Mortalidad!$B$2:$P$301))</f>
        <v>8330</v>
      </c>
      <c r="K75" s="19" cm="1">
        <f t="array" ref="K75">_xlfn.XLOOKUP(transformación!$B66,'[1]Indice del consumidor'!$A$2:$A$301,_xlfn.XLOOKUP($C$1,'[1]Indice del consumidor'!$B$1:$P$1,'[1]Indice del consumidor'!$B$2:$P$301))</f>
        <v>-5.4</v>
      </c>
      <c r="L75" s="34" t="s">
        <v>702</v>
      </c>
      <c r="M75" s="34" t="s">
        <v>702</v>
      </c>
      <c r="N75" s="34" t="s">
        <v>702</v>
      </c>
    </row>
    <row r="76" spans="1:14" x14ac:dyDescent="0.3">
      <c r="A76" s="2" t="str">
        <f>'Viajeros Hoteles y Apartamet'!A76</f>
        <v>2010</v>
      </c>
      <c r="B76" s="2" t="str">
        <f>'Viajeros Hoteles y Apartamet'!B76</f>
        <v>5</v>
      </c>
      <c r="C76" s="3">
        <f>'Viajeros Hoteles y Apartamet'!O76</f>
        <v>35421</v>
      </c>
      <c r="D76" s="3" cm="1">
        <f t="array" ref="D76">_xlfn.XLOOKUP(transformación!A67,'[1]Pib Pc'!$A$2:$A$81,_xlfn.XLOOKUP($C$1,'[1]Pib Pc'!B$1:P$1,'[1]Pib Pc'!$B$2:$P$81))</f>
        <v>8410</v>
      </c>
      <c r="E76" s="19" cm="1">
        <f t="array" ref="E76">_xlfn.XLOOKUP(transformación!B67,'[1]IPC Armonizado'!$A$2:$A$250,_xlfn.XLOOKUP($C$1,'[1]IPC Armonizado'!$B$1:$Q$1,'[1]IPC Armonizado'!$B$2:$Q$250))</f>
        <v>92.48</v>
      </c>
      <c r="F76" s="19" cm="1">
        <f t="array" ref="F76">_xlfn.XLOOKUP(transformación!A67,'[1]Desempleo armonizado'!$A$2:$A$101,_xlfn.XLOOKUP($C$1,'[1]Desempleo armonizado'!$B$1:$P$1,'[1]Desempleo armonizado'!$B$2:$P$101))</f>
        <v>8.1</v>
      </c>
      <c r="G76" s="26" cm="1">
        <f t="array" ref="G76">IFERROR(_xlfn.XLOOKUP(transformación!$B67,[1]Forwarkeys!$B$2:$B$1000,_xlfn.XLOOKUP($C$1,[1]Forwarkeys!$C$1:$BA$1,[1]Forwarkeys!$C$2:$BA$1000)),"-")</f>
        <v>19462</v>
      </c>
      <c r="H76" s="19">
        <f>España!E76</f>
        <v>94.49</v>
      </c>
      <c r="I76" s="3">
        <f>[1]Aeropuerto!$E69</f>
        <v>17905</v>
      </c>
      <c r="J76" s="3" cm="1">
        <f t="array" ref="J76">_xlfn.XLOOKUP(transformación!$B67,[1]Mortalidad!$A$2:$A$301,_xlfn.XLOOKUP($C$1,[1]Mortalidad!$B$1:$P$1,[1]Mortalidad!$B$2:$P$301))</f>
        <v>8560</v>
      </c>
      <c r="K76" s="19" cm="1">
        <f t="array" ref="K76">_xlfn.XLOOKUP(transformación!$B67,'[1]Indice del consumidor'!$A$2:$A$301,_xlfn.XLOOKUP($C$1,'[1]Indice del consumidor'!$B$1:$P$1,'[1]Indice del consumidor'!$B$2:$P$301))</f>
        <v>-9.6999999999999993</v>
      </c>
      <c r="L76" s="34" t="s">
        <v>702</v>
      </c>
      <c r="M76" s="34" t="s">
        <v>702</v>
      </c>
      <c r="N76" s="34" t="s">
        <v>702</v>
      </c>
    </row>
    <row r="77" spans="1:14" x14ac:dyDescent="0.3">
      <c r="A77" s="2" t="str">
        <f>'Viajeros Hoteles y Apartamet'!A77</f>
        <v>2010</v>
      </c>
      <c r="B77" s="2" t="str">
        <f>'Viajeros Hoteles y Apartamet'!B77</f>
        <v>6</v>
      </c>
      <c r="C77" s="3">
        <f>'Viajeros Hoteles y Apartamet'!O77</f>
        <v>37782</v>
      </c>
      <c r="D77" s="3" cm="1">
        <f t="array" ref="D77">_xlfn.XLOOKUP(transformación!A68,'[1]Pib Pc'!$A$2:$A$81,_xlfn.XLOOKUP($C$1,'[1]Pib Pc'!B$1:P$1,'[1]Pib Pc'!$B$2:$P$81))</f>
        <v>8410</v>
      </c>
      <c r="E77" s="19" cm="1">
        <f t="array" ref="E77">_xlfn.XLOOKUP(transformación!B68,'[1]IPC Armonizado'!$A$2:$A$250,_xlfn.XLOOKUP($C$1,'[1]IPC Armonizado'!$B$1:$Q$1,'[1]IPC Armonizado'!$B$2:$Q$250))</f>
        <v>92.5</v>
      </c>
      <c r="F77" s="19" cm="1">
        <f t="array" ref="F77">_xlfn.XLOOKUP(transformación!A68,'[1]Desempleo armonizado'!$A$2:$A$101,_xlfn.XLOOKUP($C$1,'[1]Desempleo armonizado'!$B$1:$P$1,'[1]Desempleo armonizado'!$B$2:$P$101))</f>
        <v>8.1</v>
      </c>
      <c r="G77" s="26" cm="1">
        <f t="array" ref="G77">IFERROR(_xlfn.XLOOKUP(transformación!$B68,[1]Forwarkeys!$B$2:$B$1000,_xlfn.XLOOKUP($C$1,[1]Forwarkeys!$C$1:$BA$1,[1]Forwarkeys!$C$2:$BA$1000)),"-")</f>
        <v>19040</v>
      </c>
      <c r="H77" s="19">
        <f>España!E77</f>
        <v>94.6</v>
      </c>
      <c r="I77" s="3">
        <f>[1]Aeropuerto!$E70</f>
        <v>17202</v>
      </c>
      <c r="J77" s="3" cm="1">
        <f t="array" ref="J77">_xlfn.XLOOKUP(transformación!$B68,[1]Mortalidad!$A$2:$A$301,_xlfn.XLOOKUP($C$1,[1]Mortalidad!$B$1:$P$1,[1]Mortalidad!$B$2:$P$301))</f>
        <v>8283</v>
      </c>
      <c r="K77" s="19" cm="1">
        <f t="array" ref="K77">_xlfn.XLOOKUP(transformación!$B68,'[1]Indice del consumidor'!$A$2:$A$301,_xlfn.XLOOKUP($C$1,'[1]Indice del consumidor'!$B$1:$P$1,'[1]Indice del consumidor'!$B$2:$P$301))</f>
        <v>-7.3</v>
      </c>
      <c r="L77" s="34" t="s">
        <v>702</v>
      </c>
      <c r="M77" s="34" t="s">
        <v>702</v>
      </c>
      <c r="N77" s="34" t="s">
        <v>702</v>
      </c>
    </row>
    <row r="78" spans="1:14" x14ac:dyDescent="0.3">
      <c r="A78" s="2" t="str">
        <f>'Viajeros Hoteles y Apartamet'!A78</f>
        <v>2010</v>
      </c>
      <c r="B78" s="2" t="str">
        <f>'Viajeros Hoteles y Apartamet'!B78</f>
        <v>7</v>
      </c>
      <c r="C78" s="3">
        <f>'Viajeros Hoteles y Apartamet'!O78</f>
        <v>62444</v>
      </c>
      <c r="D78" s="3" cm="1">
        <f t="array" ref="D78">_xlfn.XLOOKUP(transformación!A69,'[1]Pib Pc'!$A$2:$A$81,_xlfn.XLOOKUP($C$1,'[1]Pib Pc'!B$1:P$1,'[1]Pib Pc'!$B$2:$P$81))</f>
        <v>8130</v>
      </c>
      <c r="E78" s="19" cm="1">
        <f t="array" ref="E78">_xlfn.XLOOKUP(transformación!B69,'[1]IPC Armonizado'!$A$2:$A$250,_xlfn.XLOOKUP($C$1,'[1]IPC Armonizado'!$B$1:$Q$1,'[1]IPC Armonizado'!$B$2:$Q$250))</f>
        <v>90.81</v>
      </c>
      <c r="F78" s="19" cm="1">
        <f t="array" ref="F78">_xlfn.XLOOKUP(transformación!A69,'[1]Desempleo armonizado'!$A$2:$A$101,_xlfn.XLOOKUP($C$1,'[1]Desempleo armonizado'!$B$1:$P$1,'[1]Desempleo armonizado'!$B$2:$P$101))</f>
        <v>8.6999999999999993</v>
      </c>
      <c r="G78" s="26" cm="1">
        <f t="array" ref="G78">IFERROR(_xlfn.XLOOKUP(transformación!$B69,[1]Forwarkeys!$B$2:$B$1000,_xlfn.XLOOKUP($C$1,[1]Forwarkeys!$C$1:$BA$1,[1]Forwarkeys!$C$2:$BA$1000)),"-")</f>
        <v>28037</v>
      </c>
      <c r="H78" s="19">
        <f>España!E78</f>
        <v>93.54</v>
      </c>
      <c r="I78" s="3">
        <f>[1]Aeropuerto!$E71</f>
        <v>27897</v>
      </c>
      <c r="J78" s="3" cm="1">
        <f t="array" ref="J78">_xlfn.XLOOKUP(transformación!$B69,[1]Mortalidad!$A$2:$A$301,_xlfn.XLOOKUP($C$1,[1]Mortalidad!$B$1:$P$1,[1]Mortalidad!$B$2:$P$301))</f>
        <v>8546</v>
      </c>
      <c r="K78" s="19" cm="1">
        <f t="array" ref="K78">_xlfn.XLOOKUP(transformación!$B69,'[1]Indice del consumidor'!$A$2:$A$301,_xlfn.XLOOKUP($C$1,'[1]Indice del consumidor'!$B$1:$P$1,'[1]Indice del consumidor'!$B$2:$P$301))</f>
        <v>-6.1</v>
      </c>
      <c r="L78" s="34" t="s">
        <v>702</v>
      </c>
      <c r="M78" s="34" t="s">
        <v>702</v>
      </c>
      <c r="N78" s="34" t="s">
        <v>702</v>
      </c>
    </row>
    <row r="79" spans="1:14" x14ac:dyDescent="0.3">
      <c r="A79" s="2" t="str">
        <f>'Viajeros Hoteles y Apartamet'!A79</f>
        <v>2010</v>
      </c>
      <c r="B79" s="2" t="str">
        <f>'Viajeros Hoteles y Apartamet'!B79</f>
        <v>8</v>
      </c>
      <c r="C79" s="3">
        <f>'Viajeros Hoteles y Apartamet'!O79</f>
        <v>36935</v>
      </c>
      <c r="D79" s="3" cm="1">
        <f t="array" ref="D79">_xlfn.XLOOKUP(transformación!A70,'[1]Pib Pc'!$A$2:$A$81,_xlfn.XLOOKUP($C$1,'[1]Pib Pc'!B$1:P$1,'[1]Pib Pc'!$B$2:$P$81))</f>
        <v>8130</v>
      </c>
      <c r="E79" s="19" cm="1">
        <f t="array" ref="E79">_xlfn.XLOOKUP(transformación!B70,'[1]IPC Armonizado'!$A$2:$A$250,_xlfn.XLOOKUP($C$1,'[1]IPC Armonizado'!$B$1:$Q$1,'[1]IPC Armonizado'!$B$2:$Q$250))</f>
        <v>92.67</v>
      </c>
      <c r="F79" s="19" cm="1">
        <f t="array" ref="F79">_xlfn.XLOOKUP(transformación!A70,'[1]Desempleo armonizado'!$A$2:$A$101,_xlfn.XLOOKUP($C$1,'[1]Desempleo armonizado'!$B$1:$P$1,'[1]Desempleo armonizado'!$B$2:$P$101))</f>
        <v>8.6999999999999993</v>
      </c>
      <c r="G79" s="26" cm="1">
        <f t="array" ref="G79">IFERROR(_xlfn.XLOOKUP(transformación!$B70,[1]Forwarkeys!$B$2:$B$1000,_xlfn.XLOOKUP($C$1,[1]Forwarkeys!$C$1:$BA$1,[1]Forwarkeys!$C$2:$BA$1000)),"-")</f>
        <v>27530</v>
      </c>
      <c r="H79" s="19">
        <f>España!E79</f>
        <v>93.75</v>
      </c>
      <c r="I79" s="3">
        <f>[1]Aeropuerto!$E72</f>
        <v>22083</v>
      </c>
      <c r="J79" s="3" cm="1">
        <f t="array" ref="J79">_xlfn.XLOOKUP(transformación!$B70,[1]Mortalidad!$A$2:$A$301,_xlfn.XLOOKUP($C$1,[1]Mortalidad!$B$1:$P$1,[1]Mortalidad!$B$2:$P$301))</f>
        <v>8031</v>
      </c>
      <c r="K79" s="19" cm="1">
        <f t="array" ref="K79">_xlfn.XLOOKUP(transformación!$B70,'[1]Indice del consumidor'!$A$2:$A$301,_xlfn.XLOOKUP($C$1,'[1]Indice del consumidor'!$B$1:$P$1,'[1]Indice del consumidor'!$B$2:$P$301))</f>
        <v>-3.4</v>
      </c>
      <c r="L79" s="34" t="s">
        <v>702</v>
      </c>
      <c r="M79" s="34" t="s">
        <v>702</v>
      </c>
      <c r="N79" s="34" t="s">
        <v>702</v>
      </c>
    </row>
    <row r="80" spans="1:14" x14ac:dyDescent="0.3">
      <c r="A80" s="2" t="str">
        <f>'Viajeros Hoteles y Apartamet'!A80</f>
        <v>2010</v>
      </c>
      <c r="B80" s="2" t="str">
        <f>'Viajeros Hoteles y Apartamet'!B80</f>
        <v>9</v>
      </c>
      <c r="C80" s="3">
        <f>'Viajeros Hoteles y Apartamet'!O80</f>
        <v>46239</v>
      </c>
      <c r="D80" s="3" cm="1">
        <f t="array" ref="D80">_xlfn.XLOOKUP(transformación!A71,'[1]Pib Pc'!$A$2:$A$81,_xlfn.XLOOKUP($C$1,'[1]Pib Pc'!B$1:P$1,'[1]Pib Pc'!$B$2:$P$81))</f>
        <v>8130</v>
      </c>
      <c r="E80" s="19" cm="1">
        <f t="array" ref="E80">_xlfn.XLOOKUP(transformación!B71,'[1]IPC Armonizado'!$A$2:$A$250,_xlfn.XLOOKUP($C$1,'[1]IPC Armonizado'!$B$1:$Q$1,'[1]IPC Armonizado'!$B$2:$Q$250))</f>
        <v>92.78</v>
      </c>
      <c r="F80" s="19" cm="1">
        <f t="array" ref="F80">_xlfn.XLOOKUP(transformación!A71,'[1]Desempleo armonizado'!$A$2:$A$101,_xlfn.XLOOKUP($C$1,'[1]Desempleo armonizado'!$B$1:$P$1,'[1]Desempleo armonizado'!$B$2:$P$101))</f>
        <v>8.6999999999999993</v>
      </c>
      <c r="G80" s="26" cm="1">
        <f t="array" ref="G80">IFERROR(_xlfn.XLOOKUP(transformación!$B71,[1]Forwarkeys!$B$2:$B$1000,_xlfn.XLOOKUP($C$1,[1]Forwarkeys!$C$1:$BA$1,[1]Forwarkeys!$C$2:$BA$1000)),"-")</f>
        <v>20960</v>
      </c>
      <c r="H80" s="19">
        <f>España!E80</f>
        <v>94.61</v>
      </c>
      <c r="I80" s="3">
        <f>[1]Aeropuerto!$E73</f>
        <v>19501</v>
      </c>
      <c r="J80" s="3" cm="1">
        <f t="array" ref="J80">_xlfn.XLOOKUP(transformación!$B71,[1]Mortalidad!$A$2:$A$301,_xlfn.XLOOKUP($C$1,[1]Mortalidad!$B$1:$P$1,[1]Mortalidad!$B$2:$P$301))</f>
        <v>8120</v>
      </c>
      <c r="K80" s="19" cm="1">
        <f t="array" ref="K80">_xlfn.XLOOKUP(transformación!$B71,'[1]Indice del consumidor'!$A$2:$A$301,_xlfn.XLOOKUP($C$1,'[1]Indice del consumidor'!$B$1:$P$1,'[1]Indice del consumidor'!$B$2:$P$301))</f>
        <v>-5.2</v>
      </c>
      <c r="L80" s="34" t="s">
        <v>702</v>
      </c>
      <c r="M80" s="34" t="s">
        <v>702</v>
      </c>
      <c r="N80" s="34" t="s">
        <v>702</v>
      </c>
    </row>
    <row r="81" spans="1:14" x14ac:dyDescent="0.3">
      <c r="A81" s="2" t="str">
        <f>'Viajeros Hoteles y Apartamet'!A81</f>
        <v>2010</v>
      </c>
      <c r="B81" s="2" t="str">
        <f>'Viajeros Hoteles y Apartamet'!B81</f>
        <v>10</v>
      </c>
      <c r="C81" s="3">
        <f>'Viajeros Hoteles y Apartamet'!O81</f>
        <v>35210</v>
      </c>
      <c r="D81" s="3" cm="1">
        <f t="array" ref="D81">_xlfn.XLOOKUP(transformación!A72,'[1]Pib Pc'!$A$2:$A$81,_xlfn.XLOOKUP($C$1,'[1]Pib Pc'!B$1:P$1,'[1]Pib Pc'!$B$2:$P$81))</f>
        <v>8820</v>
      </c>
      <c r="E81" s="19" cm="1">
        <f t="array" ref="E81">_xlfn.XLOOKUP(transformación!B72,'[1]IPC Armonizado'!$A$2:$A$250,_xlfn.XLOOKUP($C$1,'[1]IPC Armonizado'!$B$1:$Q$1,'[1]IPC Armonizado'!$B$2:$Q$250))</f>
        <v>92.91</v>
      </c>
      <c r="F81" s="19" cm="1">
        <f t="array" ref="F81">_xlfn.XLOOKUP(transformación!A72,'[1]Desempleo armonizado'!$A$2:$A$101,_xlfn.XLOOKUP($C$1,'[1]Desempleo armonizado'!$B$1:$P$1,'[1]Desempleo armonizado'!$B$2:$P$101))</f>
        <v>7.9</v>
      </c>
      <c r="G81" s="26" cm="1">
        <f t="array" ref="G81">IFERROR(_xlfn.XLOOKUP(transformación!$B72,[1]Forwarkeys!$B$2:$B$1000,_xlfn.XLOOKUP($C$1,[1]Forwarkeys!$C$1:$BA$1,[1]Forwarkeys!$C$2:$BA$1000)),"-")</f>
        <v>22077</v>
      </c>
      <c r="H81" s="19">
        <f>España!E81</f>
        <v>95.03</v>
      </c>
      <c r="I81" s="3">
        <f>[1]Aeropuerto!$E74</f>
        <v>20406</v>
      </c>
      <c r="J81" s="3" cm="1">
        <f t="array" ref="J81">_xlfn.XLOOKUP(transformación!$B72,[1]Mortalidad!$A$2:$A$301,_xlfn.XLOOKUP($C$1,[1]Mortalidad!$B$1:$P$1,[1]Mortalidad!$B$2:$P$301))</f>
        <v>8572</v>
      </c>
      <c r="K81" s="19" cm="1">
        <f t="array" ref="K81">_xlfn.XLOOKUP(transformación!$B72,'[1]Indice del consumidor'!$A$2:$A$301,_xlfn.XLOOKUP($C$1,'[1]Indice del consumidor'!$B$1:$P$1,'[1]Indice del consumidor'!$B$2:$P$301))</f>
        <v>-6.6</v>
      </c>
      <c r="L81" s="34" t="s">
        <v>702</v>
      </c>
      <c r="M81" s="34" t="s">
        <v>702</v>
      </c>
      <c r="N81" s="34" t="s">
        <v>702</v>
      </c>
    </row>
    <row r="82" spans="1:14" x14ac:dyDescent="0.3">
      <c r="A82" s="2" t="str">
        <f>'Viajeros Hoteles y Apartamet'!A82</f>
        <v>2010</v>
      </c>
      <c r="B82" s="2" t="str">
        <f>'Viajeros Hoteles y Apartamet'!B82</f>
        <v>11</v>
      </c>
      <c r="C82" s="3">
        <f>'Viajeros Hoteles y Apartamet'!O82</f>
        <v>30844</v>
      </c>
      <c r="D82" s="3" cm="1">
        <f t="array" ref="D82">_xlfn.XLOOKUP(transformación!A73,'[1]Pib Pc'!$A$2:$A$81,_xlfn.XLOOKUP($C$1,'[1]Pib Pc'!B$1:P$1,'[1]Pib Pc'!$B$2:$P$81))</f>
        <v>8820</v>
      </c>
      <c r="E82" s="19" cm="1">
        <f t="array" ref="E82">_xlfn.XLOOKUP(transformación!B73,'[1]IPC Armonizado'!$A$2:$A$250,_xlfn.XLOOKUP($C$1,'[1]IPC Armonizado'!$B$1:$Q$1,'[1]IPC Armonizado'!$B$2:$Q$250))</f>
        <v>93.02</v>
      </c>
      <c r="F82" s="19" cm="1">
        <f t="array" ref="F82">_xlfn.XLOOKUP(transformación!A73,'[1]Desempleo armonizado'!$A$2:$A$101,_xlfn.XLOOKUP($C$1,'[1]Desempleo armonizado'!$B$1:$P$1,'[1]Desempleo armonizado'!$B$2:$P$101))</f>
        <v>7.9</v>
      </c>
      <c r="G82" s="26" cm="1">
        <f t="array" ref="G82">IFERROR(_xlfn.XLOOKUP(transformación!$B73,[1]Forwarkeys!$B$2:$B$1000,_xlfn.XLOOKUP($C$1,[1]Forwarkeys!$C$1:$BA$1,[1]Forwarkeys!$C$2:$BA$1000)),"-")</f>
        <v>15082</v>
      </c>
      <c r="H82" s="19">
        <f>España!E82</f>
        <v>95.33</v>
      </c>
      <c r="I82" s="3">
        <f>[1]Aeropuerto!$E75</f>
        <v>13417</v>
      </c>
      <c r="J82" s="3" cm="1">
        <f t="array" ref="J82">_xlfn.XLOOKUP(transformación!$B73,[1]Mortalidad!$A$2:$A$301,_xlfn.XLOOKUP($C$1,[1]Mortalidad!$B$1:$P$1,[1]Mortalidad!$B$2:$P$301))</f>
        <v>8452</v>
      </c>
      <c r="K82" s="19" cm="1">
        <f t="array" ref="K82">_xlfn.XLOOKUP(transformación!$B73,'[1]Indice del consumidor'!$A$2:$A$301,_xlfn.XLOOKUP($C$1,'[1]Indice del consumidor'!$B$1:$P$1,'[1]Indice del consumidor'!$B$2:$P$301))</f>
        <v>-5.8</v>
      </c>
      <c r="L82" s="34" t="s">
        <v>702</v>
      </c>
      <c r="M82" s="34" t="s">
        <v>702</v>
      </c>
      <c r="N82" s="34" t="s">
        <v>702</v>
      </c>
    </row>
    <row r="83" spans="1:14" x14ac:dyDescent="0.3">
      <c r="A83" s="2" t="str">
        <f>'Viajeros Hoteles y Apartamet'!A83</f>
        <v>2010</v>
      </c>
      <c r="B83" s="2" t="str">
        <f>'Viajeros Hoteles y Apartamet'!B83</f>
        <v>12</v>
      </c>
      <c r="C83" s="3">
        <f>'Viajeros Hoteles y Apartamet'!O83</f>
        <v>19212</v>
      </c>
      <c r="D83" s="3" cm="1">
        <f t="array" ref="D83">_xlfn.XLOOKUP(transformación!A74,'[1]Pib Pc'!$A$2:$A$81,_xlfn.XLOOKUP($C$1,'[1]Pib Pc'!B$1:P$1,'[1]Pib Pc'!$B$2:$P$81))</f>
        <v>8820</v>
      </c>
      <c r="E83" s="19" cm="1">
        <f t="array" ref="E83">_xlfn.XLOOKUP(transformación!B74,'[1]IPC Armonizado'!$A$2:$A$250,_xlfn.XLOOKUP($C$1,'[1]IPC Armonizado'!$B$1:$Q$1,'[1]IPC Armonizado'!$B$2:$Q$250))</f>
        <v>93.55</v>
      </c>
      <c r="F83" s="19" cm="1">
        <f t="array" ref="F83">_xlfn.XLOOKUP(transformación!A74,'[1]Desempleo armonizado'!$A$2:$A$101,_xlfn.XLOOKUP($C$1,'[1]Desempleo armonizado'!$B$1:$P$1,'[1]Desempleo armonizado'!$B$2:$P$101))</f>
        <v>7.9</v>
      </c>
      <c r="G83" s="26" cm="1">
        <f t="array" ref="G83">IFERROR(_xlfn.XLOOKUP(transformación!$B74,[1]Forwarkeys!$B$2:$B$1000,_xlfn.XLOOKUP($C$1,[1]Forwarkeys!$C$1:$BA$1,[1]Forwarkeys!$C$2:$BA$1000)),"-")</f>
        <v>13809</v>
      </c>
      <c r="H83" s="19">
        <f>España!E83</f>
        <v>95.86</v>
      </c>
      <c r="I83" s="3">
        <f>[1]Aeropuerto!$E76</f>
        <v>11037</v>
      </c>
      <c r="J83" s="3" cm="1">
        <f t="array" ref="J83">_xlfn.XLOOKUP(transformación!$B74,[1]Mortalidad!$A$2:$A$301,_xlfn.XLOOKUP($C$1,[1]Mortalidad!$B$1:$P$1,[1]Mortalidad!$B$2:$P$301))</f>
        <v>9972</v>
      </c>
      <c r="K83" s="19" cm="1">
        <f t="array" ref="K83">_xlfn.XLOOKUP(transformación!$B74,'[1]Indice del consumidor'!$A$2:$A$301,_xlfn.XLOOKUP($C$1,'[1]Indice del consumidor'!$B$1:$P$1,'[1]Indice del consumidor'!$B$2:$P$301))</f>
        <v>-7.2</v>
      </c>
      <c r="L83" s="34" t="s">
        <v>702</v>
      </c>
      <c r="M83" s="34" t="s">
        <v>702</v>
      </c>
      <c r="N83" s="34" t="s">
        <v>702</v>
      </c>
    </row>
    <row r="84" spans="1:14" x14ac:dyDescent="0.3">
      <c r="A84" s="2" t="str">
        <f>'Viajeros Hoteles y Apartamet'!A84</f>
        <v>2011</v>
      </c>
      <c r="B84" s="2" t="str">
        <f>'Viajeros Hoteles y Apartamet'!B84</f>
        <v>1</v>
      </c>
      <c r="C84" s="3">
        <f>'Viajeros Hoteles y Apartamet'!O84</f>
        <v>31704</v>
      </c>
      <c r="D84" s="3" cm="1">
        <f t="array" ref="D84">_xlfn.XLOOKUP(transformación!A75,'[1]Pib Pc'!$A$2:$A$81,_xlfn.XLOOKUP($C$1,'[1]Pib Pc'!B$1:P$1,'[1]Pib Pc'!$B$2:$P$81))</f>
        <v>8250</v>
      </c>
      <c r="E84" s="19" cm="1">
        <f t="array" ref="E84">_xlfn.XLOOKUP(transformación!B75,'[1]IPC Armonizado'!$A$2:$A$250,_xlfn.XLOOKUP($C$1,'[1]IPC Armonizado'!$B$1:$Q$1,'[1]IPC Armonizado'!$B$2:$Q$250))</f>
        <v>92.31</v>
      </c>
      <c r="F84" s="19" cm="1">
        <f t="array" ref="F84">_xlfn.XLOOKUP(transformación!A75,'[1]Desempleo armonizado'!$A$2:$A$101,_xlfn.XLOOKUP($C$1,'[1]Desempleo armonizado'!$B$1:$P$1,'[1]Desempleo armonizado'!$B$2:$P$101))</f>
        <v>7.2</v>
      </c>
      <c r="G84" s="26" cm="1">
        <f t="array" ref="G84">IFERROR(_xlfn.XLOOKUP(transformación!$B75,[1]Forwarkeys!$B$2:$B$1000,_xlfn.XLOOKUP($C$1,[1]Forwarkeys!$C$1:$BA$1,[1]Forwarkeys!$C$2:$BA$1000)),"-")</f>
        <v>15300</v>
      </c>
      <c r="H84" s="19">
        <f>España!E84</f>
        <v>94.6</v>
      </c>
      <c r="I84" s="3">
        <f>[1]Aeropuerto!$E77</f>
        <v>11338</v>
      </c>
      <c r="J84" s="3" cm="1">
        <f t="array" ref="J84">_xlfn.XLOOKUP(transformación!$B75,[1]Mortalidad!$A$2:$A$301,_xlfn.XLOOKUP($C$1,[1]Mortalidad!$B$1:$P$1,[1]Mortalidad!$B$2:$P$301))</f>
        <v>9821</v>
      </c>
      <c r="K84" s="19" cm="1">
        <f t="array" ref="K84">_xlfn.XLOOKUP(transformación!$B75,'[1]Indice del consumidor'!$A$2:$A$301,_xlfn.XLOOKUP($C$1,'[1]Indice del consumidor'!$B$1:$P$1,'[1]Indice del consumidor'!$B$2:$P$301))</f>
        <v>-8</v>
      </c>
      <c r="L84" s="34" t="s">
        <v>702</v>
      </c>
      <c r="M84" s="34" t="s">
        <v>702</v>
      </c>
      <c r="N84" s="34" t="s">
        <v>702</v>
      </c>
    </row>
    <row r="85" spans="1:14" x14ac:dyDescent="0.3">
      <c r="A85" s="2" t="str">
        <f>'Viajeros Hoteles y Apartamet'!A85</f>
        <v>2011</v>
      </c>
      <c r="B85" s="2" t="str">
        <f>'Viajeros Hoteles y Apartamet'!B85</f>
        <v>2</v>
      </c>
      <c r="C85" s="3">
        <f>'Viajeros Hoteles y Apartamet'!O85</f>
        <v>35216</v>
      </c>
      <c r="D85" s="3" cm="1">
        <f t="array" ref="D85">_xlfn.XLOOKUP(transformación!A76,'[1]Pib Pc'!$A$2:$A$81,_xlfn.XLOOKUP($C$1,'[1]Pib Pc'!B$1:P$1,'[1]Pib Pc'!$B$2:$P$81))</f>
        <v>8250</v>
      </c>
      <c r="E85" s="19" cm="1">
        <f t="array" ref="E85">_xlfn.XLOOKUP(transformación!B76,'[1]IPC Armonizado'!$A$2:$A$250,_xlfn.XLOOKUP($C$1,'[1]IPC Armonizado'!$B$1:$Q$1,'[1]IPC Armonizado'!$B$2:$Q$250))</f>
        <v>94.48</v>
      </c>
      <c r="F85" s="19" cm="1">
        <f t="array" ref="F85">_xlfn.XLOOKUP(transformación!A76,'[1]Desempleo armonizado'!$A$2:$A$101,_xlfn.XLOOKUP($C$1,'[1]Desempleo armonizado'!$B$1:$P$1,'[1]Desempleo armonizado'!$B$2:$P$101))</f>
        <v>7.2</v>
      </c>
      <c r="G85" s="26" cm="1">
        <f t="array" ref="G85">IFERROR(_xlfn.XLOOKUP(transformación!$B76,[1]Forwarkeys!$B$2:$B$1000,_xlfn.XLOOKUP($C$1,[1]Forwarkeys!$C$1:$BA$1,[1]Forwarkeys!$C$2:$BA$1000)),"-")</f>
        <v>12902</v>
      </c>
      <c r="H85" s="19">
        <f>España!E85</f>
        <v>94.7</v>
      </c>
      <c r="I85" s="3">
        <f>[1]Aeropuerto!$E78</f>
        <v>12450</v>
      </c>
      <c r="J85" s="3" cm="1">
        <f t="array" ref="J85">_xlfn.XLOOKUP(transformación!$B76,[1]Mortalidad!$A$2:$A$301,_xlfn.XLOOKUP($C$1,[1]Mortalidad!$B$1:$P$1,[1]Mortalidad!$B$2:$P$301))</f>
        <v>8344</v>
      </c>
      <c r="K85" s="19" cm="1">
        <f t="array" ref="K85">_xlfn.XLOOKUP(transformación!$B76,'[1]Indice del consumidor'!$A$2:$A$301,_xlfn.XLOOKUP($C$1,'[1]Indice del consumidor'!$B$1:$P$1,'[1]Indice del consumidor'!$B$2:$P$301))</f>
        <v>-5.6</v>
      </c>
      <c r="L85" s="34" t="s">
        <v>702</v>
      </c>
      <c r="M85" s="34" t="s">
        <v>702</v>
      </c>
      <c r="N85" s="34" t="s">
        <v>702</v>
      </c>
    </row>
    <row r="86" spans="1:14" x14ac:dyDescent="0.3">
      <c r="A86" s="2" t="str">
        <f>'Viajeros Hoteles y Apartamet'!A86</f>
        <v>2011</v>
      </c>
      <c r="B86" s="2" t="str">
        <f>'Viajeros Hoteles y Apartamet'!B86</f>
        <v>3</v>
      </c>
      <c r="C86" s="3">
        <f>'Viajeros Hoteles y Apartamet'!O86</f>
        <v>41668</v>
      </c>
      <c r="D86" s="3" cm="1">
        <f t="array" ref="D86">_xlfn.XLOOKUP(transformación!A77,'[1]Pib Pc'!$A$2:$A$81,_xlfn.XLOOKUP($C$1,'[1]Pib Pc'!B$1:P$1,'[1]Pib Pc'!$B$2:$P$81))</f>
        <v>8250</v>
      </c>
      <c r="E86" s="19" cm="1">
        <f t="array" ref="E86">_xlfn.XLOOKUP(transformación!B77,'[1]IPC Armonizado'!$A$2:$A$250,_xlfn.XLOOKUP($C$1,'[1]IPC Armonizado'!$B$1:$Q$1,'[1]IPC Armonizado'!$B$2:$Q$250))</f>
        <v>94.8</v>
      </c>
      <c r="F86" s="19" cm="1">
        <f t="array" ref="F86">_xlfn.XLOOKUP(transformación!A77,'[1]Desempleo armonizado'!$A$2:$A$101,_xlfn.XLOOKUP($C$1,'[1]Desempleo armonizado'!$B$1:$P$1,'[1]Desempleo armonizado'!$B$2:$P$101))</f>
        <v>7.2</v>
      </c>
      <c r="G86" s="26" cm="1">
        <f t="array" ref="G86">IFERROR(_xlfn.XLOOKUP(transformación!$B77,[1]Forwarkeys!$B$2:$B$1000,_xlfn.XLOOKUP($C$1,[1]Forwarkeys!$C$1:$BA$1,[1]Forwarkeys!$C$2:$BA$1000)),"-")</f>
        <v>15993</v>
      </c>
      <c r="H86" s="19">
        <f>España!E86</f>
        <v>96.93</v>
      </c>
      <c r="I86" s="3">
        <f>[1]Aeropuerto!$E79</f>
        <v>15688</v>
      </c>
      <c r="J86" s="3" cm="1">
        <f t="array" ref="J86">_xlfn.XLOOKUP(transformación!$B77,[1]Mortalidad!$A$2:$A$301,_xlfn.XLOOKUP($C$1,[1]Mortalidad!$B$1:$P$1,[1]Mortalidad!$B$2:$P$301))</f>
        <v>9117</v>
      </c>
      <c r="K86" s="19" cm="1">
        <f t="array" ref="K86">_xlfn.XLOOKUP(transformación!$B77,'[1]Indice del consumidor'!$A$2:$A$301,_xlfn.XLOOKUP($C$1,'[1]Indice del consumidor'!$B$1:$P$1,'[1]Indice del consumidor'!$B$2:$P$301))</f>
        <v>-9.1</v>
      </c>
      <c r="L86" s="34" t="s">
        <v>702</v>
      </c>
      <c r="M86" s="34" t="s">
        <v>702</v>
      </c>
      <c r="N86" s="34" t="s">
        <v>702</v>
      </c>
    </row>
    <row r="87" spans="1:14" x14ac:dyDescent="0.3">
      <c r="A87" s="2" t="str">
        <f>'Viajeros Hoteles y Apartamet'!A87</f>
        <v>2011</v>
      </c>
      <c r="B87" s="2" t="str">
        <f>'Viajeros Hoteles y Apartamet'!B87</f>
        <v>4</v>
      </c>
      <c r="C87" s="3">
        <f>'Viajeros Hoteles y Apartamet'!O87</f>
        <v>47777</v>
      </c>
      <c r="D87" s="3" cm="1">
        <f t="array" ref="D87">_xlfn.XLOOKUP(transformación!A78,'[1]Pib Pc'!$A$2:$A$81,_xlfn.XLOOKUP($C$1,'[1]Pib Pc'!B$1:P$1,'[1]Pib Pc'!$B$2:$P$81))</f>
        <v>8570</v>
      </c>
      <c r="E87" s="19" cm="1">
        <f t="array" ref="E87">_xlfn.XLOOKUP(transformación!B78,'[1]IPC Armonizado'!$A$2:$A$250,_xlfn.XLOOKUP($C$1,'[1]IPC Armonizado'!$B$1:$Q$1,'[1]IPC Armonizado'!$B$2:$Q$250))</f>
        <v>95.05</v>
      </c>
      <c r="F87" s="19" cm="1">
        <f t="array" ref="F87">_xlfn.XLOOKUP(transformación!A78,'[1]Desempleo armonizado'!$A$2:$A$101,_xlfn.XLOOKUP($C$1,'[1]Desempleo armonizado'!$B$1:$P$1,'[1]Desempleo armonizado'!$B$2:$P$101))</f>
        <v>6.6</v>
      </c>
      <c r="G87" s="26" cm="1">
        <f t="array" ref="G87">IFERROR(_xlfn.XLOOKUP(transformación!$B78,[1]Forwarkeys!$B$2:$B$1000,_xlfn.XLOOKUP($C$1,[1]Forwarkeys!$C$1:$BA$1,[1]Forwarkeys!$C$2:$BA$1000)),"-")</f>
        <v>19988</v>
      </c>
      <c r="H87" s="19">
        <f>España!E87</f>
        <v>97.78</v>
      </c>
      <c r="I87" s="3">
        <f>[1]Aeropuerto!$E80</f>
        <v>20422</v>
      </c>
      <c r="J87" s="3" cm="1">
        <f t="array" ref="J87">_xlfn.XLOOKUP(transformación!$B78,[1]Mortalidad!$A$2:$A$301,_xlfn.XLOOKUP($C$1,[1]Mortalidad!$B$1:$P$1,[1]Mortalidad!$B$2:$P$301))</f>
        <v>8434</v>
      </c>
      <c r="K87" s="19" cm="1">
        <f t="array" ref="K87">_xlfn.XLOOKUP(transformación!$B78,'[1]Indice del consumidor'!$A$2:$A$301,_xlfn.XLOOKUP($C$1,'[1]Indice del consumidor'!$B$1:$P$1,'[1]Indice del consumidor'!$B$2:$P$301))</f>
        <v>-9.1999999999999993</v>
      </c>
      <c r="L87" s="34" t="s">
        <v>702</v>
      </c>
      <c r="M87" s="34" t="s">
        <v>702</v>
      </c>
      <c r="N87" s="34" t="s">
        <v>702</v>
      </c>
    </row>
    <row r="88" spans="1:14" x14ac:dyDescent="0.3">
      <c r="A88" s="2" t="str">
        <f>'Viajeros Hoteles y Apartamet'!A88</f>
        <v>2011</v>
      </c>
      <c r="B88" s="2" t="str">
        <f>'Viajeros Hoteles y Apartamet'!B88</f>
        <v>5</v>
      </c>
      <c r="C88" s="3">
        <f>'Viajeros Hoteles y Apartamet'!O88</f>
        <v>55323</v>
      </c>
      <c r="D88" s="3" cm="1">
        <f t="array" ref="D88">_xlfn.XLOOKUP(transformación!A79,'[1]Pib Pc'!$A$2:$A$81,_xlfn.XLOOKUP($C$1,'[1]Pib Pc'!B$1:P$1,'[1]Pib Pc'!$B$2:$P$81))</f>
        <v>8570</v>
      </c>
      <c r="E88" s="19" cm="1">
        <f t="array" ref="E88">_xlfn.XLOOKUP(transformación!B79,'[1]IPC Armonizado'!$A$2:$A$250,_xlfn.XLOOKUP($C$1,'[1]IPC Armonizado'!$B$1:$Q$1,'[1]IPC Armonizado'!$B$2:$Q$250))</f>
        <v>95.2</v>
      </c>
      <c r="F88" s="19" cm="1">
        <f t="array" ref="F88">_xlfn.XLOOKUP(transformación!A79,'[1]Desempleo armonizado'!$A$2:$A$101,_xlfn.XLOOKUP($C$1,'[1]Desempleo armonizado'!$B$1:$P$1,'[1]Desempleo armonizado'!$B$2:$P$101))</f>
        <v>6.6</v>
      </c>
      <c r="G88" s="26" cm="1">
        <f t="array" ref="G88">IFERROR(_xlfn.XLOOKUP(transformación!$B79,[1]Forwarkeys!$B$2:$B$1000,_xlfn.XLOOKUP($C$1,[1]Forwarkeys!$C$1:$BA$1,[1]Forwarkeys!$C$2:$BA$1000)),"-")</f>
        <v>21963</v>
      </c>
      <c r="H88" s="19">
        <f>España!E88</f>
        <v>97.66</v>
      </c>
      <c r="I88" s="3">
        <f>[1]Aeropuerto!$E81</f>
        <v>20266</v>
      </c>
      <c r="J88" s="3" cm="1">
        <f t="array" ref="J88">_xlfn.XLOOKUP(transformación!$B79,[1]Mortalidad!$A$2:$A$301,_xlfn.XLOOKUP($C$1,[1]Mortalidad!$B$1:$P$1,[1]Mortalidad!$B$2:$P$301))</f>
        <v>8455</v>
      </c>
      <c r="K88" s="19" cm="1">
        <f t="array" ref="K88">_xlfn.XLOOKUP(transformación!$B79,'[1]Indice del consumidor'!$A$2:$A$301,_xlfn.XLOOKUP($C$1,'[1]Indice del consumidor'!$B$1:$P$1,'[1]Indice del consumidor'!$B$2:$P$301))</f>
        <v>-6.7</v>
      </c>
      <c r="L88" s="34" t="s">
        <v>702</v>
      </c>
      <c r="M88" s="34" t="s">
        <v>702</v>
      </c>
      <c r="N88" s="34" t="s">
        <v>702</v>
      </c>
    </row>
    <row r="89" spans="1:14" x14ac:dyDescent="0.3">
      <c r="A89" s="2" t="str">
        <f>'Viajeros Hoteles y Apartamet'!A89</f>
        <v>2011</v>
      </c>
      <c r="B89" s="2" t="str">
        <f>'Viajeros Hoteles y Apartamet'!B89</f>
        <v>6</v>
      </c>
      <c r="C89" s="3">
        <f>'Viajeros Hoteles y Apartamet'!O89</f>
        <v>51428</v>
      </c>
      <c r="D89" s="3" cm="1">
        <f t="array" ref="D89">_xlfn.XLOOKUP(transformación!A80,'[1]Pib Pc'!$A$2:$A$81,_xlfn.XLOOKUP($C$1,'[1]Pib Pc'!B$1:P$1,'[1]Pib Pc'!$B$2:$P$81))</f>
        <v>8570</v>
      </c>
      <c r="E89" s="19" cm="1">
        <f t="array" ref="E89">_xlfn.XLOOKUP(transformación!B80,'[1]IPC Armonizado'!$A$2:$A$250,_xlfn.XLOOKUP($C$1,'[1]IPC Armonizado'!$B$1:$Q$1,'[1]IPC Armonizado'!$B$2:$Q$250))</f>
        <v>95.52</v>
      </c>
      <c r="F89" s="19" cm="1">
        <f t="array" ref="F89">_xlfn.XLOOKUP(transformación!A80,'[1]Desempleo armonizado'!$A$2:$A$101,_xlfn.XLOOKUP($C$1,'[1]Desempleo armonizado'!$B$1:$P$1,'[1]Desempleo armonizado'!$B$2:$P$101))</f>
        <v>6.6</v>
      </c>
      <c r="G89" s="26" cm="1">
        <f t="array" ref="G89">IFERROR(_xlfn.XLOOKUP(transformación!$B80,[1]Forwarkeys!$B$2:$B$1000,_xlfn.XLOOKUP($C$1,[1]Forwarkeys!$C$1:$BA$1,[1]Forwarkeys!$C$2:$BA$1000)),"-")</f>
        <v>21302</v>
      </c>
      <c r="H89" s="19">
        <f>España!E89</f>
        <v>97.48</v>
      </c>
      <c r="I89" s="3">
        <f>[1]Aeropuerto!$E82</f>
        <v>21095</v>
      </c>
      <c r="J89" s="3" cm="1">
        <f t="array" ref="J89">_xlfn.XLOOKUP(transformación!$B80,[1]Mortalidad!$A$2:$A$301,_xlfn.XLOOKUP($C$1,[1]Mortalidad!$B$1:$P$1,[1]Mortalidad!$B$2:$P$301))</f>
        <v>8293</v>
      </c>
      <c r="K89" s="19" cm="1">
        <f t="array" ref="K89">_xlfn.XLOOKUP(transformación!$B80,'[1]Indice del consumidor'!$A$2:$A$301,_xlfn.XLOOKUP($C$1,'[1]Indice del consumidor'!$B$1:$P$1,'[1]Indice del consumidor'!$B$2:$P$301))</f>
        <v>-7.5</v>
      </c>
      <c r="L89" s="34" t="s">
        <v>702</v>
      </c>
      <c r="M89" s="34" t="s">
        <v>702</v>
      </c>
      <c r="N89" s="34" t="s">
        <v>702</v>
      </c>
    </row>
    <row r="90" spans="1:14" x14ac:dyDescent="0.3">
      <c r="A90" s="2" t="str">
        <f>'Viajeros Hoteles y Apartamet'!A90</f>
        <v>2011</v>
      </c>
      <c r="B90" s="2" t="str">
        <f>'Viajeros Hoteles y Apartamet'!B90</f>
        <v>7</v>
      </c>
      <c r="C90" s="3">
        <f>'Viajeros Hoteles y Apartamet'!O90</f>
        <v>73196</v>
      </c>
      <c r="D90" s="3" cm="1">
        <f t="array" ref="D90">_xlfn.XLOOKUP(transformación!A81,'[1]Pib Pc'!$A$2:$A$81,_xlfn.XLOOKUP($C$1,'[1]Pib Pc'!B$1:P$1,'[1]Pib Pc'!$B$2:$P$81))</f>
        <v>8260</v>
      </c>
      <c r="E90" s="19" cm="1">
        <f t="array" ref="E90">_xlfn.XLOOKUP(transformación!B81,'[1]IPC Armonizado'!$A$2:$A$250,_xlfn.XLOOKUP($C$1,'[1]IPC Armonizado'!$B$1:$Q$1,'[1]IPC Armonizado'!$B$2:$Q$250))</f>
        <v>94.46</v>
      </c>
      <c r="F90" s="19" cm="1">
        <f t="array" ref="F90">_xlfn.XLOOKUP(transformación!A81,'[1]Desempleo armonizado'!$A$2:$A$101,_xlfn.XLOOKUP($C$1,'[1]Desempleo armonizado'!$B$1:$P$1,'[1]Desempleo armonizado'!$B$2:$P$101))</f>
        <v>7.8</v>
      </c>
      <c r="G90" s="26" cm="1">
        <f t="array" ref="G90">IFERROR(_xlfn.XLOOKUP(transformación!$B81,[1]Forwarkeys!$B$2:$B$1000,_xlfn.XLOOKUP($C$1,[1]Forwarkeys!$C$1:$BA$1,[1]Forwarkeys!$C$2:$BA$1000)),"-")</f>
        <v>27312</v>
      </c>
      <c r="H90" s="19">
        <f>España!E90</f>
        <v>96.34</v>
      </c>
      <c r="I90" s="3">
        <f>[1]Aeropuerto!$E83</f>
        <v>28542</v>
      </c>
      <c r="J90" s="3" cm="1">
        <f t="array" ref="J90">_xlfn.XLOOKUP(transformación!$B81,[1]Mortalidad!$A$2:$A$301,_xlfn.XLOOKUP($C$1,[1]Mortalidad!$B$1:$P$1,[1]Mortalidad!$B$2:$P$301))</f>
        <v>8131</v>
      </c>
      <c r="K90" s="19" cm="1">
        <f t="array" ref="K90">_xlfn.XLOOKUP(transformación!$B81,'[1]Indice del consumidor'!$A$2:$A$301,_xlfn.XLOOKUP($C$1,'[1]Indice del consumidor'!$B$1:$P$1,'[1]Indice del consumidor'!$B$2:$P$301))</f>
        <v>-8.4</v>
      </c>
      <c r="L90" s="34" t="s">
        <v>702</v>
      </c>
      <c r="M90" s="34" t="s">
        <v>702</v>
      </c>
      <c r="N90" s="34" t="s">
        <v>702</v>
      </c>
    </row>
    <row r="91" spans="1:14" x14ac:dyDescent="0.3">
      <c r="A91" s="2" t="str">
        <f>'Viajeros Hoteles y Apartamet'!A91</f>
        <v>2011</v>
      </c>
      <c r="B91" s="2" t="str">
        <f>'Viajeros Hoteles y Apartamet'!B91</f>
        <v>8</v>
      </c>
      <c r="C91" s="3">
        <f>'Viajeros Hoteles y Apartamet'!O91</f>
        <v>49201</v>
      </c>
      <c r="D91" s="3" cm="1">
        <f t="array" ref="D91">_xlfn.XLOOKUP(transformación!A82,'[1]Pib Pc'!$A$2:$A$81,_xlfn.XLOOKUP($C$1,'[1]Pib Pc'!B$1:P$1,'[1]Pib Pc'!$B$2:$P$81))</f>
        <v>8260</v>
      </c>
      <c r="E91" s="19" cm="1">
        <f t="array" ref="E91">_xlfn.XLOOKUP(transformación!B82,'[1]IPC Armonizado'!$A$2:$A$250,_xlfn.XLOOKUP($C$1,'[1]IPC Armonizado'!$B$1:$Q$1,'[1]IPC Armonizado'!$B$2:$Q$250))</f>
        <v>95.86</v>
      </c>
      <c r="F91" s="19" cm="1">
        <f t="array" ref="F91">_xlfn.XLOOKUP(transformación!A82,'[1]Desempleo armonizado'!$A$2:$A$101,_xlfn.XLOOKUP($C$1,'[1]Desempleo armonizado'!$B$1:$P$1,'[1]Desempleo armonizado'!$B$2:$P$101))</f>
        <v>7.8</v>
      </c>
      <c r="G91" s="26" cm="1">
        <f t="array" ref="G91">IFERROR(_xlfn.XLOOKUP(transformación!$B82,[1]Forwarkeys!$B$2:$B$1000,_xlfn.XLOOKUP($C$1,[1]Forwarkeys!$C$1:$BA$1,[1]Forwarkeys!$C$2:$BA$1000)),"-")</f>
        <v>25797</v>
      </c>
      <c r="H91" s="19">
        <f>España!E91</f>
        <v>96.31</v>
      </c>
      <c r="I91" s="3">
        <f>[1]Aeropuerto!$E84</f>
        <v>24090</v>
      </c>
      <c r="J91" s="3" cm="1">
        <f t="array" ref="J91">_xlfn.XLOOKUP(transformación!$B82,[1]Mortalidad!$A$2:$A$301,_xlfn.XLOOKUP($C$1,[1]Mortalidad!$B$1:$P$1,[1]Mortalidad!$B$2:$P$301))</f>
        <v>8172</v>
      </c>
      <c r="K91" s="19" cm="1">
        <f t="array" ref="K91">_xlfn.XLOOKUP(transformación!$B82,'[1]Indice del consumidor'!$A$2:$A$301,_xlfn.XLOOKUP($C$1,'[1]Indice del consumidor'!$B$1:$P$1,'[1]Indice del consumidor'!$B$2:$P$301))</f>
        <v>-9</v>
      </c>
      <c r="L91" s="34" t="s">
        <v>702</v>
      </c>
      <c r="M91" s="34" t="s">
        <v>702</v>
      </c>
      <c r="N91" s="34" t="s">
        <v>702</v>
      </c>
    </row>
    <row r="92" spans="1:14" x14ac:dyDescent="0.3">
      <c r="A92" s="2" t="str">
        <f>'Viajeros Hoteles y Apartamet'!A92</f>
        <v>2011</v>
      </c>
      <c r="B92" s="2" t="str">
        <f>'Viajeros Hoteles y Apartamet'!B92</f>
        <v>9</v>
      </c>
      <c r="C92" s="3">
        <f>'Viajeros Hoteles y Apartamet'!O92</f>
        <v>58780</v>
      </c>
      <c r="D92" s="3" cm="1">
        <f t="array" ref="D92">_xlfn.XLOOKUP(transformación!A83,'[1]Pib Pc'!$A$2:$A$81,_xlfn.XLOOKUP($C$1,'[1]Pib Pc'!B$1:P$1,'[1]Pib Pc'!$B$2:$P$81))</f>
        <v>8260</v>
      </c>
      <c r="E92" s="19" cm="1">
        <f t="array" ref="E92">_xlfn.XLOOKUP(transformación!B83,'[1]IPC Armonizado'!$A$2:$A$250,_xlfn.XLOOKUP($C$1,'[1]IPC Armonizado'!$B$1:$Q$1,'[1]IPC Armonizado'!$B$2:$Q$250))</f>
        <v>95.77</v>
      </c>
      <c r="F92" s="19" cm="1">
        <f t="array" ref="F92">_xlfn.XLOOKUP(transformación!A83,'[1]Desempleo armonizado'!$A$2:$A$101,_xlfn.XLOOKUP($C$1,'[1]Desempleo armonizado'!$B$1:$P$1,'[1]Desempleo armonizado'!$B$2:$P$101))</f>
        <v>7.8</v>
      </c>
      <c r="G92" s="26" cm="1">
        <f t="array" ref="G92">IFERROR(_xlfn.XLOOKUP(transformación!$B83,[1]Forwarkeys!$B$2:$B$1000,_xlfn.XLOOKUP($C$1,[1]Forwarkeys!$C$1:$BA$1,[1]Forwarkeys!$C$2:$BA$1000)),"-")</f>
        <v>21593</v>
      </c>
      <c r="H92" s="19">
        <f>España!E92</f>
        <v>97.46</v>
      </c>
      <c r="I92" s="3">
        <f>[1]Aeropuerto!$E85</f>
        <v>21662</v>
      </c>
      <c r="J92" s="3" cm="1">
        <f t="array" ref="J92">_xlfn.XLOOKUP(transformación!$B83,[1]Mortalidad!$A$2:$A$301,_xlfn.XLOOKUP($C$1,[1]Mortalidad!$B$1:$P$1,[1]Mortalidad!$B$2:$P$301))</f>
        <v>8083</v>
      </c>
      <c r="K92" s="19" cm="1">
        <f t="array" ref="K92">_xlfn.XLOOKUP(transformación!$B83,'[1]Indice del consumidor'!$A$2:$A$301,_xlfn.XLOOKUP($C$1,'[1]Indice del consumidor'!$B$1:$P$1,'[1]Indice del consumidor'!$B$2:$P$301))</f>
        <v>-11.5</v>
      </c>
      <c r="L92" s="34" t="s">
        <v>702</v>
      </c>
      <c r="M92" s="34" t="s">
        <v>702</v>
      </c>
      <c r="N92" s="34" t="s">
        <v>702</v>
      </c>
    </row>
    <row r="93" spans="1:14" x14ac:dyDescent="0.3">
      <c r="A93" s="2" t="str">
        <f>'Viajeros Hoteles y Apartamet'!A93</f>
        <v>2011</v>
      </c>
      <c r="B93" s="2" t="str">
        <f>'Viajeros Hoteles y Apartamet'!B93</f>
        <v>10</v>
      </c>
      <c r="C93" s="3">
        <f>'Viajeros Hoteles y Apartamet'!O93</f>
        <v>42665</v>
      </c>
      <c r="D93" s="3" cm="1">
        <f t="array" ref="D93">_xlfn.XLOOKUP(transformación!A84,'[1]Pib Pc'!$A$2:$A$81,_xlfn.XLOOKUP($C$1,'[1]Pib Pc'!B$1:P$1,'[1]Pib Pc'!$B$2:$P$81))</f>
        <v>8970</v>
      </c>
      <c r="E93" s="19" cm="1">
        <f t="array" ref="E93">_xlfn.XLOOKUP(transformación!B84,'[1]IPC Armonizado'!$A$2:$A$250,_xlfn.XLOOKUP($C$1,'[1]IPC Armonizado'!$B$1:$Q$1,'[1]IPC Armonizado'!$B$2:$Q$250))</f>
        <v>95.9</v>
      </c>
      <c r="F93" s="19" cm="1">
        <f t="array" ref="F93">_xlfn.XLOOKUP(transformación!A84,'[1]Desempleo armonizado'!$A$2:$A$101,_xlfn.XLOOKUP($C$1,'[1]Desempleo armonizado'!$B$1:$P$1,'[1]Desempleo armonizado'!$B$2:$P$101))</f>
        <v>7.1</v>
      </c>
      <c r="G93" s="26" cm="1">
        <f t="array" ref="G93">IFERROR(_xlfn.XLOOKUP(transformación!$B84,[1]Forwarkeys!$B$2:$B$1000,_xlfn.XLOOKUP($C$1,[1]Forwarkeys!$C$1:$BA$1,[1]Forwarkeys!$C$2:$BA$1000)),"-")</f>
        <v>23081</v>
      </c>
      <c r="H93" s="19">
        <f>España!E93</f>
        <v>97.87</v>
      </c>
      <c r="I93" s="3">
        <f>[1]Aeropuerto!$E86</f>
        <v>21661</v>
      </c>
      <c r="J93" s="3" cm="1">
        <f t="array" ref="J93">_xlfn.XLOOKUP(transformación!$B84,[1]Mortalidad!$A$2:$A$301,_xlfn.XLOOKUP($C$1,[1]Mortalidad!$B$1:$P$1,[1]Mortalidad!$B$2:$P$301))</f>
        <v>8682</v>
      </c>
      <c r="K93" s="19" cm="1">
        <f t="array" ref="K93">_xlfn.XLOOKUP(transformación!$B84,'[1]Indice del consumidor'!$A$2:$A$301,_xlfn.XLOOKUP($C$1,'[1]Indice del consumidor'!$B$1:$P$1,'[1]Indice del consumidor'!$B$2:$P$301))</f>
        <v>-10</v>
      </c>
      <c r="L93" s="34" t="s">
        <v>702</v>
      </c>
      <c r="M93" s="34" t="s">
        <v>702</v>
      </c>
      <c r="N93" s="34" t="s">
        <v>702</v>
      </c>
    </row>
    <row r="94" spans="1:14" x14ac:dyDescent="0.3">
      <c r="A94" s="2" t="str">
        <f>'Viajeros Hoteles y Apartamet'!A94</f>
        <v>2011</v>
      </c>
      <c r="B94" s="2" t="str">
        <f>'Viajeros Hoteles y Apartamet'!B94</f>
        <v>11</v>
      </c>
      <c r="C94" s="3">
        <f>'Viajeros Hoteles y Apartamet'!O94</f>
        <v>41658</v>
      </c>
      <c r="D94" s="3" cm="1">
        <f t="array" ref="D94">_xlfn.XLOOKUP(transformación!A85,'[1]Pib Pc'!$A$2:$A$81,_xlfn.XLOOKUP($C$1,'[1]Pib Pc'!B$1:P$1,'[1]Pib Pc'!$B$2:$P$81))</f>
        <v>8970</v>
      </c>
      <c r="E94" s="19" cm="1">
        <f t="array" ref="E94">_xlfn.XLOOKUP(transformación!B85,'[1]IPC Armonizado'!$A$2:$A$250,_xlfn.XLOOKUP($C$1,'[1]IPC Armonizado'!$B$1:$Q$1,'[1]IPC Armonizado'!$B$2:$Q$250))</f>
        <v>96.28</v>
      </c>
      <c r="F94" s="19" cm="1">
        <f t="array" ref="F94">_xlfn.XLOOKUP(transformación!A85,'[1]Desempleo armonizado'!$A$2:$A$101,_xlfn.XLOOKUP($C$1,'[1]Desempleo armonizado'!$B$1:$P$1,'[1]Desempleo armonizado'!$B$2:$P$101))</f>
        <v>7.1</v>
      </c>
      <c r="G94" s="26" cm="1">
        <f t="array" ref="G94">IFERROR(_xlfn.XLOOKUP(transformación!$B85,[1]Forwarkeys!$B$2:$B$1000,_xlfn.XLOOKUP($C$1,[1]Forwarkeys!$C$1:$BA$1,[1]Forwarkeys!$C$2:$BA$1000)),"-")</f>
        <v>14412</v>
      </c>
      <c r="H94" s="19">
        <f>España!E94</f>
        <v>98.09</v>
      </c>
      <c r="I94" s="3">
        <f>[1]Aeropuerto!$E87</f>
        <v>12573</v>
      </c>
      <c r="J94" s="3" cm="1">
        <f t="array" ref="J94">_xlfn.XLOOKUP(transformación!$B85,[1]Mortalidad!$A$2:$A$301,_xlfn.XLOOKUP($C$1,[1]Mortalidad!$B$1:$P$1,[1]Mortalidad!$B$2:$P$301))</f>
        <v>8766</v>
      </c>
      <c r="K94" s="19" cm="1">
        <f t="array" ref="K94">_xlfn.XLOOKUP(transformación!$B85,'[1]Indice del consumidor'!$A$2:$A$301,_xlfn.XLOOKUP($C$1,'[1]Indice del consumidor'!$B$1:$P$1,'[1]Indice del consumidor'!$B$2:$P$301))</f>
        <v>-14</v>
      </c>
      <c r="L94" s="34" t="s">
        <v>702</v>
      </c>
      <c r="M94" s="34" t="s">
        <v>702</v>
      </c>
      <c r="N94" s="34" t="s">
        <v>702</v>
      </c>
    </row>
    <row r="95" spans="1:14" x14ac:dyDescent="0.3">
      <c r="A95" s="2" t="str">
        <f>'Viajeros Hoteles y Apartamet'!A95</f>
        <v>2011</v>
      </c>
      <c r="B95" s="2" t="str">
        <f>'Viajeros Hoteles y Apartamet'!B95</f>
        <v>12</v>
      </c>
      <c r="C95" s="3">
        <f>'Viajeros Hoteles y Apartamet'!O95</f>
        <v>18412</v>
      </c>
      <c r="D95" s="3" cm="1">
        <f t="array" ref="D95">_xlfn.XLOOKUP(transformación!A86,'[1]Pib Pc'!$A$2:$A$81,_xlfn.XLOOKUP($C$1,'[1]Pib Pc'!B$1:P$1,'[1]Pib Pc'!$B$2:$P$81))</f>
        <v>8970</v>
      </c>
      <c r="E95" s="19" cm="1">
        <f t="array" ref="E95">_xlfn.XLOOKUP(transformación!B86,'[1]IPC Armonizado'!$A$2:$A$250,_xlfn.XLOOKUP($C$1,'[1]IPC Armonizado'!$B$1:$Q$1,'[1]IPC Armonizado'!$B$2:$Q$250))</f>
        <v>96.53</v>
      </c>
      <c r="F95" s="19" cm="1">
        <f t="array" ref="F95">_xlfn.XLOOKUP(transformación!A86,'[1]Desempleo armonizado'!$A$2:$A$101,_xlfn.XLOOKUP($C$1,'[1]Desempleo armonizado'!$B$1:$P$1,'[1]Desempleo armonizado'!$B$2:$P$101))</f>
        <v>7.1</v>
      </c>
      <c r="G95" s="26" cm="1">
        <f t="array" ref="G95">IFERROR(_xlfn.XLOOKUP(transformación!$B86,[1]Forwarkeys!$B$2:$B$1000,_xlfn.XLOOKUP($C$1,[1]Forwarkeys!$C$1:$BA$1,[1]Forwarkeys!$C$2:$BA$1000)),"-")</f>
        <v>14192</v>
      </c>
      <c r="H95" s="19">
        <f>España!E95</f>
        <v>98.11</v>
      </c>
      <c r="I95" s="3">
        <f>[1]Aeropuerto!$E88</f>
        <v>12832</v>
      </c>
      <c r="J95" s="3" cm="1">
        <f t="array" ref="J95">_xlfn.XLOOKUP(transformación!$B86,[1]Mortalidad!$A$2:$A$301,_xlfn.XLOOKUP($C$1,[1]Mortalidad!$B$1:$P$1,[1]Mortalidad!$B$2:$P$301))</f>
        <v>9994</v>
      </c>
      <c r="K95" s="19" cm="1">
        <f t="array" ref="K95">_xlfn.XLOOKUP(transformación!$B86,'[1]Indice del consumidor'!$A$2:$A$301,_xlfn.XLOOKUP($C$1,'[1]Indice del consumidor'!$B$1:$P$1,'[1]Indice del consumidor'!$B$2:$P$301))</f>
        <v>-13.5</v>
      </c>
      <c r="L95" s="34" t="s">
        <v>702</v>
      </c>
      <c r="M95" s="34" t="s">
        <v>702</v>
      </c>
      <c r="N95" s="34" t="s">
        <v>702</v>
      </c>
    </row>
    <row r="96" spans="1:14" x14ac:dyDescent="0.3">
      <c r="A96" s="2" t="str">
        <f>'Viajeros Hoteles y Apartamet'!A96</f>
        <v>2012</v>
      </c>
      <c r="B96" s="2" t="str">
        <f>'Viajeros Hoteles y Apartamet'!B96</f>
        <v>1</v>
      </c>
      <c r="C96" s="3">
        <f>'Viajeros Hoteles y Apartamet'!O96</f>
        <v>27845</v>
      </c>
      <c r="D96" s="3" cm="1">
        <f t="array" ref="D96">_xlfn.XLOOKUP(transformación!A87,'[1]Pib Pc'!$A$2:$A$81,_xlfn.XLOOKUP($C$1,'[1]Pib Pc'!B$1:P$1,'[1]Pib Pc'!$B$2:$P$81))</f>
        <v>8460</v>
      </c>
      <c r="E96" s="19" cm="1">
        <f t="array" ref="E96">_xlfn.XLOOKUP(transformación!B87,'[1]IPC Armonizado'!$A$2:$A$250,_xlfn.XLOOKUP($C$1,'[1]IPC Armonizado'!$B$1:$Q$1,'[1]IPC Armonizado'!$B$2:$Q$250))</f>
        <v>95.34</v>
      </c>
      <c r="F96" s="19" cm="1">
        <f t="array" ref="F96">_xlfn.XLOOKUP(transformación!A87,'[1]Desempleo armonizado'!$A$2:$A$101,_xlfn.XLOOKUP($C$1,'[1]Desempleo armonizado'!$B$1:$P$1,'[1]Desempleo armonizado'!$B$2:$P$101))</f>
        <v>7.2</v>
      </c>
      <c r="G96" s="26" cm="1">
        <f t="array" ref="G96">IFERROR(_xlfn.XLOOKUP(transformación!$B87,[1]Forwarkeys!$B$2:$B$1000,_xlfn.XLOOKUP($C$1,[1]Forwarkeys!$C$1:$BA$1,[1]Forwarkeys!$C$2:$BA$1000)),"-")</f>
        <v>13452</v>
      </c>
      <c r="H96" s="19">
        <f>España!E96</f>
        <v>96.48</v>
      </c>
      <c r="I96" s="3">
        <f>[1]Aeropuerto!$E89</f>
        <v>10880</v>
      </c>
      <c r="J96" s="3" cm="1">
        <f t="array" ref="J96">_xlfn.XLOOKUP(transformación!$B87,[1]Mortalidad!$A$2:$A$301,_xlfn.XLOOKUP($C$1,[1]Mortalidad!$B$1:$P$1,[1]Mortalidad!$B$2:$P$301))</f>
        <v>9944</v>
      </c>
      <c r="K96" s="19" cm="1">
        <f t="array" ref="K96">_xlfn.XLOOKUP(transformación!$B87,'[1]Indice del consumidor'!$A$2:$A$301,_xlfn.XLOOKUP($C$1,'[1]Indice del consumidor'!$B$1:$P$1,'[1]Indice del consumidor'!$B$2:$P$301))</f>
        <v>-14</v>
      </c>
      <c r="L96" s="34" t="s">
        <v>702</v>
      </c>
      <c r="M96" s="34" t="s">
        <v>702</v>
      </c>
      <c r="N96" s="34" t="s">
        <v>702</v>
      </c>
    </row>
    <row r="97" spans="1:14" x14ac:dyDescent="0.3">
      <c r="A97" s="2" t="str">
        <f>'Viajeros Hoteles y Apartamet'!A97</f>
        <v>2012</v>
      </c>
      <c r="B97" s="2" t="str">
        <f>'Viajeros Hoteles y Apartamet'!B97</f>
        <v>2</v>
      </c>
      <c r="C97" s="3">
        <f>'Viajeros Hoteles y Apartamet'!O97</f>
        <v>35679</v>
      </c>
      <c r="D97" s="3" cm="1">
        <f t="array" ref="D97">_xlfn.XLOOKUP(transformación!A88,'[1]Pib Pc'!$A$2:$A$81,_xlfn.XLOOKUP($C$1,'[1]Pib Pc'!B$1:P$1,'[1]Pib Pc'!$B$2:$P$81))</f>
        <v>8460</v>
      </c>
      <c r="E97" s="19" cm="1">
        <f t="array" ref="E97">_xlfn.XLOOKUP(transformación!B88,'[1]IPC Armonizado'!$A$2:$A$250,_xlfn.XLOOKUP($C$1,'[1]IPC Armonizado'!$B$1:$Q$1,'[1]IPC Armonizado'!$B$2:$Q$250))</f>
        <v>97.65</v>
      </c>
      <c r="F97" s="19" cm="1">
        <f t="array" ref="F97">_xlfn.XLOOKUP(transformación!A88,'[1]Desempleo armonizado'!$A$2:$A$101,_xlfn.XLOOKUP($C$1,'[1]Desempleo armonizado'!$B$1:$P$1,'[1]Desempleo armonizado'!$B$2:$P$101))</f>
        <v>7.2</v>
      </c>
      <c r="G97" s="26" cm="1">
        <f t="array" ref="G97">IFERROR(_xlfn.XLOOKUP(transformación!$B88,[1]Forwarkeys!$B$2:$B$1000,_xlfn.XLOOKUP($C$1,[1]Forwarkeys!$C$1:$BA$1,[1]Forwarkeys!$C$2:$BA$1000)),"-")</f>
        <v>12650</v>
      </c>
      <c r="H97" s="19">
        <f>España!E97</f>
        <v>96.51</v>
      </c>
      <c r="I97" s="3">
        <f>[1]Aeropuerto!$E90</f>
        <v>12778</v>
      </c>
      <c r="J97" s="3" cm="1">
        <f t="array" ref="J97">_xlfn.XLOOKUP(transformación!$B88,[1]Mortalidad!$A$2:$A$301,_xlfn.XLOOKUP($C$1,[1]Mortalidad!$B$1:$P$1,[1]Mortalidad!$B$2:$P$301))</f>
        <v>10817</v>
      </c>
      <c r="K97" s="19" cm="1">
        <f t="array" ref="K97">_xlfn.XLOOKUP(transformación!$B88,'[1]Indice del consumidor'!$A$2:$A$301,_xlfn.XLOOKUP($C$1,'[1]Indice del consumidor'!$B$1:$P$1,'[1]Indice del consumidor'!$B$2:$P$301))</f>
        <v>-16.600000000000001</v>
      </c>
      <c r="L97" s="34" t="s">
        <v>702</v>
      </c>
      <c r="M97" s="34" t="s">
        <v>702</v>
      </c>
      <c r="N97" s="34" t="s">
        <v>702</v>
      </c>
    </row>
    <row r="98" spans="1:14" x14ac:dyDescent="0.3">
      <c r="A98" s="2" t="str">
        <f>'Viajeros Hoteles y Apartamet'!A98</f>
        <v>2012</v>
      </c>
      <c r="B98" s="2" t="str">
        <f>'Viajeros Hoteles y Apartamet'!B98</f>
        <v>3</v>
      </c>
      <c r="C98" s="3">
        <f>'Viajeros Hoteles y Apartamet'!O98</f>
        <v>39893</v>
      </c>
      <c r="D98" s="3" cm="1">
        <f t="array" ref="D98">_xlfn.XLOOKUP(transformación!A89,'[1]Pib Pc'!$A$2:$A$81,_xlfn.XLOOKUP($C$1,'[1]Pib Pc'!B$1:P$1,'[1]Pib Pc'!$B$2:$P$81))</f>
        <v>8460</v>
      </c>
      <c r="E98" s="19" cm="1">
        <f t="array" ref="E98">_xlfn.XLOOKUP(transformación!B89,'[1]IPC Armonizado'!$A$2:$A$250,_xlfn.XLOOKUP($C$1,'[1]IPC Armonizado'!$B$1:$Q$1,'[1]IPC Armonizado'!$B$2:$Q$250))</f>
        <v>97.75</v>
      </c>
      <c r="F98" s="19" cm="1">
        <f t="array" ref="F98">_xlfn.XLOOKUP(transformación!A89,'[1]Desempleo armonizado'!$A$2:$A$101,_xlfn.XLOOKUP($C$1,'[1]Desempleo armonizado'!$B$1:$P$1,'[1]Desempleo armonizado'!$B$2:$P$101))</f>
        <v>7.2</v>
      </c>
      <c r="G98" s="26" cm="1">
        <f t="array" ref="G98">IFERROR(_xlfn.XLOOKUP(transformación!$B89,[1]Forwarkeys!$B$2:$B$1000,_xlfn.XLOOKUP($C$1,[1]Forwarkeys!$C$1:$BA$1,[1]Forwarkeys!$C$2:$BA$1000)),"-")</f>
        <v>14647</v>
      </c>
      <c r="H98" s="19">
        <f>España!E98</f>
        <v>98.64</v>
      </c>
      <c r="I98" s="3">
        <f>[1]Aeropuerto!$E91</f>
        <v>15838</v>
      </c>
      <c r="J98" s="3" cm="1">
        <f t="array" ref="J98">_xlfn.XLOOKUP(transformación!$B89,[1]Mortalidad!$A$2:$A$301,_xlfn.XLOOKUP($C$1,[1]Mortalidad!$B$1:$P$1,[1]Mortalidad!$B$2:$P$301))</f>
        <v>10494</v>
      </c>
      <c r="K98" s="19" cm="1">
        <f t="array" ref="K98">_xlfn.XLOOKUP(transformación!$B89,'[1]Indice del consumidor'!$A$2:$A$301,_xlfn.XLOOKUP($C$1,'[1]Indice del consumidor'!$B$1:$P$1,'[1]Indice del consumidor'!$B$2:$P$301))</f>
        <v>-12.9</v>
      </c>
      <c r="L98" s="34" t="s">
        <v>702</v>
      </c>
      <c r="M98" s="34" t="s">
        <v>702</v>
      </c>
      <c r="N98" s="34" t="s">
        <v>702</v>
      </c>
    </row>
    <row r="99" spans="1:14" x14ac:dyDescent="0.3">
      <c r="A99" s="2" t="str">
        <f>'Viajeros Hoteles y Apartamet'!A99</f>
        <v>2012</v>
      </c>
      <c r="B99" s="2" t="str">
        <f>'Viajeros Hoteles y Apartamet'!B99</f>
        <v>4</v>
      </c>
      <c r="C99" s="3">
        <f>'Viajeros Hoteles y Apartamet'!O99</f>
        <v>45888</v>
      </c>
      <c r="D99" s="3" cm="1">
        <f t="array" ref="D99">_xlfn.XLOOKUP(transformación!A90,'[1]Pib Pc'!$A$2:$A$81,_xlfn.XLOOKUP($C$1,'[1]Pib Pc'!B$1:P$1,'[1]Pib Pc'!$B$2:$P$81))</f>
        <v>8780</v>
      </c>
      <c r="E99" s="19" cm="1">
        <f t="array" ref="E99">_xlfn.XLOOKUP(transformación!B90,'[1]IPC Armonizado'!$A$2:$A$250,_xlfn.XLOOKUP($C$1,'[1]IPC Armonizado'!$B$1:$Q$1,'[1]IPC Armonizado'!$B$2:$Q$250))</f>
        <v>97.8</v>
      </c>
      <c r="F99" s="19" cm="1">
        <f t="array" ref="F99">_xlfn.XLOOKUP(transformación!A90,'[1]Desempleo armonizado'!$A$2:$A$101,_xlfn.XLOOKUP($C$1,'[1]Desempleo armonizado'!$B$1:$P$1,'[1]Desempleo armonizado'!$B$2:$P$101))</f>
        <v>7</v>
      </c>
      <c r="G99" s="26" cm="1">
        <f t="array" ref="G99">IFERROR(_xlfn.XLOOKUP(transformación!$B90,[1]Forwarkeys!$B$2:$B$1000,_xlfn.XLOOKUP($C$1,[1]Forwarkeys!$C$1:$BA$1,[1]Forwarkeys!$C$2:$BA$1000)),"-")</f>
        <v>19617</v>
      </c>
      <c r="H99" s="19">
        <f>España!E99</f>
        <v>99.71</v>
      </c>
      <c r="I99" s="3">
        <f>[1]Aeropuerto!$E92</f>
        <v>20126</v>
      </c>
      <c r="J99" s="3" cm="1">
        <f t="array" ref="J99">_xlfn.XLOOKUP(transformación!$B90,[1]Mortalidad!$A$2:$A$301,_xlfn.XLOOKUP($C$1,[1]Mortalidad!$B$1:$P$1,[1]Mortalidad!$B$2:$P$301))</f>
        <v>8939</v>
      </c>
      <c r="K99" s="19" cm="1">
        <f t="array" ref="K99">_xlfn.XLOOKUP(transformación!$B90,'[1]Indice del consumidor'!$A$2:$A$301,_xlfn.XLOOKUP($C$1,'[1]Indice del consumidor'!$B$1:$P$1,'[1]Indice del consumidor'!$B$2:$P$301))</f>
        <v>-9.1999999999999993</v>
      </c>
      <c r="L99" s="34" t="s">
        <v>702</v>
      </c>
      <c r="M99" s="34" t="s">
        <v>702</v>
      </c>
      <c r="N99" s="34" t="s">
        <v>702</v>
      </c>
    </row>
    <row r="100" spans="1:14" x14ac:dyDescent="0.3">
      <c r="A100" s="2" t="str">
        <f>'Viajeros Hoteles y Apartamet'!A100</f>
        <v>2012</v>
      </c>
      <c r="B100" s="2" t="str">
        <f>'Viajeros Hoteles y Apartamet'!B100</f>
        <v>5</v>
      </c>
      <c r="C100" s="3">
        <f>'Viajeros Hoteles y Apartamet'!O100</f>
        <v>65010</v>
      </c>
      <c r="D100" s="3" cm="1">
        <f t="array" ref="D100">_xlfn.XLOOKUP(transformación!A91,'[1]Pib Pc'!$A$2:$A$81,_xlfn.XLOOKUP($C$1,'[1]Pib Pc'!B$1:P$1,'[1]Pib Pc'!$B$2:$P$81))</f>
        <v>8780</v>
      </c>
      <c r="E100" s="19" cm="1">
        <f t="array" ref="E100">_xlfn.XLOOKUP(transformación!B91,'[1]IPC Armonizado'!$A$2:$A$250,_xlfn.XLOOKUP($C$1,'[1]IPC Armonizado'!$B$1:$Q$1,'[1]IPC Armonizado'!$B$2:$Q$250))</f>
        <v>97.71</v>
      </c>
      <c r="F100" s="19" cm="1">
        <f t="array" ref="F100">_xlfn.XLOOKUP(transformación!A91,'[1]Desempleo armonizado'!$A$2:$A$101,_xlfn.XLOOKUP($C$1,'[1]Desempleo armonizado'!$B$1:$P$1,'[1]Desempleo armonizado'!$B$2:$P$101))</f>
        <v>7</v>
      </c>
      <c r="G100" s="26" cm="1">
        <f t="array" ref="G100">IFERROR(_xlfn.XLOOKUP(transformación!$B91,[1]Forwarkeys!$B$2:$B$1000,_xlfn.XLOOKUP($C$1,[1]Forwarkeys!$C$1:$BA$1,[1]Forwarkeys!$C$2:$BA$1000)),"-")</f>
        <v>20123</v>
      </c>
      <c r="H100" s="19">
        <f>España!E100</f>
        <v>99.5</v>
      </c>
      <c r="I100" s="3">
        <f>[1]Aeropuerto!$E93</f>
        <v>21632</v>
      </c>
      <c r="J100" s="3" cm="1">
        <f t="array" ref="J100">_xlfn.XLOOKUP(transformación!$B91,[1]Mortalidad!$A$2:$A$301,_xlfn.XLOOKUP($C$1,[1]Mortalidad!$B$1:$P$1,[1]Mortalidad!$B$2:$P$301))</f>
        <v>8897</v>
      </c>
      <c r="K100" s="19" cm="1">
        <f t="array" ref="K100">_xlfn.XLOOKUP(transformación!$B91,'[1]Indice del consumidor'!$A$2:$A$301,_xlfn.XLOOKUP($C$1,'[1]Indice del consumidor'!$B$1:$P$1,'[1]Indice del consumidor'!$B$2:$P$301))</f>
        <v>-10.3</v>
      </c>
      <c r="L100" s="34" t="s">
        <v>702</v>
      </c>
      <c r="M100" s="34" t="s">
        <v>702</v>
      </c>
      <c r="N100" s="34" t="s">
        <v>702</v>
      </c>
    </row>
    <row r="101" spans="1:14" x14ac:dyDescent="0.3">
      <c r="A101" s="2" t="str">
        <f>'Viajeros Hoteles y Apartamet'!A101</f>
        <v>2012</v>
      </c>
      <c r="B101" s="2" t="str">
        <f>'Viajeros Hoteles y Apartamet'!B101</f>
        <v>6</v>
      </c>
      <c r="C101" s="3">
        <f>'Viajeros Hoteles y Apartamet'!O101</f>
        <v>59030</v>
      </c>
      <c r="D101" s="3" cm="1">
        <f t="array" ref="D101">_xlfn.XLOOKUP(transformación!A92,'[1]Pib Pc'!$A$2:$A$81,_xlfn.XLOOKUP($C$1,'[1]Pib Pc'!B$1:P$1,'[1]Pib Pc'!$B$2:$P$81))</f>
        <v>8780</v>
      </c>
      <c r="E101" s="19" cm="1">
        <f t="array" ref="E101">_xlfn.XLOOKUP(transformación!B92,'[1]IPC Armonizado'!$A$2:$A$250,_xlfn.XLOOKUP($C$1,'[1]IPC Armonizado'!$B$1:$Q$1,'[1]IPC Armonizado'!$B$2:$Q$250))</f>
        <v>97.59</v>
      </c>
      <c r="F101" s="19" cm="1">
        <f t="array" ref="F101">_xlfn.XLOOKUP(transformación!A92,'[1]Desempleo armonizado'!$A$2:$A$101,_xlfn.XLOOKUP($C$1,'[1]Desempleo armonizado'!$B$1:$P$1,'[1]Desempleo armonizado'!$B$2:$P$101))</f>
        <v>7</v>
      </c>
      <c r="G101" s="26" cm="1">
        <f t="array" ref="G101">IFERROR(_xlfn.XLOOKUP(transformación!$B92,[1]Forwarkeys!$B$2:$B$1000,_xlfn.XLOOKUP($C$1,[1]Forwarkeys!$C$1:$BA$1,[1]Forwarkeys!$C$2:$BA$1000)),"-")</f>
        <v>20374</v>
      </c>
      <c r="H101" s="19">
        <f>España!E101</f>
        <v>99.26</v>
      </c>
      <c r="I101" s="3">
        <f>[1]Aeropuerto!$E94</f>
        <v>21950</v>
      </c>
      <c r="J101" s="3" cm="1">
        <f t="array" ref="J101">_xlfn.XLOOKUP(transformación!$B92,[1]Mortalidad!$A$2:$A$301,_xlfn.XLOOKUP($C$1,[1]Mortalidad!$B$1:$P$1,[1]Mortalidad!$B$2:$P$301))</f>
        <v>8191</v>
      </c>
      <c r="K101" s="19" cm="1">
        <f t="array" ref="K101">_xlfn.XLOOKUP(transformación!$B92,'[1]Indice del consumidor'!$A$2:$A$301,_xlfn.XLOOKUP($C$1,'[1]Indice del consumidor'!$B$1:$P$1,'[1]Indice del consumidor'!$B$2:$P$301))</f>
        <v>-8</v>
      </c>
      <c r="L101" s="34" t="s">
        <v>702</v>
      </c>
      <c r="M101" s="34" t="s">
        <v>702</v>
      </c>
      <c r="N101" s="34" t="s">
        <v>702</v>
      </c>
    </row>
    <row r="102" spans="1:14" x14ac:dyDescent="0.3">
      <c r="A102" s="2" t="str">
        <f>'Viajeros Hoteles y Apartamet'!A102</f>
        <v>2012</v>
      </c>
      <c r="B102" s="2" t="str">
        <f>'Viajeros Hoteles y Apartamet'!B102</f>
        <v>7</v>
      </c>
      <c r="C102" s="3">
        <f>'Viajeros Hoteles y Apartamet'!O102</f>
        <v>75764</v>
      </c>
      <c r="D102" s="3" cm="1">
        <f t="array" ref="D102">_xlfn.XLOOKUP(transformación!A93,'[1]Pib Pc'!$A$2:$A$81,_xlfn.XLOOKUP($C$1,'[1]Pib Pc'!B$1:P$1,'[1]Pib Pc'!$B$2:$P$81))</f>
        <v>8430</v>
      </c>
      <c r="E102" s="19" cm="1">
        <f t="array" ref="E102">_xlfn.XLOOKUP(transformación!B93,'[1]IPC Armonizado'!$A$2:$A$250,_xlfn.XLOOKUP($C$1,'[1]IPC Armonizado'!$B$1:$Q$1,'[1]IPC Armonizado'!$B$2:$Q$250))</f>
        <v>96.33</v>
      </c>
      <c r="F102" s="19" cm="1">
        <f t="array" ref="F102">_xlfn.XLOOKUP(transformación!A93,'[1]Desempleo armonizado'!$A$2:$A$101,_xlfn.XLOOKUP($C$1,'[1]Desempleo armonizado'!$B$1:$P$1,'[1]Desempleo armonizado'!$B$2:$P$101))</f>
        <v>7.7</v>
      </c>
      <c r="G102" s="26" cm="1">
        <f t="array" ref="G102">IFERROR(_xlfn.XLOOKUP(transformación!$B93,[1]Forwarkeys!$B$2:$B$1000,_xlfn.XLOOKUP($C$1,[1]Forwarkeys!$C$1:$BA$1,[1]Forwarkeys!$C$2:$BA$1000)),"-")</f>
        <v>26834</v>
      </c>
      <c r="H102" s="19">
        <f>España!E102</f>
        <v>98.42</v>
      </c>
      <c r="I102" s="3">
        <f>[1]Aeropuerto!$E95</f>
        <v>28868</v>
      </c>
      <c r="J102" s="3" cm="1">
        <f t="array" ref="J102">_xlfn.XLOOKUP(transformación!$B93,[1]Mortalidad!$A$2:$A$301,_xlfn.XLOOKUP($C$1,[1]Mortalidad!$B$1:$P$1,[1]Mortalidad!$B$2:$P$301))</f>
        <v>8235</v>
      </c>
      <c r="K102" s="19" cm="1">
        <f t="array" ref="K102">_xlfn.XLOOKUP(transformación!$B93,'[1]Indice del consumidor'!$A$2:$A$301,_xlfn.XLOOKUP($C$1,'[1]Indice del consumidor'!$B$1:$P$1,'[1]Indice del consumidor'!$B$2:$P$301))</f>
        <v>-9</v>
      </c>
      <c r="L102" s="34" t="s">
        <v>702</v>
      </c>
      <c r="M102" s="34" t="s">
        <v>702</v>
      </c>
      <c r="N102" s="34" t="s">
        <v>702</v>
      </c>
    </row>
    <row r="103" spans="1:14" x14ac:dyDescent="0.3">
      <c r="A103" s="2" t="str">
        <f>'Viajeros Hoteles y Apartamet'!A103</f>
        <v>2012</v>
      </c>
      <c r="B103" s="2" t="str">
        <f>'Viajeros Hoteles y Apartamet'!B103</f>
        <v>8</v>
      </c>
      <c r="C103" s="3">
        <f>'Viajeros Hoteles y Apartamet'!O103</f>
        <v>58544</v>
      </c>
      <c r="D103" s="3" cm="1">
        <f t="array" ref="D103">_xlfn.XLOOKUP(transformación!A94,'[1]Pib Pc'!$A$2:$A$81,_xlfn.XLOOKUP($C$1,'[1]Pib Pc'!B$1:P$1,'[1]Pib Pc'!$B$2:$P$81))</f>
        <v>8430</v>
      </c>
      <c r="E103" s="19" cm="1">
        <f t="array" ref="E103">_xlfn.XLOOKUP(transformación!B94,'[1]IPC Armonizado'!$A$2:$A$250,_xlfn.XLOOKUP($C$1,'[1]IPC Armonizado'!$B$1:$Q$1,'[1]IPC Armonizado'!$B$2:$Q$250))</f>
        <v>98.35</v>
      </c>
      <c r="F103" s="19" cm="1">
        <f t="array" ref="F103">_xlfn.XLOOKUP(transformación!A94,'[1]Desempleo armonizado'!$A$2:$A$101,_xlfn.XLOOKUP($C$1,'[1]Desempleo armonizado'!$B$1:$P$1,'[1]Desempleo armonizado'!$B$2:$P$101))</f>
        <v>7.7</v>
      </c>
      <c r="G103" s="26" cm="1">
        <f t="array" ref="G103">IFERROR(_xlfn.XLOOKUP(transformación!$B94,[1]Forwarkeys!$B$2:$B$1000,_xlfn.XLOOKUP($C$1,[1]Forwarkeys!$C$1:$BA$1,[1]Forwarkeys!$C$2:$BA$1000)),"-")</f>
        <v>26307</v>
      </c>
      <c r="H103" s="19">
        <f>España!E103</f>
        <v>98.92</v>
      </c>
      <c r="I103" s="3">
        <f>[1]Aeropuerto!$E96</f>
        <v>24948</v>
      </c>
      <c r="J103" s="3" cm="1">
        <f t="array" ref="J103">_xlfn.XLOOKUP(transformación!$B94,[1]Mortalidad!$A$2:$A$301,_xlfn.XLOOKUP($C$1,[1]Mortalidad!$B$1:$P$1,[1]Mortalidad!$B$2:$P$301))</f>
        <v>8161</v>
      </c>
      <c r="K103" s="19" cm="1">
        <f t="array" ref="K103">_xlfn.XLOOKUP(transformación!$B94,'[1]Indice del consumidor'!$A$2:$A$301,_xlfn.XLOOKUP($C$1,'[1]Indice del consumidor'!$B$1:$P$1,'[1]Indice del consumidor'!$B$2:$P$301))</f>
        <v>-8.9</v>
      </c>
      <c r="L103" s="34" t="s">
        <v>702</v>
      </c>
      <c r="M103" s="34" t="s">
        <v>702</v>
      </c>
      <c r="N103" s="34" t="s">
        <v>702</v>
      </c>
    </row>
    <row r="104" spans="1:14" x14ac:dyDescent="0.3">
      <c r="A104" s="2" t="str">
        <f>'Viajeros Hoteles y Apartamet'!A104</f>
        <v>2012</v>
      </c>
      <c r="B104" s="2" t="str">
        <f>'Viajeros Hoteles y Apartamet'!B104</f>
        <v>9</v>
      </c>
      <c r="C104" s="3">
        <f>'Viajeros Hoteles y Apartamet'!O104</f>
        <v>60346</v>
      </c>
      <c r="D104" s="3" cm="1">
        <f t="array" ref="D104">_xlfn.XLOOKUP(transformación!A95,'[1]Pib Pc'!$A$2:$A$81,_xlfn.XLOOKUP($C$1,'[1]Pib Pc'!B$1:P$1,'[1]Pib Pc'!$B$2:$P$81))</f>
        <v>8430</v>
      </c>
      <c r="E104" s="19" cm="1">
        <f t="array" ref="E104">_xlfn.XLOOKUP(transformación!B95,'[1]IPC Armonizado'!$A$2:$A$250,_xlfn.XLOOKUP($C$1,'[1]IPC Armonizado'!$B$1:$Q$1,'[1]IPC Armonizado'!$B$2:$Q$250))</f>
        <v>98.27</v>
      </c>
      <c r="F104" s="19" cm="1">
        <f t="array" ref="F104">_xlfn.XLOOKUP(transformación!A95,'[1]Desempleo armonizado'!$A$2:$A$101,_xlfn.XLOOKUP($C$1,'[1]Desempleo armonizado'!$B$1:$P$1,'[1]Desempleo armonizado'!$B$2:$P$101))</f>
        <v>7.7</v>
      </c>
      <c r="G104" s="26" cm="1">
        <f t="array" ref="G104">IFERROR(_xlfn.XLOOKUP(transformación!$B95,[1]Forwarkeys!$B$2:$B$1000,_xlfn.XLOOKUP($C$1,[1]Forwarkeys!$C$1:$BA$1,[1]Forwarkeys!$C$2:$BA$1000)),"-")</f>
        <v>20169</v>
      </c>
      <c r="H104" s="19">
        <f>España!E104</f>
        <v>100.83</v>
      </c>
      <c r="I104" s="3">
        <f>[1]Aeropuerto!$E97</f>
        <v>21291</v>
      </c>
      <c r="J104" s="3" cm="1">
        <f t="array" ref="J104">_xlfn.XLOOKUP(transformación!$B95,[1]Mortalidad!$A$2:$A$301,_xlfn.XLOOKUP($C$1,[1]Mortalidad!$B$1:$P$1,[1]Mortalidad!$B$2:$P$301))</f>
        <v>7907</v>
      </c>
      <c r="K104" s="19" cm="1">
        <f t="array" ref="K104">_xlfn.XLOOKUP(transformación!$B95,'[1]Indice del consumidor'!$A$2:$A$301,_xlfn.XLOOKUP($C$1,'[1]Indice del consumidor'!$B$1:$P$1,'[1]Indice del consumidor'!$B$2:$P$301))</f>
        <v>-10.5</v>
      </c>
      <c r="L104" s="34" t="s">
        <v>702</v>
      </c>
      <c r="M104" s="34" t="s">
        <v>702</v>
      </c>
      <c r="N104" s="34" t="s">
        <v>702</v>
      </c>
    </row>
    <row r="105" spans="1:14" x14ac:dyDescent="0.3">
      <c r="A105" s="2" t="str">
        <f>'Viajeros Hoteles y Apartamet'!A105</f>
        <v>2012</v>
      </c>
      <c r="B105" s="2" t="str">
        <f>'Viajeros Hoteles y Apartamet'!B105</f>
        <v>10</v>
      </c>
      <c r="C105" s="3">
        <f>'Viajeros Hoteles y Apartamet'!O105</f>
        <v>62787</v>
      </c>
      <c r="D105" s="3" cm="1">
        <f t="array" ref="D105">_xlfn.XLOOKUP(transformación!A96,'[1]Pib Pc'!$A$2:$A$81,_xlfn.XLOOKUP($C$1,'[1]Pib Pc'!B$1:P$1,'[1]Pib Pc'!$B$2:$P$81))</f>
        <v>9110</v>
      </c>
      <c r="E105" s="19" cm="1">
        <f t="array" ref="E105">_xlfn.XLOOKUP(transformación!B96,'[1]IPC Armonizado'!$A$2:$A$250,_xlfn.XLOOKUP($C$1,'[1]IPC Armonizado'!$B$1:$Q$1,'[1]IPC Armonizado'!$B$2:$Q$250))</f>
        <v>98.45</v>
      </c>
      <c r="F105" s="19" cm="1">
        <f t="array" ref="F105">_xlfn.XLOOKUP(transformación!A96,'[1]Desempleo armonizado'!$A$2:$A$101,_xlfn.XLOOKUP($C$1,'[1]Desempleo armonizado'!$B$1:$P$1,'[1]Desempleo armonizado'!$B$2:$P$101))</f>
        <v>8.3000000000000007</v>
      </c>
      <c r="G105" s="26" cm="1">
        <f t="array" ref="G105">IFERROR(_xlfn.XLOOKUP(transformación!$B96,[1]Forwarkeys!$B$2:$B$1000,_xlfn.XLOOKUP($C$1,[1]Forwarkeys!$C$1:$BA$1,[1]Forwarkeys!$C$2:$BA$1000)),"-")</f>
        <v>18638</v>
      </c>
      <c r="H105" s="19">
        <f>España!E105</f>
        <v>101.29</v>
      </c>
      <c r="I105" s="3">
        <f>[1]Aeropuerto!$E98</f>
        <v>19211</v>
      </c>
      <c r="J105" s="3" cm="1">
        <f t="array" ref="J105">_xlfn.XLOOKUP(transformación!$B96,[1]Mortalidad!$A$2:$A$301,_xlfn.XLOOKUP($C$1,[1]Mortalidad!$B$1:$P$1,[1]Mortalidad!$B$2:$P$301))</f>
        <v>8951</v>
      </c>
      <c r="K105" s="19" cm="1">
        <f t="array" ref="K105">_xlfn.XLOOKUP(transformación!$B96,'[1]Indice del consumidor'!$A$2:$A$301,_xlfn.XLOOKUP($C$1,'[1]Indice del consumidor'!$B$1:$P$1,'[1]Indice del consumidor'!$B$2:$P$301))</f>
        <v>-14.3</v>
      </c>
      <c r="L105" s="34" t="s">
        <v>702</v>
      </c>
      <c r="M105" s="34" t="s">
        <v>702</v>
      </c>
      <c r="N105" s="34" t="s">
        <v>702</v>
      </c>
    </row>
    <row r="106" spans="1:14" x14ac:dyDescent="0.3">
      <c r="A106" s="2" t="str">
        <f>'Viajeros Hoteles y Apartamet'!A106</f>
        <v>2012</v>
      </c>
      <c r="B106" s="2" t="str">
        <f>'Viajeros Hoteles y Apartamet'!B106</f>
        <v>11</v>
      </c>
      <c r="C106" s="3">
        <f>'Viajeros Hoteles y Apartamet'!O106</f>
        <v>37494</v>
      </c>
      <c r="D106" s="3" cm="1">
        <f t="array" ref="D106">_xlfn.XLOOKUP(transformación!A97,'[1]Pib Pc'!$A$2:$A$81,_xlfn.XLOOKUP($C$1,'[1]Pib Pc'!B$1:P$1,'[1]Pib Pc'!$B$2:$P$81))</f>
        <v>9110</v>
      </c>
      <c r="E106" s="19" cm="1">
        <f t="array" ref="E106">_xlfn.XLOOKUP(transformación!B97,'[1]IPC Armonizado'!$A$2:$A$250,_xlfn.XLOOKUP($C$1,'[1]IPC Armonizado'!$B$1:$Q$1,'[1]IPC Armonizado'!$B$2:$Q$250))</f>
        <v>98.37</v>
      </c>
      <c r="F106" s="19" cm="1">
        <f t="array" ref="F106">_xlfn.XLOOKUP(transformación!A97,'[1]Desempleo armonizado'!$A$2:$A$101,_xlfn.XLOOKUP($C$1,'[1]Desempleo armonizado'!$B$1:$P$1,'[1]Desempleo armonizado'!$B$2:$P$101))</f>
        <v>8.3000000000000007</v>
      </c>
      <c r="G106" s="26" cm="1">
        <f t="array" ref="G106">IFERROR(_xlfn.XLOOKUP(transformación!$B97,[1]Forwarkeys!$B$2:$B$1000,_xlfn.XLOOKUP($C$1,[1]Forwarkeys!$C$1:$BA$1,[1]Forwarkeys!$C$2:$BA$1000)),"-")</f>
        <v>14971</v>
      </c>
      <c r="H106" s="19">
        <f>España!E106</f>
        <v>101.05</v>
      </c>
      <c r="I106" s="3">
        <f>[1]Aeropuerto!$E99</f>
        <v>12144</v>
      </c>
      <c r="J106" s="3" cm="1">
        <f t="array" ref="J106">_xlfn.XLOOKUP(transformación!$B97,[1]Mortalidad!$A$2:$A$301,_xlfn.XLOOKUP($C$1,[1]Mortalidad!$B$1:$P$1,[1]Mortalidad!$B$2:$P$301))</f>
        <v>8835</v>
      </c>
      <c r="K106" s="19" cm="1">
        <f t="array" ref="K106">_xlfn.XLOOKUP(transformación!$B97,'[1]Indice del consumidor'!$A$2:$A$301,_xlfn.XLOOKUP($C$1,'[1]Indice del consumidor'!$B$1:$P$1,'[1]Indice del consumidor'!$B$2:$P$301))</f>
        <v>-17.399999999999999</v>
      </c>
      <c r="L106" s="34" t="s">
        <v>702</v>
      </c>
      <c r="M106" s="34" t="s">
        <v>702</v>
      </c>
      <c r="N106" s="34" t="s">
        <v>702</v>
      </c>
    </row>
    <row r="107" spans="1:14" x14ac:dyDescent="0.3">
      <c r="A107" s="2" t="str">
        <f>'Viajeros Hoteles y Apartamet'!A107</f>
        <v>2012</v>
      </c>
      <c r="B107" s="2" t="str">
        <f>'Viajeros Hoteles y Apartamet'!B107</f>
        <v>12</v>
      </c>
      <c r="C107" s="3">
        <f>'Viajeros Hoteles y Apartamet'!O107</f>
        <v>24572</v>
      </c>
      <c r="D107" s="3" cm="1">
        <f t="array" ref="D107">_xlfn.XLOOKUP(transformación!A98,'[1]Pib Pc'!$A$2:$A$81,_xlfn.XLOOKUP($C$1,'[1]Pib Pc'!B$1:P$1,'[1]Pib Pc'!$B$2:$P$81))</f>
        <v>9110</v>
      </c>
      <c r="E107" s="19" cm="1">
        <f t="array" ref="E107">_xlfn.XLOOKUP(transformación!B98,'[1]IPC Armonizado'!$A$2:$A$250,_xlfn.XLOOKUP($C$1,'[1]IPC Armonizado'!$B$1:$Q$1,'[1]IPC Armonizado'!$B$2:$Q$250))</f>
        <v>98.54</v>
      </c>
      <c r="F107" s="19" cm="1">
        <f t="array" ref="F107">_xlfn.XLOOKUP(transformación!A98,'[1]Desempleo armonizado'!$A$2:$A$101,_xlfn.XLOOKUP($C$1,'[1]Desempleo armonizado'!$B$1:$P$1,'[1]Desempleo armonizado'!$B$2:$P$101))</f>
        <v>8.3000000000000007</v>
      </c>
      <c r="G107" s="26" cm="1">
        <f t="array" ref="G107">IFERROR(_xlfn.XLOOKUP(transformación!$B98,[1]Forwarkeys!$B$2:$B$1000,_xlfn.XLOOKUP($C$1,[1]Forwarkeys!$C$1:$BA$1,[1]Forwarkeys!$C$2:$BA$1000)),"-")</f>
        <v>15699</v>
      </c>
      <c r="H107" s="19">
        <f>España!E107</f>
        <v>101.06</v>
      </c>
      <c r="I107" s="3">
        <f>[1]Aeropuerto!$E100</f>
        <v>13789</v>
      </c>
      <c r="J107" s="3" cm="1">
        <f t="array" ref="J107">_xlfn.XLOOKUP(transformación!$B98,[1]Mortalidad!$A$2:$A$301,_xlfn.XLOOKUP($C$1,[1]Mortalidad!$B$1:$P$1,[1]Mortalidad!$B$2:$P$301))</f>
        <v>9705</v>
      </c>
      <c r="K107" s="19" cm="1">
        <f t="array" ref="K107">_xlfn.XLOOKUP(transformación!$B98,'[1]Indice del consumidor'!$A$2:$A$301,_xlfn.XLOOKUP($C$1,'[1]Indice del consumidor'!$B$1:$P$1,'[1]Indice del consumidor'!$B$2:$P$301))</f>
        <v>-17.600000000000001</v>
      </c>
      <c r="L107" s="34" t="s">
        <v>702</v>
      </c>
      <c r="M107" s="34" t="s">
        <v>702</v>
      </c>
      <c r="N107" s="34" t="s">
        <v>702</v>
      </c>
    </row>
    <row r="108" spans="1:14" x14ac:dyDescent="0.3">
      <c r="A108" s="2" t="str">
        <f>'Viajeros Hoteles y Apartamet'!A108</f>
        <v>2013</v>
      </c>
      <c r="B108" s="2" t="str">
        <f>'Viajeros Hoteles y Apartamet'!B108</f>
        <v>1</v>
      </c>
      <c r="C108" s="3">
        <f>'Viajeros Hoteles y Apartamet'!O108</f>
        <v>34786</v>
      </c>
      <c r="D108" s="3" cm="1">
        <f t="array" ref="D108">_xlfn.XLOOKUP(transformación!A99,'[1]Pib Pc'!$A$2:$A$81,_xlfn.XLOOKUP($C$1,'[1]Pib Pc'!B$1:P$1,'[1]Pib Pc'!$B$2:$P$81))</f>
        <v>8500</v>
      </c>
      <c r="E108" s="19" cm="1">
        <f t="array" ref="E108">_xlfn.XLOOKUP(transformación!B99,'[1]IPC Armonizado'!$A$2:$A$250,_xlfn.XLOOKUP($C$1,'[1]IPC Armonizado'!$B$1:$Q$1,'[1]IPC Armonizado'!$B$2:$Q$250))</f>
        <v>96.74</v>
      </c>
      <c r="F108" s="19" cm="1">
        <f t="array" ref="F108">_xlfn.XLOOKUP(transformación!A99,'[1]Desempleo armonizado'!$A$2:$A$101,_xlfn.XLOOKUP($C$1,'[1]Desempleo armonizado'!$B$1:$P$1,'[1]Desempleo armonizado'!$B$2:$P$101))</f>
        <v>8.5</v>
      </c>
      <c r="G108" s="26" cm="1">
        <f t="array" ref="G108">IFERROR(_xlfn.XLOOKUP(transformación!$B99,[1]Forwarkeys!$B$2:$B$1000,_xlfn.XLOOKUP($C$1,[1]Forwarkeys!$C$1:$BA$1,[1]Forwarkeys!$C$2:$BA$1000)),"-")</f>
        <v>14776</v>
      </c>
      <c r="H108" s="19">
        <f>España!E108</f>
        <v>99.22</v>
      </c>
      <c r="I108" s="3">
        <f>[1]Aeropuerto!$E101</f>
        <v>11309</v>
      </c>
      <c r="J108" s="3" cm="1">
        <f t="array" ref="J108">_xlfn.XLOOKUP(transformación!$B99,[1]Mortalidad!$A$2:$A$301,_xlfn.XLOOKUP($C$1,[1]Mortalidad!$B$1:$P$1,[1]Mortalidad!$B$2:$P$301))</f>
        <v>10357</v>
      </c>
      <c r="K108" s="19" cm="1">
        <f t="array" ref="K108">_xlfn.XLOOKUP(transformación!$B99,'[1]Indice del consumidor'!$A$2:$A$301,_xlfn.XLOOKUP($C$1,'[1]Indice del consumidor'!$B$1:$P$1,'[1]Indice del consumidor'!$B$2:$P$301))</f>
        <v>-13</v>
      </c>
      <c r="L108" s="34" t="s">
        <v>702</v>
      </c>
      <c r="M108" s="34" t="s">
        <v>702</v>
      </c>
      <c r="N108" s="34" t="s">
        <v>702</v>
      </c>
    </row>
    <row r="109" spans="1:14" x14ac:dyDescent="0.3">
      <c r="A109" s="2" t="str">
        <f>'Viajeros Hoteles y Apartamet'!A109</f>
        <v>2013</v>
      </c>
      <c r="B109" s="2" t="str">
        <f>'Viajeros Hoteles y Apartamet'!B109</f>
        <v>2</v>
      </c>
      <c r="C109" s="3">
        <f>'Viajeros Hoteles y Apartamet'!O109</f>
        <v>40111</v>
      </c>
      <c r="D109" s="3" cm="1">
        <f t="array" ref="D109">_xlfn.XLOOKUP(transformación!A100,'[1]Pib Pc'!$A$2:$A$81,_xlfn.XLOOKUP($C$1,'[1]Pib Pc'!B$1:P$1,'[1]Pib Pc'!$B$2:$P$81))</f>
        <v>8500</v>
      </c>
      <c r="E109" s="19" cm="1">
        <f t="array" ref="E109">_xlfn.XLOOKUP(transformación!B100,'[1]IPC Armonizado'!$A$2:$A$250,_xlfn.XLOOKUP($C$1,'[1]IPC Armonizado'!$B$1:$Q$1,'[1]IPC Armonizado'!$B$2:$Q$250))</f>
        <v>99.14</v>
      </c>
      <c r="F109" s="19" cm="1">
        <f t="array" ref="F109">_xlfn.XLOOKUP(transformación!A100,'[1]Desempleo armonizado'!$A$2:$A$101,_xlfn.XLOOKUP($C$1,'[1]Desempleo armonizado'!$B$1:$P$1,'[1]Desempleo armonizado'!$B$2:$P$101))</f>
        <v>8.5</v>
      </c>
      <c r="G109" s="26" cm="1">
        <f t="array" ref="G109">IFERROR(_xlfn.XLOOKUP(transformación!$B100,[1]Forwarkeys!$B$2:$B$1000,_xlfn.XLOOKUP($C$1,[1]Forwarkeys!$C$1:$BA$1,[1]Forwarkeys!$C$2:$BA$1000)),"-")</f>
        <v>13890</v>
      </c>
      <c r="H109" s="19">
        <f>España!E109</f>
        <v>99.31</v>
      </c>
      <c r="I109" s="3">
        <f>[1]Aeropuerto!$E102</f>
        <v>12179</v>
      </c>
      <c r="J109" s="3" cm="1">
        <f t="array" ref="J109">_xlfn.XLOOKUP(transformación!$B100,[1]Mortalidad!$A$2:$A$301,_xlfn.XLOOKUP($C$1,[1]Mortalidad!$B$1:$P$1,[1]Mortalidad!$B$2:$P$301))</f>
        <v>9904</v>
      </c>
      <c r="K109" s="19" cm="1">
        <f t="array" ref="K109">_xlfn.XLOOKUP(transformación!$B100,'[1]Indice del consumidor'!$A$2:$A$301,_xlfn.XLOOKUP($C$1,'[1]Indice del consumidor'!$B$1:$P$1,'[1]Indice del consumidor'!$B$2:$P$301))</f>
        <v>-11.6</v>
      </c>
      <c r="L109" s="34" t="s">
        <v>702</v>
      </c>
      <c r="M109" s="34" t="s">
        <v>702</v>
      </c>
      <c r="N109" s="34" t="s">
        <v>702</v>
      </c>
    </row>
    <row r="110" spans="1:14" x14ac:dyDescent="0.3">
      <c r="A110" s="2" t="str">
        <f>'Viajeros Hoteles y Apartamet'!A110</f>
        <v>2013</v>
      </c>
      <c r="B110" s="2" t="str">
        <f>'Viajeros Hoteles y Apartamet'!B110</f>
        <v>3</v>
      </c>
      <c r="C110" s="3">
        <f>'Viajeros Hoteles y Apartamet'!O110</f>
        <v>37825</v>
      </c>
      <c r="D110" s="3" cm="1">
        <f t="array" ref="D110">_xlfn.XLOOKUP(transformación!A101,'[1]Pib Pc'!$A$2:$A$81,_xlfn.XLOOKUP($C$1,'[1]Pib Pc'!B$1:P$1,'[1]Pib Pc'!$B$2:$P$81))</f>
        <v>8500</v>
      </c>
      <c r="E110" s="19" cm="1">
        <f t="array" ref="E110">_xlfn.XLOOKUP(transformación!B101,'[1]IPC Armonizado'!$A$2:$A$250,_xlfn.XLOOKUP($C$1,'[1]IPC Armonizado'!$B$1:$Q$1,'[1]IPC Armonizado'!$B$2:$Q$250))</f>
        <v>99.14</v>
      </c>
      <c r="F110" s="19" cm="1">
        <f t="array" ref="F110">_xlfn.XLOOKUP(transformación!A101,'[1]Desempleo armonizado'!$A$2:$A$101,_xlfn.XLOOKUP($C$1,'[1]Desempleo armonizado'!$B$1:$P$1,'[1]Desempleo armonizado'!$B$2:$P$101))</f>
        <v>8.5</v>
      </c>
      <c r="G110" s="26" cm="1">
        <f t="array" ref="G110">IFERROR(_xlfn.XLOOKUP(transformación!$B101,[1]Forwarkeys!$B$2:$B$1000,_xlfn.XLOOKUP($C$1,[1]Forwarkeys!$C$1:$BA$1,[1]Forwarkeys!$C$2:$BA$1000)),"-")</f>
        <v>17215</v>
      </c>
      <c r="H110" s="19">
        <f>España!E110</f>
        <v>101.16</v>
      </c>
      <c r="I110" s="3">
        <f>[1]Aeropuerto!$E103</f>
        <v>16178</v>
      </c>
      <c r="J110" s="3" cm="1">
        <f t="array" ref="J110">_xlfn.XLOOKUP(transformación!$B101,[1]Mortalidad!$A$2:$A$301,_xlfn.XLOOKUP($C$1,[1]Mortalidad!$B$1:$P$1,[1]Mortalidad!$B$2:$P$301))</f>
        <v>10701</v>
      </c>
      <c r="K110" s="19" cm="1">
        <f t="array" ref="K110">_xlfn.XLOOKUP(transformación!$B101,'[1]Indice del consumidor'!$A$2:$A$301,_xlfn.XLOOKUP($C$1,'[1]Indice del consumidor'!$B$1:$P$1,'[1]Indice del consumidor'!$B$2:$P$301))</f>
        <v>-13.9</v>
      </c>
      <c r="L110" s="34" t="s">
        <v>702</v>
      </c>
      <c r="M110" s="34" t="s">
        <v>702</v>
      </c>
      <c r="N110" s="34" t="s">
        <v>702</v>
      </c>
    </row>
    <row r="111" spans="1:14" x14ac:dyDescent="0.3">
      <c r="A111" s="2" t="str">
        <f>'Viajeros Hoteles y Apartamet'!A111</f>
        <v>2013</v>
      </c>
      <c r="B111" s="2" t="str">
        <f>'Viajeros Hoteles y Apartamet'!B111</f>
        <v>4</v>
      </c>
      <c r="C111" s="3">
        <f>'Viajeros Hoteles y Apartamet'!O111</f>
        <v>54098</v>
      </c>
      <c r="D111" s="3" cm="1">
        <f t="array" ref="D111">_xlfn.XLOOKUP(transformación!A102,'[1]Pib Pc'!$A$2:$A$81,_xlfn.XLOOKUP($C$1,'[1]Pib Pc'!B$1:P$1,'[1]Pib Pc'!$B$2:$P$81))</f>
        <v>8890</v>
      </c>
      <c r="E111" s="19" cm="1">
        <f t="array" ref="E111">_xlfn.XLOOKUP(transformación!B102,'[1]IPC Armonizado'!$A$2:$A$250,_xlfn.XLOOKUP($C$1,'[1]IPC Armonizado'!$B$1:$Q$1,'[1]IPC Armonizado'!$B$2:$Q$250))</f>
        <v>98.98</v>
      </c>
      <c r="F111" s="19" cm="1">
        <f t="array" ref="F111">_xlfn.XLOOKUP(transformación!A102,'[1]Desempleo armonizado'!$A$2:$A$101,_xlfn.XLOOKUP($C$1,'[1]Desempleo armonizado'!$B$1:$P$1,'[1]Desempleo armonizado'!$B$2:$P$101))</f>
        <v>8.1</v>
      </c>
      <c r="G111" s="26" cm="1">
        <f t="array" ref="G111">IFERROR(_xlfn.XLOOKUP(transformación!$B102,[1]Forwarkeys!$B$2:$B$1000,_xlfn.XLOOKUP($C$1,[1]Forwarkeys!$C$1:$BA$1,[1]Forwarkeys!$C$2:$BA$1000)),"-")</f>
        <v>21744</v>
      </c>
      <c r="H111" s="19">
        <f>España!E111</f>
        <v>101.23</v>
      </c>
      <c r="I111" s="3">
        <f>[1]Aeropuerto!$E104</f>
        <v>21057</v>
      </c>
      <c r="J111" s="3" cm="1">
        <f t="array" ref="J111">_xlfn.XLOOKUP(transformación!$B102,[1]Mortalidad!$A$2:$A$301,_xlfn.XLOOKUP($C$1,[1]Mortalidad!$B$1:$P$1,[1]Mortalidad!$B$2:$P$301))</f>
        <v>9773</v>
      </c>
      <c r="K111" s="19" cm="1">
        <f t="array" ref="K111">_xlfn.XLOOKUP(transformación!$B102,'[1]Indice del consumidor'!$A$2:$A$301,_xlfn.XLOOKUP($C$1,'[1]Indice del consumidor'!$B$1:$P$1,'[1]Indice del consumidor'!$B$2:$P$301))</f>
        <v>-12.1</v>
      </c>
      <c r="L111" s="34" t="s">
        <v>702</v>
      </c>
      <c r="M111" s="34" t="s">
        <v>702</v>
      </c>
      <c r="N111" s="34" t="s">
        <v>702</v>
      </c>
    </row>
    <row r="112" spans="1:14" x14ac:dyDescent="0.3">
      <c r="A112" s="2" t="str">
        <f>'Viajeros Hoteles y Apartamet'!A112</f>
        <v>2013</v>
      </c>
      <c r="B112" s="2" t="str">
        <f>'Viajeros Hoteles y Apartamet'!B112</f>
        <v>5</v>
      </c>
      <c r="C112" s="3">
        <f>'Viajeros Hoteles y Apartamet'!O112</f>
        <v>67208</v>
      </c>
      <c r="D112" s="3" cm="1">
        <f t="array" ref="D112">_xlfn.XLOOKUP(transformación!A103,'[1]Pib Pc'!$A$2:$A$81,_xlfn.XLOOKUP($C$1,'[1]Pib Pc'!B$1:P$1,'[1]Pib Pc'!$B$2:$P$81))</f>
        <v>8890</v>
      </c>
      <c r="E112" s="19" cm="1">
        <f t="array" ref="E112">_xlfn.XLOOKUP(transformación!B103,'[1]IPC Armonizado'!$A$2:$A$250,_xlfn.XLOOKUP($C$1,'[1]IPC Armonizado'!$B$1:$Q$1,'[1]IPC Armonizado'!$B$2:$Q$250))</f>
        <v>98.9</v>
      </c>
      <c r="F112" s="19" cm="1">
        <f t="array" ref="F112">_xlfn.XLOOKUP(transformación!A103,'[1]Desempleo armonizado'!$A$2:$A$101,_xlfn.XLOOKUP($C$1,'[1]Desempleo armonizado'!$B$1:$P$1,'[1]Desempleo armonizado'!$B$2:$P$101))</f>
        <v>8.1</v>
      </c>
      <c r="G112" s="26" cm="1">
        <f t="array" ref="G112">IFERROR(_xlfn.XLOOKUP(transformación!$B103,[1]Forwarkeys!$B$2:$B$1000,_xlfn.XLOOKUP($C$1,[1]Forwarkeys!$C$1:$BA$1,[1]Forwarkeys!$C$2:$BA$1000)),"-")</f>
        <v>27567</v>
      </c>
      <c r="H112" s="19">
        <f>España!E112</f>
        <v>101.33</v>
      </c>
      <c r="I112" s="3">
        <f>[1]Aeropuerto!$E105</f>
        <v>25344</v>
      </c>
      <c r="J112" s="3" cm="1">
        <f t="array" ref="J112">_xlfn.XLOOKUP(transformación!$B103,[1]Mortalidad!$A$2:$A$301,_xlfn.XLOOKUP($C$1,[1]Mortalidad!$B$1:$P$1,[1]Mortalidad!$B$2:$P$301))</f>
        <v>8802</v>
      </c>
      <c r="K112" s="19" cm="1">
        <f t="array" ref="K112">_xlfn.XLOOKUP(transformación!$B103,'[1]Indice del consumidor'!$A$2:$A$301,_xlfn.XLOOKUP($C$1,'[1]Indice del consumidor'!$B$1:$P$1,'[1]Indice del consumidor'!$B$2:$P$301))</f>
        <v>-10.1</v>
      </c>
      <c r="L112" s="34" t="s">
        <v>702</v>
      </c>
      <c r="M112" s="34" t="s">
        <v>702</v>
      </c>
      <c r="N112" s="34" t="s">
        <v>702</v>
      </c>
    </row>
    <row r="113" spans="1:14" x14ac:dyDescent="0.3">
      <c r="A113" s="2" t="str">
        <f>'Viajeros Hoteles y Apartamet'!A113</f>
        <v>2013</v>
      </c>
      <c r="B113" s="2" t="str">
        <f>'Viajeros Hoteles y Apartamet'!B113</f>
        <v>6</v>
      </c>
      <c r="C113" s="3">
        <f>'Viajeros Hoteles y Apartamet'!O113</f>
        <v>68982</v>
      </c>
      <c r="D113" s="3" cm="1">
        <f t="array" ref="D113">_xlfn.XLOOKUP(transformación!A104,'[1]Pib Pc'!$A$2:$A$81,_xlfn.XLOOKUP($C$1,'[1]Pib Pc'!B$1:P$1,'[1]Pib Pc'!$B$2:$P$81))</f>
        <v>8890</v>
      </c>
      <c r="E113" s="19" cm="1">
        <f t="array" ref="E113">_xlfn.XLOOKUP(transformación!B104,'[1]IPC Armonizado'!$A$2:$A$250,_xlfn.XLOOKUP($C$1,'[1]IPC Armonizado'!$B$1:$Q$1,'[1]IPC Armonizado'!$B$2:$Q$250))</f>
        <v>99.19</v>
      </c>
      <c r="F113" s="19" cm="1">
        <f t="array" ref="F113">_xlfn.XLOOKUP(transformación!A104,'[1]Desempleo armonizado'!$A$2:$A$101,_xlfn.XLOOKUP($C$1,'[1]Desempleo armonizado'!$B$1:$P$1,'[1]Desempleo armonizado'!$B$2:$P$101))</f>
        <v>8.1</v>
      </c>
      <c r="G113" s="26" cm="1">
        <f t="array" ref="G113">IFERROR(_xlfn.XLOOKUP(transformación!$B104,[1]Forwarkeys!$B$2:$B$1000,_xlfn.XLOOKUP($C$1,[1]Forwarkeys!$C$1:$BA$1,[1]Forwarkeys!$C$2:$BA$1000)),"-")</f>
        <v>27162</v>
      </c>
      <c r="H113" s="19">
        <f>España!E113</f>
        <v>101.44</v>
      </c>
      <c r="I113" s="3">
        <f>[1]Aeropuerto!$E106</f>
        <v>25555</v>
      </c>
      <c r="J113" s="3" cm="1">
        <f t="array" ref="J113">_xlfn.XLOOKUP(transformación!$B104,[1]Mortalidad!$A$2:$A$301,_xlfn.XLOOKUP($C$1,[1]Mortalidad!$B$1:$P$1,[1]Mortalidad!$B$2:$P$301))</f>
        <v>8618</v>
      </c>
      <c r="K113" s="19" cm="1">
        <f t="array" ref="K113">_xlfn.XLOOKUP(transformación!$B104,'[1]Indice del consumidor'!$A$2:$A$301,_xlfn.XLOOKUP($C$1,'[1]Indice del consumidor'!$B$1:$P$1,'[1]Indice del consumidor'!$B$2:$P$301))</f>
        <v>-9.4</v>
      </c>
      <c r="L113" s="34" t="s">
        <v>702</v>
      </c>
      <c r="M113" s="34" t="s">
        <v>702</v>
      </c>
      <c r="N113" s="34" t="s">
        <v>702</v>
      </c>
    </row>
    <row r="114" spans="1:14" x14ac:dyDescent="0.3">
      <c r="A114" s="2" t="str">
        <f>'Viajeros Hoteles y Apartamet'!A114</f>
        <v>2013</v>
      </c>
      <c r="B114" s="2" t="str">
        <f>'Viajeros Hoteles y Apartamet'!B114</f>
        <v>7</v>
      </c>
      <c r="C114" s="3">
        <f>'Viajeros Hoteles y Apartamet'!O114</f>
        <v>74385</v>
      </c>
      <c r="D114" s="3" cm="1">
        <f t="array" ref="D114">_xlfn.XLOOKUP(transformación!A105,'[1]Pib Pc'!$A$2:$A$81,_xlfn.XLOOKUP($C$1,'[1]Pib Pc'!B$1:P$1,'[1]Pib Pc'!$B$2:$P$81))</f>
        <v>8530</v>
      </c>
      <c r="E114" s="19" cm="1">
        <f t="array" ref="E114">_xlfn.XLOOKUP(transformación!B105,'[1]IPC Armonizado'!$A$2:$A$250,_xlfn.XLOOKUP($C$1,'[1]IPC Armonizado'!$B$1:$Q$1,'[1]IPC Armonizado'!$B$2:$Q$250))</f>
        <v>97.91</v>
      </c>
      <c r="F114" s="19" cm="1">
        <f t="array" ref="F114">_xlfn.XLOOKUP(transformación!A105,'[1]Desempleo armonizado'!$A$2:$A$101,_xlfn.XLOOKUP($C$1,'[1]Desempleo armonizado'!$B$1:$P$1,'[1]Desempleo armonizado'!$B$2:$P$101))</f>
        <v>8.6999999999999993</v>
      </c>
      <c r="G114" s="26" cm="1">
        <f t="array" ref="G114">IFERROR(_xlfn.XLOOKUP(transformación!$B105,[1]Forwarkeys!$B$2:$B$1000,_xlfn.XLOOKUP($C$1,[1]Forwarkeys!$C$1:$BA$1,[1]Forwarkeys!$C$2:$BA$1000)),"-")</f>
        <v>33568</v>
      </c>
      <c r="H114" s="19">
        <f>España!E114</f>
        <v>100.29</v>
      </c>
      <c r="I114" s="3">
        <f>[1]Aeropuerto!$E107</f>
        <v>33213</v>
      </c>
      <c r="J114" s="3" cm="1">
        <f t="array" ref="J114">_xlfn.XLOOKUP(transformación!$B105,[1]Mortalidad!$A$2:$A$301,_xlfn.XLOOKUP($C$1,[1]Mortalidad!$B$1:$P$1,[1]Mortalidad!$B$2:$P$301))</f>
        <v>8463</v>
      </c>
      <c r="K114" s="19" cm="1">
        <f t="array" ref="K114">_xlfn.XLOOKUP(transformación!$B105,'[1]Indice del consumidor'!$A$2:$A$301,_xlfn.XLOOKUP($C$1,'[1]Indice del consumidor'!$B$1:$P$1,'[1]Indice del consumidor'!$B$2:$P$301))</f>
        <v>-11</v>
      </c>
      <c r="L114" s="34" t="s">
        <v>702</v>
      </c>
      <c r="M114" s="34" t="s">
        <v>702</v>
      </c>
      <c r="N114" s="34" t="s">
        <v>702</v>
      </c>
    </row>
    <row r="115" spans="1:14" x14ac:dyDescent="0.3">
      <c r="A115" s="2" t="str">
        <f>'Viajeros Hoteles y Apartamet'!A115</f>
        <v>2013</v>
      </c>
      <c r="B115" s="2" t="str">
        <f>'Viajeros Hoteles y Apartamet'!B115</f>
        <v>8</v>
      </c>
      <c r="C115" s="3">
        <f>'Viajeros Hoteles y Apartamet'!O115</f>
        <v>56500</v>
      </c>
      <c r="D115" s="3" cm="1">
        <f t="array" ref="D115">_xlfn.XLOOKUP(transformación!A106,'[1]Pib Pc'!$A$2:$A$81,_xlfn.XLOOKUP($C$1,'[1]Pib Pc'!B$1:P$1,'[1]Pib Pc'!$B$2:$P$81))</f>
        <v>8530</v>
      </c>
      <c r="E115" s="19" cm="1">
        <f t="array" ref="E115">_xlfn.XLOOKUP(transformación!B106,'[1]IPC Armonizado'!$A$2:$A$250,_xlfn.XLOOKUP($C$1,'[1]IPC Armonizado'!$B$1:$Q$1,'[1]IPC Armonizado'!$B$2:$Q$250))</f>
        <v>99.43</v>
      </c>
      <c r="F115" s="19" cm="1">
        <f t="array" ref="F115">_xlfn.XLOOKUP(transformación!A106,'[1]Desempleo armonizado'!$A$2:$A$101,_xlfn.XLOOKUP($C$1,'[1]Desempleo armonizado'!$B$1:$P$1,'[1]Desempleo armonizado'!$B$2:$P$101))</f>
        <v>8.6999999999999993</v>
      </c>
      <c r="G115" s="26" cm="1">
        <f t="array" ref="G115">IFERROR(_xlfn.XLOOKUP(transformación!$B106,[1]Forwarkeys!$B$2:$B$1000,_xlfn.XLOOKUP($C$1,[1]Forwarkeys!$C$1:$BA$1,[1]Forwarkeys!$C$2:$BA$1000)),"-")</f>
        <v>33091</v>
      </c>
      <c r="H115" s="19">
        <f>España!E115</f>
        <v>100.54</v>
      </c>
      <c r="I115" s="3">
        <f>[1]Aeropuerto!$E108</f>
        <v>28921</v>
      </c>
      <c r="J115" s="3" cm="1">
        <f t="array" ref="J115">_xlfn.XLOOKUP(transformación!$B106,[1]Mortalidad!$A$2:$A$301,_xlfn.XLOOKUP($C$1,[1]Mortalidad!$B$1:$P$1,[1]Mortalidad!$B$2:$P$301))</f>
        <v>8056</v>
      </c>
      <c r="K115" s="19" cm="1">
        <f t="array" ref="K115">_xlfn.XLOOKUP(transformación!$B106,'[1]Indice del consumidor'!$A$2:$A$301,_xlfn.XLOOKUP($C$1,'[1]Indice del consumidor'!$B$1:$P$1,'[1]Indice del consumidor'!$B$2:$P$301))</f>
        <v>-7</v>
      </c>
      <c r="L115" s="34" t="s">
        <v>702</v>
      </c>
      <c r="M115" s="34" t="s">
        <v>702</v>
      </c>
      <c r="N115" s="34" t="s">
        <v>702</v>
      </c>
    </row>
    <row r="116" spans="1:14" x14ac:dyDescent="0.3">
      <c r="A116" s="2" t="str">
        <f>'Viajeros Hoteles y Apartamet'!A116</f>
        <v>2013</v>
      </c>
      <c r="B116" s="2" t="str">
        <f>'Viajeros Hoteles y Apartamet'!B116</f>
        <v>9</v>
      </c>
      <c r="C116" s="3">
        <f>'Viajeros Hoteles y Apartamet'!O116</f>
        <v>73091</v>
      </c>
      <c r="D116" s="3" cm="1">
        <f t="array" ref="D116">_xlfn.XLOOKUP(transformación!A107,'[1]Pib Pc'!$A$2:$A$81,_xlfn.XLOOKUP($C$1,'[1]Pib Pc'!B$1:P$1,'[1]Pib Pc'!$B$2:$P$81))</f>
        <v>8530</v>
      </c>
      <c r="E116" s="19" cm="1">
        <f t="array" ref="E116">_xlfn.XLOOKUP(transformación!B107,'[1]IPC Armonizado'!$A$2:$A$250,_xlfn.XLOOKUP($C$1,'[1]IPC Armonizado'!$B$1:$Q$1,'[1]IPC Armonizado'!$B$2:$Q$250))</f>
        <v>99.26</v>
      </c>
      <c r="F116" s="19" cm="1">
        <f t="array" ref="F116">_xlfn.XLOOKUP(transformación!A107,'[1]Desempleo armonizado'!$A$2:$A$101,_xlfn.XLOOKUP($C$1,'[1]Desempleo armonizado'!$B$1:$P$1,'[1]Desempleo armonizado'!$B$2:$P$101))</f>
        <v>8.6999999999999993</v>
      </c>
      <c r="G116" s="26" cm="1">
        <f t="array" ref="G116">IFERROR(_xlfn.XLOOKUP(transformación!$B107,[1]Forwarkeys!$B$2:$B$1000,_xlfn.XLOOKUP($C$1,[1]Forwarkeys!$C$1:$BA$1,[1]Forwarkeys!$C$2:$BA$1000)),"-")</f>
        <v>27587</v>
      </c>
      <c r="H116" s="19">
        <f>España!E116</f>
        <v>101.32</v>
      </c>
      <c r="I116" s="3">
        <f>[1]Aeropuerto!$E109</f>
        <v>26993</v>
      </c>
      <c r="J116" s="3" cm="1">
        <f t="array" ref="J116">_xlfn.XLOOKUP(transformación!$B107,[1]Mortalidad!$A$2:$A$301,_xlfn.XLOOKUP($C$1,[1]Mortalidad!$B$1:$P$1,[1]Mortalidad!$B$2:$P$301))</f>
        <v>8029</v>
      </c>
      <c r="K116" s="19" cm="1">
        <f t="array" ref="K116">_xlfn.XLOOKUP(transformación!$B107,'[1]Indice del consumidor'!$A$2:$A$301,_xlfn.XLOOKUP($C$1,'[1]Indice del consumidor'!$B$1:$P$1,'[1]Indice del consumidor'!$B$2:$P$301))</f>
        <v>-3.4</v>
      </c>
      <c r="L116" s="34" t="s">
        <v>702</v>
      </c>
      <c r="M116" s="34" t="s">
        <v>702</v>
      </c>
      <c r="N116" s="34" t="s">
        <v>702</v>
      </c>
    </row>
    <row r="117" spans="1:14" x14ac:dyDescent="0.3">
      <c r="A117" s="2" t="str">
        <f>'Viajeros Hoteles y Apartamet'!A117</f>
        <v>2013</v>
      </c>
      <c r="B117" s="2" t="str">
        <f>'Viajeros Hoteles y Apartamet'!B117</f>
        <v>10</v>
      </c>
      <c r="C117" s="3">
        <f>'Viajeros Hoteles y Apartamet'!O117</f>
        <v>63482</v>
      </c>
      <c r="D117" s="3" cm="1">
        <f t="array" ref="D117">_xlfn.XLOOKUP(transformación!A108,'[1]Pib Pc'!$A$2:$A$81,_xlfn.XLOOKUP($C$1,'[1]Pib Pc'!B$1:P$1,'[1]Pib Pc'!$B$2:$P$81))</f>
        <v>9280</v>
      </c>
      <c r="E117" s="19" cm="1">
        <f t="array" ref="E117">_xlfn.XLOOKUP(transformación!B108,'[1]IPC Armonizado'!$A$2:$A$250,_xlfn.XLOOKUP($C$1,'[1]IPC Armonizado'!$B$1:$Q$1,'[1]IPC Armonizado'!$B$2:$Q$250))</f>
        <v>99.15</v>
      </c>
      <c r="F117" s="19" cm="1">
        <f t="array" ref="F117">_xlfn.XLOOKUP(transformación!A108,'[1]Desempleo armonizado'!$A$2:$A$101,_xlfn.XLOOKUP($C$1,'[1]Desempleo armonizado'!$B$1:$P$1,'[1]Desempleo armonizado'!$B$2:$P$101))</f>
        <v>8.5</v>
      </c>
      <c r="G117" s="26" cm="1">
        <f t="array" ref="G117">IFERROR(_xlfn.XLOOKUP(transformación!$B108,[1]Forwarkeys!$B$2:$B$1000,_xlfn.XLOOKUP($C$1,[1]Forwarkeys!$C$1:$BA$1,[1]Forwarkeys!$C$2:$BA$1000)),"-")</f>
        <v>25222</v>
      </c>
      <c r="H117" s="19">
        <f>España!E117</f>
        <v>101.34</v>
      </c>
      <c r="I117" s="3">
        <f>[1]Aeropuerto!$E110</f>
        <v>22547</v>
      </c>
      <c r="J117" s="3" cm="1">
        <f t="array" ref="J117">_xlfn.XLOOKUP(transformación!$B108,[1]Mortalidad!$A$2:$A$301,_xlfn.XLOOKUP($C$1,[1]Mortalidad!$B$1:$P$1,[1]Mortalidad!$B$2:$P$301))</f>
        <v>8676</v>
      </c>
      <c r="K117" s="19" cm="1">
        <f t="array" ref="K117">_xlfn.XLOOKUP(transformación!$B108,'[1]Indice del consumidor'!$A$2:$A$301,_xlfn.XLOOKUP($C$1,'[1]Indice del consumidor'!$B$1:$P$1,'[1]Indice del consumidor'!$B$2:$P$301))</f>
        <v>-4.0999999999999996</v>
      </c>
      <c r="L117" s="34" t="s">
        <v>702</v>
      </c>
      <c r="M117" s="34" t="s">
        <v>702</v>
      </c>
      <c r="N117" s="34" t="s">
        <v>702</v>
      </c>
    </row>
    <row r="118" spans="1:14" x14ac:dyDescent="0.3">
      <c r="A118" s="2" t="str">
        <f>'Viajeros Hoteles y Apartamet'!A118</f>
        <v>2013</v>
      </c>
      <c r="B118" s="2" t="str">
        <f>'Viajeros Hoteles y Apartamet'!B118</f>
        <v>11</v>
      </c>
      <c r="C118" s="3">
        <f>'Viajeros Hoteles y Apartamet'!O118</f>
        <v>40363</v>
      </c>
      <c r="D118" s="3" cm="1">
        <f t="array" ref="D118">_xlfn.XLOOKUP(transformación!A109,'[1]Pib Pc'!$A$2:$A$81,_xlfn.XLOOKUP($C$1,'[1]Pib Pc'!B$1:P$1,'[1]Pib Pc'!$B$2:$P$81))</f>
        <v>9280</v>
      </c>
      <c r="E118" s="19" cm="1">
        <f t="array" ref="E118">_xlfn.XLOOKUP(transformación!B109,'[1]IPC Armonizado'!$A$2:$A$250,_xlfn.XLOOKUP($C$1,'[1]IPC Armonizado'!$B$1:$Q$1,'[1]IPC Armonizado'!$B$2:$Q$250))</f>
        <v>99.25</v>
      </c>
      <c r="F118" s="19" cm="1">
        <f t="array" ref="F118">_xlfn.XLOOKUP(transformación!A109,'[1]Desempleo armonizado'!$A$2:$A$101,_xlfn.XLOOKUP($C$1,'[1]Desempleo armonizado'!$B$1:$P$1,'[1]Desempleo armonizado'!$B$2:$P$101))</f>
        <v>8.5</v>
      </c>
      <c r="G118" s="26" cm="1">
        <f t="array" ref="G118">IFERROR(_xlfn.XLOOKUP(transformación!$B109,[1]Forwarkeys!$B$2:$B$1000,_xlfn.XLOOKUP($C$1,[1]Forwarkeys!$C$1:$BA$1,[1]Forwarkeys!$C$2:$BA$1000)),"-")</f>
        <v>17589</v>
      </c>
      <c r="H118" s="19">
        <f>España!E118</f>
        <v>101.35</v>
      </c>
      <c r="I118" s="3">
        <f>[1]Aeropuerto!$E111</f>
        <v>14200</v>
      </c>
      <c r="J118" s="3" cm="1">
        <f t="array" ref="J118">_xlfn.XLOOKUP(transformación!$B109,[1]Mortalidad!$A$2:$A$301,_xlfn.XLOOKUP($C$1,[1]Mortalidad!$B$1:$P$1,[1]Mortalidad!$B$2:$P$301))</f>
        <v>8512</v>
      </c>
      <c r="K118" s="19" cm="1">
        <f t="array" ref="K118">_xlfn.XLOOKUP(transformación!$B109,'[1]Indice del consumidor'!$A$2:$A$301,_xlfn.XLOOKUP($C$1,'[1]Indice del consumidor'!$B$1:$P$1,'[1]Indice del consumidor'!$B$2:$P$301))</f>
        <v>-3.1</v>
      </c>
      <c r="L118" s="34" t="s">
        <v>702</v>
      </c>
      <c r="M118" s="34" t="s">
        <v>702</v>
      </c>
      <c r="N118" s="34" t="s">
        <v>702</v>
      </c>
    </row>
    <row r="119" spans="1:14" x14ac:dyDescent="0.3">
      <c r="A119" s="2" t="str">
        <f>'Viajeros Hoteles y Apartamet'!A119</f>
        <v>2013</v>
      </c>
      <c r="B119" s="2" t="str">
        <f>'Viajeros Hoteles y Apartamet'!B119</f>
        <v>12</v>
      </c>
      <c r="C119" s="3">
        <f>'Viajeros Hoteles y Apartamet'!O119</f>
        <v>23555</v>
      </c>
      <c r="D119" s="3" cm="1">
        <f t="array" ref="D119">_xlfn.XLOOKUP(transformación!A110,'[1]Pib Pc'!$A$2:$A$81,_xlfn.XLOOKUP($C$1,'[1]Pib Pc'!B$1:P$1,'[1]Pib Pc'!$B$2:$P$81))</f>
        <v>9280</v>
      </c>
      <c r="E119" s="19" cm="1">
        <f t="array" ref="E119">_xlfn.XLOOKUP(transformación!B110,'[1]IPC Armonizado'!$A$2:$A$250,_xlfn.XLOOKUP($C$1,'[1]IPC Armonizado'!$B$1:$Q$1,'[1]IPC Armonizado'!$B$2:$Q$250))</f>
        <v>99.69</v>
      </c>
      <c r="F119" s="19" cm="1">
        <f t="array" ref="F119">_xlfn.XLOOKUP(transformación!A110,'[1]Desempleo armonizado'!$A$2:$A$101,_xlfn.XLOOKUP($C$1,'[1]Desempleo armonizado'!$B$1:$P$1,'[1]Desempleo armonizado'!$B$2:$P$101))</f>
        <v>8.5</v>
      </c>
      <c r="G119" s="26" cm="1">
        <f t="array" ref="G119">IFERROR(_xlfn.XLOOKUP(transformación!$B110,[1]Forwarkeys!$B$2:$B$1000,_xlfn.XLOOKUP($C$1,[1]Forwarkeys!$C$1:$BA$1,[1]Forwarkeys!$C$2:$BA$1000)),"-")</f>
        <v>19325</v>
      </c>
      <c r="H119" s="19">
        <f>España!E119</f>
        <v>101.37</v>
      </c>
      <c r="I119" s="3">
        <f>[1]Aeropuerto!$E112</f>
        <v>14940</v>
      </c>
      <c r="J119" s="3" cm="1">
        <f t="array" ref="J119">_xlfn.XLOOKUP(transformación!$B110,[1]Mortalidad!$A$2:$A$301,_xlfn.XLOOKUP($C$1,[1]Mortalidad!$B$1:$P$1,[1]Mortalidad!$B$2:$P$301))</f>
        <v>9443</v>
      </c>
      <c r="K119" s="19" cm="1">
        <f t="array" ref="K119">_xlfn.XLOOKUP(transformación!$B110,'[1]Indice del consumidor'!$A$2:$A$301,_xlfn.XLOOKUP($C$1,'[1]Indice del consumidor'!$B$1:$P$1,'[1]Indice del consumidor'!$B$2:$P$301))</f>
        <v>-3</v>
      </c>
      <c r="L119" s="34" t="s">
        <v>702</v>
      </c>
      <c r="M119" s="34" t="s">
        <v>702</v>
      </c>
      <c r="N119" s="34" t="s">
        <v>702</v>
      </c>
    </row>
    <row r="120" spans="1:14" x14ac:dyDescent="0.3">
      <c r="A120" s="2" t="str">
        <f>'Viajeros Hoteles y Apartamet'!A120</f>
        <v>2014</v>
      </c>
      <c r="B120" s="2" t="str">
        <f>'Viajeros Hoteles y Apartamet'!B120</f>
        <v>1</v>
      </c>
      <c r="C120" s="3">
        <f>'Viajeros Hoteles y Apartamet'!O120</f>
        <v>35221</v>
      </c>
      <c r="D120" s="3" cm="1">
        <f t="array" ref="D120">_xlfn.XLOOKUP(transformación!A111,'[1]Pib Pc'!$A$2:$A$81,_xlfn.XLOOKUP($C$1,'[1]Pib Pc'!B$1:P$1,'[1]Pib Pc'!$B$2:$P$81))</f>
        <v>8680</v>
      </c>
      <c r="E120" s="19" cm="1">
        <f t="array" ref="E120">_xlfn.XLOOKUP(transformación!B111,'[1]IPC Armonizado'!$A$2:$A$250,_xlfn.XLOOKUP($C$1,'[1]IPC Armonizado'!$B$1:$Q$1,'[1]IPC Armonizado'!$B$2:$Q$250))</f>
        <v>97.82</v>
      </c>
      <c r="F120" s="19" cm="1">
        <f t="array" ref="F120">_xlfn.XLOOKUP(transformación!A111,'[1]Desempleo armonizado'!$A$2:$A$101,_xlfn.XLOOKUP($C$1,'[1]Desempleo armonizado'!$B$1:$P$1,'[1]Desempleo armonizado'!$B$2:$P$101))</f>
        <v>8.6999999999999993</v>
      </c>
      <c r="G120" s="26" cm="1">
        <f t="array" ref="G120">IFERROR(_xlfn.XLOOKUP(transformación!$B111,[1]Forwarkeys!$B$2:$B$1000,_xlfn.XLOOKUP($C$1,[1]Forwarkeys!$C$1:$BA$1,[1]Forwarkeys!$C$2:$BA$1000)),"-")</f>
        <v>17194</v>
      </c>
      <c r="H120" s="19">
        <f>España!E120</f>
        <v>99.49</v>
      </c>
      <c r="I120" s="3">
        <f>[1]Aeropuerto!$E113</f>
        <v>12840</v>
      </c>
      <c r="J120" s="3" cm="1">
        <f t="array" ref="J120">_xlfn.XLOOKUP(transformación!$B111,[1]Mortalidad!$A$2:$A$301,_xlfn.XLOOKUP($C$1,[1]Mortalidad!$B$1:$P$1,[1]Mortalidad!$B$2:$P$301))</f>
        <v>9578</v>
      </c>
      <c r="K120" s="19" cm="1">
        <f t="array" ref="K120">_xlfn.XLOOKUP(transformación!$B111,'[1]Indice del consumidor'!$A$2:$A$301,_xlfn.XLOOKUP($C$1,'[1]Indice del consumidor'!$B$1:$P$1,'[1]Indice del consumidor'!$B$2:$P$301))</f>
        <v>-0.8</v>
      </c>
      <c r="L120" s="34" t="s">
        <v>702</v>
      </c>
      <c r="M120" s="34" t="s">
        <v>702</v>
      </c>
      <c r="N120" s="34" t="s">
        <v>702</v>
      </c>
    </row>
    <row r="121" spans="1:14" x14ac:dyDescent="0.3">
      <c r="A121" s="2" t="str">
        <f>'Viajeros Hoteles y Apartamet'!A121</f>
        <v>2014</v>
      </c>
      <c r="B121" s="2" t="str">
        <f>'Viajeros Hoteles y Apartamet'!B121</f>
        <v>2</v>
      </c>
      <c r="C121" s="3">
        <f>'Viajeros Hoteles y Apartamet'!O121</f>
        <v>40441</v>
      </c>
      <c r="D121" s="3" cm="1">
        <f t="array" ref="D121">_xlfn.XLOOKUP(transformación!A112,'[1]Pib Pc'!$A$2:$A$81,_xlfn.XLOOKUP($C$1,'[1]Pib Pc'!B$1:P$1,'[1]Pib Pc'!$B$2:$P$81))</f>
        <v>8680</v>
      </c>
      <c r="E121" s="19" cm="1">
        <f t="array" ref="E121">_xlfn.XLOOKUP(transformación!B112,'[1]IPC Armonizado'!$A$2:$A$250,_xlfn.XLOOKUP($C$1,'[1]IPC Armonizado'!$B$1:$Q$1,'[1]IPC Armonizado'!$B$2:$Q$250))</f>
        <v>99.97</v>
      </c>
      <c r="F121" s="19" cm="1">
        <f t="array" ref="F121">_xlfn.XLOOKUP(transformación!A112,'[1]Desempleo armonizado'!$A$2:$A$101,_xlfn.XLOOKUP($C$1,'[1]Desempleo armonizado'!$B$1:$P$1,'[1]Desempleo armonizado'!$B$2:$P$101))</f>
        <v>8.6999999999999993</v>
      </c>
      <c r="G121" s="26" cm="1">
        <f t="array" ref="G121">IFERROR(_xlfn.XLOOKUP(transformación!$B112,[1]Forwarkeys!$B$2:$B$1000,_xlfn.XLOOKUP($C$1,[1]Forwarkeys!$C$1:$BA$1,[1]Forwarkeys!$C$2:$BA$1000)),"-")</f>
        <v>15128</v>
      </c>
      <c r="H121" s="19">
        <f>España!E121</f>
        <v>99.36</v>
      </c>
      <c r="I121" s="3">
        <f>[1]Aeropuerto!$E114</f>
        <v>13997</v>
      </c>
      <c r="J121" s="3" cm="1">
        <f t="array" ref="J121">_xlfn.XLOOKUP(transformación!$B112,[1]Mortalidad!$A$2:$A$301,_xlfn.XLOOKUP($C$1,[1]Mortalidad!$B$1:$P$1,[1]Mortalidad!$B$2:$P$301))</f>
        <v>8808</v>
      </c>
      <c r="K121" s="19" cm="1">
        <f t="array" ref="K121">_xlfn.XLOOKUP(transformación!$B112,'[1]Indice del consumidor'!$A$2:$A$301,_xlfn.XLOOKUP($C$1,'[1]Indice del consumidor'!$B$1:$P$1,'[1]Indice del consumidor'!$B$2:$P$301))</f>
        <v>-1.1000000000000001</v>
      </c>
      <c r="L121" s="34" t="s">
        <v>702</v>
      </c>
      <c r="M121" s="34" t="s">
        <v>702</v>
      </c>
      <c r="N121" s="34" t="s">
        <v>702</v>
      </c>
    </row>
    <row r="122" spans="1:14" x14ac:dyDescent="0.3">
      <c r="A122" s="2" t="str">
        <f>'Viajeros Hoteles y Apartamet'!A122</f>
        <v>2014</v>
      </c>
      <c r="B122" s="2" t="str">
        <f>'Viajeros Hoteles y Apartamet'!B122</f>
        <v>3</v>
      </c>
      <c r="C122" s="3">
        <f>'Viajeros Hoteles y Apartamet'!O122</f>
        <v>43938</v>
      </c>
      <c r="D122" s="3" cm="1">
        <f t="array" ref="D122">_xlfn.XLOOKUP(transformación!A113,'[1]Pib Pc'!$A$2:$A$81,_xlfn.XLOOKUP($C$1,'[1]Pib Pc'!B$1:P$1,'[1]Pib Pc'!$B$2:$P$81))</f>
        <v>8680</v>
      </c>
      <c r="E122" s="19" cm="1">
        <f t="array" ref="E122">_xlfn.XLOOKUP(transformación!B113,'[1]IPC Armonizado'!$A$2:$A$250,_xlfn.XLOOKUP($C$1,'[1]IPC Armonizado'!$B$1:$Q$1,'[1]IPC Armonizado'!$B$2:$Q$250))</f>
        <v>99.94</v>
      </c>
      <c r="F122" s="19" cm="1">
        <f t="array" ref="F122">_xlfn.XLOOKUP(transformación!A113,'[1]Desempleo armonizado'!$A$2:$A$101,_xlfn.XLOOKUP($C$1,'[1]Desempleo armonizado'!$B$1:$P$1,'[1]Desempleo armonizado'!$B$2:$P$101))</f>
        <v>8.6999999999999993</v>
      </c>
      <c r="G122" s="26" cm="1">
        <f t="array" ref="G122">IFERROR(_xlfn.XLOOKUP(transformación!$B113,[1]Forwarkeys!$B$2:$B$1000,_xlfn.XLOOKUP($C$1,[1]Forwarkeys!$C$1:$BA$1,[1]Forwarkeys!$C$2:$BA$1000)),"-")</f>
        <v>18326</v>
      </c>
      <c r="H122" s="19">
        <f>España!E122</f>
        <v>100.94</v>
      </c>
      <c r="I122" s="3">
        <f>[1]Aeropuerto!$E115</f>
        <v>17586</v>
      </c>
      <c r="J122" s="3" cm="1">
        <f t="array" ref="J122">_xlfn.XLOOKUP(transformación!$B113,[1]Mortalidad!$A$2:$A$301,_xlfn.XLOOKUP($C$1,[1]Mortalidad!$B$1:$P$1,[1]Mortalidad!$B$2:$P$301))</f>
        <v>9348</v>
      </c>
      <c r="K122" s="19" cm="1">
        <f t="array" ref="K122">_xlfn.XLOOKUP(transformación!$B113,'[1]Indice del consumidor'!$A$2:$A$301,_xlfn.XLOOKUP($C$1,'[1]Indice del consumidor'!$B$1:$P$1,'[1]Indice del consumidor'!$B$2:$P$301))</f>
        <v>-4.2</v>
      </c>
      <c r="L122" s="34" t="s">
        <v>702</v>
      </c>
      <c r="M122" s="34" t="s">
        <v>702</v>
      </c>
      <c r="N122" s="34" t="s">
        <v>702</v>
      </c>
    </row>
    <row r="123" spans="1:14" x14ac:dyDescent="0.3">
      <c r="A123" s="2" t="str">
        <f>'Viajeros Hoteles y Apartamet'!A123</f>
        <v>2014</v>
      </c>
      <c r="B123" s="2" t="str">
        <f>'Viajeros Hoteles y Apartamet'!B123</f>
        <v>4</v>
      </c>
      <c r="C123" s="3">
        <f>'Viajeros Hoteles y Apartamet'!O123</f>
        <v>57335</v>
      </c>
      <c r="D123" s="3" cm="1">
        <f t="array" ref="D123">_xlfn.XLOOKUP(transformación!A114,'[1]Pib Pc'!$A$2:$A$81,_xlfn.XLOOKUP($C$1,'[1]Pib Pc'!B$1:P$1,'[1]Pib Pc'!$B$2:$P$81))</f>
        <v>9020</v>
      </c>
      <c r="E123" s="19" cm="1">
        <f t="array" ref="E123">_xlfn.XLOOKUP(transformación!B114,'[1]IPC Armonizado'!$A$2:$A$250,_xlfn.XLOOKUP($C$1,'[1]IPC Armonizado'!$B$1:$Q$1,'[1]IPC Armonizado'!$B$2:$Q$250))</f>
        <v>99.74</v>
      </c>
      <c r="F123" s="19" cm="1">
        <f t="array" ref="F123">_xlfn.XLOOKUP(transformación!A114,'[1]Desempleo armonizado'!$A$2:$A$101,_xlfn.XLOOKUP($C$1,'[1]Desempleo armonizado'!$B$1:$P$1,'[1]Desempleo armonizado'!$B$2:$P$101))</f>
        <v>8.1999999999999993</v>
      </c>
      <c r="G123" s="26" cm="1">
        <f t="array" ref="G123">IFERROR(_xlfn.XLOOKUP(transformación!$B114,[1]Forwarkeys!$B$2:$B$1000,_xlfn.XLOOKUP($C$1,[1]Forwarkeys!$C$1:$BA$1,[1]Forwarkeys!$C$2:$BA$1000)),"-")</f>
        <v>28419</v>
      </c>
      <c r="H123" s="19">
        <f>España!E123</f>
        <v>101.57</v>
      </c>
      <c r="I123" s="3">
        <f>[1]Aeropuerto!$E116</f>
        <v>28254</v>
      </c>
      <c r="J123" s="3" cm="1">
        <f t="array" ref="J123">_xlfn.XLOOKUP(transformación!$B114,[1]Mortalidad!$A$2:$A$301,_xlfn.XLOOKUP($C$1,[1]Mortalidad!$B$1:$P$1,[1]Mortalidad!$B$2:$P$301))</f>
        <v>8627</v>
      </c>
      <c r="K123" s="19" cm="1">
        <f t="array" ref="K123">_xlfn.XLOOKUP(transformación!$B114,'[1]Indice del consumidor'!$A$2:$A$301,_xlfn.XLOOKUP($C$1,'[1]Indice del consumidor'!$B$1:$P$1,'[1]Indice del consumidor'!$B$2:$P$301))</f>
        <v>-5.0999999999999996</v>
      </c>
      <c r="L123" s="34" t="s">
        <v>702</v>
      </c>
      <c r="M123" s="34" t="s">
        <v>702</v>
      </c>
      <c r="N123" s="34" t="s">
        <v>702</v>
      </c>
    </row>
    <row r="124" spans="1:14" x14ac:dyDescent="0.3">
      <c r="A124" s="2" t="str">
        <f>'Viajeros Hoteles y Apartamet'!A124</f>
        <v>2014</v>
      </c>
      <c r="B124" s="2" t="str">
        <f>'Viajeros Hoteles y Apartamet'!B124</f>
        <v>5</v>
      </c>
      <c r="C124" s="3">
        <f>'Viajeros Hoteles y Apartamet'!O124</f>
        <v>69051</v>
      </c>
      <c r="D124" s="3" cm="1">
        <f t="array" ref="D124">_xlfn.XLOOKUP(transformación!A115,'[1]Pib Pc'!$A$2:$A$81,_xlfn.XLOOKUP($C$1,'[1]Pib Pc'!B$1:P$1,'[1]Pib Pc'!$B$2:$P$81))</f>
        <v>9020</v>
      </c>
      <c r="E124" s="19" cm="1">
        <f t="array" ref="E124">_xlfn.XLOOKUP(transformación!B115,'[1]IPC Armonizado'!$A$2:$A$250,_xlfn.XLOOKUP($C$1,'[1]IPC Armonizado'!$B$1:$Q$1,'[1]IPC Armonizado'!$B$2:$Q$250))</f>
        <v>99.59</v>
      </c>
      <c r="F124" s="19" cm="1">
        <f t="array" ref="F124">_xlfn.XLOOKUP(transformación!A115,'[1]Desempleo armonizado'!$A$2:$A$101,_xlfn.XLOOKUP($C$1,'[1]Desempleo armonizado'!$B$1:$P$1,'[1]Desempleo armonizado'!$B$2:$P$101))</f>
        <v>8.1999999999999993</v>
      </c>
      <c r="G124" s="26" cm="1">
        <f t="array" ref="G124">IFERROR(_xlfn.XLOOKUP(transformación!$B115,[1]Forwarkeys!$B$2:$B$1000,_xlfn.XLOOKUP($C$1,[1]Forwarkeys!$C$1:$BA$1,[1]Forwarkeys!$C$2:$BA$1000)),"-")</f>
        <v>30311</v>
      </c>
      <c r="H124" s="19">
        <f>España!E124</f>
        <v>101.54</v>
      </c>
      <c r="I124" s="3">
        <f>[1]Aeropuerto!$E117</f>
        <v>28727</v>
      </c>
      <c r="J124" s="3" cm="1">
        <f t="array" ref="J124">_xlfn.XLOOKUP(transformación!$B115,[1]Mortalidad!$A$2:$A$301,_xlfn.XLOOKUP($C$1,[1]Mortalidad!$B$1:$P$1,[1]Mortalidad!$B$2:$P$301))</f>
        <v>8637</v>
      </c>
      <c r="K124" s="19" cm="1">
        <f t="array" ref="K124">_xlfn.XLOOKUP(transformación!$B115,'[1]Indice del consumidor'!$A$2:$A$301,_xlfn.XLOOKUP($C$1,'[1]Indice del consumidor'!$B$1:$P$1,'[1]Indice del consumidor'!$B$2:$P$301))</f>
        <v>-4.0999999999999996</v>
      </c>
      <c r="L124" s="34" t="s">
        <v>702</v>
      </c>
      <c r="M124" s="34" t="s">
        <v>702</v>
      </c>
      <c r="N124" s="34" t="s">
        <v>702</v>
      </c>
    </row>
    <row r="125" spans="1:14" x14ac:dyDescent="0.3">
      <c r="A125" s="2" t="str">
        <f>'Viajeros Hoteles y Apartamet'!A125</f>
        <v>2014</v>
      </c>
      <c r="B125" s="2" t="str">
        <f>'Viajeros Hoteles y Apartamet'!B125</f>
        <v>6</v>
      </c>
      <c r="C125" s="3">
        <f>'Viajeros Hoteles y Apartamet'!O125</f>
        <v>67471</v>
      </c>
      <c r="D125" s="3" cm="1">
        <f t="array" ref="D125">_xlfn.XLOOKUP(transformación!A116,'[1]Pib Pc'!$A$2:$A$81,_xlfn.XLOOKUP($C$1,'[1]Pib Pc'!B$1:P$1,'[1]Pib Pc'!$B$2:$P$81))</f>
        <v>9020</v>
      </c>
      <c r="E125" s="19" cm="1">
        <f t="array" ref="E125">_xlfn.XLOOKUP(transformación!B116,'[1]IPC Armonizado'!$A$2:$A$250,_xlfn.XLOOKUP($C$1,'[1]IPC Armonizado'!$B$1:$Q$1,'[1]IPC Armonizado'!$B$2:$Q$250))</f>
        <v>99.74</v>
      </c>
      <c r="F125" s="19" cm="1">
        <f t="array" ref="F125">_xlfn.XLOOKUP(transformación!A116,'[1]Desempleo armonizado'!$A$2:$A$101,_xlfn.XLOOKUP($C$1,'[1]Desempleo armonizado'!$B$1:$P$1,'[1]Desempleo armonizado'!$B$2:$P$101))</f>
        <v>8.1999999999999993</v>
      </c>
      <c r="G125" s="26" cm="1">
        <f t="array" ref="G125">IFERROR(_xlfn.XLOOKUP(transformación!$B116,[1]Forwarkeys!$B$2:$B$1000,_xlfn.XLOOKUP($C$1,[1]Forwarkeys!$C$1:$BA$1,[1]Forwarkeys!$C$2:$BA$1000)),"-")</f>
        <v>29906</v>
      </c>
      <c r="H125" s="19">
        <f>España!E125</f>
        <v>101.49</v>
      </c>
      <c r="I125" s="3">
        <f>[1]Aeropuerto!$E118</f>
        <v>27475</v>
      </c>
      <c r="J125" s="3" cm="1">
        <f t="array" ref="J125">_xlfn.XLOOKUP(transformación!$B116,[1]Mortalidad!$A$2:$A$301,_xlfn.XLOOKUP($C$1,[1]Mortalidad!$B$1:$P$1,[1]Mortalidad!$B$2:$P$301))</f>
        <v>8067</v>
      </c>
      <c r="K125" s="19" cm="1">
        <f t="array" ref="K125">_xlfn.XLOOKUP(transformación!$B116,'[1]Indice del consumidor'!$A$2:$A$301,_xlfn.XLOOKUP($C$1,'[1]Indice del consumidor'!$B$1:$P$1,'[1]Indice del consumidor'!$B$2:$P$301))</f>
        <v>-2.8</v>
      </c>
      <c r="L125" s="34" t="s">
        <v>702</v>
      </c>
      <c r="M125" s="34" t="s">
        <v>702</v>
      </c>
      <c r="N125" s="34" t="s">
        <v>702</v>
      </c>
    </row>
    <row r="126" spans="1:14" x14ac:dyDescent="0.3">
      <c r="A126" s="2" t="str">
        <f>'Viajeros Hoteles y Apartamet'!A126</f>
        <v>2014</v>
      </c>
      <c r="B126" s="2" t="str">
        <f>'Viajeros Hoteles y Apartamet'!B126</f>
        <v>7</v>
      </c>
      <c r="C126" s="3">
        <f>'Viajeros Hoteles y Apartamet'!O126</f>
        <v>92867</v>
      </c>
      <c r="D126" s="3" cm="1">
        <f t="array" ref="D126">_xlfn.XLOOKUP(transformación!A117,'[1]Pib Pc'!$A$2:$A$81,_xlfn.XLOOKUP($C$1,'[1]Pib Pc'!B$1:P$1,'[1]Pib Pc'!$B$2:$P$81))</f>
        <v>8760</v>
      </c>
      <c r="E126" s="19" cm="1">
        <f t="array" ref="E126">_xlfn.XLOOKUP(transformación!B117,'[1]IPC Armonizado'!$A$2:$A$250,_xlfn.XLOOKUP($C$1,'[1]IPC Armonizado'!$B$1:$Q$1,'[1]IPC Armonizado'!$B$2:$Q$250))</f>
        <v>98.43</v>
      </c>
      <c r="F126" s="19" cm="1">
        <f t="array" ref="F126">_xlfn.XLOOKUP(transformación!A117,'[1]Desempleo armonizado'!$A$2:$A$101,_xlfn.XLOOKUP($C$1,'[1]Desempleo armonizado'!$B$1:$P$1,'[1]Desempleo armonizado'!$B$2:$P$101))</f>
        <v>8.6999999999999993</v>
      </c>
      <c r="G126" s="26" cm="1">
        <f t="array" ref="G126">IFERROR(_xlfn.XLOOKUP(transformación!$B117,[1]Forwarkeys!$B$2:$B$1000,_xlfn.XLOOKUP($C$1,[1]Forwarkeys!$C$1:$BA$1,[1]Forwarkeys!$C$2:$BA$1000)),"-")</f>
        <v>35415</v>
      </c>
      <c r="H126" s="19">
        <f>España!E126</f>
        <v>99.93</v>
      </c>
      <c r="I126" s="3">
        <f>[1]Aeropuerto!$E119</f>
        <v>35518</v>
      </c>
      <c r="J126" s="3" cm="1">
        <f t="array" ref="J126">_xlfn.XLOOKUP(transformación!$B117,[1]Mortalidad!$A$2:$A$301,_xlfn.XLOOKUP($C$1,[1]Mortalidad!$B$1:$P$1,[1]Mortalidad!$B$2:$P$301))</f>
        <v>8652</v>
      </c>
      <c r="K126" s="19" cm="1">
        <f t="array" ref="K126">_xlfn.XLOOKUP(transformación!$B117,'[1]Indice del consumidor'!$A$2:$A$301,_xlfn.XLOOKUP($C$1,'[1]Indice del consumidor'!$B$1:$P$1,'[1]Indice del consumidor'!$B$2:$P$301))</f>
        <v>-2.7</v>
      </c>
      <c r="L126" s="34" t="s">
        <v>702</v>
      </c>
      <c r="M126" s="34" t="s">
        <v>702</v>
      </c>
      <c r="N126" s="34" t="s">
        <v>702</v>
      </c>
    </row>
    <row r="127" spans="1:14" x14ac:dyDescent="0.3">
      <c r="A127" s="2" t="str">
        <f>'Viajeros Hoteles y Apartamet'!A127</f>
        <v>2014</v>
      </c>
      <c r="B127" s="2" t="str">
        <f>'Viajeros Hoteles y Apartamet'!B127</f>
        <v>8</v>
      </c>
      <c r="C127" s="3">
        <f>'Viajeros Hoteles y Apartamet'!O127</f>
        <v>71478</v>
      </c>
      <c r="D127" s="3" cm="1">
        <f t="array" ref="D127">_xlfn.XLOOKUP(transformación!A118,'[1]Pib Pc'!$A$2:$A$81,_xlfn.XLOOKUP($C$1,'[1]Pib Pc'!B$1:P$1,'[1]Pib Pc'!$B$2:$P$81))</f>
        <v>8760</v>
      </c>
      <c r="E127" s="19" cm="1">
        <f t="array" ref="E127">_xlfn.XLOOKUP(transformación!B118,'[1]IPC Armonizado'!$A$2:$A$250,_xlfn.XLOOKUP($C$1,'[1]IPC Armonizado'!$B$1:$Q$1,'[1]IPC Armonizado'!$B$2:$Q$250))</f>
        <v>99.83</v>
      </c>
      <c r="F127" s="19" cm="1">
        <f t="array" ref="F127">_xlfn.XLOOKUP(transformación!A118,'[1]Desempleo armonizado'!$A$2:$A$101,_xlfn.XLOOKUP($C$1,'[1]Desempleo armonizado'!$B$1:$P$1,'[1]Desempleo armonizado'!$B$2:$P$101))</f>
        <v>8.6999999999999993</v>
      </c>
      <c r="G127" s="26" cm="1">
        <f t="array" ref="G127">IFERROR(_xlfn.XLOOKUP(transformación!$B118,[1]Forwarkeys!$B$2:$B$1000,_xlfn.XLOOKUP($C$1,[1]Forwarkeys!$C$1:$BA$1,[1]Forwarkeys!$C$2:$BA$1000)),"-")</f>
        <v>36916</v>
      </c>
      <c r="H127" s="19">
        <f>España!E127</f>
        <v>100.02</v>
      </c>
      <c r="I127" s="3">
        <f>[1]Aeropuerto!$E120</f>
        <v>33589</v>
      </c>
      <c r="J127" s="3" cm="1">
        <f t="array" ref="J127">_xlfn.XLOOKUP(transformación!$B118,[1]Mortalidad!$A$2:$A$301,_xlfn.XLOOKUP($C$1,[1]Mortalidad!$B$1:$P$1,[1]Mortalidad!$B$2:$P$301))</f>
        <v>7978</v>
      </c>
      <c r="K127" s="19" cm="1">
        <f t="array" ref="K127">_xlfn.XLOOKUP(transformación!$B118,'[1]Indice del consumidor'!$A$2:$A$301,_xlfn.XLOOKUP($C$1,'[1]Indice del consumidor'!$B$1:$P$1,'[1]Indice del consumidor'!$B$2:$P$301))</f>
        <v>-5.6</v>
      </c>
      <c r="L127" s="34" t="s">
        <v>702</v>
      </c>
      <c r="M127" s="34" t="s">
        <v>702</v>
      </c>
      <c r="N127" s="34" t="s">
        <v>702</v>
      </c>
    </row>
    <row r="128" spans="1:14" x14ac:dyDescent="0.3">
      <c r="A128" s="2" t="str">
        <f>'Viajeros Hoteles y Apartamet'!A128</f>
        <v>2014</v>
      </c>
      <c r="B128" s="2" t="str">
        <f>'Viajeros Hoteles y Apartamet'!B128</f>
        <v>9</v>
      </c>
      <c r="C128" s="3">
        <f>'Viajeros Hoteles y Apartamet'!O128</f>
        <v>87387</v>
      </c>
      <c r="D128" s="3" cm="1">
        <f t="array" ref="D128">_xlfn.XLOOKUP(transformación!A119,'[1]Pib Pc'!$A$2:$A$81,_xlfn.XLOOKUP($C$1,'[1]Pib Pc'!B$1:P$1,'[1]Pib Pc'!$B$2:$P$81))</f>
        <v>8760</v>
      </c>
      <c r="E128" s="19" cm="1">
        <f t="array" ref="E128">_xlfn.XLOOKUP(transformación!B119,'[1]IPC Armonizado'!$A$2:$A$250,_xlfn.XLOOKUP($C$1,'[1]IPC Armonizado'!$B$1:$Q$1,'[1]IPC Armonizado'!$B$2:$Q$250))</f>
        <v>99.46</v>
      </c>
      <c r="F128" s="19" cm="1">
        <f t="array" ref="F128">_xlfn.XLOOKUP(transformación!A119,'[1]Desempleo armonizado'!$A$2:$A$101,_xlfn.XLOOKUP($C$1,'[1]Desempleo armonizado'!$B$1:$P$1,'[1]Desempleo armonizado'!$B$2:$P$101))</f>
        <v>8.6999999999999993</v>
      </c>
      <c r="G128" s="26" cm="1">
        <f t="array" ref="G128">IFERROR(_xlfn.XLOOKUP(transformación!$B119,[1]Forwarkeys!$B$2:$B$1000,_xlfn.XLOOKUP($C$1,[1]Forwarkeys!$C$1:$BA$1,[1]Forwarkeys!$C$2:$BA$1000)),"-")</f>
        <v>29659</v>
      </c>
      <c r="H128" s="19">
        <f>España!E128</f>
        <v>101.04</v>
      </c>
      <c r="I128" s="3">
        <f>[1]Aeropuerto!$E121</f>
        <v>29796</v>
      </c>
      <c r="J128" s="3" cm="1">
        <f t="array" ref="J128">_xlfn.XLOOKUP(transformación!$B119,[1]Mortalidad!$A$2:$A$301,_xlfn.XLOOKUP($C$1,[1]Mortalidad!$B$1:$P$1,[1]Mortalidad!$B$2:$P$301))</f>
        <v>7957</v>
      </c>
      <c r="K128" s="19" cm="1">
        <f t="array" ref="K128">_xlfn.XLOOKUP(transformación!$B119,'[1]Indice del consumidor'!$A$2:$A$301,_xlfn.XLOOKUP($C$1,'[1]Indice del consumidor'!$B$1:$P$1,'[1]Indice del consumidor'!$B$2:$P$301))</f>
        <v>-6.8</v>
      </c>
      <c r="L128" s="34" t="s">
        <v>702</v>
      </c>
      <c r="M128" s="34" t="s">
        <v>702</v>
      </c>
      <c r="N128" s="34" t="s">
        <v>702</v>
      </c>
    </row>
    <row r="129" spans="1:14" x14ac:dyDescent="0.3">
      <c r="A129" s="2" t="str">
        <f>'Viajeros Hoteles y Apartamet'!A129</f>
        <v>2014</v>
      </c>
      <c r="B129" s="2" t="str">
        <f>'Viajeros Hoteles y Apartamet'!B129</f>
        <v>10</v>
      </c>
      <c r="C129" s="3">
        <f>'Viajeros Hoteles y Apartamet'!O129</f>
        <v>79291</v>
      </c>
      <c r="D129" s="3" cm="1">
        <f t="array" ref="D129">_xlfn.XLOOKUP(transformación!A120,'[1]Pib Pc'!$A$2:$A$81,_xlfn.XLOOKUP($C$1,'[1]Pib Pc'!B$1:P$1,'[1]Pib Pc'!$B$2:$P$81))</f>
        <v>9490</v>
      </c>
      <c r="E129" s="19" cm="1">
        <f t="array" ref="E129">_xlfn.XLOOKUP(transformación!B120,'[1]IPC Armonizado'!$A$2:$A$250,_xlfn.XLOOKUP($C$1,'[1]IPC Armonizado'!$B$1:$Q$1,'[1]IPC Armonizado'!$B$2:$Q$250))</f>
        <v>99.47</v>
      </c>
      <c r="F129" s="19" cm="1">
        <f t="array" ref="F129">_xlfn.XLOOKUP(transformación!A120,'[1]Desempleo armonizado'!$A$2:$A$101,_xlfn.XLOOKUP($C$1,'[1]Desempleo armonizado'!$B$1:$P$1,'[1]Desempleo armonizado'!$B$2:$P$101))</f>
        <v>8.6</v>
      </c>
      <c r="G129" s="26" cm="1">
        <f t="array" ref="G129">IFERROR(_xlfn.XLOOKUP(transformación!$B120,[1]Forwarkeys!$B$2:$B$1000,_xlfn.XLOOKUP($C$1,[1]Forwarkeys!$C$1:$BA$1,[1]Forwarkeys!$C$2:$BA$1000)),"-")</f>
        <v>28008</v>
      </c>
      <c r="H129" s="19">
        <f>España!E129</f>
        <v>101.12</v>
      </c>
      <c r="I129" s="3">
        <f>[1]Aeropuerto!$E122</f>
        <v>28812</v>
      </c>
      <c r="J129" s="3" cm="1">
        <f t="array" ref="J129">_xlfn.XLOOKUP(transformación!$B120,[1]Mortalidad!$A$2:$A$301,_xlfn.XLOOKUP($C$1,[1]Mortalidad!$B$1:$P$1,[1]Mortalidad!$B$2:$P$301))</f>
        <v>8534</v>
      </c>
      <c r="K129" s="19" cm="1">
        <f t="array" ref="K129">_xlfn.XLOOKUP(transformación!$B120,'[1]Indice del consumidor'!$A$2:$A$301,_xlfn.XLOOKUP($C$1,'[1]Indice del consumidor'!$B$1:$P$1,'[1]Indice del consumidor'!$B$2:$P$301))</f>
        <v>-10.8</v>
      </c>
      <c r="L129" s="34" t="s">
        <v>702</v>
      </c>
      <c r="M129" s="34" t="s">
        <v>702</v>
      </c>
      <c r="N129" s="34" t="s">
        <v>702</v>
      </c>
    </row>
    <row r="130" spans="1:14" x14ac:dyDescent="0.3">
      <c r="A130" s="2" t="str">
        <f>'Viajeros Hoteles y Apartamet'!A130</f>
        <v>2014</v>
      </c>
      <c r="B130" s="2" t="str">
        <f>'Viajeros Hoteles y Apartamet'!B130</f>
        <v>11</v>
      </c>
      <c r="C130" s="3">
        <f>'Viajeros Hoteles y Apartamet'!O130</f>
        <v>44660</v>
      </c>
      <c r="D130" s="3" cm="1">
        <f t="array" ref="D130">_xlfn.XLOOKUP(transformación!A121,'[1]Pib Pc'!$A$2:$A$81,_xlfn.XLOOKUP($C$1,'[1]Pib Pc'!B$1:P$1,'[1]Pib Pc'!$B$2:$P$81))</f>
        <v>9490</v>
      </c>
      <c r="E130" s="19" cm="1">
        <f t="array" ref="E130">_xlfn.XLOOKUP(transformación!B121,'[1]IPC Armonizado'!$A$2:$A$250,_xlfn.XLOOKUP($C$1,'[1]IPC Armonizado'!$B$1:$Q$1,'[1]IPC Armonizado'!$B$2:$Q$250))</f>
        <v>99.31</v>
      </c>
      <c r="F130" s="19" cm="1">
        <f t="array" ref="F130">_xlfn.XLOOKUP(transformación!A121,'[1]Desempleo armonizado'!$A$2:$A$101,_xlfn.XLOOKUP($C$1,'[1]Desempleo armonizado'!$B$1:$P$1,'[1]Desempleo armonizado'!$B$2:$P$101))</f>
        <v>8.6</v>
      </c>
      <c r="G130" s="26" cm="1">
        <f t="array" ref="G130">IFERROR(_xlfn.XLOOKUP(transformación!$B121,[1]Forwarkeys!$B$2:$B$1000,_xlfn.XLOOKUP($C$1,[1]Forwarkeys!$C$1:$BA$1,[1]Forwarkeys!$C$2:$BA$1000)),"-")</f>
        <v>21524</v>
      </c>
      <c r="H130" s="19">
        <f>España!E130</f>
        <v>100.88</v>
      </c>
      <c r="I130" s="3">
        <f>[1]Aeropuerto!$E123</f>
        <v>17400</v>
      </c>
      <c r="J130" s="3" cm="1">
        <f t="array" ref="J130">_xlfn.XLOOKUP(transformación!$B121,[1]Mortalidad!$A$2:$A$301,_xlfn.XLOOKUP($C$1,[1]Mortalidad!$B$1:$P$1,[1]Mortalidad!$B$2:$P$301))</f>
        <v>8563</v>
      </c>
      <c r="K130" s="19" cm="1">
        <f t="array" ref="K130">_xlfn.XLOOKUP(transformación!$B121,'[1]Indice del consumidor'!$A$2:$A$301,_xlfn.XLOOKUP($C$1,'[1]Indice del consumidor'!$B$1:$P$1,'[1]Indice del consumidor'!$B$2:$P$301))</f>
        <v>-14.2</v>
      </c>
      <c r="L130" s="34" t="s">
        <v>702</v>
      </c>
      <c r="M130" s="34" t="s">
        <v>702</v>
      </c>
      <c r="N130" s="34" t="s">
        <v>702</v>
      </c>
    </row>
    <row r="131" spans="1:14" x14ac:dyDescent="0.3">
      <c r="A131" s="2" t="str">
        <f>'Viajeros Hoteles y Apartamet'!A131</f>
        <v>2014</v>
      </c>
      <c r="B131" s="2" t="str">
        <f>'Viajeros Hoteles y Apartamet'!B131</f>
        <v>12</v>
      </c>
      <c r="C131" s="3">
        <f>'Viajeros Hoteles y Apartamet'!O131</f>
        <v>27084</v>
      </c>
      <c r="D131" s="3" cm="1">
        <f t="array" ref="D131">_xlfn.XLOOKUP(transformación!A122,'[1]Pib Pc'!$A$2:$A$81,_xlfn.XLOOKUP($C$1,'[1]Pib Pc'!B$1:P$1,'[1]Pib Pc'!$B$2:$P$81))</f>
        <v>9490</v>
      </c>
      <c r="E131" s="19" cm="1">
        <f t="array" ref="E131">_xlfn.XLOOKUP(transformación!B122,'[1]IPC Armonizado'!$A$2:$A$250,_xlfn.XLOOKUP($C$1,'[1]IPC Armonizado'!$B$1:$Q$1,'[1]IPC Armonizado'!$B$2:$Q$250))</f>
        <v>99.3</v>
      </c>
      <c r="F131" s="19" cm="1">
        <f t="array" ref="F131">_xlfn.XLOOKUP(transformación!A122,'[1]Desempleo armonizado'!$A$2:$A$101,_xlfn.XLOOKUP($C$1,'[1]Desempleo armonizado'!$B$1:$P$1,'[1]Desempleo armonizado'!$B$2:$P$101))</f>
        <v>8.6</v>
      </c>
      <c r="G131" s="26" cm="1">
        <f t="array" ref="G131">IFERROR(_xlfn.XLOOKUP(transformación!$B122,[1]Forwarkeys!$B$2:$B$1000,_xlfn.XLOOKUP($C$1,[1]Forwarkeys!$C$1:$BA$1,[1]Forwarkeys!$C$2:$BA$1000)),"-")</f>
        <v>20832</v>
      </c>
      <c r="H131" s="19">
        <f>España!E131</f>
        <v>100.22</v>
      </c>
      <c r="I131" s="3">
        <f>[1]Aeropuerto!$E124</f>
        <v>16865</v>
      </c>
      <c r="J131" s="3" cm="1">
        <f t="array" ref="J131">_xlfn.XLOOKUP(transformación!$B122,[1]Mortalidad!$A$2:$A$301,_xlfn.XLOOKUP($C$1,[1]Mortalidad!$B$1:$P$1,[1]Mortalidad!$B$2:$P$301))</f>
        <v>10006</v>
      </c>
      <c r="K131" s="19" cm="1">
        <f t="array" ref="K131">_xlfn.XLOOKUP(transformación!$B122,'[1]Indice del consumidor'!$A$2:$A$301,_xlfn.XLOOKUP($C$1,'[1]Indice del consumidor'!$B$1:$P$1,'[1]Indice del consumidor'!$B$2:$P$301))</f>
        <v>-13.5</v>
      </c>
      <c r="L131" s="34" t="s">
        <v>702</v>
      </c>
      <c r="M131" s="34" t="s">
        <v>702</v>
      </c>
      <c r="N131" s="34" t="s">
        <v>702</v>
      </c>
    </row>
    <row r="132" spans="1:14" x14ac:dyDescent="0.3">
      <c r="A132" s="2" t="str">
        <f>'Viajeros Hoteles y Apartamet'!A132</f>
        <v>2015</v>
      </c>
      <c r="B132" s="2" t="str">
        <f>'Viajeros Hoteles y Apartamet'!B132</f>
        <v>1</v>
      </c>
      <c r="C132" s="3">
        <f>'Viajeros Hoteles y Apartamet'!O132</f>
        <v>34887</v>
      </c>
      <c r="D132" s="3" cm="1">
        <f t="array" ref="D132">_xlfn.XLOOKUP(transformación!A123,'[1]Pib Pc'!$A$2:$A$81,_xlfn.XLOOKUP($C$1,'[1]Pib Pc'!B$1:P$1,'[1]Pib Pc'!$B$2:$P$81))</f>
        <v>8900</v>
      </c>
      <c r="E132" s="19" cm="1">
        <f t="array" ref="E132">_xlfn.XLOOKUP(transformación!B123,'[1]IPC Armonizado'!$A$2:$A$250,_xlfn.XLOOKUP($C$1,'[1]IPC Armonizado'!$B$1:$Q$1,'[1]IPC Armonizado'!$B$2:$Q$250))</f>
        <v>97.2</v>
      </c>
      <c r="F132" s="19" cm="1">
        <f t="array" ref="F132">_xlfn.XLOOKUP(transformación!A123,'[1]Desempleo armonizado'!$A$2:$A$101,_xlfn.XLOOKUP($C$1,'[1]Desempleo armonizado'!$B$1:$P$1,'[1]Desempleo armonizado'!$B$2:$P$101))</f>
        <v>8.8000000000000007</v>
      </c>
      <c r="G132" s="26" cm="1">
        <f t="array" ref="G132">IFERROR(_xlfn.XLOOKUP(transformación!$B123,[1]Forwarkeys!$B$2:$B$1000,_xlfn.XLOOKUP($C$1,[1]Forwarkeys!$C$1:$BA$1,[1]Forwarkeys!$C$2:$BA$1000)),"-")</f>
        <v>20099</v>
      </c>
      <c r="H132" s="19">
        <f>España!E132</f>
        <v>98.04</v>
      </c>
      <c r="I132" s="3">
        <f>[1]Aeropuerto!$E125</f>
        <v>15595</v>
      </c>
      <c r="J132" s="3" cm="1">
        <f t="array" ref="J132">_xlfn.XLOOKUP(transformación!$B123,[1]Mortalidad!$A$2:$A$301,_xlfn.XLOOKUP($C$1,[1]Mortalidad!$B$1:$P$1,[1]Mortalidad!$B$2:$P$301))</f>
        <v>11273</v>
      </c>
      <c r="K132" s="19" cm="1">
        <f t="array" ref="K132">_xlfn.XLOOKUP(transformación!$B123,'[1]Indice del consumidor'!$A$2:$A$301,_xlfn.XLOOKUP($C$1,'[1]Indice del consumidor'!$B$1:$P$1,'[1]Indice del consumidor'!$B$2:$P$301))</f>
        <v>-7.8</v>
      </c>
      <c r="L132" s="34" t="s">
        <v>702</v>
      </c>
      <c r="M132" s="34" t="s">
        <v>702</v>
      </c>
      <c r="N132" s="34" t="s">
        <v>702</v>
      </c>
    </row>
    <row r="133" spans="1:14" x14ac:dyDescent="0.3">
      <c r="A133" s="2" t="str">
        <f>'Viajeros Hoteles y Apartamet'!A133</f>
        <v>2015</v>
      </c>
      <c r="B133" s="2" t="str">
        <f>'Viajeros Hoteles y Apartamet'!B133</f>
        <v>2</v>
      </c>
      <c r="C133" s="3">
        <f>'Viajeros Hoteles y Apartamet'!O133</f>
        <v>37752</v>
      </c>
      <c r="D133" s="3" cm="1">
        <f t="array" ref="D133">_xlfn.XLOOKUP(transformación!A124,'[1]Pib Pc'!$A$2:$A$81,_xlfn.XLOOKUP($C$1,'[1]Pib Pc'!B$1:P$1,'[1]Pib Pc'!$B$2:$P$81))</f>
        <v>8900</v>
      </c>
      <c r="E133" s="19" cm="1">
        <f t="array" ref="E133">_xlfn.XLOOKUP(transformación!B124,'[1]IPC Armonizado'!$A$2:$A$250,_xlfn.XLOOKUP($C$1,'[1]IPC Armonizado'!$B$1:$Q$1,'[1]IPC Armonizado'!$B$2:$Q$250))</f>
        <v>99.56</v>
      </c>
      <c r="F133" s="19" cm="1">
        <f t="array" ref="F133">_xlfn.XLOOKUP(transformación!A124,'[1]Desempleo armonizado'!$A$2:$A$101,_xlfn.XLOOKUP($C$1,'[1]Desempleo armonizado'!$B$1:$P$1,'[1]Desempleo armonizado'!$B$2:$P$101))</f>
        <v>8.8000000000000007</v>
      </c>
      <c r="G133" s="26" cm="1">
        <f t="array" ref="G133">IFERROR(_xlfn.XLOOKUP(transformación!$B124,[1]Forwarkeys!$B$2:$B$1000,_xlfn.XLOOKUP($C$1,[1]Forwarkeys!$C$1:$BA$1,[1]Forwarkeys!$C$2:$BA$1000)),"-")</f>
        <v>17728</v>
      </c>
      <c r="H133" s="19">
        <f>España!E133</f>
        <v>98.18</v>
      </c>
      <c r="I133" s="3">
        <f>[1]Aeropuerto!$E126</f>
        <v>16943</v>
      </c>
      <c r="J133" s="3" cm="1">
        <f t="array" ref="J133">_xlfn.XLOOKUP(transformación!$B124,[1]Mortalidad!$A$2:$A$301,_xlfn.XLOOKUP($C$1,[1]Mortalidad!$B$1:$P$1,[1]Mortalidad!$B$2:$P$301))</f>
        <v>11055</v>
      </c>
      <c r="K133" s="19" cm="1">
        <f t="array" ref="K133">_xlfn.XLOOKUP(transformación!$B124,'[1]Indice del consumidor'!$A$2:$A$301,_xlfn.XLOOKUP($C$1,'[1]Indice del consumidor'!$B$1:$P$1,'[1]Indice del consumidor'!$B$2:$P$301))</f>
        <v>-5.9</v>
      </c>
      <c r="L133" s="34" t="s">
        <v>702</v>
      </c>
      <c r="M133" s="34" t="s">
        <v>702</v>
      </c>
      <c r="N133" s="34" t="s">
        <v>702</v>
      </c>
    </row>
    <row r="134" spans="1:14" x14ac:dyDescent="0.3">
      <c r="A134" s="2" t="str">
        <f>'Viajeros Hoteles y Apartamet'!A134</f>
        <v>2015</v>
      </c>
      <c r="B134" s="2" t="str">
        <f>'Viajeros Hoteles y Apartamet'!B134</f>
        <v>3</v>
      </c>
      <c r="C134" s="3">
        <f>'Viajeros Hoteles y Apartamet'!O134</f>
        <v>39521</v>
      </c>
      <c r="D134" s="3" cm="1">
        <f t="array" ref="D134">_xlfn.XLOOKUP(transformación!A125,'[1]Pib Pc'!$A$2:$A$81,_xlfn.XLOOKUP($C$1,'[1]Pib Pc'!B$1:P$1,'[1]Pib Pc'!$B$2:$P$81))</f>
        <v>8900</v>
      </c>
      <c r="E134" s="19" cm="1">
        <f t="array" ref="E134">_xlfn.XLOOKUP(transformación!B125,'[1]IPC Armonizado'!$A$2:$A$250,_xlfn.XLOOKUP($C$1,'[1]IPC Armonizado'!$B$1:$Q$1,'[1]IPC Armonizado'!$B$2:$Q$250))</f>
        <v>99.82</v>
      </c>
      <c r="F134" s="19" cm="1">
        <f t="array" ref="F134">_xlfn.XLOOKUP(transformación!A125,'[1]Desempleo armonizado'!$A$2:$A$101,_xlfn.XLOOKUP($C$1,'[1]Desempleo armonizado'!$B$1:$P$1,'[1]Desempleo armonizado'!$B$2:$P$101))</f>
        <v>8.8000000000000007</v>
      </c>
      <c r="G134" s="26" cm="1">
        <f t="array" ref="G134">IFERROR(_xlfn.XLOOKUP(transformación!$B125,[1]Forwarkeys!$B$2:$B$1000,_xlfn.XLOOKUP($C$1,[1]Forwarkeys!$C$1:$BA$1,[1]Forwarkeys!$C$2:$BA$1000)),"-")</f>
        <v>20769</v>
      </c>
      <c r="H134" s="19">
        <f>España!E134</f>
        <v>100.15</v>
      </c>
      <c r="I134" s="3">
        <f>[1]Aeropuerto!$E127</f>
        <v>20922</v>
      </c>
      <c r="J134" s="3" cm="1">
        <f t="array" ref="J134">_xlfn.XLOOKUP(transformación!$B125,[1]Mortalidad!$A$2:$A$301,_xlfn.XLOOKUP($C$1,[1]Mortalidad!$B$1:$P$1,[1]Mortalidad!$B$2:$P$301))</f>
        <v>10477</v>
      </c>
      <c r="K134" s="19" cm="1">
        <f t="array" ref="K134">_xlfn.XLOOKUP(transformación!$B125,'[1]Indice del consumidor'!$A$2:$A$301,_xlfn.XLOOKUP($C$1,'[1]Indice del consumidor'!$B$1:$P$1,'[1]Indice del consumidor'!$B$2:$P$301))</f>
        <v>-6.5</v>
      </c>
      <c r="L134" s="34" t="s">
        <v>702</v>
      </c>
      <c r="M134" s="34" t="s">
        <v>702</v>
      </c>
      <c r="N134" s="34" t="s">
        <v>702</v>
      </c>
    </row>
    <row r="135" spans="1:14" x14ac:dyDescent="0.3">
      <c r="A135" s="2" t="str">
        <f>'Viajeros Hoteles y Apartamet'!A135</f>
        <v>2015</v>
      </c>
      <c r="B135" s="2" t="str">
        <f>'Viajeros Hoteles y Apartamet'!B135</f>
        <v>4</v>
      </c>
      <c r="C135" s="3">
        <f>'Viajeros Hoteles y Apartamet'!O135</f>
        <v>63563</v>
      </c>
      <c r="D135" s="3" cm="1">
        <f t="array" ref="D135">_xlfn.XLOOKUP(transformación!A126,'[1]Pib Pc'!$A$2:$A$81,_xlfn.XLOOKUP($C$1,'[1]Pib Pc'!B$1:P$1,'[1]Pib Pc'!$B$2:$P$81))</f>
        <v>9310</v>
      </c>
      <c r="E135" s="19" cm="1">
        <f t="array" ref="E135">_xlfn.XLOOKUP(transformación!B126,'[1]IPC Armonizado'!$A$2:$A$250,_xlfn.XLOOKUP($C$1,'[1]IPC Armonizado'!$B$1:$Q$1,'[1]IPC Armonizado'!$B$2:$Q$250))</f>
        <v>100.11</v>
      </c>
      <c r="F135" s="19" cm="1">
        <f t="array" ref="F135">_xlfn.XLOOKUP(transformación!A126,'[1]Desempleo armonizado'!$A$2:$A$101,_xlfn.XLOOKUP($C$1,'[1]Desempleo armonizado'!$B$1:$P$1,'[1]Desempleo armonizado'!$B$2:$P$101))</f>
        <v>8.4</v>
      </c>
      <c r="G135" s="26" cm="1">
        <f t="array" ref="G135">IFERROR(_xlfn.XLOOKUP(transformación!$B126,[1]Forwarkeys!$B$2:$B$1000,_xlfn.XLOOKUP($C$1,[1]Forwarkeys!$C$1:$BA$1,[1]Forwarkeys!$C$2:$BA$1000)),"-")</f>
        <v>31272</v>
      </c>
      <c r="H135" s="19">
        <f>España!E135</f>
        <v>100.83</v>
      </c>
      <c r="I135" s="3">
        <f>[1]Aeropuerto!$E128</f>
        <v>30014</v>
      </c>
      <c r="J135" s="3" cm="1">
        <f t="array" ref="J135">_xlfn.XLOOKUP(transformación!$B126,[1]Mortalidad!$A$2:$A$301,_xlfn.XLOOKUP($C$1,[1]Mortalidad!$B$1:$P$1,[1]Mortalidad!$B$2:$P$301))</f>
        <v>9150</v>
      </c>
      <c r="K135" s="19" cm="1">
        <f t="array" ref="K135">_xlfn.XLOOKUP(transformación!$B126,'[1]Indice del consumidor'!$A$2:$A$301,_xlfn.XLOOKUP($C$1,'[1]Indice del consumidor'!$B$1:$P$1,'[1]Indice del consumidor'!$B$2:$P$301))</f>
        <v>-6.2</v>
      </c>
      <c r="L135" s="34" t="s">
        <v>702</v>
      </c>
      <c r="M135" s="34" t="s">
        <v>702</v>
      </c>
      <c r="N135" s="34" t="s">
        <v>702</v>
      </c>
    </row>
    <row r="136" spans="1:14" x14ac:dyDescent="0.3">
      <c r="A136" s="2" t="str">
        <f>'Viajeros Hoteles y Apartamet'!A136</f>
        <v>2015</v>
      </c>
      <c r="B136" s="2" t="str">
        <f>'Viajeros Hoteles y Apartamet'!B136</f>
        <v>5</v>
      </c>
      <c r="C136" s="3">
        <f>'Viajeros Hoteles y Apartamet'!O136</f>
        <v>66916</v>
      </c>
      <c r="D136" s="3" cm="1">
        <f t="array" ref="D136">_xlfn.XLOOKUP(transformación!A127,'[1]Pib Pc'!$A$2:$A$81,_xlfn.XLOOKUP($C$1,'[1]Pib Pc'!B$1:P$1,'[1]Pib Pc'!$B$2:$P$81))</f>
        <v>9310</v>
      </c>
      <c r="E136" s="19" cm="1">
        <f t="array" ref="E136">_xlfn.XLOOKUP(transformación!B127,'[1]IPC Armonizado'!$A$2:$A$250,_xlfn.XLOOKUP($C$1,'[1]IPC Armonizado'!$B$1:$Q$1,'[1]IPC Armonizado'!$B$2:$Q$250))</f>
        <v>100.43</v>
      </c>
      <c r="F136" s="19" cm="1">
        <f t="array" ref="F136">_xlfn.XLOOKUP(transformación!A127,'[1]Desempleo armonizado'!$A$2:$A$101,_xlfn.XLOOKUP($C$1,'[1]Desempleo armonizado'!$B$1:$P$1,'[1]Desempleo armonizado'!$B$2:$P$101))</f>
        <v>8.4</v>
      </c>
      <c r="G136" s="26" cm="1">
        <f t="array" ref="G136">IFERROR(_xlfn.XLOOKUP(transformación!$B127,[1]Forwarkeys!$B$2:$B$1000,_xlfn.XLOOKUP($C$1,[1]Forwarkeys!$C$1:$BA$1,[1]Forwarkeys!$C$2:$BA$1000)),"-")</f>
        <v>31152</v>
      </c>
      <c r="H136" s="19">
        <f>España!E136</f>
        <v>101.27</v>
      </c>
      <c r="I136" s="3">
        <f>[1]Aeropuerto!$E129</f>
        <v>30252</v>
      </c>
      <c r="J136" s="3" cm="1">
        <f t="array" ref="J136">_xlfn.XLOOKUP(transformación!$B127,[1]Mortalidad!$A$2:$A$301,_xlfn.XLOOKUP($C$1,[1]Mortalidad!$B$1:$P$1,[1]Mortalidad!$B$2:$P$301))</f>
        <v>8746</v>
      </c>
      <c r="K136" s="19" cm="1">
        <f t="array" ref="K136">_xlfn.XLOOKUP(transformación!$B127,'[1]Indice del consumidor'!$A$2:$A$301,_xlfn.XLOOKUP($C$1,'[1]Indice del consumidor'!$B$1:$P$1,'[1]Indice del consumidor'!$B$2:$P$301))</f>
        <v>-3.7</v>
      </c>
      <c r="L136" s="34" t="s">
        <v>702</v>
      </c>
      <c r="M136" s="34" t="s">
        <v>702</v>
      </c>
      <c r="N136" s="34" t="s">
        <v>702</v>
      </c>
    </row>
    <row r="137" spans="1:14" x14ac:dyDescent="0.3">
      <c r="A137" s="2" t="str">
        <f>'Viajeros Hoteles y Apartamet'!A137</f>
        <v>2015</v>
      </c>
      <c r="B137" s="2" t="str">
        <f>'Viajeros Hoteles y Apartamet'!B137</f>
        <v>6</v>
      </c>
      <c r="C137" s="3">
        <f>'Viajeros Hoteles y Apartamet'!O137</f>
        <v>65754</v>
      </c>
      <c r="D137" s="3" cm="1">
        <f t="array" ref="D137">_xlfn.XLOOKUP(transformación!A128,'[1]Pib Pc'!$A$2:$A$81,_xlfn.XLOOKUP($C$1,'[1]Pib Pc'!B$1:P$1,'[1]Pib Pc'!$B$2:$P$81))</f>
        <v>9310</v>
      </c>
      <c r="E137" s="19" cm="1">
        <f t="array" ref="E137">_xlfn.XLOOKUP(transformación!B128,'[1]IPC Armonizado'!$A$2:$A$250,_xlfn.XLOOKUP($C$1,'[1]IPC Armonizado'!$B$1:$Q$1,'[1]IPC Armonizado'!$B$2:$Q$250))</f>
        <v>100.6</v>
      </c>
      <c r="F137" s="19" cm="1">
        <f t="array" ref="F137">_xlfn.XLOOKUP(transformación!A128,'[1]Desempleo armonizado'!$A$2:$A$101,_xlfn.XLOOKUP($C$1,'[1]Desempleo armonizado'!$B$1:$P$1,'[1]Desempleo armonizado'!$B$2:$P$101))</f>
        <v>8.4</v>
      </c>
      <c r="G137" s="26" cm="1">
        <f t="array" ref="G137">IFERROR(_xlfn.XLOOKUP(transformación!$B128,[1]Forwarkeys!$B$2:$B$1000,_xlfn.XLOOKUP($C$1,[1]Forwarkeys!$C$1:$BA$1,[1]Forwarkeys!$C$2:$BA$1000)),"-")</f>
        <v>30726</v>
      </c>
      <c r="H137" s="19">
        <f>España!E137</f>
        <v>101.46</v>
      </c>
      <c r="I137" s="3">
        <f>[1]Aeropuerto!$E130</f>
        <v>28873</v>
      </c>
      <c r="J137" s="3" cm="1">
        <f t="array" ref="J137">_xlfn.XLOOKUP(transformación!$B128,[1]Mortalidad!$A$2:$A$301,_xlfn.XLOOKUP($C$1,[1]Mortalidad!$B$1:$P$1,[1]Mortalidad!$B$2:$P$301))</f>
        <v>8309</v>
      </c>
      <c r="K137" s="19" cm="1">
        <f t="array" ref="K137">_xlfn.XLOOKUP(transformación!$B128,'[1]Indice del consumidor'!$A$2:$A$301,_xlfn.XLOOKUP($C$1,'[1]Indice del consumidor'!$B$1:$P$1,'[1]Indice del consumidor'!$B$2:$P$301))</f>
        <v>-4.3</v>
      </c>
      <c r="L137" s="34" t="s">
        <v>702</v>
      </c>
      <c r="M137" s="34" t="s">
        <v>702</v>
      </c>
      <c r="N137" s="34" t="s">
        <v>702</v>
      </c>
    </row>
    <row r="138" spans="1:14" x14ac:dyDescent="0.3">
      <c r="A138" s="2" t="str">
        <f>'Viajeros Hoteles y Apartamet'!A138</f>
        <v>2015</v>
      </c>
      <c r="B138" s="2" t="str">
        <f>'Viajeros Hoteles y Apartamet'!B138</f>
        <v>7</v>
      </c>
      <c r="C138" s="3">
        <f>'Viajeros Hoteles y Apartamet'!O138</f>
        <v>85451</v>
      </c>
      <c r="D138" s="3" cm="1">
        <f t="array" ref="D138">_xlfn.XLOOKUP(transformación!A129,'[1]Pib Pc'!$A$2:$A$81,_xlfn.XLOOKUP($C$1,'[1]Pib Pc'!B$1:P$1,'[1]Pib Pc'!$B$2:$P$81))</f>
        <v>8990</v>
      </c>
      <c r="E138" s="19" cm="1">
        <f t="array" ref="E138">_xlfn.XLOOKUP(transformación!B129,'[1]IPC Armonizado'!$A$2:$A$250,_xlfn.XLOOKUP($C$1,'[1]IPC Armonizado'!$B$1:$Q$1,'[1]IPC Armonizado'!$B$2:$Q$250))</f>
        <v>99.27</v>
      </c>
      <c r="F138" s="19" cm="1">
        <f t="array" ref="F138">_xlfn.XLOOKUP(transformación!A129,'[1]Desempleo armonizado'!$A$2:$A$101,_xlfn.XLOOKUP($C$1,'[1]Desempleo armonizado'!$B$1:$P$1,'[1]Desempleo armonizado'!$B$2:$P$101))</f>
        <v>8.1999999999999993</v>
      </c>
      <c r="G138" s="26" cm="1">
        <f t="array" ref="G138">IFERROR(_xlfn.XLOOKUP(transformación!$B129,[1]Forwarkeys!$B$2:$B$1000,_xlfn.XLOOKUP($C$1,[1]Forwarkeys!$C$1:$BA$1,[1]Forwarkeys!$C$2:$BA$1000)),"-")</f>
        <v>34615</v>
      </c>
      <c r="H138" s="19">
        <f>España!E138</f>
        <v>99.9</v>
      </c>
      <c r="I138" s="3">
        <f>[1]Aeropuerto!$E131</f>
        <v>36037</v>
      </c>
      <c r="J138" s="3" cm="1">
        <f t="array" ref="J138">_xlfn.XLOOKUP(transformación!$B129,[1]Mortalidad!$A$2:$A$301,_xlfn.XLOOKUP($C$1,[1]Mortalidad!$B$1:$P$1,[1]Mortalidad!$B$2:$P$301))</f>
        <v>8458</v>
      </c>
      <c r="K138" s="19" cm="1">
        <f t="array" ref="K138">_xlfn.XLOOKUP(transformación!$B129,'[1]Indice del consumidor'!$A$2:$A$301,_xlfn.XLOOKUP($C$1,'[1]Indice del consumidor'!$B$1:$P$1,'[1]Indice del consumidor'!$B$2:$P$301))</f>
        <v>-5.4</v>
      </c>
      <c r="L138" s="34" t="s">
        <v>702</v>
      </c>
      <c r="M138" s="34" t="s">
        <v>702</v>
      </c>
      <c r="N138" s="34" t="s">
        <v>702</v>
      </c>
    </row>
    <row r="139" spans="1:14" x14ac:dyDescent="0.3">
      <c r="A139" s="2" t="str">
        <f>'Viajeros Hoteles y Apartamet'!A139</f>
        <v>2015</v>
      </c>
      <c r="B139" s="2" t="str">
        <f>'Viajeros Hoteles y Apartamet'!B139</f>
        <v>8</v>
      </c>
      <c r="C139" s="3">
        <f>'Viajeros Hoteles y Apartamet'!O139</f>
        <v>72689</v>
      </c>
      <c r="D139" s="3" cm="1">
        <f t="array" ref="D139">_xlfn.XLOOKUP(transformación!A130,'[1]Pib Pc'!$A$2:$A$81,_xlfn.XLOOKUP($C$1,'[1]Pib Pc'!B$1:P$1,'[1]Pib Pc'!$B$2:$P$81))</f>
        <v>8990</v>
      </c>
      <c r="E139" s="19" cm="1">
        <f t="array" ref="E139">_xlfn.XLOOKUP(transformación!B130,'[1]IPC Armonizado'!$A$2:$A$250,_xlfn.XLOOKUP($C$1,'[1]IPC Armonizado'!$B$1:$Q$1,'[1]IPC Armonizado'!$B$2:$Q$250))</f>
        <v>100.58</v>
      </c>
      <c r="F139" s="19" cm="1">
        <f t="array" ref="F139">_xlfn.XLOOKUP(transformación!A130,'[1]Desempleo armonizado'!$A$2:$A$101,_xlfn.XLOOKUP($C$1,'[1]Desempleo armonizado'!$B$1:$P$1,'[1]Desempleo armonizado'!$B$2:$P$101))</f>
        <v>8.1999999999999993</v>
      </c>
      <c r="G139" s="26" cm="1">
        <f t="array" ref="G139">IFERROR(_xlfn.XLOOKUP(transformación!$B130,[1]Forwarkeys!$B$2:$B$1000,_xlfn.XLOOKUP($C$1,[1]Forwarkeys!$C$1:$BA$1,[1]Forwarkeys!$C$2:$BA$1000)),"-")</f>
        <v>37475</v>
      </c>
      <c r="H139" s="19">
        <f>España!E139</f>
        <v>99.5</v>
      </c>
      <c r="I139" s="3">
        <f>[1]Aeropuerto!$E132</f>
        <v>33082</v>
      </c>
      <c r="J139" s="3" cm="1">
        <f t="array" ref="J139">_xlfn.XLOOKUP(transformación!$B130,[1]Mortalidad!$A$2:$A$301,_xlfn.XLOOKUP($C$1,[1]Mortalidad!$B$1:$P$1,[1]Mortalidad!$B$2:$P$301))</f>
        <v>8286</v>
      </c>
      <c r="K139" s="19" cm="1">
        <f t="array" ref="K139">_xlfn.XLOOKUP(transformación!$B130,'[1]Indice del consumidor'!$A$2:$A$301,_xlfn.XLOOKUP($C$1,'[1]Indice del consumidor'!$B$1:$P$1,'[1]Indice del consumidor'!$B$2:$P$301))</f>
        <v>-7.2</v>
      </c>
      <c r="L139" s="34" t="s">
        <v>702</v>
      </c>
      <c r="M139" s="34" t="s">
        <v>702</v>
      </c>
      <c r="N139" s="34" t="s">
        <v>702</v>
      </c>
    </row>
    <row r="140" spans="1:14" x14ac:dyDescent="0.3">
      <c r="A140" s="2" t="str">
        <f>'Viajeros Hoteles y Apartamet'!A140</f>
        <v>2015</v>
      </c>
      <c r="B140" s="2" t="str">
        <f>'Viajeros Hoteles y Apartamet'!B140</f>
        <v>9</v>
      </c>
      <c r="C140" s="3">
        <f>'Viajeros Hoteles y Apartamet'!O140</f>
        <v>76209</v>
      </c>
      <c r="D140" s="3" cm="1">
        <f t="array" ref="D140">_xlfn.XLOOKUP(transformación!A131,'[1]Pib Pc'!$A$2:$A$81,_xlfn.XLOOKUP($C$1,'[1]Pib Pc'!B$1:P$1,'[1]Pib Pc'!$B$2:$P$81))</f>
        <v>8990</v>
      </c>
      <c r="E140" s="19" cm="1">
        <f t="array" ref="E140">_xlfn.XLOOKUP(transformación!B131,'[1]IPC Armonizado'!$A$2:$A$250,_xlfn.XLOOKUP($C$1,'[1]IPC Armonizado'!$B$1:$Q$1,'[1]IPC Armonizado'!$B$2:$Q$250))</f>
        <v>100.36</v>
      </c>
      <c r="F140" s="19" cm="1">
        <f t="array" ref="F140">_xlfn.XLOOKUP(transformación!A131,'[1]Desempleo armonizado'!$A$2:$A$101,_xlfn.XLOOKUP($C$1,'[1]Desempleo armonizado'!$B$1:$P$1,'[1]Desempleo armonizado'!$B$2:$P$101))</f>
        <v>8.1999999999999993</v>
      </c>
      <c r="G140" s="26" cm="1">
        <f t="array" ref="G140">IFERROR(_xlfn.XLOOKUP(transformación!$B131,[1]Forwarkeys!$B$2:$B$1000,_xlfn.XLOOKUP($C$1,[1]Forwarkeys!$C$1:$BA$1,[1]Forwarkeys!$C$2:$BA$1000)),"-")</f>
        <v>31371</v>
      </c>
      <c r="H140" s="19">
        <f>España!E140</f>
        <v>99.9</v>
      </c>
      <c r="I140" s="3">
        <f>[1]Aeropuerto!$E133</f>
        <v>31263</v>
      </c>
      <c r="J140" s="3" cm="1">
        <f t="array" ref="J140">_xlfn.XLOOKUP(transformación!$B131,[1]Mortalidad!$A$2:$A$301,_xlfn.XLOOKUP($C$1,[1]Mortalidad!$B$1:$P$1,[1]Mortalidad!$B$2:$P$301))</f>
        <v>8051</v>
      </c>
      <c r="K140" s="19" cm="1">
        <f t="array" ref="K140">_xlfn.XLOOKUP(transformación!$B131,'[1]Indice del consumidor'!$A$2:$A$301,_xlfn.XLOOKUP($C$1,'[1]Indice del consumidor'!$B$1:$P$1,'[1]Indice del consumidor'!$B$2:$P$301))</f>
        <v>-9</v>
      </c>
      <c r="L140" s="34" t="s">
        <v>702</v>
      </c>
      <c r="M140" s="34" t="s">
        <v>702</v>
      </c>
      <c r="N140" s="34" t="s">
        <v>702</v>
      </c>
    </row>
    <row r="141" spans="1:14" x14ac:dyDescent="0.3">
      <c r="A141" s="2" t="str">
        <f>'Viajeros Hoteles y Apartamet'!A141</f>
        <v>2015</v>
      </c>
      <c r="B141" s="2" t="str">
        <f>'Viajeros Hoteles y Apartamet'!B141</f>
        <v>10</v>
      </c>
      <c r="C141" s="3">
        <f>'Viajeros Hoteles y Apartamet'!O141</f>
        <v>69001</v>
      </c>
      <c r="D141" s="3" cm="1">
        <f t="array" ref="D141">_xlfn.XLOOKUP(transformación!A132,'[1]Pib Pc'!$A$2:$A$81,_xlfn.XLOOKUP($C$1,'[1]Pib Pc'!B$1:P$1,'[1]Pib Pc'!$B$2:$P$81))</f>
        <v>9760</v>
      </c>
      <c r="E141" s="19" cm="1">
        <f t="array" ref="E141">_xlfn.XLOOKUP(transformación!B132,'[1]IPC Armonizado'!$A$2:$A$250,_xlfn.XLOOKUP($C$1,'[1]IPC Armonizado'!$B$1:$Q$1,'[1]IPC Armonizado'!$B$2:$Q$250))</f>
        <v>100.62</v>
      </c>
      <c r="F141" s="19" cm="1">
        <f t="array" ref="F141">_xlfn.XLOOKUP(transformación!A132,'[1]Desempleo armonizado'!$A$2:$A$101,_xlfn.XLOOKUP($C$1,'[1]Desempleo armonizado'!$B$1:$P$1,'[1]Desempleo armonizado'!$B$2:$P$101))</f>
        <v>8.6999999999999993</v>
      </c>
      <c r="G141" s="26" cm="1">
        <f t="array" ref="G141">IFERROR(_xlfn.XLOOKUP(transformación!$B132,[1]Forwarkeys!$B$2:$B$1000,_xlfn.XLOOKUP($C$1,[1]Forwarkeys!$C$1:$BA$1,[1]Forwarkeys!$C$2:$BA$1000)),"-")</f>
        <v>32160</v>
      </c>
      <c r="H141" s="19">
        <f>España!E141</f>
        <v>100.21</v>
      </c>
      <c r="I141" s="3">
        <f>[1]Aeropuerto!$E134</f>
        <v>30928</v>
      </c>
      <c r="J141" s="3" cm="1">
        <f t="array" ref="J141">_xlfn.XLOOKUP(transformación!$B132,[1]Mortalidad!$A$2:$A$301,_xlfn.XLOOKUP($C$1,[1]Mortalidad!$B$1:$P$1,[1]Mortalidad!$B$2:$P$301))</f>
        <v>9075</v>
      </c>
      <c r="K141" s="19" cm="1">
        <f t="array" ref="K141">_xlfn.XLOOKUP(transformación!$B132,'[1]Indice del consumidor'!$A$2:$A$301,_xlfn.XLOOKUP($C$1,'[1]Indice del consumidor'!$B$1:$P$1,'[1]Indice del consumidor'!$B$2:$P$301))</f>
        <v>-10</v>
      </c>
      <c r="L141" s="34" t="s">
        <v>702</v>
      </c>
      <c r="M141" s="34" t="s">
        <v>702</v>
      </c>
      <c r="N141" s="34" t="s">
        <v>702</v>
      </c>
    </row>
    <row r="142" spans="1:14" x14ac:dyDescent="0.3">
      <c r="A142" s="2" t="str">
        <f>'Viajeros Hoteles y Apartamet'!A142</f>
        <v>2015</v>
      </c>
      <c r="B142" s="2" t="str">
        <f>'Viajeros Hoteles y Apartamet'!B142</f>
        <v>11</v>
      </c>
      <c r="C142" s="3">
        <f>'Viajeros Hoteles y Apartamet'!O142</f>
        <v>55817</v>
      </c>
      <c r="D142" s="3" cm="1">
        <f t="array" ref="D142">_xlfn.XLOOKUP(transformación!A133,'[1]Pib Pc'!$A$2:$A$81,_xlfn.XLOOKUP($C$1,'[1]Pib Pc'!B$1:P$1,'[1]Pib Pc'!$B$2:$P$81))</f>
        <v>9760</v>
      </c>
      <c r="E142" s="19" cm="1">
        <f t="array" ref="E142">_xlfn.XLOOKUP(transformación!B133,'[1]IPC Armonizado'!$A$2:$A$250,_xlfn.XLOOKUP($C$1,'[1]IPC Armonizado'!$B$1:$Q$1,'[1]IPC Armonizado'!$B$2:$Q$250))</f>
        <v>100.7</v>
      </c>
      <c r="F142" s="19" cm="1">
        <f t="array" ref="F142">_xlfn.XLOOKUP(transformación!A133,'[1]Desempleo armonizado'!$A$2:$A$101,_xlfn.XLOOKUP($C$1,'[1]Desempleo armonizado'!$B$1:$P$1,'[1]Desempleo armonizado'!$B$2:$P$101))</f>
        <v>8.6999999999999993</v>
      </c>
      <c r="G142" s="26" cm="1">
        <f t="array" ref="G142">IFERROR(_xlfn.XLOOKUP(transformación!$B133,[1]Forwarkeys!$B$2:$B$1000,_xlfn.XLOOKUP($C$1,[1]Forwarkeys!$C$1:$BA$1,[1]Forwarkeys!$C$2:$BA$1000)),"-")</f>
        <v>22141</v>
      </c>
      <c r="H142" s="19">
        <f>España!E142</f>
        <v>100.47</v>
      </c>
      <c r="I142" s="3">
        <f>[1]Aeropuerto!$E135</f>
        <v>18964</v>
      </c>
      <c r="J142" s="3" cm="1">
        <f t="array" ref="J142">_xlfn.XLOOKUP(transformación!$B133,[1]Mortalidad!$A$2:$A$301,_xlfn.XLOOKUP($C$1,[1]Mortalidad!$B$1:$P$1,[1]Mortalidad!$B$2:$P$301))</f>
        <v>8445</v>
      </c>
      <c r="K142" s="19" cm="1">
        <f t="array" ref="K142">_xlfn.XLOOKUP(transformación!$B133,'[1]Indice del consumidor'!$A$2:$A$301,_xlfn.XLOOKUP($C$1,'[1]Indice del consumidor'!$B$1:$P$1,'[1]Indice del consumidor'!$B$2:$P$301))</f>
        <v>-10.3</v>
      </c>
      <c r="L142" s="34" t="s">
        <v>702</v>
      </c>
      <c r="M142" s="34" t="s">
        <v>702</v>
      </c>
      <c r="N142" s="34" t="s">
        <v>702</v>
      </c>
    </row>
    <row r="143" spans="1:14" x14ac:dyDescent="0.3">
      <c r="A143" s="2" t="str">
        <f>'Viajeros Hoteles y Apartamet'!A143</f>
        <v>2015</v>
      </c>
      <c r="B143" s="2" t="str">
        <f>'Viajeros Hoteles y Apartamet'!B143</f>
        <v>12</v>
      </c>
      <c r="C143" s="3">
        <f>'Viajeros Hoteles y Apartamet'!O143</f>
        <v>31408</v>
      </c>
      <c r="D143" s="3" cm="1">
        <f t="array" ref="D143">_xlfn.XLOOKUP(transformación!A134,'[1]Pib Pc'!$A$2:$A$81,_xlfn.XLOOKUP($C$1,'[1]Pib Pc'!B$1:P$1,'[1]Pib Pc'!$B$2:$P$81))</f>
        <v>9760</v>
      </c>
      <c r="E143" s="19" cm="1">
        <f t="array" ref="E143">_xlfn.XLOOKUP(transformación!B134,'[1]IPC Armonizado'!$A$2:$A$250,_xlfn.XLOOKUP($C$1,'[1]IPC Armonizado'!$B$1:$Q$1,'[1]IPC Armonizado'!$B$2:$Q$250))</f>
        <v>100.74</v>
      </c>
      <c r="F143" s="19" cm="1">
        <f t="array" ref="F143">_xlfn.XLOOKUP(transformación!A134,'[1]Desempleo armonizado'!$A$2:$A$101,_xlfn.XLOOKUP($C$1,'[1]Desempleo armonizado'!$B$1:$P$1,'[1]Desempleo armonizado'!$B$2:$P$101))</f>
        <v>8.6999999999999993</v>
      </c>
      <c r="G143" s="26" cm="1">
        <f t="array" ref="G143">IFERROR(_xlfn.XLOOKUP(transformación!$B134,[1]Forwarkeys!$B$2:$B$1000,_xlfn.XLOOKUP($C$1,[1]Forwarkeys!$C$1:$BA$1,[1]Forwarkeys!$C$2:$BA$1000)),"-")</f>
        <v>20640</v>
      </c>
      <c r="H143" s="19">
        <f>España!E143</f>
        <v>100.09</v>
      </c>
      <c r="I143" s="3">
        <f>[1]Aeropuerto!$E136</f>
        <v>18979</v>
      </c>
      <c r="J143" s="3" cm="1">
        <f t="array" ref="J143">_xlfn.XLOOKUP(transformación!$B134,[1]Mortalidad!$A$2:$A$301,_xlfn.XLOOKUP($C$1,[1]Mortalidad!$B$1:$P$1,[1]Mortalidad!$B$2:$P$301))</f>
        <v>9216</v>
      </c>
      <c r="K143" s="19" cm="1">
        <f t="array" ref="K143">_xlfn.XLOOKUP(transformación!$B134,'[1]Indice del consumidor'!$A$2:$A$301,_xlfn.XLOOKUP($C$1,'[1]Indice del consumidor'!$B$1:$P$1,'[1]Indice del consumidor'!$B$2:$P$301))</f>
        <v>-7.9</v>
      </c>
      <c r="L143" s="34" t="s">
        <v>702</v>
      </c>
      <c r="M143" s="34" t="s">
        <v>702</v>
      </c>
      <c r="N143" s="34" t="s">
        <v>702</v>
      </c>
    </row>
    <row r="144" spans="1:14" x14ac:dyDescent="0.3">
      <c r="A144" s="2" t="str">
        <f>'Viajeros Hoteles y Apartamet'!A144</f>
        <v>2016</v>
      </c>
      <c r="B144" s="2" t="str">
        <f>'Viajeros Hoteles y Apartamet'!B144</f>
        <v>1</v>
      </c>
      <c r="C144" s="3">
        <f>'Viajeros Hoteles y Apartamet'!O144</f>
        <v>40620</v>
      </c>
      <c r="D144" s="3" cm="1">
        <f t="array" ref="D144">_xlfn.XLOOKUP(transformación!A135,'[1]Pib Pc'!$A$2:$A$81,_xlfn.XLOOKUP($C$1,'[1]Pib Pc'!B$1:P$1,'[1]Pib Pc'!$B$2:$P$81))</f>
        <v>9050</v>
      </c>
      <c r="E144" s="19" cm="1">
        <f t="array" ref="E144">_xlfn.XLOOKUP(transformación!B135,'[1]IPC Armonizado'!$A$2:$A$250,_xlfn.XLOOKUP($C$1,'[1]IPC Armonizado'!$B$1:$Q$1,'[1]IPC Armonizado'!$B$2:$Q$250))</f>
        <v>98.99</v>
      </c>
      <c r="F144" s="19" cm="1">
        <f t="array" ref="F144">_xlfn.XLOOKUP(transformación!A135,'[1]Desempleo armonizado'!$A$2:$A$101,_xlfn.XLOOKUP($C$1,'[1]Desempleo armonizado'!$B$1:$P$1,'[1]Desempleo armonizado'!$B$2:$P$101))</f>
        <v>8.3000000000000007</v>
      </c>
      <c r="G144" s="26" cm="1">
        <f t="array" ref="G144">IFERROR(_xlfn.XLOOKUP(transformación!$B135,[1]Forwarkeys!$B$2:$B$1000,_xlfn.XLOOKUP($C$1,[1]Forwarkeys!$C$1:$BA$1,[1]Forwarkeys!$C$2:$BA$1000)),"-")</f>
        <v>21658</v>
      </c>
      <c r="H144" s="19">
        <f>España!E144</f>
        <v>97.63</v>
      </c>
      <c r="I144" s="3">
        <f>[1]Aeropuerto!$E137</f>
        <v>17933</v>
      </c>
      <c r="J144" s="3" cm="1">
        <f t="array" ref="J144">_xlfn.XLOOKUP(transformación!$B135,[1]Mortalidad!$A$2:$A$301,_xlfn.XLOOKUP($C$1,[1]Mortalidad!$B$1:$P$1,[1]Mortalidad!$B$2:$P$301))</f>
        <v>9916</v>
      </c>
      <c r="K144" s="19" cm="1">
        <f t="array" ref="K144">_xlfn.XLOOKUP(transformación!$B135,'[1]Indice del consumidor'!$A$2:$A$301,_xlfn.XLOOKUP($C$1,'[1]Indice del consumidor'!$B$1:$P$1,'[1]Indice del consumidor'!$B$2:$P$301))</f>
        <v>-6.5</v>
      </c>
      <c r="L144" s="34" t="s">
        <v>702</v>
      </c>
      <c r="M144" s="34" t="s">
        <v>702</v>
      </c>
      <c r="N144" s="34" t="s">
        <v>702</v>
      </c>
    </row>
    <row r="145" spans="1:14" x14ac:dyDescent="0.3">
      <c r="A145" s="2" t="str">
        <f>'Viajeros Hoteles y Apartamet'!A145</f>
        <v>2016</v>
      </c>
      <c r="B145" s="2" t="str">
        <f>'Viajeros Hoteles y Apartamet'!B145</f>
        <v>2</v>
      </c>
      <c r="C145" s="3">
        <f>'Viajeros Hoteles y Apartamet'!O145</f>
        <v>43608</v>
      </c>
      <c r="D145" s="3" cm="1">
        <f t="array" ref="D145">_xlfn.XLOOKUP(transformación!A136,'[1]Pib Pc'!$A$2:$A$81,_xlfn.XLOOKUP($C$1,'[1]Pib Pc'!B$1:P$1,'[1]Pib Pc'!$B$2:$P$81))</f>
        <v>9050</v>
      </c>
      <c r="E145" s="19" cm="1">
        <f t="array" ref="E145">_xlfn.XLOOKUP(transformación!B136,'[1]IPC Armonizado'!$A$2:$A$250,_xlfn.XLOOKUP($C$1,'[1]IPC Armonizado'!$B$1:$Q$1,'[1]IPC Armonizado'!$B$2:$Q$250))</f>
        <v>100.67</v>
      </c>
      <c r="F145" s="19" cm="1">
        <f t="array" ref="F145">_xlfn.XLOOKUP(transformación!A136,'[1]Desempleo armonizado'!$A$2:$A$101,_xlfn.XLOOKUP($C$1,'[1]Desempleo armonizado'!$B$1:$P$1,'[1]Desempleo armonizado'!$B$2:$P$101))</f>
        <v>8.3000000000000007</v>
      </c>
      <c r="G145" s="26" cm="1">
        <f t="array" ref="G145">IFERROR(_xlfn.XLOOKUP(transformación!$B136,[1]Forwarkeys!$B$2:$B$1000,_xlfn.XLOOKUP($C$1,[1]Forwarkeys!$C$1:$BA$1,[1]Forwarkeys!$C$2:$BA$1000)),"-")</f>
        <v>19291</v>
      </c>
      <c r="H145" s="19">
        <f>España!E145</f>
        <v>97.21</v>
      </c>
      <c r="I145" s="3">
        <f>[1]Aeropuerto!$E138</f>
        <v>18983</v>
      </c>
      <c r="J145" s="3" cm="1">
        <f t="array" ref="J145">_xlfn.XLOOKUP(transformación!$B136,[1]Mortalidad!$A$2:$A$301,_xlfn.XLOOKUP($C$1,[1]Mortalidad!$B$1:$P$1,[1]Mortalidad!$B$2:$P$301))</f>
        <v>9000</v>
      </c>
      <c r="K145" s="19" cm="1">
        <f t="array" ref="K145">_xlfn.XLOOKUP(transformación!$B136,'[1]Indice del consumidor'!$A$2:$A$301,_xlfn.XLOOKUP($C$1,'[1]Indice del consumidor'!$B$1:$P$1,'[1]Indice del consumidor'!$B$2:$P$301))</f>
        <v>-7.9</v>
      </c>
      <c r="L145" s="34" t="s">
        <v>702</v>
      </c>
      <c r="M145" s="34" t="s">
        <v>702</v>
      </c>
      <c r="N145" s="34" t="s">
        <v>702</v>
      </c>
    </row>
    <row r="146" spans="1:14" x14ac:dyDescent="0.3">
      <c r="A146" s="2" t="str">
        <f>'Viajeros Hoteles y Apartamet'!A146</f>
        <v>2016</v>
      </c>
      <c r="B146" s="2" t="str">
        <f>'Viajeros Hoteles y Apartamet'!B146</f>
        <v>3</v>
      </c>
      <c r="C146" s="3">
        <f>'Viajeros Hoteles y Apartamet'!O146</f>
        <v>50835</v>
      </c>
      <c r="D146" s="3" cm="1">
        <f t="array" ref="D146">_xlfn.XLOOKUP(transformación!A137,'[1]Pib Pc'!$A$2:$A$81,_xlfn.XLOOKUP($C$1,'[1]Pib Pc'!B$1:P$1,'[1]Pib Pc'!$B$2:$P$81))</f>
        <v>9050</v>
      </c>
      <c r="E146" s="19" cm="1">
        <f t="array" ref="E146">_xlfn.XLOOKUP(transformación!B137,'[1]IPC Armonizado'!$A$2:$A$250,_xlfn.XLOOKUP($C$1,'[1]IPC Armonizado'!$B$1:$Q$1,'[1]IPC Armonizado'!$B$2:$Q$250))</f>
        <v>101.46</v>
      </c>
      <c r="F146" s="19" cm="1">
        <f t="array" ref="F146">_xlfn.XLOOKUP(transformación!A137,'[1]Desempleo armonizado'!$A$2:$A$101,_xlfn.XLOOKUP($C$1,'[1]Desempleo armonizado'!$B$1:$P$1,'[1]Desempleo armonizado'!$B$2:$P$101))</f>
        <v>8.3000000000000007</v>
      </c>
      <c r="G146" s="26" cm="1">
        <f t="array" ref="G146">IFERROR(_xlfn.XLOOKUP(transformación!$B137,[1]Forwarkeys!$B$2:$B$1000,_xlfn.XLOOKUP($C$1,[1]Forwarkeys!$C$1:$BA$1,[1]Forwarkeys!$C$2:$BA$1000)),"-")</f>
        <v>25575</v>
      </c>
      <c r="H146" s="19">
        <f>España!E146</f>
        <v>99.16</v>
      </c>
      <c r="I146" s="3">
        <f>[1]Aeropuerto!$E139</f>
        <v>22738</v>
      </c>
      <c r="J146" s="3" cm="1">
        <f t="array" ref="J146">_xlfn.XLOOKUP(transformación!$B137,[1]Mortalidad!$A$2:$A$301,_xlfn.XLOOKUP($C$1,[1]Mortalidad!$B$1:$P$1,[1]Mortalidad!$B$2:$P$301))</f>
        <v>10174</v>
      </c>
      <c r="K146" s="19" cm="1">
        <f t="array" ref="K146">_xlfn.XLOOKUP(transformación!$B137,'[1]Indice del consumidor'!$A$2:$A$301,_xlfn.XLOOKUP($C$1,'[1]Indice del consumidor'!$B$1:$P$1,'[1]Indice del consumidor'!$B$2:$P$301))</f>
        <v>-9.4</v>
      </c>
      <c r="L146" s="34" t="s">
        <v>702</v>
      </c>
      <c r="M146" s="34" t="s">
        <v>702</v>
      </c>
      <c r="N146" s="34" t="s">
        <v>702</v>
      </c>
    </row>
    <row r="147" spans="1:14" x14ac:dyDescent="0.3">
      <c r="A147" s="2" t="str">
        <f>'Viajeros Hoteles y Apartamet'!A147</f>
        <v>2016</v>
      </c>
      <c r="B147" s="2" t="str">
        <f>'Viajeros Hoteles y Apartamet'!B147</f>
        <v>4</v>
      </c>
      <c r="C147" s="3">
        <f>'Viajeros Hoteles y Apartamet'!O147</f>
        <v>57191</v>
      </c>
      <c r="D147" s="3" cm="1">
        <f t="array" ref="D147">_xlfn.XLOOKUP(transformación!A138,'[1]Pib Pc'!$A$2:$A$81,_xlfn.XLOOKUP($C$1,'[1]Pib Pc'!B$1:P$1,'[1]Pib Pc'!$B$2:$P$81))</f>
        <v>9620</v>
      </c>
      <c r="E147" s="19" cm="1">
        <f t="array" ref="E147">_xlfn.XLOOKUP(transformación!B138,'[1]IPC Armonizado'!$A$2:$A$250,_xlfn.XLOOKUP($C$1,'[1]IPC Armonizado'!$B$1:$Q$1,'[1]IPC Armonizado'!$B$2:$Q$250))</f>
        <v>101.65</v>
      </c>
      <c r="F147" s="19" cm="1">
        <f t="array" ref="F147">_xlfn.XLOOKUP(transformación!A138,'[1]Desempleo armonizado'!$A$2:$A$101,_xlfn.XLOOKUP($C$1,'[1]Desempleo armonizado'!$B$1:$P$1,'[1]Desempleo armonizado'!$B$2:$P$101))</f>
        <v>7.9</v>
      </c>
      <c r="G147" s="26" cm="1">
        <f t="array" ref="G147">IFERROR(_xlfn.XLOOKUP(transformación!$B138,[1]Forwarkeys!$B$2:$B$1000,_xlfn.XLOOKUP($C$1,[1]Forwarkeys!$C$1:$BA$1,[1]Forwarkeys!$C$2:$BA$1000)),"-")</f>
        <v>36594</v>
      </c>
      <c r="H147" s="19">
        <f>España!E147</f>
        <v>99.65</v>
      </c>
      <c r="I147" s="3">
        <f>[1]Aeropuerto!$E140</f>
        <v>29544</v>
      </c>
      <c r="J147" s="3" cm="1">
        <f t="array" ref="J147">_xlfn.XLOOKUP(transformación!$B138,[1]Mortalidad!$A$2:$A$301,_xlfn.XLOOKUP($C$1,[1]Mortalidad!$B$1:$P$1,[1]Mortalidad!$B$2:$P$301))</f>
        <v>8984</v>
      </c>
      <c r="K147" s="19" cm="1">
        <f t="array" ref="K147">_xlfn.XLOOKUP(transformación!$B138,'[1]Indice del consumidor'!$A$2:$A$301,_xlfn.XLOOKUP($C$1,'[1]Indice del consumidor'!$B$1:$P$1,'[1]Indice del consumidor'!$B$2:$P$301))</f>
        <v>-9.5</v>
      </c>
      <c r="L147" s="34" t="s">
        <v>702</v>
      </c>
      <c r="M147" s="34" t="s">
        <v>702</v>
      </c>
      <c r="N147" s="34" t="s">
        <v>702</v>
      </c>
    </row>
    <row r="148" spans="1:14" x14ac:dyDescent="0.3">
      <c r="A148" s="2" t="str">
        <f>'Viajeros Hoteles y Apartamet'!A148</f>
        <v>2016</v>
      </c>
      <c r="B148" s="2" t="str">
        <f>'Viajeros Hoteles y Apartamet'!B148</f>
        <v>5</v>
      </c>
      <c r="C148" s="3">
        <f>'Viajeros Hoteles y Apartamet'!O148</f>
        <v>68524</v>
      </c>
      <c r="D148" s="3" cm="1">
        <f t="array" ref="D148">_xlfn.XLOOKUP(transformación!A139,'[1]Pib Pc'!$A$2:$A$81,_xlfn.XLOOKUP($C$1,'[1]Pib Pc'!B$1:P$1,'[1]Pib Pc'!$B$2:$P$81))</f>
        <v>9620</v>
      </c>
      <c r="E148" s="19" cm="1">
        <f t="array" ref="E148">_xlfn.XLOOKUP(transformación!B139,'[1]IPC Armonizado'!$A$2:$A$250,_xlfn.XLOOKUP($C$1,'[1]IPC Armonizado'!$B$1:$Q$1,'[1]IPC Armonizado'!$B$2:$Q$250))</f>
        <v>102.04</v>
      </c>
      <c r="F148" s="19" cm="1">
        <f t="array" ref="F148">_xlfn.XLOOKUP(transformación!A139,'[1]Desempleo armonizado'!$A$2:$A$101,_xlfn.XLOOKUP($C$1,'[1]Desempleo armonizado'!$B$1:$P$1,'[1]Desempleo armonizado'!$B$2:$P$101))</f>
        <v>7.9</v>
      </c>
      <c r="G148" s="26" cm="1">
        <f t="array" ref="G148">IFERROR(_xlfn.XLOOKUP(transformación!$B139,[1]Forwarkeys!$B$2:$B$1000,_xlfn.XLOOKUP($C$1,[1]Forwarkeys!$C$1:$BA$1,[1]Forwarkeys!$C$2:$BA$1000)),"-")</f>
        <v>35412</v>
      </c>
      <c r="H148" s="19">
        <f>España!E148</f>
        <v>100.17</v>
      </c>
      <c r="I148" s="3">
        <f>[1]Aeropuerto!$E141</f>
        <v>32950</v>
      </c>
      <c r="J148" s="3" cm="1">
        <f t="array" ref="J148">_xlfn.XLOOKUP(transformación!$B139,[1]Mortalidad!$A$2:$A$301,_xlfn.XLOOKUP($C$1,[1]Mortalidad!$B$1:$P$1,[1]Mortalidad!$B$2:$P$301))</f>
        <v>8856</v>
      </c>
      <c r="K148" s="19" cm="1">
        <f t="array" ref="K148">_xlfn.XLOOKUP(transformación!$B139,'[1]Indice del consumidor'!$A$2:$A$301,_xlfn.XLOOKUP($C$1,'[1]Indice del consumidor'!$B$1:$P$1,'[1]Indice del consumidor'!$B$2:$P$301))</f>
        <v>-9.1</v>
      </c>
      <c r="L148" s="34" t="s">
        <v>702</v>
      </c>
      <c r="M148" s="34" t="s">
        <v>702</v>
      </c>
      <c r="N148" s="34" t="s">
        <v>702</v>
      </c>
    </row>
    <row r="149" spans="1:14" x14ac:dyDescent="0.3">
      <c r="A149" s="2" t="str">
        <f>'Viajeros Hoteles y Apartamet'!A149</f>
        <v>2016</v>
      </c>
      <c r="B149" s="2" t="str">
        <f>'Viajeros Hoteles y Apartamet'!B149</f>
        <v>6</v>
      </c>
      <c r="C149" s="3">
        <f>'Viajeros Hoteles y Apartamet'!O149</f>
        <v>65576</v>
      </c>
      <c r="D149" s="3" cm="1">
        <f t="array" ref="D149">_xlfn.XLOOKUP(transformación!A140,'[1]Pib Pc'!$A$2:$A$81,_xlfn.XLOOKUP($C$1,'[1]Pib Pc'!B$1:P$1,'[1]Pib Pc'!$B$2:$P$81))</f>
        <v>9620</v>
      </c>
      <c r="E149" s="19" cm="1">
        <f t="array" ref="E149">_xlfn.XLOOKUP(transformación!B140,'[1]IPC Armonizado'!$A$2:$A$250,_xlfn.XLOOKUP($C$1,'[1]IPC Armonizado'!$B$1:$Q$1,'[1]IPC Armonizado'!$B$2:$Q$250))</f>
        <v>102.4</v>
      </c>
      <c r="F149" s="19" cm="1">
        <f t="array" ref="F149">_xlfn.XLOOKUP(transformación!A140,'[1]Desempleo armonizado'!$A$2:$A$101,_xlfn.XLOOKUP($C$1,'[1]Desempleo armonizado'!$B$1:$P$1,'[1]Desempleo armonizado'!$B$2:$P$101))</f>
        <v>7.9</v>
      </c>
      <c r="G149" s="26" cm="1">
        <f t="array" ref="G149">IFERROR(_xlfn.XLOOKUP(transformación!$B140,[1]Forwarkeys!$B$2:$B$1000,_xlfn.XLOOKUP($C$1,[1]Forwarkeys!$C$1:$BA$1,[1]Forwarkeys!$C$2:$BA$1000)),"-")</f>
        <v>34327</v>
      </c>
      <c r="H149" s="19">
        <f>España!E149</f>
        <v>100.59</v>
      </c>
      <c r="I149" s="3">
        <f>[1]Aeropuerto!$E142</f>
        <v>31980</v>
      </c>
      <c r="J149" s="3" cm="1">
        <f t="array" ref="J149">_xlfn.XLOOKUP(transformación!$B140,[1]Mortalidad!$A$2:$A$301,_xlfn.XLOOKUP($C$1,[1]Mortalidad!$B$1:$P$1,[1]Mortalidad!$B$2:$P$301))</f>
        <v>8009</v>
      </c>
      <c r="K149" s="19" cm="1">
        <f t="array" ref="K149">_xlfn.XLOOKUP(transformación!$B140,'[1]Indice del consumidor'!$A$2:$A$301,_xlfn.XLOOKUP($C$1,'[1]Indice del consumidor'!$B$1:$P$1,'[1]Indice del consumidor'!$B$2:$P$301))</f>
        <v>-7.5</v>
      </c>
      <c r="L149" s="34" t="s">
        <v>702</v>
      </c>
      <c r="M149" s="34" t="s">
        <v>702</v>
      </c>
      <c r="N149" s="34" t="s">
        <v>702</v>
      </c>
    </row>
    <row r="150" spans="1:14" x14ac:dyDescent="0.3">
      <c r="A150" s="2" t="str">
        <f>'Viajeros Hoteles y Apartamet'!A150</f>
        <v>2016</v>
      </c>
      <c r="B150" s="2" t="str">
        <f>'Viajeros Hoteles y Apartamet'!B150</f>
        <v>7</v>
      </c>
      <c r="C150" s="3">
        <f>'Viajeros Hoteles y Apartamet'!O150</f>
        <v>95216</v>
      </c>
      <c r="D150" s="3" cm="1">
        <f t="array" ref="D150">_xlfn.XLOOKUP(transformación!A141,'[1]Pib Pc'!$A$2:$A$81,_xlfn.XLOOKUP($C$1,'[1]Pib Pc'!B$1:P$1,'[1]Pib Pc'!$B$2:$P$81))</f>
        <v>9240</v>
      </c>
      <c r="E150" s="19" cm="1">
        <f t="array" ref="E150">_xlfn.XLOOKUP(transformación!B141,'[1]IPC Armonizado'!$A$2:$A$250,_xlfn.XLOOKUP($C$1,'[1]IPC Armonizado'!$B$1:$Q$1,'[1]IPC Armonizado'!$B$2:$Q$250))</f>
        <v>101.3</v>
      </c>
      <c r="F150" s="19" cm="1">
        <f t="array" ref="F150">_xlfn.XLOOKUP(transformación!A141,'[1]Desempleo armonizado'!$A$2:$A$101,_xlfn.XLOOKUP($C$1,'[1]Desempleo armonizado'!$B$1:$P$1,'[1]Desempleo armonizado'!$B$2:$P$101))</f>
        <v>7.9</v>
      </c>
      <c r="G150" s="26" cm="1">
        <f t="array" ref="G150">IFERROR(_xlfn.XLOOKUP(transformación!$B141,[1]Forwarkeys!$B$2:$B$1000,_xlfn.XLOOKUP($C$1,[1]Forwarkeys!$C$1:$BA$1,[1]Forwarkeys!$C$2:$BA$1000)),"-")</f>
        <v>44113</v>
      </c>
      <c r="H150" s="19">
        <f>España!E150</f>
        <v>99.25</v>
      </c>
      <c r="I150" s="3">
        <f>[1]Aeropuerto!$E143</f>
        <v>44391</v>
      </c>
      <c r="J150" s="3" cm="1">
        <f t="array" ref="J150">_xlfn.XLOOKUP(transformación!$B141,[1]Mortalidad!$A$2:$A$301,_xlfn.XLOOKUP($C$1,[1]Mortalidad!$B$1:$P$1,[1]Mortalidad!$B$2:$P$301))</f>
        <v>8589</v>
      </c>
      <c r="K150" s="19" cm="1">
        <f t="array" ref="K150">_xlfn.XLOOKUP(transformación!$B141,'[1]Indice del consumidor'!$A$2:$A$301,_xlfn.XLOOKUP($C$1,'[1]Indice del consumidor'!$B$1:$P$1,'[1]Indice del consumidor'!$B$2:$P$301))</f>
        <v>-7.2</v>
      </c>
      <c r="L150" s="34" t="s">
        <v>702</v>
      </c>
      <c r="M150" s="34" t="s">
        <v>702</v>
      </c>
      <c r="N150" s="34" t="s">
        <v>702</v>
      </c>
    </row>
    <row r="151" spans="1:14" x14ac:dyDescent="0.3">
      <c r="A151" s="2" t="str">
        <f>'Viajeros Hoteles y Apartamet'!A151</f>
        <v>2016</v>
      </c>
      <c r="B151" s="2" t="str">
        <f>'Viajeros Hoteles y Apartamet'!B151</f>
        <v>8</v>
      </c>
      <c r="C151" s="3">
        <f>'Viajeros Hoteles y Apartamet'!O151</f>
        <v>74056</v>
      </c>
      <c r="D151" s="3" cm="1">
        <f t="array" ref="D151">_xlfn.XLOOKUP(transformación!A142,'[1]Pib Pc'!$A$2:$A$81,_xlfn.XLOOKUP($C$1,'[1]Pib Pc'!B$1:P$1,'[1]Pib Pc'!$B$2:$P$81))</f>
        <v>9240</v>
      </c>
      <c r="E151" s="19" cm="1">
        <f t="array" ref="E151">_xlfn.XLOOKUP(transformación!B142,'[1]IPC Armonizado'!$A$2:$A$250,_xlfn.XLOOKUP($C$1,'[1]IPC Armonizado'!$B$1:$Q$1,'[1]IPC Armonizado'!$B$2:$Q$250))</f>
        <v>102.59</v>
      </c>
      <c r="F151" s="19" cm="1">
        <f t="array" ref="F151">_xlfn.XLOOKUP(transformación!A142,'[1]Desempleo armonizado'!$A$2:$A$101,_xlfn.XLOOKUP($C$1,'[1]Desempleo armonizado'!$B$1:$P$1,'[1]Desempleo armonizado'!$B$2:$P$101))</f>
        <v>7.9</v>
      </c>
      <c r="G151" s="26" cm="1">
        <f t="array" ref="G151">IFERROR(_xlfn.XLOOKUP(transformación!$B142,[1]Forwarkeys!$B$2:$B$1000,_xlfn.XLOOKUP($C$1,[1]Forwarkeys!$C$1:$BA$1,[1]Forwarkeys!$C$2:$BA$1000)),"-")</f>
        <v>42972</v>
      </c>
      <c r="H151" s="19">
        <f>España!E151</f>
        <v>99.21</v>
      </c>
      <c r="I151" s="3">
        <f>[1]Aeropuerto!$E144</f>
        <v>37555</v>
      </c>
      <c r="J151" s="3" cm="1">
        <f t="array" ref="J151">_xlfn.XLOOKUP(transformación!$B142,[1]Mortalidad!$A$2:$A$301,_xlfn.XLOOKUP($C$1,[1]Mortalidad!$B$1:$P$1,[1]Mortalidad!$B$2:$P$301))</f>
        <v>8487</v>
      </c>
      <c r="K151" s="19" cm="1">
        <f t="array" ref="K151">_xlfn.XLOOKUP(transformación!$B142,'[1]Indice del consumidor'!$A$2:$A$301,_xlfn.XLOOKUP($C$1,'[1]Indice del consumidor'!$B$1:$P$1,'[1]Indice del consumidor'!$B$2:$P$301))</f>
        <v>-5.6</v>
      </c>
      <c r="L151" s="34" t="s">
        <v>702</v>
      </c>
      <c r="M151" s="34" t="s">
        <v>702</v>
      </c>
      <c r="N151" s="34" t="s">
        <v>702</v>
      </c>
    </row>
    <row r="152" spans="1:14" x14ac:dyDescent="0.3">
      <c r="A152" s="2" t="str">
        <f>'Viajeros Hoteles y Apartamet'!A152</f>
        <v>2016</v>
      </c>
      <c r="B152" s="2" t="str">
        <f>'Viajeros Hoteles y Apartamet'!B152</f>
        <v>9</v>
      </c>
      <c r="C152" s="3">
        <f>'Viajeros Hoteles y Apartamet'!O152</f>
        <v>83039</v>
      </c>
      <c r="D152" s="3" cm="1">
        <f t="array" ref="D152">_xlfn.XLOOKUP(transformación!A143,'[1]Pib Pc'!$A$2:$A$81,_xlfn.XLOOKUP($C$1,'[1]Pib Pc'!B$1:P$1,'[1]Pib Pc'!$B$2:$P$81))</f>
        <v>9240</v>
      </c>
      <c r="E152" s="19" cm="1">
        <f t="array" ref="E152">_xlfn.XLOOKUP(transformación!B143,'[1]IPC Armonizado'!$A$2:$A$250,_xlfn.XLOOKUP($C$1,'[1]IPC Armonizado'!$B$1:$Q$1,'[1]IPC Armonizado'!$B$2:$Q$250))</f>
        <v>102.15</v>
      </c>
      <c r="F152" s="19" cm="1">
        <f t="array" ref="F152">_xlfn.XLOOKUP(transformación!A143,'[1]Desempleo armonizado'!$A$2:$A$101,_xlfn.XLOOKUP($C$1,'[1]Desempleo armonizado'!$B$1:$P$1,'[1]Desempleo armonizado'!$B$2:$P$101))</f>
        <v>7.9</v>
      </c>
      <c r="G152" s="26" cm="1">
        <f t="array" ref="G152">IFERROR(_xlfn.XLOOKUP(transformación!$B143,[1]Forwarkeys!$B$2:$B$1000,_xlfn.XLOOKUP($C$1,[1]Forwarkeys!$C$1:$BA$1,[1]Forwarkeys!$C$2:$BA$1000)),"-")</f>
        <v>35671</v>
      </c>
      <c r="H152" s="19">
        <f>España!E152</f>
        <v>99.93</v>
      </c>
      <c r="I152" s="3">
        <f>[1]Aeropuerto!$E145</f>
        <v>35905</v>
      </c>
      <c r="J152" s="3" cm="1">
        <f t="array" ref="J152">_xlfn.XLOOKUP(transformación!$B143,[1]Mortalidad!$A$2:$A$301,_xlfn.XLOOKUP($C$1,[1]Mortalidad!$B$1:$P$1,[1]Mortalidad!$B$2:$P$301))</f>
        <v>7986</v>
      </c>
      <c r="K152" s="19" cm="1">
        <f t="array" ref="K152">_xlfn.XLOOKUP(transformación!$B143,'[1]Indice del consumidor'!$A$2:$A$301,_xlfn.XLOOKUP($C$1,'[1]Indice del consumidor'!$B$1:$P$1,'[1]Indice del consumidor'!$B$2:$P$301))</f>
        <v>-7.5</v>
      </c>
      <c r="L152" s="34" t="s">
        <v>702</v>
      </c>
      <c r="M152" s="34" t="s">
        <v>702</v>
      </c>
      <c r="N152" s="34" t="s">
        <v>702</v>
      </c>
    </row>
    <row r="153" spans="1:14" x14ac:dyDescent="0.3">
      <c r="A153" s="2" t="str">
        <f>'Viajeros Hoteles y Apartamet'!A153</f>
        <v>2016</v>
      </c>
      <c r="B153" s="2" t="str">
        <f>'Viajeros Hoteles y Apartamet'!B153</f>
        <v>10</v>
      </c>
      <c r="C153" s="3">
        <f>'Viajeros Hoteles y Apartamet'!O153</f>
        <v>79581</v>
      </c>
      <c r="D153" s="3" cm="1">
        <f t="array" ref="D153">_xlfn.XLOOKUP(transformación!A144,'[1]Pib Pc'!$A$2:$A$81,_xlfn.XLOOKUP($C$1,'[1]Pib Pc'!B$1:P$1,'[1]Pib Pc'!$B$2:$P$81))</f>
        <v>10040</v>
      </c>
      <c r="E153" s="19" cm="1">
        <f t="array" ref="E153">_xlfn.XLOOKUP(transformación!B144,'[1]IPC Armonizado'!$A$2:$A$250,_xlfn.XLOOKUP($C$1,'[1]IPC Armonizado'!$B$1:$Q$1,'[1]IPC Armonizado'!$B$2:$Q$250))</f>
        <v>102.56</v>
      </c>
      <c r="F153" s="19" cm="1">
        <f t="array" ref="F153">_xlfn.XLOOKUP(transformación!A144,'[1]Desempleo armonizado'!$A$2:$A$101,_xlfn.XLOOKUP($C$1,'[1]Desempleo armonizado'!$B$1:$P$1,'[1]Desempleo armonizado'!$B$2:$P$101))</f>
        <v>7.2</v>
      </c>
      <c r="G153" s="26" cm="1">
        <f t="array" ref="G153">IFERROR(_xlfn.XLOOKUP(transformación!$B144,[1]Forwarkeys!$B$2:$B$1000,_xlfn.XLOOKUP($C$1,[1]Forwarkeys!$C$1:$BA$1,[1]Forwarkeys!$C$2:$BA$1000)),"-")</f>
        <v>36580</v>
      </c>
      <c r="H153" s="19">
        <f>España!E153</f>
        <v>100.71</v>
      </c>
      <c r="I153" s="3">
        <f>[1]Aeropuerto!$E146</f>
        <v>36110</v>
      </c>
      <c r="J153" s="3" cm="1">
        <f t="array" ref="J153">_xlfn.XLOOKUP(transformación!$B144,[1]Mortalidad!$A$2:$A$301,_xlfn.XLOOKUP($C$1,[1]Mortalidad!$B$1:$P$1,[1]Mortalidad!$B$2:$P$301))</f>
        <v>8872</v>
      </c>
      <c r="K153" s="19" cm="1">
        <f t="array" ref="K153">_xlfn.XLOOKUP(transformación!$B144,'[1]Indice del consumidor'!$A$2:$A$301,_xlfn.XLOOKUP($C$1,'[1]Indice del consumidor'!$B$1:$P$1,'[1]Indice del consumidor'!$B$2:$P$301))</f>
        <v>-11.3</v>
      </c>
      <c r="L153" s="34" t="s">
        <v>702</v>
      </c>
      <c r="M153" s="34" t="s">
        <v>702</v>
      </c>
      <c r="N153" s="34" t="s">
        <v>702</v>
      </c>
    </row>
    <row r="154" spans="1:14" x14ac:dyDescent="0.3">
      <c r="A154" s="2" t="str">
        <f>'Viajeros Hoteles y Apartamet'!A154</f>
        <v>2016</v>
      </c>
      <c r="B154" s="2" t="str">
        <f>'Viajeros Hoteles y Apartamet'!B154</f>
        <v>11</v>
      </c>
      <c r="C154" s="3">
        <f>'Viajeros Hoteles y Apartamet'!O154</f>
        <v>56359</v>
      </c>
      <c r="D154" s="3" cm="1">
        <f t="array" ref="D154">_xlfn.XLOOKUP(transformación!A145,'[1]Pib Pc'!$A$2:$A$81,_xlfn.XLOOKUP($C$1,'[1]Pib Pc'!B$1:P$1,'[1]Pib Pc'!$B$2:$P$81))</f>
        <v>10040</v>
      </c>
      <c r="E154" s="19" cm="1">
        <f t="array" ref="E154">_xlfn.XLOOKUP(transformación!B145,'[1]IPC Armonizado'!$A$2:$A$250,_xlfn.XLOOKUP($C$1,'[1]IPC Armonizado'!$B$1:$Q$1,'[1]IPC Armonizado'!$B$2:$Q$250))</f>
        <v>102.46</v>
      </c>
      <c r="F154" s="19" cm="1">
        <f t="array" ref="F154">_xlfn.XLOOKUP(transformación!A145,'[1]Desempleo armonizado'!$A$2:$A$101,_xlfn.XLOOKUP($C$1,'[1]Desempleo armonizado'!$B$1:$P$1,'[1]Desempleo armonizado'!$B$2:$P$101))</f>
        <v>7.2</v>
      </c>
      <c r="G154" s="26" cm="1">
        <f t="array" ref="G154">IFERROR(_xlfn.XLOOKUP(transformación!$B145,[1]Forwarkeys!$B$2:$B$1000,_xlfn.XLOOKUP($C$1,[1]Forwarkeys!$C$1:$BA$1,[1]Forwarkeys!$C$2:$BA$1000)),"-")</f>
        <v>27614</v>
      </c>
      <c r="H154" s="19">
        <f>España!E154</f>
        <v>100.95</v>
      </c>
      <c r="I154" s="3">
        <f>[1]Aeropuerto!$E147</f>
        <v>22022</v>
      </c>
      <c r="J154" s="3" cm="1">
        <f t="array" ref="J154">_xlfn.XLOOKUP(transformación!$B145,[1]Mortalidad!$A$2:$A$301,_xlfn.XLOOKUP($C$1,[1]Mortalidad!$B$1:$P$1,[1]Mortalidad!$B$2:$P$301))</f>
        <v>9088</v>
      </c>
      <c r="K154" s="19" cm="1">
        <f t="array" ref="K154">_xlfn.XLOOKUP(transformación!$B145,'[1]Indice del consumidor'!$A$2:$A$301,_xlfn.XLOOKUP($C$1,'[1]Indice del consumidor'!$B$1:$P$1,'[1]Indice del consumidor'!$B$2:$P$301))</f>
        <v>-8.3000000000000007</v>
      </c>
      <c r="L154" s="34" t="s">
        <v>702</v>
      </c>
      <c r="M154" s="34" t="s">
        <v>702</v>
      </c>
      <c r="N154" s="34" t="s">
        <v>702</v>
      </c>
    </row>
    <row r="155" spans="1:14" x14ac:dyDescent="0.3">
      <c r="A155" s="2" t="str">
        <f>'Viajeros Hoteles y Apartamet'!A155</f>
        <v>2016</v>
      </c>
      <c r="B155" s="2" t="str">
        <f>'Viajeros Hoteles y Apartamet'!B155</f>
        <v>12</v>
      </c>
      <c r="C155" s="3">
        <f>'Viajeros Hoteles y Apartamet'!O155</f>
        <v>32389</v>
      </c>
      <c r="D155" s="3" cm="1">
        <f t="array" ref="D155">_xlfn.XLOOKUP(transformación!A146,'[1]Pib Pc'!$A$2:$A$81,_xlfn.XLOOKUP($C$1,'[1]Pib Pc'!B$1:P$1,'[1]Pib Pc'!$B$2:$P$81))</f>
        <v>10040</v>
      </c>
      <c r="E155" s="19" cm="1">
        <f t="array" ref="E155">_xlfn.XLOOKUP(transformación!B146,'[1]IPC Armonizado'!$A$2:$A$250,_xlfn.XLOOKUP($C$1,'[1]IPC Armonizado'!$B$1:$Q$1,'[1]IPC Armonizado'!$B$2:$Q$250))</f>
        <v>102.96</v>
      </c>
      <c r="F155" s="19" cm="1">
        <f t="array" ref="F155">_xlfn.XLOOKUP(transformación!A146,'[1]Desempleo armonizado'!$A$2:$A$101,_xlfn.XLOOKUP($C$1,'[1]Desempleo armonizado'!$B$1:$P$1,'[1]Desempleo armonizado'!$B$2:$P$101))</f>
        <v>7.2</v>
      </c>
      <c r="G155" s="26" cm="1">
        <f t="array" ref="G155">IFERROR(_xlfn.XLOOKUP(transformación!$B146,[1]Forwarkeys!$B$2:$B$1000,_xlfn.XLOOKUP($C$1,[1]Forwarkeys!$C$1:$BA$1,[1]Forwarkeys!$C$2:$BA$1000)),"-")</f>
        <v>24809</v>
      </c>
      <c r="H155" s="19">
        <f>España!E155</f>
        <v>101.5</v>
      </c>
      <c r="I155" s="3">
        <f>[1]Aeropuerto!$E148</f>
        <v>22821</v>
      </c>
      <c r="J155" s="3" cm="1">
        <f t="array" ref="J155">_xlfn.XLOOKUP(transformación!$B146,[1]Mortalidad!$A$2:$A$301,_xlfn.XLOOKUP($C$1,[1]Mortalidad!$B$1:$P$1,[1]Mortalidad!$B$2:$P$301))</f>
        <v>10136</v>
      </c>
      <c r="K155" s="19" cm="1">
        <f t="array" ref="K155">_xlfn.XLOOKUP(transformación!$B146,'[1]Indice del consumidor'!$A$2:$A$301,_xlfn.XLOOKUP($C$1,'[1]Indice del consumidor'!$B$1:$P$1,'[1]Indice del consumidor'!$B$2:$P$301))</f>
        <v>-9.6999999999999993</v>
      </c>
      <c r="L155" s="34" t="s">
        <v>702</v>
      </c>
      <c r="M155" s="34" t="s">
        <v>702</v>
      </c>
      <c r="N155" s="34" t="s">
        <v>702</v>
      </c>
    </row>
    <row r="156" spans="1:14" x14ac:dyDescent="0.3">
      <c r="A156" s="2" t="str">
        <f>'Viajeros Hoteles y Apartamet'!A156</f>
        <v>2017</v>
      </c>
      <c r="B156" s="2" t="str">
        <f>'Viajeros Hoteles y Apartamet'!B156</f>
        <v>1</v>
      </c>
      <c r="C156" s="3">
        <f>'Viajeros Hoteles y Apartamet'!O156</f>
        <v>38448</v>
      </c>
      <c r="D156" s="3" cm="1">
        <f t="array" ref="D156">_xlfn.XLOOKUP(transformación!A147,'[1]Pib Pc'!$A$2:$A$81,_xlfn.XLOOKUP($C$1,'[1]Pib Pc'!B$1:P$1,'[1]Pib Pc'!$B$2:$P$81))</f>
        <v>9480</v>
      </c>
      <c r="E156" s="19" cm="1">
        <f t="array" ref="E156">_xlfn.XLOOKUP(transformación!B147,'[1]IPC Armonizado'!$A$2:$A$250,_xlfn.XLOOKUP($C$1,'[1]IPC Armonizado'!$B$1:$Q$1,'[1]IPC Armonizado'!$B$2:$Q$250))</f>
        <v>102.03</v>
      </c>
      <c r="F156" s="19" cm="1">
        <f t="array" ref="F156">_xlfn.XLOOKUP(transformación!A147,'[1]Desempleo armonizado'!$A$2:$A$101,_xlfn.XLOOKUP($C$1,'[1]Desempleo armonizado'!$B$1:$P$1,'[1]Desempleo armonizado'!$B$2:$P$101))</f>
        <v>7.7</v>
      </c>
      <c r="G156" s="26" cm="1">
        <f t="array" ref="G156">IFERROR(_xlfn.XLOOKUP(transformación!$B147,[1]Forwarkeys!$B$2:$B$1000,_xlfn.XLOOKUP($C$1,[1]Forwarkeys!$C$1:$BA$1,[1]Forwarkeys!$C$2:$BA$1000)),"-")</f>
        <v>23453</v>
      </c>
      <c r="H156" s="19">
        <f>España!E156</f>
        <v>100.5</v>
      </c>
      <c r="I156" s="3">
        <f>[1]Aeropuerto!$E149</f>
        <v>20327</v>
      </c>
      <c r="J156" s="3" cm="1">
        <f t="array" ref="J156">_xlfn.XLOOKUP(transformación!$B147,[1]Mortalidad!$A$2:$A$301,_xlfn.XLOOKUP($C$1,[1]Mortalidad!$B$1:$P$1,[1]Mortalidad!$B$2:$P$301))</f>
        <v>11831</v>
      </c>
      <c r="K156" s="19" cm="1">
        <f t="array" ref="K156">_xlfn.XLOOKUP(transformación!$B147,'[1]Indice del consumidor'!$A$2:$A$301,_xlfn.XLOOKUP($C$1,'[1]Indice del consumidor'!$B$1:$P$1,'[1]Indice del consumidor'!$B$2:$P$301))</f>
        <v>-4.9000000000000004</v>
      </c>
      <c r="L156" s="34" t="s">
        <v>702</v>
      </c>
      <c r="M156" s="34" t="s">
        <v>702</v>
      </c>
      <c r="N156" s="34" t="s">
        <v>702</v>
      </c>
    </row>
    <row r="157" spans="1:14" x14ac:dyDescent="0.3">
      <c r="A157" s="2" t="str">
        <f>'Viajeros Hoteles y Apartamet'!A157</f>
        <v>2017</v>
      </c>
      <c r="B157" s="2" t="str">
        <f>'Viajeros Hoteles y Apartamet'!B157</f>
        <v>2</v>
      </c>
      <c r="C157" s="3">
        <f>'Viajeros Hoteles y Apartamet'!O157</f>
        <v>41997</v>
      </c>
      <c r="D157" s="3" cm="1">
        <f t="array" ref="D157">_xlfn.XLOOKUP(transformación!A148,'[1]Pib Pc'!$A$2:$A$81,_xlfn.XLOOKUP($C$1,'[1]Pib Pc'!B$1:P$1,'[1]Pib Pc'!$B$2:$P$81))</f>
        <v>9480</v>
      </c>
      <c r="E157" s="19" cm="1">
        <f t="array" ref="E157">_xlfn.XLOOKUP(transformación!B148,'[1]IPC Armonizado'!$A$2:$A$250,_xlfn.XLOOKUP($C$1,'[1]IPC Armonizado'!$B$1:$Q$1,'[1]IPC Armonizado'!$B$2:$Q$250))</f>
        <v>104</v>
      </c>
      <c r="F157" s="19" cm="1">
        <f t="array" ref="F157">_xlfn.XLOOKUP(transformación!A148,'[1]Desempleo armonizado'!$A$2:$A$101,_xlfn.XLOOKUP($C$1,'[1]Desempleo armonizado'!$B$1:$P$1,'[1]Desempleo armonizado'!$B$2:$P$101))</f>
        <v>7.7</v>
      </c>
      <c r="G157" s="26" cm="1">
        <f t="array" ref="G157">IFERROR(_xlfn.XLOOKUP(transformación!$B148,[1]Forwarkeys!$B$2:$B$1000,_xlfn.XLOOKUP($C$1,[1]Forwarkeys!$C$1:$BA$1,[1]Forwarkeys!$C$2:$BA$1000)),"-")</f>
        <v>22548</v>
      </c>
      <c r="H157" s="19">
        <f>España!E157</f>
        <v>100.16</v>
      </c>
      <c r="I157" s="3">
        <f>[1]Aeropuerto!$E150</f>
        <v>22839</v>
      </c>
      <c r="J157" s="3" cm="1">
        <f t="array" ref="J157">_xlfn.XLOOKUP(transformación!$B148,[1]Mortalidad!$A$2:$A$301,_xlfn.XLOOKUP($C$1,[1]Mortalidad!$B$1:$P$1,[1]Mortalidad!$B$2:$P$301))</f>
        <v>10518</v>
      </c>
      <c r="K157" s="19" cm="1">
        <f t="array" ref="K157">_xlfn.XLOOKUP(transformación!$B148,'[1]Indice del consumidor'!$A$2:$A$301,_xlfn.XLOOKUP($C$1,'[1]Indice del consumidor'!$B$1:$P$1,'[1]Indice del consumidor'!$B$2:$P$301))</f>
        <v>-6.1</v>
      </c>
      <c r="L157" s="34" t="s">
        <v>702</v>
      </c>
      <c r="M157" s="34" t="s">
        <v>702</v>
      </c>
      <c r="N157" s="34" t="s">
        <v>702</v>
      </c>
    </row>
    <row r="158" spans="1:14" x14ac:dyDescent="0.3">
      <c r="A158" s="2" t="str">
        <f>'Viajeros Hoteles y Apartamet'!A158</f>
        <v>2017</v>
      </c>
      <c r="B158" s="2" t="str">
        <f>'Viajeros Hoteles y Apartamet'!B158</f>
        <v>3</v>
      </c>
      <c r="C158" s="3">
        <f>'Viajeros Hoteles y Apartamet'!O158</f>
        <v>53214</v>
      </c>
      <c r="D158" s="3" cm="1">
        <f t="array" ref="D158">_xlfn.XLOOKUP(transformación!A149,'[1]Pib Pc'!$A$2:$A$81,_xlfn.XLOOKUP($C$1,'[1]Pib Pc'!B$1:P$1,'[1]Pib Pc'!$B$2:$P$81))</f>
        <v>9480</v>
      </c>
      <c r="E158" s="19" cm="1">
        <f t="array" ref="E158">_xlfn.XLOOKUP(transformación!B149,'[1]IPC Armonizado'!$A$2:$A$250,_xlfn.XLOOKUP($C$1,'[1]IPC Armonizado'!$B$1:$Q$1,'[1]IPC Armonizado'!$B$2:$Q$250))</f>
        <v>103.99</v>
      </c>
      <c r="F158" s="19" cm="1">
        <f t="array" ref="F158">_xlfn.XLOOKUP(transformación!A149,'[1]Desempleo armonizado'!$A$2:$A$101,_xlfn.XLOOKUP($C$1,'[1]Desempleo armonizado'!$B$1:$P$1,'[1]Desempleo armonizado'!$B$2:$P$101))</f>
        <v>7.7</v>
      </c>
      <c r="G158" s="26" cm="1">
        <f t="array" ref="G158">IFERROR(_xlfn.XLOOKUP(transformación!$B149,[1]Forwarkeys!$B$2:$B$1000,_xlfn.XLOOKUP($C$1,[1]Forwarkeys!$C$1:$BA$1,[1]Forwarkeys!$C$2:$BA$1000)),"-")</f>
        <v>27565</v>
      </c>
      <c r="H158" s="19">
        <f>España!E158</f>
        <v>101.29</v>
      </c>
      <c r="I158" s="3">
        <f>[1]Aeropuerto!$E151</f>
        <v>28135</v>
      </c>
      <c r="J158" s="3" cm="1">
        <f t="array" ref="J158">_xlfn.XLOOKUP(transformación!$B149,[1]Mortalidad!$A$2:$A$301,_xlfn.XLOOKUP($C$1,[1]Mortalidad!$B$1:$P$1,[1]Mortalidad!$B$2:$P$301))</f>
        <v>9420</v>
      </c>
      <c r="K158" s="19" cm="1">
        <f t="array" ref="K158">_xlfn.XLOOKUP(transformación!$B149,'[1]Indice del consumidor'!$A$2:$A$301,_xlfn.XLOOKUP($C$1,'[1]Indice del consumidor'!$B$1:$P$1,'[1]Indice del consumidor'!$B$2:$P$301))</f>
        <v>-5.3</v>
      </c>
      <c r="L158" s="34" t="s">
        <v>702</v>
      </c>
      <c r="M158" s="34" t="s">
        <v>702</v>
      </c>
      <c r="N158" s="34" t="s">
        <v>702</v>
      </c>
    </row>
    <row r="159" spans="1:14" x14ac:dyDescent="0.3">
      <c r="A159" s="2" t="str">
        <f>'Viajeros Hoteles y Apartamet'!A159</f>
        <v>2017</v>
      </c>
      <c r="B159" s="2" t="str">
        <f>'Viajeros Hoteles y Apartamet'!B159</f>
        <v>4</v>
      </c>
      <c r="C159" s="3">
        <f>'Viajeros Hoteles y Apartamet'!O159</f>
        <v>81213</v>
      </c>
      <c r="D159" s="3" cm="1">
        <f t="array" ref="D159">_xlfn.XLOOKUP(transformación!A150,'[1]Pib Pc'!$A$2:$A$81,_xlfn.XLOOKUP($C$1,'[1]Pib Pc'!B$1:P$1,'[1]Pib Pc'!$B$2:$P$81))</f>
        <v>9900</v>
      </c>
      <c r="E159" s="19" cm="1">
        <f t="array" ref="E159">_xlfn.XLOOKUP(transformación!B150,'[1]IPC Armonizado'!$A$2:$A$250,_xlfn.XLOOKUP($C$1,'[1]IPC Armonizado'!$B$1:$Q$1,'[1]IPC Armonizado'!$B$2:$Q$250))</f>
        <v>104.35</v>
      </c>
      <c r="F159" s="19" cm="1">
        <f t="array" ref="F159">_xlfn.XLOOKUP(transformación!A150,'[1]Desempleo armonizado'!$A$2:$A$101,_xlfn.XLOOKUP($C$1,'[1]Desempleo armonizado'!$B$1:$P$1,'[1]Desempleo armonizado'!$B$2:$P$101))</f>
        <v>7</v>
      </c>
      <c r="G159" s="26" cm="1">
        <f t="array" ref="G159">IFERROR(_xlfn.XLOOKUP(transformación!$B150,[1]Forwarkeys!$B$2:$B$1000,_xlfn.XLOOKUP($C$1,[1]Forwarkeys!$C$1:$BA$1,[1]Forwarkeys!$C$2:$BA$1000)),"-")</f>
        <v>39066</v>
      </c>
      <c r="H159" s="19">
        <f>España!E159</f>
        <v>102.21</v>
      </c>
      <c r="I159" s="3">
        <f>[1]Aeropuerto!$E152</f>
        <v>39347</v>
      </c>
      <c r="J159" s="3" cm="1">
        <f t="array" ref="J159">_xlfn.XLOOKUP(transformación!$B150,[1]Mortalidad!$A$2:$A$301,_xlfn.XLOOKUP($C$1,[1]Mortalidad!$B$1:$P$1,[1]Mortalidad!$B$2:$P$301))</f>
        <v>8461</v>
      </c>
      <c r="K159" s="19" cm="1">
        <f t="array" ref="K159">_xlfn.XLOOKUP(transformación!$B150,'[1]Indice del consumidor'!$A$2:$A$301,_xlfn.XLOOKUP($C$1,'[1]Indice del consumidor'!$B$1:$P$1,'[1]Indice del consumidor'!$B$2:$P$301))</f>
        <v>-4.8</v>
      </c>
      <c r="L159" s="34" t="s">
        <v>702</v>
      </c>
      <c r="M159" s="34" t="s">
        <v>702</v>
      </c>
      <c r="N159" s="34" t="s">
        <v>702</v>
      </c>
    </row>
    <row r="160" spans="1:14" x14ac:dyDescent="0.3">
      <c r="A160" s="2" t="str">
        <f>'Viajeros Hoteles y Apartamet'!A160</f>
        <v>2017</v>
      </c>
      <c r="B160" s="2" t="str">
        <f>'Viajeros Hoteles y Apartamet'!B160</f>
        <v>5</v>
      </c>
      <c r="C160" s="3">
        <f>'Viajeros Hoteles y Apartamet'!O160</f>
        <v>75303</v>
      </c>
      <c r="D160" s="3" cm="1">
        <f t="array" ref="D160">_xlfn.XLOOKUP(transformación!A151,'[1]Pib Pc'!$A$2:$A$81,_xlfn.XLOOKUP($C$1,'[1]Pib Pc'!B$1:P$1,'[1]Pib Pc'!$B$2:$P$81))</f>
        <v>9900</v>
      </c>
      <c r="E160" s="19" cm="1">
        <f t="array" ref="E160">_xlfn.XLOOKUP(transformación!B151,'[1]IPC Armonizado'!$A$2:$A$250,_xlfn.XLOOKUP($C$1,'[1]IPC Armonizado'!$B$1:$Q$1,'[1]IPC Armonizado'!$B$2:$Q$250))</f>
        <v>104.02</v>
      </c>
      <c r="F160" s="19" cm="1">
        <f t="array" ref="F160">_xlfn.XLOOKUP(transformación!A151,'[1]Desempleo armonizado'!$A$2:$A$101,_xlfn.XLOOKUP($C$1,'[1]Desempleo armonizado'!$B$1:$P$1,'[1]Desempleo armonizado'!$B$2:$P$101))</f>
        <v>7</v>
      </c>
      <c r="G160" s="26" cm="1">
        <f t="array" ref="G160">IFERROR(_xlfn.XLOOKUP(transformación!$B151,[1]Forwarkeys!$B$2:$B$1000,_xlfn.XLOOKUP($C$1,[1]Forwarkeys!$C$1:$BA$1,[1]Forwarkeys!$C$2:$BA$1000)),"-")</f>
        <v>37080</v>
      </c>
      <c r="H160" s="19">
        <f>España!E160</f>
        <v>102.16</v>
      </c>
      <c r="I160" s="3">
        <f>[1]Aeropuerto!$E153</f>
        <v>35411</v>
      </c>
      <c r="J160" s="3" cm="1">
        <f t="array" ref="J160">_xlfn.XLOOKUP(transformación!$B151,[1]Mortalidad!$A$2:$A$301,_xlfn.XLOOKUP($C$1,[1]Mortalidad!$B$1:$P$1,[1]Mortalidad!$B$2:$P$301))</f>
        <v>9102</v>
      </c>
      <c r="K160" s="19" cm="1">
        <f t="array" ref="K160">_xlfn.XLOOKUP(transformación!$B151,'[1]Indice del consumidor'!$A$2:$A$301,_xlfn.XLOOKUP($C$1,'[1]Indice del consumidor'!$B$1:$P$1,'[1]Indice del consumidor'!$B$2:$P$301))</f>
        <v>-3.9</v>
      </c>
      <c r="L160" s="34" t="s">
        <v>702</v>
      </c>
      <c r="M160" s="34" t="s">
        <v>702</v>
      </c>
      <c r="N160" s="34" t="s">
        <v>702</v>
      </c>
    </row>
    <row r="161" spans="1:14" x14ac:dyDescent="0.3">
      <c r="A161" s="2" t="str">
        <f>'Viajeros Hoteles y Apartamet'!A161</f>
        <v>2017</v>
      </c>
      <c r="B161" s="2" t="str">
        <f>'Viajeros Hoteles y Apartamet'!B161</f>
        <v>6</v>
      </c>
      <c r="C161" s="3">
        <f>'Viajeros Hoteles y Apartamet'!O161</f>
        <v>73052</v>
      </c>
      <c r="D161" s="3" cm="1">
        <f t="array" ref="D161">_xlfn.XLOOKUP(transformación!A152,'[1]Pib Pc'!$A$2:$A$81,_xlfn.XLOOKUP($C$1,'[1]Pib Pc'!B$1:P$1,'[1]Pib Pc'!$B$2:$P$81))</f>
        <v>9900</v>
      </c>
      <c r="E161" s="19" cm="1">
        <f t="array" ref="E161">_xlfn.XLOOKUP(transformación!B152,'[1]IPC Armonizado'!$A$2:$A$250,_xlfn.XLOOKUP($C$1,'[1]IPC Armonizado'!$B$1:$Q$1,'[1]IPC Armonizado'!$B$2:$Q$250))</f>
        <v>103.95</v>
      </c>
      <c r="F161" s="19" cm="1">
        <f t="array" ref="F161">_xlfn.XLOOKUP(transformación!A152,'[1]Desempleo armonizado'!$A$2:$A$101,_xlfn.XLOOKUP($C$1,'[1]Desempleo armonizado'!$B$1:$P$1,'[1]Desempleo armonizado'!$B$2:$P$101))</f>
        <v>7</v>
      </c>
      <c r="G161" s="26" cm="1">
        <f t="array" ref="G161">IFERROR(_xlfn.XLOOKUP(transformación!$B152,[1]Forwarkeys!$B$2:$B$1000,_xlfn.XLOOKUP($C$1,[1]Forwarkeys!$C$1:$BA$1,[1]Forwarkeys!$C$2:$BA$1000)),"-")</f>
        <v>36706</v>
      </c>
      <c r="H161" s="19">
        <f>España!E161</f>
        <v>102.22</v>
      </c>
      <c r="I161" s="3">
        <f>[1]Aeropuerto!$E154</f>
        <v>34208</v>
      </c>
      <c r="J161" s="3" cm="1">
        <f t="array" ref="J161">_xlfn.XLOOKUP(transformación!$B152,[1]Mortalidad!$A$2:$A$301,_xlfn.XLOOKUP($C$1,[1]Mortalidad!$B$1:$P$1,[1]Mortalidad!$B$2:$P$301))</f>
        <v>8224</v>
      </c>
      <c r="K161" s="19" cm="1">
        <f t="array" ref="K161">_xlfn.XLOOKUP(transformación!$B152,'[1]Indice del consumidor'!$A$2:$A$301,_xlfn.XLOOKUP($C$1,'[1]Indice del consumidor'!$B$1:$P$1,'[1]Indice del consumidor'!$B$2:$P$301))</f>
        <v>-4.4000000000000004</v>
      </c>
      <c r="L161" s="34" t="s">
        <v>702</v>
      </c>
      <c r="M161" s="34" t="s">
        <v>702</v>
      </c>
      <c r="N161" s="34" t="s">
        <v>702</v>
      </c>
    </row>
    <row r="162" spans="1:14" x14ac:dyDescent="0.3">
      <c r="A162" s="2" t="str">
        <f>'Viajeros Hoteles y Apartamet'!A162</f>
        <v>2017</v>
      </c>
      <c r="B162" s="2" t="str">
        <f>'Viajeros Hoteles y Apartamet'!B162</f>
        <v>7</v>
      </c>
      <c r="C162" s="3">
        <f>'Viajeros Hoteles y Apartamet'!O162</f>
        <v>96966</v>
      </c>
      <c r="D162" s="3" cm="1">
        <f t="array" ref="D162">_xlfn.XLOOKUP(transformación!A153,'[1]Pib Pc'!$A$2:$A$81,_xlfn.XLOOKUP($C$1,'[1]Pib Pc'!B$1:P$1,'[1]Pib Pc'!$B$2:$P$81))</f>
        <v>9450</v>
      </c>
      <c r="E162" s="19" cm="1">
        <f t="array" ref="E162">_xlfn.XLOOKUP(transformación!B153,'[1]IPC Armonizado'!$A$2:$A$250,_xlfn.XLOOKUP($C$1,'[1]IPC Armonizado'!$B$1:$Q$1,'[1]IPC Armonizado'!$B$2:$Q$250))</f>
        <v>103.13</v>
      </c>
      <c r="F162" s="19" cm="1">
        <f t="array" ref="F162">_xlfn.XLOOKUP(transformación!A153,'[1]Desempleo armonizado'!$A$2:$A$101,_xlfn.XLOOKUP($C$1,'[1]Desempleo armonizado'!$B$1:$P$1,'[1]Desempleo armonizado'!$B$2:$P$101))</f>
        <v>7.2</v>
      </c>
      <c r="G162" s="26" cm="1">
        <f t="array" ref="G162">IFERROR(_xlfn.XLOOKUP(transformación!$B153,[1]Forwarkeys!$B$2:$B$1000,_xlfn.XLOOKUP($C$1,[1]Forwarkeys!$C$1:$BA$1,[1]Forwarkeys!$C$2:$BA$1000)),"-")</f>
        <v>45655</v>
      </c>
      <c r="H162" s="19">
        <f>España!E162</f>
        <v>100.98</v>
      </c>
      <c r="I162" s="3">
        <f>[1]Aeropuerto!$E155</f>
        <v>46635</v>
      </c>
      <c r="J162" s="3" cm="1">
        <f t="array" ref="J162">_xlfn.XLOOKUP(transformación!$B153,[1]Mortalidad!$A$2:$A$301,_xlfn.XLOOKUP($C$1,[1]Mortalidad!$B$1:$P$1,[1]Mortalidad!$B$2:$P$301))</f>
        <v>8230</v>
      </c>
      <c r="K162" s="19" cm="1">
        <f t="array" ref="K162">_xlfn.XLOOKUP(transformación!$B153,'[1]Indice del consumidor'!$A$2:$A$301,_xlfn.XLOOKUP($C$1,'[1]Indice del consumidor'!$B$1:$P$1,'[1]Indice del consumidor'!$B$2:$P$301))</f>
        <v>-1.4</v>
      </c>
      <c r="L162" s="34" t="s">
        <v>702</v>
      </c>
      <c r="M162" s="34" t="s">
        <v>702</v>
      </c>
      <c r="N162" s="34" t="s">
        <v>702</v>
      </c>
    </row>
    <row r="163" spans="1:14" x14ac:dyDescent="0.3">
      <c r="A163" s="2" t="str">
        <f>'Viajeros Hoteles y Apartamet'!A163</f>
        <v>2017</v>
      </c>
      <c r="B163" s="2" t="str">
        <f>'Viajeros Hoteles y Apartamet'!B163</f>
        <v>8</v>
      </c>
      <c r="C163" s="3">
        <f>'Viajeros Hoteles y Apartamet'!O163</f>
        <v>78777</v>
      </c>
      <c r="D163" s="3" cm="1">
        <f t="array" ref="D163">_xlfn.XLOOKUP(transformación!A154,'[1]Pib Pc'!$A$2:$A$81,_xlfn.XLOOKUP($C$1,'[1]Pib Pc'!B$1:P$1,'[1]Pib Pc'!$B$2:$P$81))</f>
        <v>9450</v>
      </c>
      <c r="E163" s="19" cm="1">
        <f t="array" ref="E163">_xlfn.XLOOKUP(transformación!B154,'[1]IPC Armonizado'!$A$2:$A$250,_xlfn.XLOOKUP($C$1,'[1]IPC Armonizado'!$B$1:$Q$1,'[1]IPC Armonizado'!$B$2:$Q$250))</f>
        <v>104.64</v>
      </c>
      <c r="F163" s="19" cm="1">
        <f t="array" ref="F163">_xlfn.XLOOKUP(transformación!A154,'[1]Desempleo armonizado'!$A$2:$A$101,_xlfn.XLOOKUP($C$1,'[1]Desempleo armonizado'!$B$1:$P$1,'[1]Desempleo armonizado'!$B$2:$P$101))</f>
        <v>7.2</v>
      </c>
      <c r="G163" s="26" cm="1">
        <f t="array" ref="G163">IFERROR(_xlfn.XLOOKUP(transformación!$B154,[1]Forwarkeys!$B$2:$B$1000,_xlfn.XLOOKUP($C$1,[1]Forwarkeys!$C$1:$BA$1,[1]Forwarkeys!$C$2:$BA$1000)),"-")</f>
        <v>45587</v>
      </c>
      <c r="H163" s="19">
        <f>España!E163</f>
        <v>101.15</v>
      </c>
      <c r="I163" s="3">
        <f>[1]Aeropuerto!$E156</f>
        <v>40346</v>
      </c>
      <c r="J163" s="3" cm="1">
        <f t="array" ref="J163">_xlfn.XLOOKUP(transformación!$B154,[1]Mortalidad!$A$2:$A$301,_xlfn.XLOOKUP($C$1,[1]Mortalidad!$B$1:$P$1,[1]Mortalidad!$B$2:$P$301))</f>
        <v>8243</v>
      </c>
      <c r="K163" s="19" cm="1">
        <f t="array" ref="K163">_xlfn.XLOOKUP(transformación!$B154,'[1]Indice del consumidor'!$A$2:$A$301,_xlfn.XLOOKUP($C$1,'[1]Indice del consumidor'!$B$1:$P$1,'[1]Indice del consumidor'!$B$2:$P$301))</f>
        <v>-3</v>
      </c>
      <c r="L163" s="34" t="s">
        <v>702</v>
      </c>
      <c r="M163" s="34" t="s">
        <v>702</v>
      </c>
      <c r="N163" s="34" t="s">
        <v>702</v>
      </c>
    </row>
    <row r="164" spans="1:14" x14ac:dyDescent="0.3">
      <c r="A164" s="2" t="str">
        <f>'Viajeros Hoteles y Apartamet'!A164</f>
        <v>2017</v>
      </c>
      <c r="B164" s="2" t="str">
        <f>'Viajeros Hoteles y Apartamet'!B164</f>
        <v>9</v>
      </c>
      <c r="C164" s="3">
        <f>'Viajeros Hoteles y Apartamet'!O164</f>
        <v>86885</v>
      </c>
      <c r="D164" s="3" cm="1">
        <f t="array" ref="D164">_xlfn.XLOOKUP(transformación!A155,'[1]Pib Pc'!$A$2:$A$81,_xlfn.XLOOKUP($C$1,'[1]Pib Pc'!B$1:P$1,'[1]Pib Pc'!$B$2:$P$81))</f>
        <v>9450</v>
      </c>
      <c r="E164" s="19" cm="1">
        <f t="array" ref="E164">_xlfn.XLOOKUP(transformación!B155,'[1]IPC Armonizado'!$A$2:$A$250,_xlfn.XLOOKUP($C$1,'[1]IPC Armonizado'!$B$1:$Q$1,'[1]IPC Armonizado'!$B$2:$Q$250))</f>
        <v>104.15</v>
      </c>
      <c r="F164" s="19" cm="1">
        <f t="array" ref="F164">_xlfn.XLOOKUP(transformación!A155,'[1]Desempleo armonizado'!$A$2:$A$101,_xlfn.XLOOKUP($C$1,'[1]Desempleo armonizado'!$B$1:$P$1,'[1]Desempleo armonizado'!$B$2:$P$101))</f>
        <v>7.2</v>
      </c>
      <c r="G164" s="26" cm="1">
        <f t="array" ref="G164">IFERROR(_xlfn.XLOOKUP(transformación!$B155,[1]Forwarkeys!$B$2:$B$1000,_xlfn.XLOOKUP($C$1,[1]Forwarkeys!$C$1:$BA$1,[1]Forwarkeys!$C$2:$BA$1000)),"-")</f>
        <v>39283</v>
      </c>
      <c r="H164" s="19">
        <f>España!E164</f>
        <v>101.77</v>
      </c>
      <c r="I164" s="3">
        <f>[1]Aeropuerto!$E157</f>
        <v>38536</v>
      </c>
      <c r="J164" s="3" cm="1">
        <f t="array" ref="J164">_xlfn.XLOOKUP(transformación!$B155,[1]Mortalidad!$A$2:$A$301,_xlfn.XLOOKUP($C$1,[1]Mortalidad!$B$1:$P$1,[1]Mortalidad!$B$2:$P$301))</f>
        <v>8113</v>
      </c>
      <c r="K164" s="19" cm="1">
        <f t="array" ref="K164">_xlfn.XLOOKUP(transformación!$B155,'[1]Indice del consumidor'!$A$2:$A$301,_xlfn.XLOOKUP($C$1,'[1]Indice del consumidor'!$B$1:$P$1,'[1]Indice del consumidor'!$B$2:$P$301))</f>
        <v>-2</v>
      </c>
      <c r="L164" s="34" t="s">
        <v>702</v>
      </c>
      <c r="M164" s="34" t="s">
        <v>702</v>
      </c>
      <c r="N164" s="34" t="s">
        <v>702</v>
      </c>
    </row>
    <row r="165" spans="1:14" x14ac:dyDescent="0.3">
      <c r="A165" s="2" t="str">
        <f>'Viajeros Hoteles y Apartamet'!A165</f>
        <v>2017</v>
      </c>
      <c r="B165" s="2" t="str">
        <f>'Viajeros Hoteles y Apartamet'!B165</f>
        <v>10</v>
      </c>
      <c r="C165" s="3">
        <f>'Viajeros Hoteles y Apartamet'!O165</f>
        <v>82701</v>
      </c>
      <c r="D165" s="3" cm="1">
        <f t="array" ref="D165">_xlfn.XLOOKUP(transformación!A156,'[1]Pib Pc'!$A$2:$A$81,_xlfn.XLOOKUP($C$1,'[1]Pib Pc'!B$1:P$1,'[1]Pib Pc'!$B$2:$P$81))</f>
        <v>10300</v>
      </c>
      <c r="E165" s="19" cm="1">
        <f t="array" ref="E165">_xlfn.XLOOKUP(transformación!B156,'[1]IPC Armonizado'!$A$2:$A$250,_xlfn.XLOOKUP($C$1,'[1]IPC Armonizado'!$B$1:$Q$1,'[1]IPC Armonizado'!$B$2:$Q$250))</f>
        <v>104.44</v>
      </c>
      <c r="F165" s="19" cm="1">
        <f t="array" ref="F165">_xlfn.XLOOKUP(transformación!A156,'[1]Desempleo armonizado'!$A$2:$A$101,_xlfn.XLOOKUP($C$1,'[1]Desempleo armonizado'!$B$1:$P$1,'[1]Desempleo armonizado'!$B$2:$P$101))</f>
        <v>6.4</v>
      </c>
      <c r="G165" s="26" cm="1">
        <f t="array" ref="G165">IFERROR(_xlfn.XLOOKUP(transformación!$B156,[1]Forwarkeys!$B$2:$B$1000,_xlfn.XLOOKUP($C$1,[1]Forwarkeys!$C$1:$BA$1,[1]Forwarkeys!$C$2:$BA$1000)),"-")</f>
        <v>39166</v>
      </c>
      <c r="H165" s="19">
        <f>España!E165</f>
        <v>102.4</v>
      </c>
      <c r="I165" s="3">
        <f>[1]Aeropuerto!$E158</f>
        <v>38239</v>
      </c>
      <c r="J165" s="3" cm="1">
        <f t="array" ref="J165">_xlfn.XLOOKUP(transformación!$B156,[1]Mortalidad!$A$2:$A$301,_xlfn.XLOOKUP($C$1,[1]Mortalidad!$B$1:$P$1,[1]Mortalidad!$B$2:$P$301))</f>
        <v>8770</v>
      </c>
      <c r="K165" s="19" cm="1">
        <f t="array" ref="K165">_xlfn.XLOOKUP(transformación!$B156,'[1]Indice del consumidor'!$A$2:$A$301,_xlfn.XLOOKUP($C$1,'[1]Indice del consumidor'!$B$1:$P$1,'[1]Indice del consumidor'!$B$2:$P$301))</f>
        <v>-2.6</v>
      </c>
      <c r="L165" s="34" t="s">
        <v>702</v>
      </c>
      <c r="M165" s="34" t="s">
        <v>702</v>
      </c>
      <c r="N165" s="34" t="s">
        <v>702</v>
      </c>
    </row>
    <row r="166" spans="1:14" x14ac:dyDescent="0.3">
      <c r="A166" s="2" t="str">
        <f>'Viajeros Hoteles y Apartamet'!A166</f>
        <v>2017</v>
      </c>
      <c r="B166" s="2" t="str">
        <f>'Viajeros Hoteles y Apartamet'!B166</f>
        <v>11</v>
      </c>
      <c r="C166" s="3">
        <f>'Viajeros Hoteles y Apartamet'!O166</f>
        <v>55231</v>
      </c>
      <c r="D166" s="3" cm="1">
        <f t="array" ref="D166">_xlfn.XLOOKUP(transformación!A157,'[1]Pib Pc'!$A$2:$A$81,_xlfn.XLOOKUP($C$1,'[1]Pib Pc'!B$1:P$1,'[1]Pib Pc'!$B$2:$P$81))</f>
        <v>10300</v>
      </c>
      <c r="E166" s="19" cm="1">
        <f t="array" ref="E166">_xlfn.XLOOKUP(transformación!B157,'[1]IPC Armonizado'!$A$2:$A$250,_xlfn.XLOOKUP($C$1,'[1]IPC Armonizado'!$B$1:$Q$1,'[1]IPC Armonizado'!$B$2:$Q$250))</f>
        <v>104.61</v>
      </c>
      <c r="F166" s="19" cm="1">
        <f t="array" ref="F166">_xlfn.XLOOKUP(transformación!A157,'[1]Desempleo armonizado'!$A$2:$A$101,_xlfn.XLOOKUP($C$1,'[1]Desempleo armonizado'!$B$1:$P$1,'[1]Desempleo armonizado'!$B$2:$P$101))</f>
        <v>6.4</v>
      </c>
      <c r="G166" s="26" cm="1">
        <f t="array" ref="G166">IFERROR(_xlfn.XLOOKUP(transformación!$B157,[1]Forwarkeys!$B$2:$B$1000,_xlfn.XLOOKUP($C$1,[1]Forwarkeys!$C$1:$BA$1,[1]Forwarkeys!$C$2:$BA$1000)),"-")</f>
        <v>28432</v>
      </c>
      <c r="H166" s="19">
        <f>España!E166</f>
        <v>102.73</v>
      </c>
      <c r="I166" s="3">
        <f>[1]Aeropuerto!$E159</f>
        <v>22620</v>
      </c>
      <c r="J166" s="3" cm="1">
        <f t="array" ref="J166">_xlfn.XLOOKUP(transformación!$B157,[1]Mortalidad!$A$2:$A$301,_xlfn.XLOOKUP($C$1,[1]Mortalidad!$B$1:$P$1,[1]Mortalidad!$B$2:$P$301))</f>
        <v>8640</v>
      </c>
      <c r="K166" s="19" cm="1">
        <f t="array" ref="K166">_xlfn.XLOOKUP(transformación!$B157,'[1]Indice del consumidor'!$A$2:$A$301,_xlfn.XLOOKUP($C$1,'[1]Indice del consumidor'!$B$1:$P$1,'[1]Indice del consumidor'!$B$2:$P$301))</f>
        <v>-3.7</v>
      </c>
      <c r="L166" s="34" t="s">
        <v>702</v>
      </c>
      <c r="M166" s="34" t="s">
        <v>702</v>
      </c>
      <c r="N166" s="34" t="s">
        <v>702</v>
      </c>
    </row>
    <row r="167" spans="1:14" x14ac:dyDescent="0.3">
      <c r="A167" s="2" t="str">
        <f>'Viajeros Hoteles y Apartamet'!A167</f>
        <v>2017</v>
      </c>
      <c r="B167" s="2" t="str">
        <f>'Viajeros Hoteles y Apartamet'!B167</f>
        <v>12</v>
      </c>
      <c r="C167" s="3">
        <f>'Viajeros Hoteles y Apartamet'!O167</f>
        <v>35341</v>
      </c>
      <c r="D167" s="3" cm="1">
        <f t="array" ref="D167">_xlfn.XLOOKUP(transformación!A158,'[1]Pib Pc'!$A$2:$A$81,_xlfn.XLOOKUP($C$1,'[1]Pib Pc'!B$1:P$1,'[1]Pib Pc'!$B$2:$P$81))</f>
        <v>10300</v>
      </c>
      <c r="E167" s="19" cm="1">
        <f t="array" ref="E167">_xlfn.XLOOKUP(transformación!B158,'[1]IPC Armonizado'!$A$2:$A$250,_xlfn.XLOOKUP($C$1,'[1]IPC Armonizado'!$B$1:$Q$1,'[1]IPC Armonizado'!$B$2:$Q$250))</f>
        <v>105.08</v>
      </c>
      <c r="F167" s="19" cm="1">
        <f t="array" ref="F167">_xlfn.XLOOKUP(transformación!A158,'[1]Desempleo armonizado'!$A$2:$A$101,_xlfn.XLOOKUP($C$1,'[1]Desempleo armonizado'!$B$1:$P$1,'[1]Desempleo armonizado'!$B$2:$P$101))</f>
        <v>6.4</v>
      </c>
      <c r="G167" s="26" cm="1">
        <f t="array" ref="G167">IFERROR(_xlfn.XLOOKUP(transformación!$B158,[1]Forwarkeys!$B$2:$B$1000,_xlfn.XLOOKUP($C$1,[1]Forwarkeys!$C$1:$BA$1,[1]Forwarkeys!$C$2:$BA$1000)),"-")</f>
        <v>28144</v>
      </c>
      <c r="H167" s="19">
        <f>España!E167</f>
        <v>102.74</v>
      </c>
      <c r="I167" s="3">
        <f>[1]Aeropuerto!$E160</f>
        <v>24860</v>
      </c>
      <c r="J167" s="3" cm="1">
        <f t="array" ref="J167">_xlfn.XLOOKUP(transformación!$B158,[1]Mortalidad!$A$2:$A$301,_xlfn.XLOOKUP($C$1,[1]Mortalidad!$B$1:$P$1,[1]Mortalidad!$B$2:$P$301))</f>
        <v>10114</v>
      </c>
      <c r="K167" s="19" cm="1">
        <f t="array" ref="K167">_xlfn.XLOOKUP(transformación!$B158,'[1]Indice del consumidor'!$A$2:$A$301,_xlfn.XLOOKUP($C$1,'[1]Indice del consumidor'!$B$1:$P$1,'[1]Indice del consumidor'!$B$2:$P$301))</f>
        <v>-4.5999999999999996</v>
      </c>
      <c r="L167" s="34" t="s">
        <v>702</v>
      </c>
      <c r="M167" s="34" t="s">
        <v>702</v>
      </c>
      <c r="N167" s="34" t="s">
        <v>702</v>
      </c>
    </row>
    <row r="168" spans="1:14" x14ac:dyDescent="0.3">
      <c r="A168" s="2" t="str">
        <f>'Viajeros Hoteles y Apartamet'!A168</f>
        <v>2018</v>
      </c>
      <c r="B168" s="2" t="str">
        <f>'Viajeros Hoteles y Apartamet'!B168</f>
        <v>1</v>
      </c>
      <c r="C168" s="3">
        <f>'Viajeros Hoteles y Apartamet'!O168</f>
        <v>42748</v>
      </c>
      <c r="D168" s="3" cm="1">
        <f t="array" ref="D168">_xlfn.XLOOKUP(transformación!A159,'[1]Pib Pc'!$A$2:$A$81,_xlfn.XLOOKUP($C$1,'[1]Pib Pc'!B$1:P$1,'[1]Pib Pc'!$B$2:$P$81))</f>
        <v>9670</v>
      </c>
      <c r="E168" s="19" cm="1">
        <f t="array" ref="E168">_xlfn.XLOOKUP(transformación!B159,'[1]IPC Armonizado'!$A$2:$A$250,_xlfn.XLOOKUP($C$1,'[1]IPC Armonizado'!$B$1:$Q$1,'[1]IPC Armonizado'!$B$2:$Q$250))</f>
        <v>103.82</v>
      </c>
      <c r="F168" s="19" cm="1">
        <f t="array" ref="F168">_xlfn.XLOOKUP(transformación!A159,'[1]Desempleo armonizado'!$A$2:$A$101,_xlfn.XLOOKUP($C$1,'[1]Desempleo armonizado'!$B$1:$P$1,'[1]Desempleo armonizado'!$B$2:$P$101))</f>
        <v>6.2</v>
      </c>
      <c r="G168" s="26" cm="1">
        <f t="array" ref="G168">IFERROR(_xlfn.XLOOKUP(transformación!$B159,[1]Forwarkeys!$B$2:$B$1000,_xlfn.XLOOKUP($C$1,[1]Forwarkeys!$C$1:$BA$1,[1]Forwarkeys!$C$2:$BA$1000)),"-")</f>
        <v>26304</v>
      </c>
      <c r="H168" s="19">
        <f>España!E168</f>
        <v>101.22</v>
      </c>
      <c r="I168" s="3">
        <f>[1]Aeropuerto!$E161</f>
        <v>22052</v>
      </c>
      <c r="J168" s="3" cm="1">
        <f t="array" ref="J168">_xlfn.XLOOKUP(transformación!$B159,[1]Mortalidad!$A$2:$A$301,_xlfn.XLOOKUP($C$1,[1]Mortalidad!$B$1:$P$1,[1]Mortalidad!$B$2:$P$301))</f>
        <v>10364</v>
      </c>
      <c r="K168" s="19" cm="1">
        <f t="array" ref="K168">_xlfn.XLOOKUP(transformación!$B159,'[1]Indice del consumidor'!$A$2:$A$301,_xlfn.XLOOKUP($C$1,'[1]Indice del consumidor'!$B$1:$P$1,'[1]Indice del consumidor'!$B$2:$P$301))</f>
        <v>-1.3</v>
      </c>
      <c r="L168" s="34" t="s">
        <v>702</v>
      </c>
      <c r="M168" s="34" t="s">
        <v>702</v>
      </c>
      <c r="N168" s="34" t="s">
        <v>702</v>
      </c>
    </row>
    <row r="169" spans="1:14" x14ac:dyDescent="0.3">
      <c r="A169" s="2" t="str">
        <f>'Viajeros Hoteles y Apartamet'!A169</f>
        <v>2018</v>
      </c>
      <c r="B169" s="2" t="str">
        <f>'Viajeros Hoteles y Apartamet'!B169</f>
        <v>2</v>
      </c>
      <c r="C169" s="3">
        <f>'Viajeros Hoteles y Apartamet'!O169</f>
        <v>47218</v>
      </c>
      <c r="D169" s="3" cm="1">
        <f t="array" ref="D169">_xlfn.XLOOKUP(transformación!A160,'[1]Pib Pc'!$A$2:$A$81,_xlfn.XLOOKUP($C$1,'[1]Pib Pc'!B$1:P$1,'[1]Pib Pc'!$B$2:$P$81))</f>
        <v>9670</v>
      </c>
      <c r="E169" s="19" cm="1">
        <f t="array" ref="E169">_xlfn.XLOOKUP(transformación!B160,'[1]IPC Armonizado'!$A$2:$A$250,_xlfn.XLOOKUP($C$1,'[1]IPC Armonizado'!$B$1:$Q$1,'[1]IPC Armonizado'!$B$2:$Q$250))</f>
        <v>105.53</v>
      </c>
      <c r="F169" s="19" cm="1">
        <f t="array" ref="F169">_xlfn.XLOOKUP(transformación!A160,'[1]Desempleo armonizado'!$A$2:$A$101,_xlfn.XLOOKUP($C$1,'[1]Desempleo armonizado'!$B$1:$P$1,'[1]Desempleo armonizado'!$B$2:$P$101))</f>
        <v>6.2</v>
      </c>
      <c r="G169" s="26" cm="1">
        <f t="array" ref="G169">IFERROR(_xlfn.XLOOKUP(transformación!$B160,[1]Forwarkeys!$B$2:$B$1000,_xlfn.XLOOKUP($C$1,[1]Forwarkeys!$C$1:$BA$1,[1]Forwarkeys!$C$2:$BA$1000)),"-")</f>
        <v>25472</v>
      </c>
      <c r="H169" s="19">
        <f>España!E169</f>
        <v>101.37</v>
      </c>
      <c r="I169" s="3">
        <f>[1]Aeropuerto!$E162</f>
        <v>24077</v>
      </c>
      <c r="J169" s="3" cm="1">
        <f t="array" ref="J169">_xlfn.XLOOKUP(transformación!$B160,[1]Mortalidad!$A$2:$A$301,_xlfn.XLOOKUP($C$1,[1]Mortalidad!$B$1:$P$1,[1]Mortalidad!$B$2:$P$301))</f>
        <v>10095</v>
      </c>
      <c r="K169" s="19" cm="1">
        <f t="array" ref="K169">_xlfn.XLOOKUP(transformación!$B160,'[1]Indice del consumidor'!$A$2:$A$301,_xlfn.XLOOKUP($C$1,'[1]Indice del consumidor'!$B$1:$P$1,'[1]Indice del consumidor'!$B$2:$P$301))</f>
        <v>-3.5</v>
      </c>
      <c r="L169" s="34" t="s">
        <v>702</v>
      </c>
      <c r="M169" s="34" t="s">
        <v>702</v>
      </c>
      <c r="N169" s="34" t="s">
        <v>702</v>
      </c>
    </row>
    <row r="170" spans="1:14" x14ac:dyDescent="0.3">
      <c r="A170" s="2" t="str">
        <f>'Viajeros Hoteles y Apartamet'!A170</f>
        <v>2018</v>
      </c>
      <c r="B170" s="2" t="str">
        <f>'Viajeros Hoteles y Apartamet'!B170</f>
        <v>3</v>
      </c>
      <c r="C170" s="3">
        <f>'Viajeros Hoteles y Apartamet'!O170</f>
        <v>49454</v>
      </c>
      <c r="D170" s="3" cm="1">
        <f t="array" ref="D170">_xlfn.XLOOKUP(transformación!A161,'[1]Pib Pc'!$A$2:$A$81,_xlfn.XLOOKUP($C$1,'[1]Pib Pc'!B$1:P$1,'[1]Pib Pc'!$B$2:$P$81))</f>
        <v>9670</v>
      </c>
      <c r="E170" s="19" cm="1">
        <f t="array" ref="E170">_xlfn.XLOOKUP(transformación!B161,'[1]IPC Armonizado'!$A$2:$A$250,_xlfn.XLOOKUP($C$1,'[1]IPC Armonizado'!$B$1:$Q$1,'[1]IPC Armonizado'!$B$2:$Q$250))</f>
        <v>105.56</v>
      </c>
      <c r="F170" s="19" cm="1">
        <f t="array" ref="F170">_xlfn.XLOOKUP(transformación!A161,'[1]Desempleo armonizado'!$A$2:$A$101,_xlfn.XLOOKUP($C$1,'[1]Desempleo armonizado'!$B$1:$P$1,'[1]Desempleo armonizado'!$B$2:$P$101))</f>
        <v>6.2</v>
      </c>
      <c r="G170" s="26" cm="1">
        <f t="array" ref="G170">IFERROR(_xlfn.XLOOKUP(transformación!$B161,[1]Forwarkeys!$B$2:$B$1000,_xlfn.XLOOKUP($C$1,[1]Forwarkeys!$C$1:$BA$1,[1]Forwarkeys!$C$2:$BA$1000)),"-")</f>
        <v>30849</v>
      </c>
      <c r="H170" s="19">
        <f>España!E170</f>
        <v>102.59</v>
      </c>
      <c r="I170" s="3">
        <f>[1]Aeropuerto!$E163</f>
        <v>30164</v>
      </c>
      <c r="J170" s="3" cm="1">
        <f t="array" ref="J170">_xlfn.XLOOKUP(transformación!$B161,[1]Mortalidad!$A$2:$A$301,_xlfn.XLOOKUP($C$1,[1]Mortalidad!$B$1:$P$1,[1]Mortalidad!$B$2:$P$301))</f>
        <v>12209</v>
      </c>
      <c r="K170" s="19" cm="1">
        <f t="array" ref="K170">_xlfn.XLOOKUP(transformación!$B161,'[1]Indice del consumidor'!$A$2:$A$301,_xlfn.XLOOKUP($C$1,'[1]Indice del consumidor'!$B$1:$P$1,'[1]Indice del consumidor'!$B$2:$P$301))</f>
        <v>-2.5</v>
      </c>
      <c r="L170" s="34" t="s">
        <v>702</v>
      </c>
      <c r="M170" s="34" t="s">
        <v>702</v>
      </c>
      <c r="N170" s="34" t="s">
        <v>702</v>
      </c>
    </row>
    <row r="171" spans="1:14" x14ac:dyDescent="0.3">
      <c r="A171" s="2" t="str">
        <f>'Viajeros Hoteles y Apartamet'!A171</f>
        <v>2018</v>
      </c>
      <c r="B171" s="2" t="str">
        <f>'Viajeros Hoteles y Apartamet'!B171</f>
        <v>4</v>
      </c>
      <c r="C171" s="3">
        <f>'Viajeros Hoteles y Apartamet'!O171</f>
        <v>81036</v>
      </c>
      <c r="D171" s="3" cm="1">
        <f t="array" ref="D171">_xlfn.XLOOKUP(transformación!A162,'[1]Pib Pc'!$A$2:$A$81,_xlfn.XLOOKUP($C$1,'[1]Pib Pc'!B$1:P$1,'[1]Pib Pc'!$B$2:$P$81))</f>
        <v>10160</v>
      </c>
      <c r="E171" s="19" cm="1">
        <f t="array" ref="E171">_xlfn.XLOOKUP(transformación!B162,'[1]IPC Armonizado'!$A$2:$A$250,_xlfn.XLOOKUP($C$1,'[1]IPC Armonizado'!$B$1:$Q$1,'[1]IPC Armonizado'!$B$2:$Q$250))</f>
        <v>106.01</v>
      </c>
      <c r="F171" s="19" cm="1">
        <f t="array" ref="F171">_xlfn.XLOOKUP(transformación!A162,'[1]Desempleo armonizado'!$A$2:$A$101,_xlfn.XLOOKUP($C$1,'[1]Desempleo armonizado'!$B$1:$P$1,'[1]Desempleo armonizado'!$B$2:$P$101))</f>
        <v>6.1</v>
      </c>
      <c r="G171" s="26" cm="1">
        <f t="array" ref="G171">IFERROR(_xlfn.XLOOKUP(transformación!$B162,[1]Forwarkeys!$B$2:$B$1000,_xlfn.XLOOKUP($C$1,[1]Forwarkeys!$C$1:$BA$1,[1]Forwarkeys!$C$2:$BA$1000)),"-")</f>
        <v>39892</v>
      </c>
      <c r="H171" s="19">
        <f>España!E171</f>
        <v>103.36</v>
      </c>
      <c r="I171" s="3">
        <f>[1]Aeropuerto!$E164</f>
        <v>38751</v>
      </c>
      <c r="J171" s="3" cm="1">
        <f t="array" ref="J171">_xlfn.XLOOKUP(transformación!$B162,[1]Mortalidad!$A$2:$A$301,_xlfn.XLOOKUP($C$1,[1]Mortalidad!$B$1:$P$1,[1]Mortalidad!$B$2:$P$301))</f>
        <v>8974</v>
      </c>
      <c r="K171" s="19" cm="1">
        <f t="array" ref="K171">_xlfn.XLOOKUP(transformación!$B162,'[1]Indice del consumidor'!$A$2:$A$301,_xlfn.XLOOKUP($C$1,'[1]Indice del consumidor'!$B$1:$P$1,'[1]Indice del consumidor'!$B$2:$P$301))</f>
        <v>-4</v>
      </c>
      <c r="L171" s="34" t="s">
        <v>702</v>
      </c>
      <c r="M171" s="34" t="s">
        <v>702</v>
      </c>
      <c r="N171" s="34" t="s">
        <v>702</v>
      </c>
    </row>
    <row r="172" spans="1:14" x14ac:dyDescent="0.3">
      <c r="A172" s="2" t="str">
        <f>'Viajeros Hoteles y Apartamet'!A172</f>
        <v>2018</v>
      </c>
      <c r="B172" s="2" t="str">
        <f>'Viajeros Hoteles y Apartamet'!B172</f>
        <v>5</v>
      </c>
      <c r="C172" s="3">
        <f>'Viajeros Hoteles y Apartamet'!O172</f>
        <v>74930</v>
      </c>
      <c r="D172" s="3" cm="1">
        <f t="array" ref="D172">_xlfn.XLOOKUP(transformación!A163,'[1]Pib Pc'!$A$2:$A$81,_xlfn.XLOOKUP($C$1,'[1]Pib Pc'!B$1:P$1,'[1]Pib Pc'!$B$2:$P$81))</f>
        <v>10160</v>
      </c>
      <c r="E172" s="19" cm="1">
        <f t="array" ref="E172">_xlfn.XLOOKUP(transformación!B163,'[1]IPC Armonizado'!$A$2:$A$250,_xlfn.XLOOKUP($C$1,'[1]IPC Armonizado'!$B$1:$Q$1,'[1]IPC Armonizado'!$B$2:$Q$250))</f>
        <v>106.38</v>
      </c>
      <c r="F172" s="19" cm="1">
        <f t="array" ref="F172">_xlfn.XLOOKUP(transformación!A163,'[1]Desempleo armonizado'!$A$2:$A$101,_xlfn.XLOOKUP($C$1,'[1]Desempleo armonizado'!$B$1:$P$1,'[1]Desempleo armonizado'!$B$2:$P$101))</f>
        <v>6.1</v>
      </c>
      <c r="G172" s="26" cm="1">
        <f t="array" ref="G172">IFERROR(_xlfn.XLOOKUP(transformación!$B163,[1]Forwarkeys!$B$2:$B$1000,_xlfn.XLOOKUP($C$1,[1]Forwarkeys!$C$1:$BA$1,[1]Forwarkeys!$C$2:$BA$1000)),"-")</f>
        <v>39728</v>
      </c>
      <c r="H172" s="19">
        <f>España!E172</f>
        <v>104.32</v>
      </c>
      <c r="I172" s="3">
        <f>[1]Aeropuerto!$E165</f>
        <v>37717</v>
      </c>
      <c r="J172" s="3" cm="1">
        <f t="array" ref="J172">_xlfn.XLOOKUP(transformación!$B163,[1]Mortalidad!$A$2:$A$301,_xlfn.XLOOKUP($C$1,[1]Mortalidad!$B$1:$P$1,[1]Mortalidad!$B$2:$P$301))</f>
        <v>8562</v>
      </c>
      <c r="K172" s="19" cm="1">
        <f t="array" ref="K172">_xlfn.XLOOKUP(transformación!$B163,'[1]Indice del consumidor'!$A$2:$A$301,_xlfn.XLOOKUP($C$1,'[1]Indice del consumidor'!$B$1:$P$1,'[1]Indice del consumidor'!$B$2:$P$301))</f>
        <v>-3.3</v>
      </c>
      <c r="L172" s="34" t="s">
        <v>702</v>
      </c>
      <c r="M172" s="34" t="s">
        <v>702</v>
      </c>
      <c r="N172" s="34" t="s">
        <v>702</v>
      </c>
    </row>
    <row r="173" spans="1:14" x14ac:dyDescent="0.3">
      <c r="A173" s="2" t="str">
        <f>'Viajeros Hoteles y Apartamet'!A173</f>
        <v>2018</v>
      </c>
      <c r="B173" s="2" t="str">
        <f>'Viajeros Hoteles y Apartamet'!B173</f>
        <v>6</v>
      </c>
      <c r="C173" s="3">
        <f>'Viajeros Hoteles y Apartamet'!O173</f>
        <v>72480</v>
      </c>
      <c r="D173" s="3" cm="1">
        <f t="array" ref="D173">_xlfn.XLOOKUP(transformación!A164,'[1]Pib Pc'!$A$2:$A$81,_xlfn.XLOOKUP($C$1,'[1]Pib Pc'!B$1:P$1,'[1]Pib Pc'!$B$2:$P$81))</f>
        <v>10160</v>
      </c>
      <c r="E173" s="19" cm="1">
        <f t="array" ref="E173">_xlfn.XLOOKUP(transformación!B164,'[1]IPC Armonizado'!$A$2:$A$250,_xlfn.XLOOKUP($C$1,'[1]IPC Armonizado'!$B$1:$Q$1,'[1]IPC Armonizado'!$B$2:$Q$250))</f>
        <v>106.68</v>
      </c>
      <c r="F173" s="19" cm="1">
        <f t="array" ref="F173">_xlfn.XLOOKUP(transformación!A164,'[1]Desempleo armonizado'!$A$2:$A$101,_xlfn.XLOOKUP($C$1,'[1]Desempleo armonizado'!$B$1:$P$1,'[1]Desempleo armonizado'!$B$2:$P$101))</f>
        <v>6.1</v>
      </c>
      <c r="G173" s="26" cm="1">
        <f t="array" ref="G173">IFERROR(_xlfn.XLOOKUP(transformación!$B164,[1]Forwarkeys!$B$2:$B$1000,_xlfn.XLOOKUP($C$1,[1]Forwarkeys!$C$1:$BA$1,[1]Forwarkeys!$C$2:$BA$1000)),"-")</f>
        <v>35188</v>
      </c>
      <c r="H173" s="19">
        <f>España!E173</f>
        <v>104.56</v>
      </c>
      <c r="I173" s="3">
        <f>[1]Aeropuerto!$E166</f>
        <v>36703</v>
      </c>
      <c r="J173" s="3" cm="1">
        <f t="array" ref="J173">_xlfn.XLOOKUP(transformación!$B164,[1]Mortalidad!$A$2:$A$301,_xlfn.XLOOKUP($C$1,[1]Mortalidad!$B$1:$P$1,[1]Mortalidad!$B$2:$P$301))</f>
        <v>7797</v>
      </c>
      <c r="K173" s="19" cm="1">
        <f t="array" ref="K173">_xlfn.XLOOKUP(transformación!$B164,'[1]Indice del consumidor'!$A$2:$A$301,_xlfn.XLOOKUP($C$1,'[1]Indice del consumidor'!$B$1:$P$1,'[1]Indice del consumidor'!$B$2:$P$301))</f>
        <v>-7.1</v>
      </c>
      <c r="L173" s="34" t="s">
        <v>702</v>
      </c>
      <c r="M173" s="34" t="s">
        <v>702</v>
      </c>
      <c r="N173" s="34" t="s">
        <v>702</v>
      </c>
    </row>
    <row r="174" spans="1:14" x14ac:dyDescent="0.3">
      <c r="A174" s="2" t="str">
        <f>'Viajeros Hoteles y Apartamet'!A174</f>
        <v>2018</v>
      </c>
      <c r="B174" s="2" t="str">
        <f>'Viajeros Hoteles y Apartamet'!B174</f>
        <v>7</v>
      </c>
      <c r="C174" s="3">
        <f>'Viajeros Hoteles y Apartamet'!O174</f>
        <v>93302</v>
      </c>
      <c r="D174" s="3" cm="1">
        <f t="array" ref="D174">_xlfn.XLOOKUP(transformación!A165,'[1]Pib Pc'!$A$2:$A$81,_xlfn.XLOOKUP($C$1,'[1]Pib Pc'!B$1:P$1,'[1]Pib Pc'!$B$2:$P$81))</f>
        <v>9720</v>
      </c>
      <c r="E174" s="19" cm="1">
        <f t="array" ref="E174">_xlfn.XLOOKUP(transformación!B165,'[1]IPC Armonizado'!$A$2:$A$250,_xlfn.XLOOKUP($C$1,'[1]IPC Armonizado'!$B$1:$Q$1,'[1]IPC Armonizado'!$B$2:$Q$250))</f>
        <v>105.93</v>
      </c>
      <c r="F174" s="19" cm="1">
        <f t="array" ref="F174">_xlfn.XLOOKUP(transformación!A165,'[1]Desempleo armonizado'!$A$2:$A$101,_xlfn.XLOOKUP($C$1,'[1]Desempleo armonizado'!$B$1:$P$1,'[1]Desempleo armonizado'!$B$2:$P$101))</f>
        <v>5.9</v>
      </c>
      <c r="G174" s="26" cm="1">
        <f t="array" ref="G174">IFERROR(_xlfn.XLOOKUP(transformación!$B165,[1]Forwarkeys!$B$2:$B$1000,_xlfn.XLOOKUP($C$1,[1]Forwarkeys!$C$1:$BA$1,[1]Forwarkeys!$C$2:$BA$1000)),"-")</f>
        <v>39373</v>
      </c>
      <c r="H174" s="19">
        <f>España!E174</f>
        <v>103.31</v>
      </c>
      <c r="I174" s="3">
        <f>[1]Aeropuerto!$E167</f>
        <v>44159</v>
      </c>
      <c r="J174" s="3" cm="1">
        <f t="array" ref="J174">_xlfn.XLOOKUP(transformación!$B165,[1]Mortalidad!$A$2:$A$301,_xlfn.XLOOKUP($C$1,[1]Mortalidad!$B$1:$P$1,[1]Mortalidad!$B$2:$P$301))</f>
        <v>8923</v>
      </c>
      <c r="K174" s="19" cm="1">
        <f t="array" ref="K174">_xlfn.XLOOKUP(transformación!$B165,'[1]Indice del consumidor'!$A$2:$A$301,_xlfn.XLOOKUP($C$1,'[1]Indice del consumidor'!$B$1:$P$1,'[1]Indice del consumidor'!$B$2:$P$301))</f>
        <v>-5.0999999999999996</v>
      </c>
      <c r="L174" s="34" t="s">
        <v>702</v>
      </c>
      <c r="M174" s="34" t="s">
        <v>702</v>
      </c>
      <c r="N174" s="34" t="s">
        <v>702</v>
      </c>
    </row>
    <row r="175" spans="1:14" x14ac:dyDescent="0.3">
      <c r="A175" s="2" t="str">
        <f>'Viajeros Hoteles y Apartamet'!A175</f>
        <v>2018</v>
      </c>
      <c r="B175" s="2" t="str">
        <f>'Viajeros Hoteles y Apartamet'!B175</f>
        <v>8</v>
      </c>
      <c r="C175" s="3">
        <f>'Viajeros Hoteles y Apartamet'!O175</f>
        <v>68256</v>
      </c>
      <c r="D175" s="3" cm="1">
        <f t="array" ref="D175">_xlfn.XLOOKUP(transformación!A166,'[1]Pib Pc'!$A$2:$A$81,_xlfn.XLOOKUP($C$1,'[1]Pib Pc'!B$1:P$1,'[1]Pib Pc'!$B$2:$P$81))</f>
        <v>9720</v>
      </c>
      <c r="E175" s="19" cm="1">
        <f t="array" ref="E175">_xlfn.XLOOKUP(transformación!B166,'[1]IPC Armonizado'!$A$2:$A$250,_xlfn.XLOOKUP($C$1,'[1]IPC Armonizado'!$B$1:$Q$1,'[1]IPC Armonizado'!$B$2:$Q$250))</f>
        <v>107.41</v>
      </c>
      <c r="F175" s="19" cm="1">
        <f t="array" ref="F175">_xlfn.XLOOKUP(transformación!A166,'[1]Desempleo armonizado'!$A$2:$A$101,_xlfn.XLOOKUP($C$1,'[1]Desempleo armonizado'!$B$1:$P$1,'[1]Desempleo armonizado'!$B$2:$P$101))</f>
        <v>5.9</v>
      </c>
      <c r="G175" s="26" cm="1">
        <f t="array" ref="G175">IFERROR(_xlfn.XLOOKUP(transformación!$B166,[1]Forwarkeys!$B$2:$B$1000,_xlfn.XLOOKUP($C$1,[1]Forwarkeys!$C$1:$BA$1,[1]Forwarkeys!$C$2:$BA$1000)),"-")</f>
        <v>43958</v>
      </c>
      <c r="H175" s="19">
        <f>España!E175</f>
        <v>103.41</v>
      </c>
      <c r="I175" s="3">
        <f>[1]Aeropuerto!$E168</f>
        <v>38486</v>
      </c>
      <c r="J175" s="3" cm="1">
        <f t="array" ref="J175">_xlfn.XLOOKUP(transformación!$B166,[1]Mortalidad!$A$2:$A$301,_xlfn.XLOOKUP($C$1,[1]Mortalidad!$B$1:$P$1,[1]Mortalidad!$B$2:$P$301))</f>
        <v>8502</v>
      </c>
      <c r="K175" s="19" cm="1">
        <f t="array" ref="K175">_xlfn.XLOOKUP(transformación!$B166,'[1]Indice del consumidor'!$A$2:$A$301,_xlfn.XLOOKUP($C$1,'[1]Indice del consumidor'!$B$1:$P$1,'[1]Indice del consumidor'!$B$2:$P$301))</f>
        <v>-7.1</v>
      </c>
      <c r="L175" s="34" t="s">
        <v>702</v>
      </c>
      <c r="M175" s="34" t="s">
        <v>702</v>
      </c>
      <c r="N175" s="34" t="s">
        <v>702</v>
      </c>
    </row>
    <row r="176" spans="1:14" x14ac:dyDescent="0.3">
      <c r="A176" s="2" t="str">
        <f>'Viajeros Hoteles y Apartamet'!A176</f>
        <v>2018</v>
      </c>
      <c r="B176" s="2" t="str">
        <f>'Viajeros Hoteles y Apartamet'!B176</f>
        <v>9</v>
      </c>
      <c r="C176" s="3">
        <f>'Viajeros Hoteles y Apartamet'!O176</f>
        <v>87550</v>
      </c>
      <c r="D176" s="3" cm="1">
        <f t="array" ref="D176">_xlfn.XLOOKUP(transformación!A167,'[1]Pib Pc'!$A$2:$A$81,_xlfn.XLOOKUP($C$1,'[1]Pib Pc'!B$1:P$1,'[1]Pib Pc'!$B$2:$P$81))</f>
        <v>9720</v>
      </c>
      <c r="E176" s="19" cm="1">
        <f t="array" ref="E176">_xlfn.XLOOKUP(transformación!B167,'[1]IPC Armonizado'!$A$2:$A$250,_xlfn.XLOOKUP($C$1,'[1]IPC Armonizado'!$B$1:$Q$1,'[1]IPC Armonizado'!$B$2:$Q$250))</f>
        <v>107.1</v>
      </c>
      <c r="F176" s="19" cm="1">
        <f t="array" ref="F176">_xlfn.XLOOKUP(transformación!A167,'[1]Desempleo armonizado'!$A$2:$A$101,_xlfn.XLOOKUP($C$1,'[1]Desempleo armonizado'!$B$1:$P$1,'[1]Desempleo armonizado'!$B$2:$P$101))</f>
        <v>5.9</v>
      </c>
      <c r="G176" s="26" cm="1">
        <f t="array" ref="G176">IFERROR(_xlfn.XLOOKUP(transformación!$B167,[1]Forwarkeys!$B$2:$B$1000,_xlfn.XLOOKUP($C$1,[1]Forwarkeys!$C$1:$BA$1,[1]Forwarkeys!$C$2:$BA$1000)),"-")</f>
        <v>39661</v>
      </c>
      <c r="H176" s="19">
        <f>España!E176</f>
        <v>104.06</v>
      </c>
      <c r="I176" s="3">
        <f>[1]Aeropuerto!$E169</f>
        <v>38781</v>
      </c>
      <c r="J176" s="3" cm="1">
        <f t="array" ref="J176">_xlfn.XLOOKUP(transformación!$B167,[1]Mortalidad!$A$2:$A$301,_xlfn.XLOOKUP($C$1,[1]Mortalidad!$B$1:$P$1,[1]Mortalidad!$B$2:$P$301))</f>
        <v>8048</v>
      </c>
      <c r="K176" s="19" cm="1">
        <f t="array" ref="K176">_xlfn.XLOOKUP(transformación!$B167,'[1]Indice del consumidor'!$A$2:$A$301,_xlfn.XLOOKUP($C$1,'[1]Indice del consumidor'!$B$1:$P$1,'[1]Indice del consumidor'!$B$2:$P$301))</f>
        <v>-6.2</v>
      </c>
      <c r="L176" s="34" t="s">
        <v>702</v>
      </c>
      <c r="M176" s="34" t="s">
        <v>702</v>
      </c>
      <c r="N176" s="34" t="s">
        <v>702</v>
      </c>
    </row>
    <row r="177" spans="1:14" x14ac:dyDescent="0.3">
      <c r="A177" s="2" t="str">
        <f>'Viajeros Hoteles y Apartamet'!A177</f>
        <v>2018</v>
      </c>
      <c r="B177" s="2" t="str">
        <f>'Viajeros Hoteles y Apartamet'!B177</f>
        <v>10</v>
      </c>
      <c r="C177" s="3">
        <f>'Viajeros Hoteles y Apartamet'!O177</f>
        <v>81075</v>
      </c>
      <c r="D177" s="3" cm="1">
        <f t="array" ref="D177">_xlfn.XLOOKUP(transformación!A168,'[1]Pib Pc'!$A$2:$A$81,_xlfn.XLOOKUP($C$1,'[1]Pib Pc'!B$1:P$1,'[1]Pib Pc'!$B$2:$P$81))</f>
        <v>10720</v>
      </c>
      <c r="E177" s="19" cm="1">
        <f t="array" ref="E177">_xlfn.XLOOKUP(transformación!B168,'[1]IPC Armonizado'!$A$2:$A$250,_xlfn.XLOOKUP($C$1,'[1]IPC Armonizado'!$B$1:$Q$1,'[1]IPC Armonizado'!$B$2:$Q$250))</f>
        <v>107.8</v>
      </c>
      <c r="F177" s="19" cm="1">
        <f t="array" ref="F177">_xlfn.XLOOKUP(transformación!A168,'[1]Desempleo armonizado'!$A$2:$A$101,_xlfn.XLOOKUP($C$1,'[1]Desempleo armonizado'!$B$1:$P$1,'[1]Desempleo armonizado'!$B$2:$P$101))</f>
        <v>5.7</v>
      </c>
      <c r="G177" s="26" cm="1">
        <f t="array" ref="G177">IFERROR(_xlfn.XLOOKUP(transformación!$B168,[1]Forwarkeys!$B$2:$B$1000,_xlfn.XLOOKUP($C$1,[1]Forwarkeys!$C$1:$BA$1,[1]Forwarkeys!$C$2:$BA$1000)),"-")</f>
        <v>38121</v>
      </c>
      <c r="H177" s="19">
        <f>España!E177</f>
        <v>104.77</v>
      </c>
      <c r="I177" s="3">
        <f>[1]Aeropuerto!$E170</f>
        <v>36227</v>
      </c>
      <c r="J177" s="3" cm="1">
        <f t="array" ref="J177">_xlfn.XLOOKUP(transformación!$B168,[1]Mortalidad!$A$2:$A$301,_xlfn.XLOOKUP($C$1,[1]Mortalidad!$B$1:$P$1,[1]Mortalidad!$B$2:$P$301))</f>
        <v>8668</v>
      </c>
      <c r="K177" s="19" cm="1">
        <f t="array" ref="K177">_xlfn.XLOOKUP(transformación!$B168,'[1]Indice del consumidor'!$A$2:$A$301,_xlfn.XLOOKUP($C$1,'[1]Indice del consumidor'!$B$1:$P$1,'[1]Indice del consumidor'!$B$2:$P$301))</f>
        <v>-6.8</v>
      </c>
      <c r="L177" s="34" t="s">
        <v>702</v>
      </c>
      <c r="M177" s="34" t="s">
        <v>702</v>
      </c>
      <c r="N177" s="34" t="s">
        <v>702</v>
      </c>
    </row>
    <row r="178" spans="1:14" x14ac:dyDescent="0.3">
      <c r="A178" s="2" t="str">
        <f>'Viajeros Hoteles y Apartamet'!A178</f>
        <v>2018</v>
      </c>
      <c r="B178" s="2" t="str">
        <f>'Viajeros Hoteles y Apartamet'!B178</f>
        <v>11</v>
      </c>
      <c r="C178" s="3">
        <f>'Viajeros Hoteles y Apartamet'!O178</f>
        <v>45440</v>
      </c>
      <c r="D178" s="3" cm="1">
        <f t="array" ref="D178">_xlfn.XLOOKUP(transformación!A169,'[1]Pib Pc'!$A$2:$A$81,_xlfn.XLOOKUP($C$1,'[1]Pib Pc'!B$1:P$1,'[1]Pib Pc'!$B$2:$P$81))</f>
        <v>10720</v>
      </c>
      <c r="E178" s="19" cm="1">
        <f t="array" ref="E178">_xlfn.XLOOKUP(transformación!B169,'[1]IPC Armonizado'!$A$2:$A$250,_xlfn.XLOOKUP($C$1,'[1]IPC Armonizado'!$B$1:$Q$1,'[1]IPC Armonizado'!$B$2:$Q$250))</f>
        <v>107.63</v>
      </c>
      <c r="F178" s="19" cm="1">
        <f t="array" ref="F178">_xlfn.XLOOKUP(transformación!A169,'[1]Desempleo armonizado'!$A$2:$A$101,_xlfn.XLOOKUP($C$1,'[1]Desempleo armonizado'!$B$1:$P$1,'[1]Desempleo armonizado'!$B$2:$P$101))</f>
        <v>5.7</v>
      </c>
      <c r="G178" s="26" cm="1">
        <f t="array" ref="G178">IFERROR(_xlfn.XLOOKUP(transformación!$B169,[1]Forwarkeys!$B$2:$B$1000,_xlfn.XLOOKUP($C$1,[1]Forwarkeys!$C$1:$BA$1,[1]Forwarkeys!$C$2:$BA$1000)),"-")</f>
        <v>28948</v>
      </c>
      <c r="H178" s="19">
        <f>España!E178</f>
        <v>104.52</v>
      </c>
      <c r="I178" s="3">
        <f>[1]Aeropuerto!$E171</f>
        <v>24272</v>
      </c>
      <c r="J178" s="3" cm="1">
        <f t="array" ref="J178">_xlfn.XLOOKUP(transformación!$B169,[1]Mortalidad!$A$2:$A$301,_xlfn.XLOOKUP($C$1,[1]Mortalidad!$B$1:$P$1,[1]Mortalidad!$B$2:$P$301))</f>
        <v>8732</v>
      </c>
      <c r="K178" s="19" cm="1">
        <f t="array" ref="K178">_xlfn.XLOOKUP(transformación!$B169,'[1]Indice del consumidor'!$A$2:$A$301,_xlfn.XLOOKUP($C$1,'[1]Indice del consumidor'!$B$1:$P$1,'[1]Indice del consumidor'!$B$2:$P$301))</f>
        <v>-9</v>
      </c>
      <c r="L178" s="34" t="s">
        <v>702</v>
      </c>
      <c r="M178" s="34" t="s">
        <v>702</v>
      </c>
      <c r="N178" s="34" t="s">
        <v>702</v>
      </c>
    </row>
    <row r="179" spans="1:14" x14ac:dyDescent="0.3">
      <c r="A179" s="2" t="str">
        <f>'Viajeros Hoteles y Apartamet'!A179</f>
        <v>2018</v>
      </c>
      <c r="B179" s="2" t="str">
        <f>'Viajeros Hoteles y Apartamet'!B179</f>
        <v>12</v>
      </c>
      <c r="C179" s="3">
        <f>'Viajeros Hoteles y Apartamet'!O179</f>
        <v>35986</v>
      </c>
      <c r="D179" s="3" cm="1">
        <f t="array" ref="D179">_xlfn.XLOOKUP(transformación!A170,'[1]Pib Pc'!$A$2:$A$81,_xlfn.XLOOKUP($C$1,'[1]Pib Pc'!B$1:P$1,'[1]Pib Pc'!$B$2:$P$81))</f>
        <v>10720</v>
      </c>
      <c r="E179" s="19" cm="1">
        <f t="array" ref="E179">_xlfn.XLOOKUP(transformación!B170,'[1]IPC Armonizado'!$A$2:$A$250,_xlfn.XLOOKUP($C$1,'[1]IPC Armonizado'!$B$1:$Q$1,'[1]IPC Armonizado'!$B$2:$Q$250))</f>
        <v>107.39</v>
      </c>
      <c r="F179" s="19" cm="1">
        <f t="array" ref="F179">_xlfn.XLOOKUP(transformación!A170,'[1]Desempleo armonizado'!$A$2:$A$101,_xlfn.XLOOKUP($C$1,'[1]Desempleo armonizado'!$B$1:$P$1,'[1]Desempleo armonizado'!$B$2:$P$101))</f>
        <v>5.7</v>
      </c>
      <c r="G179" s="26" cm="1">
        <f t="array" ref="G179">IFERROR(_xlfn.XLOOKUP(transformación!$B170,[1]Forwarkeys!$B$2:$B$1000,_xlfn.XLOOKUP($C$1,[1]Forwarkeys!$C$1:$BA$1,[1]Forwarkeys!$C$2:$BA$1000)),"-")</f>
        <v>30346</v>
      </c>
      <c r="H179" s="19">
        <f>España!E179</f>
        <v>104</v>
      </c>
      <c r="I179" s="3">
        <f>[1]Aeropuerto!$E172</f>
        <v>26683</v>
      </c>
      <c r="J179" s="3" cm="1">
        <f t="array" ref="J179">_xlfn.XLOOKUP(transformación!$B170,[1]Mortalidad!$A$2:$A$301,_xlfn.XLOOKUP($C$1,[1]Mortalidad!$B$1:$P$1,[1]Mortalidad!$B$2:$P$301))</f>
        <v>9819</v>
      </c>
      <c r="K179" s="19" cm="1">
        <f t="array" ref="K179">_xlfn.XLOOKUP(transformación!$B170,'[1]Indice del consumidor'!$A$2:$A$301,_xlfn.XLOOKUP($C$1,'[1]Indice del consumidor'!$B$1:$P$1,'[1]Indice del consumidor'!$B$2:$P$301))</f>
        <v>-12.8</v>
      </c>
      <c r="L179" s="34" t="s">
        <v>702</v>
      </c>
      <c r="M179" s="34" t="s">
        <v>702</v>
      </c>
      <c r="N179" s="34" t="s">
        <v>702</v>
      </c>
    </row>
    <row r="180" spans="1:14" x14ac:dyDescent="0.3">
      <c r="A180" s="2" t="str">
        <f>'Viajeros Hoteles y Apartamet'!A180</f>
        <v>2019</v>
      </c>
      <c r="B180" s="2" t="str">
        <f>'Viajeros Hoteles y Apartamet'!B180</f>
        <v>1</v>
      </c>
      <c r="C180" s="3">
        <f>'Viajeros Hoteles y Apartamet'!O180</f>
        <v>40684</v>
      </c>
      <c r="D180" s="3" cm="1">
        <f t="array" ref="D180">_xlfn.XLOOKUP(transformación!A171,'[1]Pib Pc'!$A$2:$A$81,_xlfn.XLOOKUP($C$1,'[1]Pib Pc'!B$1:P$1,'[1]Pib Pc'!$B$2:$P$81))</f>
        <v>10000</v>
      </c>
      <c r="E180" s="19" cm="1">
        <f t="array" ref="E180">_xlfn.XLOOKUP(transformación!B171,'[1]IPC Armonizado'!$A$2:$A$250,_xlfn.XLOOKUP($C$1,'[1]IPC Armonizado'!$B$1:$Q$1,'[1]IPC Armonizado'!$B$2:$Q$250))</f>
        <v>105.69</v>
      </c>
      <c r="F180" s="19" cm="1">
        <f t="array" ref="F180">_xlfn.XLOOKUP(transformación!A171,'[1]Desempleo armonizado'!$A$2:$A$101,_xlfn.XLOOKUP($C$1,'[1]Desempleo armonizado'!$B$1:$P$1,'[1]Desempleo armonizado'!$B$2:$P$101))</f>
        <v>5.6</v>
      </c>
      <c r="G180" s="26" cm="1">
        <f t="array" ref="G180">IFERROR(_xlfn.XLOOKUP(transformación!$B171,[1]Forwarkeys!$B$2:$B$1000,_xlfn.XLOOKUP($C$1,[1]Forwarkeys!$C$1:$BA$1,[1]Forwarkeys!$C$2:$BA$1000)),"-")</f>
        <v>27491</v>
      </c>
      <c r="H180" s="19">
        <f>España!E180</f>
        <v>102.26</v>
      </c>
      <c r="I180" s="3">
        <f>[1]Aeropuerto!$E173</f>
        <v>21355</v>
      </c>
      <c r="J180" s="3" cm="1">
        <f t="array" ref="J180">_xlfn.XLOOKUP(transformación!$B171,[1]Mortalidad!$A$2:$A$301,_xlfn.XLOOKUP($C$1,[1]Mortalidad!$B$1:$P$1,[1]Mortalidad!$B$2:$P$301))</f>
        <v>10470</v>
      </c>
      <c r="K180" s="19" cm="1">
        <f t="array" ref="K180">_xlfn.XLOOKUP(transformación!$B171,'[1]Indice del consumidor'!$A$2:$A$301,_xlfn.XLOOKUP($C$1,'[1]Indice del consumidor'!$B$1:$P$1,'[1]Indice del consumidor'!$B$2:$P$301))</f>
        <v>-10.199999999999999</v>
      </c>
      <c r="L180" s="3" t="e" cm="1">
        <f t="array" ref="L180">_xlfn.XLOOKUP(transformación!B171,'[1]Total Búsquedas'!$A$5:$A$101,_xlfn.XLOOKUP($C$1,'[1]Total Búsquedas'!$B$2:$Q$2,'[1]Total Búsquedas'!$B$5:$Q$101))</f>
        <v>#N/A</v>
      </c>
      <c r="M180" s="3" cm="1">
        <f t="array" ref="M180">_xlfn.XLOOKUP(transformación!B171,'[1]Búsquedas a tres meses'!$A$5:$A$101,_xlfn.XLOOKUP($C$1,'[1]Búsquedas a tres meses'!$B$2:$Q$2,'[1]Búsquedas a tres meses'!$B$5:$Q$101))</f>
        <v>75992</v>
      </c>
      <c r="N180" s="3" cm="1">
        <f t="array" ref="N180">_xlfn.XLOOKUP(transformación!B171,'[1]Búsquedas a 6 meses'!$A$5:$A$101,_xlfn.XLOOKUP($C$1,'[1]Búsquedas a 6 meses'!$B$2:$Q$2,'[1]Búsquedas a 6 meses'!$B$5:$Q$101))</f>
        <v>110488</v>
      </c>
    </row>
    <row r="181" spans="1:14" x14ac:dyDescent="0.3">
      <c r="A181" s="2" t="str">
        <f>'Viajeros Hoteles y Apartamet'!A181</f>
        <v>2019</v>
      </c>
      <c r="B181" s="2" t="str">
        <f>'Viajeros Hoteles y Apartamet'!B181</f>
        <v>2</v>
      </c>
      <c r="C181" s="3">
        <f>'Viajeros Hoteles y Apartamet'!O181</f>
        <v>45712</v>
      </c>
      <c r="D181" s="3" cm="1">
        <f t="array" ref="D181">_xlfn.XLOOKUP(transformación!A172,'[1]Pib Pc'!$A$2:$A$81,_xlfn.XLOOKUP($C$1,'[1]Pib Pc'!B$1:P$1,'[1]Pib Pc'!$B$2:$P$81))</f>
        <v>10000</v>
      </c>
      <c r="E181" s="19" cm="1">
        <f t="array" ref="E181">_xlfn.XLOOKUP(transformación!B172,'[1]IPC Armonizado'!$A$2:$A$250,_xlfn.XLOOKUP($C$1,'[1]IPC Armonizado'!$B$1:$Q$1,'[1]IPC Armonizado'!$B$2:$Q$250))</f>
        <v>107.62</v>
      </c>
      <c r="F181" s="19" cm="1">
        <f t="array" ref="F181">_xlfn.XLOOKUP(transformación!A172,'[1]Desempleo armonizado'!$A$2:$A$101,_xlfn.XLOOKUP($C$1,'[1]Desempleo armonizado'!$B$1:$P$1,'[1]Desempleo armonizado'!$B$2:$P$101))</f>
        <v>5.6</v>
      </c>
      <c r="G181" s="26" cm="1">
        <f t="array" ref="G181">IFERROR(_xlfn.XLOOKUP(transformación!$B172,[1]Forwarkeys!$B$2:$B$1000,_xlfn.XLOOKUP($C$1,[1]Forwarkeys!$C$1:$BA$1,[1]Forwarkeys!$C$2:$BA$1000)),"-")</f>
        <v>25544</v>
      </c>
      <c r="H181" s="19">
        <f>España!E181</f>
        <v>102.47</v>
      </c>
      <c r="I181" s="3">
        <f>[1]Aeropuerto!$E174</f>
        <v>23406</v>
      </c>
      <c r="J181" s="3" cm="1">
        <f t="array" ref="J181">_xlfn.XLOOKUP(transformación!$B172,[1]Mortalidad!$A$2:$A$301,_xlfn.XLOOKUP($C$1,[1]Mortalidad!$B$1:$P$1,[1]Mortalidad!$B$2:$P$301))</f>
        <v>9770</v>
      </c>
      <c r="K181" s="19" cm="1">
        <f t="array" ref="K181">_xlfn.XLOOKUP(transformación!$B172,'[1]Indice del consumidor'!$A$2:$A$301,_xlfn.XLOOKUP($C$1,'[1]Indice del consumidor'!$B$1:$P$1,'[1]Indice del consumidor'!$B$2:$P$301))</f>
        <v>-10.7</v>
      </c>
      <c r="L181" s="3" t="e" cm="1">
        <f t="array" ref="L181">_xlfn.XLOOKUP(transformación!B172,'[1]Total Búsquedas'!$A$5:$A$101,_xlfn.XLOOKUP($C$1,'[1]Total Búsquedas'!$B$2:$Q$2,'[1]Total Búsquedas'!$B$5:$Q$101))</f>
        <v>#N/A</v>
      </c>
      <c r="M181" s="3" cm="1">
        <f t="array" ref="M181">_xlfn.XLOOKUP(transformación!B172,'[1]Búsquedas a tres meses'!$A$5:$A$101,_xlfn.XLOOKUP($C$1,'[1]Búsquedas a tres meses'!$B$2:$Q$2,'[1]Búsquedas a tres meses'!$B$5:$Q$101))</f>
        <v>51124</v>
      </c>
      <c r="N181" s="3" cm="1">
        <f t="array" ref="N181">_xlfn.XLOOKUP(transformación!B172,'[1]Búsquedas a 6 meses'!$A$5:$A$101,_xlfn.XLOOKUP($C$1,'[1]Búsquedas a 6 meses'!$B$2:$Q$2,'[1]Búsquedas a 6 meses'!$B$5:$Q$101))</f>
        <v>70873</v>
      </c>
    </row>
    <row r="182" spans="1:14" x14ac:dyDescent="0.3">
      <c r="A182" s="2" t="str">
        <f>'Viajeros Hoteles y Apartamet'!A182</f>
        <v>2019</v>
      </c>
      <c r="B182" s="2" t="str">
        <f>'Viajeros Hoteles y Apartamet'!B182</f>
        <v>3</v>
      </c>
      <c r="C182" s="3">
        <f>'Viajeros Hoteles y Apartamet'!O182</f>
        <v>52801</v>
      </c>
      <c r="D182" s="3" cm="1">
        <f t="array" ref="D182">_xlfn.XLOOKUP(transformación!A173,'[1]Pib Pc'!$A$2:$A$81,_xlfn.XLOOKUP($C$1,'[1]Pib Pc'!B$1:P$1,'[1]Pib Pc'!$B$2:$P$81))</f>
        <v>10000</v>
      </c>
      <c r="E182" s="19" cm="1">
        <f t="array" ref="E182">_xlfn.XLOOKUP(transformación!B173,'[1]IPC Armonizado'!$A$2:$A$250,_xlfn.XLOOKUP($C$1,'[1]IPC Armonizado'!$B$1:$Q$1,'[1]IPC Armonizado'!$B$2:$Q$250))</f>
        <v>107.86</v>
      </c>
      <c r="F182" s="19" cm="1">
        <f t="array" ref="F182">_xlfn.XLOOKUP(transformación!A173,'[1]Desempleo armonizado'!$A$2:$A$101,_xlfn.XLOOKUP($C$1,'[1]Desempleo armonizado'!$B$1:$P$1,'[1]Desempleo armonizado'!$B$2:$P$101))</f>
        <v>5.6</v>
      </c>
      <c r="G182" s="26" cm="1">
        <f t="array" ref="G182">IFERROR(_xlfn.XLOOKUP(transformación!$B173,[1]Forwarkeys!$B$2:$B$1000,_xlfn.XLOOKUP($C$1,[1]Forwarkeys!$C$1:$BA$1,[1]Forwarkeys!$C$2:$BA$1000)),"-")</f>
        <v>31306</v>
      </c>
      <c r="H182" s="19">
        <f>España!E182</f>
        <v>103.9</v>
      </c>
      <c r="I182" s="3">
        <f>[1]Aeropuerto!$E175</f>
        <v>29753</v>
      </c>
      <c r="J182" s="3" cm="1">
        <f t="array" ref="J182">_xlfn.XLOOKUP(transformación!$B173,[1]Mortalidad!$A$2:$A$301,_xlfn.XLOOKUP($C$1,[1]Mortalidad!$B$1:$P$1,[1]Mortalidad!$B$2:$P$301))</f>
        <v>10002</v>
      </c>
      <c r="K182" s="19" cm="1">
        <f t="array" ref="K182">_xlfn.XLOOKUP(transformación!$B173,'[1]Indice del consumidor'!$A$2:$A$301,_xlfn.XLOOKUP($C$1,'[1]Indice del consumidor'!$B$1:$P$1,'[1]Indice del consumidor'!$B$2:$P$301))</f>
        <v>-8.5</v>
      </c>
      <c r="L182" s="3" t="e" cm="1">
        <f t="array" ref="L182">_xlfn.XLOOKUP(transformación!B173,'[1]Total Búsquedas'!$A$5:$A$101,_xlfn.XLOOKUP($C$1,'[1]Total Búsquedas'!$B$2:$Q$2,'[1]Total Búsquedas'!$B$5:$Q$101))</f>
        <v>#N/A</v>
      </c>
      <c r="M182" s="3" cm="1">
        <f t="array" ref="M182">_xlfn.XLOOKUP(transformación!B173,'[1]Búsquedas a tres meses'!$A$5:$A$101,_xlfn.XLOOKUP($C$1,'[1]Búsquedas a tres meses'!$B$2:$Q$2,'[1]Búsquedas a tres meses'!$B$5:$Q$101))</f>
        <v>67943</v>
      </c>
      <c r="N182" s="3" cm="1">
        <f t="array" ref="N182">_xlfn.XLOOKUP(transformación!B173,'[1]Búsquedas a 6 meses'!$A$5:$A$101,_xlfn.XLOOKUP($C$1,'[1]Búsquedas a 6 meses'!$B$2:$Q$2,'[1]Búsquedas a 6 meses'!$B$5:$Q$101))</f>
        <v>94247</v>
      </c>
    </row>
    <row r="183" spans="1:14" x14ac:dyDescent="0.3">
      <c r="A183" s="2" t="str">
        <f>'Viajeros Hoteles y Apartamet'!A183</f>
        <v>2019</v>
      </c>
      <c r="B183" s="2" t="str">
        <f>'Viajeros Hoteles y Apartamet'!B183</f>
        <v>4</v>
      </c>
      <c r="C183" s="3">
        <f>'Viajeros Hoteles y Apartamet'!O183</f>
        <v>70871</v>
      </c>
      <c r="D183" s="3" cm="1">
        <f t="array" ref="D183">_xlfn.XLOOKUP(transformación!A174,'[1]Pib Pc'!$A$2:$A$81,_xlfn.XLOOKUP($C$1,'[1]Pib Pc'!B$1:P$1,'[1]Pib Pc'!$B$2:$P$81))</f>
        <v>10440</v>
      </c>
      <c r="E183" s="19" cm="1">
        <f t="array" ref="E183">_xlfn.XLOOKUP(transformación!B174,'[1]IPC Armonizado'!$A$2:$A$250,_xlfn.XLOOKUP($C$1,'[1]IPC Armonizado'!$B$1:$Q$1,'[1]IPC Armonizado'!$B$2:$Q$250))</f>
        <v>108.11</v>
      </c>
      <c r="F183" s="19" cm="1">
        <f t="array" ref="F183">_xlfn.XLOOKUP(transformación!A174,'[1]Desempleo armonizado'!$A$2:$A$101,_xlfn.XLOOKUP($C$1,'[1]Desempleo armonizado'!$B$1:$P$1,'[1]Desempleo armonizado'!$B$2:$P$101))</f>
        <v>5.3</v>
      </c>
      <c r="G183" s="26" cm="1">
        <f t="array" ref="G183">IFERROR(_xlfn.XLOOKUP(transformación!$B174,[1]Forwarkeys!$B$2:$B$1000,_xlfn.XLOOKUP($C$1,[1]Forwarkeys!$C$1:$BA$1,[1]Forwarkeys!$C$2:$BA$1000)),"-")</f>
        <v>42959</v>
      </c>
      <c r="H183" s="19">
        <f>España!E183</f>
        <v>105.06</v>
      </c>
      <c r="I183" s="3">
        <f>[1]Aeropuerto!$E176</f>
        <v>41901</v>
      </c>
      <c r="J183" s="3" cm="1">
        <f t="array" ref="J183">_xlfn.XLOOKUP(transformación!$B174,[1]Mortalidad!$A$2:$A$301,_xlfn.XLOOKUP($C$1,[1]Mortalidad!$B$1:$P$1,[1]Mortalidad!$B$2:$P$301))</f>
        <v>8905</v>
      </c>
      <c r="K183" s="19" cm="1">
        <f t="array" ref="K183">_xlfn.XLOOKUP(transformación!$B174,'[1]Indice del consumidor'!$A$2:$A$301,_xlfn.XLOOKUP($C$1,'[1]Indice del consumidor'!$B$1:$P$1,'[1]Indice del consumidor'!$B$2:$P$301))</f>
        <v>-8.1</v>
      </c>
      <c r="L183" s="3" t="e" cm="1">
        <f t="array" ref="L183">_xlfn.XLOOKUP(transformación!B174,'[1]Total Búsquedas'!$A$5:$A$101,_xlfn.XLOOKUP($C$1,'[1]Total Búsquedas'!$B$2:$Q$2,'[1]Total Búsquedas'!$B$5:$Q$101))</f>
        <v>#N/A</v>
      </c>
      <c r="M183" s="3" cm="1">
        <f t="array" ref="M183">_xlfn.XLOOKUP(transformación!B174,'[1]Búsquedas a tres meses'!$A$5:$A$101,_xlfn.XLOOKUP($C$1,'[1]Búsquedas a tres meses'!$B$2:$Q$2,'[1]Búsquedas a tres meses'!$B$5:$Q$101))</f>
        <v>90941</v>
      </c>
      <c r="N183" s="3" cm="1">
        <f t="array" ref="N183">_xlfn.XLOOKUP(transformación!B174,'[1]Búsquedas a 6 meses'!$A$5:$A$101,_xlfn.XLOOKUP($C$1,'[1]Búsquedas a 6 meses'!$B$2:$Q$2,'[1]Búsquedas a 6 meses'!$B$5:$Q$101))</f>
        <v>126068</v>
      </c>
    </row>
    <row r="184" spans="1:14" x14ac:dyDescent="0.3">
      <c r="A184" s="2" t="str">
        <f>'Viajeros Hoteles y Apartamet'!A184</f>
        <v>2019</v>
      </c>
      <c r="B184" s="2" t="str">
        <f>'Viajeros Hoteles y Apartamet'!B184</f>
        <v>5</v>
      </c>
      <c r="C184" s="3">
        <f>'Viajeros Hoteles y Apartamet'!O184</f>
        <v>75155</v>
      </c>
      <c r="D184" s="3" cm="1">
        <f t="array" ref="D184">_xlfn.XLOOKUP(transformación!A175,'[1]Pib Pc'!$A$2:$A$81,_xlfn.XLOOKUP($C$1,'[1]Pib Pc'!B$1:P$1,'[1]Pib Pc'!$B$2:$P$81))</f>
        <v>10440</v>
      </c>
      <c r="E184" s="19" cm="1">
        <f t="array" ref="E184">_xlfn.XLOOKUP(transformación!B175,'[1]IPC Armonizado'!$A$2:$A$250,_xlfn.XLOOKUP($C$1,'[1]IPC Armonizado'!$B$1:$Q$1,'[1]IPC Armonizado'!$B$2:$Q$250))</f>
        <v>108.16</v>
      </c>
      <c r="F184" s="19" cm="1">
        <f t="array" ref="F184">_xlfn.XLOOKUP(transformación!A175,'[1]Desempleo armonizado'!$A$2:$A$101,_xlfn.XLOOKUP($C$1,'[1]Desempleo armonizado'!$B$1:$P$1,'[1]Desempleo armonizado'!$B$2:$P$101))</f>
        <v>5.3</v>
      </c>
      <c r="G184" s="26" cm="1">
        <f t="array" ref="G184">IFERROR(_xlfn.XLOOKUP(transformación!$B175,[1]Forwarkeys!$B$2:$B$1000,_xlfn.XLOOKUP($C$1,[1]Forwarkeys!$C$1:$BA$1,[1]Forwarkeys!$C$2:$BA$1000)),"-")</f>
        <v>41302</v>
      </c>
      <c r="H184" s="19">
        <f>España!E184</f>
        <v>105.31</v>
      </c>
      <c r="I184" s="3">
        <f>[1]Aeropuerto!$E177</f>
        <v>38839</v>
      </c>
      <c r="J184" s="3" cm="1">
        <f t="array" ref="J184">_xlfn.XLOOKUP(transformación!$B175,[1]Mortalidad!$A$2:$A$301,_xlfn.XLOOKUP($C$1,[1]Mortalidad!$B$1:$P$1,[1]Mortalidad!$B$2:$P$301))</f>
        <v>8832</v>
      </c>
      <c r="K184" s="19" cm="1">
        <f t="array" ref="K184">_xlfn.XLOOKUP(transformación!$B175,'[1]Indice del consumidor'!$A$2:$A$301,_xlfn.XLOOKUP($C$1,'[1]Indice del consumidor'!$B$1:$P$1,'[1]Indice del consumidor'!$B$2:$P$301))</f>
        <v>-6.6</v>
      </c>
      <c r="L184" s="3" t="e" cm="1">
        <f t="array" ref="L184">_xlfn.XLOOKUP(transformación!B175,'[1]Total Búsquedas'!$A$5:$A$101,_xlfn.XLOOKUP($C$1,'[1]Total Búsquedas'!$B$2:$Q$2,'[1]Total Búsquedas'!$B$5:$Q$101))</f>
        <v>#N/A</v>
      </c>
      <c r="M184" s="3" cm="1">
        <f t="array" ref="M184">_xlfn.XLOOKUP(transformación!B175,'[1]Búsquedas a tres meses'!$A$5:$A$101,_xlfn.XLOOKUP($C$1,'[1]Búsquedas a tres meses'!$B$2:$Q$2,'[1]Búsquedas a tres meses'!$B$5:$Q$101))</f>
        <v>107186</v>
      </c>
      <c r="N184" s="3" cm="1">
        <f t="array" ref="N184">_xlfn.XLOOKUP(transformación!B175,'[1]Búsquedas a 6 meses'!$A$5:$A$101,_xlfn.XLOOKUP($C$1,'[1]Búsquedas a 6 meses'!$B$2:$Q$2,'[1]Búsquedas a 6 meses'!$B$5:$Q$101))</f>
        <v>144690</v>
      </c>
    </row>
    <row r="185" spans="1:14" x14ac:dyDescent="0.3">
      <c r="A185" s="2" t="str">
        <f>'Viajeros Hoteles y Apartamet'!A185</f>
        <v>2019</v>
      </c>
      <c r="B185" s="2" t="str">
        <f>'Viajeros Hoteles y Apartamet'!B185</f>
        <v>6</v>
      </c>
      <c r="C185" s="3">
        <f>'Viajeros Hoteles y Apartamet'!O185</f>
        <v>75358</v>
      </c>
      <c r="D185" s="3" cm="1">
        <f t="array" ref="D185">_xlfn.XLOOKUP(transformación!A176,'[1]Pib Pc'!$A$2:$A$81,_xlfn.XLOOKUP($C$1,'[1]Pib Pc'!B$1:P$1,'[1]Pib Pc'!$B$2:$P$81))</f>
        <v>10440</v>
      </c>
      <c r="E185" s="19" cm="1">
        <f t="array" ref="E185">_xlfn.XLOOKUP(transformación!B176,'[1]IPC Armonizado'!$A$2:$A$250,_xlfn.XLOOKUP($C$1,'[1]IPC Armonizado'!$B$1:$Q$1,'[1]IPC Armonizado'!$B$2:$Q$250))</f>
        <v>108.09</v>
      </c>
      <c r="F185" s="19" cm="1">
        <f t="array" ref="F185">_xlfn.XLOOKUP(transformación!A176,'[1]Desempleo armonizado'!$A$2:$A$101,_xlfn.XLOOKUP($C$1,'[1]Desempleo armonizado'!$B$1:$P$1,'[1]Desempleo armonizado'!$B$2:$P$101))</f>
        <v>5.3</v>
      </c>
      <c r="G185" s="26" cm="1">
        <f t="array" ref="G185">IFERROR(_xlfn.XLOOKUP(transformación!$B176,[1]Forwarkeys!$B$2:$B$1000,_xlfn.XLOOKUP($C$1,[1]Forwarkeys!$C$1:$BA$1,[1]Forwarkeys!$C$2:$BA$1000)),"-")</f>
        <v>40438</v>
      </c>
      <c r="H185" s="19">
        <f>España!E185</f>
        <v>105.18</v>
      </c>
      <c r="I185" s="3">
        <f>[1]Aeropuerto!$E178</f>
        <v>39271</v>
      </c>
      <c r="J185" s="3" cm="1">
        <f t="array" ref="J185">_xlfn.XLOOKUP(transformación!$B176,[1]Mortalidad!$A$2:$A$301,_xlfn.XLOOKUP($C$1,[1]Mortalidad!$B$1:$P$1,[1]Mortalidad!$B$2:$P$301))</f>
        <v>8277</v>
      </c>
      <c r="K185" s="19" cm="1">
        <f t="array" ref="K185">_xlfn.XLOOKUP(transformación!$B176,'[1]Indice del consumidor'!$A$2:$A$301,_xlfn.XLOOKUP($C$1,'[1]Indice del consumidor'!$B$1:$P$1,'[1]Indice del consumidor'!$B$2:$P$301))</f>
        <v>-8.8000000000000007</v>
      </c>
      <c r="L185" s="3" t="e" cm="1">
        <f t="array" ref="L185">_xlfn.XLOOKUP(transformación!B176,'[1]Total Búsquedas'!$A$5:$A$101,_xlfn.XLOOKUP($C$1,'[1]Total Búsquedas'!$B$2:$Q$2,'[1]Total Búsquedas'!$B$5:$Q$101))</f>
        <v>#N/A</v>
      </c>
      <c r="M185" s="3" cm="1">
        <f t="array" ref="M185">_xlfn.XLOOKUP(transformación!B176,'[1]Búsquedas a tres meses'!$A$5:$A$101,_xlfn.XLOOKUP($C$1,'[1]Búsquedas a tres meses'!$B$2:$Q$2,'[1]Búsquedas a tres meses'!$B$5:$Q$101))</f>
        <v>111959</v>
      </c>
      <c r="N185" s="3" cm="1">
        <f t="array" ref="N185">_xlfn.XLOOKUP(transformación!B176,'[1]Búsquedas a 6 meses'!$A$5:$A$101,_xlfn.XLOOKUP($C$1,'[1]Búsquedas a 6 meses'!$B$2:$Q$2,'[1]Búsquedas a 6 meses'!$B$5:$Q$101))</f>
        <v>141022</v>
      </c>
    </row>
    <row r="186" spans="1:14" x14ac:dyDescent="0.3">
      <c r="A186" s="2" t="str">
        <f>'Viajeros Hoteles y Apartamet'!A186</f>
        <v>2019</v>
      </c>
      <c r="B186" s="2" t="str">
        <f>'Viajeros Hoteles y Apartamet'!B186</f>
        <v>7</v>
      </c>
      <c r="C186" s="3">
        <f>'Viajeros Hoteles y Apartamet'!O186</f>
        <v>88259</v>
      </c>
      <c r="D186" s="3" cm="1">
        <f t="array" ref="D186">_xlfn.XLOOKUP(transformación!A177,'[1]Pib Pc'!$A$2:$A$81,_xlfn.XLOOKUP($C$1,'[1]Pib Pc'!B$1:P$1,'[1]Pib Pc'!$B$2:$P$81))</f>
        <v>10130</v>
      </c>
      <c r="E186" s="19" cm="1">
        <f t="array" ref="E186">_xlfn.XLOOKUP(transformación!B177,'[1]IPC Armonizado'!$A$2:$A$250,_xlfn.XLOOKUP($C$1,'[1]IPC Armonizado'!$B$1:$Q$1,'[1]IPC Armonizado'!$B$2:$Q$250))</f>
        <v>107.21</v>
      </c>
      <c r="F186" s="19" cm="1">
        <f t="array" ref="F186">_xlfn.XLOOKUP(transformación!A177,'[1]Desempleo armonizado'!$A$2:$A$101,_xlfn.XLOOKUP($C$1,'[1]Desempleo armonizado'!$B$1:$P$1,'[1]Desempleo armonizado'!$B$2:$P$101))</f>
        <v>5.3</v>
      </c>
      <c r="G186" s="26" cm="1">
        <f t="array" ref="G186">IFERROR(_xlfn.XLOOKUP(transformación!$B177,[1]Forwarkeys!$B$2:$B$1000,_xlfn.XLOOKUP($C$1,[1]Forwarkeys!$C$1:$BA$1,[1]Forwarkeys!$C$2:$BA$1000)),"-")</f>
        <v>46133</v>
      </c>
      <c r="H186" s="19">
        <f>España!E186</f>
        <v>103.98</v>
      </c>
      <c r="I186" s="3">
        <f>[1]Aeropuerto!$E179</f>
        <v>44359</v>
      </c>
      <c r="J186" s="3" cm="1">
        <f t="array" ref="J186">_xlfn.XLOOKUP(transformación!$B177,[1]Mortalidad!$A$2:$A$301,_xlfn.XLOOKUP($C$1,[1]Mortalidad!$B$1:$P$1,[1]Mortalidad!$B$2:$P$301))</f>
        <v>8758</v>
      </c>
      <c r="K186" s="19" cm="1">
        <f t="array" ref="K186">_xlfn.XLOOKUP(transformación!$B177,'[1]Indice del consumidor'!$A$2:$A$301,_xlfn.XLOOKUP($C$1,'[1]Indice del consumidor'!$B$1:$P$1,'[1]Indice del consumidor'!$B$2:$P$301))</f>
        <v>-8.6999999999999993</v>
      </c>
      <c r="L186" s="3" t="e" cm="1">
        <f t="array" ref="L186">_xlfn.XLOOKUP(transformación!B177,'[1]Total Búsquedas'!$A$5:$A$101,_xlfn.XLOOKUP($C$1,'[1]Total Búsquedas'!$B$2:$Q$2,'[1]Total Búsquedas'!$B$5:$Q$101))</f>
        <v>#N/A</v>
      </c>
      <c r="M186" s="3" cm="1">
        <f t="array" ref="M186">_xlfn.XLOOKUP(transformación!B177,'[1]Búsquedas a tres meses'!$A$5:$A$101,_xlfn.XLOOKUP($C$1,'[1]Búsquedas a tres meses'!$B$2:$Q$2,'[1]Búsquedas a tres meses'!$B$5:$Q$101))</f>
        <v>137521</v>
      </c>
      <c r="N186" s="3" cm="1">
        <f t="array" ref="N186">_xlfn.XLOOKUP(transformación!B177,'[1]Búsquedas a 6 meses'!$A$5:$A$101,_xlfn.XLOOKUP($C$1,'[1]Búsquedas a 6 meses'!$B$2:$Q$2,'[1]Búsquedas a 6 meses'!$B$5:$Q$101))</f>
        <v>156782</v>
      </c>
    </row>
    <row r="187" spans="1:14" x14ac:dyDescent="0.3">
      <c r="A187" s="2" t="str">
        <f>'Viajeros Hoteles y Apartamet'!A187</f>
        <v>2019</v>
      </c>
      <c r="B187" s="2" t="str">
        <f>'Viajeros Hoteles y Apartamet'!B187</f>
        <v>8</v>
      </c>
      <c r="C187" s="3">
        <f>'Viajeros Hoteles y Apartamet'!O187</f>
        <v>71111</v>
      </c>
      <c r="D187" s="3" cm="1">
        <f t="array" ref="D187">_xlfn.XLOOKUP(transformación!A178,'[1]Pib Pc'!$A$2:$A$81,_xlfn.XLOOKUP($C$1,'[1]Pib Pc'!B$1:P$1,'[1]Pib Pc'!$B$2:$P$81))</f>
        <v>10130</v>
      </c>
      <c r="E187" s="19" cm="1">
        <f t="array" ref="E187">_xlfn.XLOOKUP(transformación!B178,'[1]IPC Armonizado'!$A$2:$A$250,_xlfn.XLOOKUP($C$1,'[1]IPC Armonizado'!$B$1:$Q$1,'[1]IPC Armonizado'!$B$2:$Q$250))</f>
        <v>108.34</v>
      </c>
      <c r="F187" s="19" cm="1">
        <f t="array" ref="F187">_xlfn.XLOOKUP(transformación!A178,'[1]Desempleo armonizado'!$A$2:$A$101,_xlfn.XLOOKUP($C$1,'[1]Desempleo armonizado'!$B$1:$P$1,'[1]Desempleo armonizado'!$B$2:$P$101))</f>
        <v>5.3</v>
      </c>
      <c r="G187" s="26" cm="1">
        <f t="array" ref="G187">IFERROR(_xlfn.XLOOKUP(transformación!$B178,[1]Forwarkeys!$B$2:$B$1000,_xlfn.XLOOKUP($C$1,[1]Forwarkeys!$C$1:$BA$1,[1]Forwarkeys!$C$2:$BA$1000)),"-")</f>
        <v>47360</v>
      </c>
      <c r="H187" s="19">
        <f>España!E187</f>
        <v>103.87</v>
      </c>
      <c r="I187" s="3">
        <f>[1]Aeropuerto!$E180</f>
        <v>39734</v>
      </c>
      <c r="J187" s="3" cm="1">
        <f t="array" ref="J187">_xlfn.XLOOKUP(transformación!$B178,[1]Mortalidad!$A$2:$A$301,_xlfn.XLOOKUP($C$1,[1]Mortalidad!$B$1:$P$1,[1]Mortalidad!$B$2:$P$301))</f>
        <v>8247</v>
      </c>
      <c r="K187" s="19" cm="1">
        <f t="array" ref="K187">_xlfn.XLOOKUP(transformación!$B178,'[1]Indice del consumidor'!$A$2:$A$301,_xlfn.XLOOKUP($C$1,'[1]Indice del consumidor'!$B$1:$P$1,'[1]Indice del consumidor'!$B$2:$P$301))</f>
        <v>-10.4</v>
      </c>
      <c r="L187" s="3" t="e" cm="1">
        <f t="array" ref="L187">_xlfn.XLOOKUP(transformación!B178,'[1]Total Búsquedas'!$A$5:$A$101,_xlfn.XLOOKUP($C$1,'[1]Total Búsquedas'!$B$2:$Q$2,'[1]Total Búsquedas'!$B$5:$Q$101))</f>
        <v>#N/A</v>
      </c>
      <c r="M187" s="3" cm="1">
        <f t="array" ref="M187">_xlfn.XLOOKUP(transformación!B178,'[1]Búsquedas a tres meses'!$A$5:$A$101,_xlfn.XLOOKUP($C$1,'[1]Búsquedas a tres meses'!$B$2:$Q$2,'[1]Búsquedas a tres meses'!$B$5:$Q$101))</f>
        <v>126049</v>
      </c>
      <c r="N187" s="3" cm="1">
        <f t="array" ref="N187">_xlfn.XLOOKUP(transformación!B178,'[1]Búsquedas a 6 meses'!$A$5:$A$101,_xlfn.XLOOKUP($C$1,'[1]Búsquedas a 6 meses'!$B$2:$Q$2,'[1]Búsquedas a 6 meses'!$B$5:$Q$101))</f>
        <v>145607</v>
      </c>
    </row>
    <row r="188" spans="1:14" x14ac:dyDescent="0.3">
      <c r="A188" s="2" t="str">
        <f>'Viajeros Hoteles y Apartamet'!A188</f>
        <v>2019</v>
      </c>
      <c r="B188" s="2" t="str">
        <f>'Viajeros Hoteles y Apartamet'!B188</f>
        <v>9</v>
      </c>
      <c r="C188" s="3">
        <f>'Viajeros Hoteles y Apartamet'!O188</f>
        <v>84833</v>
      </c>
      <c r="D188" s="3" cm="1">
        <f t="array" ref="D188">_xlfn.XLOOKUP(transformación!A179,'[1]Pib Pc'!$A$2:$A$81,_xlfn.XLOOKUP($C$1,'[1]Pib Pc'!B$1:P$1,'[1]Pib Pc'!$B$2:$P$81))</f>
        <v>10130</v>
      </c>
      <c r="E188" s="19" cm="1">
        <f t="array" ref="E188">_xlfn.XLOOKUP(transformación!B179,'[1]IPC Armonizado'!$A$2:$A$250,_xlfn.XLOOKUP($C$1,'[1]IPC Armonizado'!$B$1:$Q$1,'[1]IPC Armonizado'!$B$2:$Q$250))</f>
        <v>107.7</v>
      </c>
      <c r="F188" s="19" cm="1">
        <f t="array" ref="F188">_xlfn.XLOOKUP(transformación!A179,'[1]Desempleo armonizado'!$A$2:$A$101,_xlfn.XLOOKUP($C$1,'[1]Desempleo armonizado'!$B$1:$P$1,'[1]Desempleo armonizado'!$B$2:$P$101))</f>
        <v>5.3</v>
      </c>
      <c r="G188" s="26" cm="1">
        <f t="array" ref="G188">IFERROR(_xlfn.XLOOKUP(transformación!$B179,[1]Forwarkeys!$B$2:$B$1000,_xlfn.XLOOKUP($C$1,[1]Forwarkeys!$C$1:$BA$1,[1]Forwarkeys!$C$2:$BA$1000)),"-")</f>
        <v>41384</v>
      </c>
      <c r="H188" s="19">
        <f>España!E188</f>
        <v>104.28</v>
      </c>
      <c r="I188" s="3">
        <f>[1]Aeropuerto!$E181</f>
        <v>39098</v>
      </c>
      <c r="J188" s="3" cm="1">
        <f t="array" ref="J188">_xlfn.XLOOKUP(transformación!$B179,[1]Mortalidad!$A$2:$A$301,_xlfn.XLOOKUP($C$1,[1]Mortalidad!$B$1:$P$1,[1]Mortalidad!$B$2:$P$301))</f>
        <v>8004</v>
      </c>
      <c r="K188" s="19" cm="1">
        <f t="array" ref="K188">_xlfn.XLOOKUP(transformación!$B179,'[1]Indice del consumidor'!$A$2:$A$301,_xlfn.XLOOKUP($C$1,'[1]Indice del consumidor'!$B$1:$P$1,'[1]Indice del consumidor'!$B$2:$P$301))</f>
        <v>-13.4</v>
      </c>
      <c r="L188" s="3" t="e" cm="1">
        <f t="array" ref="L188">_xlfn.XLOOKUP(transformación!B179,'[1]Total Búsquedas'!$A$5:$A$101,_xlfn.XLOOKUP($C$1,'[1]Total Búsquedas'!$B$2:$Q$2,'[1]Total Búsquedas'!$B$5:$Q$101))</f>
        <v>#N/A</v>
      </c>
      <c r="M188" s="3" cm="1">
        <f t="array" ref="M188">_xlfn.XLOOKUP(transformación!B179,'[1]Búsquedas a tres meses'!$A$5:$A$101,_xlfn.XLOOKUP($C$1,'[1]Búsquedas a tres meses'!$B$2:$Q$2,'[1]Búsquedas a tres meses'!$B$5:$Q$101))</f>
        <v>117669</v>
      </c>
      <c r="N188" s="3" cm="1">
        <f t="array" ref="N188">_xlfn.XLOOKUP(transformación!B179,'[1]Búsquedas a 6 meses'!$A$5:$A$101,_xlfn.XLOOKUP($C$1,'[1]Búsquedas a 6 meses'!$B$2:$Q$2,'[1]Búsquedas a 6 meses'!$B$5:$Q$101))</f>
        <v>132233</v>
      </c>
    </row>
    <row r="189" spans="1:14" x14ac:dyDescent="0.3">
      <c r="A189" s="2" t="str">
        <f>'Viajeros Hoteles y Apartamet'!A189</f>
        <v>2019</v>
      </c>
      <c r="B189" s="2" t="str">
        <f>'Viajeros Hoteles y Apartamet'!B189</f>
        <v>10</v>
      </c>
      <c r="C189" s="3">
        <f>'Viajeros Hoteles y Apartamet'!O189</f>
        <v>68253</v>
      </c>
      <c r="D189" s="3" cm="1">
        <f t="array" ref="D189">_xlfn.XLOOKUP(transformación!A180,'[1]Pib Pc'!$A$2:$A$81,_xlfn.XLOOKUP($C$1,'[1]Pib Pc'!B$1:P$1,'[1]Pib Pc'!$B$2:$P$81))</f>
        <v>11080</v>
      </c>
      <c r="E189" s="19" cm="1">
        <f t="array" ref="E189">_xlfn.XLOOKUP(transformación!B180,'[1]IPC Armonizado'!$A$2:$A$250,_xlfn.XLOOKUP($C$1,'[1]IPC Armonizado'!$B$1:$Q$1,'[1]IPC Armonizado'!$B$2:$Q$250))</f>
        <v>108.01</v>
      </c>
      <c r="F189" s="19" cm="1">
        <f t="array" ref="F189">_xlfn.XLOOKUP(transformación!A180,'[1]Desempleo armonizado'!$A$2:$A$101,_xlfn.XLOOKUP($C$1,'[1]Desempleo armonizado'!$B$1:$P$1,'[1]Desempleo armonizado'!$B$2:$P$101))</f>
        <v>5.2</v>
      </c>
      <c r="G189" s="26" cm="1">
        <f t="array" ref="G189">IFERROR(_xlfn.XLOOKUP(transformación!$B180,[1]Forwarkeys!$B$2:$B$1000,_xlfn.XLOOKUP($C$1,[1]Forwarkeys!$C$1:$BA$1,[1]Forwarkeys!$C$2:$BA$1000)),"-")</f>
        <v>43506</v>
      </c>
      <c r="H189" s="19">
        <f>España!E189</f>
        <v>104.97</v>
      </c>
      <c r="I189" s="3">
        <f>[1]Aeropuerto!$E182</f>
        <v>39748</v>
      </c>
      <c r="J189" s="3" cm="1">
        <f t="array" ref="J189">_xlfn.XLOOKUP(transformación!$B180,[1]Mortalidad!$A$2:$A$301,_xlfn.XLOOKUP($C$1,[1]Mortalidad!$B$1:$P$1,[1]Mortalidad!$B$2:$P$301))</f>
        <v>8892</v>
      </c>
      <c r="K189" s="19" cm="1">
        <f t="array" ref="K189">_xlfn.XLOOKUP(transformación!$B180,'[1]Indice del consumidor'!$A$2:$A$301,_xlfn.XLOOKUP($C$1,'[1]Indice del consumidor'!$B$1:$P$1,'[1]Indice del consumidor'!$B$2:$P$301))</f>
        <v>-13.1</v>
      </c>
      <c r="L189" s="3" t="e" cm="1">
        <f t="array" ref="L189">_xlfn.XLOOKUP(transformación!B180,'[1]Total Búsquedas'!$A$5:$A$101,_xlfn.XLOOKUP($C$1,'[1]Total Búsquedas'!$B$2:$Q$2,'[1]Total Búsquedas'!$B$5:$Q$101))</f>
        <v>#N/A</v>
      </c>
      <c r="M189" s="3" cm="1">
        <f t="array" ref="M189">_xlfn.XLOOKUP(transformación!B180,'[1]Búsquedas a tres meses'!$A$5:$A$101,_xlfn.XLOOKUP($C$1,'[1]Búsquedas a tres meses'!$B$2:$Q$2,'[1]Búsquedas a tres meses'!$B$5:$Q$101))</f>
        <v>95772</v>
      </c>
      <c r="N189" s="3" cm="1">
        <f t="array" ref="N189">_xlfn.XLOOKUP(transformación!B180,'[1]Búsquedas a 6 meses'!$A$5:$A$101,_xlfn.XLOOKUP($C$1,'[1]Búsquedas a 6 meses'!$B$2:$Q$2,'[1]Búsquedas a 6 meses'!$B$5:$Q$101))</f>
        <v>123923</v>
      </c>
    </row>
    <row r="190" spans="1:14" x14ac:dyDescent="0.3">
      <c r="A190" s="2" t="str">
        <f>'Viajeros Hoteles y Apartamet'!A190</f>
        <v>2019</v>
      </c>
      <c r="B190" s="2" t="str">
        <f>'Viajeros Hoteles y Apartamet'!B190</f>
        <v>11</v>
      </c>
      <c r="C190" s="3">
        <f>'Viajeros Hoteles y Apartamet'!O190</f>
        <v>45862</v>
      </c>
      <c r="D190" s="3" cm="1">
        <f t="array" ref="D190">_xlfn.XLOOKUP(transformación!A181,'[1]Pib Pc'!$A$2:$A$81,_xlfn.XLOOKUP($C$1,'[1]Pib Pc'!B$1:P$1,'[1]Pib Pc'!$B$2:$P$81))</f>
        <v>11080</v>
      </c>
      <c r="E190" s="19" cm="1">
        <f t="array" ref="E190">_xlfn.XLOOKUP(transformación!B181,'[1]IPC Armonizado'!$A$2:$A$250,_xlfn.XLOOKUP($C$1,'[1]IPC Armonizado'!$B$1:$Q$1,'[1]IPC Armonizado'!$B$2:$Q$250))</f>
        <v>108.02</v>
      </c>
      <c r="F190" s="19" cm="1">
        <f t="array" ref="F190">_xlfn.XLOOKUP(transformación!A181,'[1]Desempleo armonizado'!$A$2:$A$101,_xlfn.XLOOKUP($C$1,'[1]Desempleo armonizado'!$B$1:$P$1,'[1]Desempleo armonizado'!$B$2:$P$101))</f>
        <v>5.2</v>
      </c>
      <c r="G190" s="26" cm="1">
        <f t="array" ref="G190">IFERROR(_xlfn.XLOOKUP(transformación!$B181,[1]Forwarkeys!$B$2:$B$1000,_xlfn.XLOOKUP($C$1,[1]Forwarkeys!$C$1:$BA$1,[1]Forwarkeys!$C$2:$BA$1000)),"-")</f>
        <v>29721</v>
      </c>
      <c r="H190" s="19">
        <f>España!E190</f>
        <v>105.01</v>
      </c>
      <c r="I190" s="3">
        <f>[1]Aeropuerto!$E183</f>
        <v>24119</v>
      </c>
      <c r="J190" s="3" cm="1">
        <f t="array" ref="J190">_xlfn.XLOOKUP(transformación!$B181,[1]Mortalidad!$A$2:$A$301,_xlfn.XLOOKUP($C$1,[1]Mortalidad!$B$1:$P$1,[1]Mortalidad!$B$2:$P$301))</f>
        <v>8873</v>
      </c>
      <c r="K190" s="19" cm="1">
        <f t="array" ref="K190">_xlfn.XLOOKUP(transformación!$B181,'[1]Indice del consumidor'!$A$2:$A$301,_xlfn.XLOOKUP($C$1,'[1]Indice del consumidor'!$B$1:$P$1,'[1]Indice del consumidor'!$B$2:$P$301))</f>
        <v>-13.1</v>
      </c>
      <c r="L190" s="3" t="e" cm="1">
        <f t="array" ref="L190">_xlfn.XLOOKUP(transformación!B181,'[1]Total Búsquedas'!$A$5:$A$101,_xlfn.XLOOKUP($C$1,'[1]Total Búsquedas'!$B$2:$Q$2,'[1]Total Búsquedas'!$B$5:$Q$101))</f>
        <v>#N/A</v>
      </c>
      <c r="M190" s="3" cm="1">
        <f t="array" ref="M190">_xlfn.XLOOKUP(transformación!B181,'[1]Búsquedas a tres meses'!$A$5:$A$101,_xlfn.XLOOKUP($C$1,'[1]Búsquedas a tres meses'!$B$2:$Q$2,'[1]Búsquedas a tres meses'!$B$5:$Q$101))</f>
        <v>72066</v>
      </c>
      <c r="N190" s="3" cm="1">
        <f t="array" ref="N190">_xlfn.XLOOKUP(transformación!B181,'[1]Búsquedas a 6 meses'!$A$5:$A$101,_xlfn.XLOOKUP($C$1,'[1]Búsquedas a 6 meses'!$B$2:$Q$2,'[1]Búsquedas a 6 meses'!$B$5:$Q$101))</f>
        <v>104736</v>
      </c>
    </row>
    <row r="191" spans="1:14" x14ac:dyDescent="0.3">
      <c r="A191" s="2" t="str">
        <f>'Viajeros Hoteles y Apartamet'!A191</f>
        <v>2019</v>
      </c>
      <c r="B191" s="2" t="str">
        <f>'Viajeros Hoteles y Apartamet'!B191</f>
        <v>12</v>
      </c>
      <c r="C191" s="3">
        <f>'Viajeros Hoteles y Apartamet'!O191</f>
        <v>37378</v>
      </c>
      <c r="D191" s="3" cm="1">
        <f t="array" ref="D191">_xlfn.XLOOKUP(transformación!A182,'[1]Pib Pc'!$A$2:$A$81,_xlfn.XLOOKUP($C$1,'[1]Pib Pc'!B$1:P$1,'[1]Pib Pc'!$B$2:$P$81))</f>
        <v>11080</v>
      </c>
      <c r="E191" s="19" cm="1">
        <f t="array" ref="E191">_xlfn.XLOOKUP(transformación!B182,'[1]IPC Armonizado'!$A$2:$A$250,_xlfn.XLOOKUP($C$1,'[1]IPC Armonizado'!$B$1:$Q$1,'[1]IPC Armonizado'!$B$2:$Q$250))</f>
        <v>108.38</v>
      </c>
      <c r="F191" s="19" cm="1">
        <f t="array" ref="F191">_xlfn.XLOOKUP(transformación!A182,'[1]Desempleo armonizado'!$A$2:$A$101,_xlfn.XLOOKUP($C$1,'[1]Desempleo armonizado'!$B$1:$P$1,'[1]Desempleo armonizado'!$B$2:$P$101))</f>
        <v>5.2</v>
      </c>
      <c r="G191" s="26" cm="1">
        <f t="array" ref="G191">IFERROR(_xlfn.XLOOKUP(transformación!$B182,[1]Forwarkeys!$B$2:$B$1000,_xlfn.XLOOKUP($C$1,[1]Forwarkeys!$C$1:$BA$1,[1]Forwarkeys!$C$2:$BA$1000)),"-")</f>
        <v>30365</v>
      </c>
      <c r="H191" s="19">
        <f>España!E191</f>
        <v>104.88</v>
      </c>
      <c r="I191" s="3">
        <f>[1]Aeropuerto!$E184</f>
        <v>27335</v>
      </c>
      <c r="J191" s="3" cm="1">
        <f t="array" ref="J191">_xlfn.XLOOKUP(transformación!$B182,[1]Mortalidad!$A$2:$A$301,_xlfn.XLOOKUP($C$1,[1]Mortalidad!$B$1:$P$1,[1]Mortalidad!$B$2:$P$301))</f>
        <v>9753</v>
      </c>
      <c r="K191" s="19" cm="1">
        <f t="array" ref="K191">_xlfn.XLOOKUP(transformación!$B182,'[1]Indice del consumidor'!$A$2:$A$301,_xlfn.XLOOKUP($C$1,'[1]Indice del consumidor'!$B$1:$P$1,'[1]Indice del consumidor'!$B$2:$P$301))</f>
        <v>-13.2</v>
      </c>
      <c r="L191" s="3" t="e" cm="1">
        <f t="array" ref="L191">_xlfn.XLOOKUP(transformación!B182,'[1]Total Búsquedas'!$A$5:$A$101,_xlfn.XLOOKUP($C$1,'[1]Total Búsquedas'!$B$2:$Q$2,'[1]Total Búsquedas'!$B$5:$Q$101))</f>
        <v>#N/A</v>
      </c>
      <c r="M191" s="3" cm="1">
        <f t="array" ref="M191">_xlfn.XLOOKUP(transformación!B182,'[1]Búsquedas a tres meses'!$A$5:$A$101,_xlfn.XLOOKUP($C$1,'[1]Búsquedas a tres meses'!$B$2:$Q$2,'[1]Búsquedas a tres meses'!$B$5:$Q$101))</f>
        <v>74155</v>
      </c>
      <c r="N191" s="3" cm="1">
        <f t="array" ref="N191">_xlfn.XLOOKUP(transformación!B182,'[1]Búsquedas a 6 meses'!$A$5:$A$101,_xlfn.XLOOKUP($C$1,'[1]Búsquedas a 6 meses'!$B$2:$Q$2,'[1]Búsquedas a 6 meses'!$B$5:$Q$101))</f>
        <v>111984</v>
      </c>
    </row>
    <row r="192" spans="1:14" x14ac:dyDescent="0.3">
      <c r="A192" s="2" t="str">
        <f>'Viajeros Hoteles y Apartamet'!A192</f>
        <v>2020</v>
      </c>
      <c r="B192" s="2" t="str">
        <f>'Viajeros Hoteles y Apartamet'!B192</f>
        <v>1</v>
      </c>
      <c r="C192" s="3">
        <f>'Viajeros Hoteles y Apartamet'!O192</f>
        <v>38033</v>
      </c>
      <c r="D192" s="3" cm="1">
        <f t="array" ref="D192">_xlfn.XLOOKUP(transformación!A183,'[1]Pib Pc'!$A$2:$A$81,_xlfn.XLOOKUP($C$1,'[1]Pib Pc'!B$1:P$1,'[1]Pib Pc'!$B$2:$P$81))</f>
        <v>10090</v>
      </c>
      <c r="E192" s="19" cm="1">
        <f t="array" ref="E192">_xlfn.XLOOKUP(transformación!B183,'[1]IPC Armonizado'!$A$2:$A$250,_xlfn.XLOOKUP($C$1,'[1]IPC Armonizado'!$B$1:$Q$1,'[1]IPC Armonizado'!$B$2:$Q$250))</f>
        <v>107.17</v>
      </c>
      <c r="F192" s="19" cm="1">
        <f t="array" ref="F192">_xlfn.XLOOKUP(transformación!A183,'[1]Desempleo armonizado'!$A$2:$A$101,_xlfn.XLOOKUP($C$1,'[1]Desempleo armonizado'!$B$1:$P$1,'[1]Desempleo armonizado'!$B$2:$P$101))</f>
        <v>5.0999999999999996</v>
      </c>
      <c r="G192" s="26" cm="1">
        <f t="array" ref="G192">IFERROR(_xlfn.XLOOKUP(transformación!$B183,[1]Forwarkeys!$B$2:$B$1000,_xlfn.XLOOKUP($C$1,[1]Forwarkeys!$C$1:$BA$1,[1]Forwarkeys!$C$2:$BA$1000)),"-")</f>
        <v>25335</v>
      </c>
      <c r="H192" s="19">
        <f>España!E192</f>
        <v>103.42</v>
      </c>
      <c r="I192" s="3">
        <f>[1]Aeropuerto!$E185</f>
        <v>21356</v>
      </c>
      <c r="J192" s="3" cm="1">
        <f t="array" ref="J192">_xlfn.XLOOKUP(transformación!$B183,[1]Mortalidad!$A$2:$A$301,_xlfn.XLOOKUP($C$1,[1]Mortalidad!$B$1:$P$1,[1]Mortalidad!$B$2:$P$301))</f>
        <v>10221</v>
      </c>
      <c r="K192" s="19" cm="1">
        <f t="array" ref="K192">_xlfn.XLOOKUP(transformación!$B183,'[1]Indice del consumidor'!$A$2:$A$301,_xlfn.XLOOKUP($C$1,'[1]Indice del consumidor'!$B$1:$P$1,'[1]Indice del consumidor'!$B$2:$P$301))</f>
        <v>-9.8000000000000007</v>
      </c>
      <c r="L192" s="3" t="e" cm="1">
        <f t="array" ref="L192">_xlfn.XLOOKUP(transformación!B183,'[1]Total Búsquedas'!$A$5:$A$101,_xlfn.XLOOKUP($C$1,'[1]Total Búsquedas'!$B$2:$Q$2,'[1]Total Búsquedas'!$B$5:$Q$101))</f>
        <v>#N/A</v>
      </c>
      <c r="M192" s="3" cm="1">
        <f t="array" ref="M192">_xlfn.XLOOKUP(transformación!B183,'[1]Búsquedas a tres meses'!$A$5:$A$101,_xlfn.XLOOKUP($C$1,'[1]Búsquedas a tres meses'!$B$2:$Q$2,'[1]Búsquedas a tres meses'!$B$5:$Q$101))</f>
        <v>120132</v>
      </c>
      <c r="N192" s="3" cm="1">
        <f t="array" ref="N192">_xlfn.XLOOKUP(transformación!B183,'[1]Búsquedas a 6 meses'!$A$5:$A$101,_xlfn.XLOOKUP($C$1,'[1]Búsquedas a 6 meses'!$B$2:$Q$2,'[1]Búsquedas a 6 meses'!$B$5:$Q$101))</f>
        <v>176269</v>
      </c>
    </row>
    <row r="193" spans="1:14" x14ac:dyDescent="0.3">
      <c r="A193" s="2" t="str">
        <f>'Viajeros Hoteles y Apartamet'!A193</f>
        <v>2020</v>
      </c>
      <c r="B193" s="2" t="str">
        <f>'Viajeros Hoteles y Apartamet'!B193</f>
        <v>2</v>
      </c>
      <c r="C193" s="3">
        <f>'Viajeros Hoteles y Apartamet'!O193</f>
        <v>55075</v>
      </c>
      <c r="D193" s="3" cm="1">
        <f t="array" ref="D193">_xlfn.XLOOKUP(transformación!A184,'[1]Pib Pc'!$A$2:$A$81,_xlfn.XLOOKUP($C$1,'[1]Pib Pc'!B$1:P$1,'[1]Pib Pc'!$B$2:$P$81))</f>
        <v>10090</v>
      </c>
      <c r="E193" s="19" cm="1">
        <f t="array" ref="E193">_xlfn.XLOOKUP(transformación!B184,'[1]IPC Armonizado'!$A$2:$A$250,_xlfn.XLOOKUP($C$1,'[1]IPC Armonizado'!$B$1:$Q$1,'[1]IPC Armonizado'!$B$2:$Q$250))</f>
        <v>108.74</v>
      </c>
      <c r="F193" s="19" cm="1">
        <f t="array" ref="F193">_xlfn.XLOOKUP(transformación!A184,'[1]Desempleo armonizado'!$A$2:$A$101,_xlfn.XLOOKUP($C$1,'[1]Desempleo armonizado'!$B$1:$P$1,'[1]Desempleo armonizado'!$B$2:$P$101))</f>
        <v>5.0999999999999996</v>
      </c>
      <c r="G193" s="26" cm="1">
        <f t="array" ref="G193">IFERROR(_xlfn.XLOOKUP(transformación!$B184,[1]Forwarkeys!$B$2:$B$1000,_xlfn.XLOOKUP($C$1,[1]Forwarkeys!$C$1:$BA$1,[1]Forwarkeys!$C$2:$BA$1000)),"-")</f>
        <v>25655</v>
      </c>
      <c r="H193" s="19">
        <f>España!E193</f>
        <v>103.36</v>
      </c>
      <c r="I193" s="3">
        <f>[1]Aeropuerto!$E186</f>
        <v>24131</v>
      </c>
      <c r="J193" s="3" cm="1">
        <f t="array" ref="J193">_xlfn.XLOOKUP(transformación!$B184,[1]Mortalidad!$A$2:$A$301,_xlfn.XLOOKUP($C$1,[1]Mortalidad!$B$1:$P$1,[1]Mortalidad!$B$2:$P$301))</f>
        <v>9393</v>
      </c>
      <c r="K193" s="19" cm="1">
        <f t="array" ref="K193">_xlfn.XLOOKUP(transformación!$B184,'[1]Indice del consumidor'!$A$2:$A$301,_xlfn.XLOOKUP($C$1,'[1]Indice del consumidor'!$B$1:$P$1,'[1]Indice del consumidor'!$B$2:$P$301))</f>
        <v>-8</v>
      </c>
      <c r="L193" s="3" t="e" cm="1">
        <f t="array" ref="L193">_xlfn.XLOOKUP(transformación!B184,'[1]Total Búsquedas'!$A$5:$A$101,_xlfn.XLOOKUP($C$1,'[1]Total Búsquedas'!$B$2:$Q$2,'[1]Total Búsquedas'!$B$5:$Q$101))</f>
        <v>#N/A</v>
      </c>
      <c r="M193" s="3" cm="1">
        <f t="array" ref="M193">_xlfn.XLOOKUP(transformación!B184,'[1]Búsquedas a tres meses'!$A$5:$A$101,_xlfn.XLOOKUP($C$1,'[1]Búsquedas a tres meses'!$B$2:$Q$2,'[1]Búsquedas a tres meses'!$B$5:$Q$101))</f>
        <v>120858</v>
      </c>
      <c r="N193" s="3" cm="1">
        <f t="array" ref="N193">_xlfn.XLOOKUP(transformación!B184,'[1]Búsquedas a 6 meses'!$A$5:$A$101,_xlfn.XLOOKUP($C$1,'[1]Búsquedas a 6 meses'!$B$2:$Q$2,'[1]Búsquedas a 6 meses'!$B$5:$Q$101))</f>
        <v>160338</v>
      </c>
    </row>
    <row r="194" spans="1:14" x14ac:dyDescent="0.3">
      <c r="A194" s="2" t="str">
        <f>'Viajeros Hoteles y Apartamet'!A194</f>
        <v>2020</v>
      </c>
      <c r="B194" s="2" t="str">
        <f>'Viajeros Hoteles y Apartamet'!B194</f>
        <v>3</v>
      </c>
      <c r="C194" s="3">
        <f>'Viajeros Hoteles y Apartamet'!O194</f>
        <v>16274</v>
      </c>
      <c r="D194" s="3" cm="1">
        <f t="array" ref="D194">_xlfn.XLOOKUP(transformación!A185,'[1]Pib Pc'!$A$2:$A$81,_xlfn.XLOOKUP($C$1,'[1]Pib Pc'!B$1:P$1,'[1]Pib Pc'!$B$2:$P$81))</f>
        <v>10090</v>
      </c>
      <c r="E194" s="19" cm="1">
        <f t="array" ref="E194">_xlfn.XLOOKUP(transformación!B185,'[1]IPC Armonizado'!$A$2:$A$250,_xlfn.XLOOKUP($C$1,'[1]IPC Armonizado'!$B$1:$Q$1,'[1]IPC Armonizado'!$B$2:$Q$250))</f>
        <v>108.32</v>
      </c>
      <c r="F194" s="19" cm="1">
        <f t="array" ref="F194">_xlfn.XLOOKUP(transformación!A185,'[1]Desempleo armonizado'!$A$2:$A$101,_xlfn.XLOOKUP($C$1,'[1]Desempleo armonizado'!$B$1:$P$1,'[1]Desempleo armonizado'!$B$2:$P$101))</f>
        <v>5.0999999999999996</v>
      </c>
      <c r="G194" s="26" cm="1">
        <f t="array" ref="G194">IFERROR(_xlfn.XLOOKUP(transformación!$B185,[1]Forwarkeys!$B$2:$B$1000,_xlfn.XLOOKUP($C$1,[1]Forwarkeys!$C$1:$BA$1,[1]Forwarkeys!$C$2:$BA$1000)),"-")</f>
        <v>20864</v>
      </c>
      <c r="H194" s="19">
        <f>España!E194</f>
        <v>103.98</v>
      </c>
      <c r="I194" s="3">
        <f>[1]Aeropuerto!$E187</f>
        <v>10742</v>
      </c>
      <c r="J194" s="3" cm="1">
        <f t="array" ref="J194">_xlfn.XLOOKUP(transformación!$B185,[1]Mortalidad!$A$2:$A$301,_xlfn.XLOOKUP($C$1,[1]Mortalidad!$B$1:$P$1,[1]Mortalidad!$B$2:$P$301))</f>
        <v>11589</v>
      </c>
      <c r="K194" s="19" cm="1">
        <f t="array" ref="K194">_xlfn.XLOOKUP(transformación!$B185,'[1]Indice del consumidor'!$A$2:$A$301,_xlfn.XLOOKUP($C$1,'[1]Indice del consumidor'!$B$1:$P$1,'[1]Indice del consumidor'!$B$2:$P$301))</f>
        <v>-12.3</v>
      </c>
      <c r="L194" s="3" t="e" cm="1">
        <f t="array" ref="L194">_xlfn.XLOOKUP(transformación!B185,'[1]Total Búsquedas'!$A$5:$A$101,_xlfn.XLOOKUP($C$1,'[1]Total Búsquedas'!$B$2:$Q$2,'[1]Total Búsquedas'!$B$5:$Q$101))</f>
        <v>#N/A</v>
      </c>
      <c r="M194" s="3" cm="1">
        <f t="array" ref="M194">_xlfn.XLOOKUP(transformación!B185,'[1]Búsquedas a tres meses'!$A$5:$A$101,_xlfn.XLOOKUP($C$1,'[1]Búsquedas a tres meses'!$B$2:$Q$2,'[1]Búsquedas a tres meses'!$B$5:$Q$101))</f>
        <v>71660</v>
      </c>
      <c r="N194" s="3" cm="1">
        <f t="array" ref="N194">_xlfn.XLOOKUP(transformación!B185,'[1]Búsquedas a 6 meses'!$A$5:$A$101,_xlfn.XLOOKUP($C$1,'[1]Búsquedas a 6 meses'!$B$2:$Q$2,'[1]Búsquedas a 6 meses'!$B$5:$Q$101))</f>
        <v>93001</v>
      </c>
    </row>
    <row r="195" spans="1:14" x14ac:dyDescent="0.3">
      <c r="A195" s="2" t="str">
        <f>'Viajeros Hoteles y Apartamet'!A195</f>
        <v>2020</v>
      </c>
      <c r="B195" s="2" t="str">
        <f>'Viajeros Hoteles y Apartamet'!B195</f>
        <v>4</v>
      </c>
      <c r="C195" s="3">
        <f>'Viajeros Hoteles y Apartamet'!O195</f>
        <v>0</v>
      </c>
      <c r="D195" s="3" cm="1">
        <f t="array" ref="D195">_xlfn.XLOOKUP(transformación!A186,'[1]Pib Pc'!$A$2:$A$81,_xlfn.XLOOKUP($C$1,'[1]Pib Pc'!B$1:P$1,'[1]Pib Pc'!$B$2:$P$81))</f>
        <v>9180</v>
      </c>
      <c r="E195" s="19" cm="1">
        <f t="array" ref="E195">_xlfn.XLOOKUP(transformación!B186,'[1]IPC Armonizado'!$A$2:$A$250,_xlfn.XLOOKUP($C$1,'[1]IPC Armonizado'!$B$1:$Q$1,'[1]IPC Armonizado'!$B$2:$Q$250))</f>
        <v>108.1</v>
      </c>
      <c r="F195" s="19" cm="1">
        <f t="array" ref="F195">_xlfn.XLOOKUP(transformación!A186,'[1]Desempleo armonizado'!$A$2:$A$101,_xlfn.XLOOKUP($C$1,'[1]Desempleo armonizado'!$B$1:$P$1,'[1]Desempleo armonizado'!$B$2:$P$101))</f>
        <v>4.9000000000000004</v>
      </c>
      <c r="G195" s="26" cm="1">
        <f t="array" ref="G195">IFERROR(_xlfn.XLOOKUP(transformación!$B186,[1]Forwarkeys!$B$2:$B$1000,_xlfn.XLOOKUP($C$1,[1]Forwarkeys!$C$1:$BA$1,[1]Forwarkeys!$C$2:$BA$1000)),"-")</f>
        <v>10857</v>
      </c>
      <c r="H195" s="19">
        <f>España!E195</f>
        <v>104.35</v>
      </c>
      <c r="I195" s="3">
        <f>[1]Aeropuerto!$E188</f>
        <v>2</v>
      </c>
      <c r="J195" s="3" cm="1">
        <f t="array" ref="J195">_xlfn.XLOOKUP(transformación!$B186,[1]Mortalidad!$A$2:$A$301,_xlfn.XLOOKUP($C$1,[1]Mortalidad!$B$1:$P$1,[1]Mortalidad!$B$2:$P$301))</f>
        <v>15457</v>
      </c>
      <c r="K195" s="19" cm="1">
        <f t="array" ref="K195">_xlfn.XLOOKUP(transformación!$B186,'[1]Indice del consumidor'!$A$2:$A$301,_xlfn.XLOOKUP($C$1,'[1]Indice del consumidor'!$B$1:$P$1,'[1]Indice del consumidor'!$B$2:$P$301))</f>
        <v>-21.3</v>
      </c>
      <c r="L195" s="3" t="e" cm="1">
        <f t="array" ref="L195">_xlfn.XLOOKUP(transformación!B186,'[1]Total Búsquedas'!$A$5:$A$101,_xlfn.XLOOKUP($C$1,'[1]Total Búsquedas'!$B$2:$Q$2,'[1]Total Búsquedas'!$B$5:$Q$101))</f>
        <v>#N/A</v>
      </c>
      <c r="M195" s="3" cm="1">
        <f t="array" ref="M195">_xlfn.XLOOKUP(transformación!B186,'[1]Búsquedas a tres meses'!$A$5:$A$101,_xlfn.XLOOKUP($C$1,'[1]Búsquedas a tres meses'!$B$2:$Q$2,'[1]Búsquedas a tres meses'!$B$5:$Q$101))</f>
        <v>17090</v>
      </c>
      <c r="N195" s="3" cm="1">
        <f t="array" ref="N195">_xlfn.XLOOKUP(transformación!B186,'[1]Búsquedas a 6 meses'!$A$5:$A$101,_xlfn.XLOOKUP($C$1,'[1]Búsquedas a 6 meses'!$B$2:$Q$2,'[1]Búsquedas a 6 meses'!$B$5:$Q$101))</f>
        <v>24814</v>
      </c>
    </row>
    <row r="196" spans="1:14" x14ac:dyDescent="0.3">
      <c r="A196" s="2" t="str">
        <f>'Viajeros Hoteles y Apartamet'!A196</f>
        <v>2020</v>
      </c>
      <c r="B196" s="2" t="str">
        <f>'Viajeros Hoteles y Apartamet'!B196</f>
        <v>5</v>
      </c>
      <c r="C196" s="3">
        <f>'Viajeros Hoteles y Apartamet'!O196</f>
        <v>0</v>
      </c>
      <c r="D196" s="3" cm="1">
        <f t="array" ref="D196">_xlfn.XLOOKUP(transformación!A187,'[1]Pib Pc'!$A$2:$A$81,_xlfn.XLOOKUP($C$1,'[1]Pib Pc'!B$1:P$1,'[1]Pib Pc'!$B$2:$P$81))</f>
        <v>9180</v>
      </c>
      <c r="E196" s="19" cm="1">
        <f t="array" ref="E196">_xlfn.XLOOKUP(transformación!B187,'[1]IPC Armonizado'!$A$2:$A$250,_xlfn.XLOOKUP($C$1,'[1]IPC Armonizado'!$B$1:$Q$1,'[1]IPC Armonizado'!$B$2:$Q$250))</f>
        <v>107.92</v>
      </c>
      <c r="F196" s="19" cm="1">
        <f t="array" ref="F196">_xlfn.XLOOKUP(transformación!A187,'[1]Desempleo armonizado'!$A$2:$A$101,_xlfn.XLOOKUP($C$1,'[1]Desempleo armonizado'!$B$1:$P$1,'[1]Desempleo armonizado'!$B$2:$P$101))</f>
        <v>4.9000000000000004</v>
      </c>
      <c r="G196" s="26" cm="1">
        <f t="array" ref="G196">IFERROR(_xlfn.XLOOKUP(transformación!$B187,[1]Forwarkeys!$B$2:$B$1000,_xlfn.XLOOKUP($C$1,[1]Forwarkeys!$C$1:$BA$1,[1]Forwarkeys!$C$2:$BA$1000)),"-")</f>
        <v>1890</v>
      </c>
      <c r="H196" s="19">
        <f>España!E196</f>
        <v>104.41</v>
      </c>
      <c r="I196" s="3">
        <f>[1]Aeropuerto!$E189</f>
        <v>2</v>
      </c>
      <c r="J196" s="3" cm="1">
        <f t="array" ref="J196">_xlfn.XLOOKUP(transformación!$B187,[1]Mortalidad!$A$2:$A$301,_xlfn.XLOOKUP($C$1,[1]Mortalidad!$B$1:$P$1,[1]Mortalidad!$B$2:$P$301))</f>
        <v>9452</v>
      </c>
      <c r="K196" s="19" cm="1">
        <f t="array" ref="K196">_xlfn.XLOOKUP(transformación!$B187,'[1]Indice del consumidor'!$A$2:$A$301,_xlfn.XLOOKUP($C$1,'[1]Indice del consumidor'!$B$1:$P$1,'[1]Indice del consumidor'!$B$2:$P$301))</f>
        <v>-13.7</v>
      </c>
      <c r="L196" s="3" t="e" cm="1">
        <f t="array" ref="L196">_xlfn.XLOOKUP(transformación!B187,'[1]Total Búsquedas'!$A$5:$A$101,_xlfn.XLOOKUP($C$1,'[1]Total Búsquedas'!$B$2:$Q$2,'[1]Total Búsquedas'!$B$5:$Q$101))</f>
        <v>#N/A</v>
      </c>
      <c r="M196" s="3" cm="1">
        <f t="array" ref="M196">_xlfn.XLOOKUP(transformación!B187,'[1]Búsquedas a tres meses'!$A$5:$A$101,_xlfn.XLOOKUP($C$1,'[1]Búsquedas a tres meses'!$B$2:$Q$2,'[1]Búsquedas a tres meses'!$B$5:$Q$101))</f>
        <v>22473</v>
      </c>
      <c r="N196" s="3" cm="1">
        <f t="array" ref="N196">_xlfn.XLOOKUP(transformación!B187,'[1]Búsquedas a 6 meses'!$A$5:$A$101,_xlfn.XLOOKUP($C$1,'[1]Búsquedas a 6 meses'!$B$2:$Q$2,'[1]Búsquedas a 6 meses'!$B$5:$Q$101))</f>
        <v>28763</v>
      </c>
    </row>
    <row r="197" spans="1:14" x14ac:dyDescent="0.3">
      <c r="A197" s="2" t="str">
        <f>'Viajeros Hoteles y Apartamet'!A197</f>
        <v>2020</v>
      </c>
      <c r="B197" s="2" t="str">
        <f>'Viajeros Hoteles y Apartamet'!B197</f>
        <v>6</v>
      </c>
      <c r="C197" s="3">
        <f>'Viajeros Hoteles y Apartamet'!O197</f>
        <v>0</v>
      </c>
      <c r="D197" s="3" cm="1">
        <f t="array" ref="D197">_xlfn.XLOOKUP(transformación!A188,'[1]Pib Pc'!$A$2:$A$81,_xlfn.XLOOKUP($C$1,'[1]Pib Pc'!B$1:P$1,'[1]Pib Pc'!$B$2:$P$81))</f>
        <v>9180</v>
      </c>
      <c r="E197" s="19" cm="1">
        <f t="array" ref="E197">_xlfn.XLOOKUP(transformación!B188,'[1]IPC Armonizado'!$A$2:$A$250,_xlfn.XLOOKUP($C$1,'[1]IPC Armonizado'!$B$1:$Q$1,'[1]IPC Armonizado'!$B$2:$Q$250))</f>
        <v>108.33</v>
      </c>
      <c r="F197" s="19" cm="1">
        <f t="array" ref="F197">_xlfn.XLOOKUP(transformación!A188,'[1]Desempleo armonizado'!$A$2:$A$101,_xlfn.XLOOKUP($C$1,'[1]Desempleo armonizado'!$B$1:$P$1,'[1]Desempleo armonizado'!$B$2:$P$101))</f>
        <v>4.9000000000000004</v>
      </c>
      <c r="G197" s="26" cm="1">
        <f t="array" ref="G197">IFERROR(_xlfn.XLOOKUP(transformación!$B188,[1]Forwarkeys!$B$2:$B$1000,_xlfn.XLOOKUP($C$1,[1]Forwarkeys!$C$1:$BA$1,[1]Forwarkeys!$C$2:$BA$1000)),"-")</f>
        <v>1749</v>
      </c>
      <c r="H197" s="19">
        <f>España!E197</f>
        <v>104.87</v>
      </c>
      <c r="I197" s="3">
        <f>[1]Aeropuerto!$E190</f>
        <v>1337</v>
      </c>
      <c r="J197" s="3" cm="1">
        <f t="array" ref="J197">_xlfn.XLOOKUP(transformación!$B188,[1]Mortalidad!$A$2:$A$301,_xlfn.XLOOKUP($C$1,[1]Mortalidad!$B$1:$P$1,[1]Mortalidad!$B$2:$P$301))</f>
        <v>7994</v>
      </c>
      <c r="K197" s="19" cm="1">
        <f t="array" ref="K197">_xlfn.XLOOKUP(transformación!$B188,'[1]Indice del consumidor'!$A$2:$A$301,_xlfn.XLOOKUP($C$1,'[1]Indice del consumidor'!$B$1:$P$1,'[1]Indice del consumidor'!$B$2:$P$301))</f>
        <v>-9.5</v>
      </c>
      <c r="L197" s="3" t="e" cm="1">
        <f t="array" ref="L197">_xlfn.XLOOKUP(transformación!B188,'[1]Total Búsquedas'!$A$5:$A$101,_xlfn.XLOOKUP($C$1,'[1]Total Búsquedas'!$B$2:$Q$2,'[1]Total Búsquedas'!$B$5:$Q$101))</f>
        <v>#N/A</v>
      </c>
      <c r="M197" s="3" cm="1">
        <f t="array" ref="M197">_xlfn.XLOOKUP(transformación!B188,'[1]Búsquedas a tres meses'!$A$5:$A$101,_xlfn.XLOOKUP($C$1,'[1]Búsquedas a tres meses'!$B$2:$Q$2,'[1]Búsquedas a tres meses'!$B$5:$Q$101))</f>
        <v>55794</v>
      </c>
      <c r="N197" s="3" cm="1">
        <f t="array" ref="N197">_xlfn.XLOOKUP(transformación!B188,'[1]Búsquedas a 6 meses'!$A$5:$A$101,_xlfn.XLOOKUP($C$1,'[1]Búsquedas a 6 meses'!$B$2:$Q$2,'[1]Búsquedas a 6 meses'!$B$5:$Q$101))</f>
        <v>64319</v>
      </c>
    </row>
    <row r="198" spans="1:14" x14ac:dyDescent="0.3">
      <c r="A198" s="2" t="str">
        <f>'Viajeros Hoteles y Apartamet'!A198</f>
        <v>2020</v>
      </c>
      <c r="B198" s="2" t="str">
        <f>'Viajeros Hoteles y Apartamet'!B198</f>
        <v>7</v>
      </c>
      <c r="C198" s="3">
        <f>'Viajeros Hoteles y Apartamet'!O198</f>
        <v>37602</v>
      </c>
      <c r="D198" s="3" cm="1">
        <f t="array" ref="D198">_xlfn.XLOOKUP(transformación!A189,'[1]Pib Pc'!$A$2:$A$81,_xlfn.XLOOKUP($C$1,'[1]Pib Pc'!B$1:P$1,'[1]Pib Pc'!$B$2:$P$81))</f>
        <v>9890</v>
      </c>
      <c r="E198" s="19" cm="1">
        <f t="array" ref="E198">_xlfn.XLOOKUP(transformación!B189,'[1]IPC Armonizado'!$A$2:$A$250,_xlfn.XLOOKUP($C$1,'[1]IPC Armonizado'!$B$1:$Q$1,'[1]IPC Armonizado'!$B$2:$Q$250))</f>
        <v>109.05</v>
      </c>
      <c r="F198" s="19" cm="1">
        <f t="array" ref="F198">_xlfn.XLOOKUP(transformación!A189,'[1]Desempleo armonizado'!$A$2:$A$101,_xlfn.XLOOKUP($C$1,'[1]Desempleo armonizado'!$B$1:$P$1,'[1]Desempleo armonizado'!$B$2:$P$101))</f>
        <v>6.5</v>
      </c>
      <c r="G198" s="26" cm="1">
        <f t="array" ref="G198">IFERROR(_xlfn.XLOOKUP(transformación!$B189,[1]Forwarkeys!$B$2:$B$1000,_xlfn.XLOOKUP($C$1,[1]Forwarkeys!$C$1:$BA$1,[1]Forwarkeys!$C$2:$BA$1000)),"-")</f>
        <v>28007</v>
      </c>
      <c r="H198" s="19">
        <f>España!E198</f>
        <v>103.23</v>
      </c>
      <c r="I198" s="3">
        <f>[1]Aeropuerto!$E191</f>
        <v>25156</v>
      </c>
      <c r="J198" s="3" cm="1">
        <f t="array" ref="J198">_xlfn.XLOOKUP(transformación!$B189,[1]Mortalidad!$A$2:$A$301,_xlfn.XLOOKUP($C$1,[1]Mortalidad!$B$1:$P$1,[1]Mortalidad!$B$2:$P$301))</f>
        <v>8009</v>
      </c>
      <c r="K198" s="19" cm="1">
        <f t="array" ref="K198">_xlfn.XLOOKUP(transformación!$B189,'[1]Indice del consumidor'!$A$2:$A$301,_xlfn.XLOOKUP($C$1,'[1]Indice del consumidor'!$B$1:$P$1,'[1]Indice del consumidor'!$B$2:$P$301))</f>
        <v>-11.5</v>
      </c>
      <c r="L198" s="3" t="e" cm="1">
        <f t="array" ref="L198">_xlfn.XLOOKUP(transformación!B189,'[1]Total Búsquedas'!$A$5:$A$101,_xlfn.XLOOKUP($C$1,'[1]Total Búsquedas'!$B$2:$Q$2,'[1]Total Búsquedas'!$B$5:$Q$101))</f>
        <v>#N/A</v>
      </c>
      <c r="M198" s="3" cm="1">
        <f t="array" ref="M198">_xlfn.XLOOKUP(transformación!B189,'[1]Búsquedas a tres meses'!$A$5:$A$101,_xlfn.XLOOKUP($C$1,'[1]Búsquedas a tres meses'!$B$2:$Q$2,'[1]Búsquedas a tres meses'!$B$5:$Q$101))</f>
        <v>47428</v>
      </c>
      <c r="N198" s="3" cm="1">
        <f t="array" ref="N198">_xlfn.XLOOKUP(transformación!B189,'[1]Búsquedas a 6 meses'!$A$5:$A$101,_xlfn.XLOOKUP($C$1,'[1]Búsquedas a 6 meses'!$B$2:$Q$2,'[1]Búsquedas a 6 meses'!$B$5:$Q$101))</f>
        <v>50864</v>
      </c>
    </row>
    <row r="199" spans="1:14" x14ac:dyDescent="0.3">
      <c r="A199" s="2" t="str">
        <f>'Viajeros Hoteles y Apartamet'!A199</f>
        <v>2020</v>
      </c>
      <c r="B199" s="2" t="str">
        <f>'Viajeros Hoteles y Apartamet'!B199</f>
        <v>8</v>
      </c>
      <c r="C199" s="3">
        <f>'Viajeros Hoteles y Apartamet'!O199</f>
        <v>39335</v>
      </c>
      <c r="D199" s="3" cm="1">
        <f t="array" ref="D199">_xlfn.XLOOKUP(transformación!A190,'[1]Pib Pc'!$A$2:$A$81,_xlfn.XLOOKUP($C$1,'[1]Pib Pc'!B$1:P$1,'[1]Pib Pc'!$B$2:$P$81))</f>
        <v>9890</v>
      </c>
      <c r="E199" s="19" cm="1">
        <f t="array" ref="E199">_xlfn.XLOOKUP(transformación!B190,'[1]IPC Armonizado'!$A$2:$A$250,_xlfn.XLOOKUP($C$1,'[1]IPC Armonizado'!$B$1:$Q$1,'[1]IPC Armonizado'!$B$2:$Q$250))</f>
        <v>107.38</v>
      </c>
      <c r="F199" s="19" cm="1">
        <f t="array" ref="F199">_xlfn.XLOOKUP(transformación!A190,'[1]Desempleo armonizado'!$A$2:$A$101,_xlfn.XLOOKUP($C$1,'[1]Desempleo armonizado'!$B$1:$P$1,'[1]Desempleo armonizado'!$B$2:$P$101))</f>
        <v>6.5</v>
      </c>
      <c r="G199" s="26" cm="1">
        <f t="array" ref="G199">IFERROR(_xlfn.XLOOKUP(transformación!$B190,[1]Forwarkeys!$B$2:$B$1000,_xlfn.XLOOKUP($C$1,[1]Forwarkeys!$C$1:$BA$1,[1]Forwarkeys!$C$2:$BA$1000)),"-")</f>
        <v>37210</v>
      </c>
      <c r="H199" s="19">
        <f>España!E199</f>
        <v>103.23</v>
      </c>
      <c r="I199" s="3">
        <f>[1]Aeropuerto!$E192</f>
        <v>25460</v>
      </c>
      <c r="J199" s="3" cm="1">
        <f t="array" ref="J199">_xlfn.XLOOKUP(transformación!$B190,[1]Mortalidad!$A$2:$A$301,_xlfn.XLOOKUP($C$1,[1]Mortalidad!$B$1:$P$1,[1]Mortalidad!$B$2:$P$301))</f>
        <v>9851</v>
      </c>
      <c r="K199" s="19" cm="1">
        <f t="array" ref="K199">_xlfn.XLOOKUP(transformación!$B190,'[1]Indice del consumidor'!$A$2:$A$301,_xlfn.XLOOKUP($C$1,'[1]Indice del consumidor'!$B$1:$P$1,'[1]Indice del consumidor'!$B$2:$P$301))</f>
        <v>-15.1</v>
      </c>
      <c r="L199" s="3" t="e" cm="1">
        <f t="array" ref="L199">_xlfn.XLOOKUP(transformación!B190,'[1]Total Búsquedas'!$A$5:$A$101,_xlfn.XLOOKUP($C$1,'[1]Total Búsquedas'!$B$2:$Q$2,'[1]Total Búsquedas'!$B$5:$Q$101))</f>
        <v>#N/A</v>
      </c>
      <c r="M199" s="3" cm="1">
        <f t="array" ref="M199">_xlfn.XLOOKUP(transformación!B190,'[1]Búsquedas a tres meses'!$A$5:$A$101,_xlfn.XLOOKUP($C$1,'[1]Búsquedas a tres meses'!$B$2:$Q$2,'[1]Búsquedas a tres meses'!$B$5:$Q$101))</f>
        <v>47232</v>
      </c>
      <c r="N199" s="3" cm="1">
        <f t="array" ref="N199">_xlfn.XLOOKUP(transformación!B190,'[1]Búsquedas a 6 meses'!$A$5:$A$101,_xlfn.XLOOKUP($C$1,'[1]Búsquedas a 6 meses'!$B$2:$Q$2,'[1]Búsquedas a 6 meses'!$B$5:$Q$101))</f>
        <v>51455</v>
      </c>
    </row>
    <row r="200" spans="1:14" x14ac:dyDescent="0.3">
      <c r="A200" s="2" t="str">
        <f>'Viajeros Hoteles y Apartamet'!A200</f>
        <v>2020</v>
      </c>
      <c r="B200" s="2" t="str">
        <f>'Viajeros Hoteles y Apartamet'!B200</f>
        <v>9</v>
      </c>
      <c r="C200" s="3">
        <f>'Viajeros Hoteles y Apartamet'!O200</f>
        <v>6595</v>
      </c>
      <c r="D200" s="3" cm="1">
        <f t="array" ref="D200">_xlfn.XLOOKUP(transformación!A191,'[1]Pib Pc'!$A$2:$A$81,_xlfn.XLOOKUP($C$1,'[1]Pib Pc'!B$1:P$1,'[1]Pib Pc'!$B$2:$P$81))</f>
        <v>9890</v>
      </c>
      <c r="E200" s="19" cm="1">
        <f t="array" ref="E200">_xlfn.XLOOKUP(transformación!B191,'[1]IPC Armonizado'!$A$2:$A$250,_xlfn.XLOOKUP($C$1,'[1]IPC Armonizado'!$B$1:$Q$1,'[1]IPC Armonizado'!$B$2:$Q$250))</f>
        <v>108.21</v>
      </c>
      <c r="F200" s="19" cm="1">
        <f t="array" ref="F200">_xlfn.XLOOKUP(transformación!A191,'[1]Desempleo armonizado'!$A$2:$A$101,_xlfn.XLOOKUP($C$1,'[1]Desempleo armonizado'!$B$1:$P$1,'[1]Desempleo armonizado'!$B$2:$P$101))</f>
        <v>6.5</v>
      </c>
      <c r="G200" s="26" cm="1">
        <f t="array" ref="G200">IFERROR(_xlfn.XLOOKUP(transformación!$B191,[1]Forwarkeys!$B$2:$B$1000,_xlfn.XLOOKUP($C$1,[1]Forwarkeys!$C$1:$BA$1,[1]Forwarkeys!$C$2:$BA$1000)),"-")</f>
        <v>15185</v>
      </c>
      <c r="H200" s="19">
        <f>España!E200</f>
        <v>103.69</v>
      </c>
      <c r="I200" s="3">
        <f>[1]Aeropuerto!$E193</f>
        <v>4253</v>
      </c>
      <c r="J200" s="3" cm="1">
        <f t="array" ref="J200">_xlfn.XLOOKUP(transformación!$B191,[1]Mortalidad!$A$2:$A$301,_xlfn.XLOOKUP($C$1,[1]Mortalidad!$B$1:$P$1,[1]Mortalidad!$B$2:$P$301))</f>
        <v>8193</v>
      </c>
      <c r="K200" s="19" cm="1">
        <f t="array" ref="K200">_xlfn.XLOOKUP(transformación!$B191,'[1]Indice del consumidor'!$A$2:$A$301,_xlfn.XLOOKUP($C$1,'[1]Indice del consumidor'!$B$1:$P$1,'[1]Indice del consumidor'!$B$2:$P$301))</f>
        <v>-10.6</v>
      </c>
      <c r="L200" s="3" t="e" cm="1">
        <f t="array" ref="L200">_xlfn.XLOOKUP(transformación!B191,'[1]Total Búsquedas'!$A$5:$A$101,_xlfn.XLOOKUP($C$1,'[1]Total Búsquedas'!$B$2:$Q$2,'[1]Total Búsquedas'!$B$5:$Q$101))</f>
        <v>#N/A</v>
      </c>
      <c r="M200" s="3" cm="1">
        <f t="array" ref="M200">_xlfn.XLOOKUP(transformación!B191,'[1]Búsquedas a tres meses'!$A$5:$A$101,_xlfn.XLOOKUP($C$1,'[1]Búsquedas a tres meses'!$B$2:$Q$2,'[1]Búsquedas a tres meses'!$B$5:$Q$101))</f>
        <v>29088</v>
      </c>
      <c r="N200" s="3" cm="1">
        <f t="array" ref="N200">_xlfn.XLOOKUP(transformación!B191,'[1]Búsquedas a 6 meses'!$A$5:$A$101,_xlfn.XLOOKUP($C$1,'[1]Búsquedas a 6 meses'!$B$2:$Q$2,'[1]Búsquedas a 6 meses'!$B$5:$Q$101))</f>
        <v>30927</v>
      </c>
    </row>
    <row r="201" spans="1:14" x14ac:dyDescent="0.3">
      <c r="A201" s="2" t="str">
        <f>'Viajeros Hoteles y Apartamet'!A201</f>
        <v>2020</v>
      </c>
      <c r="B201" s="2" t="str">
        <f>'Viajeros Hoteles y Apartamet'!B201</f>
        <v>10</v>
      </c>
      <c r="C201" s="3">
        <f>'Viajeros Hoteles y Apartamet'!O201</f>
        <v>3247</v>
      </c>
      <c r="D201" s="3" cm="1">
        <f t="array" ref="D201">_xlfn.XLOOKUP(transformación!A192,'[1]Pib Pc'!$A$2:$A$81,_xlfn.XLOOKUP($C$1,'[1]Pib Pc'!B$1:P$1,'[1]Pib Pc'!$B$2:$P$81))</f>
        <v>10770</v>
      </c>
      <c r="E201" s="19" cm="1">
        <f t="array" ref="E201">_xlfn.XLOOKUP(transformación!B192,'[1]IPC Armonizado'!$A$2:$A$250,_xlfn.XLOOKUP($C$1,'[1]IPC Armonizado'!$B$1:$Q$1,'[1]IPC Armonizado'!$B$2:$Q$250))</f>
        <v>108.47</v>
      </c>
      <c r="F201" s="19" cm="1">
        <f t="array" ref="F201">_xlfn.XLOOKUP(transformación!A192,'[1]Desempleo armonizado'!$A$2:$A$101,_xlfn.XLOOKUP($C$1,'[1]Desempleo armonizado'!$B$1:$P$1,'[1]Desempleo armonizado'!$B$2:$P$101))</f>
        <v>5.8</v>
      </c>
      <c r="G201" s="26" cm="1">
        <f t="array" ref="G201">IFERROR(_xlfn.XLOOKUP(transformación!$B192,[1]Forwarkeys!$B$2:$B$1000,_xlfn.XLOOKUP($C$1,[1]Forwarkeys!$C$1:$BA$1,[1]Forwarkeys!$C$2:$BA$1000)),"-")</f>
        <v>11713</v>
      </c>
      <c r="H201" s="19">
        <f>España!E201</f>
        <v>104.01</v>
      </c>
      <c r="I201" s="3">
        <f>[1]Aeropuerto!$E194</f>
        <v>6870</v>
      </c>
      <c r="J201" s="3" cm="1">
        <f t="array" ref="J201">_xlfn.XLOOKUP(transformación!$B192,[1]Mortalidad!$A$2:$A$301,_xlfn.XLOOKUP($C$1,[1]Mortalidad!$B$1:$P$1,[1]Mortalidad!$B$2:$P$301))</f>
        <v>10754</v>
      </c>
      <c r="K201" s="19" cm="1">
        <f t="array" ref="K201">_xlfn.XLOOKUP(transformación!$B192,'[1]Indice del consumidor'!$A$2:$A$301,_xlfn.XLOOKUP($C$1,'[1]Indice del consumidor'!$B$1:$P$1,'[1]Indice del consumidor'!$B$2:$P$301))</f>
        <v>-12.1</v>
      </c>
      <c r="L201" s="3" t="e" cm="1">
        <f t="array" ref="L201">_xlfn.XLOOKUP(transformación!B192,'[1]Total Búsquedas'!$A$5:$A$101,_xlfn.XLOOKUP($C$1,'[1]Total Búsquedas'!$B$2:$Q$2,'[1]Total Búsquedas'!$B$5:$Q$101))</f>
        <v>#N/A</v>
      </c>
      <c r="M201" s="3" cm="1">
        <f t="array" ref="M201">_xlfn.XLOOKUP(transformación!B192,'[1]Búsquedas a tres meses'!$A$5:$A$101,_xlfn.XLOOKUP($C$1,'[1]Búsquedas a tres meses'!$B$2:$Q$2,'[1]Búsquedas a tres meses'!$B$5:$Q$101))</f>
        <v>31336</v>
      </c>
      <c r="N201" s="3" cm="1">
        <f t="array" ref="N201">_xlfn.XLOOKUP(transformación!B192,'[1]Búsquedas a 6 meses'!$A$5:$A$101,_xlfn.XLOOKUP($C$1,'[1]Búsquedas a 6 meses'!$B$2:$Q$2,'[1]Búsquedas a 6 meses'!$B$5:$Q$101))</f>
        <v>33635</v>
      </c>
    </row>
    <row r="202" spans="1:14" x14ac:dyDescent="0.3">
      <c r="A202" s="2" t="str">
        <f>'Viajeros Hoteles y Apartamet'!A202</f>
        <v>2020</v>
      </c>
      <c r="B202" s="2" t="str">
        <f>'Viajeros Hoteles y Apartamet'!B202</f>
        <v>11</v>
      </c>
      <c r="C202" s="3">
        <f>'Viajeros Hoteles y Apartamet'!O202</f>
        <v>4014</v>
      </c>
      <c r="D202" s="3" cm="1">
        <f t="array" ref="D202">_xlfn.XLOOKUP(transformación!A193,'[1]Pib Pc'!$A$2:$A$81,_xlfn.XLOOKUP($C$1,'[1]Pib Pc'!B$1:P$1,'[1]Pib Pc'!$B$2:$P$81))</f>
        <v>10770</v>
      </c>
      <c r="E202" s="19" cm="1">
        <f t="array" ref="E202">_xlfn.XLOOKUP(transformación!B193,'[1]IPC Armonizado'!$A$2:$A$250,_xlfn.XLOOKUP($C$1,'[1]IPC Armonizado'!$B$1:$Q$1,'[1]IPC Armonizado'!$B$2:$Q$250))</f>
        <v>108.27</v>
      </c>
      <c r="F202" s="19" cm="1">
        <f t="array" ref="F202">_xlfn.XLOOKUP(transformación!A193,'[1]Desempleo armonizado'!$A$2:$A$101,_xlfn.XLOOKUP($C$1,'[1]Desempleo armonizado'!$B$1:$P$1,'[1]Desempleo armonizado'!$B$2:$P$101))</f>
        <v>5.8</v>
      </c>
      <c r="G202" s="26" cm="1">
        <f t="array" ref="G202">IFERROR(_xlfn.XLOOKUP(transformación!$B193,[1]Forwarkeys!$B$2:$B$1000,_xlfn.XLOOKUP($C$1,[1]Forwarkeys!$C$1:$BA$1,[1]Forwarkeys!$C$2:$BA$1000)),"-")</f>
        <v>7625</v>
      </c>
      <c r="H202" s="19">
        <f>España!E202</f>
        <v>104.12</v>
      </c>
      <c r="I202" s="3">
        <f>[1]Aeropuerto!$E195</f>
        <v>4381</v>
      </c>
      <c r="J202" s="3" cm="1">
        <f t="array" ref="J202">_xlfn.XLOOKUP(transformación!$B193,[1]Mortalidad!$A$2:$A$301,_xlfn.XLOOKUP($C$1,[1]Mortalidad!$B$1:$P$1,[1]Mortalidad!$B$2:$P$301))</f>
        <v>14038</v>
      </c>
      <c r="K202" s="19" cm="1">
        <f t="array" ref="K202">_xlfn.XLOOKUP(transformación!$B193,'[1]Indice del consumidor'!$A$2:$A$301,_xlfn.XLOOKUP($C$1,'[1]Indice del consumidor'!$B$1:$P$1,'[1]Indice del consumidor'!$B$2:$P$301))</f>
        <v>-11.7</v>
      </c>
      <c r="L202" s="3" t="e" cm="1">
        <f t="array" ref="L202">_xlfn.XLOOKUP(transformación!B193,'[1]Total Búsquedas'!$A$5:$A$101,_xlfn.XLOOKUP($C$1,'[1]Total Búsquedas'!$B$2:$Q$2,'[1]Total Búsquedas'!$B$5:$Q$101))</f>
        <v>#N/A</v>
      </c>
      <c r="M202" s="3" cm="1">
        <f t="array" ref="M202">_xlfn.XLOOKUP(transformación!B193,'[1]Búsquedas a tres meses'!$A$5:$A$101,_xlfn.XLOOKUP($C$1,'[1]Búsquedas a tres meses'!$B$2:$Q$2,'[1]Búsquedas a tres meses'!$B$5:$Q$101))</f>
        <v>30607</v>
      </c>
      <c r="N202" s="3" cm="1">
        <f t="array" ref="N202">_xlfn.XLOOKUP(transformación!B193,'[1]Búsquedas a 6 meses'!$A$5:$A$101,_xlfn.XLOOKUP($C$1,'[1]Búsquedas a 6 meses'!$B$2:$Q$2,'[1]Búsquedas a 6 meses'!$B$5:$Q$101))</f>
        <v>34526</v>
      </c>
    </row>
    <row r="203" spans="1:14" x14ac:dyDescent="0.3">
      <c r="A203" s="2" t="str">
        <f>'Viajeros Hoteles y Apartamet'!A203</f>
        <v>2020</v>
      </c>
      <c r="B203" s="2" t="str">
        <f>'Viajeros Hoteles y Apartamet'!B203</f>
        <v>12</v>
      </c>
      <c r="C203" s="3">
        <f>'Viajeros Hoteles y Apartamet'!O203</f>
        <v>2221</v>
      </c>
      <c r="D203" s="3" cm="1">
        <f t="array" ref="D203">_xlfn.XLOOKUP(transformación!A194,'[1]Pib Pc'!$A$2:$A$81,_xlfn.XLOOKUP($C$1,'[1]Pib Pc'!B$1:P$1,'[1]Pib Pc'!$B$2:$P$81))</f>
        <v>10770</v>
      </c>
      <c r="E203" s="19" cm="1">
        <f t="array" ref="E203">_xlfn.XLOOKUP(transformación!B194,'[1]IPC Armonizado'!$A$2:$A$250,_xlfn.XLOOKUP($C$1,'[1]IPC Armonizado'!$B$1:$Q$1,'[1]IPC Armonizado'!$B$2:$Q$250))</f>
        <v>108.76</v>
      </c>
      <c r="F203" s="19" cm="1">
        <f t="array" ref="F203">_xlfn.XLOOKUP(transformación!A194,'[1]Desempleo armonizado'!$A$2:$A$101,_xlfn.XLOOKUP($C$1,'[1]Desempleo armonizado'!$B$1:$P$1,'[1]Desempleo armonizado'!$B$2:$P$101))</f>
        <v>5.8</v>
      </c>
      <c r="G203" s="26" cm="1">
        <f t="array" ref="G203">IFERROR(_xlfn.XLOOKUP(transformación!$B194,[1]Forwarkeys!$B$2:$B$1000,_xlfn.XLOOKUP($C$1,[1]Forwarkeys!$C$1:$BA$1,[1]Forwarkeys!$C$2:$BA$1000)),"-")</f>
        <v>9355</v>
      </c>
      <c r="H203" s="19">
        <f>España!E203</f>
        <v>104.28</v>
      </c>
      <c r="I203" s="3">
        <f>[1]Aeropuerto!$E196</f>
        <v>7214</v>
      </c>
      <c r="J203" s="3" cm="1">
        <f t="array" ref="J203">_xlfn.XLOOKUP(transformación!$B194,[1]Mortalidad!$A$2:$A$301,_xlfn.XLOOKUP($C$1,[1]Mortalidad!$B$1:$P$1,[1]Mortalidad!$B$2:$P$301))</f>
        <v>11945</v>
      </c>
      <c r="K203" s="19" cm="1">
        <f t="array" ref="K203">_xlfn.XLOOKUP(transformación!$B194,'[1]Indice del consumidor'!$A$2:$A$301,_xlfn.XLOOKUP($C$1,'[1]Indice del consumidor'!$B$1:$P$1,'[1]Indice del consumidor'!$B$2:$P$301))</f>
        <v>-6.3</v>
      </c>
      <c r="L203" s="3" t="e" cm="1">
        <f t="array" ref="L203">_xlfn.XLOOKUP(transformación!B194,'[1]Total Búsquedas'!$A$5:$A$101,_xlfn.XLOOKUP($C$1,'[1]Total Búsquedas'!$B$2:$Q$2,'[1]Total Búsquedas'!$B$5:$Q$101))</f>
        <v>#N/A</v>
      </c>
      <c r="M203" s="3" cm="1">
        <f t="array" ref="M203">_xlfn.XLOOKUP(transformación!B194,'[1]Búsquedas a tres meses'!$A$5:$A$101,_xlfn.XLOOKUP($C$1,'[1]Búsquedas a tres meses'!$B$2:$Q$2,'[1]Búsquedas a tres meses'!$B$5:$Q$101))</f>
        <v>28037</v>
      </c>
      <c r="N203" s="3" cm="1">
        <f t="array" ref="N203">_xlfn.XLOOKUP(transformación!B194,'[1]Búsquedas a 6 meses'!$A$5:$A$101,_xlfn.XLOOKUP($C$1,'[1]Búsquedas a 6 meses'!$B$2:$Q$2,'[1]Búsquedas a 6 meses'!$B$5:$Q$101))</f>
        <v>32793</v>
      </c>
    </row>
    <row r="204" spans="1:14" x14ac:dyDescent="0.3">
      <c r="A204" s="2" t="str">
        <f>'Viajeros Hoteles y Apartamet'!A204</f>
        <v>2021</v>
      </c>
      <c r="B204" s="2" t="str">
        <f>'Viajeros Hoteles y Apartamet'!B204</f>
        <v>1</v>
      </c>
      <c r="C204" s="3">
        <f>'Viajeros Hoteles y Apartamet'!O204</f>
        <v>1544</v>
      </c>
      <c r="D204" s="3" cm="1">
        <f t="array" ref="D204">_xlfn.XLOOKUP(transformación!A195,'[1]Pib Pc'!$A$2:$A$81,_xlfn.XLOOKUP($C$1,'[1]Pib Pc'!B$1:P$1,'[1]Pib Pc'!$B$2:$P$81))</f>
        <v>10320</v>
      </c>
      <c r="E204" s="19" cm="1">
        <f t="array" ref="E204">_xlfn.XLOOKUP(transformación!B195,'[1]IPC Armonizado'!$A$2:$A$250,_xlfn.XLOOKUP($C$1,'[1]IPC Armonizado'!$B$1:$Q$1,'[1]IPC Armonizado'!$B$2:$Q$250))</f>
        <v>107.82</v>
      </c>
      <c r="F204" s="19" cm="1">
        <f t="array" ref="F204">_xlfn.XLOOKUP(transformación!A195,'[1]Desempleo armonizado'!$A$2:$A$101,_xlfn.XLOOKUP($C$1,'[1]Desempleo armonizado'!$B$1:$P$1,'[1]Desempleo armonizado'!$B$2:$P$101))</f>
        <v>6.7</v>
      </c>
      <c r="G204" s="26" cm="1">
        <f t="array" ref="G204">IFERROR(_xlfn.XLOOKUP(transformación!$B195,[1]Forwarkeys!$B$2:$B$1000,_xlfn.XLOOKUP($C$1,[1]Forwarkeys!$C$1:$BA$1,[1]Forwarkeys!$C$2:$BA$1000)),"-")</f>
        <v>6078</v>
      </c>
      <c r="H204" s="19">
        <f>España!E204</f>
        <v>103.87</v>
      </c>
      <c r="I204" s="3">
        <f>[1]Aeropuerto!$E197</f>
        <v>2534</v>
      </c>
      <c r="J204" s="3" cm="1">
        <f t="array" ref="J204">_xlfn.XLOOKUP(transformación!$B195,[1]Mortalidad!$A$2:$A$301,_xlfn.XLOOKUP($C$1,[1]Mortalidad!$B$1:$P$1,[1]Mortalidad!$B$2:$P$301))</f>
        <v>10704</v>
      </c>
      <c r="K204" s="19" cm="1">
        <f t="array" ref="K204">_xlfn.XLOOKUP(transformación!$B195,'[1]Indice del consumidor'!$A$2:$A$301,_xlfn.XLOOKUP($C$1,'[1]Indice del consumidor'!$B$1:$P$1,'[1]Indice del consumidor'!$B$2:$P$301))</f>
        <v>-4.4000000000000004</v>
      </c>
      <c r="L204" s="3" t="e" cm="1">
        <f t="array" ref="L204">_xlfn.XLOOKUP(transformación!B195,'[1]Total Búsquedas'!$A$5:$A$101,_xlfn.XLOOKUP($C$1,'[1]Total Búsquedas'!$B$2:$Q$2,'[1]Total Búsquedas'!$B$5:$Q$101))</f>
        <v>#N/A</v>
      </c>
      <c r="M204" s="3" cm="1">
        <f t="array" ref="M204">_xlfn.XLOOKUP(transformación!B195,'[1]Búsquedas a tres meses'!$A$5:$A$101,_xlfn.XLOOKUP($C$1,'[1]Búsquedas a tres meses'!$B$2:$Q$2,'[1]Búsquedas a tres meses'!$B$5:$Q$101))</f>
        <v>24074</v>
      </c>
      <c r="N204" s="3" cm="1">
        <f t="array" ref="N204">_xlfn.XLOOKUP(transformación!B195,'[1]Búsquedas a 6 meses'!$A$5:$A$101,_xlfn.XLOOKUP($C$1,'[1]Búsquedas a 6 meses'!$B$2:$Q$2,'[1]Búsquedas a 6 meses'!$B$5:$Q$101))</f>
        <v>31728</v>
      </c>
    </row>
    <row r="205" spans="1:14" x14ac:dyDescent="0.3">
      <c r="A205" s="2" t="str">
        <f>'Viajeros Hoteles y Apartamet'!A205</f>
        <v>2021</v>
      </c>
      <c r="B205" s="2" t="str">
        <f>'Viajeros Hoteles y Apartamet'!B205</f>
        <v>2</v>
      </c>
      <c r="C205" s="3">
        <f>'Viajeros Hoteles y Apartamet'!O205</f>
        <v>1041</v>
      </c>
      <c r="D205" s="3" cm="1">
        <f t="array" ref="D205">_xlfn.XLOOKUP(transformación!A196,'[1]Pib Pc'!$A$2:$A$81,_xlfn.XLOOKUP($C$1,'[1]Pib Pc'!B$1:P$1,'[1]Pib Pc'!$B$2:$P$81))</f>
        <v>10320</v>
      </c>
      <c r="E205" s="19" cm="1">
        <f t="array" ref="E205">_xlfn.XLOOKUP(transformación!B196,'[1]IPC Armonizado'!$A$2:$A$250,_xlfn.XLOOKUP($C$1,'[1]IPC Armonizado'!$B$1:$Q$1,'[1]IPC Armonizado'!$B$2:$Q$250))</f>
        <v>109.08</v>
      </c>
      <c r="F205" s="19" cm="1">
        <f t="array" ref="F205">_xlfn.XLOOKUP(transformación!A196,'[1]Desempleo armonizado'!$A$2:$A$101,_xlfn.XLOOKUP($C$1,'[1]Desempleo armonizado'!$B$1:$P$1,'[1]Desempleo armonizado'!$B$2:$P$101))</f>
        <v>6.7</v>
      </c>
      <c r="G205" s="26" cm="1">
        <f t="array" ref="G205">IFERROR(_xlfn.XLOOKUP(transformación!$B196,[1]Forwarkeys!$B$2:$B$1000,_xlfn.XLOOKUP($C$1,[1]Forwarkeys!$C$1:$BA$1,[1]Forwarkeys!$C$2:$BA$1000)),"-")</f>
        <v>3473</v>
      </c>
      <c r="H205" s="19">
        <f>España!E205</f>
        <v>103.27</v>
      </c>
      <c r="I205" s="3">
        <f>[1]Aeropuerto!$E198</f>
        <v>1672</v>
      </c>
      <c r="J205" s="3" cm="1">
        <f t="array" ref="J205">_xlfn.XLOOKUP(transformación!$B196,[1]Mortalidad!$A$2:$A$301,_xlfn.XLOOKUP($C$1,[1]Mortalidad!$B$1:$P$1,[1]Mortalidad!$B$2:$P$301))</f>
        <v>8952</v>
      </c>
      <c r="K205" s="19" cm="1">
        <f t="array" ref="K205">_xlfn.XLOOKUP(transformación!$B196,'[1]Indice del consumidor'!$A$2:$A$301,_xlfn.XLOOKUP($C$1,'[1]Indice del consumidor'!$B$1:$P$1,'[1]Indice del consumidor'!$B$2:$P$301))</f>
        <v>-5</v>
      </c>
      <c r="L205" s="3" t="e" cm="1">
        <f t="array" ref="L205">_xlfn.XLOOKUP(transformación!B196,'[1]Total Búsquedas'!$A$5:$A$101,_xlfn.XLOOKUP($C$1,'[1]Total Búsquedas'!$B$2:$Q$2,'[1]Total Búsquedas'!$B$5:$Q$101))</f>
        <v>#N/A</v>
      </c>
      <c r="M205" s="3" cm="1">
        <f t="array" ref="M205">_xlfn.XLOOKUP(transformación!B196,'[1]Búsquedas a tres meses'!$A$5:$A$101,_xlfn.XLOOKUP($C$1,'[1]Búsquedas a tres meses'!$B$2:$Q$2,'[1]Búsquedas a tres meses'!$B$5:$Q$101))</f>
        <v>23044</v>
      </c>
      <c r="N205" s="3" cm="1">
        <f t="array" ref="N205">_xlfn.XLOOKUP(transformación!B196,'[1]Búsquedas a 6 meses'!$A$5:$A$101,_xlfn.XLOOKUP($C$1,'[1]Búsquedas a 6 meses'!$B$2:$Q$2,'[1]Búsquedas a 6 meses'!$B$5:$Q$101))</f>
        <v>31603</v>
      </c>
    </row>
    <row r="206" spans="1:14" x14ac:dyDescent="0.3">
      <c r="A206" s="2" t="str">
        <f>'Viajeros Hoteles y Apartamet'!A206</f>
        <v>2021</v>
      </c>
      <c r="B206" s="2" t="str">
        <f>'Viajeros Hoteles y Apartamet'!B206</f>
        <v>3</v>
      </c>
      <c r="C206" s="3">
        <f>'Viajeros Hoteles y Apartamet'!O206</f>
        <v>3368</v>
      </c>
      <c r="D206" s="3" cm="1">
        <f t="array" ref="D206">_xlfn.XLOOKUP(transformación!A197,'[1]Pib Pc'!$A$2:$A$81,_xlfn.XLOOKUP($C$1,'[1]Pib Pc'!B$1:P$1,'[1]Pib Pc'!$B$2:$P$81))</f>
        <v>10320</v>
      </c>
      <c r="E206" s="19" cm="1">
        <f t="array" ref="E206">_xlfn.XLOOKUP(transformación!B197,'[1]IPC Armonizado'!$A$2:$A$250,_xlfn.XLOOKUP($C$1,'[1]IPC Armonizado'!$B$1:$Q$1,'[1]IPC Armonizado'!$B$2:$Q$250))</f>
        <v>110.07</v>
      </c>
      <c r="F206" s="19" cm="1">
        <f t="array" ref="F206">_xlfn.XLOOKUP(transformación!A197,'[1]Desempleo armonizado'!$A$2:$A$101,_xlfn.XLOOKUP($C$1,'[1]Desempleo armonizado'!$B$1:$P$1,'[1]Desempleo armonizado'!$B$2:$P$101))</f>
        <v>6.7</v>
      </c>
      <c r="G206" s="26" cm="1">
        <f t="array" ref="G206">IFERROR(_xlfn.XLOOKUP(transformación!$B197,[1]Forwarkeys!$B$2:$B$1000,_xlfn.XLOOKUP($C$1,[1]Forwarkeys!$C$1:$BA$1,[1]Forwarkeys!$C$2:$BA$1000)),"-")</f>
        <v>4518</v>
      </c>
      <c r="H206" s="19">
        <f>España!E206</f>
        <v>105.22</v>
      </c>
      <c r="I206" s="3">
        <f>[1]Aeropuerto!$E199</f>
        <v>3682</v>
      </c>
      <c r="J206" s="3" cm="1">
        <f t="array" ref="J206">_xlfn.XLOOKUP(transformación!$B197,[1]Mortalidad!$A$2:$A$301,_xlfn.XLOOKUP($C$1,[1]Mortalidad!$B$1:$P$1,[1]Mortalidad!$B$2:$P$301))</f>
        <v>9350</v>
      </c>
      <c r="K206" s="19" cm="1">
        <f t="array" ref="K206">_xlfn.XLOOKUP(transformación!$B197,'[1]Indice del consumidor'!$A$2:$A$301,_xlfn.XLOOKUP($C$1,'[1]Indice del consumidor'!$B$1:$P$1,'[1]Indice del consumidor'!$B$2:$P$301))</f>
        <v>-3</v>
      </c>
      <c r="L206" s="3" t="e" cm="1">
        <f t="array" ref="L206">_xlfn.XLOOKUP(transformación!B197,'[1]Total Búsquedas'!$A$5:$A$101,_xlfn.XLOOKUP($C$1,'[1]Total Búsquedas'!$B$2:$Q$2,'[1]Total Búsquedas'!$B$5:$Q$101))</f>
        <v>#N/A</v>
      </c>
      <c r="M206" s="3" cm="1">
        <f t="array" ref="M206">_xlfn.XLOOKUP(transformación!B197,'[1]Búsquedas a tres meses'!$A$5:$A$101,_xlfn.XLOOKUP($C$1,'[1]Búsquedas a tres meses'!$B$2:$Q$2,'[1]Búsquedas a tres meses'!$B$5:$Q$101))</f>
        <v>36978</v>
      </c>
      <c r="N206" s="3" cm="1">
        <f t="array" ref="N206">_xlfn.XLOOKUP(transformación!B197,'[1]Búsquedas a 6 meses'!$A$5:$A$101,_xlfn.XLOOKUP($C$1,'[1]Búsquedas a 6 meses'!$B$2:$Q$2,'[1]Búsquedas a 6 meses'!$B$5:$Q$101))</f>
        <v>49210</v>
      </c>
    </row>
    <row r="207" spans="1:14" x14ac:dyDescent="0.3">
      <c r="A207" s="2" t="str">
        <f>'Viajeros Hoteles y Apartamet'!A207</f>
        <v>2021</v>
      </c>
      <c r="B207" s="2" t="str">
        <f>'Viajeros Hoteles y Apartamet'!B207</f>
        <v>4</v>
      </c>
      <c r="C207" s="3">
        <f>'Viajeros Hoteles y Apartamet'!O207</f>
        <v>5316</v>
      </c>
      <c r="D207" s="3" cm="1">
        <f t="array" ref="D207">_xlfn.XLOOKUP(transformación!A198,'[1]Pib Pc'!$A$2:$A$81,_xlfn.XLOOKUP($C$1,'[1]Pib Pc'!B$1:P$1,'[1]Pib Pc'!$B$2:$P$81))</f>
        <v>10890</v>
      </c>
      <c r="E207" s="19" cm="1">
        <f t="array" ref="E207">_xlfn.XLOOKUP(transformación!B198,'[1]IPC Armonizado'!$A$2:$A$250,_xlfn.XLOOKUP($C$1,'[1]IPC Armonizado'!$B$1:$Q$1,'[1]IPC Armonizado'!$B$2:$Q$250))</f>
        <v>110.32</v>
      </c>
      <c r="F207" s="19" cm="1">
        <f t="array" ref="F207">_xlfn.XLOOKUP(transformación!A198,'[1]Desempleo armonizado'!$A$2:$A$101,_xlfn.XLOOKUP($C$1,'[1]Desempleo armonizado'!$B$1:$P$1,'[1]Desempleo armonizado'!$B$2:$P$101))</f>
        <v>6.1</v>
      </c>
      <c r="G207" s="26" cm="1">
        <f t="array" ref="G207">IFERROR(_xlfn.XLOOKUP(transformación!$B198,[1]Forwarkeys!$B$2:$B$1000,_xlfn.XLOOKUP($C$1,[1]Forwarkeys!$C$1:$BA$1,[1]Forwarkeys!$C$2:$BA$1000)),"-")</f>
        <v>10589</v>
      </c>
      <c r="H207" s="19">
        <f>España!E207</f>
        <v>106.39</v>
      </c>
      <c r="I207" s="3">
        <f>[1]Aeropuerto!$E200</f>
        <v>7121</v>
      </c>
      <c r="J207" s="3" cm="1">
        <f t="array" ref="J207">_xlfn.XLOOKUP(transformación!$B198,[1]Mortalidad!$A$2:$A$301,_xlfn.XLOOKUP($C$1,[1]Mortalidad!$B$1:$P$1,[1]Mortalidad!$B$2:$P$301))</f>
        <v>9472</v>
      </c>
      <c r="K207" s="19" cm="1">
        <f t="array" ref="K207">_xlfn.XLOOKUP(transformación!$B198,'[1]Indice del consumidor'!$A$2:$A$301,_xlfn.XLOOKUP($C$1,'[1]Indice del consumidor'!$B$1:$P$1,'[1]Indice del consumidor'!$B$2:$P$301))</f>
        <v>-3.5</v>
      </c>
      <c r="L207" s="3" t="e" cm="1">
        <f t="array" ref="L207">_xlfn.XLOOKUP(transformación!B198,'[1]Total Búsquedas'!$A$5:$A$101,_xlfn.XLOOKUP($C$1,'[1]Total Búsquedas'!$B$2:$Q$2,'[1]Total Búsquedas'!$B$5:$Q$101))</f>
        <v>#N/A</v>
      </c>
      <c r="M207" s="3" cm="1">
        <f t="array" ref="M207">_xlfn.XLOOKUP(transformación!B198,'[1]Búsquedas a tres meses'!$A$5:$A$101,_xlfn.XLOOKUP($C$1,'[1]Búsquedas a tres meses'!$B$2:$Q$2,'[1]Búsquedas a tres meses'!$B$5:$Q$101))</f>
        <v>55435</v>
      </c>
      <c r="N207" s="3" cm="1">
        <f t="array" ref="N207">_xlfn.XLOOKUP(transformación!B198,'[1]Búsquedas a 6 meses'!$A$5:$A$101,_xlfn.XLOOKUP($C$1,'[1]Búsquedas a 6 meses'!$B$2:$Q$2,'[1]Búsquedas a 6 meses'!$B$5:$Q$101))</f>
        <v>67833</v>
      </c>
    </row>
    <row r="208" spans="1:14" x14ac:dyDescent="0.3">
      <c r="A208" s="2" t="str">
        <f>'Viajeros Hoteles y Apartamet'!A208</f>
        <v>2021</v>
      </c>
      <c r="B208" s="2" t="str">
        <f>'Viajeros Hoteles y Apartamet'!B208</f>
        <v>5</v>
      </c>
      <c r="C208" s="3">
        <f>'Viajeros Hoteles y Apartamet'!O208</f>
        <v>14256</v>
      </c>
      <c r="D208" s="3" cm="1">
        <f t="array" ref="D208">_xlfn.XLOOKUP(transformación!A199,'[1]Pib Pc'!$A$2:$A$81,_xlfn.XLOOKUP($C$1,'[1]Pib Pc'!B$1:P$1,'[1]Pib Pc'!$B$2:$P$81))</f>
        <v>10890</v>
      </c>
      <c r="E208" s="19" cm="1">
        <f t="array" ref="E208">_xlfn.XLOOKUP(transformación!B199,'[1]IPC Armonizado'!$A$2:$A$250,_xlfn.XLOOKUP($C$1,'[1]IPC Armonizado'!$B$1:$Q$1,'[1]IPC Armonizado'!$B$2:$Q$250))</f>
        <v>110.62</v>
      </c>
      <c r="F208" s="19" cm="1">
        <f t="array" ref="F208">_xlfn.XLOOKUP(transformación!A199,'[1]Desempleo armonizado'!$A$2:$A$101,_xlfn.XLOOKUP($C$1,'[1]Desempleo armonizado'!$B$1:$P$1,'[1]Desempleo armonizado'!$B$2:$P$101))</f>
        <v>6.1</v>
      </c>
      <c r="G208" s="26" cm="1">
        <f t="array" ref="G208">IFERROR(_xlfn.XLOOKUP(transformación!$B199,[1]Forwarkeys!$B$2:$B$1000,_xlfn.XLOOKUP($C$1,[1]Forwarkeys!$C$1:$BA$1,[1]Forwarkeys!$C$2:$BA$1000)),"-")</f>
        <v>17966</v>
      </c>
      <c r="H208" s="19">
        <f>España!E208</f>
        <v>106.95</v>
      </c>
      <c r="I208" s="3">
        <f>[1]Aeropuerto!$E201</f>
        <v>15659</v>
      </c>
      <c r="J208" s="3" cm="1">
        <f t="array" ref="J208">_xlfn.XLOOKUP(transformación!$B199,[1]Mortalidad!$A$2:$A$301,_xlfn.XLOOKUP($C$1,[1]Mortalidad!$B$1:$P$1,[1]Mortalidad!$B$2:$P$301))</f>
        <v>9206</v>
      </c>
      <c r="K208" s="19" cm="1">
        <f t="array" ref="K208">_xlfn.XLOOKUP(transformación!$B199,'[1]Indice del consumidor'!$A$2:$A$301,_xlfn.XLOOKUP($C$1,'[1]Indice del consumidor'!$B$1:$P$1,'[1]Indice del consumidor'!$B$2:$P$301))</f>
        <v>1.1000000000000001</v>
      </c>
      <c r="L208" s="3" t="e" cm="1">
        <f t="array" ref="L208">_xlfn.XLOOKUP(transformación!B199,'[1]Total Búsquedas'!$A$5:$A$101,_xlfn.XLOOKUP($C$1,'[1]Total Búsquedas'!$B$2:$Q$2,'[1]Total Búsquedas'!$B$5:$Q$101))</f>
        <v>#N/A</v>
      </c>
      <c r="M208" s="3" cm="1">
        <f t="array" ref="M208">_xlfn.XLOOKUP(transformación!B199,'[1]Búsquedas a tres meses'!$A$5:$A$101,_xlfn.XLOOKUP($C$1,'[1]Búsquedas a tres meses'!$B$2:$Q$2,'[1]Búsquedas a tres meses'!$B$5:$Q$101))</f>
        <v>87125</v>
      </c>
      <c r="N208" s="3" cm="1">
        <f t="array" ref="N208">_xlfn.XLOOKUP(transformación!B199,'[1]Búsquedas a 6 meses'!$A$5:$A$101,_xlfn.XLOOKUP($C$1,'[1]Búsquedas a 6 meses'!$B$2:$Q$2,'[1]Búsquedas a 6 meses'!$B$5:$Q$101))</f>
        <v>102595</v>
      </c>
    </row>
    <row r="209" spans="1:14" x14ac:dyDescent="0.3">
      <c r="A209" s="2" t="str">
        <f>'Viajeros Hoteles y Apartamet'!A209</f>
        <v>2021</v>
      </c>
      <c r="B209" s="2" t="str">
        <f>'Viajeros Hoteles y Apartamet'!B209</f>
        <v>6</v>
      </c>
      <c r="C209" s="3">
        <f>'Viajeros Hoteles y Apartamet'!O209</f>
        <v>23107</v>
      </c>
      <c r="D209" s="3" cm="1">
        <f t="array" ref="D209">_xlfn.XLOOKUP(transformación!A200,'[1]Pib Pc'!$A$2:$A$81,_xlfn.XLOOKUP($C$1,'[1]Pib Pc'!B$1:P$1,'[1]Pib Pc'!$B$2:$P$81))</f>
        <v>10890</v>
      </c>
      <c r="E209" s="19" cm="1">
        <f t="array" ref="E209">_xlfn.XLOOKUP(transformación!B200,'[1]IPC Armonizado'!$A$2:$A$250,_xlfn.XLOOKUP($C$1,'[1]IPC Armonizado'!$B$1:$Q$1,'[1]IPC Armonizado'!$B$2:$Q$250))</f>
        <v>111.11</v>
      </c>
      <c r="F209" s="19" cm="1">
        <f t="array" ref="F209">_xlfn.XLOOKUP(transformación!A200,'[1]Desempleo armonizado'!$A$2:$A$101,_xlfn.XLOOKUP($C$1,'[1]Desempleo armonizado'!$B$1:$P$1,'[1]Desempleo armonizado'!$B$2:$P$101))</f>
        <v>6.1</v>
      </c>
      <c r="G209" s="26" cm="1">
        <f t="array" ref="G209">IFERROR(_xlfn.XLOOKUP(transformación!$B200,[1]Forwarkeys!$B$2:$B$1000,_xlfn.XLOOKUP($C$1,[1]Forwarkeys!$C$1:$BA$1,[1]Forwarkeys!$C$2:$BA$1000)),"-")</f>
        <v>22197</v>
      </c>
      <c r="H209" s="19">
        <f>España!E209</f>
        <v>107.46</v>
      </c>
      <c r="I209" s="3">
        <f>[1]Aeropuerto!$E202</f>
        <v>19462</v>
      </c>
      <c r="J209" s="3" cm="1">
        <f t="array" ref="J209">_xlfn.XLOOKUP(transformación!$B200,[1]Mortalidad!$A$2:$A$301,_xlfn.XLOOKUP($C$1,[1]Mortalidad!$B$1:$P$1,[1]Mortalidad!$B$2:$P$301))</f>
        <v>8153</v>
      </c>
      <c r="K209" s="19" cm="1">
        <f t="array" ref="K209">_xlfn.XLOOKUP(transformación!$B200,'[1]Indice del consumidor'!$A$2:$A$301,_xlfn.XLOOKUP($C$1,'[1]Indice del consumidor'!$B$1:$P$1,'[1]Indice del consumidor'!$B$2:$P$301))</f>
        <v>4.0999999999999996</v>
      </c>
      <c r="L209" s="3" t="e" cm="1">
        <f t="array" ref="L209">_xlfn.XLOOKUP(transformación!B200,'[1]Total Búsquedas'!$A$5:$A$101,_xlfn.XLOOKUP($C$1,'[1]Total Búsquedas'!$B$2:$Q$2,'[1]Total Búsquedas'!$B$5:$Q$101))</f>
        <v>#N/A</v>
      </c>
      <c r="M209" s="3" cm="1">
        <f t="array" ref="M209">_xlfn.XLOOKUP(transformación!B200,'[1]Búsquedas a tres meses'!$A$5:$A$101,_xlfn.XLOOKUP($C$1,'[1]Búsquedas a tres meses'!$B$2:$Q$2,'[1]Búsquedas a tres meses'!$B$5:$Q$101))</f>
        <v>106388</v>
      </c>
      <c r="N209" s="3" cm="1">
        <f t="array" ref="N209">_xlfn.XLOOKUP(transformación!B200,'[1]Búsquedas a 6 meses'!$A$5:$A$101,_xlfn.XLOOKUP($C$1,'[1]Búsquedas a 6 meses'!$B$2:$Q$2,'[1]Búsquedas a 6 meses'!$B$5:$Q$101))</f>
        <v>117435</v>
      </c>
    </row>
    <row r="210" spans="1:14" x14ac:dyDescent="0.3">
      <c r="A210" s="2" t="str">
        <f>'Viajeros Hoteles y Apartamet'!A210</f>
        <v>2021</v>
      </c>
      <c r="B210" s="2" t="str">
        <f>'Viajeros Hoteles y Apartamet'!B210</f>
        <v>7</v>
      </c>
      <c r="C210" s="3">
        <f>'Viajeros Hoteles y Apartamet'!O210</f>
        <v>73154</v>
      </c>
      <c r="D210" s="3" cm="1">
        <f t="array" ref="D210">_xlfn.XLOOKUP(transformación!A201,'[1]Pib Pc'!$A$2:$A$81,_xlfn.XLOOKUP($C$1,'[1]Pib Pc'!B$1:P$1,'[1]Pib Pc'!$B$2:$P$81))</f>
        <v>10750</v>
      </c>
      <c r="E210" s="19" cm="1">
        <f t="array" ref="E210">_xlfn.XLOOKUP(transformación!B201,'[1]IPC Armonizado'!$A$2:$A$250,_xlfn.XLOOKUP($C$1,'[1]IPC Armonizado'!$B$1:$Q$1,'[1]IPC Armonizado'!$B$2:$Q$250))</f>
        <v>110.58</v>
      </c>
      <c r="F210" s="19" cm="1">
        <f t="array" ref="F210">_xlfn.XLOOKUP(transformación!A201,'[1]Desempleo armonizado'!$A$2:$A$101,_xlfn.XLOOKUP($C$1,'[1]Desempleo armonizado'!$B$1:$P$1,'[1]Desempleo armonizado'!$B$2:$P$101))</f>
        <v>6.5</v>
      </c>
      <c r="G210" s="26" cm="1">
        <f t="array" ref="G210">IFERROR(_xlfn.XLOOKUP(transformación!$B201,[1]Forwarkeys!$B$2:$B$1000,_xlfn.XLOOKUP($C$1,[1]Forwarkeys!$C$1:$BA$1,[1]Forwarkeys!$C$2:$BA$1000)),"-")</f>
        <v>38816</v>
      </c>
      <c r="H210" s="19">
        <f>España!E210</f>
        <v>106.18</v>
      </c>
      <c r="I210" s="3">
        <f>[1]Aeropuerto!$E203</f>
        <v>36443</v>
      </c>
      <c r="J210" s="3" cm="1">
        <f t="array" ref="J210">_xlfn.XLOOKUP(transformación!$B201,[1]Mortalidad!$A$2:$A$301,_xlfn.XLOOKUP($C$1,[1]Mortalidad!$B$1:$P$1,[1]Mortalidad!$B$2:$P$301))</f>
        <v>8470</v>
      </c>
      <c r="K210" s="19" cm="1">
        <f t="array" ref="K210">_xlfn.XLOOKUP(transformación!$B201,'[1]Indice del consumidor'!$A$2:$A$301,_xlfn.XLOOKUP($C$1,'[1]Indice del consumidor'!$B$1:$P$1,'[1]Indice del consumidor'!$B$2:$P$301))</f>
        <v>2.9</v>
      </c>
      <c r="L210" s="3" t="e" cm="1">
        <f t="array" ref="L210">_xlfn.XLOOKUP(transformación!B201,'[1]Total Búsquedas'!$A$5:$A$101,_xlfn.XLOOKUP($C$1,'[1]Total Búsquedas'!$B$2:$Q$2,'[1]Total Búsquedas'!$B$5:$Q$101))</f>
        <v>#N/A</v>
      </c>
      <c r="M210" s="3" cm="1">
        <f t="array" ref="M210">_xlfn.XLOOKUP(transformación!B201,'[1]Búsquedas a tres meses'!$A$5:$A$101,_xlfn.XLOOKUP($C$1,'[1]Búsquedas a tres meses'!$B$2:$Q$2,'[1]Búsquedas a tres meses'!$B$5:$Q$101))</f>
        <v>94518</v>
      </c>
      <c r="N210" s="3" cm="1">
        <f t="array" ref="N210">_xlfn.XLOOKUP(transformación!B201,'[1]Búsquedas a 6 meses'!$A$5:$A$101,_xlfn.XLOOKUP($C$1,'[1]Búsquedas a 6 meses'!$B$2:$Q$2,'[1]Búsquedas a 6 meses'!$B$5:$Q$101))</f>
        <v>101123</v>
      </c>
    </row>
    <row r="211" spans="1:14" x14ac:dyDescent="0.3">
      <c r="A211" s="2" t="str">
        <f>'Viajeros Hoteles y Apartamet'!A211</f>
        <v>2021</v>
      </c>
      <c r="B211" s="2" t="str">
        <f>'Viajeros Hoteles y Apartamet'!B211</f>
        <v>8</v>
      </c>
      <c r="C211" s="3">
        <f>'Viajeros Hoteles y Apartamet'!O211</f>
        <v>70254</v>
      </c>
      <c r="D211" s="3" cm="1">
        <f t="array" ref="D211">_xlfn.XLOOKUP(transformación!A202,'[1]Pib Pc'!$A$2:$A$81,_xlfn.XLOOKUP($C$1,'[1]Pib Pc'!B$1:P$1,'[1]Pib Pc'!$B$2:$P$81))</f>
        <v>10750</v>
      </c>
      <c r="E211" s="19" cm="1">
        <f t="array" ref="E211">_xlfn.XLOOKUP(transformación!B202,'[1]IPC Armonizado'!$A$2:$A$250,_xlfn.XLOOKUP($C$1,'[1]IPC Armonizado'!$B$1:$Q$1,'[1]IPC Armonizado'!$B$2:$Q$250))</f>
        <v>112.41</v>
      </c>
      <c r="F211" s="19" cm="1">
        <f t="array" ref="F211">_xlfn.XLOOKUP(transformación!A202,'[1]Desempleo armonizado'!$A$2:$A$101,_xlfn.XLOOKUP($C$1,'[1]Desempleo armonizado'!$B$1:$P$1,'[1]Desempleo armonizado'!$B$2:$P$101))</f>
        <v>6.5</v>
      </c>
      <c r="G211" s="26" cm="1">
        <f t="array" ref="G211">IFERROR(_xlfn.XLOOKUP(transformación!$B202,[1]Forwarkeys!$B$2:$B$1000,_xlfn.XLOOKUP($C$1,[1]Forwarkeys!$C$1:$BA$1,[1]Forwarkeys!$C$2:$BA$1000)),"-")</f>
        <v>36306</v>
      </c>
      <c r="H211" s="19">
        <f>España!E211</f>
        <v>106.65</v>
      </c>
      <c r="I211" s="3">
        <f>[1]Aeropuerto!$E204</f>
        <v>31658</v>
      </c>
      <c r="J211" s="3" cm="1">
        <f t="array" ref="J211">_xlfn.XLOOKUP(transformación!$B202,[1]Mortalidad!$A$2:$A$301,_xlfn.XLOOKUP($C$1,[1]Mortalidad!$B$1:$P$1,[1]Mortalidad!$B$2:$P$301))</f>
        <v>8277</v>
      </c>
      <c r="K211" s="19" cm="1">
        <f t="array" ref="K211">_xlfn.XLOOKUP(transformación!$B202,'[1]Indice del consumidor'!$A$2:$A$301,_xlfn.XLOOKUP($C$1,'[1]Indice del consumidor'!$B$1:$P$1,'[1]Indice del consumidor'!$B$2:$P$301))</f>
        <v>-1.7</v>
      </c>
      <c r="L211" s="3" t="e" cm="1">
        <f t="array" ref="L211">_xlfn.XLOOKUP(transformación!B202,'[1]Total Búsquedas'!$A$5:$A$101,_xlfn.XLOOKUP($C$1,'[1]Total Búsquedas'!$B$2:$Q$2,'[1]Total Búsquedas'!$B$5:$Q$101))</f>
        <v>#N/A</v>
      </c>
      <c r="M211" s="3" cm="1">
        <f t="array" ref="M211">_xlfn.XLOOKUP(transformación!B202,'[1]Búsquedas a tres meses'!$A$5:$A$101,_xlfn.XLOOKUP($C$1,'[1]Búsquedas a tres meses'!$B$2:$Q$2,'[1]Búsquedas a tres meses'!$B$5:$Q$101))</f>
        <v>122227</v>
      </c>
      <c r="N211" s="3" cm="1">
        <f t="array" ref="N211">_xlfn.XLOOKUP(transformación!B202,'[1]Búsquedas a 6 meses'!$A$5:$A$101,_xlfn.XLOOKUP($C$1,'[1]Búsquedas a 6 meses'!$B$2:$Q$2,'[1]Búsquedas a 6 meses'!$B$5:$Q$101))</f>
        <v>131814</v>
      </c>
    </row>
    <row r="212" spans="1:14" x14ac:dyDescent="0.3">
      <c r="A212" s="2" t="str">
        <f>'Viajeros Hoteles y Apartamet'!A212</f>
        <v>2021</v>
      </c>
      <c r="B212" s="2" t="str">
        <f>'Viajeros Hoteles y Apartamet'!B212</f>
        <v>9</v>
      </c>
      <c r="C212" s="3">
        <f>'Viajeros Hoteles y Apartamet'!O212</f>
        <v>110649</v>
      </c>
      <c r="D212" s="3" cm="1">
        <f t="array" ref="D212">_xlfn.XLOOKUP(transformación!A203,'[1]Pib Pc'!$A$2:$A$81,_xlfn.XLOOKUP($C$1,'[1]Pib Pc'!B$1:P$1,'[1]Pib Pc'!$B$2:$P$81))</f>
        <v>10750</v>
      </c>
      <c r="E212" s="19" cm="1">
        <f t="array" ref="E212">_xlfn.XLOOKUP(transformación!B203,'[1]IPC Armonizado'!$A$2:$A$250,_xlfn.XLOOKUP($C$1,'[1]IPC Armonizado'!$B$1:$Q$1,'[1]IPC Armonizado'!$B$2:$Q$250))</f>
        <v>112.35</v>
      </c>
      <c r="F212" s="19" cm="1">
        <f t="array" ref="F212">_xlfn.XLOOKUP(transformación!A203,'[1]Desempleo armonizado'!$A$2:$A$101,_xlfn.XLOOKUP($C$1,'[1]Desempleo armonizado'!$B$1:$P$1,'[1]Desempleo armonizado'!$B$2:$P$101))</f>
        <v>6.5</v>
      </c>
      <c r="G212" s="26" cm="1">
        <f t="array" ref="G212">IFERROR(_xlfn.XLOOKUP(transformación!$B203,[1]Forwarkeys!$B$2:$B$1000,_xlfn.XLOOKUP($C$1,[1]Forwarkeys!$C$1:$BA$1,[1]Forwarkeys!$C$2:$BA$1000)),"-")</f>
        <v>39285</v>
      </c>
      <c r="H212" s="19">
        <f>España!E212</f>
        <v>107.87</v>
      </c>
      <c r="I212" s="3">
        <f>[1]Aeropuerto!$E205</f>
        <v>37809</v>
      </c>
      <c r="J212" s="3" cm="1">
        <f t="array" ref="J212">_xlfn.XLOOKUP(transformación!$B203,[1]Mortalidad!$A$2:$A$301,_xlfn.XLOOKUP($C$1,[1]Mortalidad!$B$1:$P$1,[1]Mortalidad!$B$2:$P$301))</f>
        <v>8315</v>
      </c>
      <c r="K212" s="19" cm="1">
        <f t="array" ref="K212">_xlfn.XLOOKUP(transformación!$B203,'[1]Indice del consumidor'!$A$2:$A$301,_xlfn.XLOOKUP($C$1,'[1]Indice del consumidor'!$B$1:$P$1,'[1]Indice del consumidor'!$B$2:$P$301))</f>
        <v>-1.2</v>
      </c>
      <c r="L212" s="3" t="e" cm="1">
        <f t="array" ref="L212">_xlfn.XLOOKUP(transformación!B203,'[1]Total Búsquedas'!$A$5:$A$101,_xlfn.XLOOKUP($C$1,'[1]Total Búsquedas'!$B$2:$Q$2,'[1]Total Búsquedas'!$B$5:$Q$101))</f>
        <v>#N/A</v>
      </c>
      <c r="M212" s="3" cm="1">
        <f t="array" ref="M212">_xlfn.XLOOKUP(transformación!B203,'[1]Búsquedas a tres meses'!$A$5:$A$101,_xlfn.XLOOKUP($C$1,'[1]Búsquedas a tres meses'!$B$2:$Q$2,'[1]Búsquedas a tres meses'!$B$5:$Q$101))</f>
        <v>126535</v>
      </c>
      <c r="N212" s="3" cm="1">
        <f t="array" ref="N212">_xlfn.XLOOKUP(transformación!B203,'[1]Búsquedas a 6 meses'!$A$5:$A$101,_xlfn.XLOOKUP($C$1,'[1]Búsquedas a 6 meses'!$B$2:$Q$2,'[1]Búsquedas a 6 meses'!$B$5:$Q$101))</f>
        <v>135187</v>
      </c>
    </row>
    <row r="213" spans="1:14" x14ac:dyDescent="0.3">
      <c r="A213" s="2" t="str">
        <f>'Viajeros Hoteles y Apartamet'!A213</f>
        <v>2021</v>
      </c>
      <c r="B213" s="2" t="str">
        <f>'Viajeros Hoteles y Apartamet'!B213</f>
        <v>10</v>
      </c>
      <c r="C213" s="3">
        <f>'Viajeros Hoteles y Apartamet'!O213</f>
        <v>86868</v>
      </c>
      <c r="D213" s="3" cm="1">
        <f t="array" ref="D213">_xlfn.XLOOKUP(transformación!A204,'[1]Pib Pc'!$A$2:$A$81,_xlfn.XLOOKUP($C$1,'[1]Pib Pc'!B$1:P$1,'[1]Pib Pc'!$B$2:$P$81))</f>
        <v>11890</v>
      </c>
      <c r="E213" s="19" cm="1">
        <f t="array" ref="E213">_xlfn.XLOOKUP(transformación!B204,'[1]IPC Armonizado'!$A$2:$A$250,_xlfn.XLOOKUP($C$1,'[1]IPC Armonizado'!$B$1:$Q$1,'[1]IPC Armonizado'!$B$2:$Q$250))</f>
        <v>114.33</v>
      </c>
      <c r="F213" s="19" cm="1">
        <f t="array" ref="F213">_xlfn.XLOOKUP(transformación!A204,'[1]Desempleo armonizado'!$A$2:$A$101,_xlfn.XLOOKUP($C$1,'[1]Desempleo armonizado'!$B$1:$P$1,'[1]Desempleo armonizado'!$B$2:$P$101))</f>
        <v>5.8</v>
      </c>
      <c r="G213" s="26" cm="1">
        <f t="array" ref="G213">IFERROR(_xlfn.XLOOKUP(transformación!$B204,[1]Forwarkeys!$B$2:$B$1000,_xlfn.XLOOKUP($C$1,[1]Forwarkeys!$C$1:$BA$1,[1]Forwarkeys!$C$2:$BA$1000)),"-")</f>
        <v>41239</v>
      </c>
      <c r="H213" s="19">
        <f>España!E213</f>
        <v>109.6</v>
      </c>
      <c r="I213" s="3">
        <f>[1]Aeropuerto!$E206</f>
        <v>41081</v>
      </c>
      <c r="J213" s="3" cm="1">
        <f t="array" ref="J213">_xlfn.XLOOKUP(transformación!$B204,[1]Mortalidad!$A$2:$A$301,_xlfn.XLOOKUP($C$1,[1]Mortalidad!$B$1:$P$1,[1]Mortalidad!$B$2:$P$301))</f>
        <v>9776</v>
      </c>
      <c r="K213" s="19" cm="1">
        <f t="array" ref="K213">_xlfn.XLOOKUP(transformación!$B204,'[1]Indice del consumidor'!$A$2:$A$301,_xlfn.XLOOKUP($C$1,'[1]Indice del consumidor'!$B$1:$P$1,'[1]Indice del consumidor'!$B$2:$P$301))</f>
        <v>-7.6</v>
      </c>
      <c r="L213" s="3" t="e" cm="1">
        <f t="array" ref="L213">_xlfn.XLOOKUP(transformación!B204,'[1]Total Búsquedas'!$A$5:$A$101,_xlfn.XLOOKUP($C$1,'[1]Total Búsquedas'!$B$2:$Q$2,'[1]Total Búsquedas'!$B$5:$Q$101))</f>
        <v>#N/A</v>
      </c>
      <c r="M213" s="3" cm="1">
        <f t="array" ref="M213">_xlfn.XLOOKUP(transformación!B204,'[1]Búsquedas a tres meses'!$A$5:$A$101,_xlfn.XLOOKUP($C$1,'[1]Búsquedas a tres meses'!$B$2:$Q$2,'[1]Búsquedas a tres meses'!$B$5:$Q$101))</f>
        <v>129203</v>
      </c>
      <c r="N213" s="3" cm="1">
        <f t="array" ref="N213">_xlfn.XLOOKUP(transformación!B204,'[1]Búsquedas a 6 meses'!$A$5:$A$101,_xlfn.XLOOKUP($C$1,'[1]Búsquedas a 6 meses'!$B$2:$Q$2,'[1]Búsquedas a 6 meses'!$B$5:$Q$101))</f>
        <v>142382</v>
      </c>
    </row>
    <row r="214" spans="1:14" x14ac:dyDescent="0.3">
      <c r="A214" s="2" t="str">
        <f>'Viajeros Hoteles y Apartamet'!A214</f>
        <v>2021</v>
      </c>
      <c r="B214" s="2" t="str">
        <f>'Viajeros Hoteles y Apartamet'!B214</f>
        <v>11</v>
      </c>
      <c r="C214" s="3">
        <f>'Viajeros Hoteles y Apartamet'!O214</f>
        <v>62430</v>
      </c>
      <c r="D214" s="3" cm="1">
        <f t="array" ref="D214">_xlfn.XLOOKUP(transformación!A205,'[1]Pib Pc'!$A$2:$A$81,_xlfn.XLOOKUP($C$1,'[1]Pib Pc'!B$1:P$1,'[1]Pib Pc'!$B$2:$P$81))</f>
        <v>11890</v>
      </c>
      <c r="E214" s="19" cm="1">
        <f t="array" ref="E214">_xlfn.XLOOKUP(transformación!B205,'[1]IPC Armonizado'!$A$2:$A$250,_xlfn.XLOOKUP($C$1,'[1]IPC Armonizado'!$B$1:$Q$1,'[1]IPC Armonizado'!$B$2:$Q$250))</f>
        <v>115.95</v>
      </c>
      <c r="F214" s="19" cm="1">
        <f t="array" ref="F214">_xlfn.XLOOKUP(transformación!A205,'[1]Desempleo armonizado'!$A$2:$A$101,_xlfn.XLOOKUP($C$1,'[1]Desempleo armonizado'!$B$1:$P$1,'[1]Desempleo armonizado'!$B$2:$P$101))</f>
        <v>5.8</v>
      </c>
      <c r="G214" s="26" cm="1">
        <f t="array" ref="G214">IFERROR(_xlfn.XLOOKUP(transformación!$B205,[1]Forwarkeys!$B$2:$B$1000,_xlfn.XLOOKUP($C$1,[1]Forwarkeys!$C$1:$BA$1,[1]Forwarkeys!$C$2:$BA$1000)),"-")</f>
        <v>25952</v>
      </c>
      <c r="H214" s="19">
        <f>España!E214</f>
        <v>109.87</v>
      </c>
      <c r="I214" s="3">
        <f>[1]Aeropuerto!$E207</f>
        <v>22597</v>
      </c>
      <c r="J214" s="3" cm="1">
        <f t="array" ref="J214">_xlfn.XLOOKUP(transformación!$B205,[1]Mortalidad!$A$2:$A$301,_xlfn.XLOOKUP($C$1,[1]Mortalidad!$B$1:$P$1,[1]Mortalidad!$B$2:$P$301))</f>
        <v>10308</v>
      </c>
      <c r="K214" s="19" cm="1">
        <f t="array" ref="K214">_xlfn.XLOOKUP(transformación!$B205,'[1]Indice del consumidor'!$A$2:$A$301,_xlfn.XLOOKUP($C$1,'[1]Indice del consumidor'!$B$1:$P$1,'[1]Indice del consumidor'!$B$2:$P$301))</f>
        <v>-10.1</v>
      </c>
      <c r="L214" s="3" t="e" cm="1">
        <f t="array" ref="L214">_xlfn.XLOOKUP(transformación!B205,'[1]Total Búsquedas'!$A$5:$A$101,_xlfn.XLOOKUP($C$1,'[1]Total Búsquedas'!$B$2:$Q$2,'[1]Total Búsquedas'!$B$5:$Q$101))</f>
        <v>#N/A</v>
      </c>
      <c r="M214" s="3" cm="1">
        <f t="array" ref="M214">_xlfn.XLOOKUP(transformación!B205,'[1]Búsquedas a tres meses'!$A$5:$A$101,_xlfn.XLOOKUP($C$1,'[1]Búsquedas a tres meses'!$B$2:$Q$2,'[1]Búsquedas a tres meses'!$B$5:$Q$101))</f>
        <v>103599</v>
      </c>
      <c r="N214" s="3" cm="1">
        <f t="array" ref="N214">_xlfn.XLOOKUP(transformación!B205,'[1]Búsquedas a 6 meses'!$A$5:$A$101,_xlfn.XLOOKUP($C$1,'[1]Búsquedas a 6 meses'!$B$2:$Q$2,'[1]Búsquedas a 6 meses'!$B$5:$Q$101))</f>
        <v>119342</v>
      </c>
    </row>
    <row r="215" spans="1:14" x14ac:dyDescent="0.3">
      <c r="A215" s="2" t="str">
        <f>'Viajeros Hoteles y Apartamet'!A215</f>
        <v>2021</v>
      </c>
      <c r="B215" s="2" t="str">
        <f>'Viajeros Hoteles y Apartamet'!B215</f>
        <v>12</v>
      </c>
      <c r="C215" s="3">
        <f>'Viajeros Hoteles y Apartamet'!O215</f>
        <v>35068</v>
      </c>
      <c r="D215" s="3" cm="1">
        <f t="array" ref="D215">_xlfn.XLOOKUP(transformación!A206,'[1]Pib Pc'!$A$2:$A$81,_xlfn.XLOOKUP($C$1,'[1]Pib Pc'!B$1:P$1,'[1]Pib Pc'!$B$2:$P$81))</f>
        <v>11890</v>
      </c>
      <c r="E215" s="19" cm="1">
        <f t="array" ref="E215">_xlfn.XLOOKUP(transformación!B206,'[1]IPC Armonizado'!$A$2:$A$250,_xlfn.XLOOKUP($C$1,'[1]IPC Armonizado'!$B$1:$Q$1,'[1]IPC Armonizado'!$B$2:$Q$250))</f>
        <v>115.93</v>
      </c>
      <c r="F215" s="19" cm="1">
        <f t="array" ref="F215">_xlfn.XLOOKUP(transformación!A206,'[1]Desempleo armonizado'!$A$2:$A$101,_xlfn.XLOOKUP($C$1,'[1]Desempleo armonizado'!$B$1:$P$1,'[1]Desempleo armonizado'!$B$2:$P$101))</f>
        <v>5.8</v>
      </c>
      <c r="G215" s="26" cm="1">
        <f t="array" ref="G215">IFERROR(_xlfn.XLOOKUP(transformación!$B206,[1]Forwarkeys!$B$2:$B$1000,_xlfn.XLOOKUP($C$1,[1]Forwarkeys!$C$1:$BA$1,[1]Forwarkeys!$C$2:$BA$1000)),"-")</f>
        <v>26895</v>
      </c>
      <c r="H215" s="19">
        <f>España!E215</f>
        <v>111.13</v>
      </c>
      <c r="I215" s="3">
        <f>[1]Aeropuerto!$E208</f>
        <v>24526</v>
      </c>
      <c r="J215" s="3" cm="1">
        <f t="array" ref="J215">_xlfn.XLOOKUP(transformación!$B206,[1]Mortalidad!$A$2:$A$301,_xlfn.XLOOKUP($C$1,[1]Mortalidad!$B$1:$P$1,[1]Mortalidad!$B$2:$P$301))</f>
        <v>11348</v>
      </c>
      <c r="K215" s="19" cm="1">
        <f t="array" ref="K215">_xlfn.XLOOKUP(transformación!$B206,'[1]Indice del consumidor'!$A$2:$A$301,_xlfn.XLOOKUP($C$1,'[1]Indice del consumidor'!$B$1:$P$1,'[1]Indice del consumidor'!$B$2:$P$301))</f>
        <v>-11.3</v>
      </c>
      <c r="L215" s="3" t="e" cm="1">
        <f t="array" ref="L215">_xlfn.XLOOKUP(transformación!B206,'[1]Total Búsquedas'!$A$5:$A$101,_xlfn.XLOOKUP($C$1,'[1]Total Búsquedas'!$B$2:$Q$2,'[1]Total Búsquedas'!$B$5:$Q$101))</f>
        <v>#N/A</v>
      </c>
      <c r="M215" s="3" cm="1">
        <f t="array" ref="M215">_xlfn.XLOOKUP(transformación!B206,'[1]Búsquedas a tres meses'!$A$5:$A$101,_xlfn.XLOOKUP($C$1,'[1]Búsquedas a tres meses'!$B$2:$Q$2,'[1]Búsquedas a tres meses'!$B$5:$Q$101))</f>
        <v>90876</v>
      </c>
      <c r="N215" s="3" cm="1">
        <f t="array" ref="N215">_xlfn.XLOOKUP(transformación!B206,'[1]Búsquedas a 6 meses'!$A$5:$A$101,_xlfn.XLOOKUP($C$1,'[1]Búsquedas a 6 meses'!$B$2:$Q$2,'[1]Búsquedas a 6 meses'!$B$5:$Q$101))</f>
        <v>104622</v>
      </c>
    </row>
    <row r="216" spans="1:14" x14ac:dyDescent="0.3">
      <c r="A216" s="2" t="str">
        <f>'Viajeros Hoteles y Apartamet'!A216</f>
        <v>2022</v>
      </c>
      <c r="B216" s="2" t="str">
        <f>'Viajeros Hoteles y Apartamet'!B216</f>
        <v>1</v>
      </c>
      <c r="C216" s="3">
        <f>'Viajeros Hoteles y Apartamet'!O216</f>
        <v>34639</v>
      </c>
      <c r="D216" s="3" cm="1">
        <f t="array" ref="D216">_xlfn.XLOOKUP(transformación!A207,'[1]Pib Pc'!$A$2:$A$81,_xlfn.XLOOKUP($C$1,'[1]Pib Pc'!B$1:P$1,'[1]Pib Pc'!$B$2:$P$81))</f>
        <v>11350</v>
      </c>
      <c r="E216" s="19" cm="1">
        <f t="array" ref="E216">_xlfn.XLOOKUP(transformación!B207,'[1]IPC Armonizado'!$A$2:$A$250,_xlfn.XLOOKUP($C$1,'[1]IPC Armonizado'!$B$1:$Q$1,'[1]IPC Armonizado'!$B$2:$Q$250))</f>
        <v>116.99</v>
      </c>
      <c r="F216" s="19" cm="1">
        <f t="array" ref="F216">_xlfn.XLOOKUP(transformación!A207,'[1]Desempleo armonizado'!$A$2:$A$101,_xlfn.XLOOKUP($C$1,'[1]Desempleo armonizado'!$B$1:$P$1,'[1]Desempleo armonizado'!$B$2:$P$101))</f>
        <v>5.3</v>
      </c>
      <c r="G216" s="26" cm="1">
        <f t="array" ref="G216">IFERROR(_xlfn.XLOOKUP(transformación!$B207,[1]Forwarkeys!$B$2:$B$1000,_xlfn.XLOOKUP($C$1,[1]Forwarkeys!$C$1:$BA$1,[1]Forwarkeys!$C$2:$BA$1000)),"-")</f>
        <v>25297</v>
      </c>
      <c r="H216" s="19">
        <f>España!E216</f>
        <v>110.26</v>
      </c>
      <c r="I216" s="3">
        <f>[1]Aeropuerto!$E209</f>
        <v>19190</v>
      </c>
      <c r="J216" s="3" cm="1">
        <f t="array" ref="J216">_xlfn.XLOOKUP(transformación!$B207,[1]Mortalidad!$A$2:$A$301,_xlfn.XLOOKUP($C$1,[1]Mortalidad!$B$1:$P$1,[1]Mortalidad!$B$2:$P$301))</f>
        <v>10463</v>
      </c>
      <c r="K216" s="19" cm="1">
        <f t="array" ref="K216">_xlfn.XLOOKUP(transformación!$B207,'[1]Indice del consumidor'!$A$2:$A$301,_xlfn.XLOOKUP($C$1,'[1]Indice del consumidor'!$B$1:$P$1,'[1]Indice del consumidor'!$B$2:$P$301))</f>
        <v>-9.4</v>
      </c>
      <c r="L216" s="3" t="e" cm="1">
        <f t="array" ref="L216">_xlfn.XLOOKUP(transformación!B207,'[1]Total Búsquedas'!$A$5:$A$101,_xlfn.XLOOKUP($C$1,'[1]Total Búsquedas'!$B$2:$Q$2,'[1]Total Búsquedas'!$B$5:$Q$101))</f>
        <v>#N/A</v>
      </c>
      <c r="M216" s="3" cm="1">
        <f t="array" ref="M216">_xlfn.XLOOKUP(transformación!B207,'[1]Búsquedas a tres meses'!$A$5:$A$101,_xlfn.XLOOKUP($C$1,'[1]Búsquedas a tres meses'!$B$2:$Q$2,'[1]Búsquedas a tres meses'!$B$5:$Q$101))</f>
        <v>103931</v>
      </c>
      <c r="N216" s="3" cm="1">
        <f t="array" ref="N216">_xlfn.XLOOKUP(transformación!B207,'[1]Búsquedas a 6 meses'!$A$5:$A$101,_xlfn.XLOOKUP($C$1,'[1]Búsquedas a 6 meses'!$B$2:$Q$2,'[1]Búsquedas a 6 meses'!$B$5:$Q$101))</f>
        <v>127275</v>
      </c>
    </row>
    <row r="217" spans="1:14" x14ac:dyDescent="0.3">
      <c r="A217" s="2" t="str">
        <f>'Viajeros Hoteles y Apartamet'!A217</f>
        <v>2022</v>
      </c>
      <c r="B217" s="2" t="str">
        <f>'Viajeros Hoteles y Apartamet'!B217</f>
        <v>2</v>
      </c>
      <c r="C217" s="3">
        <f>'Viajeros Hoteles y Apartamet'!O217</f>
        <v>44561</v>
      </c>
      <c r="D217" s="3" cm="1">
        <f t="array" ref="D217">_xlfn.XLOOKUP(transformación!A208,'[1]Pib Pc'!$A$2:$A$81,_xlfn.XLOOKUP($C$1,'[1]Pib Pc'!B$1:P$1,'[1]Pib Pc'!$B$2:$P$81))</f>
        <v>11350</v>
      </c>
      <c r="E217" s="19" cm="1">
        <f t="array" ref="E217">_xlfn.XLOOKUP(transformación!B208,'[1]IPC Armonizado'!$A$2:$A$250,_xlfn.XLOOKUP($C$1,'[1]IPC Armonizado'!$B$1:$Q$1,'[1]IPC Armonizado'!$B$2:$Q$250))</f>
        <v>119.49</v>
      </c>
      <c r="F217" s="19" cm="1">
        <f t="array" ref="F217">_xlfn.XLOOKUP(transformación!A208,'[1]Desempleo armonizado'!$A$2:$A$101,_xlfn.XLOOKUP($C$1,'[1]Desempleo armonizado'!$B$1:$P$1,'[1]Desempleo armonizado'!$B$2:$P$101))</f>
        <v>5.3</v>
      </c>
      <c r="G217" s="26" cm="1">
        <f t="array" ref="G217">IFERROR(_xlfn.XLOOKUP(transformación!$B208,[1]Forwarkeys!$B$2:$B$1000,_xlfn.XLOOKUP($C$1,[1]Forwarkeys!$C$1:$BA$1,[1]Forwarkeys!$C$2:$BA$1000)),"-")</f>
        <v>20837</v>
      </c>
      <c r="H217" s="19">
        <f>España!E217</f>
        <v>111.15</v>
      </c>
      <c r="I217" s="3">
        <f>[1]Aeropuerto!$E210</f>
        <v>21052</v>
      </c>
      <c r="J217" s="3" cm="1">
        <f t="array" ref="J217">_xlfn.XLOOKUP(transformación!$B208,[1]Mortalidad!$A$2:$A$301,_xlfn.XLOOKUP($C$1,[1]Mortalidad!$B$1:$P$1,[1]Mortalidad!$B$2:$P$301))</f>
        <v>9859</v>
      </c>
      <c r="K217" s="19" cm="1">
        <f t="array" ref="K217">_xlfn.XLOOKUP(transformación!$B208,'[1]Indice del consumidor'!$A$2:$A$301,_xlfn.XLOOKUP($C$1,'[1]Indice del consumidor'!$B$1:$P$1,'[1]Indice del consumidor'!$B$2:$P$301))</f>
        <v>-9.9</v>
      </c>
      <c r="L217" s="3" t="e" cm="1">
        <f t="array" ref="L217">_xlfn.XLOOKUP(transformación!B208,'[1]Total Búsquedas'!$A$5:$A$101,_xlfn.XLOOKUP($C$1,'[1]Total Búsquedas'!$B$2:$Q$2,'[1]Total Búsquedas'!$B$5:$Q$101))</f>
        <v>#N/A</v>
      </c>
      <c r="M217" s="3" cm="1">
        <f t="array" ref="M217">_xlfn.XLOOKUP(transformación!B208,'[1]Búsquedas a tres meses'!$A$5:$A$101,_xlfn.XLOOKUP($C$1,'[1]Búsquedas a tres meses'!$B$2:$Q$2,'[1]Búsquedas a tres meses'!$B$5:$Q$101))</f>
        <v>113995</v>
      </c>
      <c r="N217" s="3" cm="1">
        <f t="array" ref="N217">_xlfn.XLOOKUP(transformación!B208,'[1]Búsquedas a 6 meses'!$A$5:$A$101,_xlfn.XLOOKUP($C$1,'[1]Búsquedas a 6 meses'!$B$2:$Q$2,'[1]Búsquedas a 6 meses'!$B$5:$Q$101))</f>
        <v>139253</v>
      </c>
    </row>
    <row r="218" spans="1:14" x14ac:dyDescent="0.3">
      <c r="A218" s="2" t="str">
        <f>'Viajeros Hoteles y Apartamet'!A218</f>
        <v>2022</v>
      </c>
      <c r="B218" s="2" t="str">
        <f>'Viajeros Hoteles y Apartamet'!B218</f>
        <v>3</v>
      </c>
      <c r="C218" s="3">
        <f>'Viajeros Hoteles y Apartamet'!O218</f>
        <v>64128</v>
      </c>
      <c r="D218" s="3" cm="1">
        <f t="array" ref="D218">_xlfn.XLOOKUP(transformación!A209,'[1]Pib Pc'!$A$2:$A$81,_xlfn.XLOOKUP($C$1,'[1]Pib Pc'!B$1:P$1,'[1]Pib Pc'!$B$2:$P$81))</f>
        <v>11350</v>
      </c>
      <c r="E218" s="19" cm="1">
        <f t="array" ref="E218">_xlfn.XLOOKUP(transformación!B209,'[1]IPC Armonizado'!$A$2:$A$250,_xlfn.XLOOKUP($C$1,'[1]IPC Armonizado'!$B$1:$Q$1,'[1]IPC Armonizado'!$B$2:$Q$250))</f>
        <v>120.28</v>
      </c>
      <c r="F218" s="19" cm="1">
        <f t="array" ref="F218">_xlfn.XLOOKUP(transformación!A209,'[1]Desempleo armonizado'!$A$2:$A$101,_xlfn.XLOOKUP($C$1,'[1]Desempleo armonizado'!$B$1:$P$1,'[1]Desempleo armonizado'!$B$2:$P$101))</f>
        <v>5.3</v>
      </c>
      <c r="G218" s="26" cm="1">
        <f t="array" ref="G218">IFERROR(_xlfn.XLOOKUP(transformación!$B209,[1]Forwarkeys!$B$2:$B$1000,_xlfn.XLOOKUP($C$1,[1]Forwarkeys!$C$1:$BA$1,[1]Forwarkeys!$C$2:$BA$1000)),"-")</f>
        <v>28853</v>
      </c>
      <c r="H218" s="19">
        <f>España!E218</f>
        <v>115.51</v>
      </c>
      <c r="I218" s="3">
        <f>[1]Aeropuerto!$E211</f>
        <v>26697</v>
      </c>
      <c r="J218" s="3" cm="1">
        <f t="array" ref="J218">_xlfn.XLOOKUP(transformación!$B209,[1]Mortalidad!$A$2:$A$301,_xlfn.XLOOKUP($C$1,[1]Mortalidad!$B$1:$P$1,[1]Mortalidad!$B$2:$P$301))</f>
        <v>10535</v>
      </c>
      <c r="K218" s="19" cm="1">
        <f t="array" ref="K218">_xlfn.XLOOKUP(transformación!$B209,'[1]Indice del consumidor'!$A$2:$A$301,_xlfn.XLOOKUP($C$1,'[1]Indice del consumidor'!$B$1:$P$1,'[1]Indice del consumidor'!$B$2:$P$301))</f>
        <v>-21.8</v>
      </c>
      <c r="L218" s="3" t="e" cm="1">
        <f t="array" ref="L218">_xlfn.XLOOKUP(transformación!B209,'[1]Total Búsquedas'!$A$5:$A$101,_xlfn.XLOOKUP($C$1,'[1]Total Búsquedas'!$B$2:$Q$2,'[1]Total Búsquedas'!$B$5:$Q$101))</f>
        <v>#N/A</v>
      </c>
      <c r="M218" s="3" cm="1">
        <f t="array" ref="M218">_xlfn.XLOOKUP(transformación!B209,'[1]Búsquedas a tres meses'!$A$5:$A$101,_xlfn.XLOOKUP($C$1,'[1]Búsquedas a tres meses'!$B$2:$Q$2,'[1]Búsquedas a tres meses'!$B$5:$Q$101))</f>
        <v>115798</v>
      </c>
      <c r="N218" s="3" cm="1">
        <f t="array" ref="N218">_xlfn.XLOOKUP(transformación!B209,'[1]Búsquedas a 6 meses'!$A$5:$A$101,_xlfn.XLOOKUP($C$1,'[1]Búsquedas a 6 meses'!$B$2:$Q$2,'[1]Búsquedas a 6 meses'!$B$5:$Q$101))</f>
        <v>148332</v>
      </c>
    </row>
    <row r="219" spans="1:14" x14ac:dyDescent="0.3">
      <c r="A219" s="2" t="str">
        <f>'Viajeros Hoteles y Apartamet'!A219</f>
        <v>2022</v>
      </c>
      <c r="B219" s="2" t="str">
        <f>'Viajeros Hoteles y Apartamet'!B219</f>
        <v>4</v>
      </c>
      <c r="C219" s="3">
        <f>'Viajeros Hoteles y Apartamet'!O219</f>
        <v>67095</v>
      </c>
      <c r="D219" s="3" cm="1">
        <f t="array" ref="D219">_xlfn.XLOOKUP(transformación!A210,'[1]Pib Pc'!$A$2:$A$81,_xlfn.XLOOKUP($C$1,'[1]Pib Pc'!B$1:P$1,'[1]Pib Pc'!$B$2:$P$81))</f>
        <v>11880</v>
      </c>
      <c r="E219" s="19" cm="1">
        <f t="array" ref="E219">_xlfn.XLOOKUP(transformación!B210,'[1]IPC Armonizado'!$A$2:$A$250,_xlfn.XLOOKUP($C$1,'[1]IPC Armonizado'!$B$1:$Q$1,'[1]IPC Armonizado'!$B$2:$Q$250))</f>
        <v>120.61</v>
      </c>
      <c r="F219" s="19" cm="1">
        <f t="array" ref="F219">_xlfn.XLOOKUP(transformación!A210,'[1]Desempleo armonizado'!$A$2:$A$101,_xlfn.XLOOKUP($C$1,'[1]Desempleo armonizado'!$B$1:$P$1,'[1]Desempleo armonizado'!$B$2:$P$101))</f>
        <v>5.6</v>
      </c>
      <c r="G219" s="26" cm="1">
        <f t="array" ref="G219">IFERROR(_xlfn.XLOOKUP(transformación!$B210,[1]Forwarkeys!$B$2:$B$1000,_xlfn.XLOOKUP($C$1,[1]Forwarkeys!$C$1:$BA$1,[1]Forwarkeys!$C$2:$BA$1000)),"-")</f>
        <v>43591</v>
      </c>
      <c r="H219" s="19">
        <f>España!E219</f>
        <v>115.21</v>
      </c>
      <c r="I219" s="3">
        <f>[1]Aeropuerto!$E212</f>
        <v>41889</v>
      </c>
      <c r="J219" s="3" cm="1">
        <f t="array" ref="J219">_xlfn.XLOOKUP(transformación!$B210,[1]Mortalidad!$A$2:$A$301,_xlfn.XLOOKUP($C$1,[1]Mortalidad!$B$1:$P$1,[1]Mortalidad!$B$2:$P$301))</f>
        <v>10306</v>
      </c>
      <c r="K219" s="19" cm="1">
        <f t="array" ref="K219">_xlfn.XLOOKUP(transformación!$B210,'[1]Indice del consumidor'!$A$2:$A$301,_xlfn.XLOOKUP($C$1,'[1]Indice del consumidor'!$B$1:$P$1,'[1]Indice del consumidor'!$B$2:$P$301))</f>
        <v>-18.7</v>
      </c>
      <c r="L219" s="3" t="e" cm="1">
        <f t="array" ref="L219">_xlfn.XLOOKUP(transformación!B210,'[1]Total Búsquedas'!$A$5:$A$101,_xlfn.XLOOKUP($C$1,'[1]Total Búsquedas'!$B$2:$Q$2,'[1]Total Búsquedas'!$B$5:$Q$101))</f>
        <v>#N/A</v>
      </c>
      <c r="M219" s="3" cm="1">
        <f t="array" ref="M219">_xlfn.XLOOKUP(transformación!B210,'[1]Búsquedas a tres meses'!$A$5:$A$101,_xlfn.XLOOKUP($C$1,'[1]Búsquedas a tres meses'!$B$2:$Q$2,'[1]Búsquedas a tres meses'!$B$5:$Q$101))</f>
        <v>133976</v>
      </c>
      <c r="N219" s="3" cm="1">
        <f t="array" ref="N219">_xlfn.XLOOKUP(transformación!B210,'[1]Búsquedas a 6 meses'!$A$5:$A$101,_xlfn.XLOOKUP($C$1,'[1]Búsquedas a 6 meses'!$B$2:$Q$2,'[1]Búsquedas a 6 meses'!$B$5:$Q$101))</f>
        <v>162678</v>
      </c>
    </row>
    <row r="220" spans="1:14" x14ac:dyDescent="0.3">
      <c r="A220" s="2" t="str">
        <f>'Viajeros Hoteles y Apartamet'!A220</f>
        <v>2022</v>
      </c>
      <c r="B220" s="2" t="str">
        <f>'Viajeros Hoteles y Apartamet'!B220</f>
        <v>5</v>
      </c>
      <c r="C220" s="3">
        <f>'Viajeros Hoteles y Apartamet'!O220</f>
        <v>75027</v>
      </c>
      <c r="D220" s="3" cm="1">
        <f t="array" ref="D220">_xlfn.XLOOKUP(transformación!A211,'[1]Pib Pc'!$A$2:$A$81,_xlfn.XLOOKUP($C$1,'[1]Pib Pc'!B$1:P$1,'[1]Pib Pc'!$B$2:$P$81))</f>
        <v>11880</v>
      </c>
      <c r="E220" s="19" cm="1">
        <f t="array" ref="E220">_xlfn.XLOOKUP(transformación!B211,'[1]IPC Armonizado'!$A$2:$A$250,_xlfn.XLOOKUP($C$1,'[1]IPC Armonizado'!$B$1:$Q$1,'[1]IPC Armonizado'!$B$2:$Q$250))</f>
        <v>121.61</v>
      </c>
      <c r="F220" s="19" cm="1">
        <f t="array" ref="F220">_xlfn.XLOOKUP(transformación!A211,'[1]Desempleo armonizado'!$A$2:$A$101,_xlfn.XLOOKUP($C$1,'[1]Desempleo armonizado'!$B$1:$P$1,'[1]Desempleo armonizado'!$B$2:$P$101))</f>
        <v>5.6</v>
      </c>
      <c r="G220" s="26" cm="1">
        <f t="array" ref="G220">IFERROR(_xlfn.XLOOKUP(transformación!$B211,[1]Forwarkeys!$B$2:$B$1000,_xlfn.XLOOKUP($C$1,[1]Forwarkeys!$C$1:$BA$1,[1]Forwarkeys!$C$2:$BA$1000)),"-")</f>
        <v>39566</v>
      </c>
      <c r="H220" s="19">
        <f>España!E220</f>
        <v>116.03</v>
      </c>
      <c r="I220" s="3">
        <f>[1]Aeropuerto!$E213</f>
        <v>38854</v>
      </c>
      <c r="J220" s="3" cm="1">
        <f t="array" ref="J220">_xlfn.XLOOKUP(transformación!$B211,[1]Mortalidad!$A$2:$A$301,_xlfn.XLOOKUP($C$1,[1]Mortalidad!$B$1:$P$1,[1]Mortalidad!$B$2:$P$301))</f>
        <v>9146</v>
      </c>
      <c r="K220" s="19" cm="1">
        <f t="array" ref="K220">_xlfn.XLOOKUP(transformación!$B211,'[1]Indice del consumidor'!$A$2:$A$301,_xlfn.XLOOKUP($C$1,'[1]Indice del consumidor'!$B$1:$P$1,'[1]Indice del consumidor'!$B$2:$P$301))</f>
        <v>-18</v>
      </c>
      <c r="L220" s="3" t="e" cm="1">
        <f t="array" ref="L220">_xlfn.XLOOKUP(transformación!B211,'[1]Total Búsquedas'!$A$5:$A$101,_xlfn.XLOOKUP($C$1,'[1]Total Búsquedas'!$B$2:$Q$2,'[1]Total Búsquedas'!$B$5:$Q$101))</f>
        <v>#N/A</v>
      </c>
      <c r="M220" s="3" cm="1">
        <f t="array" ref="M220">_xlfn.XLOOKUP(transformación!B211,'[1]Búsquedas a tres meses'!$A$5:$A$101,_xlfn.XLOOKUP($C$1,'[1]Búsquedas a tres meses'!$B$2:$Q$2,'[1]Búsquedas a tres meses'!$B$5:$Q$101))</f>
        <v>145276</v>
      </c>
      <c r="N220" s="3" cm="1">
        <f t="array" ref="N220">_xlfn.XLOOKUP(transformación!B211,'[1]Búsquedas a 6 meses'!$A$5:$A$101,_xlfn.XLOOKUP($C$1,'[1]Búsquedas a 6 meses'!$B$2:$Q$2,'[1]Búsquedas a 6 meses'!$B$5:$Q$101))</f>
        <v>168620</v>
      </c>
    </row>
    <row r="221" spans="1:14" x14ac:dyDescent="0.3">
      <c r="A221" s="2" t="str">
        <f>'Viajeros Hoteles y Apartamet'!A221</f>
        <v>2022</v>
      </c>
      <c r="B221" s="2" t="str">
        <f>'Viajeros Hoteles y Apartamet'!B221</f>
        <v>6</v>
      </c>
      <c r="C221" s="3">
        <f>'Viajeros Hoteles y Apartamet'!O221</f>
        <v>71511</v>
      </c>
      <c r="D221" s="3" cm="1">
        <f t="array" ref="D221">_xlfn.XLOOKUP(transformación!A212,'[1]Pib Pc'!$A$2:$A$81,_xlfn.XLOOKUP($C$1,'[1]Pib Pc'!B$1:P$1,'[1]Pib Pc'!$B$2:$P$81))</f>
        <v>11880</v>
      </c>
      <c r="E221" s="19" cm="1">
        <f t="array" ref="E221">_xlfn.XLOOKUP(transformación!B212,'[1]IPC Armonizado'!$A$2:$A$250,_xlfn.XLOOKUP($C$1,'[1]IPC Armonizado'!$B$1:$Q$1,'[1]IPC Armonizado'!$B$2:$Q$250))</f>
        <v>122.82</v>
      </c>
      <c r="F221" s="19" cm="1">
        <f t="array" ref="F221">_xlfn.XLOOKUP(transformación!A212,'[1]Desempleo armonizado'!$A$2:$A$101,_xlfn.XLOOKUP($C$1,'[1]Desempleo armonizado'!$B$1:$P$1,'[1]Desempleo armonizado'!$B$2:$P$101))</f>
        <v>5.6</v>
      </c>
      <c r="G221" s="26" cm="1">
        <f t="array" ref="G221">IFERROR(_xlfn.XLOOKUP(transformación!$B212,[1]Forwarkeys!$B$2:$B$1000,_xlfn.XLOOKUP($C$1,[1]Forwarkeys!$C$1:$BA$1,[1]Forwarkeys!$C$2:$BA$1000)),"-")</f>
        <v>35221</v>
      </c>
      <c r="H221" s="19">
        <f>España!E221</f>
        <v>118.22</v>
      </c>
      <c r="I221" s="3">
        <f>[1]Aeropuerto!$E214</f>
        <v>34207</v>
      </c>
      <c r="J221" s="3" cm="1">
        <f t="array" ref="J221">_xlfn.XLOOKUP(transformación!$B212,[1]Mortalidad!$A$2:$A$301,_xlfn.XLOOKUP($C$1,[1]Mortalidad!$B$1:$P$1,[1]Mortalidad!$B$2:$P$301))</f>
        <v>8722</v>
      </c>
      <c r="K221" s="19" cm="1">
        <f t="array" ref="K221">_xlfn.XLOOKUP(transformación!$B212,'[1]Indice del consumidor'!$A$2:$A$301,_xlfn.XLOOKUP($C$1,'[1]Indice del consumidor'!$B$1:$P$1,'[1]Indice del consumidor'!$B$2:$P$301))</f>
        <v>-17.3</v>
      </c>
      <c r="L221" s="3" t="e" cm="1">
        <f t="array" ref="L221">_xlfn.XLOOKUP(transformación!B212,'[1]Total Búsquedas'!$A$5:$A$101,_xlfn.XLOOKUP($C$1,'[1]Total Búsquedas'!$B$2:$Q$2,'[1]Total Búsquedas'!$B$5:$Q$101))</f>
        <v>#N/A</v>
      </c>
      <c r="M221" s="3" cm="1">
        <f t="array" ref="M221">_xlfn.XLOOKUP(transformación!B212,'[1]Búsquedas a tres meses'!$A$5:$A$101,_xlfn.XLOOKUP($C$1,'[1]Búsquedas a tres meses'!$B$2:$Q$2,'[1]Búsquedas a tres meses'!$B$5:$Q$101))</f>
        <v>141229</v>
      </c>
      <c r="N221" s="3" cm="1">
        <f t="array" ref="N221">_xlfn.XLOOKUP(transformación!B212,'[1]Búsquedas a 6 meses'!$A$5:$A$101,_xlfn.XLOOKUP($C$1,'[1]Búsquedas a 6 meses'!$B$2:$Q$2,'[1]Búsquedas a 6 meses'!$B$5:$Q$101))</f>
        <v>159754</v>
      </c>
    </row>
    <row r="222" spans="1:14" x14ac:dyDescent="0.3">
      <c r="A222" s="2" t="str">
        <f>'Viajeros Hoteles y Apartamet'!A222</f>
        <v>2022</v>
      </c>
      <c r="B222" s="2" t="str">
        <f>'Viajeros Hoteles y Apartamet'!B222</f>
        <v>7</v>
      </c>
      <c r="C222" s="3">
        <f>'Viajeros Hoteles y Apartamet'!O222</f>
        <v>93177</v>
      </c>
      <c r="D222" s="3" cm="1">
        <f t="array" ref="D222">_xlfn.XLOOKUP(transformación!A213,'[1]Pib Pc'!$A$2:$A$81,_xlfn.XLOOKUP($C$1,'[1]Pib Pc'!B$1:P$1,'[1]Pib Pc'!$B$2:$P$81))</f>
        <v>11580</v>
      </c>
      <c r="E222" s="19" cm="1">
        <f t="array" ref="E222">_xlfn.XLOOKUP(transformación!B213,'[1]IPC Armonizado'!$A$2:$A$250,_xlfn.XLOOKUP($C$1,'[1]IPC Armonizado'!$B$1:$Q$1,'[1]IPC Armonizado'!$B$2:$Q$250))</f>
        <v>122.03</v>
      </c>
      <c r="F222" s="19" cm="1">
        <f t="array" ref="F222">_xlfn.XLOOKUP(transformación!A213,'[1]Desempleo armonizado'!$A$2:$A$101,_xlfn.XLOOKUP($C$1,'[1]Desempleo armonizado'!$B$1:$P$1,'[1]Desempleo armonizado'!$B$2:$P$101))</f>
        <v>5.7</v>
      </c>
      <c r="G222" s="26" cm="1">
        <f t="array" ref="G222">IFERROR(_xlfn.XLOOKUP(transformación!$B213,[1]Forwarkeys!$B$2:$B$1000,_xlfn.XLOOKUP($C$1,[1]Forwarkeys!$C$1:$BA$1,[1]Forwarkeys!$C$2:$BA$1000)),"-")</f>
        <v>41449</v>
      </c>
      <c r="H222" s="19">
        <f>España!E222</f>
        <v>117.54</v>
      </c>
      <c r="I222" s="3">
        <f>[1]Aeropuerto!$E215</f>
        <v>42717</v>
      </c>
      <c r="J222" s="3" cm="1">
        <f t="array" ref="J222">_xlfn.XLOOKUP(transformación!$B213,[1]Mortalidad!$A$2:$A$301,_xlfn.XLOOKUP($C$1,[1]Mortalidad!$B$1:$P$1,[1]Mortalidad!$B$2:$P$301))</f>
        <v>9003</v>
      </c>
      <c r="K222" s="19" cm="1">
        <f t="array" ref="K222">_xlfn.XLOOKUP(transformación!$B213,'[1]Indice del consumidor'!$A$2:$A$301,_xlfn.XLOOKUP($C$1,'[1]Indice del consumidor'!$B$1:$P$1,'[1]Indice del consumidor'!$B$2:$P$301))</f>
        <v>-18.899999999999999</v>
      </c>
      <c r="L222" s="3" t="e" cm="1">
        <f t="array" ref="L222">_xlfn.XLOOKUP(transformación!B213,'[1]Total Búsquedas'!$A$5:$A$101,_xlfn.XLOOKUP($C$1,'[1]Total Búsquedas'!$B$2:$Q$2,'[1]Total Búsquedas'!$B$5:$Q$101))</f>
        <v>#N/A</v>
      </c>
      <c r="M222" s="3" cm="1">
        <f t="array" ref="M222">_xlfn.XLOOKUP(transformación!B213,'[1]Búsquedas a tres meses'!$A$5:$A$101,_xlfn.XLOOKUP($C$1,'[1]Búsquedas a tres meses'!$B$2:$Q$2,'[1]Búsquedas a tres meses'!$B$5:$Q$101))</f>
        <v>139171</v>
      </c>
      <c r="N222" s="3" cm="1">
        <f t="array" ref="N222">_xlfn.XLOOKUP(transformación!B213,'[1]Búsquedas a 6 meses'!$A$5:$A$101,_xlfn.XLOOKUP($C$1,'[1]Búsquedas a 6 meses'!$B$2:$Q$2,'[1]Búsquedas a 6 meses'!$B$5:$Q$101))</f>
        <v>152582</v>
      </c>
    </row>
    <row r="223" spans="1:14" x14ac:dyDescent="0.3">
      <c r="A223" s="2">
        <v>2022</v>
      </c>
      <c r="B223" s="2">
        <v>8</v>
      </c>
      <c r="C223" s="3">
        <f>'Viajeros Hoteles y Apartamet'!O223</f>
        <v>68520</v>
      </c>
      <c r="D223" s="3" cm="1">
        <f t="array" ref="D223">_xlfn.XLOOKUP(transformación!A214,'[1]Pib Pc'!$A$2:$A$81,_xlfn.XLOOKUP($C$1,'[1]Pib Pc'!B$1:P$1,'[1]Pib Pc'!$B$2:$P$81))</f>
        <v>11580</v>
      </c>
      <c r="E223" s="19" cm="1">
        <f t="array" ref="E223">_xlfn.XLOOKUP(transformación!B214,'[1]IPC Armonizado'!$A$2:$A$250,_xlfn.XLOOKUP($C$1,'[1]IPC Armonizado'!$B$1:$Q$1,'[1]IPC Armonizado'!$B$2:$Q$250))</f>
        <v>124.24</v>
      </c>
      <c r="F223" s="19" cm="1">
        <f t="array" ref="F223">_xlfn.XLOOKUP(transformación!A214,'[1]Desempleo armonizado'!$A$2:$A$101,_xlfn.XLOOKUP($C$1,'[1]Desempleo armonizado'!$B$1:$P$1,'[1]Desempleo armonizado'!$B$2:$P$101))</f>
        <v>5.7</v>
      </c>
      <c r="G223" s="26" cm="1">
        <f t="array" ref="G223">IFERROR(_xlfn.XLOOKUP(transformación!$B214,[1]Forwarkeys!$B$2:$B$1000,_xlfn.XLOOKUP($C$1,[1]Forwarkeys!$C$1:$BA$1,[1]Forwarkeys!$C$2:$BA$1000)),"-")</f>
        <v>40824</v>
      </c>
      <c r="H223" s="19">
        <f>España!E223</f>
        <v>117.84</v>
      </c>
      <c r="I223" s="3">
        <f>[1]Aeropuerto!$E216</f>
        <v>34861</v>
      </c>
      <c r="J223" s="3" cm="1">
        <f t="array" ref="J223">_xlfn.XLOOKUP(transformación!$B214,[1]Mortalidad!$A$2:$A$301,_xlfn.XLOOKUP($C$1,[1]Mortalidad!$B$1:$P$1,[1]Mortalidad!$B$2:$P$301))</f>
        <v>9181</v>
      </c>
      <c r="K223" s="19" cm="1">
        <f t="array" ref="K223">_xlfn.XLOOKUP(transformación!$B214,'[1]Indice del consumidor'!$A$2:$A$301,_xlfn.XLOOKUP($C$1,'[1]Indice del consumidor'!$B$1:$P$1,'[1]Indice del consumidor'!$B$2:$P$301))</f>
        <v>-18.399999999999999</v>
      </c>
      <c r="L223" s="3" t="e" cm="1">
        <f t="array" ref="L223">_xlfn.XLOOKUP(transformación!B214,'[1]Total Búsquedas'!$A$5:$A$101,_xlfn.XLOOKUP($C$1,'[1]Total Búsquedas'!$B$2:$Q$2,'[1]Total Búsquedas'!$B$5:$Q$101))</f>
        <v>#N/A</v>
      </c>
      <c r="M223" s="3" cm="1">
        <f t="array" ref="M223">_xlfn.XLOOKUP(transformación!B214,'[1]Búsquedas a tres meses'!$A$5:$A$101,_xlfn.XLOOKUP($C$1,'[1]Búsquedas a tres meses'!$B$2:$Q$2,'[1]Búsquedas a tres meses'!$B$5:$Q$101))</f>
        <v>108061</v>
      </c>
      <c r="N223" s="3" cm="1">
        <f t="array" ref="N223">_xlfn.XLOOKUP(transformación!B214,'[1]Búsquedas a 6 meses'!$A$5:$A$101,_xlfn.XLOOKUP($C$1,'[1]Búsquedas a 6 meses'!$B$2:$Q$2,'[1]Búsquedas a 6 meses'!$B$5:$Q$101))</f>
        <v>123603</v>
      </c>
    </row>
    <row r="224" spans="1:14" x14ac:dyDescent="0.3">
      <c r="A224" s="2">
        <v>2022</v>
      </c>
      <c r="B224" s="2">
        <v>9</v>
      </c>
      <c r="C224" s="3">
        <f>'Viajeros Hoteles y Apartamet'!O224</f>
        <v>80089</v>
      </c>
      <c r="D224" s="3" cm="1">
        <f t="array" ref="D224">_xlfn.XLOOKUP(transformación!A215,'[1]Pib Pc'!$A$2:$A$81,_xlfn.XLOOKUP($C$1,'[1]Pib Pc'!B$1:P$1,'[1]Pib Pc'!$B$2:$P$81))</f>
        <v>11580</v>
      </c>
      <c r="E224" s="19" cm="1">
        <f t="array" ref="E224">_xlfn.XLOOKUP(transformación!B215,'[1]IPC Armonizado'!$A$2:$A$250,_xlfn.XLOOKUP($C$1,'[1]IPC Armonizado'!$B$1:$Q$1,'[1]IPC Armonizado'!$B$2:$Q$250))</f>
        <v>125.9</v>
      </c>
      <c r="F224" s="19" cm="1">
        <f t="array" ref="F224">_xlfn.XLOOKUP(transformación!A215,'[1]Desempleo armonizado'!$A$2:$A$101,_xlfn.XLOOKUP($C$1,'[1]Desempleo armonizado'!$B$1:$P$1,'[1]Desempleo armonizado'!$B$2:$P$101))</f>
        <v>5.7</v>
      </c>
      <c r="G224" s="26" cm="1">
        <f t="array" ref="G224">IFERROR(_xlfn.XLOOKUP(transformación!$B215,[1]Forwarkeys!$B$2:$B$1000,_xlfn.XLOOKUP($C$1,[1]Forwarkeys!$C$1:$BA$1,[1]Forwarkeys!$C$2:$BA$1000)),"-")</f>
        <v>38602</v>
      </c>
      <c r="H224" s="19">
        <f>España!E224</f>
        <v>117.55</v>
      </c>
      <c r="I224" s="3">
        <f>[1]Aeropuerto!$E217</f>
        <v>38904</v>
      </c>
      <c r="J224" s="3" cm="1">
        <f t="array" ref="J224">_xlfn.XLOOKUP(transformación!$B215,[1]Mortalidad!$A$2:$A$301,_xlfn.XLOOKUP($C$1,[1]Mortalidad!$B$1:$P$1,[1]Mortalidad!$B$2:$P$301))</f>
        <v>8601</v>
      </c>
      <c r="K224" s="19" cm="1">
        <f t="array" ref="K224">_xlfn.XLOOKUP(transformación!$B215,'[1]Indice del consumidor'!$A$2:$A$301,_xlfn.XLOOKUP($C$1,'[1]Indice del consumidor'!$B$1:$P$1,'[1]Indice del consumidor'!$B$2:$P$301))</f>
        <v>-28.1</v>
      </c>
      <c r="L224" s="3" t="e" cm="1">
        <f t="array" ref="L224">_xlfn.XLOOKUP(transformación!B215,'[1]Total Búsquedas'!$A$5:$A$101,_xlfn.XLOOKUP($C$1,'[1]Total Búsquedas'!$B$2:$Q$2,'[1]Total Búsquedas'!$B$5:$Q$101))</f>
        <v>#N/A</v>
      </c>
      <c r="M224" s="3" cm="1">
        <f t="array" ref="M224">_xlfn.XLOOKUP(transformación!B215,'[1]Búsquedas a tres meses'!$A$5:$A$101,_xlfn.XLOOKUP($C$1,'[1]Búsquedas a tres meses'!$B$2:$Q$2,'[1]Búsquedas a tres meses'!$B$5:$Q$101))</f>
        <v>105670</v>
      </c>
      <c r="N224" s="3" cm="1">
        <f t="array" ref="N224">_xlfn.XLOOKUP(transformación!B215,'[1]Búsquedas a 6 meses'!$A$5:$A$101,_xlfn.XLOOKUP($C$1,'[1]Búsquedas a 6 meses'!$B$2:$Q$2,'[1]Búsquedas a 6 meses'!$B$5:$Q$101))</f>
        <v>117441</v>
      </c>
    </row>
    <row r="225" spans="1:14" x14ac:dyDescent="0.3">
      <c r="A225" s="2">
        <v>2022</v>
      </c>
      <c r="B225" s="2">
        <v>10</v>
      </c>
      <c r="C225" s="3">
        <f>'Viajeros Hoteles y Apartamet'!O225</f>
        <v>72046</v>
      </c>
      <c r="D225" s="3" cm="1">
        <f t="array" ref="D225">_xlfn.XLOOKUP(transformación!A216,'[1]Pib Pc'!$A$2:$A$81,_xlfn.XLOOKUP($C$1,'[1]Pib Pc'!B$1:P$1,'[1]Pib Pc'!$B$2:$P$81))</f>
        <v>12620</v>
      </c>
      <c r="E225" s="19" cm="1">
        <f t="array" ref="E225">_xlfn.XLOOKUP(transformación!B216,'[1]IPC Armonizado'!$A$2:$A$250,_xlfn.XLOOKUP($C$1,'[1]IPC Armonizado'!$B$1:$Q$1,'[1]IPC Armonizado'!$B$2:$Q$250))</f>
        <v>129.30000000000001</v>
      </c>
      <c r="F225" s="19" cm="1">
        <f t="array" ref="F225">_xlfn.XLOOKUP(transformación!A216,'[1]Desempleo armonizado'!$A$2:$A$101,_xlfn.XLOOKUP($C$1,'[1]Desempleo armonizado'!$B$1:$P$1,'[1]Desempleo armonizado'!$B$2:$P$101))</f>
        <v>5.6</v>
      </c>
      <c r="G225" s="26" cm="1">
        <f t="array" ref="G225">IFERROR(_xlfn.XLOOKUP(transformación!$B216,[1]Forwarkeys!$B$2:$B$1000,_xlfn.XLOOKUP($C$1,[1]Forwarkeys!$C$1:$BA$1,[1]Forwarkeys!$C$2:$BA$1000)),"-")</f>
        <v>38563</v>
      </c>
      <c r="H225" s="19">
        <f>España!E225</f>
        <v>117.61</v>
      </c>
      <c r="I225" s="3">
        <f>[1]Aeropuerto!$E218</f>
        <v>37730</v>
      </c>
      <c r="J225" s="3" cm="1">
        <f t="array" ref="J225">_xlfn.XLOOKUP(transformación!$B216,[1]Mortalidad!$A$2:$A$301,_xlfn.XLOOKUP($C$1,[1]Mortalidad!$B$1:$P$1,[1]Mortalidad!$B$2:$P$301))</f>
        <v>9583</v>
      </c>
      <c r="K225" s="19" cm="1">
        <f t="array" ref="K225">_xlfn.XLOOKUP(transformación!$B216,'[1]Indice del consumidor'!$A$2:$A$301,_xlfn.XLOOKUP($C$1,'[1]Indice del consumidor'!$B$1:$P$1,'[1]Indice del consumidor'!$B$2:$P$301))</f>
        <v>-28.5</v>
      </c>
      <c r="L225" s="3" t="e" cm="1">
        <f t="array" ref="L225">_xlfn.XLOOKUP(transformación!B216,'[1]Total Búsquedas'!$A$5:$A$101,_xlfn.XLOOKUP($C$1,'[1]Total Búsquedas'!$B$2:$Q$2,'[1]Total Búsquedas'!$B$5:$Q$101))</f>
        <v>#N/A</v>
      </c>
      <c r="M225" s="3" cm="1">
        <f t="array" ref="M225">_xlfn.XLOOKUP(transformación!B216,'[1]Búsquedas a tres meses'!$A$5:$A$101,_xlfn.XLOOKUP($C$1,'[1]Búsquedas a tres meses'!$B$2:$Q$2,'[1]Búsquedas a tres meses'!$B$5:$Q$101))</f>
        <v>104570</v>
      </c>
      <c r="N225" s="3" cm="1">
        <f t="array" ref="N225">_xlfn.XLOOKUP(transformación!B216,'[1]Búsquedas a 6 meses'!$A$5:$A$101,_xlfn.XLOOKUP($C$1,'[1]Búsquedas a 6 meses'!$B$2:$Q$2,'[1]Búsquedas a 6 meses'!$B$5:$Q$101))</f>
        <v>123234</v>
      </c>
    </row>
    <row r="226" spans="1:14" x14ac:dyDescent="0.3">
      <c r="A226" s="2">
        <v>2022</v>
      </c>
      <c r="B226" s="2">
        <v>11</v>
      </c>
      <c r="C226" s="3">
        <f>'Viajeros Hoteles y Apartamet'!O226</f>
        <v>35575</v>
      </c>
      <c r="D226" s="3" cm="1">
        <f t="array" ref="D226">_xlfn.XLOOKUP(transformación!A217,'[1]Pib Pc'!$A$2:$A$81,_xlfn.XLOOKUP($C$1,'[1]Pib Pc'!B$1:P$1,'[1]Pib Pc'!$B$2:$P$81))</f>
        <v>12620</v>
      </c>
      <c r="E226" s="19" cm="1">
        <f t="array" ref="E226">_xlfn.XLOOKUP(transformación!B217,'[1]IPC Armonizado'!$A$2:$A$250,_xlfn.XLOOKUP($C$1,'[1]IPC Armonizado'!$B$1:$Q$1,'[1]IPC Armonizado'!$B$2:$Q$250))</f>
        <v>128.07</v>
      </c>
      <c r="F226" s="19" cm="1">
        <f t="array" ref="F226">_xlfn.XLOOKUP(transformación!A217,'[1]Desempleo armonizado'!$A$2:$A$101,_xlfn.XLOOKUP($C$1,'[1]Desempleo armonizado'!$B$1:$P$1,'[1]Desempleo armonizado'!$B$2:$P$101))</f>
        <v>5.6</v>
      </c>
      <c r="G226" s="26" cm="1">
        <f t="array" ref="G226">IFERROR(_xlfn.XLOOKUP(transformación!$B217,[1]Forwarkeys!$B$2:$B$1000,_xlfn.XLOOKUP($C$1,[1]Forwarkeys!$C$1:$BA$1,[1]Forwarkeys!$C$2:$BA$1000)),"-")</f>
        <v>25646</v>
      </c>
      <c r="H226" s="19">
        <f>España!E226</f>
        <v>117.22</v>
      </c>
      <c r="I226" s="3">
        <f>[1]Aeropuerto!$E219</f>
        <v>21524</v>
      </c>
      <c r="J226" s="3" t="str" cm="1">
        <f t="array" ref="J226">_xlfn.XLOOKUP(transformación!$B217,[1]Mortalidad!$A$2:$A$301,_xlfn.XLOOKUP($C$1,[1]Mortalidad!$B$1:$P$1,[1]Mortalidad!$B$2:$P$301))</f>
        <v>:</v>
      </c>
      <c r="K226" s="19" cm="1">
        <f t="array" ref="K226">_xlfn.XLOOKUP(transformación!$B217,'[1]Indice del consumidor'!$A$2:$A$301,_xlfn.XLOOKUP($C$1,'[1]Indice del consumidor'!$B$1:$P$1,'[1]Indice del consumidor'!$B$2:$P$301))</f>
        <v>-24.1</v>
      </c>
      <c r="L226" s="3" t="e" cm="1">
        <f t="array" ref="L226">_xlfn.XLOOKUP(transformación!B217,'[1]Total Búsquedas'!$A$5:$A$101,_xlfn.XLOOKUP($C$1,'[1]Total Búsquedas'!$B$2:$Q$2,'[1]Total Búsquedas'!$B$5:$Q$101))</f>
        <v>#N/A</v>
      </c>
      <c r="M226" s="3" cm="1">
        <f t="array" ref="M226">_xlfn.XLOOKUP(transformación!B217,'[1]Búsquedas a tres meses'!$A$5:$A$101,_xlfn.XLOOKUP($C$1,'[1]Búsquedas a tres meses'!$B$2:$Q$2,'[1]Búsquedas a tres meses'!$B$5:$Q$101))</f>
        <v>92384</v>
      </c>
      <c r="N226" s="3" cm="1">
        <f t="array" ref="N226">_xlfn.XLOOKUP(transformación!B217,'[1]Búsquedas a 6 meses'!$A$5:$A$101,_xlfn.XLOOKUP($C$1,'[1]Búsquedas a 6 meses'!$B$2:$Q$2,'[1]Búsquedas a 6 meses'!$B$5:$Q$101))</f>
        <v>119258</v>
      </c>
    </row>
    <row r="227" spans="1:14" x14ac:dyDescent="0.3">
      <c r="A227" s="2">
        <v>2022</v>
      </c>
      <c r="B227" s="2">
        <v>12</v>
      </c>
      <c r="C227" s="3">
        <f>'Viajeros Hoteles y Apartamet'!O227</f>
        <v>33695</v>
      </c>
      <c r="D227" s="3" cm="1">
        <f t="array" ref="D227">_xlfn.XLOOKUP(transformación!A218,'[1]Pib Pc'!$A$2:$A$81,_xlfn.XLOOKUP($C$1,'[1]Pib Pc'!B$1:P$1,'[1]Pib Pc'!$B$2:$P$81))</f>
        <v>12620</v>
      </c>
      <c r="E227" s="19" cm="1">
        <f t="array" ref="E227">_xlfn.XLOOKUP(transformación!B218,'[1]IPC Armonizado'!$A$2:$A$250,_xlfn.XLOOKUP($C$1,'[1]IPC Armonizado'!$B$1:$Q$1,'[1]IPC Armonizado'!$B$2:$Q$250))</f>
        <v>127.77</v>
      </c>
      <c r="F227" s="19" cm="1">
        <f t="array" ref="F227">_xlfn.XLOOKUP(transformación!A218,'[1]Desempleo armonizado'!$A$2:$A$101,_xlfn.XLOOKUP($C$1,'[1]Desempleo armonizado'!$B$1:$P$1,'[1]Desempleo armonizado'!$B$2:$P$101))</f>
        <v>5.6</v>
      </c>
      <c r="G227" s="26" cm="1">
        <f t="array" ref="G227">IFERROR(_xlfn.XLOOKUP(transformación!$B218,[1]Forwarkeys!$B$2:$B$1000,_xlfn.XLOOKUP($C$1,[1]Forwarkeys!$C$1:$BA$1,[1]Forwarkeys!$C$2:$BA$1000)),"-")</f>
        <v>26131</v>
      </c>
      <c r="H227" s="19">
        <f>España!E227</f>
        <v>117.22</v>
      </c>
      <c r="I227" s="3">
        <f>[1]Aeropuerto!$E220</f>
        <v>25172</v>
      </c>
      <c r="J227" s="3" t="str" cm="1">
        <f t="array" ref="J227">_xlfn.XLOOKUP(transformación!$B218,[1]Mortalidad!$A$2:$A$301,_xlfn.XLOOKUP($C$1,[1]Mortalidad!$B$1:$P$1,[1]Mortalidad!$B$2:$P$301))</f>
        <v>:</v>
      </c>
      <c r="K227" s="19" cm="1">
        <f t="array" ref="K227">_xlfn.XLOOKUP(transformación!$B218,'[1]Indice del consumidor'!$A$2:$A$301,_xlfn.XLOOKUP($C$1,'[1]Indice del consumidor'!$B$1:$P$1,'[1]Indice del consumidor'!$B$2:$P$301))</f>
        <v>-20.2</v>
      </c>
      <c r="L227" s="3" t="e" cm="1">
        <f t="array" ref="L227">_xlfn.XLOOKUP(transformación!B218,'[1]Total Búsquedas'!$A$5:$A$101,_xlfn.XLOOKUP($C$1,'[1]Total Búsquedas'!$B$2:$Q$2,'[1]Total Búsquedas'!$B$5:$Q$101))</f>
        <v>#N/A</v>
      </c>
      <c r="M227" s="3" cm="1">
        <f t="array" ref="M227">_xlfn.XLOOKUP(transformación!B218,'[1]Búsquedas a tres meses'!$A$5:$A$101,_xlfn.XLOOKUP($C$1,'[1]Búsquedas a tres meses'!$B$2:$Q$2,'[1]Búsquedas a tres meses'!$B$5:$Q$101))</f>
        <v>101386</v>
      </c>
      <c r="N227" s="3" cm="1">
        <f t="array" ref="N227">_xlfn.XLOOKUP(transformación!B218,'[1]Búsquedas a 6 meses'!$A$5:$A$101,_xlfn.XLOOKUP($C$1,'[1]Búsquedas a 6 meses'!$B$2:$Q$2,'[1]Búsquedas a 6 meses'!$B$5:$Q$101))</f>
        <v>129597</v>
      </c>
    </row>
    <row r="228" spans="1:14" x14ac:dyDescent="0.3">
      <c r="A228" s="2">
        <v>2023</v>
      </c>
      <c r="B228" s="2">
        <v>1</v>
      </c>
      <c r="C228" s="3">
        <f>'Viajeros Hoteles y Apartamet'!O228</f>
        <v>35236</v>
      </c>
      <c r="D228" s="3" cm="1">
        <f t="array" ref="D228">_xlfn.XLOOKUP(transformación!A219,'[1]Pib Pc'!$A$2:$A$81,_xlfn.XLOOKUP($C$1,'[1]Pib Pc'!B$1:P$1,'[1]Pib Pc'!$B$2:$P$81))</f>
        <v>12090</v>
      </c>
      <c r="E228" s="19" cm="1">
        <f t="array" ref="E228">_xlfn.XLOOKUP(transformación!B219,'[1]IPC Armonizado'!$A$2:$A$250,_xlfn.XLOOKUP($C$1,'[1]IPC Armonizado'!$B$1:$Q$1,'[1]IPC Armonizado'!$B$2:$Q$250))</f>
        <v>125.66</v>
      </c>
      <c r="F228" s="19" cm="1">
        <f t="array" ref="F228">_xlfn.XLOOKUP(transformación!A219,'[1]Desempleo armonizado'!$A$2:$A$101,_xlfn.XLOOKUP($C$1,'[1]Desempleo armonizado'!$B$1:$P$1,'[1]Desempleo armonizado'!$B$2:$P$101))</f>
        <v>5.6</v>
      </c>
      <c r="G228" s="26" cm="1">
        <f t="array" ref="G228">IFERROR(_xlfn.XLOOKUP(transformación!$B219,[1]Forwarkeys!$B$2:$B$1000,_xlfn.XLOOKUP($C$1,[1]Forwarkeys!$C$1:$BA$1,[1]Forwarkeys!$C$2:$BA$1000)),"-")</f>
        <v>25552</v>
      </c>
      <c r="H228" s="19">
        <f>España!E228</f>
        <v>116.72</v>
      </c>
      <c r="I228" s="3">
        <f>[1]Aeropuerto!$E221</f>
        <v>22177</v>
      </c>
      <c r="J228" s="3" cm="1">
        <f t="array" ref="J228">_xlfn.XLOOKUP(transformación!$B219,[1]Mortalidad!$A$2:$A$301,_xlfn.XLOOKUP($C$1,[1]Mortalidad!$B$1:$P$1,[1]Mortalidad!$B$2:$P$301))</f>
        <v>0</v>
      </c>
      <c r="K228" s="19" cm="1">
        <f t="array" ref="K228">_xlfn.XLOOKUP(transformación!$B219,'[1]Indice del consumidor'!$A$2:$A$301,_xlfn.XLOOKUP($C$1,'[1]Indice del consumidor'!$B$1:$P$1,'[1]Indice del consumidor'!$B$2:$P$301))</f>
        <v>-15.4</v>
      </c>
      <c r="L228" s="3" t="e" cm="1">
        <f t="array" ref="L228">_xlfn.XLOOKUP(transformación!B219,'[1]Total Búsquedas'!$A$5:$A$101,_xlfn.XLOOKUP($C$1,'[1]Total Búsquedas'!$B$2:$Q$2,'[1]Total Búsquedas'!$B$5:$Q$101))</f>
        <v>#N/A</v>
      </c>
      <c r="M228" s="3" cm="1">
        <f t="array" ref="M228">_xlfn.XLOOKUP(transformación!B219,'[1]Búsquedas a tres meses'!$A$5:$A$101,_xlfn.XLOOKUP($C$1,'[1]Búsquedas a tres meses'!$B$2:$Q$2,'[1]Búsquedas a tres meses'!$B$5:$Q$101))</f>
        <v>125107</v>
      </c>
      <c r="N228" s="3" cm="1">
        <f t="array" ref="N228">_xlfn.XLOOKUP(transformación!B219,'[1]Búsquedas a 6 meses'!$A$5:$A$101,_xlfn.XLOOKUP($C$1,'[1]Búsquedas a 6 meses'!$B$2:$Q$2,'[1]Búsquedas a 6 meses'!$B$5:$Q$101))</f>
        <v>167730</v>
      </c>
    </row>
    <row r="229" spans="1:14" x14ac:dyDescent="0.3">
      <c r="A229" s="2">
        <v>2023</v>
      </c>
      <c r="B229" s="2">
        <v>2</v>
      </c>
      <c r="C229" s="3">
        <f>'Viajeros Hoteles y Apartamet'!O229</f>
        <v>39496</v>
      </c>
      <c r="D229" s="3" cm="1">
        <f t="array" ref="D229">_xlfn.XLOOKUP(transformación!A220,'[1]Pib Pc'!$A$2:$A$81,_xlfn.XLOOKUP($C$1,'[1]Pib Pc'!B$1:P$1,'[1]Pib Pc'!$B$2:$P$81))</f>
        <v>12090</v>
      </c>
      <c r="E229" s="19" cm="1">
        <f t="array" ref="E229">_xlfn.XLOOKUP(transformación!B220,'[1]IPC Armonizado'!$A$2:$A$250,_xlfn.XLOOKUP($C$1,'[1]IPC Armonizado'!$B$1:$Q$1,'[1]IPC Armonizado'!$B$2:$Q$250))</f>
        <v>125.99</v>
      </c>
      <c r="F229" s="19" cm="1">
        <f t="array" ref="F229">_xlfn.XLOOKUP(transformación!A220,'[1]Desempleo armonizado'!$A$2:$A$101,_xlfn.XLOOKUP($C$1,'[1]Desempleo armonizado'!$B$1:$P$1,'[1]Desempleo armonizado'!$B$2:$P$101))</f>
        <v>5.6</v>
      </c>
      <c r="G229" s="26" cm="1">
        <f t="array" ref="G229">IFERROR(_xlfn.XLOOKUP(transformación!$B220,[1]Forwarkeys!$B$2:$B$1000,_xlfn.XLOOKUP($C$1,[1]Forwarkeys!$C$1:$BA$1,[1]Forwarkeys!$C$2:$BA$1000)),"-")</f>
        <v>22619</v>
      </c>
      <c r="H229" s="19">
        <f>España!E229</f>
        <v>117.82</v>
      </c>
      <c r="I229" s="3">
        <f>[1]Aeropuerto!$E222</f>
        <v>22933</v>
      </c>
      <c r="J229" s="3" cm="1">
        <f t="array" ref="J229">_xlfn.XLOOKUP(transformación!$B220,[1]Mortalidad!$A$2:$A$301,_xlfn.XLOOKUP($C$1,[1]Mortalidad!$B$1:$P$1,[1]Mortalidad!$B$2:$P$301))</f>
        <v>0</v>
      </c>
      <c r="K229" s="19" cm="1">
        <f t="array" ref="K229">_xlfn.XLOOKUP(transformación!$B220,'[1]Indice del consumidor'!$A$2:$A$301,_xlfn.XLOOKUP($C$1,'[1]Indice del consumidor'!$B$1:$P$1,'[1]Indice del consumidor'!$B$2:$P$301))</f>
        <v>-13.1</v>
      </c>
      <c r="L229" s="3" t="e" cm="1">
        <f t="array" ref="L229">_xlfn.XLOOKUP(transformación!B220,'[1]Total Búsquedas'!$A$5:$A$101,_xlfn.XLOOKUP($C$1,'[1]Total Búsquedas'!$B$2:$Q$2,'[1]Total Búsquedas'!$B$5:$Q$101))</f>
        <v>#N/A</v>
      </c>
      <c r="M229" s="3" cm="1">
        <f t="array" ref="M229">_xlfn.XLOOKUP(transformación!B220,'[1]Búsquedas a tres meses'!$A$5:$A$101,_xlfn.XLOOKUP($C$1,'[1]Búsquedas a tres meses'!$B$2:$Q$2,'[1]Búsquedas a tres meses'!$B$5:$Q$101))</f>
        <v>116581</v>
      </c>
      <c r="N229" s="3" cm="1">
        <f t="array" ref="N229">_xlfn.XLOOKUP(transformación!B220,'[1]Búsquedas a 6 meses'!$A$5:$A$101,_xlfn.XLOOKUP($C$1,'[1]Búsquedas a 6 meses'!$B$2:$Q$2,'[1]Búsquedas a 6 meses'!$B$5:$Q$101))</f>
        <v>154612</v>
      </c>
    </row>
    <row r="230" spans="1:14" x14ac:dyDescent="0.3">
      <c r="A230" s="2">
        <v>2023</v>
      </c>
      <c r="B230" s="2">
        <v>3</v>
      </c>
      <c r="C230" s="3">
        <f>'Viajeros Hoteles y Apartamet'!O230</f>
        <v>48479</v>
      </c>
      <c r="D230" s="3" cm="1">
        <f t="array" ref="D230">_xlfn.XLOOKUP(transformación!A221,'[1]Pib Pc'!$A$2:$A$81,_xlfn.XLOOKUP($C$1,'[1]Pib Pc'!B$1:P$1,'[1]Pib Pc'!$B$2:$P$81))</f>
        <v>12090</v>
      </c>
      <c r="E230" s="19" cm="1">
        <f t="array" ref="E230">_xlfn.XLOOKUP(transformación!B221,'[1]IPC Armonizado'!$A$2:$A$250,_xlfn.XLOOKUP($C$1,'[1]IPC Armonizado'!$B$1:$Q$1,'[1]IPC Armonizado'!$B$2:$Q$250))</f>
        <v>126.23</v>
      </c>
      <c r="F230" s="19" cm="1">
        <f t="array" ref="F230">_xlfn.XLOOKUP(transformación!A221,'[1]Desempleo armonizado'!$A$2:$A$101,_xlfn.XLOOKUP($C$1,'[1]Desempleo armonizado'!$B$1:$P$1,'[1]Desempleo armonizado'!$B$2:$P$101))</f>
        <v>5.6</v>
      </c>
      <c r="G230" s="26" cm="1">
        <f t="array" ref="G230">IFERROR(_xlfn.XLOOKUP(transformación!$B221,[1]Forwarkeys!$B$2:$B$1000,_xlfn.XLOOKUP($C$1,[1]Forwarkeys!$C$1:$BA$1,[1]Forwarkeys!$C$2:$BA$1000)),"-")</f>
        <v>26379</v>
      </c>
      <c r="H230" s="19">
        <f>España!E230</f>
        <v>119.06</v>
      </c>
      <c r="I230" s="3">
        <f>[1]Aeropuerto!$E223</f>
        <v>26532</v>
      </c>
      <c r="J230" s="3" cm="1">
        <f t="array" ref="J230">_xlfn.XLOOKUP(transformación!$B221,[1]Mortalidad!$A$2:$A$301,_xlfn.XLOOKUP($C$1,[1]Mortalidad!$B$1:$P$1,[1]Mortalidad!$B$2:$P$301))</f>
        <v>0</v>
      </c>
      <c r="K230" s="19" cm="1">
        <f t="array" ref="K230">_xlfn.XLOOKUP(transformación!$B221,'[1]Indice del consumidor'!$A$2:$A$301,_xlfn.XLOOKUP($C$1,'[1]Indice del consumidor'!$B$1:$P$1,'[1]Indice del consumidor'!$B$2:$P$301))</f>
        <v>-14</v>
      </c>
      <c r="L230" s="3" t="e" cm="1">
        <f t="array" ref="L230">_xlfn.XLOOKUP(transformación!B221,'[1]Total Búsquedas'!$A$5:$A$101,_xlfn.XLOOKUP($C$1,'[1]Total Búsquedas'!$B$2:$Q$2,'[1]Total Búsquedas'!$B$5:$Q$101))</f>
        <v>#N/A</v>
      </c>
      <c r="M230" s="3" cm="1">
        <f t="array" ref="M230">_xlfn.XLOOKUP(transformación!B221,'[1]Búsquedas a tres meses'!$A$5:$A$101,_xlfn.XLOOKUP($C$1,'[1]Búsquedas a tres meses'!$B$2:$Q$2,'[1]Búsquedas a tres meses'!$B$5:$Q$101))</f>
        <v>119220</v>
      </c>
      <c r="N230" s="3" cm="1">
        <f t="array" ref="N230">_xlfn.XLOOKUP(transformación!B221,'[1]Búsquedas a 6 meses'!$A$5:$A$101,_xlfn.XLOOKUP($C$1,'[1]Búsquedas a 6 meses'!$B$2:$Q$2,'[1]Búsquedas a 6 meses'!$B$5:$Q$101))</f>
        <v>158222</v>
      </c>
    </row>
    <row r="231" spans="1:14" x14ac:dyDescent="0.3">
      <c r="A231" s="2">
        <v>2023</v>
      </c>
      <c r="B231" s="2">
        <v>4</v>
      </c>
      <c r="C231" s="3">
        <f>'Viajeros Hoteles y Apartamet'!O231</f>
        <v>64466</v>
      </c>
      <c r="D231" s="3" cm="1">
        <f t="array" ref="D231">_xlfn.XLOOKUP(transformación!A222,'[1]Pib Pc'!$A$2:$A$81,_xlfn.XLOOKUP($C$1,'[1]Pib Pc'!B$1:P$1,'[1]Pib Pc'!$B$2:$P$81))</f>
        <v>12420</v>
      </c>
      <c r="E231" s="19" cm="1">
        <f t="array" ref="E231">_xlfn.XLOOKUP(transformación!B222,'[1]IPC Armonizado'!$A$2:$A$250,_xlfn.XLOOKUP($C$1,'[1]IPC Armonizado'!$B$1:$Q$1,'[1]IPC Armonizado'!$B$2:$Q$250))</f>
        <v>124.65</v>
      </c>
      <c r="F231" s="19" cm="1">
        <f t="array" ref="F231">_xlfn.XLOOKUP(transformación!A222,'[1]Desempleo armonizado'!$A$2:$A$101,_xlfn.XLOOKUP($C$1,'[1]Desempleo armonizado'!$B$1:$P$1,'[1]Desempleo armonizado'!$B$2:$P$101))</f>
        <v>5.4</v>
      </c>
      <c r="G231" s="26" cm="1">
        <f t="array" ref="G231">IFERROR(_xlfn.XLOOKUP(transformación!$B222,[1]Forwarkeys!$B$2:$B$1000,_xlfn.XLOOKUP($C$1,[1]Forwarkeys!$C$1:$BA$1,[1]Forwarkeys!$C$2:$BA$1000)),"-")</f>
        <v>39008</v>
      </c>
      <c r="H231" s="19">
        <f>España!E231</f>
        <v>119.61</v>
      </c>
      <c r="I231" s="3">
        <f>[1]Aeropuerto!$E224</f>
        <v>39449</v>
      </c>
      <c r="J231" s="3" cm="1">
        <f t="array" ref="J231">_xlfn.XLOOKUP(transformación!$B222,[1]Mortalidad!$A$2:$A$301,_xlfn.XLOOKUP($C$1,[1]Mortalidad!$B$1:$P$1,[1]Mortalidad!$B$2:$P$301))</f>
        <v>0</v>
      </c>
      <c r="K231" s="19" cm="1">
        <f t="array" ref="K231">_xlfn.XLOOKUP(transformación!$B222,'[1]Indice del consumidor'!$A$2:$A$301,_xlfn.XLOOKUP($C$1,'[1]Indice del consumidor'!$B$1:$P$1,'[1]Indice del consumidor'!$B$2:$P$301))</f>
        <v>-12.1</v>
      </c>
      <c r="L231" s="3" t="e" cm="1">
        <f t="array" ref="L231">_xlfn.XLOOKUP(transformación!B222,'[1]Total Búsquedas'!$A$5:$A$101,_xlfn.XLOOKUP($C$1,'[1]Total Búsquedas'!$B$2:$Q$2,'[1]Total Búsquedas'!$B$5:$Q$101))</f>
        <v>#N/A</v>
      </c>
      <c r="M231" s="3" cm="1">
        <f t="array" ref="M231">_xlfn.XLOOKUP(transformación!B222,'[1]Búsquedas a tres meses'!$A$5:$A$101,_xlfn.XLOOKUP($C$1,'[1]Búsquedas a tres meses'!$B$2:$Q$2,'[1]Búsquedas a tres meses'!$B$5:$Q$101))</f>
        <v>122573</v>
      </c>
      <c r="N231" s="3" cm="1">
        <f t="array" ref="N231">_xlfn.XLOOKUP(transformación!B222,'[1]Búsquedas a 6 meses'!$A$5:$A$101,_xlfn.XLOOKUP($C$1,'[1]Búsquedas a 6 meses'!$B$2:$Q$2,'[1]Búsquedas a 6 meses'!$B$5:$Q$101))</f>
        <v>157034</v>
      </c>
    </row>
    <row r="232" spans="1:14" x14ac:dyDescent="0.3">
      <c r="A232" s="2">
        <v>2023</v>
      </c>
      <c r="B232" s="2">
        <v>5</v>
      </c>
      <c r="C232" s="3">
        <f>'Viajeros Hoteles y Apartamet'!O232</f>
        <v>87463</v>
      </c>
      <c r="D232" s="3" cm="1">
        <f t="array" ref="D232">_xlfn.XLOOKUP(transformación!A223,'[1]Pib Pc'!$A$2:$A$81,_xlfn.XLOOKUP($C$1,'[1]Pib Pc'!B$1:P$1,'[1]Pib Pc'!$B$2:$P$81))</f>
        <v>12420</v>
      </c>
      <c r="E232" s="19" cm="1">
        <f t="array" ref="E232">_xlfn.XLOOKUP(transformación!B223,'[1]IPC Armonizado'!$A$2:$A$250,_xlfn.XLOOKUP($C$1,'[1]IPC Armonizado'!$B$1:$Q$1,'[1]IPC Armonizado'!$B$2:$Q$250))</f>
        <v>124.91</v>
      </c>
      <c r="F232" s="19" cm="1">
        <f t="array" ref="F232">_xlfn.XLOOKUP(transformación!A223,'[1]Desempleo armonizado'!$A$2:$A$101,_xlfn.XLOOKUP($C$1,'[1]Desempleo armonizado'!$B$1:$P$1,'[1]Desempleo armonizado'!$B$2:$P$101))</f>
        <v>5.4</v>
      </c>
      <c r="G232" s="26" cm="1">
        <f t="array" ref="G232">IFERROR(_xlfn.XLOOKUP(transformación!$B223,[1]Forwarkeys!$B$2:$B$1000,_xlfn.XLOOKUP($C$1,[1]Forwarkeys!$C$1:$BA$1,[1]Forwarkeys!$C$2:$BA$1000)),"-")</f>
        <v>37499</v>
      </c>
      <c r="H232" s="19">
        <f>España!E232</f>
        <v>119.44</v>
      </c>
      <c r="I232" s="3">
        <f>[1]Aeropuerto!$E225</f>
        <v>35809</v>
      </c>
      <c r="J232" s="3" cm="1">
        <f t="array" ref="J232">_xlfn.XLOOKUP(transformación!$B223,[1]Mortalidad!$A$2:$A$301,_xlfn.XLOOKUP($C$1,[1]Mortalidad!$B$1:$P$1,[1]Mortalidad!$B$2:$P$301))</f>
        <v>0</v>
      </c>
      <c r="K232" s="19" cm="1">
        <f t="array" ref="K232">_xlfn.XLOOKUP(transformación!$B223,'[1]Indice del consumidor'!$A$2:$A$301,_xlfn.XLOOKUP($C$1,'[1]Indice del consumidor'!$B$1:$P$1,'[1]Indice del consumidor'!$B$2:$P$301))</f>
        <v>-13.5</v>
      </c>
      <c r="L232" s="3" t="e" cm="1">
        <f t="array" ref="L232">_xlfn.XLOOKUP(transformación!B223,'[1]Total Búsquedas'!$A$5:$A$101,_xlfn.XLOOKUP($C$1,'[1]Total Búsquedas'!$B$2:$Q$2,'[1]Total Búsquedas'!$B$5:$Q$101))</f>
        <v>#N/A</v>
      </c>
      <c r="M232" s="3" cm="1">
        <f t="array" ref="M232">_xlfn.XLOOKUP(transformación!B223,'[1]Búsquedas a tres meses'!$A$5:$A$101,_xlfn.XLOOKUP($C$1,'[1]Búsquedas a tres meses'!$B$2:$Q$2,'[1]Búsquedas a tres meses'!$B$5:$Q$101))</f>
        <v>128019</v>
      </c>
      <c r="N232" s="3" cm="1">
        <f t="array" ref="N232">_xlfn.XLOOKUP(transformación!B223,'[1]Búsquedas a 6 meses'!$A$5:$A$101,_xlfn.XLOOKUP($C$1,'[1]Búsquedas a 6 meses'!$B$2:$Q$2,'[1]Búsquedas a 6 meses'!$B$5:$Q$101))</f>
        <v>159211</v>
      </c>
    </row>
    <row r="233" spans="1:14" x14ac:dyDescent="0.3">
      <c r="A233" s="2">
        <v>2023</v>
      </c>
      <c r="B233" s="2">
        <v>6</v>
      </c>
      <c r="C233" s="3">
        <f>'Viajeros Hoteles y Apartamet'!O233</f>
        <v>63115</v>
      </c>
      <c r="D233" s="3" cm="1">
        <f t="array" ref="D233">_xlfn.XLOOKUP(transformación!A224,'[1]Pib Pc'!$A$2:$A$81,_xlfn.XLOOKUP($C$1,'[1]Pib Pc'!B$1:P$1,'[1]Pib Pc'!$B$2:$P$81))</f>
        <v>12420</v>
      </c>
      <c r="E233" s="19" cm="1">
        <f t="array" ref="E233">_xlfn.XLOOKUP(transformación!B224,'[1]IPC Armonizado'!$A$2:$A$250,_xlfn.XLOOKUP($C$1,'[1]IPC Armonizado'!$B$1:$Q$1,'[1]IPC Armonizado'!$B$2:$Q$250))</f>
        <v>124.79</v>
      </c>
      <c r="F233" s="19" cm="1">
        <f t="array" ref="F233">_xlfn.XLOOKUP(transformación!A224,'[1]Desempleo armonizado'!$A$2:$A$101,_xlfn.XLOOKUP($C$1,'[1]Desempleo armonizado'!$B$1:$P$1,'[1]Desempleo armonizado'!$B$2:$P$101))</f>
        <v>5.4</v>
      </c>
      <c r="G233" s="26" cm="1">
        <f t="array" ref="G233">IFERROR(_xlfn.XLOOKUP(transformación!$B224,[1]Forwarkeys!$B$2:$B$1000,_xlfn.XLOOKUP($C$1,[1]Forwarkeys!$C$1:$BA$1,[1]Forwarkeys!$C$2:$BA$1000)),"-")</f>
        <v>36484</v>
      </c>
      <c r="H233" s="19">
        <f>España!E233</f>
        <v>120.13</v>
      </c>
      <c r="I233" s="3">
        <f>[1]Aeropuerto!$E226</f>
        <v>34922</v>
      </c>
      <c r="J233" s="3" cm="1">
        <f t="array" ref="J233">_xlfn.XLOOKUP(transformación!$B224,[1]Mortalidad!$A$2:$A$301,_xlfn.XLOOKUP($C$1,[1]Mortalidad!$B$1:$P$1,[1]Mortalidad!$B$2:$P$301))</f>
        <v>0</v>
      </c>
      <c r="K233" s="19" cm="1">
        <f t="array" ref="K233">_xlfn.XLOOKUP(transformación!$B224,'[1]Indice del consumidor'!$A$2:$A$301,_xlfn.XLOOKUP($C$1,'[1]Indice del consumidor'!$B$1:$P$1,'[1]Indice del consumidor'!$B$2:$P$301))</f>
        <v>-12.2</v>
      </c>
      <c r="L233" s="3" t="e" cm="1">
        <f t="array" ref="L233">_xlfn.XLOOKUP(transformación!B224,'[1]Total Búsquedas'!$A$5:$A$101,_xlfn.XLOOKUP($C$1,'[1]Total Búsquedas'!$B$2:$Q$2,'[1]Total Búsquedas'!$B$5:$Q$101))</f>
        <v>#N/A</v>
      </c>
      <c r="M233" s="3" cm="1">
        <f t="array" ref="M233">_xlfn.XLOOKUP(transformación!B224,'[1]Búsquedas a tres meses'!$A$5:$A$101,_xlfn.XLOOKUP($C$1,'[1]Búsquedas a tres meses'!$B$2:$Q$2,'[1]Búsquedas a tres meses'!$B$5:$Q$101))</f>
        <v>119744</v>
      </c>
      <c r="N233" s="3" cm="1">
        <f t="array" ref="N233">_xlfn.XLOOKUP(transformación!B224,'[1]Búsquedas a 6 meses'!$A$5:$A$101,_xlfn.XLOOKUP($C$1,'[1]Búsquedas a 6 meses'!$B$2:$Q$2,'[1]Búsquedas a 6 meses'!$B$5:$Q$101))</f>
        <v>143838</v>
      </c>
    </row>
    <row r="234" spans="1:14" x14ac:dyDescent="0.3">
      <c r="A234" s="2">
        <v>2023</v>
      </c>
      <c r="B234" s="2">
        <v>7</v>
      </c>
      <c r="C234" s="3">
        <f>'Viajeros Hoteles y Apartamet'!O234</f>
        <v>87503</v>
      </c>
      <c r="D234" s="3" cm="1">
        <f t="array" ref="D234">_xlfn.XLOOKUP(transformación!A225,'[1]Pib Pc'!$A$2:$A$81,_xlfn.XLOOKUP($C$1,'[1]Pib Pc'!B$1:P$1,'[1]Pib Pc'!$B$2:$P$81))</f>
        <v>12060</v>
      </c>
      <c r="E234" s="19" cm="1">
        <f t="array" ref="E234">_xlfn.XLOOKUP(transformación!B225,'[1]IPC Armonizado'!$A$2:$A$250,_xlfn.XLOOKUP($C$1,'[1]IPC Armonizado'!$B$1:$Q$1,'[1]IPC Armonizado'!$B$2:$Q$250))</f>
        <v>124.05</v>
      </c>
      <c r="F234" s="19" cm="1">
        <f t="array" ref="F234">_xlfn.XLOOKUP(transformación!A225,'[1]Desempleo armonizado'!$A$2:$A$101,_xlfn.XLOOKUP($C$1,'[1]Desempleo armonizado'!$B$1:$P$1,'[1]Desempleo armonizado'!$B$2:$P$101))</f>
        <v>5.6</v>
      </c>
      <c r="G234" s="26" cm="1">
        <f t="array" ref="G234">IFERROR(_xlfn.XLOOKUP(transformación!$B225,[1]Forwarkeys!$B$2:$B$1000,_xlfn.XLOOKUP($C$1,[1]Forwarkeys!$C$1:$BA$1,[1]Forwarkeys!$C$2:$BA$1000)),"-")</f>
        <v>45018</v>
      </c>
      <c r="H234" s="19">
        <f>España!E234</f>
        <v>120.03</v>
      </c>
      <c r="I234" s="3">
        <f>[1]Aeropuerto!$E227</f>
        <v>44896</v>
      </c>
      <c r="J234" s="3" cm="1">
        <f t="array" ref="J234">_xlfn.XLOOKUP(transformación!$B225,[1]Mortalidad!$A$2:$A$301,_xlfn.XLOOKUP($C$1,[1]Mortalidad!$B$1:$P$1,[1]Mortalidad!$B$2:$P$301))</f>
        <v>0</v>
      </c>
      <c r="K234" s="19" cm="1">
        <f t="array" ref="K234">_xlfn.XLOOKUP(transformación!$B225,'[1]Indice del consumidor'!$A$2:$A$301,_xlfn.XLOOKUP($C$1,'[1]Indice del consumidor'!$B$1:$P$1,'[1]Indice del consumidor'!$B$2:$P$301))</f>
        <v>-9.8000000000000007</v>
      </c>
      <c r="L234" s="3" t="e" cm="1">
        <f t="array" ref="L234">_xlfn.XLOOKUP(transformación!B225,'[1]Total Búsquedas'!$A$5:$A$101,_xlfn.XLOOKUP($C$1,'[1]Total Búsquedas'!$B$2:$Q$2,'[1]Total Búsquedas'!$B$5:$Q$101))</f>
        <v>#N/A</v>
      </c>
      <c r="M234" s="3" cm="1">
        <f t="array" ref="M234">_xlfn.XLOOKUP(transformación!B225,'[1]Búsquedas a tres meses'!$A$5:$A$101,_xlfn.XLOOKUP($C$1,'[1]Búsquedas a tres meses'!$B$2:$Q$2,'[1]Búsquedas a tres meses'!$B$5:$Q$101))</f>
        <v>151494</v>
      </c>
      <c r="N234" s="3" cm="1">
        <f t="array" ref="N234">_xlfn.XLOOKUP(transformación!B225,'[1]Búsquedas a 6 meses'!$A$5:$A$101,_xlfn.XLOOKUP($C$1,'[1]Búsquedas a 6 meses'!$B$2:$Q$2,'[1]Búsquedas a 6 meses'!$B$5:$Q$101))</f>
        <v>172708</v>
      </c>
    </row>
    <row r="235" spans="1:14" x14ac:dyDescent="0.3">
      <c r="A235" s="2">
        <v>2023</v>
      </c>
      <c r="B235" s="2">
        <v>8</v>
      </c>
      <c r="C235" s="3">
        <f>'Viajeros Hoteles y Apartamet'!O235</f>
        <v>71956</v>
      </c>
      <c r="D235" s="3" cm="1">
        <f t="array" ref="D235">_xlfn.XLOOKUP(transformación!A226,'[1]Pib Pc'!$A$2:$A$81,_xlfn.XLOOKUP($C$1,'[1]Pib Pc'!B$1:P$1,'[1]Pib Pc'!$B$2:$P$81))</f>
        <v>12060</v>
      </c>
      <c r="E235" s="19" cm="1">
        <f t="array" ref="E235">_xlfn.XLOOKUP(transformación!B226,'[1]IPC Armonizado'!$A$2:$A$250,_xlfn.XLOOKUP($C$1,'[1]IPC Armonizado'!$B$1:$Q$1,'[1]IPC Armonizado'!$B$2:$Q$250))</f>
        <v>127.2</v>
      </c>
      <c r="F235" s="19" cm="1">
        <f t="array" ref="F235">_xlfn.XLOOKUP(transformación!A226,'[1]Desempleo armonizado'!$A$2:$A$101,_xlfn.XLOOKUP($C$1,'[1]Desempleo armonizado'!$B$1:$P$1,'[1]Desempleo armonizado'!$B$2:$P$101))</f>
        <v>5.6</v>
      </c>
      <c r="G235" s="26" cm="1">
        <f t="array" ref="G235">IFERROR(_xlfn.XLOOKUP(transformación!$B226,[1]Forwarkeys!$B$2:$B$1000,_xlfn.XLOOKUP($C$1,[1]Forwarkeys!$C$1:$BA$1,[1]Forwarkeys!$C$2:$BA$1000)),"-")</f>
        <v>43088</v>
      </c>
      <c r="H235" s="19">
        <f>España!E235</f>
        <v>120.68</v>
      </c>
      <c r="I235" s="3">
        <f>[1]Aeropuerto!$E228</f>
        <v>37270</v>
      </c>
      <c r="J235" s="3" t="e" cm="1">
        <f t="array" ref="J235">_xlfn.XLOOKUP(transformación!$B226,[1]Mortalidad!$A$2:$A$301,_xlfn.XLOOKUP($C$1,[1]Mortalidad!$B$1:$P$1,[1]Mortalidad!$B$2:$P$301))</f>
        <v>#N/A</v>
      </c>
      <c r="K235" s="19" cm="1">
        <f t="array" ref="K235">_xlfn.XLOOKUP(transformación!$B226,'[1]Indice del consumidor'!$A$2:$A$301,_xlfn.XLOOKUP($C$1,'[1]Indice del consumidor'!$B$1:$P$1,'[1]Indice del consumidor'!$B$2:$P$301))</f>
        <v>-10.6</v>
      </c>
      <c r="L235" s="3" t="e" cm="1">
        <f t="array" ref="L235">_xlfn.XLOOKUP(transformación!B226,'[1]Total Búsquedas'!$A$5:$A$101,_xlfn.XLOOKUP($C$1,'[1]Total Búsquedas'!$B$2:$Q$2,'[1]Total Búsquedas'!$B$5:$Q$101))</f>
        <v>#N/A</v>
      </c>
      <c r="M235" s="3" cm="1">
        <f t="array" ref="M235">_xlfn.XLOOKUP(transformación!B226,'[1]Búsquedas a tres meses'!$A$5:$A$101,_xlfn.XLOOKUP($C$1,'[1]Búsquedas a tres meses'!$B$2:$Q$2,'[1]Búsquedas a tres meses'!$B$5:$Q$101))</f>
        <v>129915</v>
      </c>
      <c r="N235" s="3" cm="1">
        <f t="array" ref="N235">_xlfn.XLOOKUP(transformación!B226,'[1]Búsquedas a 6 meses'!$A$5:$A$101,_xlfn.XLOOKUP($C$1,'[1]Búsquedas a 6 meses'!$B$2:$Q$2,'[1]Búsquedas a 6 meses'!$B$5:$Q$101))</f>
        <v>156641</v>
      </c>
    </row>
    <row r="236" spans="1:14" x14ac:dyDescent="0.3">
      <c r="A236" s="2">
        <v>2023</v>
      </c>
      <c r="B236" s="2">
        <v>9</v>
      </c>
      <c r="C236" s="3">
        <f>'Viajeros Hoteles y Apartamet'!O236</f>
        <v>76139</v>
      </c>
      <c r="D236" s="3" cm="1">
        <f t="array" ref="D236">_xlfn.XLOOKUP(transformación!A227,'[1]Pib Pc'!$A$2:$A$81,_xlfn.XLOOKUP($C$1,'[1]Pib Pc'!B$1:P$1,'[1]Pib Pc'!$B$2:$P$81))</f>
        <v>12060</v>
      </c>
      <c r="E236" s="19" cm="1">
        <f t="array" ref="E236">_xlfn.XLOOKUP(transformación!B227,'[1]IPC Armonizado'!$A$2:$A$250,_xlfn.XLOOKUP($C$1,'[1]IPC Armonizado'!$B$1:$Q$1,'[1]IPC Armonizado'!$B$2:$Q$250))</f>
        <v>126.73</v>
      </c>
      <c r="F236" s="19" cm="1">
        <f t="array" ref="F236">_xlfn.XLOOKUP(transformación!A227,'[1]Desempleo armonizado'!$A$2:$A$101,_xlfn.XLOOKUP($C$1,'[1]Desempleo armonizado'!$B$1:$P$1,'[1]Desempleo armonizado'!$B$2:$P$101))</f>
        <v>5.6</v>
      </c>
      <c r="G236" s="26" cm="1">
        <f t="array" ref="G236">IFERROR(_xlfn.XLOOKUP(transformación!$B227,[1]Forwarkeys!$B$2:$B$1000,_xlfn.XLOOKUP($C$1,[1]Forwarkeys!$C$1:$BA$1,[1]Forwarkeys!$C$2:$BA$1000)),"-")</f>
        <v>41411</v>
      </c>
      <c r="H236" s="19">
        <f>España!E236</f>
        <v>121.38</v>
      </c>
      <c r="I236" s="3">
        <f>[1]Aeropuerto!$E229</f>
        <v>40519</v>
      </c>
      <c r="J236" s="3" t="e" cm="1">
        <f t="array" ref="J236">_xlfn.XLOOKUP(transformación!$B227,[1]Mortalidad!$A$2:$A$301,_xlfn.XLOOKUP($C$1,[1]Mortalidad!$B$1:$P$1,[1]Mortalidad!$B$2:$P$301))</f>
        <v>#N/A</v>
      </c>
      <c r="K236" s="19" cm="1">
        <f t="array" ref="K236">_xlfn.XLOOKUP(transformación!$B227,'[1]Indice del consumidor'!$A$2:$A$301,_xlfn.XLOOKUP($C$1,'[1]Indice del consumidor'!$B$1:$P$1,'[1]Indice del consumidor'!$B$2:$P$301))</f>
        <v>-12.3</v>
      </c>
      <c r="L236" s="3" t="e" cm="1">
        <f t="array" ref="L236">_xlfn.XLOOKUP(transformación!B227,'[1]Total Búsquedas'!$A$5:$A$101,_xlfn.XLOOKUP($C$1,'[1]Total Búsquedas'!$B$2:$Q$2,'[1]Total Búsquedas'!$B$5:$Q$101))</f>
        <v>#N/A</v>
      </c>
      <c r="M236" s="3" cm="1">
        <f t="array" ref="M236">_xlfn.XLOOKUP(transformación!B227,'[1]Búsquedas a tres meses'!$A$5:$A$101,_xlfn.XLOOKUP($C$1,'[1]Búsquedas a tres meses'!$B$2:$Q$2,'[1]Búsquedas a tres meses'!$B$5:$Q$101))</f>
        <v>105614</v>
      </c>
      <c r="N236" s="3" cm="1">
        <f t="array" ref="N236">_xlfn.XLOOKUP(transformación!B227,'[1]Búsquedas a 6 meses'!$A$5:$A$101,_xlfn.XLOOKUP($C$1,'[1]Búsquedas a 6 meses'!$B$2:$Q$2,'[1]Búsquedas a 6 meses'!$B$5:$Q$101))</f>
        <v>120823</v>
      </c>
    </row>
    <row r="237" spans="1:14" x14ac:dyDescent="0.3">
      <c r="A237" s="2">
        <v>2023</v>
      </c>
      <c r="B237" s="2">
        <v>10</v>
      </c>
      <c r="C237" s="3">
        <f>'Viajeros Hoteles y Apartamet'!O237</f>
        <v>52376</v>
      </c>
      <c r="D237" s="3" t="e" cm="1">
        <f t="array" ref="D237">_xlfn.XLOOKUP(transformación!A228,'[1]Pib Pc'!$A$2:$A$81,_xlfn.XLOOKUP($C$1,'[1]Pib Pc'!B$1:P$1,'[1]Pib Pc'!$B$2:$P$81))</f>
        <v>#N/A</v>
      </c>
      <c r="E237" s="19" cm="1">
        <f t="array" ref="E237">_xlfn.XLOOKUP(transformación!B228,'[1]IPC Armonizado'!$A$2:$A$250,_xlfn.XLOOKUP($C$1,'[1]IPC Armonizado'!$B$1:$Q$1,'[1]IPC Armonizado'!$B$2:$Q$250))</f>
        <v>127.15</v>
      </c>
      <c r="F237" s="19" t="e" cm="1">
        <f t="array" ref="F237">_xlfn.XLOOKUP(transformación!A228,'[1]Desempleo armonizado'!$A$2:$A$101,_xlfn.XLOOKUP($C$1,'[1]Desempleo armonizado'!$B$1:$P$1,'[1]Desempleo armonizado'!$B$2:$P$101))</f>
        <v>#N/A</v>
      </c>
      <c r="G237" s="26" cm="1">
        <f t="array" ref="G237">IFERROR(_xlfn.XLOOKUP(transformación!$B228,[1]Forwarkeys!$B$2:$B$1000,_xlfn.XLOOKUP($C$1,[1]Forwarkeys!$C$1:$BA$1,[1]Forwarkeys!$C$2:$BA$1000)),"-")</f>
        <v>42658</v>
      </c>
      <c r="H237" s="19">
        <f>España!E237</f>
        <v>121.69</v>
      </c>
      <c r="I237" s="3">
        <f>[1]Aeropuerto!$E230</f>
        <v>41200</v>
      </c>
      <c r="J237" s="3" t="e" cm="1">
        <f t="array" ref="J237">_xlfn.XLOOKUP(transformación!$B228,[1]Mortalidad!$A$2:$A$301,_xlfn.XLOOKUP($C$1,[1]Mortalidad!$B$1:$P$1,[1]Mortalidad!$B$2:$P$301))</f>
        <v>#N/A</v>
      </c>
      <c r="K237" s="19" cm="1">
        <f t="array" ref="K237">_xlfn.XLOOKUP(transformación!$B228,'[1]Indice del consumidor'!$A$2:$A$301,_xlfn.XLOOKUP($C$1,'[1]Indice del consumidor'!$B$1:$P$1,'[1]Indice del consumidor'!$B$2:$P$301))</f>
        <v>-14.4</v>
      </c>
      <c r="L237" s="3" t="e" cm="1">
        <f t="array" ref="L237">_xlfn.XLOOKUP(transformación!B228,'[1]Total Búsquedas'!$A$5:$A$101,_xlfn.XLOOKUP($C$1,'[1]Total Búsquedas'!$B$2:$Q$2,'[1]Total Búsquedas'!$B$5:$Q$101))</f>
        <v>#N/A</v>
      </c>
      <c r="M237" s="3" cm="1">
        <f t="array" ref="M237">_xlfn.XLOOKUP(transformación!B228,'[1]Búsquedas a tres meses'!$A$5:$A$101,_xlfn.XLOOKUP($C$1,'[1]Búsquedas a tres meses'!$B$2:$Q$2,'[1]Búsquedas a tres meses'!$B$5:$Q$101))</f>
        <v>105017</v>
      </c>
      <c r="N237" s="3" cm="1">
        <f t="array" ref="N237">_xlfn.XLOOKUP(transformación!B228,'[1]Búsquedas a 6 meses'!$A$5:$A$101,_xlfn.XLOOKUP($C$1,'[1]Búsquedas a 6 meses'!$B$2:$Q$2,'[1]Búsquedas a 6 meses'!$B$5:$Q$101))</f>
        <v>126463</v>
      </c>
    </row>
    <row r="238" spans="1:14" x14ac:dyDescent="0.3">
      <c r="A238" s="2">
        <v>2023</v>
      </c>
      <c r="B238" s="2">
        <v>11</v>
      </c>
      <c r="C238" s="3">
        <f>'Viajeros Hoteles y Apartamet'!O238</f>
        <v>53085</v>
      </c>
      <c r="D238" s="3" t="e" cm="1">
        <f t="array" ref="D238">_xlfn.XLOOKUP(transformación!A229,'[1]Pib Pc'!$A$2:$A$81,_xlfn.XLOOKUP($C$1,'[1]Pib Pc'!B$1:P$1,'[1]Pib Pc'!$B$2:$P$81))</f>
        <v>#N/A</v>
      </c>
      <c r="E238" s="19" cm="1">
        <f t="array" ref="E238">_xlfn.XLOOKUP(transformación!B229,'[1]IPC Armonizado'!$A$2:$A$250,_xlfn.XLOOKUP($C$1,'[1]IPC Armonizado'!$B$1:$Q$1,'[1]IPC Armonizado'!$B$2:$Q$250))</f>
        <v>127.05</v>
      </c>
      <c r="F238" s="19" t="e" cm="1">
        <f t="array" ref="F238">_xlfn.XLOOKUP(transformación!A229,'[1]Desempleo armonizado'!$A$2:$A$101,_xlfn.XLOOKUP($C$1,'[1]Desempleo armonizado'!$B$1:$P$1,'[1]Desempleo armonizado'!$B$2:$P$101))</f>
        <v>#N/A</v>
      </c>
      <c r="G238" s="26" cm="1">
        <f t="array" ref="G238">IFERROR(_xlfn.XLOOKUP(transformación!$B229,[1]Forwarkeys!$B$2:$B$1000,_xlfn.XLOOKUP($C$1,[1]Forwarkeys!$C$1:$BA$1,[1]Forwarkeys!$C$2:$BA$1000)),"-")</f>
        <v>31118</v>
      </c>
      <c r="H238" s="19">
        <f>España!E238</f>
        <v>121.05</v>
      </c>
      <c r="I238" s="3">
        <f>[1]Aeropuerto!$E231</f>
        <v>26528</v>
      </c>
      <c r="J238" s="3" t="e" cm="1">
        <f t="array" ref="J238">_xlfn.XLOOKUP(transformación!$B229,[1]Mortalidad!$A$2:$A$301,_xlfn.XLOOKUP($C$1,[1]Mortalidad!$B$1:$P$1,[1]Mortalidad!$B$2:$P$301))</f>
        <v>#N/A</v>
      </c>
      <c r="K238" s="19" cm="1">
        <f t="array" ref="K238">_xlfn.XLOOKUP(transformación!$B229,'[1]Indice del consumidor'!$A$2:$A$301,_xlfn.XLOOKUP($C$1,'[1]Indice del consumidor'!$B$1:$P$1,'[1]Indice del consumidor'!$B$2:$P$301))</f>
        <v>-11.7</v>
      </c>
      <c r="L238" s="3" t="e" cm="1">
        <f t="array" ref="L238">_xlfn.XLOOKUP(transformación!B229,'[1]Total Búsquedas'!$A$5:$A$101,_xlfn.XLOOKUP($C$1,'[1]Total Búsquedas'!$B$2:$Q$2,'[1]Total Búsquedas'!$B$5:$Q$101))</f>
        <v>#N/A</v>
      </c>
      <c r="M238" s="3" cm="1">
        <f t="array" ref="M238">_xlfn.XLOOKUP(transformación!B229,'[1]Búsquedas a tres meses'!$A$5:$A$101,_xlfn.XLOOKUP($C$1,'[1]Búsquedas a tres meses'!$B$2:$Q$2,'[1]Búsquedas a tres meses'!$B$5:$Q$101))</f>
        <v>90748</v>
      </c>
      <c r="N238" s="3" cm="1">
        <f t="array" ref="N238">_xlfn.XLOOKUP(transformación!B229,'[1]Búsquedas a 6 meses'!$A$5:$A$101,_xlfn.XLOOKUP($C$1,'[1]Búsquedas a 6 meses'!$B$2:$Q$2,'[1]Búsquedas a 6 meses'!$B$5:$Q$101))</f>
        <v>120620</v>
      </c>
    </row>
    <row r="239" spans="1:14" x14ac:dyDescent="0.3">
      <c r="A239" s="2">
        <v>2023</v>
      </c>
      <c r="B239" s="2">
        <v>12</v>
      </c>
      <c r="C239" s="3">
        <f>'Viajeros Hoteles y Apartamet'!O239</f>
        <v>0</v>
      </c>
      <c r="D239" s="3" t="e" cm="1">
        <f t="array" ref="D239">_xlfn.XLOOKUP(transformación!A230,'[1]Pib Pc'!$A$2:$A$81,_xlfn.XLOOKUP($C$1,'[1]Pib Pc'!B$1:P$1,'[1]Pib Pc'!$B$2:$P$81))</f>
        <v>#N/A</v>
      </c>
      <c r="E239" s="19" cm="1">
        <f t="array" ref="E239">_xlfn.XLOOKUP(transformación!B230,'[1]IPC Armonizado'!$A$2:$A$250,_xlfn.XLOOKUP($C$1,'[1]IPC Armonizado'!$B$1:$Q$1,'[1]IPC Armonizado'!$B$2:$Q$250))</f>
        <v>128.44999999999999</v>
      </c>
      <c r="F239" s="19" t="e" cm="1">
        <f t="array" ref="F239">_xlfn.XLOOKUP(transformación!A230,'[1]Desempleo armonizado'!$A$2:$A$101,_xlfn.XLOOKUP($C$1,'[1]Desempleo armonizado'!$B$1:$P$1,'[1]Desempleo armonizado'!$B$2:$P$101))</f>
        <v>#N/A</v>
      </c>
      <c r="G239" s="26" cm="1">
        <f t="array" ref="G239">IFERROR(_xlfn.XLOOKUP(transformación!$B230,[1]Forwarkeys!$B$2:$B$1000,_xlfn.XLOOKUP($C$1,[1]Forwarkeys!$C$1:$BA$1,[1]Forwarkeys!$C$2:$BA$1000)),"-")</f>
        <v>32504</v>
      </c>
      <c r="H239" s="19">
        <f>España!E239</f>
        <v>121.06</v>
      </c>
      <c r="I239" s="3">
        <f>[1]Aeropuerto!$E232</f>
        <v>30156</v>
      </c>
      <c r="J239" s="3" t="e" cm="1">
        <f t="array" ref="J239">_xlfn.XLOOKUP(transformación!$B230,[1]Mortalidad!$A$2:$A$301,_xlfn.XLOOKUP($C$1,[1]Mortalidad!$B$1:$P$1,[1]Mortalidad!$B$2:$P$301))</f>
        <v>#N/A</v>
      </c>
      <c r="K239" s="19" cm="1">
        <f t="array" ref="K239">_xlfn.XLOOKUP(transformación!$B230,'[1]Indice del consumidor'!$A$2:$A$301,_xlfn.XLOOKUP($C$1,'[1]Indice del consumidor'!$B$1:$P$1,'[1]Indice del consumidor'!$B$2:$P$301))</f>
        <v>-8.6</v>
      </c>
      <c r="L239" s="3" t="e" cm="1">
        <f t="array" ref="L239">_xlfn.XLOOKUP(transformación!B230,'[1]Total Búsquedas'!$A$5:$A$101,_xlfn.XLOOKUP($C$1,'[1]Total Búsquedas'!$B$2:$Q$2,'[1]Total Búsquedas'!$B$5:$Q$101))</f>
        <v>#N/A</v>
      </c>
      <c r="M239" s="3" cm="1">
        <f t="array" ref="M239">_xlfn.XLOOKUP(transformación!B230,'[1]Búsquedas a tres meses'!$A$5:$A$101,_xlfn.XLOOKUP($C$1,'[1]Búsquedas a tres meses'!$B$2:$Q$2,'[1]Búsquedas a tres meses'!$B$5:$Q$101))</f>
        <v>97015</v>
      </c>
      <c r="N239" s="3" cm="1">
        <f t="array" ref="N239">_xlfn.XLOOKUP(transformación!B230,'[1]Búsquedas a 6 meses'!$A$5:$A$101,_xlfn.XLOOKUP($C$1,'[1]Búsquedas a 6 meses'!$B$2:$Q$2,'[1]Búsquedas a 6 meses'!$B$5:$Q$101))</f>
        <v>125005</v>
      </c>
    </row>
    <row r="240" spans="1:14" x14ac:dyDescent="0.3">
      <c r="A240" s="2">
        <v>2024</v>
      </c>
      <c r="B240" s="2">
        <v>1</v>
      </c>
      <c r="G240" s="26" cm="1">
        <f t="array" ref="G240">IFERROR(_xlfn.XLOOKUP(transformación!$B231,[1]Forwarkeys!$B$2:$B$1000,_xlfn.XLOOKUP($C$1,[1]Forwarkeys!$C$1:$BA$1,[1]Forwarkeys!$C$2:$BA$1000)),"-")</f>
        <v>30311</v>
      </c>
    </row>
    <row r="241" spans="1:7" x14ac:dyDescent="0.3">
      <c r="A241" s="2">
        <v>2024</v>
      </c>
      <c r="B241" s="2">
        <v>2</v>
      </c>
      <c r="G241" s="26" cm="1">
        <f t="array" ref="G241">IFERROR(_xlfn.XLOOKUP(transformación!$B232,[1]Forwarkeys!$B$2:$B$1000,_xlfn.XLOOKUP($C$1,[1]Forwarkeys!$C$1:$BA$1,[1]Forwarkeys!$C$2:$BA$1000)),"-")</f>
        <v>27352</v>
      </c>
    </row>
    <row r="242" spans="1:7" x14ac:dyDescent="0.3">
      <c r="A242" s="2">
        <v>2024</v>
      </c>
      <c r="B242" s="2">
        <v>3</v>
      </c>
      <c r="G242" s="26" cm="1">
        <f t="array" ref="G242">IFERROR(_xlfn.XLOOKUP(transformación!$B233,[1]Forwarkeys!$B$2:$B$1000,_xlfn.XLOOKUP($C$1,[1]Forwarkeys!$C$1:$BA$1,[1]Forwarkeys!$C$2:$BA$1000)),"-")</f>
        <v>31708</v>
      </c>
    </row>
    <row r="243" spans="1:7" x14ac:dyDescent="0.3">
      <c r="A243" s="2">
        <v>2024</v>
      </c>
      <c r="B243" s="2">
        <v>4</v>
      </c>
      <c r="G243" s="26" cm="1">
        <f t="array" ref="G243">IFERROR(_xlfn.XLOOKUP(transformación!$B234,[1]Forwarkeys!$B$2:$B$1000,_xlfn.XLOOKUP($C$1,[1]Forwarkeys!$C$1:$BA$1,[1]Forwarkeys!$C$2:$BA$1000)),"-")</f>
        <v>45395</v>
      </c>
    </row>
    <row r="244" spans="1:7" x14ac:dyDescent="0.3">
      <c r="A244" s="2">
        <v>2024</v>
      </c>
      <c r="B244" s="2">
        <v>5</v>
      </c>
      <c r="G244" s="26" cm="1">
        <f t="array" ref="G244">IFERROR(_xlfn.XLOOKUP(transformación!$B235,[1]Forwarkeys!$B$2:$B$1000,_xlfn.XLOOKUP($C$1,[1]Forwarkeys!$C$1:$BA$1,[1]Forwarkeys!$C$2:$BA$1000)),"-")</f>
        <v>44987</v>
      </c>
    </row>
    <row r="245" spans="1:7" x14ac:dyDescent="0.3">
      <c r="A245" s="2">
        <v>2024</v>
      </c>
      <c r="B245" s="2">
        <v>6</v>
      </c>
      <c r="G245" s="26" cm="1">
        <f t="array" ref="G245">IFERROR(_xlfn.XLOOKUP(transformación!$B236,[1]Forwarkeys!$B$2:$B$1000,_xlfn.XLOOKUP($C$1,[1]Forwarkeys!$C$1:$BA$1,[1]Forwarkeys!$C$2:$BA$1000)),"-")</f>
        <v>44080</v>
      </c>
    </row>
    <row r="246" spans="1:7" x14ac:dyDescent="0.3">
      <c r="A246" s="2">
        <v>2024</v>
      </c>
      <c r="B246" s="2">
        <v>7</v>
      </c>
    </row>
    <row r="247" spans="1:7" x14ac:dyDescent="0.3">
      <c r="A247" s="2">
        <v>2024</v>
      </c>
      <c r="B247" s="2">
        <v>8</v>
      </c>
    </row>
    <row r="248" spans="1:7" x14ac:dyDescent="0.3">
      <c r="A248" s="2">
        <v>2024</v>
      </c>
      <c r="B248" s="2">
        <v>9</v>
      </c>
    </row>
    <row r="249" spans="1:7" x14ac:dyDescent="0.3">
      <c r="A249" s="2">
        <v>2024</v>
      </c>
      <c r="B249" s="2">
        <v>10</v>
      </c>
    </row>
    <row r="250" spans="1:7" x14ac:dyDescent="0.3">
      <c r="A250" s="2">
        <v>2024</v>
      </c>
      <c r="B250" s="2">
        <v>11</v>
      </c>
    </row>
    <row r="251" spans="1:7" x14ac:dyDescent="0.3">
      <c r="A251" s="2">
        <v>2024</v>
      </c>
      <c r="B251" s="2">
        <v>12</v>
      </c>
    </row>
  </sheetData>
  <mergeCells count="10">
    <mergeCell ref="A7:B7"/>
    <mergeCell ref="C7:D7"/>
    <mergeCell ref="A9:B9"/>
    <mergeCell ref="C9:M9"/>
    <mergeCell ref="A1:B1"/>
    <mergeCell ref="C1:D1"/>
    <mergeCell ref="A3:B3"/>
    <mergeCell ref="C3:G3"/>
    <mergeCell ref="A5:B5"/>
    <mergeCell ref="C5:D5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21B162-45CD-4E00-B70E-4D35624E1436}">
  <dimension ref="A1:N251"/>
  <sheetViews>
    <sheetView showGridLines="0" topLeftCell="A226" workbookViewId="0">
      <selection activeCell="D249" sqref="D249"/>
    </sheetView>
  </sheetViews>
  <sheetFormatPr baseColWidth="10" defaultRowHeight="15.05" x14ac:dyDescent="0.3"/>
  <cols>
    <col min="2" max="2" width="8.5546875" customWidth="1"/>
    <col min="9" max="9" width="15" customWidth="1"/>
  </cols>
  <sheetData>
    <row r="1" spans="1:14" x14ac:dyDescent="0.3">
      <c r="A1" s="47" t="s">
        <v>119</v>
      </c>
      <c r="B1" s="47"/>
      <c r="C1" s="48" t="s">
        <v>719</v>
      </c>
      <c r="D1" s="48"/>
      <c r="E1" s="6" t="s">
        <v>720</v>
      </c>
      <c r="F1" s="6"/>
      <c r="G1" s="6"/>
      <c r="H1" s="6"/>
      <c r="I1" s="6"/>
      <c r="J1" s="4"/>
      <c r="K1" s="4"/>
      <c r="L1" s="4"/>
    </row>
    <row r="2" spans="1:14" ht="8.9499999999999993" customHeight="1" x14ac:dyDescent="0.3">
      <c r="A2" s="5"/>
      <c r="B2" s="5"/>
      <c r="C2" s="6"/>
      <c r="D2" s="6"/>
      <c r="E2" s="6"/>
      <c r="F2" s="6"/>
    </row>
    <row r="3" spans="1:14" ht="21.95" customHeight="1" x14ac:dyDescent="0.3">
      <c r="A3" s="49" t="s">
        <v>4</v>
      </c>
      <c r="B3" s="49"/>
      <c r="C3" s="50" t="s">
        <v>735</v>
      </c>
      <c r="D3" s="50"/>
      <c r="E3" s="50"/>
      <c r="F3" s="50"/>
      <c r="G3" s="50"/>
    </row>
    <row r="4" spans="1:14" ht="8.9499999999999993" customHeight="1" x14ac:dyDescent="0.3">
      <c r="A4" s="5"/>
      <c r="B4" s="5"/>
      <c r="C4" s="6"/>
      <c r="D4" s="6"/>
      <c r="E4" s="6"/>
      <c r="F4" s="6"/>
    </row>
    <row r="5" spans="1:14" ht="16" customHeight="1" x14ac:dyDescent="0.3">
      <c r="A5" s="47" t="s">
        <v>5</v>
      </c>
      <c r="B5" s="47"/>
      <c r="C5" s="48" t="s">
        <v>8</v>
      </c>
      <c r="D5" s="48"/>
      <c r="E5" s="4"/>
      <c r="F5" s="4"/>
    </row>
    <row r="6" spans="1:14" ht="8.9499999999999993" customHeight="1" x14ac:dyDescent="0.3">
      <c r="A6" s="5"/>
      <c r="B6" s="5"/>
      <c r="C6" s="6"/>
      <c r="D6" s="6"/>
      <c r="E6" s="6"/>
      <c r="F6" s="6"/>
    </row>
    <row r="7" spans="1:14" ht="16" customHeight="1" x14ac:dyDescent="0.3">
      <c r="A7" s="47" t="s">
        <v>6</v>
      </c>
      <c r="B7" s="47"/>
      <c r="C7" s="48" t="s">
        <v>7</v>
      </c>
      <c r="D7" s="48"/>
      <c r="E7" s="4"/>
      <c r="F7" s="4"/>
    </row>
    <row r="8" spans="1:14" ht="8.9499999999999993" customHeight="1" x14ac:dyDescent="0.3">
      <c r="A8" s="5"/>
      <c r="B8" s="5"/>
      <c r="C8" s="6"/>
      <c r="D8" s="6"/>
      <c r="E8" s="6"/>
      <c r="F8" s="6"/>
    </row>
    <row r="9" spans="1:14" ht="16" customHeight="1" x14ac:dyDescent="0.3">
      <c r="A9" s="47" t="s">
        <v>9</v>
      </c>
      <c r="B9" s="47"/>
      <c r="C9" s="48" t="s">
        <v>46</v>
      </c>
      <c r="D9" s="48"/>
      <c r="E9" s="48"/>
      <c r="F9" s="48"/>
      <c r="G9" s="48"/>
      <c r="H9" s="48"/>
      <c r="I9" s="48"/>
      <c r="J9" s="48"/>
      <c r="K9" s="48"/>
      <c r="L9" s="48"/>
      <c r="M9" s="48"/>
    </row>
    <row r="10" spans="1:14" x14ac:dyDescent="0.3">
      <c r="C10" s="30" t="s">
        <v>677</v>
      </c>
    </row>
    <row r="11" spans="1:14" ht="30.7" customHeight="1" x14ac:dyDescent="0.3">
      <c r="A11" s="7" t="s">
        <v>2</v>
      </c>
      <c r="B11" s="7" t="s">
        <v>3</v>
      </c>
      <c r="C11" s="8" t="str">
        <f>'Viajeros Hoteles y Apartamet'!R11</f>
        <v>Países Bajos</v>
      </c>
      <c r="D11" s="18" t="s">
        <v>43</v>
      </c>
      <c r="E11" s="18" t="s">
        <v>44</v>
      </c>
      <c r="F11" s="18" t="s">
        <v>45</v>
      </c>
      <c r="G11" s="27" t="s">
        <v>654</v>
      </c>
      <c r="H11" s="18" t="s">
        <v>681</v>
      </c>
      <c r="I11" s="18" t="str">
        <f>+CONCATENATE("Llegadas a AGP ",[1]Aeropuerto!$N$4)</f>
        <v>Llegadas a AGP Países Bajos</v>
      </c>
      <c r="J11" s="18" t="s">
        <v>697</v>
      </c>
      <c r="K11" s="18" t="s">
        <v>698</v>
      </c>
      <c r="L11" s="18" t="s">
        <v>699</v>
      </c>
      <c r="M11" s="18" t="s">
        <v>700</v>
      </c>
      <c r="N11" s="18" t="s">
        <v>701</v>
      </c>
    </row>
    <row r="12" spans="1:14" x14ac:dyDescent="0.3">
      <c r="A12" s="2" t="str">
        <f>'Viajeros Hoteles y Apartamet'!A12</f>
        <v>2005</v>
      </c>
      <c r="B12" s="2" t="str">
        <f>'Viajeros Hoteles y Apartamet'!B12</f>
        <v>1</v>
      </c>
      <c r="C12" s="3">
        <f>'Viajeros Hoteles y Apartamet'!R12</f>
        <v>40816</v>
      </c>
      <c r="D12" s="3" cm="1">
        <f t="array" ref="D12">_xlfn.XLOOKUP(transformación!A3,'[1]Pib Pc'!$A$2:$A$81,_xlfn.XLOOKUP($C$1,'[1]Pib Pc'!B$1:P$1,'[1]Pib Pc'!$B$2:$P$81))</f>
        <v>8200</v>
      </c>
      <c r="E12" s="19" cm="1">
        <f t="array" ref="E12">_xlfn.XLOOKUP(transformación!B3,'[1]IPC Armonizado'!$A$2:$A$250,_xlfn.XLOOKUP($C$1,'[1]IPC Armonizado'!$B$1:$Q$1,'[1]IPC Armonizado'!$B$2:$Q$250))</f>
        <v>84.34</v>
      </c>
      <c r="F12" s="19" cm="1">
        <f t="array" ref="F12">_xlfn.XLOOKUP(transformación!A3,'[1]Desempleo armonizado'!$A$2:$A$101,_xlfn.XLOOKUP($C$1,'[1]Desempleo armonizado'!$B$1:$P$1,'[1]Desempleo armonizado'!$B$2:$P$101))</f>
        <v>6.4</v>
      </c>
      <c r="G12" s="26" t="str" cm="1">
        <f t="array" ref="G12">IFERROR(_xlfn.XLOOKUP(transformación!$B3,[1]Forwarkeys!$B$2:$B$1000,_xlfn.XLOOKUP($C$1,[1]Forwarkeys!$C$1:$BA$1,[1]Forwarkeys!$C$2:$BA$1000)),"-")</f>
        <v>-</v>
      </c>
      <c r="H12" s="19">
        <f>España!E12</f>
        <v>81.16</v>
      </c>
      <c r="I12" s="3">
        <f>[1]Aeropuerto!$N5</f>
        <v>9508</v>
      </c>
      <c r="J12" s="3" cm="1">
        <f t="array" ref="J12">_xlfn.XLOOKUP(transformación!$B3,[1]Mortalidad!$A$2:$A$301,_xlfn.XLOOKUP($C$1,[1]Mortalidad!$B$1:$P$1,[1]Mortalidad!$B$2:$P$301))</f>
        <v>12544</v>
      </c>
      <c r="K12" s="19" cm="1">
        <f t="array" ref="K12">_xlfn.XLOOKUP(transformación!$B3,'[1]Indice del consumidor'!$A$2:$A$301,_xlfn.XLOOKUP($C$1,'[1]Indice del consumidor'!$B$1:$P$1,'[1]Indice del consumidor'!$B$2:$P$301))</f>
        <v>-10.8</v>
      </c>
      <c r="L12" s="34" t="s">
        <v>702</v>
      </c>
      <c r="M12" s="34" t="s">
        <v>702</v>
      </c>
      <c r="N12" s="34" t="s">
        <v>702</v>
      </c>
    </row>
    <row r="13" spans="1:14" x14ac:dyDescent="0.3">
      <c r="A13" s="2" t="str">
        <f>'Viajeros Hoteles y Apartamet'!A13</f>
        <v>2005</v>
      </c>
      <c r="B13" s="2" t="str">
        <f>'Viajeros Hoteles y Apartamet'!B13</f>
        <v>2</v>
      </c>
      <c r="C13" s="3">
        <f>'Viajeros Hoteles y Apartamet'!R13</f>
        <v>45270</v>
      </c>
      <c r="D13" s="3" cm="1">
        <f t="array" ref="D13">_xlfn.XLOOKUP(transformación!A4,'[1]Pib Pc'!$A$2:$A$81,_xlfn.XLOOKUP($C$1,'[1]Pib Pc'!B$1:P$1,'[1]Pib Pc'!$B$2:$P$81))</f>
        <v>8200</v>
      </c>
      <c r="E13" s="19" cm="1">
        <f t="array" ref="E13">_xlfn.XLOOKUP(transformación!B4,'[1]IPC Armonizado'!$A$2:$A$250,_xlfn.XLOOKUP($C$1,'[1]IPC Armonizado'!$B$1:$Q$1,'[1]IPC Armonizado'!$B$2:$Q$250))</f>
        <v>84.99</v>
      </c>
      <c r="F13" s="19" cm="1">
        <f t="array" ref="F13">_xlfn.XLOOKUP(transformación!A4,'[1]Desempleo armonizado'!$A$2:$A$101,_xlfn.XLOOKUP($C$1,'[1]Desempleo armonizado'!$B$1:$P$1,'[1]Desempleo armonizado'!$B$2:$P$101))</f>
        <v>6.4</v>
      </c>
      <c r="G13" s="26" t="str" cm="1">
        <f t="array" ref="G13">IFERROR(_xlfn.XLOOKUP(transformación!$B4,[1]Forwarkeys!$B$2:$B$1000,_xlfn.XLOOKUP($C$1,[1]Forwarkeys!$C$1:$BA$1,[1]Forwarkeys!$C$2:$BA$1000)),"-")</f>
        <v>-</v>
      </c>
      <c r="H13" s="19">
        <f>España!E13</f>
        <v>81.349999999999994</v>
      </c>
      <c r="I13" s="3">
        <f>[1]Aeropuerto!$N6</f>
        <v>10374</v>
      </c>
      <c r="J13" s="3" cm="1">
        <f t="array" ref="J13">_xlfn.XLOOKUP(transformación!$B4,[1]Mortalidad!$A$2:$A$301,_xlfn.XLOOKUP($C$1,[1]Mortalidad!$B$1:$P$1,[1]Mortalidad!$B$2:$P$301))</f>
        <v>12264</v>
      </c>
      <c r="K13" s="19" cm="1">
        <f t="array" ref="K13">_xlfn.XLOOKUP(transformación!$B4,'[1]Indice del consumidor'!$A$2:$A$301,_xlfn.XLOOKUP($C$1,'[1]Indice del consumidor'!$B$1:$P$1,'[1]Indice del consumidor'!$B$2:$P$301))</f>
        <v>-8.4</v>
      </c>
      <c r="L13" s="34" t="s">
        <v>702</v>
      </c>
      <c r="M13" s="34" t="s">
        <v>702</v>
      </c>
      <c r="N13" s="34" t="s">
        <v>702</v>
      </c>
    </row>
    <row r="14" spans="1:14" x14ac:dyDescent="0.3">
      <c r="A14" s="2" t="str">
        <f>'Viajeros Hoteles y Apartamet'!A14</f>
        <v>2005</v>
      </c>
      <c r="B14" s="2" t="str">
        <f>'Viajeros Hoteles y Apartamet'!B14</f>
        <v>3</v>
      </c>
      <c r="C14" s="3">
        <f>'Viajeros Hoteles y Apartamet'!R14</f>
        <v>51267</v>
      </c>
      <c r="D14" s="3" cm="1">
        <f t="array" ref="D14">_xlfn.XLOOKUP(transformación!A5,'[1]Pib Pc'!$A$2:$A$81,_xlfn.XLOOKUP($C$1,'[1]Pib Pc'!B$1:P$1,'[1]Pib Pc'!$B$2:$P$81))</f>
        <v>8200</v>
      </c>
      <c r="E14" s="19" cm="1">
        <f t="array" ref="E14">_xlfn.XLOOKUP(transformación!B5,'[1]IPC Armonizado'!$A$2:$A$250,_xlfn.XLOOKUP($C$1,'[1]IPC Armonizado'!$B$1:$Q$1,'[1]IPC Armonizado'!$B$2:$Q$250))</f>
        <v>85.73</v>
      </c>
      <c r="F14" s="19" cm="1">
        <f t="array" ref="F14">_xlfn.XLOOKUP(transformación!A5,'[1]Desempleo armonizado'!$A$2:$A$101,_xlfn.XLOOKUP($C$1,'[1]Desempleo armonizado'!$B$1:$P$1,'[1]Desempleo armonizado'!$B$2:$P$101))</f>
        <v>6.4</v>
      </c>
      <c r="G14" s="26" t="str" cm="1">
        <f t="array" ref="G14">IFERROR(_xlfn.XLOOKUP(transformación!$B5,[1]Forwarkeys!$B$2:$B$1000,_xlfn.XLOOKUP($C$1,[1]Forwarkeys!$C$1:$BA$1,[1]Forwarkeys!$C$2:$BA$1000)),"-")</f>
        <v>-</v>
      </c>
      <c r="H14" s="19">
        <f>España!E14</f>
        <v>82.07</v>
      </c>
      <c r="I14" s="3">
        <f>[1]Aeropuerto!$N7</f>
        <v>12185</v>
      </c>
      <c r="J14" s="3" cm="1">
        <f t="array" ref="J14">_xlfn.XLOOKUP(transformación!$B5,[1]Mortalidad!$A$2:$A$301,_xlfn.XLOOKUP($C$1,[1]Mortalidad!$B$1:$P$1,[1]Mortalidad!$B$2:$P$301))</f>
        <v>13783</v>
      </c>
      <c r="K14" s="19" cm="1">
        <f t="array" ref="K14">_xlfn.XLOOKUP(transformación!$B5,'[1]Indice del consumidor'!$A$2:$A$301,_xlfn.XLOOKUP($C$1,'[1]Indice del consumidor'!$B$1:$P$1,'[1]Indice del consumidor'!$B$2:$P$301))</f>
        <v>-10.6</v>
      </c>
      <c r="L14" s="34" t="s">
        <v>702</v>
      </c>
      <c r="M14" s="34" t="s">
        <v>702</v>
      </c>
      <c r="N14" s="34" t="s">
        <v>702</v>
      </c>
    </row>
    <row r="15" spans="1:14" x14ac:dyDescent="0.3">
      <c r="A15" s="2" t="str">
        <f>'Viajeros Hoteles y Apartamet'!A15</f>
        <v>2005</v>
      </c>
      <c r="B15" s="2" t="str">
        <f>'Viajeros Hoteles y Apartamet'!B15</f>
        <v>4</v>
      </c>
      <c r="C15" s="3">
        <f>'Viajeros Hoteles y Apartamet'!R15</f>
        <v>61091</v>
      </c>
      <c r="D15" s="3" cm="1">
        <f t="array" ref="D15">_xlfn.XLOOKUP(transformación!A6,'[1]Pib Pc'!$A$2:$A$81,_xlfn.XLOOKUP($C$1,'[1]Pib Pc'!B$1:P$1,'[1]Pib Pc'!$B$2:$P$81))</f>
        <v>8520</v>
      </c>
      <c r="E15" s="19" cm="1">
        <f t="array" ref="E15">_xlfn.XLOOKUP(transformación!B6,'[1]IPC Armonizado'!$A$2:$A$250,_xlfn.XLOOKUP($C$1,'[1]IPC Armonizado'!$B$1:$Q$1,'[1]IPC Armonizado'!$B$2:$Q$250))</f>
        <v>85.83</v>
      </c>
      <c r="F15" s="19" cm="1">
        <f t="array" ref="F15">_xlfn.XLOOKUP(transformación!A6,'[1]Desempleo armonizado'!$A$2:$A$101,_xlfn.XLOOKUP($C$1,'[1]Desempleo armonizado'!$B$1:$P$1,'[1]Desempleo armonizado'!$B$2:$P$101))</f>
        <v>6</v>
      </c>
      <c r="G15" s="26" t="str" cm="1">
        <f t="array" ref="G15">IFERROR(_xlfn.XLOOKUP(transformación!$B6,[1]Forwarkeys!$B$2:$B$1000,_xlfn.XLOOKUP($C$1,[1]Forwarkeys!$C$1:$BA$1,[1]Forwarkeys!$C$2:$BA$1000)),"-")</f>
        <v>-</v>
      </c>
      <c r="H15" s="19">
        <f>España!E15</f>
        <v>83.24</v>
      </c>
      <c r="I15" s="3">
        <f>[1]Aeropuerto!$N8</f>
        <v>19741</v>
      </c>
      <c r="J15" s="3" cm="1">
        <f t="array" ref="J15">_xlfn.XLOOKUP(transformación!$B6,[1]Mortalidad!$A$2:$A$301,_xlfn.XLOOKUP($C$1,[1]Mortalidad!$B$1:$P$1,[1]Mortalidad!$B$2:$P$301))</f>
        <v>11214</v>
      </c>
      <c r="K15" s="19" cm="1">
        <f t="array" ref="K15">_xlfn.XLOOKUP(transformación!$B6,'[1]Indice del consumidor'!$A$2:$A$301,_xlfn.XLOOKUP($C$1,'[1]Indice del consumidor'!$B$1:$P$1,'[1]Indice del consumidor'!$B$2:$P$301))</f>
        <v>-6.6</v>
      </c>
      <c r="L15" s="34" t="s">
        <v>702</v>
      </c>
      <c r="M15" s="34" t="s">
        <v>702</v>
      </c>
      <c r="N15" s="34" t="s">
        <v>702</v>
      </c>
    </row>
    <row r="16" spans="1:14" x14ac:dyDescent="0.3">
      <c r="A16" s="2" t="str">
        <f>'Viajeros Hoteles y Apartamet'!A16</f>
        <v>2005</v>
      </c>
      <c r="B16" s="2" t="str">
        <f>'Viajeros Hoteles y Apartamet'!B16</f>
        <v>5</v>
      </c>
      <c r="C16" s="3">
        <f>'Viajeros Hoteles y Apartamet'!R16</f>
        <v>100340</v>
      </c>
      <c r="D16" s="3" cm="1">
        <f t="array" ref="D16">_xlfn.XLOOKUP(transformación!A7,'[1]Pib Pc'!$A$2:$A$81,_xlfn.XLOOKUP($C$1,'[1]Pib Pc'!B$1:P$1,'[1]Pib Pc'!$B$2:$P$81))</f>
        <v>8520</v>
      </c>
      <c r="E16" s="19" cm="1">
        <f t="array" ref="E16">_xlfn.XLOOKUP(transformación!B7,'[1]IPC Armonizado'!$A$2:$A$250,_xlfn.XLOOKUP($C$1,'[1]IPC Armonizado'!$B$1:$Q$1,'[1]IPC Armonizado'!$B$2:$Q$250))</f>
        <v>85.76</v>
      </c>
      <c r="F16" s="19" cm="1">
        <f t="array" ref="F16">_xlfn.XLOOKUP(transformación!A7,'[1]Desempleo armonizado'!$A$2:$A$101,_xlfn.XLOOKUP($C$1,'[1]Desempleo armonizado'!$B$1:$P$1,'[1]Desempleo armonizado'!$B$2:$P$101))</f>
        <v>6</v>
      </c>
      <c r="G16" s="26" t="str" cm="1">
        <f t="array" ref="G16">IFERROR(_xlfn.XLOOKUP(transformación!$B7,[1]Forwarkeys!$B$2:$B$1000,_xlfn.XLOOKUP($C$1,[1]Forwarkeys!$C$1:$BA$1,[1]Forwarkeys!$C$2:$BA$1000)),"-")</f>
        <v>-</v>
      </c>
      <c r="H16" s="19">
        <f>España!E16</f>
        <v>83.37</v>
      </c>
      <c r="I16" s="3">
        <f>[1]Aeropuerto!$N9</f>
        <v>23170</v>
      </c>
      <c r="J16" s="3" cm="1">
        <f t="array" ref="J16">_xlfn.XLOOKUP(transformación!$B7,[1]Mortalidad!$A$2:$A$301,_xlfn.XLOOKUP($C$1,[1]Mortalidad!$B$1:$P$1,[1]Mortalidad!$B$2:$P$301))</f>
        <v>11453</v>
      </c>
      <c r="K16" s="19" cm="1">
        <f t="array" ref="K16">_xlfn.XLOOKUP(transformación!$B7,'[1]Indice del consumidor'!$A$2:$A$301,_xlfn.XLOOKUP($C$1,'[1]Indice del consumidor'!$B$1:$P$1,'[1]Indice del consumidor'!$B$2:$P$301))</f>
        <v>-10.9</v>
      </c>
      <c r="L16" s="34" t="s">
        <v>702</v>
      </c>
      <c r="M16" s="34" t="s">
        <v>702</v>
      </c>
      <c r="N16" s="34" t="s">
        <v>702</v>
      </c>
    </row>
    <row r="17" spans="1:14" x14ac:dyDescent="0.3">
      <c r="A17" s="2" t="str">
        <f>'Viajeros Hoteles y Apartamet'!A17</f>
        <v>2005</v>
      </c>
      <c r="B17" s="2" t="str">
        <f>'Viajeros Hoteles y Apartamet'!B17</f>
        <v>6</v>
      </c>
      <c r="C17" s="3">
        <f>'Viajeros Hoteles y Apartamet'!R17</f>
        <v>99023</v>
      </c>
      <c r="D17" s="3" cm="1">
        <f t="array" ref="D17">_xlfn.XLOOKUP(transformación!A8,'[1]Pib Pc'!$A$2:$A$81,_xlfn.XLOOKUP($C$1,'[1]Pib Pc'!B$1:P$1,'[1]Pib Pc'!$B$2:$P$81))</f>
        <v>8520</v>
      </c>
      <c r="E17" s="19" cm="1">
        <f t="array" ref="E17">_xlfn.XLOOKUP(transformación!B8,'[1]IPC Armonizado'!$A$2:$A$250,_xlfn.XLOOKUP($C$1,'[1]IPC Armonizado'!$B$1:$Q$1,'[1]IPC Armonizado'!$B$2:$Q$250))</f>
        <v>85.48</v>
      </c>
      <c r="F17" s="19" cm="1">
        <f t="array" ref="F17">_xlfn.XLOOKUP(transformación!A8,'[1]Desempleo armonizado'!$A$2:$A$101,_xlfn.XLOOKUP($C$1,'[1]Desempleo armonizado'!$B$1:$P$1,'[1]Desempleo armonizado'!$B$2:$P$101))</f>
        <v>6</v>
      </c>
      <c r="G17" s="26" t="str" cm="1">
        <f t="array" ref="G17">IFERROR(_xlfn.XLOOKUP(transformación!$B8,[1]Forwarkeys!$B$2:$B$1000,_xlfn.XLOOKUP($C$1,[1]Forwarkeys!$C$1:$BA$1,[1]Forwarkeys!$C$2:$BA$1000)),"-")</f>
        <v>-</v>
      </c>
      <c r="H17" s="19">
        <f>España!E17</f>
        <v>83.63</v>
      </c>
      <c r="I17" s="3">
        <f>[1]Aeropuerto!$N10</f>
        <v>20229</v>
      </c>
      <c r="J17" s="3" cm="1">
        <f t="array" ref="J17">_xlfn.XLOOKUP(transformación!$B8,[1]Mortalidad!$A$2:$A$301,_xlfn.XLOOKUP($C$1,[1]Mortalidad!$B$1:$P$1,[1]Mortalidad!$B$2:$P$301))</f>
        <v>10883</v>
      </c>
      <c r="K17" s="19" cm="1">
        <f t="array" ref="K17">_xlfn.XLOOKUP(transformación!$B8,'[1]Indice del consumidor'!$A$2:$A$301,_xlfn.XLOOKUP($C$1,'[1]Indice del consumidor'!$B$1:$P$1,'[1]Indice del consumidor'!$B$2:$P$301))</f>
        <v>-12.2</v>
      </c>
      <c r="L17" s="34" t="s">
        <v>702</v>
      </c>
      <c r="M17" s="34" t="s">
        <v>702</v>
      </c>
      <c r="N17" s="34" t="s">
        <v>702</v>
      </c>
    </row>
    <row r="18" spans="1:14" x14ac:dyDescent="0.3">
      <c r="A18" s="2" t="str">
        <f>'Viajeros Hoteles y Apartamet'!A18</f>
        <v>2005</v>
      </c>
      <c r="B18" s="2" t="str">
        <f>'Viajeros Hoteles y Apartamet'!B18</f>
        <v>7</v>
      </c>
      <c r="C18" s="3">
        <f>'Viajeros Hoteles y Apartamet'!R18</f>
        <v>92034</v>
      </c>
      <c r="D18" s="3" cm="1">
        <f t="array" ref="D18">_xlfn.XLOOKUP(transformación!A9,'[1]Pib Pc'!$A$2:$A$81,_xlfn.XLOOKUP($C$1,'[1]Pib Pc'!B$1:P$1,'[1]Pib Pc'!$B$2:$P$81))</f>
        <v>8250</v>
      </c>
      <c r="E18" s="19" cm="1">
        <f t="array" ref="E18">_xlfn.XLOOKUP(transformación!B9,'[1]IPC Armonizado'!$A$2:$A$250,_xlfn.XLOOKUP($C$1,'[1]IPC Armonizado'!$B$1:$Q$1,'[1]IPC Armonizado'!$B$2:$Q$250))</f>
        <v>85.2</v>
      </c>
      <c r="F18" s="19" cm="1">
        <f t="array" ref="F18">_xlfn.XLOOKUP(transformación!A9,'[1]Desempleo armonizado'!$A$2:$A$101,_xlfn.XLOOKUP($C$1,'[1]Desempleo armonizado'!$B$1:$P$1,'[1]Desempleo armonizado'!$B$2:$P$101))</f>
        <v>5.6</v>
      </c>
      <c r="G18" s="26" t="str" cm="1">
        <f t="array" ref="G18">IFERROR(_xlfn.XLOOKUP(transformación!$B9,[1]Forwarkeys!$B$2:$B$1000,_xlfn.XLOOKUP($C$1,[1]Forwarkeys!$C$1:$BA$1,[1]Forwarkeys!$C$2:$BA$1000)),"-")</f>
        <v>-</v>
      </c>
      <c r="H18" s="19">
        <f>España!E18</f>
        <v>83.11</v>
      </c>
      <c r="I18" s="3">
        <f>[1]Aeropuerto!$N11</f>
        <v>27114</v>
      </c>
      <c r="J18" s="3" cm="1">
        <f t="array" ref="J18">_xlfn.XLOOKUP(transformación!$B9,[1]Mortalidad!$A$2:$A$301,_xlfn.XLOOKUP($C$1,[1]Mortalidad!$B$1:$P$1,[1]Mortalidad!$B$2:$P$301))</f>
        <v>10381</v>
      </c>
      <c r="K18" s="19" cm="1">
        <f t="array" ref="K18">_xlfn.XLOOKUP(transformación!$B9,'[1]Indice del consumidor'!$A$2:$A$301,_xlfn.XLOOKUP($C$1,'[1]Indice del consumidor'!$B$1:$P$1,'[1]Indice del consumidor'!$B$2:$P$301))</f>
        <v>-8.6</v>
      </c>
      <c r="L18" s="34" t="s">
        <v>702</v>
      </c>
      <c r="M18" s="34" t="s">
        <v>702</v>
      </c>
      <c r="N18" s="34" t="s">
        <v>702</v>
      </c>
    </row>
    <row r="19" spans="1:14" x14ac:dyDescent="0.3">
      <c r="A19" s="2" t="str">
        <f>'Viajeros Hoteles y Apartamet'!A19</f>
        <v>2005</v>
      </c>
      <c r="B19" s="2" t="str">
        <f>'Viajeros Hoteles y Apartamet'!B19</f>
        <v>8</v>
      </c>
      <c r="C19" s="3">
        <f>'Viajeros Hoteles y Apartamet'!R19</f>
        <v>92178</v>
      </c>
      <c r="D19" s="3" cm="1">
        <f t="array" ref="D19">_xlfn.XLOOKUP(transformación!A10,'[1]Pib Pc'!$A$2:$A$81,_xlfn.XLOOKUP($C$1,'[1]Pib Pc'!B$1:P$1,'[1]Pib Pc'!$B$2:$P$81))</f>
        <v>8250</v>
      </c>
      <c r="E19" s="19" cm="1">
        <f t="array" ref="E19">_xlfn.XLOOKUP(transformación!B10,'[1]IPC Armonizado'!$A$2:$A$250,_xlfn.XLOOKUP($C$1,'[1]IPC Armonizado'!$B$1:$Q$1,'[1]IPC Armonizado'!$B$2:$Q$250))</f>
        <v>85.52</v>
      </c>
      <c r="F19" s="19" cm="1">
        <f t="array" ref="F19">_xlfn.XLOOKUP(transformación!A10,'[1]Desempleo armonizado'!$A$2:$A$101,_xlfn.XLOOKUP($C$1,'[1]Desempleo armonizado'!$B$1:$P$1,'[1]Desempleo armonizado'!$B$2:$P$101))</f>
        <v>5.6</v>
      </c>
      <c r="G19" s="26" t="str" cm="1">
        <f t="array" ref="G19">IFERROR(_xlfn.XLOOKUP(transformación!$B10,[1]Forwarkeys!$B$2:$B$1000,_xlfn.XLOOKUP($C$1,[1]Forwarkeys!$C$1:$BA$1,[1]Forwarkeys!$C$2:$BA$1000)),"-")</f>
        <v>-</v>
      </c>
      <c r="H19" s="19">
        <f>España!E19</f>
        <v>83.5</v>
      </c>
      <c r="I19" s="3">
        <f>[1]Aeropuerto!$N12</f>
        <v>19637</v>
      </c>
      <c r="J19" s="3" cm="1">
        <f t="array" ref="J19">_xlfn.XLOOKUP(transformación!$B10,[1]Mortalidad!$A$2:$A$301,_xlfn.XLOOKUP($C$1,[1]Mortalidad!$B$1:$P$1,[1]Mortalidad!$B$2:$P$301))</f>
        <v>10348</v>
      </c>
      <c r="K19" s="19" cm="1">
        <f t="array" ref="K19">_xlfn.XLOOKUP(transformación!$B10,'[1]Indice del consumidor'!$A$2:$A$301,_xlfn.XLOOKUP($C$1,'[1]Indice del consumidor'!$B$1:$P$1,'[1]Indice del consumidor'!$B$2:$P$301))</f>
        <v>-12.3</v>
      </c>
      <c r="L19" s="34" t="s">
        <v>702</v>
      </c>
      <c r="M19" s="34" t="s">
        <v>702</v>
      </c>
      <c r="N19" s="34" t="s">
        <v>702</v>
      </c>
    </row>
    <row r="20" spans="1:14" x14ac:dyDescent="0.3">
      <c r="A20" s="2" t="str">
        <f>'Viajeros Hoteles y Apartamet'!A20</f>
        <v>2005</v>
      </c>
      <c r="B20" s="2" t="str">
        <f>'Viajeros Hoteles y Apartamet'!B20</f>
        <v>9</v>
      </c>
      <c r="C20" s="3">
        <f>'Viajeros Hoteles y Apartamet'!R20</f>
        <v>96433</v>
      </c>
      <c r="D20" s="3" cm="1">
        <f t="array" ref="D20">_xlfn.XLOOKUP(transformación!A11,'[1]Pib Pc'!$A$2:$A$81,_xlfn.XLOOKUP($C$1,'[1]Pib Pc'!B$1:P$1,'[1]Pib Pc'!$B$2:$P$81))</f>
        <v>8250</v>
      </c>
      <c r="E20" s="19" cm="1">
        <f t="array" ref="E20">_xlfn.XLOOKUP(transformación!B11,'[1]IPC Armonizado'!$A$2:$A$250,_xlfn.XLOOKUP($C$1,'[1]IPC Armonizado'!$B$1:$Q$1,'[1]IPC Armonizado'!$B$2:$Q$250))</f>
        <v>86.23</v>
      </c>
      <c r="F20" s="19" cm="1">
        <f t="array" ref="F20">_xlfn.XLOOKUP(transformación!A11,'[1]Desempleo armonizado'!$A$2:$A$101,_xlfn.XLOOKUP($C$1,'[1]Desempleo armonizado'!$B$1:$P$1,'[1]Desempleo armonizado'!$B$2:$P$101))</f>
        <v>5.6</v>
      </c>
      <c r="G20" s="26" t="str" cm="1">
        <f t="array" ref="G20">IFERROR(_xlfn.XLOOKUP(transformación!$B11,[1]Forwarkeys!$B$2:$B$1000,_xlfn.XLOOKUP($C$1,[1]Forwarkeys!$C$1:$BA$1,[1]Forwarkeys!$C$2:$BA$1000)),"-")</f>
        <v>-</v>
      </c>
      <c r="H20" s="19">
        <f>España!E20</f>
        <v>84.02</v>
      </c>
      <c r="I20" s="3">
        <f>[1]Aeropuerto!$N13</f>
        <v>23724</v>
      </c>
      <c r="J20" s="3" cm="1">
        <f t="array" ref="J20">_xlfn.XLOOKUP(transformación!$B11,[1]Mortalidad!$A$2:$A$301,_xlfn.XLOOKUP($C$1,[1]Mortalidad!$B$1:$P$1,[1]Mortalidad!$B$2:$P$301))</f>
        <v>10024</v>
      </c>
      <c r="K20" s="19" cm="1">
        <f t="array" ref="K20">_xlfn.XLOOKUP(transformación!$B11,'[1]Indice del consumidor'!$A$2:$A$301,_xlfn.XLOOKUP($C$1,'[1]Indice del consumidor'!$B$1:$P$1,'[1]Indice del consumidor'!$B$2:$P$301))</f>
        <v>-13.1</v>
      </c>
      <c r="L20" s="34" t="s">
        <v>702</v>
      </c>
      <c r="M20" s="34" t="s">
        <v>702</v>
      </c>
      <c r="N20" s="34" t="s">
        <v>702</v>
      </c>
    </row>
    <row r="21" spans="1:14" x14ac:dyDescent="0.3">
      <c r="A21" s="2" t="str">
        <f>'Viajeros Hoteles y Apartamet'!A21</f>
        <v>2005</v>
      </c>
      <c r="B21" s="2" t="str">
        <f>'Viajeros Hoteles y Apartamet'!B21</f>
        <v>10</v>
      </c>
      <c r="C21" s="3">
        <f>'Viajeros Hoteles y Apartamet'!R21</f>
        <v>88638</v>
      </c>
      <c r="D21" s="3" cm="1">
        <f t="array" ref="D21">_xlfn.XLOOKUP(transformación!A12,'[1]Pib Pc'!$A$2:$A$81,_xlfn.XLOOKUP($C$1,'[1]Pib Pc'!B$1:P$1,'[1]Pib Pc'!$B$2:$P$81))</f>
        <v>8780</v>
      </c>
      <c r="E21" s="19" cm="1">
        <f t="array" ref="E21">_xlfn.XLOOKUP(transformación!B12,'[1]IPC Armonizado'!$A$2:$A$250,_xlfn.XLOOKUP($C$1,'[1]IPC Armonizado'!$B$1:$Q$1,'[1]IPC Armonizado'!$B$2:$Q$250))</f>
        <v>86.22</v>
      </c>
      <c r="F21" s="19" cm="1">
        <f t="array" ref="F21">_xlfn.XLOOKUP(transformación!A12,'[1]Desempleo armonizado'!$A$2:$A$101,_xlfn.XLOOKUP($C$1,'[1]Desempleo armonizado'!$B$1:$P$1,'[1]Desempleo armonizado'!$B$2:$P$101))</f>
        <v>5.6</v>
      </c>
      <c r="G21" s="26" t="str" cm="1">
        <f t="array" ref="G21">IFERROR(_xlfn.XLOOKUP(transformación!$B12,[1]Forwarkeys!$B$2:$B$1000,_xlfn.XLOOKUP($C$1,[1]Forwarkeys!$C$1:$BA$1,[1]Forwarkeys!$C$2:$BA$1000)),"-")</f>
        <v>-</v>
      </c>
      <c r="H21" s="19">
        <f>España!E21</f>
        <v>84.67</v>
      </c>
      <c r="I21" s="3">
        <f>[1]Aeropuerto!$N14</f>
        <v>21405</v>
      </c>
      <c r="J21" s="3" cm="1">
        <f t="array" ref="J21">_xlfn.XLOOKUP(transformación!$B12,[1]Mortalidad!$A$2:$A$301,_xlfn.XLOOKUP($C$1,[1]Mortalidad!$B$1:$P$1,[1]Mortalidad!$B$2:$P$301))</f>
        <v>10805</v>
      </c>
      <c r="K21" s="19" cm="1">
        <f t="array" ref="K21">_xlfn.XLOOKUP(transformación!$B12,'[1]Indice del consumidor'!$A$2:$A$301,_xlfn.XLOOKUP($C$1,'[1]Indice del consumidor'!$B$1:$P$1,'[1]Indice del consumidor'!$B$2:$P$301))</f>
        <v>-11.7</v>
      </c>
      <c r="L21" s="34" t="s">
        <v>702</v>
      </c>
      <c r="M21" s="34" t="s">
        <v>702</v>
      </c>
      <c r="N21" s="34" t="s">
        <v>702</v>
      </c>
    </row>
    <row r="22" spans="1:14" x14ac:dyDescent="0.3">
      <c r="A22" s="2" t="str">
        <f>'Viajeros Hoteles y Apartamet'!A22</f>
        <v>2005</v>
      </c>
      <c r="B22" s="2" t="str">
        <f>'Viajeros Hoteles y Apartamet'!B22</f>
        <v>11</v>
      </c>
      <c r="C22" s="3">
        <f>'Viajeros Hoteles y Apartamet'!R22</f>
        <v>41134</v>
      </c>
      <c r="D22" s="3" cm="1">
        <f t="array" ref="D22">_xlfn.XLOOKUP(transformación!A13,'[1]Pib Pc'!$A$2:$A$81,_xlfn.XLOOKUP($C$1,'[1]Pib Pc'!B$1:P$1,'[1]Pib Pc'!$B$2:$P$81))</f>
        <v>8780</v>
      </c>
      <c r="E22" s="19" cm="1">
        <f t="array" ref="E22">_xlfn.XLOOKUP(transformación!B13,'[1]IPC Armonizado'!$A$2:$A$250,_xlfn.XLOOKUP($C$1,'[1]IPC Armonizado'!$B$1:$Q$1,'[1]IPC Armonizado'!$B$2:$Q$250))</f>
        <v>85.99</v>
      </c>
      <c r="F22" s="19" cm="1">
        <f t="array" ref="F22">_xlfn.XLOOKUP(transformación!A13,'[1]Desempleo armonizado'!$A$2:$A$101,_xlfn.XLOOKUP($C$1,'[1]Desempleo armonizado'!$B$1:$P$1,'[1]Desempleo armonizado'!$B$2:$P$101))</f>
        <v>5.6</v>
      </c>
      <c r="G22" s="26" t="str" cm="1">
        <f t="array" ref="G22">IFERROR(_xlfn.XLOOKUP(transformación!$B13,[1]Forwarkeys!$B$2:$B$1000,_xlfn.XLOOKUP($C$1,[1]Forwarkeys!$C$1:$BA$1,[1]Forwarkeys!$C$2:$BA$1000)),"-")</f>
        <v>-</v>
      </c>
      <c r="H22" s="19">
        <f>España!E22</f>
        <v>84.8</v>
      </c>
      <c r="I22" s="3">
        <f>[1]Aeropuerto!$N15</f>
        <v>9403</v>
      </c>
      <c r="J22" s="3" cm="1">
        <f t="array" ref="J22">_xlfn.XLOOKUP(transformación!$B13,[1]Mortalidad!$A$2:$A$301,_xlfn.XLOOKUP($C$1,[1]Mortalidad!$B$1:$P$1,[1]Mortalidad!$B$2:$P$301))</f>
        <v>10796</v>
      </c>
      <c r="K22" s="19" cm="1">
        <f t="array" ref="K22">_xlfn.XLOOKUP(transformación!$B13,'[1]Indice del consumidor'!$A$2:$A$301,_xlfn.XLOOKUP($C$1,'[1]Indice del consumidor'!$B$1:$P$1,'[1]Indice del consumidor'!$B$2:$P$301))</f>
        <v>-9.1</v>
      </c>
      <c r="L22" s="34" t="s">
        <v>702</v>
      </c>
      <c r="M22" s="34" t="s">
        <v>702</v>
      </c>
      <c r="N22" s="34" t="s">
        <v>702</v>
      </c>
    </row>
    <row r="23" spans="1:14" x14ac:dyDescent="0.3">
      <c r="A23" s="2" t="str">
        <f>'Viajeros Hoteles y Apartamet'!A23</f>
        <v>2005</v>
      </c>
      <c r="B23" s="2" t="str">
        <f>'Viajeros Hoteles y Apartamet'!B23</f>
        <v>12</v>
      </c>
      <c r="C23" s="3">
        <f>'Viajeros Hoteles y Apartamet'!R23</f>
        <v>32943</v>
      </c>
      <c r="D23" s="3" cm="1">
        <f t="array" ref="D23">_xlfn.XLOOKUP(transformación!A14,'[1]Pib Pc'!$A$2:$A$81,_xlfn.XLOOKUP($C$1,'[1]Pib Pc'!B$1:P$1,'[1]Pib Pc'!$B$2:$P$81))</f>
        <v>8780</v>
      </c>
      <c r="E23" s="19" cm="1">
        <f t="array" ref="E23">_xlfn.XLOOKUP(transformación!B14,'[1]IPC Armonizado'!$A$2:$A$250,_xlfn.XLOOKUP($C$1,'[1]IPC Armonizado'!$B$1:$Q$1,'[1]IPC Armonizado'!$B$2:$Q$250))</f>
        <v>85.6</v>
      </c>
      <c r="F23" s="19" cm="1">
        <f t="array" ref="F23">_xlfn.XLOOKUP(transformación!A14,'[1]Desempleo armonizado'!$A$2:$A$101,_xlfn.XLOOKUP($C$1,'[1]Desempleo armonizado'!$B$1:$P$1,'[1]Desempleo armonizado'!$B$2:$P$101))</f>
        <v>5.6</v>
      </c>
      <c r="G23" s="26" t="str" cm="1">
        <f t="array" ref="G23">IFERROR(_xlfn.XLOOKUP(transformación!$B14,[1]Forwarkeys!$B$2:$B$1000,_xlfn.XLOOKUP($C$1,[1]Forwarkeys!$C$1:$BA$1,[1]Forwarkeys!$C$2:$BA$1000)),"-")</f>
        <v>-</v>
      </c>
      <c r="H23" s="19">
        <f>España!E23</f>
        <v>84.99</v>
      </c>
      <c r="I23" s="3">
        <f>[1]Aeropuerto!$N16</f>
        <v>10880</v>
      </c>
      <c r="J23" s="3" cm="1">
        <f t="array" ref="J23">_xlfn.XLOOKUP(transformación!$B14,[1]Mortalidad!$A$2:$A$301,_xlfn.XLOOKUP($C$1,[1]Mortalidad!$B$1:$P$1,[1]Mortalidad!$B$2:$P$301))</f>
        <v>11907</v>
      </c>
      <c r="K23" s="19" cm="1">
        <f t="array" ref="K23">_xlfn.XLOOKUP(transformación!$B14,'[1]Indice del consumidor'!$A$2:$A$301,_xlfn.XLOOKUP($C$1,'[1]Indice del consumidor'!$B$1:$P$1,'[1]Indice del consumidor'!$B$2:$P$301))</f>
        <v>-7.5</v>
      </c>
      <c r="L23" s="34" t="s">
        <v>702</v>
      </c>
      <c r="M23" s="34" t="s">
        <v>702</v>
      </c>
      <c r="N23" s="34" t="s">
        <v>702</v>
      </c>
    </row>
    <row r="24" spans="1:14" x14ac:dyDescent="0.3">
      <c r="A24" s="2" t="str">
        <f>'Viajeros Hoteles y Apartamet'!A24</f>
        <v>2006</v>
      </c>
      <c r="B24" s="2" t="str">
        <f>'Viajeros Hoteles y Apartamet'!B24</f>
        <v>1</v>
      </c>
      <c r="C24" s="3">
        <f>'Viajeros Hoteles y Apartamet'!R24</f>
        <v>39662</v>
      </c>
      <c r="D24" s="3" cm="1">
        <f t="array" ref="D24">_xlfn.XLOOKUP(transformación!A15,'[1]Pib Pc'!$A$2:$A$81,_xlfn.XLOOKUP($C$1,'[1]Pib Pc'!B$1:P$1,'[1]Pib Pc'!$B$2:$P$81))</f>
        <v>8720</v>
      </c>
      <c r="E24" s="19" cm="1">
        <f t="array" ref="E24">_xlfn.XLOOKUP(transformación!B15,'[1]IPC Armonizado'!$A$2:$A$250,_xlfn.XLOOKUP($C$1,'[1]IPC Armonizado'!$B$1:$Q$1,'[1]IPC Armonizado'!$B$2:$Q$250))</f>
        <v>85.81</v>
      </c>
      <c r="F24" s="19" cm="1">
        <f t="array" ref="F24">_xlfn.XLOOKUP(transformación!A15,'[1]Desempleo armonizado'!$A$2:$A$101,_xlfn.XLOOKUP($C$1,'[1]Desempleo armonizado'!$B$1:$P$1,'[1]Desempleo armonizado'!$B$2:$P$101))</f>
        <v>5.8</v>
      </c>
      <c r="G24" s="26" t="str" cm="1">
        <f t="array" ref="G24">IFERROR(_xlfn.XLOOKUP(transformación!$B15,[1]Forwarkeys!$B$2:$B$1000,_xlfn.XLOOKUP($C$1,[1]Forwarkeys!$C$1:$BA$1,[1]Forwarkeys!$C$2:$BA$1000)),"-")</f>
        <v>-</v>
      </c>
      <c r="H24" s="19">
        <f>España!E24</f>
        <v>84.6</v>
      </c>
      <c r="I24" s="3">
        <f>[1]Aeropuerto!$N17</f>
        <v>8932</v>
      </c>
      <c r="J24" s="3" cm="1">
        <f t="array" ref="J24">_xlfn.XLOOKUP(transformación!$B15,[1]Mortalidad!$A$2:$A$301,_xlfn.XLOOKUP($C$1,[1]Mortalidad!$B$1:$P$1,[1]Mortalidad!$B$2:$P$301))</f>
        <v>12261</v>
      </c>
      <c r="K24" s="19" cm="1">
        <f t="array" ref="K24">_xlfn.XLOOKUP(transformación!$B15,'[1]Indice del consumidor'!$A$2:$A$301,_xlfn.XLOOKUP($C$1,'[1]Indice del consumidor'!$B$1:$P$1,'[1]Indice del consumidor'!$B$2:$P$301))</f>
        <v>-4.4000000000000004</v>
      </c>
      <c r="L24" s="34" t="s">
        <v>702</v>
      </c>
      <c r="M24" s="34" t="s">
        <v>702</v>
      </c>
      <c r="N24" s="34" t="s">
        <v>702</v>
      </c>
    </row>
    <row r="25" spans="1:14" x14ac:dyDescent="0.3">
      <c r="A25" s="2" t="str">
        <f>'Viajeros Hoteles y Apartamet'!A25</f>
        <v>2006</v>
      </c>
      <c r="B25" s="2" t="str">
        <f>'Viajeros Hoteles y Apartamet'!B25</f>
        <v>2</v>
      </c>
      <c r="C25" s="3">
        <f>'Viajeros Hoteles y Apartamet'!R25</f>
        <v>45634</v>
      </c>
      <c r="D25" s="3" cm="1">
        <f t="array" ref="D25">_xlfn.XLOOKUP(transformación!A16,'[1]Pib Pc'!$A$2:$A$81,_xlfn.XLOOKUP($C$1,'[1]Pib Pc'!B$1:P$1,'[1]Pib Pc'!$B$2:$P$81))</f>
        <v>8720</v>
      </c>
      <c r="E25" s="19" cm="1">
        <f t="array" ref="E25">_xlfn.XLOOKUP(transformación!B16,'[1]IPC Armonizado'!$A$2:$A$250,_xlfn.XLOOKUP($C$1,'[1]IPC Armonizado'!$B$1:$Q$1,'[1]IPC Armonizado'!$B$2:$Q$250))</f>
        <v>86.24</v>
      </c>
      <c r="F25" s="19" cm="1">
        <f t="array" ref="F25">_xlfn.XLOOKUP(transformación!A16,'[1]Desempleo armonizado'!$A$2:$A$101,_xlfn.XLOOKUP($C$1,'[1]Desempleo armonizado'!$B$1:$P$1,'[1]Desempleo armonizado'!$B$2:$P$101))</f>
        <v>5.8</v>
      </c>
      <c r="G25" s="26" t="str" cm="1">
        <f t="array" ref="G25">IFERROR(_xlfn.XLOOKUP(transformación!$B16,[1]Forwarkeys!$B$2:$B$1000,_xlfn.XLOOKUP($C$1,[1]Forwarkeys!$C$1:$BA$1,[1]Forwarkeys!$C$2:$BA$1000)),"-")</f>
        <v>-</v>
      </c>
      <c r="H25" s="19">
        <f>España!E25</f>
        <v>84.66</v>
      </c>
      <c r="I25" s="3">
        <f>[1]Aeropuerto!$N18</f>
        <v>9427</v>
      </c>
      <c r="J25" s="3" cm="1">
        <f t="array" ref="J25">_xlfn.XLOOKUP(transformación!$B16,[1]Mortalidad!$A$2:$A$301,_xlfn.XLOOKUP($C$1,[1]Mortalidad!$B$1:$P$1,[1]Mortalidad!$B$2:$P$301))</f>
        <v>11377</v>
      </c>
      <c r="K25" s="19" cm="1">
        <f t="array" ref="K25">_xlfn.XLOOKUP(transformación!$B16,'[1]Indice del consumidor'!$A$2:$A$301,_xlfn.XLOOKUP($C$1,'[1]Indice del consumidor'!$B$1:$P$1,'[1]Indice del consumidor'!$B$2:$P$301))</f>
        <v>-4.2</v>
      </c>
      <c r="L25" s="34" t="s">
        <v>702</v>
      </c>
      <c r="M25" s="34" t="s">
        <v>702</v>
      </c>
      <c r="N25" s="34" t="s">
        <v>702</v>
      </c>
    </row>
    <row r="26" spans="1:14" x14ac:dyDescent="0.3">
      <c r="A26" s="2" t="str">
        <f>'Viajeros Hoteles y Apartamet'!A26</f>
        <v>2006</v>
      </c>
      <c r="B26" s="2" t="str">
        <f>'Viajeros Hoteles y Apartamet'!B26</f>
        <v>3</v>
      </c>
      <c r="C26" s="3">
        <f>'Viajeros Hoteles y Apartamet'!R26</f>
        <v>57264</v>
      </c>
      <c r="D26" s="3" cm="1">
        <f t="array" ref="D26">_xlfn.XLOOKUP(transformación!A17,'[1]Pib Pc'!$A$2:$A$81,_xlfn.XLOOKUP($C$1,'[1]Pib Pc'!B$1:P$1,'[1]Pib Pc'!$B$2:$P$81))</f>
        <v>8720</v>
      </c>
      <c r="E26" s="19" cm="1">
        <f t="array" ref="E26">_xlfn.XLOOKUP(transformación!B17,'[1]IPC Armonizado'!$A$2:$A$250,_xlfn.XLOOKUP($C$1,'[1]IPC Armonizado'!$B$1:$Q$1,'[1]IPC Armonizado'!$B$2:$Q$250))</f>
        <v>86.93</v>
      </c>
      <c r="F26" s="19" cm="1">
        <f t="array" ref="F26">_xlfn.XLOOKUP(transformación!A17,'[1]Desempleo armonizado'!$A$2:$A$101,_xlfn.XLOOKUP($C$1,'[1]Desempleo armonizado'!$B$1:$P$1,'[1]Desempleo armonizado'!$B$2:$P$101))</f>
        <v>5.8</v>
      </c>
      <c r="G26" s="26" t="str" cm="1">
        <f t="array" ref="G26">IFERROR(_xlfn.XLOOKUP(transformación!$B17,[1]Forwarkeys!$B$2:$B$1000,_xlfn.XLOOKUP($C$1,[1]Forwarkeys!$C$1:$BA$1,[1]Forwarkeys!$C$2:$BA$1000)),"-")</f>
        <v>-</v>
      </c>
      <c r="H26" s="19">
        <f>España!E26</f>
        <v>85.26</v>
      </c>
      <c r="I26" s="3">
        <f>[1]Aeropuerto!$N19</f>
        <v>12717</v>
      </c>
      <c r="J26" s="3" cm="1">
        <f t="array" ref="J26">_xlfn.XLOOKUP(transformación!$B17,[1]Mortalidad!$A$2:$A$301,_xlfn.XLOOKUP($C$1,[1]Mortalidad!$B$1:$P$1,[1]Mortalidad!$B$2:$P$301))</f>
        <v>12689</v>
      </c>
      <c r="K26" s="19" cm="1">
        <f t="array" ref="K26">_xlfn.XLOOKUP(transformación!$B17,'[1]Indice del consumidor'!$A$2:$A$301,_xlfn.XLOOKUP($C$1,'[1]Indice del consumidor'!$B$1:$P$1,'[1]Indice del consumidor'!$B$2:$P$301))</f>
        <v>-2.4</v>
      </c>
      <c r="L26" s="34" t="s">
        <v>702</v>
      </c>
      <c r="M26" s="34" t="s">
        <v>702</v>
      </c>
      <c r="N26" s="34" t="s">
        <v>702</v>
      </c>
    </row>
    <row r="27" spans="1:14" x14ac:dyDescent="0.3">
      <c r="A27" s="2" t="str">
        <f>'Viajeros Hoteles y Apartamet'!A27</f>
        <v>2006</v>
      </c>
      <c r="B27" s="2" t="str">
        <f>'Viajeros Hoteles y Apartamet'!B27</f>
        <v>4</v>
      </c>
      <c r="C27" s="3">
        <f>'Viajeros Hoteles y Apartamet'!R27</f>
        <v>68703</v>
      </c>
      <c r="D27" s="3" cm="1">
        <f t="array" ref="D27">_xlfn.XLOOKUP(transformación!A18,'[1]Pib Pc'!$A$2:$A$81,_xlfn.XLOOKUP($C$1,'[1]Pib Pc'!B$1:P$1,'[1]Pib Pc'!$B$2:$P$81))</f>
        <v>9020</v>
      </c>
      <c r="E27" s="19" cm="1">
        <f t="array" ref="E27">_xlfn.XLOOKUP(transformación!B18,'[1]IPC Armonizado'!$A$2:$A$250,_xlfn.XLOOKUP($C$1,'[1]IPC Armonizado'!$B$1:$Q$1,'[1]IPC Armonizado'!$B$2:$Q$250))</f>
        <v>87.34</v>
      </c>
      <c r="F27" s="19" cm="1">
        <f t="array" ref="F27">_xlfn.XLOOKUP(transformación!A18,'[1]Desempleo armonizado'!$A$2:$A$101,_xlfn.XLOOKUP($C$1,'[1]Desempleo armonizado'!$B$1:$P$1,'[1]Desempleo armonizado'!$B$2:$P$101))</f>
        <v>5.0999999999999996</v>
      </c>
      <c r="G27" s="26" t="str" cm="1">
        <f t="array" ref="G27">IFERROR(_xlfn.XLOOKUP(transformación!$B18,[1]Forwarkeys!$B$2:$B$1000,_xlfn.XLOOKUP($C$1,[1]Forwarkeys!$C$1:$BA$1,[1]Forwarkeys!$C$2:$BA$1000)),"-")</f>
        <v>-</v>
      </c>
      <c r="H27" s="19">
        <f>España!E27</f>
        <v>86.49</v>
      </c>
      <c r="I27" s="3">
        <f>[1]Aeropuerto!$N20</f>
        <v>20712</v>
      </c>
      <c r="J27" s="3" cm="1">
        <f t="array" ref="J27">_xlfn.XLOOKUP(transformación!$B18,[1]Mortalidad!$A$2:$A$301,_xlfn.XLOOKUP($C$1,[1]Mortalidad!$B$1:$P$1,[1]Mortalidad!$B$2:$P$301))</f>
        <v>11474</v>
      </c>
      <c r="K27" s="19" cm="1">
        <f t="array" ref="K27">_xlfn.XLOOKUP(transformación!$B18,'[1]Indice del consumidor'!$A$2:$A$301,_xlfn.XLOOKUP($C$1,'[1]Indice del consumidor'!$B$1:$P$1,'[1]Indice del consumidor'!$B$2:$P$301))</f>
        <v>-0.8</v>
      </c>
      <c r="L27" s="34" t="s">
        <v>702</v>
      </c>
      <c r="M27" s="34" t="s">
        <v>702</v>
      </c>
      <c r="N27" s="34" t="s">
        <v>702</v>
      </c>
    </row>
    <row r="28" spans="1:14" x14ac:dyDescent="0.3">
      <c r="A28" s="2" t="str">
        <f>'Viajeros Hoteles y Apartamet'!A28</f>
        <v>2006</v>
      </c>
      <c r="B28" s="2" t="str">
        <f>'Viajeros Hoteles y Apartamet'!B28</f>
        <v>5</v>
      </c>
      <c r="C28" s="3">
        <f>'Viajeros Hoteles y Apartamet'!R28</f>
        <v>105914</v>
      </c>
      <c r="D28" s="3" cm="1">
        <f t="array" ref="D28">_xlfn.XLOOKUP(transformación!A19,'[1]Pib Pc'!$A$2:$A$81,_xlfn.XLOOKUP($C$1,'[1]Pib Pc'!B$1:P$1,'[1]Pib Pc'!$B$2:$P$81))</f>
        <v>9020</v>
      </c>
      <c r="E28" s="19" cm="1">
        <f t="array" ref="E28">_xlfn.XLOOKUP(transformación!B19,'[1]IPC Armonizado'!$A$2:$A$250,_xlfn.XLOOKUP($C$1,'[1]IPC Armonizado'!$B$1:$Q$1,'[1]IPC Armonizado'!$B$2:$Q$250))</f>
        <v>87.3</v>
      </c>
      <c r="F28" s="19" cm="1">
        <f t="array" ref="F28">_xlfn.XLOOKUP(transformación!A19,'[1]Desempleo armonizado'!$A$2:$A$101,_xlfn.XLOOKUP($C$1,'[1]Desempleo armonizado'!$B$1:$P$1,'[1]Desempleo armonizado'!$B$2:$P$101))</f>
        <v>5.0999999999999996</v>
      </c>
      <c r="G28" s="26" t="str" cm="1">
        <f t="array" ref="G28">IFERROR(_xlfn.XLOOKUP(transformación!$B19,[1]Forwarkeys!$B$2:$B$1000,_xlfn.XLOOKUP($C$1,[1]Forwarkeys!$C$1:$BA$1,[1]Forwarkeys!$C$2:$BA$1000)),"-")</f>
        <v>-</v>
      </c>
      <c r="H28" s="19">
        <f>España!E28</f>
        <v>86.8</v>
      </c>
      <c r="I28" s="3">
        <f>[1]Aeropuerto!$N21</f>
        <v>24605</v>
      </c>
      <c r="J28" s="3" cm="1">
        <f t="array" ref="J28">_xlfn.XLOOKUP(transformación!$B19,[1]Mortalidad!$A$2:$A$301,_xlfn.XLOOKUP($C$1,[1]Mortalidad!$B$1:$P$1,[1]Mortalidad!$B$2:$P$301))</f>
        <v>10992</v>
      </c>
      <c r="K28" s="19" cm="1">
        <f t="array" ref="K28">_xlfn.XLOOKUP(transformación!$B19,'[1]Indice del consumidor'!$A$2:$A$301,_xlfn.XLOOKUP($C$1,'[1]Indice del consumidor'!$B$1:$P$1,'[1]Indice del consumidor'!$B$2:$P$301))</f>
        <v>-1.8</v>
      </c>
      <c r="L28" s="34" t="s">
        <v>702</v>
      </c>
      <c r="M28" s="34" t="s">
        <v>702</v>
      </c>
      <c r="N28" s="34" t="s">
        <v>702</v>
      </c>
    </row>
    <row r="29" spans="1:14" x14ac:dyDescent="0.3">
      <c r="A29" s="2" t="str">
        <f>'Viajeros Hoteles y Apartamet'!A29</f>
        <v>2006</v>
      </c>
      <c r="B29" s="2" t="str">
        <f>'Viajeros Hoteles y Apartamet'!B29</f>
        <v>6</v>
      </c>
      <c r="C29" s="3">
        <f>'Viajeros Hoteles y Apartamet'!R29</f>
        <v>96178</v>
      </c>
      <c r="D29" s="3" cm="1">
        <f t="array" ref="D29">_xlfn.XLOOKUP(transformación!A20,'[1]Pib Pc'!$A$2:$A$81,_xlfn.XLOOKUP($C$1,'[1]Pib Pc'!B$1:P$1,'[1]Pib Pc'!$B$2:$P$81))</f>
        <v>9020</v>
      </c>
      <c r="E29" s="19" cm="1">
        <f t="array" ref="E29">_xlfn.XLOOKUP(transformación!B20,'[1]IPC Armonizado'!$A$2:$A$250,_xlfn.XLOOKUP($C$1,'[1]IPC Armonizado'!$B$1:$Q$1,'[1]IPC Armonizado'!$B$2:$Q$250))</f>
        <v>87.01</v>
      </c>
      <c r="F29" s="19" cm="1">
        <f t="array" ref="F29">_xlfn.XLOOKUP(transformación!A20,'[1]Desempleo armonizado'!$A$2:$A$101,_xlfn.XLOOKUP($C$1,'[1]Desempleo armonizado'!$B$1:$P$1,'[1]Desempleo armonizado'!$B$2:$P$101))</f>
        <v>5.0999999999999996</v>
      </c>
      <c r="G29" s="26" t="str" cm="1">
        <f t="array" ref="G29">IFERROR(_xlfn.XLOOKUP(transformación!$B20,[1]Forwarkeys!$B$2:$B$1000,_xlfn.XLOOKUP($C$1,[1]Forwarkeys!$C$1:$BA$1,[1]Forwarkeys!$C$2:$BA$1000)),"-")</f>
        <v>-</v>
      </c>
      <c r="H29" s="19">
        <f>España!E29</f>
        <v>86.94</v>
      </c>
      <c r="I29" s="3">
        <f>[1]Aeropuerto!$N22</f>
        <v>21002</v>
      </c>
      <c r="J29" s="3" cm="1">
        <f t="array" ref="J29">_xlfn.XLOOKUP(transformación!$B20,[1]Mortalidad!$A$2:$A$301,_xlfn.XLOOKUP($C$1,[1]Mortalidad!$B$1:$P$1,[1]Mortalidad!$B$2:$P$301))</f>
        <v>10764</v>
      </c>
      <c r="K29" s="19" cm="1">
        <f t="array" ref="K29">_xlfn.XLOOKUP(transformación!$B20,'[1]Indice del consumidor'!$A$2:$A$301,_xlfn.XLOOKUP($C$1,'[1]Indice del consumidor'!$B$1:$P$1,'[1]Indice del consumidor'!$B$2:$P$301))</f>
        <v>1.2</v>
      </c>
      <c r="L29" s="34" t="s">
        <v>702</v>
      </c>
      <c r="M29" s="34" t="s">
        <v>702</v>
      </c>
      <c r="N29" s="34" t="s">
        <v>702</v>
      </c>
    </row>
    <row r="30" spans="1:14" x14ac:dyDescent="0.3">
      <c r="A30" s="2" t="str">
        <f>'Viajeros Hoteles y Apartamet'!A30</f>
        <v>2006</v>
      </c>
      <c r="B30" s="2" t="str">
        <f>'Viajeros Hoteles y Apartamet'!B30</f>
        <v>7</v>
      </c>
      <c r="C30" s="3">
        <f>'Viajeros Hoteles y Apartamet'!R30</f>
        <v>96530</v>
      </c>
      <c r="D30" s="3" cm="1">
        <f t="array" ref="D30">_xlfn.XLOOKUP(transformación!A21,'[1]Pib Pc'!$A$2:$A$81,_xlfn.XLOOKUP($C$1,'[1]Pib Pc'!B$1:P$1,'[1]Pib Pc'!$B$2:$P$81))</f>
        <v>8720</v>
      </c>
      <c r="E30" s="19" cm="1">
        <f t="array" ref="E30">_xlfn.XLOOKUP(transformación!B21,'[1]IPC Armonizado'!$A$2:$A$250,_xlfn.XLOOKUP($C$1,'[1]IPC Armonizado'!$B$1:$Q$1,'[1]IPC Armonizado'!$B$2:$Q$250))</f>
        <v>86.71</v>
      </c>
      <c r="F30" s="19" cm="1">
        <f t="array" ref="F30">_xlfn.XLOOKUP(transformación!A21,'[1]Desempleo armonizado'!$A$2:$A$101,_xlfn.XLOOKUP($C$1,'[1]Desempleo armonizado'!$B$1:$P$1,'[1]Desempleo armonizado'!$B$2:$P$101))</f>
        <v>4.5999999999999996</v>
      </c>
      <c r="G30" s="26" t="str" cm="1">
        <f t="array" ref="G30">IFERROR(_xlfn.XLOOKUP(transformación!$B21,[1]Forwarkeys!$B$2:$B$1000,_xlfn.XLOOKUP($C$1,[1]Forwarkeys!$C$1:$BA$1,[1]Forwarkeys!$C$2:$BA$1000)),"-")</f>
        <v>-</v>
      </c>
      <c r="H30" s="19">
        <f>España!E30</f>
        <v>86.45</v>
      </c>
      <c r="I30" s="3">
        <f>[1]Aeropuerto!$N23</f>
        <v>25312</v>
      </c>
      <c r="J30" s="3" cm="1">
        <f t="array" ref="J30">_xlfn.XLOOKUP(transformación!$B21,[1]Mortalidad!$A$2:$A$301,_xlfn.XLOOKUP($C$1,[1]Mortalidad!$B$1:$P$1,[1]Mortalidad!$B$2:$P$301))</f>
        <v>12164</v>
      </c>
      <c r="K30" s="19" cm="1">
        <f t="array" ref="K30">_xlfn.XLOOKUP(transformación!$B21,'[1]Indice del consumidor'!$A$2:$A$301,_xlfn.XLOOKUP($C$1,'[1]Indice del consumidor'!$B$1:$P$1,'[1]Indice del consumidor'!$B$2:$P$301))</f>
        <v>0.6</v>
      </c>
      <c r="L30" s="34" t="s">
        <v>702</v>
      </c>
      <c r="M30" s="34" t="s">
        <v>702</v>
      </c>
      <c r="N30" s="34" t="s">
        <v>702</v>
      </c>
    </row>
    <row r="31" spans="1:14" x14ac:dyDescent="0.3">
      <c r="A31" s="2" t="str">
        <f>'Viajeros Hoteles y Apartamet'!A31</f>
        <v>2006</v>
      </c>
      <c r="B31" s="2" t="str">
        <f>'Viajeros Hoteles y Apartamet'!B31</f>
        <v>8</v>
      </c>
      <c r="C31" s="3">
        <f>'Viajeros Hoteles y Apartamet'!R31</f>
        <v>85257</v>
      </c>
      <c r="D31" s="3" cm="1">
        <f t="array" ref="D31">_xlfn.XLOOKUP(transformación!A22,'[1]Pib Pc'!$A$2:$A$81,_xlfn.XLOOKUP($C$1,'[1]Pib Pc'!B$1:P$1,'[1]Pib Pc'!$B$2:$P$81))</f>
        <v>8720</v>
      </c>
      <c r="E31" s="19" cm="1">
        <f t="array" ref="E31">_xlfn.XLOOKUP(transformación!B22,'[1]IPC Armonizado'!$A$2:$A$250,_xlfn.XLOOKUP($C$1,'[1]IPC Armonizado'!$B$1:$Q$1,'[1]IPC Armonizado'!$B$2:$Q$250))</f>
        <v>87.12</v>
      </c>
      <c r="F31" s="19" cm="1">
        <f t="array" ref="F31">_xlfn.XLOOKUP(transformación!A22,'[1]Desempleo armonizado'!$A$2:$A$101,_xlfn.XLOOKUP($C$1,'[1]Desempleo armonizado'!$B$1:$P$1,'[1]Desempleo armonizado'!$B$2:$P$101))</f>
        <v>4.5999999999999996</v>
      </c>
      <c r="G31" s="26" t="str" cm="1">
        <f t="array" ref="G31">IFERROR(_xlfn.XLOOKUP(transformación!$B22,[1]Forwarkeys!$B$2:$B$1000,_xlfn.XLOOKUP($C$1,[1]Forwarkeys!$C$1:$BA$1,[1]Forwarkeys!$C$2:$BA$1000)),"-")</f>
        <v>-</v>
      </c>
      <c r="H31" s="19">
        <f>España!E31</f>
        <v>86.65</v>
      </c>
      <c r="I31" s="3">
        <f>[1]Aeropuerto!$N24</f>
        <v>18089</v>
      </c>
      <c r="J31" s="3" cm="1">
        <f t="array" ref="J31">_xlfn.XLOOKUP(transformación!$B22,[1]Mortalidad!$A$2:$A$301,_xlfn.XLOOKUP($C$1,[1]Mortalidad!$B$1:$P$1,[1]Mortalidad!$B$2:$P$301))</f>
        <v>10409</v>
      </c>
      <c r="K31" s="19" cm="1">
        <f t="array" ref="K31">_xlfn.XLOOKUP(transformación!$B22,'[1]Indice del consumidor'!$A$2:$A$301,_xlfn.XLOOKUP($C$1,'[1]Indice del consumidor'!$B$1:$P$1,'[1]Indice del consumidor'!$B$2:$P$301))</f>
        <v>1.3</v>
      </c>
      <c r="L31" s="34" t="s">
        <v>702</v>
      </c>
      <c r="M31" s="34" t="s">
        <v>702</v>
      </c>
      <c r="N31" s="34" t="s">
        <v>702</v>
      </c>
    </row>
    <row r="32" spans="1:14" x14ac:dyDescent="0.3">
      <c r="A32" s="2" t="str">
        <f>'Viajeros Hoteles y Apartamet'!A32</f>
        <v>2006</v>
      </c>
      <c r="B32" s="2" t="str">
        <f>'Viajeros Hoteles y Apartamet'!B32</f>
        <v>9</v>
      </c>
      <c r="C32" s="3">
        <f>'Viajeros Hoteles y Apartamet'!R32</f>
        <v>95056</v>
      </c>
      <c r="D32" s="3" cm="1">
        <f t="array" ref="D32">_xlfn.XLOOKUP(transformación!A23,'[1]Pib Pc'!$A$2:$A$81,_xlfn.XLOOKUP($C$1,'[1]Pib Pc'!B$1:P$1,'[1]Pib Pc'!$B$2:$P$81))</f>
        <v>8720</v>
      </c>
      <c r="E32" s="19" cm="1">
        <f t="array" ref="E32">_xlfn.XLOOKUP(transformación!B23,'[1]IPC Armonizado'!$A$2:$A$250,_xlfn.XLOOKUP($C$1,'[1]IPC Armonizado'!$B$1:$Q$1,'[1]IPC Armonizado'!$B$2:$Q$250))</f>
        <v>87.54</v>
      </c>
      <c r="F32" s="19" cm="1">
        <f t="array" ref="F32">_xlfn.XLOOKUP(transformación!A23,'[1]Desempleo armonizado'!$A$2:$A$101,_xlfn.XLOOKUP($C$1,'[1]Desempleo armonizado'!$B$1:$P$1,'[1]Desempleo armonizado'!$B$2:$P$101))</f>
        <v>4.5999999999999996</v>
      </c>
      <c r="G32" s="26" t="str" cm="1">
        <f t="array" ref="G32">IFERROR(_xlfn.XLOOKUP(transformación!$B23,[1]Forwarkeys!$B$2:$B$1000,_xlfn.XLOOKUP($C$1,[1]Forwarkeys!$C$1:$BA$1,[1]Forwarkeys!$C$2:$BA$1000)),"-")</f>
        <v>-</v>
      </c>
      <c r="H32" s="19">
        <f>España!E32</f>
        <v>86.48</v>
      </c>
      <c r="I32" s="3">
        <f>[1]Aeropuerto!$N25</f>
        <v>24165</v>
      </c>
      <c r="J32" s="3" cm="1">
        <f t="array" ref="J32">_xlfn.XLOOKUP(transformación!$B23,[1]Mortalidad!$A$2:$A$301,_xlfn.XLOOKUP($C$1,[1]Mortalidad!$B$1:$P$1,[1]Mortalidad!$B$2:$P$301))</f>
        <v>10398</v>
      </c>
      <c r="K32" s="19" cm="1">
        <f t="array" ref="K32">_xlfn.XLOOKUP(transformación!$B23,'[1]Indice del consumidor'!$A$2:$A$301,_xlfn.XLOOKUP($C$1,'[1]Indice del consumidor'!$B$1:$P$1,'[1]Indice del consumidor'!$B$2:$P$301))</f>
        <v>2.2000000000000002</v>
      </c>
      <c r="L32" s="34" t="s">
        <v>702</v>
      </c>
      <c r="M32" s="34" t="s">
        <v>702</v>
      </c>
      <c r="N32" s="34" t="s">
        <v>702</v>
      </c>
    </row>
    <row r="33" spans="1:14" x14ac:dyDescent="0.3">
      <c r="A33" s="2" t="str">
        <f>'Viajeros Hoteles y Apartamet'!A33</f>
        <v>2006</v>
      </c>
      <c r="B33" s="2" t="str">
        <f>'Viajeros Hoteles y Apartamet'!B33</f>
        <v>10</v>
      </c>
      <c r="C33" s="3">
        <f>'Viajeros Hoteles y Apartamet'!R33</f>
        <v>85811</v>
      </c>
      <c r="D33" s="3" cm="1">
        <f t="array" ref="D33">_xlfn.XLOOKUP(transformación!A24,'[1]Pib Pc'!$A$2:$A$81,_xlfn.XLOOKUP($C$1,'[1]Pib Pc'!B$1:P$1,'[1]Pib Pc'!$B$2:$P$81))</f>
        <v>9310</v>
      </c>
      <c r="E33" s="19" cm="1">
        <f t="array" ref="E33">_xlfn.XLOOKUP(transformación!B24,'[1]IPC Armonizado'!$A$2:$A$250,_xlfn.XLOOKUP($C$1,'[1]IPC Armonizado'!$B$1:$Q$1,'[1]IPC Armonizado'!$B$2:$Q$250))</f>
        <v>87.39</v>
      </c>
      <c r="F33" s="19" cm="1">
        <f t="array" ref="F33">_xlfn.XLOOKUP(transformación!A24,'[1]Desempleo armonizado'!$A$2:$A$101,_xlfn.XLOOKUP($C$1,'[1]Desempleo armonizado'!$B$1:$P$1,'[1]Desempleo armonizado'!$B$2:$P$101))</f>
        <v>4.5999999999999996</v>
      </c>
      <c r="G33" s="26" t="str" cm="1">
        <f t="array" ref="G33">IFERROR(_xlfn.XLOOKUP(transformación!$B24,[1]Forwarkeys!$B$2:$B$1000,_xlfn.XLOOKUP($C$1,[1]Forwarkeys!$C$1:$BA$1,[1]Forwarkeys!$C$2:$BA$1000)),"-")</f>
        <v>-</v>
      </c>
      <c r="H33" s="19">
        <f>España!E33</f>
        <v>86.84</v>
      </c>
      <c r="I33" s="3">
        <f>[1]Aeropuerto!$N26</f>
        <v>19219</v>
      </c>
      <c r="J33" s="3" cm="1">
        <f t="array" ref="J33">_xlfn.XLOOKUP(transformación!$B24,[1]Mortalidad!$A$2:$A$301,_xlfn.XLOOKUP($C$1,[1]Mortalidad!$B$1:$P$1,[1]Mortalidad!$B$2:$P$301))</f>
        <v>10349</v>
      </c>
      <c r="K33" s="19" cm="1">
        <f t="array" ref="K33">_xlfn.XLOOKUP(transformación!$B24,'[1]Indice del consumidor'!$A$2:$A$301,_xlfn.XLOOKUP($C$1,'[1]Indice del consumidor'!$B$1:$P$1,'[1]Indice del consumidor'!$B$2:$P$301))</f>
        <v>0</v>
      </c>
      <c r="L33" s="34" t="s">
        <v>702</v>
      </c>
      <c r="M33" s="34" t="s">
        <v>702</v>
      </c>
      <c r="N33" s="34" t="s">
        <v>702</v>
      </c>
    </row>
    <row r="34" spans="1:14" x14ac:dyDescent="0.3">
      <c r="A34" s="2" t="str">
        <f>'Viajeros Hoteles y Apartamet'!A34</f>
        <v>2006</v>
      </c>
      <c r="B34" s="2" t="str">
        <f>'Viajeros Hoteles y Apartamet'!B34</f>
        <v>11</v>
      </c>
      <c r="C34" s="3">
        <f>'Viajeros Hoteles y Apartamet'!R34</f>
        <v>41247</v>
      </c>
      <c r="D34" s="3" cm="1">
        <f t="array" ref="D34">_xlfn.XLOOKUP(transformación!A25,'[1]Pib Pc'!$A$2:$A$81,_xlfn.XLOOKUP($C$1,'[1]Pib Pc'!B$1:P$1,'[1]Pib Pc'!$B$2:$P$81))</f>
        <v>9310</v>
      </c>
      <c r="E34" s="19" cm="1">
        <f t="array" ref="E34">_xlfn.XLOOKUP(transformación!B25,'[1]IPC Armonizado'!$A$2:$A$250,_xlfn.XLOOKUP($C$1,'[1]IPC Armonizado'!$B$1:$Q$1,'[1]IPC Armonizado'!$B$2:$Q$250))</f>
        <v>87.37</v>
      </c>
      <c r="F34" s="19" cm="1">
        <f t="array" ref="F34">_xlfn.XLOOKUP(transformación!A25,'[1]Desempleo armonizado'!$A$2:$A$101,_xlfn.XLOOKUP($C$1,'[1]Desempleo armonizado'!$B$1:$P$1,'[1]Desempleo armonizado'!$B$2:$P$101))</f>
        <v>4.5999999999999996</v>
      </c>
      <c r="G34" s="26" t="str" cm="1">
        <f t="array" ref="G34">IFERROR(_xlfn.XLOOKUP(transformación!$B25,[1]Forwarkeys!$B$2:$B$1000,_xlfn.XLOOKUP($C$1,[1]Forwarkeys!$C$1:$BA$1,[1]Forwarkeys!$C$2:$BA$1000)),"-")</f>
        <v>-</v>
      </c>
      <c r="H34" s="19">
        <f>España!E34</f>
        <v>87.05</v>
      </c>
      <c r="I34" s="3">
        <f>[1]Aeropuerto!$N27</f>
        <v>9705</v>
      </c>
      <c r="J34" s="3" cm="1">
        <f t="array" ref="J34">_xlfn.XLOOKUP(transformación!$B25,[1]Mortalidad!$A$2:$A$301,_xlfn.XLOOKUP($C$1,[1]Mortalidad!$B$1:$P$1,[1]Mortalidad!$B$2:$P$301))</f>
        <v>10865</v>
      </c>
      <c r="K34" s="19" cm="1">
        <f t="array" ref="K34">_xlfn.XLOOKUP(transformación!$B25,'[1]Indice del consumidor'!$A$2:$A$301,_xlfn.XLOOKUP($C$1,'[1]Indice del consumidor'!$B$1:$P$1,'[1]Indice del consumidor'!$B$2:$P$301))</f>
        <v>-1.1000000000000001</v>
      </c>
      <c r="L34" s="34" t="s">
        <v>702</v>
      </c>
      <c r="M34" s="34" t="s">
        <v>702</v>
      </c>
      <c r="N34" s="34" t="s">
        <v>702</v>
      </c>
    </row>
    <row r="35" spans="1:14" x14ac:dyDescent="0.3">
      <c r="A35" s="2" t="str">
        <f>'Viajeros Hoteles y Apartamet'!A35</f>
        <v>2006</v>
      </c>
      <c r="B35" s="2" t="str">
        <f>'Viajeros Hoteles y Apartamet'!B35</f>
        <v>12</v>
      </c>
      <c r="C35" s="3">
        <f>'Viajeros Hoteles y Apartamet'!R35</f>
        <v>33006</v>
      </c>
      <c r="D35" s="3" cm="1">
        <f t="array" ref="D35">_xlfn.XLOOKUP(transformación!A26,'[1]Pib Pc'!$A$2:$A$81,_xlfn.XLOOKUP($C$1,'[1]Pib Pc'!B$1:P$1,'[1]Pib Pc'!$B$2:$P$81))</f>
        <v>9310</v>
      </c>
      <c r="E35" s="19" cm="1">
        <f t="array" ref="E35">_xlfn.XLOOKUP(transformación!B26,'[1]IPC Armonizado'!$A$2:$A$250,_xlfn.XLOOKUP($C$1,'[1]IPC Armonizado'!$B$1:$Q$1,'[1]IPC Armonizado'!$B$2:$Q$250))</f>
        <v>87.07</v>
      </c>
      <c r="F35" s="19" cm="1">
        <f t="array" ref="F35">_xlfn.XLOOKUP(transformación!A26,'[1]Desempleo armonizado'!$A$2:$A$101,_xlfn.XLOOKUP($C$1,'[1]Desempleo armonizado'!$B$1:$P$1,'[1]Desempleo armonizado'!$B$2:$P$101))</f>
        <v>4.5999999999999996</v>
      </c>
      <c r="G35" s="26" t="str" cm="1">
        <f t="array" ref="G35">IFERROR(_xlfn.XLOOKUP(transformación!$B26,[1]Forwarkeys!$B$2:$B$1000,_xlfn.XLOOKUP($C$1,[1]Forwarkeys!$C$1:$BA$1,[1]Forwarkeys!$C$2:$BA$1000)),"-")</f>
        <v>-</v>
      </c>
      <c r="H35" s="19">
        <f>España!E35</f>
        <v>87.3</v>
      </c>
      <c r="I35" s="3">
        <f>[1]Aeropuerto!$N28</f>
        <v>10601</v>
      </c>
      <c r="J35" s="3" cm="1">
        <f t="array" ref="J35">_xlfn.XLOOKUP(transformación!$B26,[1]Mortalidad!$A$2:$A$301,_xlfn.XLOOKUP($C$1,[1]Mortalidad!$B$1:$P$1,[1]Mortalidad!$B$2:$P$301))</f>
        <v>11630</v>
      </c>
      <c r="K35" s="19" cm="1">
        <f t="array" ref="K35">_xlfn.XLOOKUP(transformación!$B26,'[1]Indice del consumidor'!$A$2:$A$301,_xlfn.XLOOKUP($C$1,'[1]Indice del consumidor'!$B$1:$P$1,'[1]Indice del consumidor'!$B$2:$P$301))</f>
        <v>2.2999999999999998</v>
      </c>
      <c r="L35" s="34" t="s">
        <v>702</v>
      </c>
      <c r="M35" s="34" t="s">
        <v>702</v>
      </c>
      <c r="N35" s="34" t="s">
        <v>702</v>
      </c>
    </row>
    <row r="36" spans="1:14" x14ac:dyDescent="0.3">
      <c r="A36" s="2" t="str">
        <f>'Viajeros Hoteles y Apartamet'!A36</f>
        <v>2007</v>
      </c>
      <c r="B36" s="2" t="str">
        <f>'Viajeros Hoteles y Apartamet'!B36</f>
        <v>1</v>
      </c>
      <c r="C36" s="3">
        <f>'Viajeros Hoteles y Apartamet'!R36</f>
        <v>41330</v>
      </c>
      <c r="D36" s="3" cm="1">
        <f t="array" ref="D36">_xlfn.XLOOKUP(transformación!A27,'[1]Pib Pc'!$A$2:$A$81,_xlfn.XLOOKUP($C$1,'[1]Pib Pc'!B$1:P$1,'[1]Pib Pc'!$B$2:$P$81))</f>
        <v>9270</v>
      </c>
      <c r="E36" s="19" cm="1">
        <f t="array" ref="E36">_xlfn.XLOOKUP(transformación!B27,'[1]IPC Armonizado'!$A$2:$A$250,_xlfn.XLOOKUP($C$1,'[1]IPC Armonizado'!$B$1:$Q$1,'[1]IPC Armonizado'!$B$2:$Q$250))</f>
        <v>86.86</v>
      </c>
      <c r="F36" s="19" cm="1">
        <f t="array" ref="F36">_xlfn.XLOOKUP(transformación!A27,'[1]Desempleo armonizado'!$A$2:$A$101,_xlfn.XLOOKUP($C$1,'[1]Desempleo armonizado'!$B$1:$P$1,'[1]Desempleo armonizado'!$B$2:$P$101))</f>
        <v>4.8</v>
      </c>
      <c r="G36" s="26" t="str" cm="1">
        <f t="array" ref="G36">IFERROR(_xlfn.XLOOKUP(transformación!$B27,[1]Forwarkeys!$B$2:$B$1000,_xlfn.XLOOKUP($C$1,[1]Forwarkeys!$C$1:$BA$1,[1]Forwarkeys!$C$2:$BA$1000)),"-")</f>
        <v>-</v>
      </c>
      <c r="H36" s="19">
        <f>España!E36</f>
        <v>86.67</v>
      </c>
      <c r="I36" s="3">
        <f>[1]Aeropuerto!$N29</f>
        <v>8341</v>
      </c>
      <c r="J36" s="3" cm="1">
        <f t="array" ref="J36">_xlfn.XLOOKUP(transformación!$B27,[1]Mortalidad!$A$2:$A$301,_xlfn.XLOOKUP($C$1,[1]Mortalidad!$B$1:$P$1,[1]Mortalidad!$B$2:$P$301))</f>
        <v>12221</v>
      </c>
      <c r="K36" s="19" cm="1">
        <f t="array" ref="K36">_xlfn.XLOOKUP(transformación!$B27,'[1]Indice del consumidor'!$A$2:$A$301,_xlfn.XLOOKUP($C$1,'[1]Indice del consumidor'!$B$1:$P$1,'[1]Indice del consumidor'!$B$2:$P$301))</f>
        <v>5.4</v>
      </c>
      <c r="L36" s="34" t="s">
        <v>702</v>
      </c>
      <c r="M36" s="34" t="s">
        <v>702</v>
      </c>
      <c r="N36" s="34" t="s">
        <v>702</v>
      </c>
    </row>
    <row r="37" spans="1:14" x14ac:dyDescent="0.3">
      <c r="A37" s="2" t="str">
        <f>'Viajeros Hoteles y Apartamet'!A37</f>
        <v>2007</v>
      </c>
      <c r="B37" s="2" t="str">
        <f>'Viajeros Hoteles y Apartamet'!B37</f>
        <v>2</v>
      </c>
      <c r="C37" s="3">
        <f>'Viajeros Hoteles y Apartamet'!R37</f>
        <v>40774</v>
      </c>
      <c r="D37" s="3" cm="1">
        <f t="array" ref="D37">_xlfn.XLOOKUP(transformación!A28,'[1]Pib Pc'!$A$2:$A$81,_xlfn.XLOOKUP($C$1,'[1]Pib Pc'!B$1:P$1,'[1]Pib Pc'!$B$2:$P$81))</f>
        <v>9270</v>
      </c>
      <c r="E37" s="19" cm="1">
        <f t="array" ref="E37">_xlfn.XLOOKUP(transformación!B28,'[1]IPC Armonizado'!$A$2:$A$250,_xlfn.XLOOKUP($C$1,'[1]IPC Armonizado'!$B$1:$Q$1,'[1]IPC Armonizado'!$B$2:$Q$250))</f>
        <v>87.42</v>
      </c>
      <c r="F37" s="19" cm="1">
        <f t="array" ref="F37">_xlfn.XLOOKUP(transformación!A28,'[1]Desempleo armonizado'!$A$2:$A$101,_xlfn.XLOOKUP($C$1,'[1]Desempleo armonizado'!$B$1:$P$1,'[1]Desempleo armonizado'!$B$2:$P$101))</f>
        <v>4.8</v>
      </c>
      <c r="G37" s="26" t="str" cm="1">
        <f t="array" ref="G37">IFERROR(_xlfn.XLOOKUP(transformación!$B28,[1]Forwarkeys!$B$2:$B$1000,_xlfn.XLOOKUP($C$1,[1]Forwarkeys!$C$1:$BA$1,[1]Forwarkeys!$C$2:$BA$1000)),"-")</f>
        <v>-</v>
      </c>
      <c r="H37" s="19">
        <f>España!E37</f>
        <v>86.73</v>
      </c>
      <c r="I37" s="3">
        <f>[1]Aeropuerto!$N30</f>
        <v>9780</v>
      </c>
      <c r="J37" s="3" cm="1">
        <f t="array" ref="J37">_xlfn.XLOOKUP(transformación!$B28,[1]Mortalidad!$A$2:$A$301,_xlfn.XLOOKUP($C$1,[1]Mortalidad!$B$1:$P$1,[1]Mortalidad!$B$2:$P$301))</f>
        <v>10884</v>
      </c>
      <c r="K37" s="19" cm="1">
        <f t="array" ref="K37">_xlfn.XLOOKUP(transformación!$B28,'[1]Indice del consumidor'!$A$2:$A$301,_xlfn.XLOOKUP($C$1,'[1]Indice del consumidor'!$B$1:$P$1,'[1]Indice del consumidor'!$B$2:$P$301))</f>
        <v>4.5999999999999996</v>
      </c>
      <c r="L37" s="34" t="s">
        <v>702</v>
      </c>
      <c r="M37" s="34" t="s">
        <v>702</v>
      </c>
      <c r="N37" s="34" t="s">
        <v>702</v>
      </c>
    </row>
    <row r="38" spans="1:14" x14ac:dyDescent="0.3">
      <c r="A38" s="2" t="str">
        <f>'Viajeros Hoteles y Apartamet'!A38</f>
        <v>2007</v>
      </c>
      <c r="B38" s="2" t="str">
        <f>'Viajeros Hoteles y Apartamet'!B38</f>
        <v>3</v>
      </c>
      <c r="C38" s="3">
        <f>'Viajeros Hoteles y Apartamet'!R38</f>
        <v>48653</v>
      </c>
      <c r="D38" s="3" cm="1">
        <f t="array" ref="D38">_xlfn.XLOOKUP(transformación!A29,'[1]Pib Pc'!$A$2:$A$81,_xlfn.XLOOKUP($C$1,'[1]Pib Pc'!B$1:P$1,'[1]Pib Pc'!$B$2:$P$81))</f>
        <v>9270</v>
      </c>
      <c r="E38" s="19" cm="1">
        <f t="array" ref="E38">_xlfn.XLOOKUP(transformación!B29,'[1]IPC Armonizado'!$A$2:$A$250,_xlfn.XLOOKUP($C$1,'[1]IPC Armonizado'!$B$1:$Q$1,'[1]IPC Armonizado'!$B$2:$Q$250))</f>
        <v>88.55</v>
      </c>
      <c r="F38" s="19" cm="1">
        <f t="array" ref="F38">_xlfn.XLOOKUP(transformación!A29,'[1]Desempleo armonizado'!$A$2:$A$101,_xlfn.XLOOKUP($C$1,'[1]Desempleo armonizado'!$B$1:$P$1,'[1]Desempleo armonizado'!$B$2:$P$101))</f>
        <v>4.8</v>
      </c>
      <c r="G38" s="26" t="str" cm="1">
        <f t="array" ref="G38">IFERROR(_xlfn.XLOOKUP(transformación!$B29,[1]Forwarkeys!$B$2:$B$1000,_xlfn.XLOOKUP($C$1,[1]Forwarkeys!$C$1:$BA$1,[1]Forwarkeys!$C$2:$BA$1000)),"-")</f>
        <v>-</v>
      </c>
      <c r="H38" s="19">
        <f>España!E38</f>
        <v>87.4</v>
      </c>
      <c r="I38" s="3">
        <f>[1]Aeropuerto!$N31</f>
        <v>14214</v>
      </c>
      <c r="J38" s="3" cm="1">
        <f t="array" ref="J38">_xlfn.XLOOKUP(transformación!$B29,[1]Mortalidad!$A$2:$A$301,_xlfn.XLOOKUP($C$1,[1]Mortalidad!$B$1:$P$1,[1]Mortalidad!$B$2:$P$301))</f>
        <v>12019</v>
      </c>
      <c r="K38" s="19" cm="1">
        <f t="array" ref="K38">_xlfn.XLOOKUP(transformación!$B29,'[1]Indice del consumidor'!$A$2:$A$301,_xlfn.XLOOKUP($C$1,'[1]Indice del consumidor'!$B$1:$P$1,'[1]Indice del consumidor'!$B$2:$P$301))</f>
        <v>2.7</v>
      </c>
      <c r="L38" s="34" t="s">
        <v>702</v>
      </c>
      <c r="M38" s="34" t="s">
        <v>702</v>
      </c>
      <c r="N38" s="34" t="s">
        <v>702</v>
      </c>
    </row>
    <row r="39" spans="1:14" x14ac:dyDescent="0.3">
      <c r="A39" s="2" t="str">
        <f>'Viajeros Hoteles y Apartamet'!A39</f>
        <v>2007</v>
      </c>
      <c r="B39" s="2" t="str">
        <f>'Viajeros Hoteles y Apartamet'!B39</f>
        <v>4</v>
      </c>
      <c r="C39" s="3">
        <f>'Viajeros Hoteles y Apartamet'!R39</f>
        <v>65565</v>
      </c>
      <c r="D39" s="3" cm="1">
        <f t="array" ref="D39">_xlfn.XLOOKUP(transformación!A30,'[1]Pib Pc'!$A$2:$A$81,_xlfn.XLOOKUP($C$1,'[1]Pib Pc'!B$1:P$1,'[1]Pib Pc'!$B$2:$P$81))</f>
        <v>9510</v>
      </c>
      <c r="E39" s="19" cm="1">
        <f t="array" ref="E39">_xlfn.XLOOKUP(transformación!B30,'[1]IPC Armonizado'!$A$2:$A$250,_xlfn.XLOOKUP($C$1,'[1]IPC Armonizado'!$B$1:$Q$1,'[1]IPC Armonizado'!$B$2:$Q$250))</f>
        <v>89.04</v>
      </c>
      <c r="F39" s="19" cm="1">
        <f t="array" ref="F39">_xlfn.XLOOKUP(transformación!A30,'[1]Desempleo armonizado'!$A$2:$A$101,_xlfn.XLOOKUP($C$1,'[1]Desempleo armonizado'!$B$1:$P$1,'[1]Desempleo armonizado'!$B$2:$P$101))</f>
        <v>4.0999999999999996</v>
      </c>
      <c r="G39" s="26" t="str" cm="1">
        <f t="array" ref="G39">IFERROR(_xlfn.XLOOKUP(transformación!$B30,[1]Forwarkeys!$B$2:$B$1000,_xlfn.XLOOKUP($C$1,[1]Forwarkeys!$C$1:$BA$1,[1]Forwarkeys!$C$2:$BA$1000)),"-")</f>
        <v>-</v>
      </c>
      <c r="H39" s="19">
        <f>España!E39</f>
        <v>88.64</v>
      </c>
      <c r="I39" s="3">
        <f>[1]Aeropuerto!$N32</f>
        <v>21815</v>
      </c>
      <c r="J39" s="3" cm="1">
        <f t="array" ref="J39">_xlfn.XLOOKUP(transformación!$B30,[1]Mortalidad!$A$2:$A$301,_xlfn.XLOOKUP($C$1,[1]Mortalidad!$B$1:$P$1,[1]Mortalidad!$B$2:$P$301))</f>
        <v>11021</v>
      </c>
      <c r="K39" s="19" cm="1">
        <f t="array" ref="K39">_xlfn.XLOOKUP(transformación!$B30,'[1]Indice del consumidor'!$A$2:$A$301,_xlfn.XLOOKUP($C$1,'[1]Indice del consumidor'!$B$1:$P$1,'[1]Indice del consumidor'!$B$2:$P$301))</f>
        <v>5.2</v>
      </c>
      <c r="L39" s="34" t="s">
        <v>702</v>
      </c>
      <c r="M39" s="34" t="s">
        <v>702</v>
      </c>
      <c r="N39" s="34" t="s">
        <v>702</v>
      </c>
    </row>
    <row r="40" spans="1:14" x14ac:dyDescent="0.3">
      <c r="A40" s="2" t="str">
        <f>'Viajeros Hoteles y Apartamet'!A40</f>
        <v>2007</v>
      </c>
      <c r="B40" s="2" t="str">
        <f>'Viajeros Hoteles y Apartamet'!B40</f>
        <v>5</v>
      </c>
      <c r="C40" s="3">
        <f>'Viajeros Hoteles y Apartamet'!R40</f>
        <v>100334</v>
      </c>
      <c r="D40" s="3" cm="1">
        <f t="array" ref="D40">_xlfn.XLOOKUP(transformación!A31,'[1]Pib Pc'!$A$2:$A$81,_xlfn.XLOOKUP($C$1,'[1]Pib Pc'!B$1:P$1,'[1]Pib Pc'!$B$2:$P$81))</f>
        <v>9510</v>
      </c>
      <c r="E40" s="19" cm="1">
        <f t="array" ref="E40">_xlfn.XLOOKUP(transformación!B31,'[1]IPC Armonizado'!$A$2:$A$250,_xlfn.XLOOKUP($C$1,'[1]IPC Armonizado'!$B$1:$Q$1,'[1]IPC Armonizado'!$B$2:$Q$250))</f>
        <v>89.07</v>
      </c>
      <c r="F40" s="19" cm="1">
        <f t="array" ref="F40">_xlfn.XLOOKUP(transformación!A31,'[1]Desempleo armonizado'!$A$2:$A$101,_xlfn.XLOOKUP($C$1,'[1]Desempleo armonizado'!$B$1:$P$1,'[1]Desempleo armonizado'!$B$2:$P$101))</f>
        <v>4.0999999999999996</v>
      </c>
      <c r="G40" s="26" t="str" cm="1">
        <f t="array" ref="G40">IFERROR(_xlfn.XLOOKUP(transformación!$B31,[1]Forwarkeys!$B$2:$B$1000,_xlfn.XLOOKUP($C$1,[1]Forwarkeys!$C$1:$BA$1,[1]Forwarkeys!$C$2:$BA$1000)),"-")</f>
        <v>-</v>
      </c>
      <c r="H40" s="19">
        <f>España!E40</f>
        <v>88.89</v>
      </c>
      <c r="I40" s="3">
        <f>[1]Aeropuerto!$N33</f>
        <v>28061</v>
      </c>
      <c r="J40" s="3" cm="1">
        <f t="array" ref="J40">_xlfn.XLOOKUP(transformación!$B31,[1]Mortalidad!$A$2:$A$301,_xlfn.XLOOKUP($C$1,[1]Mortalidad!$B$1:$P$1,[1]Mortalidad!$B$2:$P$301))</f>
        <v>10799</v>
      </c>
      <c r="K40" s="19" cm="1">
        <f t="array" ref="K40">_xlfn.XLOOKUP(transformación!$B31,'[1]Indice del consumidor'!$A$2:$A$301,_xlfn.XLOOKUP($C$1,'[1]Indice del consumidor'!$B$1:$P$1,'[1]Indice del consumidor'!$B$2:$P$301))</f>
        <v>4.0999999999999996</v>
      </c>
      <c r="L40" s="34" t="s">
        <v>702</v>
      </c>
      <c r="M40" s="34" t="s">
        <v>702</v>
      </c>
      <c r="N40" s="34" t="s">
        <v>702</v>
      </c>
    </row>
    <row r="41" spans="1:14" x14ac:dyDescent="0.3">
      <c r="A41" s="2" t="str">
        <f>'Viajeros Hoteles y Apartamet'!A41</f>
        <v>2007</v>
      </c>
      <c r="B41" s="2" t="str">
        <f>'Viajeros Hoteles y Apartamet'!B41</f>
        <v>6</v>
      </c>
      <c r="C41" s="3">
        <f>'Viajeros Hoteles y Apartamet'!R41</f>
        <v>101287</v>
      </c>
      <c r="D41" s="3" cm="1">
        <f t="array" ref="D41">_xlfn.XLOOKUP(transformación!A32,'[1]Pib Pc'!$A$2:$A$81,_xlfn.XLOOKUP($C$1,'[1]Pib Pc'!B$1:P$1,'[1]Pib Pc'!$B$2:$P$81))</f>
        <v>9510</v>
      </c>
      <c r="E41" s="19" cm="1">
        <f t="array" ref="E41">_xlfn.XLOOKUP(transformación!B32,'[1]IPC Armonizado'!$A$2:$A$250,_xlfn.XLOOKUP($C$1,'[1]IPC Armonizado'!$B$1:$Q$1,'[1]IPC Armonizado'!$B$2:$Q$250))</f>
        <v>88.61</v>
      </c>
      <c r="F41" s="19" cm="1">
        <f t="array" ref="F41">_xlfn.XLOOKUP(transformación!A32,'[1]Desempleo armonizado'!$A$2:$A$101,_xlfn.XLOOKUP($C$1,'[1]Desempleo armonizado'!$B$1:$P$1,'[1]Desempleo armonizado'!$B$2:$P$101))</f>
        <v>4.0999999999999996</v>
      </c>
      <c r="G41" s="26" t="str" cm="1">
        <f t="array" ref="G41">IFERROR(_xlfn.XLOOKUP(transformación!$B32,[1]Forwarkeys!$B$2:$B$1000,_xlfn.XLOOKUP($C$1,[1]Forwarkeys!$C$1:$BA$1,[1]Forwarkeys!$C$2:$BA$1000)),"-")</f>
        <v>-</v>
      </c>
      <c r="H41" s="19">
        <f>España!E41</f>
        <v>89.06</v>
      </c>
      <c r="I41" s="3">
        <f>[1]Aeropuerto!$N34</f>
        <v>23131</v>
      </c>
      <c r="J41" s="3" cm="1">
        <f t="array" ref="J41">_xlfn.XLOOKUP(transformación!$B32,[1]Mortalidad!$A$2:$A$301,_xlfn.XLOOKUP($C$1,[1]Mortalidad!$B$1:$P$1,[1]Mortalidad!$B$2:$P$301))</f>
        <v>10423</v>
      </c>
      <c r="K41" s="19" cm="1">
        <f t="array" ref="K41">_xlfn.XLOOKUP(transformación!$B32,'[1]Indice del consumidor'!$A$2:$A$301,_xlfn.XLOOKUP($C$1,'[1]Indice del consumidor'!$B$1:$P$1,'[1]Indice del consumidor'!$B$2:$P$301))</f>
        <v>5.5</v>
      </c>
      <c r="L41" s="34" t="s">
        <v>702</v>
      </c>
      <c r="M41" s="34" t="s">
        <v>702</v>
      </c>
      <c r="N41" s="34" t="s">
        <v>702</v>
      </c>
    </row>
    <row r="42" spans="1:14" x14ac:dyDescent="0.3">
      <c r="A42" s="2" t="str">
        <f>'Viajeros Hoteles y Apartamet'!A42</f>
        <v>2007</v>
      </c>
      <c r="B42" s="2" t="str">
        <f>'Viajeros Hoteles y Apartamet'!B42</f>
        <v>7</v>
      </c>
      <c r="C42" s="3">
        <f>'Viajeros Hoteles y Apartamet'!R42</f>
        <v>108597</v>
      </c>
      <c r="D42" s="3" cm="1">
        <f t="array" ref="D42">_xlfn.XLOOKUP(transformación!A33,'[1]Pib Pc'!$A$2:$A$81,_xlfn.XLOOKUP($C$1,'[1]Pib Pc'!B$1:P$1,'[1]Pib Pc'!$B$2:$P$81))</f>
        <v>9200</v>
      </c>
      <c r="E42" s="19" cm="1">
        <f t="array" ref="E42">_xlfn.XLOOKUP(transformación!B33,'[1]IPC Armonizado'!$A$2:$A$250,_xlfn.XLOOKUP($C$1,'[1]IPC Armonizado'!$B$1:$Q$1,'[1]IPC Armonizado'!$B$2:$Q$250))</f>
        <v>87.94</v>
      </c>
      <c r="F42" s="19" cm="1">
        <f t="array" ref="F42">_xlfn.XLOOKUP(transformación!A33,'[1]Desempleo armonizado'!$A$2:$A$101,_xlfn.XLOOKUP($C$1,'[1]Desempleo armonizado'!$B$1:$P$1,'[1]Desempleo armonizado'!$B$2:$P$101))</f>
        <v>3.8</v>
      </c>
      <c r="G42" s="26" t="str" cm="1">
        <f t="array" ref="G42">IFERROR(_xlfn.XLOOKUP(transformación!$B33,[1]Forwarkeys!$B$2:$B$1000,_xlfn.XLOOKUP($C$1,[1]Forwarkeys!$C$1:$BA$1,[1]Forwarkeys!$C$2:$BA$1000)),"-")</f>
        <v>-</v>
      </c>
      <c r="H42" s="19">
        <f>España!E42</f>
        <v>88.44</v>
      </c>
      <c r="I42" s="3">
        <f>[1]Aeropuerto!$N35</f>
        <v>30572</v>
      </c>
      <c r="J42" s="3" cm="1">
        <f t="array" ref="J42">_xlfn.XLOOKUP(transformación!$B33,[1]Mortalidad!$A$2:$A$301,_xlfn.XLOOKUP($C$1,[1]Mortalidad!$B$1:$P$1,[1]Mortalidad!$B$2:$P$301))</f>
        <v>10484</v>
      </c>
      <c r="K42" s="19" cm="1">
        <f t="array" ref="K42">_xlfn.XLOOKUP(transformación!$B33,'[1]Indice del consumidor'!$A$2:$A$301,_xlfn.XLOOKUP($C$1,'[1]Indice del consumidor'!$B$1:$P$1,'[1]Indice del consumidor'!$B$2:$P$301))</f>
        <v>4.5999999999999996</v>
      </c>
      <c r="L42" s="34" t="s">
        <v>702</v>
      </c>
      <c r="M42" s="34" t="s">
        <v>702</v>
      </c>
      <c r="N42" s="34" t="s">
        <v>702</v>
      </c>
    </row>
    <row r="43" spans="1:14" x14ac:dyDescent="0.3">
      <c r="A43" s="2" t="str">
        <f>'Viajeros Hoteles y Apartamet'!A43</f>
        <v>2007</v>
      </c>
      <c r="B43" s="2" t="str">
        <f>'Viajeros Hoteles y Apartamet'!B43</f>
        <v>8</v>
      </c>
      <c r="C43" s="3">
        <f>'Viajeros Hoteles y Apartamet'!R43</f>
        <v>110496</v>
      </c>
      <c r="D43" s="3" cm="1">
        <f t="array" ref="D43">_xlfn.XLOOKUP(transformación!A34,'[1]Pib Pc'!$A$2:$A$81,_xlfn.XLOOKUP($C$1,'[1]Pib Pc'!B$1:P$1,'[1]Pib Pc'!$B$2:$P$81))</f>
        <v>9200</v>
      </c>
      <c r="E43" s="19" cm="1">
        <f t="array" ref="E43">_xlfn.XLOOKUP(transformación!B34,'[1]IPC Armonizado'!$A$2:$A$250,_xlfn.XLOOKUP($C$1,'[1]IPC Armonizado'!$B$1:$Q$1,'[1]IPC Armonizado'!$B$2:$Q$250))</f>
        <v>88.05</v>
      </c>
      <c r="F43" s="19" cm="1">
        <f t="array" ref="F43">_xlfn.XLOOKUP(transformación!A34,'[1]Desempleo armonizado'!$A$2:$A$101,_xlfn.XLOOKUP($C$1,'[1]Desempleo armonizado'!$B$1:$P$1,'[1]Desempleo armonizado'!$B$2:$P$101))</f>
        <v>3.8</v>
      </c>
      <c r="G43" s="26" t="str" cm="1">
        <f t="array" ref="G43">IFERROR(_xlfn.XLOOKUP(transformación!$B34,[1]Forwarkeys!$B$2:$B$1000,_xlfn.XLOOKUP($C$1,[1]Forwarkeys!$C$1:$BA$1,[1]Forwarkeys!$C$2:$BA$1000)),"-")</f>
        <v>-</v>
      </c>
      <c r="H43" s="19">
        <f>España!E43</f>
        <v>88.59</v>
      </c>
      <c r="I43" s="3">
        <f>[1]Aeropuerto!$N36</f>
        <v>23040</v>
      </c>
      <c r="J43" s="3" cm="1">
        <f t="array" ref="J43">_xlfn.XLOOKUP(transformación!$B34,[1]Mortalidad!$A$2:$A$301,_xlfn.XLOOKUP($C$1,[1]Mortalidad!$B$1:$P$1,[1]Mortalidad!$B$2:$P$301))</f>
        <v>10450</v>
      </c>
      <c r="K43" s="19" cm="1">
        <f t="array" ref="K43">_xlfn.XLOOKUP(transformación!$B34,'[1]Indice del consumidor'!$A$2:$A$301,_xlfn.XLOOKUP($C$1,'[1]Indice del consumidor'!$B$1:$P$1,'[1]Indice del consumidor'!$B$2:$P$301))</f>
        <v>5.5</v>
      </c>
      <c r="L43" s="34" t="s">
        <v>702</v>
      </c>
      <c r="M43" s="34" t="s">
        <v>702</v>
      </c>
      <c r="N43" s="34" t="s">
        <v>702</v>
      </c>
    </row>
    <row r="44" spans="1:14" x14ac:dyDescent="0.3">
      <c r="A44" s="2" t="str">
        <f>'Viajeros Hoteles y Apartamet'!A44</f>
        <v>2007</v>
      </c>
      <c r="B44" s="2" t="str">
        <f>'Viajeros Hoteles y Apartamet'!B44</f>
        <v>9</v>
      </c>
      <c r="C44" s="3">
        <f>'Viajeros Hoteles y Apartamet'!R44</f>
        <v>110748</v>
      </c>
      <c r="D44" s="3" cm="1">
        <f t="array" ref="D44">_xlfn.XLOOKUP(transformación!A35,'[1]Pib Pc'!$A$2:$A$81,_xlfn.XLOOKUP($C$1,'[1]Pib Pc'!B$1:P$1,'[1]Pib Pc'!$B$2:$P$81))</f>
        <v>9200</v>
      </c>
      <c r="E44" s="19" cm="1">
        <f t="array" ref="E44">_xlfn.XLOOKUP(transformación!B35,'[1]IPC Armonizado'!$A$2:$A$250,_xlfn.XLOOKUP($C$1,'[1]IPC Armonizado'!$B$1:$Q$1,'[1]IPC Armonizado'!$B$2:$Q$250))</f>
        <v>88.66</v>
      </c>
      <c r="F44" s="19" cm="1">
        <f t="array" ref="F44">_xlfn.XLOOKUP(transformación!A35,'[1]Desempleo armonizado'!$A$2:$A$101,_xlfn.XLOOKUP($C$1,'[1]Desempleo armonizado'!$B$1:$P$1,'[1]Desempleo armonizado'!$B$2:$P$101))</f>
        <v>3.8</v>
      </c>
      <c r="G44" s="26" t="str" cm="1">
        <f t="array" ref="G44">IFERROR(_xlfn.XLOOKUP(transformación!$B35,[1]Forwarkeys!$B$2:$B$1000,_xlfn.XLOOKUP($C$1,[1]Forwarkeys!$C$1:$BA$1,[1]Forwarkeys!$C$2:$BA$1000)),"-")</f>
        <v>-</v>
      </c>
      <c r="H44" s="19">
        <f>España!E44</f>
        <v>88.85</v>
      </c>
      <c r="I44" s="3">
        <f>[1]Aeropuerto!$N37</f>
        <v>27455</v>
      </c>
      <c r="J44" s="3" cm="1">
        <f t="array" ref="J44">_xlfn.XLOOKUP(transformación!$B35,[1]Mortalidad!$A$2:$A$301,_xlfn.XLOOKUP($C$1,[1]Mortalidad!$B$1:$P$1,[1]Mortalidad!$B$2:$P$301))</f>
        <v>9906</v>
      </c>
      <c r="K44" s="19" cm="1">
        <f t="array" ref="K44">_xlfn.XLOOKUP(transformación!$B35,'[1]Indice del consumidor'!$A$2:$A$301,_xlfn.XLOOKUP($C$1,'[1]Indice del consumidor'!$B$1:$P$1,'[1]Indice del consumidor'!$B$2:$P$301))</f>
        <v>-4.2</v>
      </c>
      <c r="L44" s="34" t="s">
        <v>702</v>
      </c>
      <c r="M44" s="34" t="s">
        <v>702</v>
      </c>
      <c r="N44" s="34" t="s">
        <v>702</v>
      </c>
    </row>
    <row r="45" spans="1:14" x14ac:dyDescent="0.3">
      <c r="A45" s="2" t="str">
        <f>'Viajeros Hoteles y Apartamet'!A45</f>
        <v>2007</v>
      </c>
      <c r="B45" s="2" t="str">
        <f>'Viajeros Hoteles y Apartamet'!B45</f>
        <v>10</v>
      </c>
      <c r="C45" s="3">
        <f>'Viajeros Hoteles y Apartamet'!R45</f>
        <v>94717</v>
      </c>
      <c r="D45" s="3" cm="1">
        <f t="array" ref="D45">_xlfn.XLOOKUP(transformación!A36,'[1]Pib Pc'!$A$2:$A$81,_xlfn.XLOOKUP($C$1,'[1]Pib Pc'!B$1:P$1,'[1]Pib Pc'!$B$2:$P$81))</f>
        <v>9820</v>
      </c>
      <c r="E45" s="19" cm="1">
        <f t="array" ref="E45">_xlfn.XLOOKUP(transformación!B36,'[1]IPC Armonizado'!$A$2:$A$250,_xlfn.XLOOKUP($C$1,'[1]IPC Armonizado'!$B$1:$Q$1,'[1]IPC Armonizado'!$B$2:$Q$250))</f>
        <v>88.79</v>
      </c>
      <c r="F45" s="19" cm="1">
        <f t="array" ref="F45">_xlfn.XLOOKUP(transformación!A36,'[1]Desempleo armonizado'!$A$2:$A$101,_xlfn.XLOOKUP($C$1,'[1]Desempleo armonizado'!$B$1:$P$1,'[1]Desempleo armonizado'!$B$2:$P$101))</f>
        <v>3.8</v>
      </c>
      <c r="G45" s="26" t="str" cm="1">
        <f t="array" ref="G45">IFERROR(_xlfn.XLOOKUP(transformación!$B36,[1]Forwarkeys!$B$2:$B$1000,_xlfn.XLOOKUP($C$1,[1]Forwarkeys!$C$1:$BA$1,[1]Forwarkeys!$C$2:$BA$1000)),"-")</f>
        <v>-</v>
      </c>
      <c r="H45" s="19">
        <f>España!E45</f>
        <v>90</v>
      </c>
      <c r="I45" s="3">
        <f>[1]Aeropuerto!$N38</f>
        <v>23196</v>
      </c>
      <c r="J45" s="3" cm="1">
        <f t="array" ref="J45">_xlfn.XLOOKUP(transformación!$B36,[1]Mortalidad!$A$2:$A$301,_xlfn.XLOOKUP($C$1,[1]Mortalidad!$B$1:$P$1,[1]Mortalidad!$B$2:$P$301))</f>
        <v>11049</v>
      </c>
      <c r="K45" s="19" cm="1">
        <f t="array" ref="K45">_xlfn.XLOOKUP(transformación!$B36,'[1]Indice del consumidor'!$A$2:$A$301,_xlfn.XLOOKUP($C$1,'[1]Indice del consumidor'!$B$1:$P$1,'[1]Indice del consumidor'!$B$2:$P$301))</f>
        <v>-4</v>
      </c>
      <c r="L45" s="34" t="s">
        <v>702</v>
      </c>
      <c r="M45" s="34" t="s">
        <v>702</v>
      </c>
      <c r="N45" s="34" t="s">
        <v>702</v>
      </c>
    </row>
    <row r="46" spans="1:14" x14ac:dyDescent="0.3">
      <c r="A46" s="2" t="str">
        <f>'Viajeros Hoteles y Apartamet'!A46</f>
        <v>2007</v>
      </c>
      <c r="B46" s="2" t="str">
        <f>'Viajeros Hoteles y Apartamet'!B46</f>
        <v>11</v>
      </c>
      <c r="C46" s="3">
        <f>'Viajeros Hoteles y Apartamet'!R46</f>
        <v>40721</v>
      </c>
      <c r="D46" s="3" cm="1">
        <f t="array" ref="D46">_xlfn.XLOOKUP(transformación!A37,'[1]Pib Pc'!$A$2:$A$81,_xlfn.XLOOKUP($C$1,'[1]Pib Pc'!B$1:P$1,'[1]Pib Pc'!$B$2:$P$81))</f>
        <v>9820</v>
      </c>
      <c r="E46" s="19" cm="1">
        <f t="array" ref="E46">_xlfn.XLOOKUP(transformación!B37,'[1]IPC Armonizado'!$A$2:$A$250,_xlfn.XLOOKUP($C$1,'[1]IPC Armonizado'!$B$1:$Q$1,'[1]IPC Armonizado'!$B$2:$Q$250))</f>
        <v>88.93</v>
      </c>
      <c r="F46" s="19" cm="1">
        <f t="array" ref="F46">_xlfn.XLOOKUP(transformación!A37,'[1]Desempleo armonizado'!$A$2:$A$101,_xlfn.XLOOKUP($C$1,'[1]Desempleo armonizado'!$B$1:$P$1,'[1]Desempleo armonizado'!$B$2:$P$101))</f>
        <v>3.8</v>
      </c>
      <c r="G46" s="26" t="str" cm="1">
        <f t="array" ref="G46">IFERROR(_xlfn.XLOOKUP(transformación!$B37,[1]Forwarkeys!$B$2:$B$1000,_xlfn.XLOOKUP($C$1,[1]Forwarkeys!$C$1:$BA$1,[1]Forwarkeys!$C$2:$BA$1000)),"-")</f>
        <v>-</v>
      </c>
      <c r="H46" s="19">
        <f>España!E46</f>
        <v>90.65</v>
      </c>
      <c r="I46" s="3">
        <f>[1]Aeropuerto!$N39</f>
        <v>11204</v>
      </c>
      <c r="J46" s="3" cm="1">
        <f t="array" ref="J46">_xlfn.XLOOKUP(transformación!$B37,[1]Mortalidad!$A$2:$A$301,_xlfn.XLOOKUP($C$1,[1]Mortalidad!$B$1:$P$1,[1]Mortalidad!$B$2:$P$301))</f>
        <v>11281</v>
      </c>
      <c r="K46" s="19" cm="1">
        <f t="array" ref="K46">_xlfn.XLOOKUP(transformación!$B37,'[1]Indice del consumidor'!$A$2:$A$301,_xlfn.XLOOKUP($C$1,'[1]Indice del consumidor'!$B$1:$P$1,'[1]Indice del consumidor'!$B$2:$P$301))</f>
        <v>-4.3</v>
      </c>
      <c r="L46" s="34" t="s">
        <v>702</v>
      </c>
      <c r="M46" s="34" t="s">
        <v>702</v>
      </c>
      <c r="N46" s="34" t="s">
        <v>702</v>
      </c>
    </row>
    <row r="47" spans="1:14" x14ac:dyDescent="0.3">
      <c r="A47" s="2" t="str">
        <f>'Viajeros Hoteles y Apartamet'!A47</f>
        <v>2007</v>
      </c>
      <c r="B47" s="2" t="str">
        <f>'Viajeros Hoteles y Apartamet'!B47</f>
        <v>12</v>
      </c>
      <c r="C47" s="3">
        <f>'Viajeros Hoteles y Apartamet'!R47</f>
        <v>38113</v>
      </c>
      <c r="D47" s="3" cm="1">
        <f t="array" ref="D47">_xlfn.XLOOKUP(transformación!A38,'[1]Pib Pc'!$A$2:$A$81,_xlfn.XLOOKUP($C$1,'[1]Pib Pc'!B$1:P$1,'[1]Pib Pc'!$B$2:$P$81))</f>
        <v>9820</v>
      </c>
      <c r="E47" s="19" cm="1">
        <f t="array" ref="E47">_xlfn.XLOOKUP(transformación!B38,'[1]IPC Armonizado'!$A$2:$A$250,_xlfn.XLOOKUP($C$1,'[1]IPC Armonizado'!$B$1:$Q$1,'[1]IPC Armonizado'!$B$2:$Q$250))</f>
        <v>88.45</v>
      </c>
      <c r="F47" s="19" cm="1">
        <f t="array" ref="F47">_xlfn.XLOOKUP(transformación!A38,'[1]Desempleo armonizado'!$A$2:$A$101,_xlfn.XLOOKUP($C$1,'[1]Desempleo armonizado'!$B$1:$P$1,'[1]Desempleo armonizado'!$B$2:$P$101))</f>
        <v>3.8</v>
      </c>
      <c r="G47" s="26" t="str" cm="1">
        <f t="array" ref="G47">IFERROR(_xlfn.XLOOKUP(transformación!$B38,[1]Forwarkeys!$B$2:$B$1000,_xlfn.XLOOKUP($C$1,[1]Forwarkeys!$C$1:$BA$1,[1]Forwarkeys!$C$2:$BA$1000)),"-")</f>
        <v>-</v>
      </c>
      <c r="H47" s="19">
        <f>España!E47</f>
        <v>91.04</v>
      </c>
      <c r="I47" s="3">
        <f>[1]Aeropuerto!$N40</f>
        <v>13473</v>
      </c>
      <c r="J47" s="3" cm="1">
        <f t="array" ref="J47">_xlfn.XLOOKUP(transformación!$B38,[1]Mortalidad!$A$2:$A$301,_xlfn.XLOOKUP($C$1,[1]Mortalidad!$B$1:$P$1,[1]Mortalidad!$B$2:$P$301))</f>
        <v>12485</v>
      </c>
      <c r="K47" s="19" cm="1">
        <f t="array" ref="K47">_xlfn.XLOOKUP(transformación!$B38,'[1]Indice del consumidor'!$A$2:$A$301,_xlfn.XLOOKUP($C$1,'[1]Indice del consumidor'!$B$1:$P$1,'[1]Indice del consumidor'!$B$2:$P$301))</f>
        <v>-5.3</v>
      </c>
      <c r="L47" s="34" t="s">
        <v>702</v>
      </c>
      <c r="M47" s="34" t="s">
        <v>702</v>
      </c>
      <c r="N47" s="34" t="s">
        <v>702</v>
      </c>
    </row>
    <row r="48" spans="1:14" x14ac:dyDescent="0.3">
      <c r="A48" s="2" t="str">
        <f>'Viajeros Hoteles y Apartamet'!A48</f>
        <v>2008</v>
      </c>
      <c r="B48" s="2" t="str">
        <f>'Viajeros Hoteles y Apartamet'!B48</f>
        <v>1</v>
      </c>
      <c r="C48" s="3">
        <f>'Viajeros Hoteles y Apartamet'!R48</f>
        <v>46032</v>
      </c>
      <c r="D48" s="3" cm="1">
        <f t="array" ref="D48">_xlfn.XLOOKUP(transformación!A39,'[1]Pib Pc'!$A$2:$A$81,_xlfn.XLOOKUP($C$1,'[1]Pib Pc'!B$1:P$1,'[1]Pib Pc'!$B$2:$P$81))</f>
        <v>9720</v>
      </c>
      <c r="E48" s="19" cm="1">
        <f t="array" ref="E48">_xlfn.XLOOKUP(transformación!B39,'[1]IPC Armonizado'!$A$2:$A$250,_xlfn.XLOOKUP($C$1,'[1]IPC Armonizado'!$B$1:$Q$1,'[1]IPC Armonizado'!$B$2:$Q$250))</f>
        <v>88.42</v>
      </c>
      <c r="F48" s="19" cm="1">
        <f t="array" ref="F48">_xlfn.XLOOKUP(transformación!A39,'[1]Desempleo armonizado'!$A$2:$A$101,_xlfn.XLOOKUP($C$1,'[1]Desempleo armonizado'!$B$1:$P$1,'[1]Desempleo armonizado'!$B$2:$P$101))</f>
        <v>4.0999999999999996</v>
      </c>
      <c r="G48" s="26" cm="1">
        <f t="array" ref="G48">IFERROR(_xlfn.XLOOKUP(transformación!$B39,[1]Forwarkeys!$B$2:$B$1000,_xlfn.XLOOKUP($C$1,[1]Forwarkeys!$C$1:$BA$1,[1]Forwarkeys!$C$2:$BA$1000)),"-")</f>
        <v>0</v>
      </c>
      <c r="H48" s="19">
        <f>España!E48</f>
        <v>90.46</v>
      </c>
      <c r="I48" s="3">
        <f>[1]Aeropuerto!$N41</f>
        <v>10200</v>
      </c>
      <c r="J48" s="3" cm="1">
        <f t="array" ref="J48">_xlfn.XLOOKUP(transformación!$B39,[1]Mortalidad!$A$2:$A$301,_xlfn.XLOOKUP($C$1,[1]Mortalidad!$B$1:$P$1,[1]Mortalidad!$B$2:$P$301))</f>
        <v>12849</v>
      </c>
      <c r="K48" s="19" cm="1">
        <f t="array" ref="K48">_xlfn.XLOOKUP(transformación!$B39,'[1]Indice del consumidor'!$A$2:$A$301,_xlfn.XLOOKUP($C$1,'[1]Indice del consumidor'!$B$1:$P$1,'[1]Indice del consumidor'!$B$2:$P$301))</f>
        <v>-4.7</v>
      </c>
      <c r="L48" s="34" t="s">
        <v>702</v>
      </c>
      <c r="M48" s="34" t="s">
        <v>702</v>
      </c>
      <c r="N48" s="34" t="s">
        <v>702</v>
      </c>
    </row>
    <row r="49" spans="1:14" x14ac:dyDescent="0.3">
      <c r="A49" s="2" t="str">
        <f>'Viajeros Hoteles y Apartamet'!A49</f>
        <v>2008</v>
      </c>
      <c r="B49" s="2" t="str">
        <f>'Viajeros Hoteles y Apartamet'!B49</f>
        <v>2</v>
      </c>
      <c r="C49" s="3">
        <f>'Viajeros Hoteles y Apartamet'!R49</f>
        <v>49232</v>
      </c>
      <c r="D49" s="3" cm="1">
        <f t="array" ref="D49">_xlfn.XLOOKUP(transformación!A40,'[1]Pib Pc'!$A$2:$A$81,_xlfn.XLOOKUP($C$1,'[1]Pib Pc'!B$1:P$1,'[1]Pib Pc'!$B$2:$P$81))</f>
        <v>9720</v>
      </c>
      <c r="E49" s="19" cm="1">
        <f t="array" ref="E49">_xlfn.XLOOKUP(transformación!B40,'[1]IPC Armonizado'!$A$2:$A$250,_xlfn.XLOOKUP($C$1,'[1]IPC Armonizado'!$B$1:$Q$1,'[1]IPC Armonizado'!$B$2:$Q$250))</f>
        <v>89.17</v>
      </c>
      <c r="F49" s="19" cm="1">
        <f t="array" ref="F49">_xlfn.XLOOKUP(transformación!A40,'[1]Desempleo armonizado'!$A$2:$A$101,_xlfn.XLOOKUP($C$1,'[1]Desempleo armonizado'!$B$1:$P$1,'[1]Desempleo armonizado'!$B$2:$P$101))</f>
        <v>4.0999999999999996</v>
      </c>
      <c r="G49" s="26" cm="1">
        <f t="array" ref="G49">IFERROR(_xlfn.XLOOKUP(transformación!$B40,[1]Forwarkeys!$B$2:$B$1000,_xlfn.XLOOKUP($C$1,[1]Forwarkeys!$C$1:$BA$1,[1]Forwarkeys!$C$2:$BA$1000)),"-")</f>
        <v>0</v>
      </c>
      <c r="H49" s="19">
        <f>España!E49</f>
        <v>90.59</v>
      </c>
      <c r="I49" s="3">
        <f>[1]Aeropuerto!$N42</f>
        <v>12513</v>
      </c>
      <c r="J49" s="3" cm="1">
        <f t="array" ref="J49">_xlfn.XLOOKUP(transformación!$B40,[1]Mortalidad!$A$2:$A$301,_xlfn.XLOOKUP($C$1,[1]Mortalidad!$B$1:$P$1,[1]Mortalidad!$B$2:$P$301))</f>
        <v>11380</v>
      </c>
      <c r="K49" s="19" cm="1">
        <f t="array" ref="K49">_xlfn.XLOOKUP(transformación!$B40,'[1]Indice del consumidor'!$A$2:$A$301,_xlfn.XLOOKUP($C$1,'[1]Indice del consumidor'!$B$1:$P$1,'[1]Indice del consumidor'!$B$2:$P$301))</f>
        <v>-7.2</v>
      </c>
      <c r="L49" s="34" t="s">
        <v>702</v>
      </c>
      <c r="M49" s="34" t="s">
        <v>702</v>
      </c>
      <c r="N49" s="34" t="s">
        <v>702</v>
      </c>
    </row>
    <row r="50" spans="1:14" x14ac:dyDescent="0.3">
      <c r="A50" s="2" t="str">
        <f>'Viajeros Hoteles y Apartamet'!A50</f>
        <v>2008</v>
      </c>
      <c r="B50" s="2" t="str">
        <f>'Viajeros Hoteles y Apartamet'!B50</f>
        <v>3</v>
      </c>
      <c r="C50" s="3">
        <f>'Viajeros Hoteles y Apartamet'!R50</f>
        <v>69801</v>
      </c>
      <c r="D50" s="3" cm="1">
        <f t="array" ref="D50">_xlfn.XLOOKUP(transformación!A41,'[1]Pib Pc'!$A$2:$A$81,_xlfn.XLOOKUP($C$1,'[1]Pib Pc'!B$1:P$1,'[1]Pib Pc'!$B$2:$P$81))</f>
        <v>9720</v>
      </c>
      <c r="E50" s="19" cm="1">
        <f t="array" ref="E50">_xlfn.XLOOKUP(transformación!B41,'[1]IPC Armonizado'!$A$2:$A$250,_xlfn.XLOOKUP($C$1,'[1]IPC Armonizado'!$B$1:$Q$1,'[1]IPC Armonizado'!$B$2:$Q$250))</f>
        <v>90.23</v>
      </c>
      <c r="F50" s="19" cm="1">
        <f t="array" ref="F50">_xlfn.XLOOKUP(transformación!A41,'[1]Desempleo armonizado'!$A$2:$A$101,_xlfn.XLOOKUP($C$1,'[1]Desempleo armonizado'!$B$1:$P$1,'[1]Desempleo armonizado'!$B$2:$P$101))</f>
        <v>4.0999999999999996</v>
      </c>
      <c r="G50" s="26" cm="1">
        <f t="array" ref="G50">IFERROR(_xlfn.XLOOKUP(transformación!$B41,[1]Forwarkeys!$B$2:$B$1000,_xlfn.XLOOKUP($C$1,[1]Forwarkeys!$C$1:$BA$1,[1]Forwarkeys!$C$2:$BA$1000)),"-")</f>
        <v>0</v>
      </c>
      <c r="H50" s="19">
        <f>España!E50</f>
        <v>91.41</v>
      </c>
      <c r="I50" s="3">
        <f>[1]Aeropuerto!$N43</f>
        <v>18005</v>
      </c>
      <c r="J50" s="3" cm="1">
        <f t="array" ref="J50">_xlfn.XLOOKUP(transformación!$B41,[1]Mortalidad!$A$2:$A$301,_xlfn.XLOOKUP($C$1,[1]Mortalidad!$B$1:$P$1,[1]Mortalidad!$B$2:$P$301))</f>
        <v>12079</v>
      </c>
      <c r="K50" s="19" cm="1">
        <f t="array" ref="K50">_xlfn.XLOOKUP(transformación!$B41,'[1]Indice del consumidor'!$A$2:$A$301,_xlfn.XLOOKUP($C$1,'[1]Indice del consumidor'!$B$1:$P$1,'[1]Indice del consumidor'!$B$2:$P$301))</f>
        <v>-6.2</v>
      </c>
      <c r="L50" s="34" t="s">
        <v>702</v>
      </c>
      <c r="M50" s="34" t="s">
        <v>702</v>
      </c>
      <c r="N50" s="34" t="s">
        <v>702</v>
      </c>
    </row>
    <row r="51" spans="1:14" x14ac:dyDescent="0.3">
      <c r="A51" s="2" t="str">
        <f>'Viajeros Hoteles y Apartamet'!A51</f>
        <v>2008</v>
      </c>
      <c r="B51" s="2" t="str">
        <f>'Viajeros Hoteles y Apartamet'!B51</f>
        <v>4</v>
      </c>
      <c r="C51" s="3">
        <f>'Viajeros Hoteles y Apartamet'!R51</f>
        <v>78651</v>
      </c>
      <c r="D51" s="3" cm="1">
        <f t="array" ref="D51">_xlfn.XLOOKUP(transformación!A42,'[1]Pib Pc'!$A$2:$A$81,_xlfn.XLOOKUP($C$1,'[1]Pib Pc'!B$1:P$1,'[1]Pib Pc'!$B$2:$P$81))</f>
        <v>9990</v>
      </c>
      <c r="E51" s="19" cm="1">
        <f t="array" ref="E51">_xlfn.XLOOKUP(transformación!B42,'[1]IPC Armonizado'!$A$2:$A$250,_xlfn.XLOOKUP($C$1,'[1]IPC Armonizado'!$B$1:$Q$1,'[1]IPC Armonizado'!$B$2:$Q$250))</f>
        <v>90.55</v>
      </c>
      <c r="F51" s="19" cm="1">
        <f t="array" ref="F51">_xlfn.XLOOKUP(transformación!A42,'[1]Desempleo armonizado'!$A$2:$A$101,_xlfn.XLOOKUP($C$1,'[1]Desempleo armonizado'!$B$1:$P$1,'[1]Desempleo armonizado'!$B$2:$P$101))</f>
        <v>3.7</v>
      </c>
      <c r="G51" s="26" cm="1">
        <f t="array" ref="G51">IFERROR(_xlfn.XLOOKUP(transformación!$B42,[1]Forwarkeys!$B$2:$B$1000,_xlfn.XLOOKUP($C$1,[1]Forwarkeys!$C$1:$BA$1,[1]Forwarkeys!$C$2:$BA$1000)),"-")</f>
        <v>0</v>
      </c>
      <c r="H51" s="19">
        <f>España!E51</f>
        <v>92.4</v>
      </c>
      <c r="I51" s="3">
        <f>[1]Aeropuerto!$N44</f>
        <v>23477</v>
      </c>
      <c r="J51" s="3" cm="1">
        <f t="array" ref="J51">_xlfn.XLOOKUP(transformación!$B42,[1]Mortalidad!$A$2:$A$301,_xlfn.XLOOKUP($C$1,[1]Mortalidad!$B$1:$P$1,[1]Mortalidad!$B$2:$P$301))</f>
        <v>11366</v>
      </c>
      <c r="K51" s="19" cm="1">
        <f t="array" ref="K51">_xlfn.XLOOKUP(transformación!$B42,'[1]Indice del consumidor'!$A$2:$A$301,_xlfn.XLOOKUP($C$1,'[1]Indice del consumidor'!$B$1:$P$1,'[1]Indice del consumidor'!$B$2:$P$301))</f>
        <v>-9.5</v>
      </c>
      <c r="L51" s="34" t="s">
        <v>702</v>
      </c>
      <c r="M51" s="34" t="s">
        <v>702</v>
      </c>
      <c r="N51" s="34" t="s">
        <v>702</v>
      </c>
    </row>
    <row r="52" spans="1:14" x14ac:dyDescent="0.3">
      <c r="A52" s="2" t="str">
        <f>'Viajeros Hoteles y Apartamet'!A52</f>
        <v>2008</v>
      </c>
      <c r="B52" s="2" t="str">
        <f>'Viajeros Hoteles y Apartamet'!B52</f>
        <v>5</v>
      </c>
      <c r="C52" s="3">
        <f>'Viajeros Hoteles y Apartamet'!R52</f>
        <v>121986</v>
      </c>
      <c r="D52" s="3" cm="1">
        <f t="array" ref="D52">_xlfn.XLOOKUP(transformación!A43,'[1]Pib Pc'!$A$2:$A$81,_xlfn.XLOOKUP($C$1,'[1]Pib Pc'!B$1:P$1,'[1]Pib Pc'!$B$2:$P$81))</f>
        <v>9990</v>
      </c>
      <c r="E52" s="19" cm="1">
        <f t="array" ref="E52">_xlfn.XLOOKUP(transformación!B43,'[1]IPC Armonizado'!$A$2:$A$250,_xlfn.XLOOKUP($C$1,'[1]IPC Armonizado'!$B$1:$Q$1,'[1]IPC Armonizado'!$B$2:$Q$250))</f>
        <v>90.92</v>
      </c>
      <c r="F52" s="19" cm="1">
        <f t="array" ref="F52">_xlfn.XLOOKUP(transformación!A43,'[1]Desempleo armonizado'!$A$2:$A$101,_xlfn.XLOOKUP($C$1,'[1]Desempleo armonizado'!$B$1:$P$1,'[1]Desempleo armonizado'!$B$2:$P$101))</f>
        <v>3.7</v>
      </c>
      <c r="G52" s="26" cm="1">
        <f t="array" ref="G52">IFERROR(_xlfn.XLOOKUP(transformación!$B43,[1]Forwarkeys!$B$2:$B$1000,_xlfn.XLOOKUP($C$1,[1]Forwarkeys!$C$1:$BA$1,[1]Forwarkeys!$C$2:$BA$1000)),"-")</f>
        <v>0</v>
      </c>
      <c r="H52" s="19">
        <f>España!E52</f>
        <v>93.04</v>
      </c>
      <c r="I52" s="3">
        <f>[1]Aeropuerto!$N45</f>
        <v>27152</v>
      </c>
      <c r="J52" s="3" cm="1">
        <f t="array" ref="J52">_xlfn.XLOOKUP(transformación!$B43,[1]Mortalidad!$A$2:$A$301,_xlfn.XLOOKUP($C$1,[1]Mortalidad!$B$1:$P$1,[1]Mortalidad!$B$2:$P$301))</f>
        <v>11328</v>
      </c>
      <c r="K52" s="19" cm="1">
        <f t="array" ref="K52">_xlfn.XLOOKUP(transformación!$B43,'[1]Indice del consumidor'!$A$2:$A$301,_xlfn.XLOOKUP($C$1,'[1]Indice del consumidor'!$B$1:$P$1,'[1]Indice del consumidor'!$B$2:$P$301))</f>
        <v>-10.1</v>
      </c>
      <c r="L52" s="34" t="s">
        <v>702</v>
      </c>
      <c r="M52" s="34" t="s">
        <v>702</v>
      </c>
      <c r="N52" s="34" t="s">
        <v>702</v>
      </c>
    </row>
    <row r="53" spans="1:14" x14ac:dyDescent="0.3">
      <c r="A53" s="2" t="str">
        <f>'Viajeros Hoteles y Apartamet'!A53</f>
        <v>2008</v>
      </c>
      <c r="B53" s="2" t="str">
        <f>'Viajeros Hoteles y Apartamet'!B53</f>
        <v>6</v>
      </c>
      <c r="C53" s="3">
        <f>'Viajeros Hoteles y Apartamet'!R53</f>
        <v>107018</v>
      </c>
      <c r="D53" s="3" cm="1">
        <f t="array" ref="D53">_xlfn.XLOOKUP(transformación!A44,'[1]Pib Pc'!$A$2:$A$81,_xlfn.XLOOKUP($C$1,'[1]Pib Pc'!B$1:P$1,'[1]Pib Pc'!$B$2:$P$81))</f>
        <v>9990</v>
      </c>
      <c r="E53" s="19" cm="1">
        <f t="array" ref="E53">_xlfn.XLOOKUP(transformación!B44,'[1]IPC Armonizado'!$A$2:$A$250,_xlfn.XLOOKUP($C$1,'[1]IPC Armonizado'!$B$1:$Q$1,'[1]IPC Armonizado'!$B$2:$Q$250))</f>
        <v>90.66</v>
      </c>
      <c r="F53" s="19" cm="1">
        <f t="array" ref="F53">_xlfn.XLOOKUP(transformación!A44,'[1]Desempleo armonizado'!$A$2:$A$101,_xlfn.XLOOKUP($C$1,'[1]Desempleo armonizado'!$B$1:$P$1,'[1]Desempleo armonizado'!$B$2:$P$101))</f>
        <v>3.7</v>
      </c>
      <c r="G53" s="26" cm="1">
        <f t="array" ref="G53">IFERROR(_xlfn.XLOOKUP(transformación!$B44,[1]Forwarkeys!$B$2:$B$1000,_xlfn.XLOOKUP($C$1,[1]Forwarkeys!$C$1:$BA$1,[1]Forwarkeys!$C$2:$BA$1000)),"-")</f>
        <v>0</v>
      </c>
      <c r="H53" s="19">
        <f>España!E53</f>
        <v>93.58</v>
      </c>
      <c r="I53" s="3">
        <f>[1]Aeropuerto!$N46</f>
        <v>24066</v>
      </c>
      <c r="J53" s="3" cm="1">
        <f t="array" ref="J53">_xlfn.XLOOKUP(transformación!$B44,[1]Mortalidad!$A$2:$A$301,_xlfn.XLOOKUP($C$1,[1]Mortalidad!$B$1:$P$1,[1]Mortalidad!$B$2:$P$301))</f>
        <v>10444</v>
      </c>
      <c r="K53" s="19" cm="1">
        <f t="array" ref="K53">_xlfn.XLOOKUP(transformación!$B44,'[1]Indice del consumidor'!$A$2:$A$301,_xlfn.XLOOKUP($C$1,'[1]Indice del consumidor'!$B$1:$P$1,'[1]Indice del consumidor'!$B$2:$P$301))</f>
        <v>-10.3</v>
      </c>
      <c r="L53" s="34" t="s">
        <v>702</v>
      </c>
      <c r="M53" s="34" t="s">
        <v>702</v>
      </c>
      <c r="N53" s="34" t="s">
        <v>702</v>
      </c>
    </row>
    <row r="54" spans="1:14" x14ac:dyDescent="0.3">
      <c r="A54" s="2" t="str">
        <f>'Viajeros Hoteles y Apartamet'!A54</f>
        <v>2008</v>
      </c>
      <c r="B54" s="2" t="str">
        <f>'Viajeros Hoteles y Apartamet'!B54</f>
        <v>7</v>
      </c>
      <c r="C54" s="3">
        <f>'Viajeros Hoteles y Apartamet'!R54</f>
        <v>120960</v>
      </c>
      <c r="D54" s="3" cm="1">
        <f t="array" ref="D54">_xlfn.XLOOKUP(transformación!A45,'[1]Pib Pc'!$A$2:$A$81,_xlfn.XLOOKUP($C$1,'[1]Pib Pc'!B$1:P$1,'[1]Pib Pc'!$B$2:$P$81))</f>
        <v>9640</v>
      </c>
      <c r="E54" s="19" cm="1">
        <f t="array" ref="E54">_xlfn.XLOOKUP(transformación!B45,'[1]IPC Armonizado'!$A$2:$A$250,_xlfn.XLOOKUP($C$1,'[1]IPC Armonizado'!$B$1:$Q$1,'[1]IPC Armonizado'!$B$2:$Q$250))</f>
        <v>90.55</v>
      </c>
      <c r="F54" s="19" cm="1">
        <f t="array" ref="F54">_xlfn.XLOOKUP(transformación!A45,'[1]Desempleo armonizado'!$A$2:$A$101,_xlfn.XLOOKUP($C$1,'[1]Desempleo armonizado'!$B$1:$P$1,'[1]Desempleo armonizado'!$B$2:$P$101))</f>
        <v>3.4</v>
      </c>
      <c r="G54" s="26" cm="1">
        <f t="array" ref="G54">IFERROR(_xlfn.XLOOKUP(transformación!$B45,[1]Forwarkeys!$B$2:$B$1000,_xlfn.XLOOKUP($C$1,[1]Forwarkeys!$C$1:$BA$1,[1]Forwarkeys!$C$2:$BA$1000)),"-")</f>
        <v>0</v>
      </c>
      <c r="H54" s="19">
        <f>España!E54</f>
        <v>93.15</v>
      </c>
      <c r="I54" s="3">
        <f>[1]Aeropuerto!$N47</f>
        <v>28617</v>
      </c>
      <c r="J54" s="3" cm="1">
        <f t="array" ref="J54">_xlfn.XLOOKUP(transformación!$B45,[1]Mortalidad!$A$2:$A$301,_xlfn.XLOOKUP($C$1,[1]Mortalidad!$B$1:$P$1,[1]Mortalidad!$B$2:$P$301))</f>
        <v>10854</v>
      </c>
      <c r="K54" s="19" cm="1">
        <f t="array" ref="K54">_xlfn.XLOOKUP(transformación!$B45,'[1]Indice del consumidor'!$A$2:$A$301,_xlfn.XLOOKUP($C$1,'[1]Indice del consumidor'!$B$1:$P$1,'[1]Indice del consumidor'!$B$2:$P$301))</f>
        <v>-18.600000000000001</v>
      </c>
      <c r="L54" s="34" t="s">
        <v>702</v>
      </c>
      <c r="M54" s="34" t="s">
        <v>702</v>
      </c>
      <c r="N54" s="34" t="s">
        <v>702</v>
      </c>
    </row>
    <row r="55" spans="1:14" x14ac:dyDescent="0.3">
      <c r="A55" s="2" t="str">
        <f>'Viajeros Hoteles y Apartamet'!A55</f>
        <v>2008</v>
      </c>
      <c r="B55" s="2" t="str">
        <f>'Viajeros Hoteles y Apartamet'!B55</f>
        <v>8</v>
      </c>
      <c r="C55" s="3">
        <f>'Viajeros Hoteles y Apartamet'!R55</f>
        <v>103433</v>
      </c>
      <c r="D55" s="3" cm="1">
        <f t="array" ref="D55">_xlfn.XLOOKUP(transformación!A46,'[1]Pib Pc'!$A$2:$A$81,_xlfn.XLOOKUP($C$1,'[1]Pib Pc'!B$1:P$1,'[1]Pib Pc'!$B$2:$P$81))</f>
        <v>9640</v>
      </c>
      <c r="E55" s="19" cm="1">
        <f t="array" ref="E55">_xlfn.XLOOKUP(transformación!B46,'[1]IPC Armonizado'!$A$2:$A$250,_xlfn.XLOOKUP($C$1,'[1]IPC Armonizado'!$B$1:$Q$1,'[1]IPC Armonizado'!$B$2:$Q$250))</f>
        <v>90.67</v>
      </c>
      <c r="F55" s="19" cm="1">
        <f t="array" ref="F55">_xlfn.XLOOKUP(transformación!A46,'[1]Desempleo armonizado'!$A$2:$A$101,_xlfn.XLOOKUP($C$1,'[1]Desempleo armonizado'!$B$1:$P$1,'[1]Desempleo armonizado'!$B$2:$P$101))</f>
        <v>3.4</v>
      </c>
      <c r="G55" s="26" cm="1">
        <f t="array" ref="G55">IFERROR(_xlfn.XLOOKUP(transformación!$B46,[1]Forwarkeys!$B$2:$B$1000,_xlfn.XLOOKUP($C$1,[1]Forwarkeys!$C$1:$BA$1,[1]Forwarkeys!$C$2:$BA$1000)),"-")</f>
        <v>19340</v>
      </c>
      <c r="H55" s="19">
        <f>España!E55</f>
        <v>92.97</v>
      </c>
      <c r="I55" s="3">
        <f>[1]Aeropuerto!$N48</f>
        <v>21510</v>
      </c>
      <c r="J55" s="3" cm="1">
        <f t="array" ref="J55">_xlfn.XLOOKUP(transformación!$B46,[1]Mortalidad!$A$2:$A$301,_xlfn.XLOOKUP($C$1,[1]Mortalidad!$B$1:$P$1,[1]Mortalidad!$B$2:$P$301))</f>
        <v>10434</v>
      </c>
      <c r="K55" s="19" cm="1">
        <f t="array" ref="K55">_xlfn.XLOOKUP(transformación!$B46,'[1]Indice del consumidor'!$A$2:$A$301,_xlfn.XLOOKUP($C$1,'[1]Indice del consumidor'!$B$1:$P$1,'[1]Indice del consumidor'!$B$2:$P$301))</f>
        <v>-12.6</v>
      </c>
      <c r="L55" s="34" t="s">
        <v>702</v>
      </c>
      <c r="M55" s="34" t="s">
        <v>702</v>
      </c>
      <c r="N55" s="34" t="s">
        <v>702</v>
      </c>
    </row>
    <row r="56" spans="1:14" x14ac:dyDescent="0.3">
      <c r="A56" s="2" t="str">
        <f>'Viajeros Hoteles y Apartamet'!A56</f>
        <v>2008</v>
      </c>
      <c r="B56" s="2" t="str">
        <f>'Viajeros Hoteles y Apartamet'!B56</f>
        <v>9</v>
      </c>
      <c r="C56" s="3">
        <f>'Viajeros Hoteles y Apartamet'!R56</f>
        <v>118184</v>
      </c>
      <c r="D56" s="3" cm="1">
        <f t="array" ref="D56">_xlfn.XLOOKUP(transformación!A47,'[1]Pib Pc'!$A$2:$A$81,_xlfn.XLOOKUP($C$1,'[1]Pib Pc'!B$1:P$1,'[1]Pib Pc'!$B$2:$P$81))</f>
        <v>9640</v>
      </c>
      <c r="E56" s="19" cm="1">
        <f t="array" ref="E56">_xlfn.XLOOKUP(transformación!B47,'[1]IPC Armonizado'!$A$2:$A$250,_xlfn.XLOOKUP($C$1,'[1]IPC Armonizado'!$B$1:$Q$1,'[1]IPC Armonizado'!$B$2:$Q$250))</f>
        <v>91.13</v>
      </c>
      <c r="F56" s="19" cm="1">
        <f t="array" ref="F56">_xlfn.XLOOKUP(transformación!A47,'[1]Desempleo armonizado'!$A$2:$A$101,_xlfn.XLOOKUP($C$1,'[1]Desempleo armonizado'!$B$1:$P$1,'[1]Desempleo armonizado'!$B$2:$P$101))</f>
        <v>3.4</v>
      </c>
      <c r="G56" s="26" cm="1">
        <f t="array" ref="G56">IFERROR(_xlfn.XLOOKUP(transformación!$B47,[1]Forwarkeys!$B$2:$B$1000,_xlfn.XLOOKUP($C$1,[1]Forwarkeys!$C$1:$BA$1,[1]Forwarkeys!$C$2:$BA$1000)),"-")</f>
        <v>17530</v>
      </c>
      <c r="H56" s="19">
        <f>España!E56</f>
        <v>92.92</v>
      </c>
      <c r="I56" s="3">
        <f>[1]Aeropuerto!$N49</f>
        <v>25646</v>
      </c>
      <c r="J56" s="3" cm="1">
        <f t="array" ref="J56">_xlfn.XLOOKUP(transformación!$B47,[1]Mortalidad!$A$2:$A$301,_xlfn.XLOOKUP($C$1,[1]Mortalidad!$B$1:$P$1,[1]Mortalidad!$B$2:$P$301))</f>
        <v>10137</v>
      </c>
      <c r="K56" s="19" cm="1">
        <f t="array" ref="K56">_xlfn.XLOOKUP(transformación!$B47,'[1]Indice del consumidor'!$A$2:$A$301,_xlfn.XLOOKUP($C$1,'[1]Indice del consumidor'!$B$1:$P$1,'[1]Indice del consumidor'!$B$2:$P$301))</f>
        <v>-11.5</v>
      </c>
      <c r="L56" s="34" t="s">
        <v>702</v>
      </c>
      <c r="M56" s="34" t="s">
        <v>702</v>
      </c>
      <c r="N56" s="34" t="s">
        <v>702</v>
      </c>
    </row>
    <row r="57" spans="1:14" x14ac:dyDescent="0.3">
      <c r="A57" s="2" t="str">
        <f>'Viajeros Hoteles y Apartamet'!A57</f>
        <v>2008</v>
      </c>
      <c r="B57" s="2" t="str">
        <f>'Viajeros Hoteles y Apartamet'!B57</f>
        <v>10</v>
      </c>
      <c r="C57" s="3">
        <f>'Viajeros Hoteles y Apartamet'!R57</f>
        <v>95885</v>
      </c>
      <c r="D57" s="3" cm="1">
        <f t="array" ref="D57">_xlfn.XLOOKUP(transformación!A48,'[1]Pib Pc'!$A$2:$A$81,_xlfn.XLOOKUP($C$1,'[1]Pib Pc'!B$1:P$1,'[1]Pib Pc'!$B$2:$P$81))</f>
        <v>10010</v>
      </c>
      <c r="E57" s="19" cm="1">
        <f t="array" ref="E57">_xlfn.XLOOKUP(transformación!B48,'[1]IPC Armonizado'!$A$2:$A$250,_xlfn.XLOOKUP($C$1,'[1]IPC Armonizado'!$B$1:$Q$1,'[1]IPC Armonizado'!$B$2:$Q$250))</f>
        <v>90.98</v>
      </c>
      <c r="F57" s="19" cm="1">
        <f t="array" ref="F57">_xlfn.XLOOKUP(transformación!A48,'[1]Desempleo armonizado'!$A$2:$A$101,_xlfn.XLOOKUP($C$1,'[1]Desempleo armonizado'!$B$1:$P$1,'[1]Desempleo armonizado'!$B$2:$P$101))</f>
        <v>3.5</v>
      </c>
      <c r="G57" s="26" cm="1">
        <f t="array" ref="G57">IFERROR(_xlfn.XLOOKUP(transformación!$B48,[1]Forwarkeys!$B$2:$B$1000,_xlfn.XLOOKUP($C$1,[1]Forwarkeys!$C$1:$BA$1,[1]Forwarkeys!$C$2:$BA$1000)),"-")</f>
        <v>17408</v>
      </c>
      <c r="H57" s="19">
        <f>España!E57</f>
        <v>93.24</v>
      </c>
      <c r="I57" s="3">
        <f>[1]Aeropuerto!$N50</f>
        <v>22709</v>
      </c>
      <c r="J57" s="3" cm="1">
        <f t="array" ref="J57">_xlfn.XLOOKUP(transformación!$B48,[1]Mortalidad!$A$2:$A$301,_xlfn.XLOOKUP($C$1,[1]Mortalidad!$B$1:$P$1,[1]Mortalidad!$B$2:$P$301))</f>
        <v>10992</v>
      </c>
      <c r="K57" s="19" cm="1">
        <f t="array" ref="K57">_xlfn.XLOOKUP(transformación!$B48,'[1]Indice del consumidor'!$A$2:$A$301,_xlfn.XLOOKUP($C$1,'[1]Indice del consumidor'!$B$1:$P$1,'[1]Indice del consumidor'!$B$2:$P$301))</f>
        <v>-16</v>
      </c>
      <c r="L57" s="34" t="s">
        <v>702</v>
      </c>
      <c r="M57" s="34" t="s">
        <v>702</v>
      </c>
      <c r="N57" s="34" t="s">
        <v>702</v>
      </c>
    </row>
    <row r="58" spans="1:14" x14ac:dyDescent="0.3">
      <c r="A58" s="2" t="str">
        <f>'Viajeros Hoteles y Apartamet'!A58</f>
        <v>2008</v>
      </c>
      <c r="B58" s="2" t="str">
        <f>'Viajeros Hoteles y Apartamet'!B58</f>
        <v>11</v>
      </c>
      <c r="C58" s="3">
        <f>'Viajeros Hoteles y Apartamet'!R58</f>
        <v>42397</v>
      </c>
      <c r="D58" s="3" cm="1">
        <f t="array" ref="D58">_xlfn.XLOOKUP(transformación!A49,'[1]Pib Pc'!$A$2:$A$81,_xlfn.XLOOKUP($C$1,'[1]Pib Pc'!B$1:P$1,'[1]Pib Pc'!$B$2:$P$81))</f>
        <v>10010</v>
      </c>
      <c r="E58" s="19" cm="1">
        <f t="array" ref="E58">_xlfn.XLOOKUP(transformación!B49,'[1]IPC Armonizado'!$A$2:$A$250,_xlfn.XLOOKUP($C$1,'[1]IPC Armonizado'!$B$1:$Q$1,'[1]IPC Armonizado'!$B$2:$Q$250))</f>
        <v>90.61</v>
      </c>
      <c r="F58" s="19" cm="1">
        <f t="array" ref="F58">_xlfn.XLOOKUP(transformación!A49,'[1]Desempleo armonizado'!$A$2:$A$101,_xlfn.XLOOKUP($C$1,'[1]Desempleo armonizado'!$B$1:$P$1,'[1]Desempleo armonizado'!$B$2:$P$101))</f>
        <v>3.5</v>
      </c>
      <c r="G58" s="26" cm="1">
        <f t="array" ref="G58">IFERROR(_xlfn.XLOOKUP(transformación!$B49,[1]Forwarkeys!$B$2:$B$1000,_xlfn.XLOOKUP($C$1,[1]Forwarkeys!$C$1:$BA$1,[1]Forwarkeys!$C$2:$BA$1000)),"-")</f>
        <v>11590</v>
      </c>
      <c r="H58" s="19">
        <f>España!E58</f>
        <v>92.83</v>
      </c>
      <c r="I58" s="3">
        <f>[1]Aeropuerto!$N51</f>
        <v>9669</v>
      </c>
      <c r="J58" s="3" cm="1">
        <f t="array" ref="J58">_xlfn.XLOOKUP(transformación!$B49,[1]Mortalidad!$A$2:$A$301,_xlfn.XLOOKUP($C$1,[1]Mortalidad!$B$1:$P$1,[1]Mortalidad!$B$2:$P$301))</f>
        <v>10906</v>
      </c>
      <c r="K58" s="19" cm="1">
        <f t="array" ref="K58">_xlfn.XLOOKUP(transformación!$B49,'[1]Indice del consumidor'!$A$2:$A$301,_xlfn.XLOOKUP($C$1,'[1]Indice del consumidor'!$B$1:$P$1,'[1]Indice del consumidor'!$B$2:$P$301))</f>
        <v>-15.6</v>
      </c>
      <c r="L58" s="34" t="s">
        <v>702</v>
      </c>
      <c r="M58" s="34" t="s">
        <v>702</v>
      </c>
      <c r="N58" s="34" t="s">
        <v>702</v>
      </c>
    </row>
    <row r="59" spans="1:14" x14ac:dyDescent="0.3">
      <c r="A59" s="2" t="str">
        <f>'Viajeros Hoteles y Apartamet'!A59</f>
        <v>2008</v>
      </c>
      <c r="B59" s="2" t="str">
        <f>'Viajeros Hoteles y Apartamet'!B59</f>
        <v>12</v>
      </c>
      <c r="C59" s="3">
        <f>'Viajeros Hoteles y Apartamet'!R59</f>
        <v>34385</v>
      </c>
      <c r="D59" s="3" cm="1">
        <f t="array" ref="D59">_xlfn.XLOOKUP(transformación!A50,'[1]Pib Pc'!$A$2:$A$81,_xlfn.XLOOKUP($C$1,'[1]Pib Pc'!B$1:P$1,'[1]Pib Pc'!$B$2:$P$81))</f>
        <v>10010</v>
      </c>
      <c r="E59" s="19" cm="1">
        <f t="array" ref="E59">_xlfn.XLOOKUP(transformación!B50,'[1]IPC Armonizado'!$A$2:$A$250,_xlfn.XLOOKUP($C$1,'[1]IPC Armonizado'!$B$1:$Q$1,'[1]IPC Armonizado'!$B$2:$Q$250))</f>
        <v>89.91</v>
      </c>
      <c r="F59" s="19" cm="1">
        <f t="array" ref="F59">_xlfn.XLOOKUP(transformación!A50,'[1]Desempleo armonizado'!$A$2:$A$101,_xlfn.XLOOKUP($C$1,'[1]Desempleo armonizado'!$B$1:$P$1,'[1]Desempleo armonizado'!$B$2:$P$101))</f>
        <v>3.5</v>
      </c>
      <c r="G59" s="26" cm="1">
        <f t="array" ref="G59">IFERROR(_xlfn.XLOOKUP(transformación!$B50,[1]Forwarkeys!$B$2:$B$1000,_xlfn.XLOOKUP($C$1,[1]Forwarkeys!$C$1:$BA$1,[1]Forwarkeys!$C$2:$BA$1000)),"-")</f>
        <v>11148</v>
      </c>
      <c r="H59" s="19">
        <f>España!E59</f>
        <v>92.36</v>
      </c>
      <c r="I59" s="3">
        <f>[1]Aeropuerto!$N52</f>
        <v>10129</v>
      </c>
      <c r="J59" s="3" cm="1">
        <f t="array" ref="J59">_xlfn.XLOOKUP(transformación!$B50,[1]Mortalidad!$A$2:$A$301,_xlfn.XLOOKUP($C$1,[1]Mortalidad!$B$1:$P$1,[1]Mortalidad!$B$2:$P$301))</f>
        <v>12367</v>
      </c>
      <c r="K59" s="19" cm="1">
        <f t="array" ref="K59">_xlfn.XLOOKUP(transformación!$B50,'[1]Indice del consumidor'!$A$2:$A$301,_xlfn.XLOOKUP($C$1,'[1]Indice del consumidor'!$B$1:$P$1,'[1]Indice del consumidor'!$B$2:$P$301))</f>
        <v>-15.5</v>
      </c>
      <c r="L59" s="34" t="s">
        <v>702</v>
      </c>
      <c r="M59" s="34" t="s">
        <v>702</v>
      </c>
      <c r="N59" s="34" t="s">
        <v>702</v>
      </c>
    </row>
    <row r="60" spans="1:14" x14ac:dyDescent="0.3">
      <c r="A60" s="2" t="str">
        <f>'Viajeros Hoteles y Apartamet'!A60</f>
        <v>2009</v>
      </c>
      <c r="B60" s="2" t="str">
        <f>'Viajeros Hoteles y Apartamet'!B60</f>
        <v>1</v>
      </c>
      <c r="C60" s="3">
        <f>'Viajeros Hoteles y Apartamet'!R60</f>
        <v>38875</v>
      </c>
      <c r="D60" s="3" cm="1">
        <f t="array" ref="D60">_xlfn.XLOOKUP(transformación!A51,'[1]Pib Pc'!$A$2:$A$81,_xlfn.XLOOKUP($C$1,'[1]Pib Pc'!B$1:P$1,'[1]Pib Pc'!$B$2:$P$81))</f>
        <v>9470</v>
      </c>
      <c r="E60" s="19" cm="1">
        <f t="array" ref="E60">_xlfn.XLOOKUP(transformación!B51,'[1]IPC Armonizado'!$A$2:$A$250,_xlfn.XLOOKUP($C$1,'[1]IPC Armonizado'!$B$1:$Q$1,'[1]IPC Armonizado'!$B$2:$Q$250))</f>
        <v>89.95</v>
      </c>
      <c r="F60" s="19" cm="1">
        <f t="array" ref="F60">_xlfn.XLOOKUP(transformación!A51,'[1]Desempleo armonizado'!$A$2:$A$101,_xlfn.XLOOKUP($C$1,'[1]Desempleo armonizado'!$B$1:$P$1,'[1]Desempleo armonizado'!$B$2:$P$101))</f>
        <v>4.2</v>
      </c>
      <c r="G60" s="26" cm="1">
        <f t="array" ref="G60">IFERROR(_xlfn.XLOOKUP(transformación!$B51,[1]Forwarkeys!$B$2:$B$1000,_xlfn.XLOOKUP($C$1,[1]Forwarkeys!$C$1:$BA$1,[1]Forwarkeys!$C$2:$BA$1000)),"-")</f>
        <v>11176</v>
      </c>
      <c r="H60" s="19">
        <f>España!E60</f>
        <v>91.19</v>
      </c>
      <c r="I60" s="3">
        <f>[1]Aeropuerto!$N53</f>
        <v>8460</v>
      </c>
      <c r="J60" s="3" cm="1">
        <f t="array" ref="J60">_xlfn.XLOOKUP(transformación!$B51,[1]Mortalidad!$A$2:$A$301,_xlfn.XLOOKUP($C$1,[1]Mortalidad!$B$1:$P$1,[1]Mortalidad!$B$2:$P$301))</f>
        <v>14371</v>
      </c>
      <c r="K60" s="19" cm="1">
        <f t="array" ref="K60">_xlfn.XLOOKUP(transformación!$B51,'[1]Indice del consumidor'!$A$2:$A$301,_xlfn.XLOOKUP($C$1,'[1]Indice del consumidor'!$B$1:$P$1,'[1]Indice del consumidor'!$B$2:$P$301))</f>
        <v>-13.1</v>
      </c>
      <c r="L60" s="34" t="s">
        <v>702</v>
      </c>
      <c r="M60" s="34" t="s">
        <v>702</v>
      </c>
      <c r="N60" s="34" t="s">
        <v>702</v>
      </c>
    </row>
    <row r="61" spans="1:14" x14ac:dyDescent="0.3">
      <c r="A61" s="2" t="str">
        <f>'Viajeros Hoteles y Apartamet'!A61</f>
        <v>2009</v>
      </c>
      <c r="B61" s="2" t="str">
        <f>'Viajeros Hoteles y Apartamet'!B61</f>
        <v>2</v>
      </c>
      <c r="C61" s="3">
        <f>'Viajeros Hoteles y Apartamet'!R61</f>
        <v>44465</v>
      </c>
      <c r="D61" s="3" cm="1">
        <f t="array" ref="D61">_xlfn.XLOOKUP(transformación!A52,'[1]Pib Pc'!$A$2:$A$81,_xlfn.XLOOKUP($C$1,'[1]Pib Pc'!B$1:P$1,'[1]Pib Pc'!$B$2:$P$81))</f>
        <v>9470</v>
      </c>
      <c r="E61" s="19" cm="1">
        <f t="array" ref="E61">_xlfn.XLOOKUP(transformación!B52,'[1]IPC Armonizado'!$A$2:$A$250,_xlfn.XLOOKUP($C$1,'[1]IPC Armonizado'!$B$1:$Q$1,'[1]IPC Armonizado'!$B$2:$Q$250))</f>
        <v>90.83</v>
      </c>
      <c r="F61" s="19" cm="1">
        <f t="array" ref="F61">_xlfn.XLOOKUP(transformación!A52,'[1]Desempleo armonizado'!$A$2:$A$101,_xlfn.XLOOKUP($C$1,'[1]Desempleo armonizado'!$B$1:$P$1,'[1]Desempleo armonizado'!$B$2:$P$101))</f>
        <v>4.2</v>
      </c>
      <c r="G61" s="26" cm="1">
        <f t="array" ref="G61">IFERROR(_xlfn.XLOOKUP(transformación!$B52,[1]Forwarkeys!$B$2:$B$1000,_xlfn.XLOOKUP($C$1,[1]Forwarkeys!$C$1:$BA$1,[1]Forwarkeys!$C$2:$BA$1000)),"-")</f>
        <v>10782</v>
      </c>
      <c r="H61" s="19">
        <f>España!E61</f>
        <v>91.21</v>
      </c>
      <c r="I61" s="3">
        <f>[1]Aeropuerto!$N54</f>
        <v>10141</v>
      </c>
      <c r="J61" s="3" cm="1">
        <f t="array" ref="J61">_xlfn.XLOOKUP(transformación!$B52,[1]Mortalidad!$A$2:$A$301,_xlfn.XLOOKUP($C$1,[1]Mortalidad!$B$1:$P$1,[1]Mortalidad!$B$2:$P$301))</f>
        <v>11695</v>
      </c>
      <c r="K61" s="19" cm="1">
        <f t="array" ref="K61">_xlfn.XLOOKUP(transformación!$B52,'[1]Indice del consumidor'!$A$2:$A$301,_xlfn.XLOOKUP($C$1,'[1]Indice del consumidor'!$B$1:$P$1,'[1]Indice del consumidor'!$B$2:$P$301))</f>
        <v>-13.1</v>
      </c>
      <c r="L61" s="34" t="s">
        <v>702</v>
      </c>
      <c r="M61" s="34" t="s">
        <v>702</v>
      </c>
      <c r="N61" s="34" t="s">
        <v>702</v>
      </c>
    </row>
    <row r="62" spans="1:14" x14ac:dyDescent="0.3">
      <c r="A62" s="2" t="str">
        <f>'Viajeros Hoteles y Apartamet'!A62</f>
        <v>2009</v>
      </c>
      <c r="B62" s="2" t="str">
        <f>'Viajeros Hoteles y Apartamet'!B62</f>
        <v>3</v>
      </c>
      <c r="C62" s="3">
        <f>'Viajeros Hoteles y Apartamet'!R62</f>
        <v>51827</v>
      </c>
      <c r="D62" s="3" cm="1">
        <f t="array" ref="D62">_xlfn.XLOOKUP(transformación!A53,'[1]Pib Pc'!$A$2:$A$81,_xlfn.XLOOKUP($C$1,'[1]Pib Pc'!B$1:P$1,'[1]Pib Pc'!$B$2:$P$81))</f>
        <v>9470</v>
      </c>
      <c r="E62" s="19" cm="1">
        <f t="array" ref="E62">_xlfn.XLOOKUP(transformación!B53,'[1]IPC Armonizado'!$A$2:$A$250,_xlfn.XLOOKUP($C$1,'[1]IPC Armonizado'!$B$1:$Q$1,'[1]IPC Armonizado'!$B$2:$Q$250))</f>
        <v>91.89</v>
      </c>
      <c r="F62" s="19" cm="1">
        <f t="array" ref="F62">_xlfn.XLOOKUP(transformación!A53,'[1]Desempleo armonizado'!$A$2:$A$101,_xlfn.XLOOKUP($C$1,'[1]Desempleo armonizado'!$B$1:$P$1,'[1]Desempleo armonizado'!$B$2:$P$101))</f>
        <v>4.2</v>
      </c>
      <c r="G62" s="26" cm="1">
        <f t="array" ref="G62">IFERROR(_xlfn.XLOOKUP(transformación!$B53,[1]Forwarkeys!$B$2:$B$1000,_xlfn.XLOOKUP($C$1,[1]Forwarkeys!$C$1:$BA$1,[1]Forwarkeys!$C$2:$BA$1000)),"-")</f>
        <v>13124</v>
      </c>
      <c r="H62" s="19">
        <f>España!E62</f>
        <v>91.36</v>
      </c>
      <c r="I62" s="3">
        <f>[1]Aeropuerto!$N55</f>
        <v>13348</v>
      </c>
      <c r="J62" s="3" cm="1">
        <f t="array" ref="J62">_xlfn.XLOOKUP(transformación!$B53,[1]Mortalidad!$A$2:$A$301,_xlfn.XLOOKUP($C$1,[1]Mortalidad!$B$1:$P$1,[1]Mortalidad!$B$2:$P$301))</f>
        <v>11546</v>
      </c>
      <c r="K62" s="19" cm="1">
        <f t="array" ref="K62">_xlfn.XLOOKUP(transformación!$B53,'[1]Indice del consumidor'!$A$2:$A$301,_xlfn.XLOOKUP($C$1,'[1]Indice del consumidor'!$B$1:$P$1,'[1]Indice del consumidor'!$B$2:$P$301))</f>
        <v>-17.2</v>
      </c>
      <c r="L62" s="34" t="s">
        <v>702</v>
      </c>
      <c r="M62" s="34" t="s">
        <v>702</v>
      </c>
      <c r="N62" s="34" t="s">
        <v>702</v>
      </c>
    </row>
    <row r="63" spans="1:14" x14ac:dyDescent="0.3">
      <c r="A63" s="2" t="str">
        <f>'Viajeros Hoteles y Apartamet'!A63</f>
        <v>2009</v>
      </c>
      <c r="B63" s="2" t="str">
        <f>'Viajeros Hoteles y Apartamet'!B63</f>
        <v>4</v>
      </c>
      <c r="C63" s="3">
        <f>'Viajeros Hoteles y Apartamet'!R63</f>
        <v>69181</v>
      </c>
      <c r="D63" s="3" cm="1">
        <f t="array" ref="D63">_xlfn.XLOOKUP(transformación!A54,'[1]Pib Pc'!$A$2:$A$81,_xlfn.XLOOKUP($C$1,'[1]Pib Pc'!B$1:P$1,'[1]Pib Pc'!$B$2:$P$81))</f>
        <v>9530</v>
      </c>
      <c r="E63" s="19" cm="1">
        <f t="array" ref="E63">_xlfn.XLOOKUP(transformación!B54,'[1]IPC Armonizado'!$A$2:$A$250,_xlfn.XLOOKUP($C$1,'[1]IPC Armonizado'!$B$1:$Q$1,'[1]IPC Armonizado'!$B$2:$Q$250))</f>
        <v>92.21</v>
      </c>
      <c r="F63" s="19" cm="1">
        <f t="array" ref="F63">_xlfn.XLOOKUP(transformación!A54,'[1]Desempleo armonizado'!$A$2:$A$101,_xlfn.XLOOKUP($C$1,'[1]Desempleo armonizado'!$B$1:$P$1,'[1]Desempleo armonizado'!$B$2:$P$101))</f>
        <v>4.2</v>
      </c>
      <c r="G63" s="26" cm="1">
        <f t="array" ref="G63">IFERROR(_xlfn.XLOOKUP(transformación!$B54,[1]Forwarkeys!$B$2:$B$1000,_xlfn.XLOOKUP($C$1,[1]Forwarkeys!$C$1:$BA$1,[1]Forwarkeys!$C$2:$BA$1000)),"-")</f>
        <v>16928</v>
      </c>
      <c r="H63" s="19">
        <f>España!E63</f>
        <v>92.26</v>
      </c>
      <c r="I63" s="3">
        <f>[1]Aeropuerto!$N56</f>
        <v>21205</v>
      </c>
      <c r="J63" s="3" cm="1">
        <f t="array" ref="J63">_xlfn.XLOOKUP(transformación!$B54,[1]Mortalidad!$A$2:$A$301,_xlfn.XLOOKUP($C$1,[1]Mortalidad!$B$1:$P$1,[1]Mortalidad!$B$2:$P$301))</f>
        <v>10922</v>
      </c>
      <c r="K63" s="19" cm="1">
        <f t="array" ref="K63">_xlfn.XLOOKUP(transformación!$B54,'[1]Indice del consumidor'!$A$2:$A$301,_xlfn.XLOOKUP($C$1,'[1]Indice del consumidor'!$B$1:$P$1,'[1]Indice del consumidor'!$B$2:$P$301))</f>
        <v>-12.3</v>
      </c>
      <c r="L63" s="34" t="s">
        <v>702</v>
      </c>
      <c r="M63" s="34" t="s">
        <v>702</v>
      </c>
      <c r="N63" s="34" t="s">
        <v>702</v>
      </c>
    </row>
    <row r="64" spans="1:14" x14ac:dyDescent="0.3">
      <c r="A64" s="2" t="str">
        <f>'Viajeros Hoteles y Apartamet'!A64</f>
        <v>2009</v>
      </c>
      <c r="B64" s="2" t="str">
        <f>'Viajeros Hoteles y Apartamet'!B64</f>
        <v>5</v>
      </c>
      <c r="C64" s="3">
        <f>'Viajeros Hoteles y Apartamet'!R64</f>
        <v>93551</v>
      </c>
      <c r="D64" s="3" cm="1">
        <f t="array" ref="D64">_xlfn.XLOOKUP(transformación!A55,'[1]Pib Pc'!$A$2:$A$81,_xlfn.XLOOKUP($C$1,'[1]Pib Pc'!B$1:P$1,'[1]Pib Pc'!$B$2:$P$81))</f>
        <v>9530</v>
      </c>
      <c r="E64" s="19" cm="1">
        <f t="array" ref="E64">_xlfn.XLOOKUP(transformación!B55,'[1]IPC Armonizado'!$A$2:$A$250,_xlfn.XLOOKUP($C$1,'[1]IPC Armonizado'!$B$1:$Q$1,'[1]IPC Armonizado'!$B$2:$Q$250))</f>
        <v>92.31</v>
      </c>
      <c r="F64" s="19" cm="1">
        <f t="array" ref="F64">_xlfn.XLOOKUP(transformación!A55,'[1]Desempleo armonizado'!$A$2:$A$101,_xlfn.XLOOKUP($C$1,'[1]Desempleo armonizado'!$B$1:$P$1,'[1]Desempleo armonizado'!$B$2:$P$101))</f>
        <v>4.2</v>
      </c>
      <c r="G64" s="26" cm="1">
        <f t="array" ref="G64">IFERROR(_xlfn.XLOOKUP(transformación!$B55,[1]Forwarkeys!$B$2:$B$1000,_xlfn.XLOOKUP($C$1,[1]Forwarkeys!$C$1:$BA$1,[1]Forwarkeys!$C$2:$BA$1000)),"-")</f>
        <v>19040</v>
      </c>
      <c r="H64" s="19">
        <f>España!E64</f>
        <v>92.22</v>
      </c>
      <c r="I64" s="3">
        <f>[1]Aeropuerto!$N57</f>
        <v>24021</v>
      </c>
      <c r="J64" s="3" cm="1">
        <f t="array" ref="J64">_xlfn.XLOOKUP(transformación!$B55,[1]Mortalidad!$A$2:$A$301,_xlfn.XLOOKUP($C$1,[1]Mortalidad!$B$1:$P$1,[1]Mortalidad!$B$2:$P$301))</f>
        <v>10670</v>
      </c>
      <c r="K64" s="19" cm="1">
        <f t="array" ref="K64">_xlfn.XLOOKUP(transformación!$B55,'[1]Indice del consumidor'!$A$2:$A$301,_xlfn.XLOOKUP($C$1,'[1]Indice del consumidor'!$B$1:$P$1,'[1]Indice del consumidor'!$B$2:$P$301))</f>
        <v>-7.5</v>
      </c>
      <c r="L64" s="34" t="s">
        <v>702</v>
      </c>
      <c r="M64" s="34" t="s">
        <v>702</v>
      </c>
      <c r="N64" s="34" t="s">
        <v>702</v>
      </c>
    </row>
    <row r="65" spans="1:14" x14ac:dyDescent="0.3">
      <c r="A65" s="2" t="str">
        <f>'Viajeros Hoteles y Apartamet'!A65</f>
        <v>2009</v>
      </c>
      <c r="B65" s="2" t="str">
        <f>'Viajeros Hoteles y Apartamet'!B65</f>
        <v>6</v>
      </c>
      <c r="C65" s="3">
        <f>'Viajeros Hoteles y Apartamet'!R65</f>
        <v>100897</v>
      </c>
      <c r="D65" s="3" cm="1">
        <f t="array" ref="D65">_xlfn.XLOOKUP(transformación!A56,'[1]Pib Pc'!$A$2:$A$81,_xlfn.XLOOKUP($C$1,'[1]Pib Pc'!B$1:P$1,'[1]Pib Pc'!$B$2:$P$81))</f>
        <v>9530</v>
      </c>
      <c r="E65" s="19" cm="1">
        <f t="array" ref="E65">_xlfn.XLOOKUP(transformación!B56,'[1]IPC Armonizado'!$A$2:$A$250,_xlfn.XLOOKUP($C$1,'[1]IPC Armonizado'!$B$1:$Q$1,'[1]IPC Armonizado'!$B$2:$Q$250))</f>
        <v>91.9</v>
      </c>
      <c r="F65" s="19" cm="1">
        <f t="array" ref="F65">_xlfn.XLOOKUP(transformación!A56,'[1]Desempleo armonizado'!$A$2:$A$101,_xlfn.XLOOKUP($C$1,'[1]Desempleo armonizado'!$B$1:$P$1,'[1]Desempleo armonizado'!$B$2:$P$101))</f>
        <v>4.2</v>
      </c>
      <c r="G65" s="26" cm="1">
        <f t="array" ref="G65">IFERROR(_xlfn.XLOOKUP(transformación!$B56,[1]Forwarkeys!$B$2:$B$1000,_xlfn.XLOOKUP($C$1,[1]Forwarkeys!$C$1:$BA$1,[1]Forwarkeys!$C$2:$BA$1000)),"-")</f>
        <v>18804</v>
      </c>
      <c r="H65" s="19">
        <f>España!E65</f>
        <v>92.68</v>
      </c>
      <c r="I65" s="3">
        <f>[1]Aeropuerto!$N58</f>
        <v>22258</v>
      </c>
      <c r="J65" s="3" cm="1">
        <f t="array" ref="J65">_xlfn.XLOOKUP(transformación!$B56,[1]Mortalidad!$A$2:$A$301,_xlfn.XLOOKUP($C$1,[1]Mortalidad!$B$1:$P$1,[1]Mortalidad!$B$2:$P$301))</f>
        <v>10254</v>
      </c>
      <c r="K65" s="19" cm="1">
        <f t="array" ref="K65">_xlfn.XLOOKUP(transformación!$B56,'[1]Indice del consumidor'!$A$2:$A$301,_xlfn.XLOOKUP($C$1,'[1]Indice del consumidor'!$B$1:$P$1,'[1]Indice del consumidor'!$B$2:$P$301))</f>
        <v>-8.9</v>
      </c>
      <c r="L65" s="34" t="s">
        <v>702</v>
      </c>
      <c r="M65" s="34" t="s">
        <v>702</v>
      </c>
      <c r="N65" s="34" t="s">
        <v>702</v>
      </c>
    </row>
    <row r="66" spans="1:14" x14ac:dyDescent="0.3">
      <c r="A66" s="2" t="str">
        <f>'Viajeros Hoteles y Apartamet'!A66</f>
        <v>2009</v>
      </c>
      <c r="B66" s="2" t="str">
        <f>'Viajeros Hoteles y Apartamet'!B66</f>
        <v>7</v>
      </c>
      <c r="C66" s="3">
        <f>'Viajeros Hoteles y Apartamet'!R66</f>
        <v>109086</v>
      </c>
      <c r="D66" s="3" cm="1">
        <f t="array" ref="D66">_xlfn.XLOOKUP(transformación!A57,'[1]Pib Pc'!$A$2:$A$81,_xlfn.XLOOKUP($C$1,'[1]Pib Pc'!B$1:P$1,'[1]Pib Pc'!$B$2:$P$81))</f>
        <v>9170</v>
      </c>
      <c r="E66" s="19" cm="1">
        <f t="array" ref="E66">_xlfn.XLOOKUP(transformación!B57,'[1]IPC Armonizado'!$A$2:$A$250,_xlfn.XLOOKUP($C$1,'[1]IPC Armonizado'!$B$1:$Q$1,'[1]IPC Armonizado'!$B$2:$Q$250))</f>
        <v>90.43</v>
      </c>
      <c r="F66" s="19" cm="1">
        <f t="array" ref="F66">_xlfn.XLOOKUP(transformación!A57,'[1]Desempleo armonizado'!$A$2:$A$101,_xlfn.XLOOKUP($C$1,'[1]Desempleo armonizado'!$B$1:$P$1,'[1]Desempleo armonizado'!$B$2:$P$101))</f>
        <v>4.3</v>
      </c>
      <c r="G66" s="26" cm="1">
        <f t="array" ref="G66">IFERROR(_xlfn.XLOOKUP(transformación!$B57,[1]Forwarkeys!$B$2:$B$1000,_xlfn.XLOOKUP($C$1,[1]Forwarkeys!$C$1:$BA$1,[1]Forwarkeys!$C$2:$BA$1000)),"-")</f>
        <v>21430</v>
      </c>
      <c r="H66" s="19">
        <f>España!E66</f>
        <v>91.92</v>
      </c>
      <c r="I66" s="3">
        <f>[1]Aeropuerto!$N59</f>
        <v>26704</v>
      </c>
      <c r="J66" s="3" cm="1">
        <f t="array" ref="J66">_xlfn.XLOOKUP(transformación!$B57,[1]Mortalidad!$A$2:$A$301,_xlfn.XLOOKUP($C$1,[1]Mortalidad!$B$1:$P$1,[1]Mortalidad!$B$2:$P$301))</f>
        <v>10573</v>
      </c>
      <c r="K66" s="19" cm="1">
        <f t="array" ref="K66">_xlfn.XLOOKUP(transformación!$B57,'[1]Indice del consumidor'!$A$2:$A$301,_xlfn.XLOOKUP($C$1,'[1]Indice del consumidor'!$B$1:$P$1,'[1]Indice del consumidor'!$B$2:$P$301))</f>
        <v>-9.1</v>
      </c>
      <c r="L66" s="34" t="s">
        <v>702</v>
      </c>
      <c r="M66" s="34" t="s">
        <v>702</v>
      </c>
      <c r="N66" s="34" t="s">
        <v>702</v>
      </c>
    </row>
    <row r="67" spans="1:14" x14ac:dyDescent="0.3">
      <c r="A67" s="2" t="str">
        <f>'Viajeros Hoteles y Apartamet'!A67</f>
        <v>2009</v>
      </c>
      <c r="B67" s="2" t="str">
        <f>'Viajeros Hoteles y Apartamet'!B67</f>
        <v>8</v>
      </c>
      <c r="C67" s="3">
        <f>'Viajeros Hoteles y Apartamet'!R67</f>
        <v>97801</v>
      </c>
      <c r="D67" s="3" cm="1">
        <f t="array" ref="D67">_xlfn.XLOOKUP(transformación!A58,'[1]Pib Pc'!$A$2:$A$81,_xlfn.XLOOKUP($C$1,'[1]Pib Pc'!B$1:P$1,'[1]Pib Pc'!$B$2:$P$81))</f>
        <v>9170</v>
      </c>
      <c r="E67" s="19" cm="1">
        <f t="array" ref="E67">_xlfn.XLOOKUP(transformación!B58,'[1]IPC Armonizado'!$A$2:$A$250,_xlfn.XLOOKUP($C$1,'[1]IPC Armonizado'!$B$1:$Q$1,'[1]IPC Armonizado'!$B$2:$Q$250))</f>
        <v>90.61</v>
      </c>
      <c r="F67" s="19" cm="1">
        <f t="array" ref="F67">_xlfn.XLOOKUP(transformación!A58,'[1]Desempleo armonizado'!$A$2:$A$101,_xlfn.XLOOKUP($C$1,'[1]Desempleo armonizado'!$B$1:$P$1,'[1]Desempleo armonizado'!$B$2:$P$101))</f>
        <v>4.3</v>
      </c>
      <c r="G67" s="26" cm="1">
        <f t="array" ref="G67">IFERROR(_xlfn.XLOOKUP(transformación!$B58,[1]Forwarkeys!$B$2:$B$1000,_xlfn.XLOOKUP($C$1,[1]Forwarkeys!$C$1:$BA$1,[1]Forwarkeys!$C$2:$BA$1000)),"-")</f>
        <v>18480</v>
      </c>
      <c r="H67" s="19">
        <f>España!E67</f>
        <v>92.29</v>
      </c>
      <c r="I67" s="3">
        <f>[1]Aeropuerto!$N60</f>
        <v>21364</v>
      </c>
      <c r="J67" s="3" cm="1">
        <f t="array" ref="J67">_xlfn.XLOOKUP(transformación!$B58,[1]Mortalidad!$A$2:$A$301,_xlfn.XLOOKUP($C$1,[1]Mortalidad!$B$1:$P$1,[1]Mortalidad!$B$2:$P$301))</f>
        <v>10239</v>
      </c>
      <c r="K67" s="19" cm="1">
        <f t="array" ref="K67">_xlfn.XLOOKUP(transformación!$B58,'[1]Indice del consumidor'!$A$2:$A$301,_xlfn.XLOOKUP($C$1,'[1]Indice del consumidor'!$B$1:$P$1,'[1]Indice del consumidor'!$B$2:$P$301))</f>
        <v>-4.5999999999999996</v>
      </c>
      <c r="L67" s="34" t="s">
        <v>702</v>
      </c>
      <c r="M67" s="34" t="s">
        <v>702</v>
      </c>
      <c r="N67" s="34" t="s">
        <v>702</v>
      </c>
    </row>
    <row r="68" spans="1:14" x14ac:dyDescent="0.3">
      <c r="A68" s="2" t="str">
        <f>'Viajeros Hoteles y Apartamet'!A68</f>
        <v>2009</v>
      </c>
      <c r="B68" s="2" t="str">
        <f>'Viajeros Hoteles y Apartamet'!B68</f>
        <v>9</v>
      </c>
      <c r="C68" s="3">
        <f>'Viajeros Hoteles y Apartamet'!R68</f>
        <v>108340</v>
      </c>
      <c r="D68" s="3" cm="1">
        <f t="array" ref="D68">_xlfn.XLOOKUP(transformación!A59,'[1]Pib Pc'!$A$2:$A$81,_xlfn.XLOOKUP($C$1,'[1]Pib Pc'!B$1:P$1,'[1]Pib Pc'!$B$2:$P$81))</f>
        <v>9170</v>
      </c>
      <c r="E68" s="19" cm="1">
        <f t="array" ref="E68">_xlfn.XLOOKUP(transformación!B59,'[1]IPC Armonizado'!$A$2:$A$250,_xlfn.XLOOKUP($C$1,'[1]IPC Armonizado'!$B$1:$Q$1,'[1]IPC Armonizado'!$B$2:$Q$250))</f>
        <v>91.11</v>
      </c>
      <c r="F68" s="19" cm="1">
        <f t="array" ref="F68">_xlfn.XLOOKUP(transformación!A59,'[1]Desempleo armonizado'!$A$2:$A$101,_xlfn.XLOOKUP($C$1,'[1]Desempleo armonizado'!$B$1:$P$1,'[1]Desempleo armonizado'!$B$2:$P$101))</f>
        <v>4.3</v>
      </c>
      <c r="G68" s="26" cm="1">
        <f t="array" ref="G68">IFERROR(_xlfn.XLOOKUP(transformación!$B59,[1]Forwarkeys!$B$2:$B$1000,_xlfn.XLOOKUP($C$1,[1]Forwarkeys!$C$1:$BA$1,[1]Forwarkeys!$C$2:$BA$1000)),"-")</f>
        <v>21156</v>
      </c>
      <c r="H68" s="19">
        <f>España!E68</f>
        <v>92.06</v>
      </c>
      <c r="I68" s="3">
        <f>[1]Aeropuerto!$N61</f>
        <v>24120</v>
      </c>
      <c r="J68" s="3" cm="1">
        <f t="array" ref="J68">_xlfn.XLOOKUP(transformación!$B59,[1]Mortalidad!$A$2:$A$301,_xlfn.XLOOKUP($C$1,[1]Mortalidad!$B$1:$P$1,[1]Mortalidad!$B$2:$P$301))</f>
        <v>10253</v>
      </c>
      <c r="K68" s="19" cm="1">
        <f t="array" ref="K68">_xlfn.XLOOKUP(transformación!$B59,'[1]Indice del consumidor'!$A$2:$A$301,_xlfn.XLOOKUP($C$1,'[1]Indice del consumidor'!$B$1:$P$1,'[1]Indice del consumidor'!$B$2:$P$301))</f>
        <v>-4.5</v>
      </c>
      <c r="L68" s="34" t="s">
        <v>702</v>
      </c>
      <c r="M68" s="34" t="s">
        <v>702</v>
      </c>
      <c r="N68" s="34" t="s">
        <v>702</v>
      </c>
    </row>
    <row r="69" spans="1:14" x14ac:dyDescent="0.3">
      <c r="A69" s="2" t="str">
        <f>'Viajeros Hoteles y Apartamet'!A69</f>
        <v>2009</v>
      </c>
      <c r="B69" s="2" t="str">
        <f>'Viajeros Hoteles y Apartamet'!B69</f>
        <v>10</v>
      </c>
      <c r="C69" s="3">
        <f>'Viajeros Hoteles y Apartamet'!R69</f>
        <v>73020</v>
      </c>
      <c r="D69" s="3" cm="1">
        <f t="array" ref="D69">_xlfn.XLOOKUP(transformación!A60,'[1]Pib Pc'!$A$2:$A$81,_xlfn.XLOOKUP($C$1,'[1]Pib Pc'!B$1:P$1,'[1]Pib Pc'!$B$2:$P$81))</f>
        <v>9630</v>
      </c>
      <c r="E69" s="19" cm="1">
        <f t="array" ref="E69">_xlfn.XLOOKUP(transformación!B60,'[1]IPC Armonizado'!$A$2:$A$250,_xlfn.XLOOKUP($C$1,'[1]IPC Armonizado'!$B$1:$Q$1,'[1]IPC Armonizado'!$B$2:$Q$250))</f>
        <v>91.35</v>
      </c>
      <c r="F69" s="19" cm="1">
        <f t="array" ref="F69">_xlfn.XLOOKUP(transformación!A60,'[1]Desempleo armonizado'!$A$2:$A$101,_xlfn.XLOOKUP($C$1,'[1]Desempleo armonizado'!$B$1:$P$1,'[1]Desempleo armonizado'!$B$2:$P$101))</f>
        <v>4.8</v>
      </c>
      <c r="G69" s="26" cm="1">
        <f t="array" ref="G69">IFERROR(_xlfn.XLOOKUP(transformación!$B60,[1]Forwarkeys!$B$2:$B$1000,_xlfn.XLOOKUP($C$1,[1]Forwarkeys!$C$1:$BA$1,[1]Forwarkeys!$C$2:$BA$1000)),"-")</f>
        <v>18674</v>
      </c>
      <c r="H69" s="19">
        <f>España!E69</f>
        <v>92.71</v>
      </c>
      <c r="I69" s="3">
        <f>[1]Aeropuerto!$N62</f>
        <v>20888</v>
      </c>
      <c r="J69" s="3" cm="1">
        <f t="array" ref="J69">_xlfn.XLOOKUP(transformación!$B60,[1]Mortalidad!$A$2:$A$301,_xlfn.XLOOKUP($C$1,[1]Mortalidad!$B$1:$P$1,[1]Mortalidad!$B$2:$P$301))</f>
        <v>11176</v>
      </c>
      <c r="K69" s="19" cm="1">
        <f t="array" ref="K69">_xlfn.XLOOKUP(transformación!$B60,'[1]Indice del consumidor'!$A$2:$A$301,_xlfn.XLOOKUP($C$1,'[1]Indice del consumidor'!$B$1:$P$1,'[1]Indice del consumidor'!$B$2:$P$301))</f>
        <v>-8.8000000000000007</v>
      </c>
      <c r="L69" s="34" t="s">
        <v>702</v>
      </c>
      <c r="M69" s="34" t="s">
        <v>702</v>
      </c>
      <c r="N69" s="34" t="s">
        <v>702</v>
      </c>
    </row>
    <row r="70" spans="1:14" x14ac:dyDescent="0.3">
      <c r="A70" s="2" t="str">
        <f>'Viajeros Hoteles y Apartamet'!A70</f>
        <v>2009</v>
      </c>
      <c r="B70" s="2" t="str">
        <f>'Viajeros Hoteles y Apartamet'!B70</f>
        <v>11</v>
      </c>
      <c r="C70" s="3">
        <f>'Viajeros Hoteles y Apartamet'!R70</f>
        <v>33060</v>
      </c>
      <c r="D70" s="3" cm="1">
        <f t="array" ref="D70">_xlfn.XLOOKUP(transformación!A61,'[1]Pib Pc'!$A$2:$A$81,_xlfn.XLOOKUP($C$1,'[1]Pib Pc'!B$1:P$1,'[1]Pib Pc'!$B$2:$P$81))</f>
        <v>9630</v>
      </c>
      <c r="E70" s="19" cm="1">
        <f t="array" ref="E70">_xlfn.XLOOKUP(transformación!B61,'[1]IPC Armonizado'!$A$2:$A$250,_xlfn.XLOOKUP($C$1,'[1]IPC Armonizado'!$B$1:$Q$1,'[1]IPC Armonizado'!$B$2:$Q$250))</f>
        <v>91.21</v>
      </c>
      <c r="F70" s="19" cm="1">
        <f t="array" ref="F70">_xlfn.XLOOKUP(transformación!A61,'[1]Desempleo armonizado'!$A$2:$A$101,_xlfn.XLOOKUP($C$1,'[1]Desempleo armonizado'!$B$1:$P$1,'[1]Desempleo armonizado'!$B$2:$P$101))</f>
        <v>4.8</v>
      </c>
      <c r="G70" s="26" cm="1">
        <f t="array" ref="G70">IFERROR(_xlfn.XLOOKUP(transformación!$B61,[1]Forwarkeys!$B$2:$B$1000,_xlfn.XLOOKUP($C$1,[1]Forwarkeys!$C$1:$BA$1,[1]Forwarkeys!$C$2:$BA$1000)),"-")</f>
        <v>11396</v>
      </c>
      <c r="H70" s="19">
        <f>España!E70</f>
        <v>93.21</v>
      </c>
      <c r="I70" s="3">
        <f>[1]Aeropuerto!$N63</f>
        <v>9429</v>
      </c>
      <c r="J70" s="3" cm="1">
        <f t="array" ref="J70">_xlfn.XLOOKUP(transformación!$B61,[1]Mortalidad!$A$2:$A$301,_xlfn.XLOOKUP($C$1,[1]Mortalidad!$B$1:$P$1,[1]Mortalidad!$B$2:$P$301))</f>
        <v>10719</v>
      </c>
      <c r="K70" s="19" cm="1">
        <f t="array" ref="K70">_xlfn.XLOOKUP(transformación!$B61,'[1]Indice del consumidor'!$A$2:$A$301,_xlfn.XLOOKUP($C$1,'[1]Indice del consumidor'!$B$1:$P$1,'[1]Indice del consumidor'!$B$2:$P$301))</f>
        <v>-4.5999999999999996</v>
      </c>
      <c r="L70" s="34" t="s">
        <v>702</v>
      </c>
      <c r="M70" s="34" t="s">
        <v>702</v>
      </c>
      <c r="N70" s="34" t="s">
        <v>702</v>
      </c>
    </row>
    <row r="71" spans="1:14" x14ac:dyDescent="0.3">
      <c r="A71" s="2" t="str">
        <f>'Viajeros Hoteles y Apartamet'!A71</f>
        <v>2009</v>
      </c>
      <c r="B71" s="2" t="str">
        <f>'Viajeros Hoteles y Apartamet'!B71</f>
        <v>12</v>
      </c>
      <c r="C71" s="3">
        <f>'Viajeros Hoteles y Apartamet'!R71</f>
        <v>26560</v>
      </c>
      <c r="D71" s="3" cm="1">
        <f t="array" ref="D71">_xlfn.XLOOKUP(transformación!A62,'[1]Pib Pc'!$A$2:$A$81,_xlfn.XLOOKUP($C$1,'[1]Pib Pc'!B$1:P$1,'[1]Pib Pc'!$B$2:$P$81))</f>
        <v>9630</v>
      </c>
      <c r="E71" s="19" cm="1">
        <f t="array" ref="E71">_xlfn.XLOOKUP(transformación!B62,'[1]IPC Armonizado'!$A$2:$A$250,_xlfn.XLOOKUP($C$1,'[1]IPC Armonizado'!$B$1:$Q$1,'[1]IPC Armonizado'!$B$2:$Q$250))</f>
        <v>90.56</v>
      </c>
      <c r="F71" s="19" cm="1">
        <f t="array" ref="F71">_xlfn.XLOOKUP(transformación!A62,'[1]Desempleo armonizado'!$A$2:$A$101,_xlfn.XLOOKUP($C$1,'[1]Desempleo armonizado'!$B$1:$P$1,'[1]Desempleo armonizado'!$B$2:$P$101))</f>
        <v>4.8</v>
      </c>
      <c r="G71" s="26" cm="1">
        <f t="array" ref="G71">IFERROR(_xlfn.XLOOKUP(transformación!$B62,[1]Forwarkeys!$B$2:$B$1000,_xlfn.XLOOKUP($C$1,[1]Forwarkeys!$C$1:$BA$1,[1]Forwarkeys!$C$2:$BA$1000)),"-")</f>
        <v>11256</v>
      </c>
      <c r="H71" s="19">
        <f>España!E71</f>
        <v>93.19</v>
      </c>
      <c r="I71" s="3">
        <f>[1]Aeropuerto!$N64</f>
        <v>9096</v>
      </c>
      <c r="J71" s="3" cm="1">
        <f t="array" ref="J71">_xlfn.XLOOKUP(transformación!$B62,[1]Mortalidad!$A$2:$A$301,_xlfn.XLOOKUP($C$1,[1]Mortalidad!$B$1:$P$1,[1]Mortalidad!$B$2:$P$301))</f>
        <v>11817</v>
      </c>
      <c r="K71" s="19" cm="1">
        <f t="array" ref="K71">_xlfn.XLOOKUP(transformación!$B62,'[1]Indice del consumidor'!$A$2:$A$301,_xlfn.XLOOKUP($C$1,'[1]Indice del consumidor'!$B$1:$P$1,'[1]Indice del consumidor'!$B$2:$P$301))</f>
        <v>-3.1</v>
      </c>
      <c r="L71" s="34" t="s">
        <v>702</v>
      </c>
      <c r="M71" s="34" t="s">
        <v>702</v>
      </c>
      <c r="N71" s="34" t="s">
        <v>702</v>
      </c>
    </row>
    <row r="72" spans="1:14" x14ac:dyDescent="0.3">
      <c r="A72" s="2" t="str">
        <f>'Viajeros Hoteles y Apartamet'!A72</f>
        <v>2010</v>
      </c>
      <c r="B72" s="2" t="str">
        <f>'Viajeros Hoteles y Apartamet'!B72</f>
        <v>1</v>
      </c>
      <c r="C72" s="3">
        <f>'Viajeros Hoteles y Apartamet'!R72</f>
        <v>26628</v>
      </c>
      <c r="D72" s="3" cm="1">
        <f t="array" ref="D72">_xlfn.XLOOKUP(transformación!A63,'[1]Pib Pc'!$A$2:$A$81,_xlfn.XLOOKUP($C$1,'[1]Pib Pc'!B$1:P$1,'[1]Pib Pc'!$B$2:$P$81))</f>
        <v>9360</v>
      </c>
      <c r="E72" s="19" cm="1">
        <f t="array" ref="E72">_xlfn.XLOOKUP(transformación!B63,'[1]IPC Armonizado'!$A$2:$A$250,_xlfn.XLOOKUP($C$1,'[1]IPC Armonizado'!$B$1:$Q$1,'[1]IPC Armonizado'!$B$2:$Q$250))</f>
        <v>90.3</v>
      </c>
      <c r="F72" s="19" cm="1">
        <f t="array" ref="F72">_xlfn.XLOOKUP(transformación!A63,'[1]Desempleo armonizado'!$A$2:$A$101,_xlfn.XLOOKUP($C$1,'[1]Desempleo armonizado'!$B$1:$P$1,'[1]Desempleo armonizado'!$B$2:$P$101))</f>
        <v>5.4</v>
      </c>
      <c r="G72" s="26" cm="1">
        <f t="array" ref="G72">IFERROR(_xlfn.XLOOKUP(transformación!$B63,[1]Forwarkeys!$B$2:$B$1000,_xlfn.XLOOKUP($C$1,[1]Forwarkeys!$C$1:$BA$1,[1]Forwarkeys!$C$2:$BA$1000)),"-")</f>
        <v>10660</v>
      </c>
      <c r="H72" s="19">
        <f>España!E72</f>
        <v>91.82</v>
      </c>
      <c r="I72" s="3">
        <f>[1]Aeropuerto!$N65</f>
        <v>7711</v>
      </c>
      <c r="J72" s="3" cm="1">
        <f t="array" ref="J72">_xlfn.XLOOKUP(transformación!$B63,[1]Mortalidad!$A$2:$A$301,_xlfn.XLOOKUP($C$1,[1]Mortalidad!$B$1:$P$1,[1]Mortalidad!$B$2:$P$301))</f>
        <v>12487</v>
      </c>
      <c r="K72" s="19" cm="1">
        <f t="array" ref="K72">_xlfn.XLOOKUP(transformación!$B63,'[1]Indice del consumidor'!$A$2:$A$301,_xlfn.XLOOKUP($C$1,'[1]Indice del consumidor'!$B$1:$P$1,'[1]Indice del consumidor'!$B$2:$P$301))</f>
        <v>1.2</v>
      </c>
      <c r="L72" s="34" t="s">
        <v>702</v>
      </c>
      <c r="M72" s="34" t="s">
        <v>702</v>
      </c>
      <c r="N72" s="34" t="s">
        <v>702</v>
      </c>
    </row>
    <row r="73" spans="1:14" x14ac:dyDescent="0.3">
      <c r="A73" s="2" t="str">
        <f>'Viajeros Hoteles y Apartamet'!A73</f>
        <v>2010</v>
      </c>
      <c r="B73" s="2" t="str">
        <f>'Viajeros Hoteles y Apartamet'!B73</f>
        <v>2</v>
      </c>
      <c r="C73" s="3">
        <f>'Viajeros Hoteles y Apartamet'!R73</f>
        <v>34509</v>
      </c>
      <c r="D73" s="3" cm="1">
        <f t="array" ref="D73">_xlfn.XLOOKUP(transformación!A64,'[1]Pib Pc'!$A$2:$A$81,_xlfn.XLOOKUP($C$1,'[1]Pib Pc'!B$1:P$1,'[1]Pib Pc'!$B$2:$P$81))</f>
        <v>9360</v>
      </c>
      <c r="E73" s="19" cm="1">
        <f t="array" ref="E73">_xlfn.XLOOKUP(transformación!B64,'[1]IPC Armonizado'!$A$2:$A$250,_xlfn.XLOOKUP($C$1,'[1]IPC Armonizado'!$B$1:$Q$1,'[1]IPC Armonizado'!$B$2:$Q$250))</f>
        <v>91.15</v>
      </c>
      <c r="F73" s="19" cm="1">
        <f t="array" ref="F73">_xlfn.XLOOKUP(transformación!A64,'[1]Desempleo armonizado'!$A$2:$A$101,_xlfn.XLOOKUP($C$1,'[1]Desempleo armonizado'!$B$1:$P$1,'[1]Desempleo armonizado'!$B$2:$P$101))</f>
        <v>5.4</v>
      </c>
      <c r="G73" s="26" cm="1">
        <f t="array" ref="G73">IFERROR(_xlfn.XLOOKUP(transformación!$B64,[1]Forwarkeys!$B$2:$B$1000,_xlfn.XLOOKUP($C$1,[1]Forwarkeys!$C$1:$BA$1,[1]Forwarkeys!$C$2:$BA$1000)),"-")</f>
        <v>10782</v>
      </c>
      <c r="H73" s="19">
        <f>España!E73</f>
        <v>91.61</v>
      </c>
      <c r="I73" s="3">
        <f>[1]Aeropuerto!$N66</f>
        <v>10275</v>
      </c>
      <c r="J73" s="3" cm="1">
        <f t="array" ref="J73">_xlfn.XLOOKUP(transformación!$B64,[1]Mortalidad!$A$2:$A$301,_xlfn.XLOOKUP($C$1,[1]Mortalidad!$B$1:$P$1,[1]Mortalidad!$B$2:$P$301))</f>
        <v>11519</v>
      </c>
      <c r="K73" s="19" cm="1">
        <f t="array" ref="K73">_xlfn.XLOOKUP(transformación!$B64,'[1]Indice del consumidor'!$A$2:$A$301,_xlfn.XLOOKUP($C$1,'[1]Indice del consumidor'!$B$1:$P$1,'[1]Indice del consumidor'!$B$2:$P$301))</f>
        <v>-2</v>
      </c>
      <c r="L73" s="34" t="s">
        <v>702</v>
      </c>
      <c r="M73" s="34" t="s">
        <v>702</v>
      </c>
      <c r="N73" s="34" t="s">
        <v>702</v>
      </c>
    </row>
    <row r="74" spans="1:14" x14ac:dyDescent="0.3">
      <c r="A74" s="2" t="str">
        <f>'Viajeros Hoteles y Apartamet'!A74</f>
        <v>2010</v>
      </c>
      <c r="B74" s="2" t="str">
        <f>'Viajeros Hoteles y Apartamet'!B74</f>
        <v>3</v>
      </c>
      <c r="C74" s="3">
        <f>'Viajeros Hoteles y Apartamet'!R74</f>
        <v>51576</v>
      </c>
      <c r="D74" s="3" cm="1">
        <f t="array" ref="D74">_xlfn.XLOOKUP(transformación!A65,'[1]Pib Pc'!$A$2:$A$81,_xlfn.XLOOKUP($C$1,'[1]Pib Pc'!B$1:P$1,'[1]Pib Pc'!$B$2:$P$81))</f>
        <v>9360</v>
      </c>
      <c r="E74" s="19" cm="1">
        <f t="array" ref="E74">_xlfn.XLOOKUP(transformación!B65,'[1]IPC Armonizado'!$A$2:$A$250,_xlfn.XLOOKUP($C$1,'[1]IPC Armonizado'!$B$1:$Q$1,'[1]IPC Armonizado'!$B$2:$Q$250))</f>
        <v>92.49</v>
      </c>
      <c r="F74" s="19" cm="1">
        <f t="array" ref="F74">_xlfn.XLOOKUP(transformación!A65,'[1]Desempleo armonizado'!$A$2:$A$101,_xlfn.XLOOKUP($C$1,'[1]Desempleo armonizado'!$B$1:$P$1,'[1]Desempleo armonizado'!$B$2:$P$101))</f>
        <v>5.4</v>
      </c>
      <c r="G74" s="26" cm="1">
        <f t="array" ref="G74">IFERROR(_xlfn.XLOOKUP(transformación!$B65,[1]Forwarkeys!$B$2:$B$1000,_xlfn.XLOOKUP($C$1,[1]Forwarkeys!$C$1:$BA$1,[1]Forwarkeys!$C$2:$BA$1000)),"-")</f>
        <v>13642</v>
      </c>
      <c r="H74" s="19">
        <f>España!E74</f>
        <v>93.8</v>
      </c>
      <c r="I74" s="3">
        <f>[1]Aeropuerto!$N67</f>
        <v>14058</v>
      </c>
      <c r="J74" s="3" cm="1">
        <f t="array" ref="J74">_xlfn.XLOOKUP(transformación!$B65,[1]Mortalidad!$A$2:$A$301,_xlfn.XLOOKUP($C$1,[1]Mortalidad!$B$1:$P$1,[1]Mortalidad!$B$2:$P$301))</f>
        <v>12025</v>
      </c>
      <c r="K74" s="19" cm="1">
        <f t="array" ref="K74">_xlfn.XLOOKUP(transformación!$B65,'[1]Indice del consumidor'!$A$2:$A$301,_xlfn.XLOOKUP($C$1,'[1]Indice del consumidor'!$B$1:$P$1,'[1]Indice del consumidor'!$B$2:$P$301))</f>
        <v>-2.8</v>
      </c>
      <c r="L74" s="34" t="s">
        <v>702</v>
      </c>
      <c r="M74" s="34" t="s">
        <v>702</v>
      </c>
      <c r="N74" s="34" t="s">
        <v>702</v>
      </c>
    </row>
    <row r="75" spans="1:14" x14ac:dyDescent="0.3">
      <c r="A75" s="2" t="str">
        <f>'Viajeros Hoteles y Apartamet'!A75</f>
        <v>2010</v>
      </c>
      <c r="B75" s="2" t="str">
        <f>'Viajeros Hoteles y Apartamet'!B75</f>
        <v>4</v>
      </c>
      <c r="C75" s="3">
        <f>'Viajeros Hoteles y Apartamet'!R75</f>
        <v>60485</v>
      </c>
      <c r="D75" s="3" cm="1">
        <f t="array" ref="D75">_xlfn.XLOOKUP(transformación!A66,'[1]Pib Pc'!$A$2:$A$81,_xlfn.XLOOKUP($C$1,'[1]Pib Pc'!B$1:P$1,'[1]Pib Pc'!$B$2:$P$81))</f>
        <v>9780</v>
      </c>
      <c r="E75" s="19" cm="1">
        <f t="array" ref="E75">_xlfn.XLOOKUP(transformación!B66,'[1]IPC Armonizado'!$A$2:$A$250,_xlfn.XLOOKUP($C$1,'[1]IPC Armonizado'!$B$1:$Q$1,'[1]IPC Armonizado'!$B$2:$Q$250))</f>
        <v>92.81</v>
      </c>
      <c r="F75" s="19" cm="1">
        <f t="array" ref="F75">_xlfn.XLOOKUP(transformación!A66,'[1]Desempleo armonizado'!$A$2:$A$101,_xlfn.XLOOKUP($C$1,'[1]Desempleo armonizado'!$B$1:$P$1,'[1]Desempleo armonizado'!$B$2:$P$101))</f>
        <v>5</v>
      </c>
      <c r="G75" s="26" cm="1">
        <f t="array" ref="G75">IFERROR(_xlfn.XLOOKUP(transformación!$B66,[1]Forwarkeys!$B$2:$B$1000,_xlfn.XLOOKUP($C$1,[1]Forwarkeys!$C$1:$BA$1,[1]Forwarkeys!$C$2:$BA$1000)),"-")</f>
        <v>17554</v>
      </c>
      <c r="H75" s="19">
        <f>España!E75</f>
        <v>94.46</v>
      </c>
      <c r="I75" s="3">
        <f>[1]Aeropuerto!$N68</f>
        <v>16830</v>
      </c>
      <c r="J75" s="3" cm="1">
        <f t="array" ref="J75">_xlfn.XLOOKUP(transformación!$B66,[1]Mortalidad!$A$2:$A$301,_xlfn.XLOOKUP($C$1,[1]Mortalidad!$B$1:$P$1,[1]Mortalidad!$B$2:$P$301))</f>
        <v>10976</v>
      </c>
      <c r="K75" s="19" cm="1">
        <f t="array" ref="K75">_xlfn.XLOOKUP(transformación!$B66,'[1]Indice del consumidor'!$A$2:$A$301,_xlfn.XLOOKUP($C$1,'[1]Indice del consumidor'!$B$1:$P$1,'[1]Indice del consumidor'!$B$2:$P$301))</f>
        <v>-8.4</v>
      </c>
      <c r="L75" s="34" t="s">
        <v>702</v>
      </c>
      <c r="M75" s="34" t="s">
        <v>702</v>
      </c>
      <c r="N75" s="34" t="s">
        <v>702</v>
      </c>
    </row>
    <row r="76" spans="1:14" x14ac:dyDescent="0.3">
      <c r="A76" s="2" t="str">
        <f>'Viajeros Hoteles y Apartamet'!A76</f>
        <v>2010</v>
      </c>
      <c r="B76" s="2" t="str">
        <f>'Viajeros Hoteles y Apartamet'!B76</f>
        <v>5</v>
      </c>
      <c r="C76" s="3">
        <f>'Viajeros Hoteles y Apartamet'!R76</f>
        <v>103177</v>
      </c>
      <c r="D76" s="3" cm="1">
        <f t="array" ref="D76">_xlfn.XLOOKUP(transformación!A67,'[1]Pib Pc'!$A$2:$A$81,_xlfn.XLOOKUP($C$1,'[1]Pib Pc'!B$1:P$1,'[1]Pib Pc'!$B$2:$P$81))</f>
        <v>9780</v>
      </c>
      <c r="E76" s="19" cm="1">
        <f t="array" ref="E76">_xlfn.XLOOKUP(transformación!B67,'[1]IPC Armonizado'!$A$2:$A$250,_xlfn.XLOOKUP($C$1,'[1]IPC Armonizado'!$B$1:$Q$1,'[1]IPC Armonizado'!$B$2:$Q$250))</f>
        <v>92.72</v>
      </c>
      <c r="F76" s="19" cm="1">
        <f t="array" ref="F76">_xlfn.XLOOKUP(transformación!A67,'[1]Desempleo armonizado'!$A$2:$A$101,_xlfn.XLOOKUP($C$1,'[1]Desempleo armonizado'!$B$1:$P$1,'[1]Desempleo armonizado'!$B$2:$P$101))</f>
        <v>5</v>
      </c>
      <c r="G76" s="26" cm="1">
        <f t="array" ref="G76">IFERROR(_xlfn.XLOOKUP(transformación!$B67,[1]Forwarkeys!$B$2:$B$1000,_xlfn.XLOOKUP($C$1,[1]Forwarkeys!$C$1:$BA$1,[1]Forwarkeys!$C$2:$BA$1000)),"-")</f>
        <v>22320</v>
      </c>
      <c r="H76" s="19">
        <f>España!E76</f>
        <v>94.49</v>
      </c>
      <c r="I76" s="3">
        <f>[1]Aeropuerto!$N69</f>
        <v>24673</v>
      </c>
      <c r="J76" s="3" cm="1">
        <f t="array" ref="J76">_xlfn.XLOOKUP(transformación!$B67,[1]Mortalidad!$A$2:$A$301,_xlfn.XLOOKUP($C$1,[1]Mortalidad!$B$1:$P$1,[1]Mortalidad!$B$2:$P$301))</f>
        <v>11276</v>
      </c>
      <c r="K76" s="19" cm="1">
        <f t="array" ref="K76">_xlfn.XLOOKUP(transformación!$B67,'[1]Indice del consumidor'!$A$2:$A$301,_xlfn.XLOOKUP($C$1,'[1]Indice del consumidor'!$B$1:$P$1,'[1]Indice del consumidor'!$B$2:$P$301))</f>
        <v>-6.6</v>
      </c>
      <c r="L76" s="34" t="s">
        <v>702</v>
      </c>
      <c r="M76" s="34" t="s">
        <v>702</v>
      </c>
      <c r="N76" s="34" t="s">
        <v>702</v>
      </c>
    </row>
    <row r="77" spans="1:14" x14ac:dyDescent="0.3">
      <c r="A77" s="2" t="str">
        <f>'Viajeros Hoteles y Apartamet'!A77</f>
        <v>2010</v>
      </c>
      <c r="B77" s="2" t="str">
        <f>'Viajeros Hoteles y Apartamet'!B77</f>
        <v>6</v>
      </c>
      <c r="C77" s="3">
        <f>'Viajeros Hoteles y Apartamet'!R77</f>
        <v>93406</v>
      </c>
      <c r="D77" s="3" cm="1">
        <f t="array" ref="D77">_xlfn.XLOOKUP(transformación!A68,'[1]Pib Pc'!$A$2:$A$81,_xlfn.XLOOKUP($C$1,'[1]Pib Pc'!B$1:P$1,'[1]Pib Pc'!$B$2:$P$81))</f>
        <v>9780</v>
      </c>
      <c r="E77" s="19" cm="1">
        <f t="array" ref="E77">_xlfn.XLOOKUP(transformación!B68,'[1]IPC Armonizado'!$A$2:$A$250,_xlfn.XLOOKUP($C$1,'[1]IPC Armonizado'!$B$1:$Q$1,'[1]IPC Armonizado'!$B$2:$Q$250))</f>
        <v>92.11</v>
      </c>
      <c r="F77" s="19" cm="1">
        <f t="array" ref="F77">_xlfn.XLOOKUP(transformación!A68,'[1]Desempleo armonizado'!$A$2:$A$101,_xlfn.XLOOKUP($C$1,'[1]Desempleo armonizado'!$B$1:$P$1,'[1]Desempleo armonizado'!$B$2:$P$101))</f>
        <v>5</v>
      </c>
      <c r="G77" s="26" cm="1">
        <f t="array" ref="G77">IFERROR(_xlfn.XLOOKUP(transformación!$B68,[1]Forwarkeys!$B$2:$B$1000,_xlfn.XLOOKUP($C$1,[1]Forwarkeys!$C$1:$BA$1,[1]Forwarkeys!$C$2:$BA$1000)),"-")</f>
        <v>20114</v>
      </c>
      <c r="H77" s="19">
        <f>España!E77</f>
        <v>94.6</v>
      </c>
      <c r="I77" s="3">
        <f>[1]Aeropuerto!$N70</f>
        <v>22721</v>
      </c>
      <c r="J77" s="3" cm="1">
        <f t="array" ref="J77">_xlfn.XLOOKUP(transformación!$B68,[1]Mortalidad!$A$2:$A$301,_xlfn.XLOOKUP($C$1,[1]Mortalidad!$B$1:$P$1,[1]Mortalidad!$B$2:$P$301))</f>
        <v>10657</v>
      </c>
      <c r="K77" s="19" cm="1">
        <f t="array" ref="K77">_xlfn.XLOOKUP(transformación!$B68,'[1]Indice del consumidor'!$A$2:$A$301,_xlfn.XLOOKUP($C$1,'[1]Indice del consumidor'!$B$1:$P$1,'[1]Indice del consumidor'!$B$2:$P$301))</f>
        <v>-6.5</v>
      </c>
      <c r="L77" s="34" t="s">
        <v>702</v>
      </c>
      <c r="M77" s="34" t="s">
        <v>702</v>
      </c>
      <c r="N77" s="34" t="s">
        <v>702</v>
      </c>
    </row>
    <row r="78" spans="1:14" x14ac:dyDescent="0.3">
      <c r="A78" s="2" t="str">
        <f>'Viajeros Hoteles y Apartamet'!A78</f>
        <v>2010</v>
      </c>
      <c r="B78" s="2" t="str">
        <f>'Viajeros Hoteles y Apartamet'!B78</f>
        <v>7</v>
      </c>
      <c r="C78" s="3">
        <f>'Viajeros Hoteles y Apartamet'!R78</f>
        <v>111560</v>
      </c>
      <c r="D78" s="3" cm="1">
        <f t="array" ref="D78">_xlfn.XLOOKUP(transformación!A69,'[1]Pib Pc'!$A$2:$A$81,_xlfn.XLOOKUP($C$1,'[1]Pib Pc'!B$1:P$1,'[1]Pib Pc'!$B$2:$P$81))</f>
        <v>9410</v>
      </c>
      <c r="E78" s="19" cm="1">
        <f t="array" ref="E78">_xlfn.XLOOKUP(transformación!B69,'[1]IPC Armonizado'!$A$2:$A$250,_xlfn.XLOOKUP($C$1,'[1]IPC Armonizado'!$B$1:$Q$1,'[1]IPC Armonizado'!$B$2:$Q$250))</f>
        <v>91.57</v>
      </c>
      <c r="F78" s="19" cm="1">
        <f t="array" ref="F78">_xlfn.XLOOKUP(transformación!A69,'[1]Desempleo armonizado'!$A$2:$A$101,_xlfn.XLOOKUP($C$1,'[1]Desempleo armonizado'!$B$1:$P$1,'[1]Desempleo armonizado'!$B$2:$P$101))</f>
        <v>4.8</v>
      </c>
      <c r="G78" s="26" cm="1">
        <f t="array" ref="G78">IFERROR(_xlfn.XLOOKUP(transformación!$B69,[1]Forwarkeys!$B$2:$B$1000,_xlfn.XLOOKUP($C$1,[1]Forwarkeys!$C$1:$BA$1,[1]Forwarkeys!$C$2:$BA$1000)),"-")</f>
        <v>25993</v>
      </c>
      <c r="H78" s="19">
        <f>España!E78</f>
        <v>93.54</v>
      </c>
      <c r="I78" s="3">
        <f>[1]Aeropuerto!$N71</f>
        <v>32026</v>
      </c>
      <c r="J78" s="3" cm="1">
        <f t="array" ref="J78">_xlfn.XLOOKUP(transformación!$B69,[1]Mortalidad!$A$2:$A$301,_xlfn.XLOOKUP($C$1,[1]Mortalidad!$B$1:$P$1,[1]Mortalidad!$B$2:$P$301))</f>
        <v>11141</v>
      </c>
      <c r="K78" s="19" cm="1">
        <f t="array" ref="K78">_xlfn.XLOOKUP(transformación!$B69,'[1]Indice del consumidor'!$A$2:$A$301,_xlfn.XLOOKUP($C$1,'[1]Indice del consumidor'!$B$1:$P$1,'[1]Indice del consumidor'!$B$2:$P$301))</f>
        <v>-6.9</v>
      </c>
      <c r="L78" s="34" t="s">
        <v>702</v>
      </c>
      <c r="M78" s="34" t="s">
        <v>702</v>
      </c>
      <c r="N78" s="34" t="s">
        <v>702</v>
      </c>
    </row>
    <row r="79" spans="1:14" x14ac:dyDescent="0.3">
      <c r="A79" s="2" t="str">
        <f>'Viajeros Hoteles y Apartamet'!A79</f>
        <v>2010</v>
      </c>
      <c r="B79" s="2" t="str">
        <f>'Viajeros Hoteles y Apartamet'!B79</f>
        <v>8</v>
      </c>
      <c r="C79" s="3">
        <f>'Viajeros Hoteles y Apartamet'!R79</f>
        <v>109598</v>
      </c>
      <c r="D79" s="3" cm="1">
        <f t="array" ref="D79">_xlfn.XLOOKUP(transformación!A70,'[1]Pib Pc'!$A$2:$A$81,_xlfn.XLOOKUP($C$1,'[1]Pib Pc'!B$1:P$1,'[1]Pib Pc'!$B$2:$P$81))</f>
        <v>9410</v>
      </c>
      <c r="E79" s="19" cm="1">
        <f t="array" ref="E79">_xlfn.XLOOKUP(transformación!B70,'[1]IPC Armonizado'!$A$2:$A$250,_xlfn.XLOOKUP($C$1,'[1]IPC Armonizado'!$B$1:$Q$1,'[1]IPC Armonizado'!$B$2:$Q$250))</f>
        <v>91.7</v>
      </c>
      <c r="F79" s="19" cm="1">
        <f t="array" ref="F79">_xlfn.XLOOKUP(transformación!A70,'[1]Desempleo armonizado'!$A$2:$A$101,_xlfn.XLOOKUP($C$1,'[1]Desempleo armonizado'!$B$1:$P$1,'[1]Desempleo armonizado'!$B$2:$P$101))</f>
        <v>4.8</v>
      </c>
      <c r="G79" s="26" cm="1">
        <f t="array" ref="G79">IFERROR(_xlfn.XLOOKUP(transformación!$B70,[1]Forwarkeys!$B$2:$B$1000,_xlfn.XLOOKUP($C$1,[1]Forwarkeys!$C$1:$BA$1,[1]Forwarkeys!$C$2:$BA$1000)),"-")</f>
        <v>28731</v>
      </c>
      <c r="H79" s="19">
        <f>España!E79</f>
        <v>93.75</v>
      </c>
      <c r="I79" s="3">
        <f>[1]Aeropuerto!$N72</f>
        <v>26038</v>
      </c>
      <c r="J79" s="3" cm="1">
        <f t="array" ref="J79">_xlfn.XLOOKUP(transformación!$B70,[1]Mortalidad!$A$2:$A$301,_xlfn.XLOOKUP($C$1,[1]Mortalidad!$B$1:$P$1,[1]Mortalidad!$B$2:$P$301))</f>
        <v>10423</v>
      </c>
      <c r="K79" s="19" cm="1">
        <f t="array" ref="K79">_xlfn.XLOOKUP(transformación!$B70,'[1]Indice del consumidor'!$A$2:$A$301,_xlfn.XLOOKUP($C$1,'[1]Indice del consumidor'!$B$1:$P$1,'[1]Indice del consumidor'!$B$2:$P$301))</f>
        <v>-3.4</v>
      </c>
      <c r="L79" s="34" t="s">
        <v>702</v>
      </c>
      <c r="M79" s="34" t="s">
        <v>702</v>
      </c>
      <c r="N79" s="34" t="s">
        <v>702</v>
      </c>
    </row>
    <row r="80" spans="1:14" x14ac:dyDescent="0.3">
      <c r="A80" s="2" t="str">
        <f>'Viajeros Hoteles y Apartamet'!A80</f>
        <v>2010</v>
      </c>
      <c r="B80" s="2" t="str">
        <f>'Viajeros Hoteles y Apartamet'!B80</f>
        <v>9</v>
      </c>
      <c r="C80" s="3">
        <f>'Viajeros Hoteles y Apartamet'!R80</f>
        <v>113152</v>
      </c>
      <c r="D80" s="3" cm="1">
        <f t="array" ref="D80">_xlfn.XLOOKUP(transformación!A71,'[1]Pib Pc'!$A$2:$A$81,_xlfn.XLOOKUP($C$1,'[1]Pib Pc'!B$1:P$1,'[1]Pib Pc'!$B$2:$P$81))</f>
        <v>9410</v>
      </c>
      <c r="E80" s="19" cm="1">
        <f t="array" ref="E80">_xlfn.XLOOKUP(transformación!B71,'[1]IPC Armonizado'!$A$2:$A$250,_xlfn.XLOOKUP($C$1,'[1]IPC Armonizado'!$B$1:$Q$1,'[1]IPC Armonizado'!$B$2:$Q$250))</f>
        <v>92.39</v>
      </c>
      <c r="F80" s="19" cm="1">
        <f t="array" ref="F80">_xlfn.XLOOKUP(transformación!A71,'[1]Desempleo armonizado'!$A$2:$A$101,_xlfn.XLOOKUP($C$1,'[1]Desempleo armonizado'!$B$1:$P$1,'[1]Desempleo armonizado'!$B$2:$P$101))</f>
        <v>4.8</v>
      </c>
      <c r="G80" s="26" cm="1">
        <f t="array" ref="G80">IFERROR(_xlfn.XLOOKUP(transformación!$B71,[1]Forwarkeys!$B$2:$B$1000,_xlfn.XLOOKUP($C$1,[1]Forwarkeys!$C$1:$BA$1,[1]Forwarkeys!$C$2:$BA$1000)),"-")</f>
        <v>26680</v>
      </c>
      <c r="H80" s="19">
        <f>España!E80</f>
        <v>94.61</v>
      </c>
      <c r="I80" s="3">
        <f>[1]Aeropuerto!$N73</f>
        <v>30084</v>
      </c>
      <c r="J80" s="3" cm="1">
        <f t="array" ref="J80">_xlfn.XLOOKUP(transformación!$B71,[1]Mortalidad!$A$2:$A$301,_xlfn.XLOOKUP($C$1,[1]Mortalidad!$B$1:$P$1,[1]Mortalidad!$B$2:$P$301))</f>
        <v>10640</v>
      </c>
      <c r="K80" s="19" cm="1">
        <f t="array" ref="K80">_xlfn.XLOOKUP(transformación!$B71,'[1]Indice del consumidor'!$A$2:$A$301,_xlfn.XLOOKUP($C$1,'[1]Indice del consumidor'!$B$1:$P$1,'[1]Indice del consumidor'!$B$2:$P$301))</f>
        <v>-6.7</v>
      </c>
      <c r="L80" s="34" t="s">
        <v>702</v>
      </c>
      <c r="M80" s="34" t="s">
        <v>702</v>
      </c>
      <c r="N80" s="34" t="s">
        <v>702</v>
      </c>
    </row>
    <row r="81" spans="1:14" x14ac:dyDescent="0.3">
      <c r="A81" s="2" t="str">
        <f>'Viajeros Hoteles y Apartamet'!A81</f>
        <v>2010</v>
      </c>
      <c r="B81" s="2" t="str">
        <f>'Viajeros Hoteles y Apartamet'!B81</f>
        <v>10</v>
      </c>
      <c r="C81" s="3">
        <f>'Viajeros Hoteles y Apartamet'!R81</f>
        <v>92101</v>
      </c>
      <c r="D81" s="3" cm="1">
        <f t="array" ref="D81">_xlfn.XLOOKUP(transformación!A72,'[1]Pib Pc'!$A$2:$A$81,_xlfn.XLOOKUP($C$1,'[1]Pib Pc'!B$1:P$1,'[1]Pib Pc'!$B$2:$P$81))</f>
        <v>9910</v>
      </c>
      <c r="E81" s="19" cm="1">
        <f t="array" ref="E81">_xlfn.XLOOKUP(transformación!B72,'[1]IPC Armonizado'!$A$2:$A$250,_xlfn.XLOOKUP($C$1,'[1]IPC Armonizado'!$B$1:$Q$1,'[1]IPC Armonizado'!$B$2:$Q$250))</f>
        <v>92.61</v>
      </c>
      <c r="F81" s="19" cm="1">
        <f t="array" ref="F81">_xlfn.XLOOKUP(transformación!A72,'[1]Desempleo armonizado'!$A$2:$A$101,_xlfn.XLOOKUP($C$1,'[1]Desempleo armonizado'!$B$1:$P$1,'[1]Desempleo armonizado'!$B$2:$P$101))</f>
        <v>4.8</v>
      </c>
      <c r="G81" s="26" cm="1">
        <f t="array" ref="G81">IFERROR(_xlfn.XLOOKUP(transformación!$B72,[1]Forwarkeys!$B$2:$B$1000,_xlfn.XLOOKUP($C$1,[1]Forwarkeys!$C$1:$BA$1,[1]Forwarkeys!$C$2:$BA$1000)),"-")</f>
        <v>26552</v>
      </c>
      <c r="H81" s="19">
        <f>España!E81</f>
        <v>95.03</v>
      </c>
      <c r="I81" s="3">
        <f>[1]Aeropuerto!$N74</f>
        <v>27168</v>
      </c>
      <c r="J81" s="3" cm="1">
        <f t="array" ref="J81">_xlfn.XLOOKUP(transformación!$B72,[1]Mortalidad!$A$2:$A$301,_xlfn.XLOOKUP($C$1,[1]Mortalidad!$B$1:$P$1,[1]Mortalidad!$B$2:$P$301))</f>
        <v>11426</v>
      </c>
      <c r="K81" s="19" cm="1">
        <f t="array" ref="K81">_xlfn.XLOOKUP(transformación!$B72,'[1]Indice del consumidor'!$A$2:$A$301,_xlfn.XLOOKUP($C$1,'[1]Indice del consumidor'!$B$1:$P$1,'[1]Indice del consumidor'!$B$2:$P$301))</f>
        <v>-7.4</v>
      </c>
      <c r="L81" s="34" t="s">
        <v>702</v>
      </c>
      <c r="M81" s="34" t="s">
        <v>702</v>
      </c>
      <c r="N81" s="34" t="s">
        <v>702</v>
      </c>
    </row>
    <row r="82" spans="1:14" x14ac:dyDescent="0.3">
      <c r="A82" s="2" t="str">
        <f>'Viajeros Hoteles y Apartamet'!A82</f>
        <v>2010</v>
      </c>
      <c r="B82" s="2" t="str">
        <f>'Viajeros Hoteles y Apartamet'!B82</f>
        <v>11</v>
      </c>
      <c r="C82" s="3">
        <f>'Viajeros Hoteles y Apartamet'!R82</f>
        <v>36802</v>
      </c>
      <c r="D82" s="3" cm="1">
        <f t="array" ref="D82">_xlfn.XLOOKUP(transformación!A73,'[1]Pib Pc'!$A$2:$A$81,_xlfn.XLOOKUP($C$1,'[1]Pib Pc'!B$1:P$1,'[1]Pib Pc'!$B$2:$P$81))</f>
        <v>9910</v>
      </c>
      <c r="E82" s="19" cm="1">
        <f t="array" ref="E82">_xlfn.XLOOKUP(transformación!B73,'[1]IPC Armonizado'!$A$2:$A$250,_xlfn.XLOOKUP($C$1,'[1]IPC Armonizado'!$B$1:$Q$1,'[1]IPC Armonizado'!$B$2:$Q$250))</f>
        <v>92.47</v>
      </c>
      <c r="F82" s="19" cm="1">
        <f t="array" ref="F82">_xlfn.XLOOKUP(transformación!A73,'[1]Desempleo armonizado'!$A$2:$A$101,_xlfn.XLOOKUP($C$1,'[1]Desempleo armonizado'!$B$1:$P$1,'[1]Desempleo armonizado'!$B$2:$P$101))</f>
        <v>4.8</v>
      </c>
      <c r="G82" s="26" cm="1">
        <f t="array" ref="G82">IFERROR(_xlfn.XLOOKUP(transformación!$B73,[1]Forwarkeys!$B$2:$B$1000,_xlfn.XLOOKUP($C$1,[1]Forwarkeys!$C$1:$BA$1,[1]Forwarkeys!$C$2:$BA$1000)),"-")</f>
        <v>20531</v>
      </c>
      <c r="H82" s="19">
        <f>España!E82</f>
        <v>95.33</v>
      </c>
      <c r="I82" s="3">
        <f>[1]Aeropuerto!$N75</f>
        <v>13042</v>
      </c>
      <c r="J82" s="3" cm="1">
        <f t="array" ref="J82">_xlfn.XLOOKUP(transformación!$B73,[1]Mortalidad!$A$2:$A$301,_xlfn.XLOOKUP($C$1,[1]Mortalidad!$B$1:$P$1,[1]Mortalidad!$B$2:$P$301))</f>
        <v>10948</v>
      </c>
      <c r="K82" s="19" cm="1">
        <f t="array" ref="K82">_xlfn.XLOOKUP(transformación!$B73,'[1]Indice del consumidor'!$A$2:$A$301,_xlfn.XLOOKUP($C$1,'[1]Indice del consumidor'!$B$1:$P$1,'[1]Indice del consumidor'!$B$2:$P$301))</f>
        <v>-6.3</v>
      </c>
      <c r="L82" s="34" t="s">
        <v>702</v>
      </c>
      <c r="M82" s="34" t="s">
        <v>702</v>
      </c>
      <c r="N82" s="34" t="s">
        <v>702</v>
      </c>
    </row>
    <row r="83" spans="1:14" x14ac:dyDescent="0.3">
      <c r="A83" s="2" t="str">
        <f>'Viajeros Hoteles y Apartamet'!A83</f>
        <v>2010</v>
      </c>
      <c r="B83" s="2" t="str">
        <f>'Viajeros Hoteles y Apartamet'!B83</f>
        <v>12</v>
      </c>
      <c r="C83" s="3">
        <f>'Viajeros Hoteles y Apartamet'!R83</f>
        <v>24291</v>
      </c>
      <c r="D83" s="3" cm="1">
        <f t="array" ref="D83">_xlfn.XLOOKUP(transformación!A74,'[1]Pib Pc'!$A$2:$A$81,_xlfn.XLOOKUP($C$1,'[1]Pib Pc'!B$1:P$1,'[1]Pib Pc'!$B$2:$P$81))</f>
        <v>9910</v>
      </c>
      <c r="E83" s="19" cm="1">
        <f t="array" ref="E83">_xlfn.XLOOKUP(transformación!B74,'[1]IPC Armonizado'!$A$2:$A$250,_xlfn.XLOOKUP($C$1,'[1]IPC Armonizado'!$B$1:$Q$1,'[1]IPC Armonizado'!$B$2:$Q$250))</f>
        <v>92.23</v>
      </c>
      <c r="F83" s="19" cm="1">
        <f t="array" ref="F83">_xlfn.XLOOKUP(transformación!A74,'[1]Desempleo armonizado'!$A$2:$A$101,_xlfn.XLOOKUP($C$1,'[1]Desempleo armonizado'!$B$1:$P$1,'[1]Desempleo armonizado'!$B$2:$P$101))</f>
        <v>4.8</v>
      </c>
      <c r="G83" s="26" cm="1">
        <f t="array" ref="G83">IFERROR(_xlfn.XLOOKUP(transformación!$B74,[1]Forwarkeys!$B$2:$B$1000,_xlfn.XLOOKUP($C$1,[1]Forwarkeys!$C$1:$BA$1,[1]Forwarkeys!$C$2:$BA$1000)),"-")</f>
        <v>17941</v>
      </c>
      <c r="H83" s="19">
        <f>España!E83</f>
        <v>95.86</v>
      </c>
      <c r="I83" s="3">
        <f>[1]Aeropuerto!$N76</f>
        <v>13335</v>
      </c>
      <c r="J83" s="3" cm="1">
        <f t="array" ref="J83">_xlfn.XLOOKUP(transformación!$B74,[1]Mortalidad!$A$2:$A$301,_xlfn.XLOOKUP($C$1,[1]Mortalidad!$B$1:$P$1,[1]Mortalidad!$B$2:$P$301))</f>
        <v>12540</v>
      </c>
      <c r="K83" s="19" cm="1">
        <f t="array" ref="K83">_xlfn.XLOOKUP(transformación!$B74,'[1]Indice del consumidor'!$A$2:$A$301,_xlfn.XLOOKUP($C$1,'[1]Indice del consumidor'!$B$1:$P$1,'[1]Indice del consumidor'!$B$2:$P$301))</f>
        <v>-10.1</v>
      </c>
      <c r="L83" s="34" t="s">
        <v>702</v>
      </c>
      <c r="M83" s="34" t="s">
        <v>702</v>
      </c>
      <c r="N83" s="34" t="s">
        <v>702</v>
      </c>
    </row>
    <row r="84" spans="1:14" x14ac:dyDescent="0.3">
      <c r="A84" s="2" t="str">
        <f>'Viajeros Hoteles y Apartamet'!A84</f>
        <v>2011</v>
      </c>
      <c r="B84" s="2" t="str">
        <f>'Viajeros Hoteles y Apartamet'!B84</f>
        <v>1</v>
      </c>
      <c r="C84" s="3">
        <f>'Viajeros Hoteles y Apartamet'!R84</f>
        <v>30352</v>
      </c>
      <c r="D84" s="3" cm="1">
        <f t="array" ref="D84">_xlfn.XLOOKUP(transformación!A75,'[1]Pib Pc'!$A$2:$A$81,_xlfn.XLOOKUP($C$1,'[1]Pib Pc'!B$1:P$1,'[1]Pib Pc'!$B$2:$P$81))</f>
        <v>9620</v>
      </c>
      <c r="E84" s="19" cm="1">
        <f t="array" ref="E84">_xlfn.XLOOKUP(transformación!B75,'[1]IPC Armonizado'!$A$2:$A$250,_xlfn.XLOOKUP($C$1,'[1]IPC Armonizado'!$B$1:$Q$1,'[1]IPC Armonizado'!$B$2:$Q$250))</f>
        <v>92.01</v>
      </c>
      <c r="F84" s="19" cm="1">
        <f t="array" ref="F84">_xlfn.XLOOKUP(transformación!A75,'[1]Desempleo armonizado'!$A$2:$A$101,_xlfn.XLOOKUP($C$1,'[1]Desempleo armonizado'!$B$1:$P$1,'[1]Desempleo armonizado'!$B$2:$P$101))</f>
        <v>5.2</v>
      </c>
      <c r="G84" s="26" cm="1">
        <f t="array" ref="G84">IFERROR(_xlfn.XLOOKUP(transformación!$B75,[1]Forwarkeys!$B$2:$B$1000,_xlfn.XLOOKUP($C$1,[1]Forwarkeys!$C$1:$BA$1,[1]Forwarkeys!$C$2:$BA$1000)),"-")</f>
        <v>18432</v>
      </c>
      <c r="H84" s="19">
        <f>España!E84</f>
        <v>94.6</v>
      </c>
      <c r="I84" s="3">
        <f>[1]Aeropuerto!$N77</f>
        <v>11486</v>
      </c>
      <c r="J84" s="3" cm="1">
        <f t="array" ref="J84">_xlfn.XLOOKUP(transformación!$B75,[1]Mortalidad!$A$2:$A$301,_xlfn.XLOOKUP($C$1,[1]Mortalidad!$B$1:$P$1,[1]Mortalidad!$B$2:$P$301))</f>
        <v>12200</v>
      </c>
      <c r="K84" s="19" cm="1">
        <f t="array" ref="K84">_xlfn.XLOOKUP(transformación!$B75,'[1]Indice del consumidor'!$A$2:$A$301,_xlfn.XLOOKUP($C$1,'[1]Indice del consumidor'!$B$1:$P$1,'[1]Indice del consumidor'!$B$2:$P$301))</f>
        <v>-2.1</v>
      </c>
      <c r="L84" s="34" t="s">
        <v>702</v>
      </c>
      <c r="M84" s="34" t="s">
        <v>702</v>
      </c>
      <c r="N84" s="34" t="s">
        <v>702</v>
      </c>
    </row>
    <row r="85" spans="1:14" x14ac:dyDescent="0.3">
      <c r="A85" s="2" t="str">
        <f>'Viajeros Hoteles y Apartamet'!A85</f>
        <v>2011</v>
      </c>
      <c r="B85" s="2" t="str">
        <f>'Viajeros Hoteles y Apartamet'!B85</f>
        <v>2</v>
      </c>
      <c r="C85" s="3">
        <f>'Viajeros Hoteles y Apartamet'!R85</f>
        <v>39080</v>
      </c>
      <c r="D85" s="3" cm="1">
        <f t="array" ref="D85">_xlfn.XLOOKUP(transformación!A76,'[1]Pib Pc'!$A$2:$A$81,_xlfn.XLOOKUP($C$1,'[1]Pib Pc'!B$1:P$1,'[1]Pib Pc'!$B$2:$P$81))</f>
        <v>9620</v>
      </c>
      <c r="E85" s="19" cm="1">
        <f t="array" ref="E85">_xlfn.XLOOKUP(transformación!B76,'[1]IPC Armonizado'!$A$2:$A$250,_xlfn.XLOOKUP($C$1,'[1]IPC Armonizado'!$B$1:$Q$1,'[1]IPC Armonizado'!$B$2:$Q$250))</f>
        <v>92.93</v>
      </c>
      <c r="F85" s="19" cm="1">
        <f t="array" ref="F85">_xlfn.XLOOKUP(transformación!A76,'[1]Desempleo armonizado'!$A$2:$A$101,_xlfn.XLOOKUP($C$1,'[1]Desempleo armonizado'!$B$1:$P$1,'[1]Desempleo armonizado'!$B$2:$P$101))</f>
        <v>5.2</v>
      </c>
      <c r="G85" s="26" cm="1">
        <f t="array" ref="G85">IFERROR(_xlfn.XLOOKUP(transformación!$B76,[1]Forwarkeys!$B$2:$B$1000,_xlfn.XLOOKUP($C$1,[1]Forwarkeys!$C$1:$BA$1,[1]Forwarkeys!$C$2:$BA$1000)),"-")</f>
        <v>16700</v>
      </c>
      <c r="H85" s="19">
        <f>España!E85</f>
        <v>94.7</v>
      </c>
      <c r="I85" s="3">
        <f>[1]Aeropuerto!$N78</f>
        <v>13603</v>
      </c>
      <c r="J85" s="3" cm="1">
        <f t="array" ref="J85">_xlfn.XLOOKUP(transformación!$B76,[1]Mortalidad!$A$2:$A$301,_xlfn.XLOOKUP($C$1,[1]Mortalidad!$B$1:$P$1,[1]Mortalidad!$B$2:$P$301))</f>
        <v>10644</v>
      </c>
      <c r="K85" s="19" cm="1">
        <f t="array" ref="K85">_xlfn.XLOOKUP(transformación!$B76,'[1]Indice del consumidor'!$A$2:$A$301,_xlfn.XLOOKUP($C$1,'[1]Indice del consumidor'!$B$1:$P$1,'[1]Indice del consumidor'!$B$2:$P$301))</f>
        <v>-2.1</v>
      </c>
      <c r="L85" s="34" t="s">
        <v>702</v>
      </c>
      <c r="M85" s="34" t="s">
        <v>702</v>
      </c>
      <c r="N85" s="34" t="s">
        <v>702</v>
      </c>
    </row>
    <row r="86" spans="1:14" x14ac:dyDescent="0.3">
      <c r="A86" s="2" t="str">
        <f>'Viajeros Hoteles y Apartamet'!A86</f>
        <v>2011</v>
      </c>
      <c r="B86" s="2" t="str">
        <f>'Viajeros Hoteles y Apartamet'!B86</f>
        <v>3</v>
      </c>
      <c r="C86" s="3">
        <f>'Viajeros Hoteles y Apartamet'!R86</f>
        <v>59891</v>
      </c>
      <c r="D86" s="3" cm="1">
        <f t="array" ref="D86">_xlfn.XLOOKUP(transformación!A77,'[1]Pib Pc'!$A$2:$A$81,_xlfn.XLOOKUP($C$1,'[1]Pib Pc'!B$1:P$1,'[1]Pib Pc'!$B$2:$P$81))</f>
        <v>9620</v>
      </c>
      <c r="E86" s="19" cm="1">
        <f t="array" ref="E86">_xlfn.XLOOKUP(transformación!B77,'[1]IPC Armonizado'!$A$2:$A$250,_xlfn.XLOOKUP($C$1,'[1]IPC Armonizado'!$B$1:$Q$1,'[1]IPC Armonizado'!$B$2:$Q$250))</f>
        <v>94.2</v>
      </c>
      <c r="F86" s="19" cm="1">
        <f t="array" ref="F86">_xlfn.XLOOKUP(transformación!A77,'[1]Desempleo armonizado'!$A$2:$A$101,_xlfn.XLOOKUP($C$1,'[1]Desempleo armonizado'!$B$1:$P$1,'[1]Desempleo armonizado'!$B$2:$P$101))</f>
        <v>5.2</v>
      </c>
      <c r="G86" s="26" cm="1">
        <f t="array" ref="G86">IFERROR(_xlfn.XLOOKUP(transformación!$B77,[1]Forwarkeys!$B$2:$B$1000,_xlfn.XLOOKUP($C$1,[1]Forwarkeys!$C$1:$BA$1,[1]Forwarkeys!$C$2:$BA$1000)),"-")</f>
        <v>19719</v>
      </c>
      <c r="H86" s="19">
        <f>España!E86</f>
        <v>96.93</v>
      </c>
      <c r="I86" s="3">
        <f>[1]Aeropuerto!$N79</f>
        <v>18665</v>
      </c>
      <c r="J86" s="3" cm="1">
        <f t="array" ref="J86">_xlfn.XLOOKUP(transformación!$B77,[1]Mortalidad!$A$2:$A$301,_xlfn.XLOOKUP($C$1,[1]Mortalidad!$B$1:$P$1,[1]Mortalidad!$B$2:$P$301))</f>
        <v>12044</v>
      </c>
      <c r="K86" s="19" cm="1">
        <f t="array" ref="K86">_xlfn.XLOOKUP(transformación!$B77,'[1]Indice del consumidor'!$A$2:$A$301,_xlfn.XLOOKUP($C$1,'[1]Indice del consumidor'!$B$1:$P$1,'[1]Indice del consumidor'!$B$2:$P$301))</f>
        <v>-4</v>
      </c>
      <c r="L86" s="34" t="s">
        <v>702</v>
      </c>
      <c r="M86" s="34" t="s">
        <v>702</v>
      </c>
      <c r="N86" s="34" t="s">
        <v>702</v>
      </c>
    </row>
    <row r="87" spans="1:14" x14ac:dyDescent="0.3">
      <c r="A87" s="2" t="str">
        <f>'Viajeros Hoteles y Apartamet'!A87</f>
        <v>2011</v>
      </c>
      <c r="B87" s="2" t="str">
        <f>'Viajeros Hoteles y Apartamet'!B87</f>
        <v>4</v>
      </c>
      <c r="C87" s="3">
        <f>'Viajeros Hoteles y Apartamet'!R87</f>
        <v>74758</v>
      </c>
      <c r="D87" s="3" cm="1">
        <f t="array" ref="D87">_xlfn.XLOOKUP(transformación!A78,'[1]Pib Pc'!$A$2:$A$81,_xlfn.XLOOKUP($C$1,'[1]Pib Pc'!B$1:P$1,'[1]Pib Pc'!$B$2:$P$81))</f>
        <v>9910</v>
      </c>
      <c r="E87" s="19" cm="1">
        <f t="array" ref="E87">_xlfn.XLOOKUP(transformación!B78,'[1]IPC Armonizado'!$A$2:$A$250,_xlfn.XLOOKUP($C$1,'[1]IPC Armonizado'!$B$1:$Q$1,'[1]IPC Armonizado'!$B$2:$Q$250))</f>
        <v>94.77</v>
      </c>
      <c r="F87" s="19" cm="1">
        <f t="array" ref="F87">_xlfn.XLOOKUP(transformación!A78,'[1]Desempleo armonizado'!$A$2:$A$101,_xlfn.XLOOKUP($C$1,'[1]Desempleo armonizado'!$B$1:$P$1,'[1]Desempleo armonizado'!$B$2:$P$101))</f>
        <v>4.8</v>
      </c>
      <c r="G87" s="26" cm="1">
        <f t="array" ref="G87">IFERROR(_xlfn.XLOOKUP(transformación!$B78,[1]Forwarkeys!$B$2:$B$1000,_xlfn.XLOOKUP($C$1,[1]Forwarkeys!$C$1:$BA$1,[1]Forwarkeys!$C$2:$BA$1000)),"-")</f>
        <v>23653</v>
      </c>
      <c r="H87" s="19">
        <f>España!E87</f>
        <v>97.78</v>
      </c>
      <c r="I87" s="3">
        <f>[1]Aeropuerto!$N80</f>
        <v>26493</v>
      </c>
      <c r="J87" s="3" cm="1">
        <f t="array" ref="J87">_xlfn.XLOOKUP(transformación!$B78,[1]Mortalidad!$A$2:$A$301,_xlfn.XLOOKUP($C$1,[1]Mortalidad!$B$1:$P$1,[1]Mortalidad!$B$2:$P$301))</f>
        <v>11338</v>
      </c>
      <c r="K87" s="19" cm="1">
        <f t="array" ref="K87">_xlfn.XLOOKUP(transformación!$B78,'[1]Indice del consumidor'!$A$2:$A$301,_xlfn.XLOOKUP($C$1,'[1]Indice del consumidor'!$B$1:$P$1,'[1]Indice del consumidor'!$B$2:$P$301))</f>
        <v>-4.3</v>
      </c>
      <c r="L87" s="34" t="s">
        <v>702</v>
      </c>
      <c r="M87" s="34" t="s">
        <v>702</v>
      </c>
      <c r="N87" s="34" t="s">
        <v>702</v>
      </c>
    </row>
    <row r="88" spans="1:14" x14ac:dyDescent="0.3">
      <c r="A88" s="2" t="str">
        <f>'Viajeros Hoteles y Apartamet'!A88</f>
        <v>2011</v>
      </c>
      <c r="B88" s="2" t="str">
        <f>'Viajeros Hoteles y Apartamet'!B88</f>
        <v>5</v>
      </c>
      <c r="C88" s="3">
        <f>'Viajeros Hoteles y Apartamet'!R88</f>
        <v>112920</v>
      </c>
      <c r="D88" s="3" cm="1">
        <f t="array" ref="D88">_xlfn.XLOOKUP(transformación!A79,'[1]Pib Pc'!$A$2:$A$81,_xlfn.XLOOKUP($C$1,'[1]Pib Pc'!B$1:P$1,'[1]Pib Pc'!$B$2:$P$81))</f>
        <v>9910</v>
      </c>
      <c r="E88" s="19" cm="1">
        <f t="array" ref="E88">_xlfn.XLOOKUP(transformación!B79,'[1]IPC Armonizado'!$A$2:$A$250,_xlfn.XLOOKUP($C$1,'[1]IPC Armonizado'!$B$1:$Q$1,'[1]IPC Armonizado'!$B$2:$Q$250))</f>
        <v>94.84</v>
      </c>
      <c r="F88" s="19" cm="1">
        <f t="array" ref="F88">_xlfn.XLOOKUP(transformación!A79,'[1]Desempleo armonizado'!$A$2:$A$101,_xlfn.XLOOKUP($C$1,'[1]Desempleo armonizado'!$B$1:$P$1,'[1]Desempleo armonizado'!$B$2:$P$101))</f>
        <v>4.8</v>
      </c>
      <c r="G88" s="26" cm="1">
        <f t="array" ref="G88">IFERROR(_xlfn.XLOOKUP(transformación!$B79,[1]Forwarkeys!$B$2:$B$1000,_xlfn.XLOOKUP($C$1,[1]Forwarkeys!$C$1:$BA$1,[1]Forwarkeys!$C$2:$BA$1000)),"-")</f>
        <v>31139</v>
      </c>
      <c r="H88" s="19">
        <f>España!E88</f>
        <v>97.66</v>
      </c>
      <c r="I88" s="3">
        <f>[1]Aeropuerto!$N81</f>
        <v>30431</v>
      </c>
      <c r="J88" s="3" cm="1">
        <f t="array" ref="J88">_xlfn.XLOOKUP(transformación!$B79,[1]Mortalidad!$A$2:$A$301,_xlfn.XLOOKUP($C$1,[1]Mortalidad!$B$1:$P$1,[1]Mortalidad!$B$2:$P$301))</f>
        <v>11292</v>
      </c>
      <c r="K88" s="19" cm="1">
        <f t="array" ref="K88">_xlfn.XLOOKUP(transformación!$B79,'[1]Indice del consumidor'!$A$2:$A$301,_xlfn.XLOOKUP($C$1,'[1]Indice del consumidor'!$B$1:$P$1,'[1]Indice del consumidor'!$B$2:$P$301))</f>
        <v>-5.9</v>
      </c>
      <c r="L88" s="34" t="s">
        <v>702</v>
      </c>
      <c r="M88" s="34" t="s">
        <v>702</v>
      </c>
      <c r="N88" s="34" t="s">
        <v>702</v>
      </c>
    </row>
    <row r="89" spans="1:14" x14ac:dyDescent="0.3">
      <c r="A89" s="2" t="str">
        <f>'Viajeros Hoteles y Apartamet'!A89</f>
        <v>2011</v>
      </c>
      <c r="B89" s="2" t="str">
        <f>'Viajeros Hoteles y Apartamet'!B89</f>
        <v>6</v>
      </c>
      <c r="C89" s="3">
        <f>'Viajeros Hoteles y Apartamet'!R89</f>
        <v>115410</v>
      </c>
      <c r="D89" s="3" cm="1">
        <f t="array" ref="D89">_xlfn.XLOOKUP(transformación!A80,'[1]Pib Pc'!$A$2:$A$81,_xlfn.XLOOKUP($C$1,'[1]Pib Pc'!B$1:P$1,'[1]Pib Pc'!$B$2:$P$81))</f>
        <v>9910</v>
      </c>
      <c r="E89" s="19" cm="1">
        <f t="array" ref="E89">_xlfn.XLOOKUP(transformación!B80,'[1]IPC Armonizado'!$A$2:$A$250,_xlfn.XLOOKUP($C$1,'[1]IPC Armonizado'!$B$1:$Q$1,'[1]IPC Armonizado'!$B$2:$Q$250))</f>
        <v>94.23</v>
      </c>
      <c r="F89" s="19" cm="1">
        <f t="array" ref="F89">_xlfn.XLOOKUP(transformación!A80,'[1]Desempleo armonizado'!$A$2:$A$101,_xlfn.XLOOKUP($C$1,'[1]Desempleo armonizado'!$B$1:$P$1,'[1]Desempleo armonizado'!$B$2:$P$101))</f>
        <v>4.8</v>
      </c>
      <c r="G89" s="26" cm="1">
        <f t="array" ref="G89">IFERROR(_xlfn.XLOOKUP(transformación!$B80,[1]Forwarkeys!$B$2:$B$1000,_xlfn.XLOOKUP($C$1,[1]Forwarkeys!$C$1:$BA$1,[1]Forwarkeys!$C$2:$BA$1000)),"-")</f>
        <v>30596</v>
      </c>
      <c r="H89" s="19">
        <f>España!E89</f>
        <v>97.48</v>
      </c>
      <c r="I89" s="3">
        <f>[1]Aeropuerto!$N82</f>
        <v>29774</v>
      </c>
      <c r="J89" s="3" cm="1">
        <f t="array" ref="J89">_xlfn.XLOOKUP(transformación!$B80,[1]Mortalidad!$A$2:$A$301,_xlfn.XLOOKUP($C$1,[1]Mortalidad!$B$1:$P$1,[1]Mortalidad!$B$2:$P$301))</f>
        <v>10612</v>
      </c>
      <c r="K89" s="19" cm="1">
        <f t="array" ref="K89">_xlfn.XLOOKUP(transformación!$B80,'[1]Indice del consumidor'!$A$2:$A$301,_xlfn.XLOOKUP($C$1,'[1]Indice del consumidor'!$B$1:$P$1,'[1]Indice del consumidor'!$B$2:$P$301))</f>
        <v>-7.7</v>
      </c>
      <c r="L89" s="34" t="s">
        <v>702</v>
      </c>
      <c r="M89" s="34" t="s">
        <v>702</v>
      </c>
      <c r="N89" s="34" t="s">
        <v>702</v>
      </c>
    </row>
    <row r="90" spans="1:14" x14ac:dyDescent="0.3">
      <c r="A90" s="2" t="str">
        <f>'Viajeros Hoteles y Apartamet'!A90</f>
        <v>2011</v>
      </c>
      <c r="B90" s="2" t="str">
        <f>'Viajeros Hoteles y Apartamet'!B90</f>
        <v>7</v>
      </c>
      <c r="C90" s="3">
        <f>'Viajeros Hoteles y Apartamet'!R90</f>
        <v>138884</v>
      </c>
      <c r="D90" s="3" cm="1">
        <f t="array" ref="D90">_xlfn.XLOOKUP(transformación!A81,'[1]Pib Pc'!$A$2:$A$81,_xlfn.XLOOKUP($C$1,'[1]Pib Pc'!B$1:P$1,'[1]Pib Pc'!$B$2:$P$81))</f>
        <v>9520</v>
      </c>
      <c r="E90" s="19" cm="1">
        <f t="array" ref="E90">_xlfn.XLOOKUP(transformación!B81,'[1]IPC Armonizado'!$A$2:$A$250,_xlfn.XLOOKUP($C$1,'[1]IPC Armonizado'!$B$1:$Q$1,'[1]IPC Armonizado'!$B$2:$Q$250))</f>
        <v>94.54</v>
      </c>
      <c r="F90" s="19" cm="1">
        <f t="array" ref="F90">_xlfn.XLOOKUP(transformación!A81,'[1]Desempleo armonizado'!$A$2:$A$101,_xlfn.XLOOKUP($C$1,'[1]Desempleo armonizado'!$B$1:$P$1,'[1]Desempleo armonizado'!$B$2:$P$101))</f>
        <v>4.7</v>
      </c>
      <c r="G90" s="26" cm="1">
        <f t="array" ref="G90">IFERROR(_xlfn.XLOOKUP(transformación!$B81,[1]Forwarkeys!$B$2:$B$1000,_xlfn.XLOOKUP($C$1,[1]Forwarkeys!$C$1:$BA$1,[1]Forwarkeys!$C$2:$BA$1000)),"-")</f>
        <v>30203</v>
      </c>
      <c r="H90" s="19">
        <f>España!E90</f>
        <v>96.34</v>
      </c>
      <c r="I90" s="3">
        <f>[1]Aeropuerto!$N83</f>
        <v>35961</v>
      </c>
      <c r="J90" s="3" cm="1">
        <f t="array" ref="J90">_xlfn.XLOOKUP(transformación!$B81,[1]Mortalidad!$A$2:$A$301,_xlfn.XLOOKUP($C$1,[1]Mortalidad!$B$1:$P$1,[1]Mortalidad!$B$2:$P$301))</f>
        <v>10995</v>
      </c>
      <c r="K90" s="19" cm="1">
        <f t="array" ref="K90">_xlfn.XLOOKUP(transformación!$B81,'[1]Indice del consumidor'!$A$2:$A$301,_xlfn.XLOOKUP($C$1,'[1]Indice del consumidor'!$B$1:$P$1,'[1]Indice del consumidor'!$B$2:$P$301))</f>
        <v>-6.2</v>
      </c>
      <c r="L90" s="34" t="s">
        <v>702</v>
      </c>
      <c r="M90" s="34" t="s">
        <v>702</v>
      </c>
      <c r="N90" s="34" t="s">
        <v>702</v>
      </c>
    </row>
    <row r="91" spans="1:14" x14ac:dyDescent="0.3">
      <c r="A91" s="2" t="str">
        <f>'Viajeros Hoteles y Apartamet'!A91</f>
        <v>2011</v>
      </c>
      <c r="B91" s="2" t="str">
        <f>'Viajeros Hoteles y Apartamet'!B91</f>
        <v>8</v>
      </c>
      <c r="C91" s="3">
        <f>'Viajeros Hoteles y Apartamet'!R91</f>
        <v>129655</v>
      </c>
      <c r="D91" s="3" cm="1">
        <f t="array" ref="D91">_xlfn.XLOOKUP(transformación!A82,'[1]Pib Pc'!$A$2:$A$81,_xlfn.XLOOKUP($C$1,'[1]Pib Pc'!B$1:P$1,'[1]Pib Pc'!$B$2:$P$81))</f>
        <v>9520</v>
      </c>
      <c r="E91" s="19" cm="1">
        <f t="array" ref="E91">_xlfn.XLOOKUP(transformación!B82,'[1]IPC Armonizado'!$A$2:$A$250,_xlfn.XLOOKUP($C$1,'[1]IPC Armonizado'!$B$1:$Q$1,'[1]IPC Armonizado'!$B$2:$Q$250))</f>
        <v>94.65</v>
      </c>
      <c r="F91" s="19" cm="1">
        <f t="array" ref="F91">_xlfn.XLOOKUP(transformación!A82,'[1]Desempleo armonizado'!$A$2:$A$101,_xlfn.XLOOKUP($C$1,'[1]Desempleo armonizado'!$B$1:$P$1,'[1]Desempleo armonizado'!$B$2:$P$101))</f>
        <v>4.7</v>
      </c>
      <c r="G91" s="26" cm="1">
        <f t="array" ref="G91">IFERROR(_xlfn.XLOOKUP(transformación!$B82,[1]Forwarkeys!$B$2:$B$1000,_xlfn.XLOOKUP($C$1,[1]Forwarkeys!$C$1:$BA$1,[1]Forwarkeys!$C$2:$BA$1000)),"-")</f>
        <v>29795</v>
      </c>
      <c r="H91" s="19">
        <f>España!E91</f>
        <v>96.31</v>
      </c>
      <c r="I91" s="3">
        <f>[1]Aeropuerto!$N84</f>
        <v>31503</v>
      </c>
      <c r="J91" s="3" cm="1">
        <f t="array" ref="J91">_xlfn.XLOOKUP(transformación!$B82,[1]Mortalidad!$A$2:$A$301,_xlfn.XLOOKUP($C$1,[1]Mortalidad!$B$1:$P$1,[1]Mortalidad!$B$2:$P$301))</f>
        <v>10686</v>
      </c>
      <c r="K91" s="19" cm="1">
        <f t="array" ref="K91">_xlfn.XLOOKUP(transformación!$B82,'[1]Indice del consumidor'!$A$2:$A$301,_xlfn.XLOOKUP($C$1,'[1]Indice del consumidor'!$B$1:$P$1,'[1]Indice del consumidor'!$B$2:$P$301))</f>
        <v>-11.8</v>
      </c>
      <c r="L91" s="34" t="s">
        <v>702</v>
      </c>
      <c r="M91" s="34" t="s">
        <v>702</v>
      </c>
      <c r="N91" s="34" t="s">
        <v>702</v>
      </c>
    </row>
    <row r="92" spans="1:14" x14ac:dyDescent="0.3">
      <c r="A92" s="2" t="str">
        <f>'Viajeros Hoteles y Apartamet'!A92</f>
        <v>2011</v>
      </c>
      <c r="B92" s="2" t="str">
        <f>'Viajeros Hoteles y Apartamet'!B92</f>
        <v>9</v>
      </c>
      <c r="C92" s="3">
        <f>'Viajeros Hoteles y Apartamet'!R92</f>
        <v>133045</v>
      </c>
      <c r="D92" s="3" cm="1">
        <f t="array" ref="D92">_xlfn.XLOOKUP(transformación!A83,'[1]Pib Pc'!$A$2:$A$81,_xlfn.XLOOKUP($C$1,'[1]Pib Pc'!B$1:P$1,'[1]Pib Pc'!$B$2:$P$81))</f>
        <v>9520</v>
      </c>
      <c r="E92" s="19" cm="1">
        <f t="array" ref="E92">_xlfn.XLOOKUP(transformación!B83,'[1]IPC Armonizado'!$A$2:$A$250,_xlfn.XLOOKUP($C$1,'[1]IPC Armonizado'!$B$1:$Q$1,'[1]IPC Armonizado'!$B$2:$Q$250))</f>
        <v>95.12</v>
      </c>
      <c r="F92" s="19" cm="1">
        <f t="array" ref="F92">_xlfn.XLOOKUP(transformación!A83,'[1]Desempleo armonizado'!$A$2:$A$101,_xlfn.XLOOKUP($C$1,'[1]Desempleo armonizado'!$B$1:$P$1,'[1]Desempleo armonizado'!$B$2:$P$101))</f>
        <v>4.7</v>
      </c>
      <c r="G92" s="26" cm="1">
        <f t="array" ref="G92">IFERROR(_xlfn.XLOOKUP(transformación!$B83,[1]Forwarkeys!$B$2:$B$1000,_xlfn.XLOOKUP($C$1,[1]Forwarkeys!$C$1:$BA$1,[1]Forwarkeys!$C$2:$BA$1000)),"-")</f>
        <v>30105</v>
      </c>
      <c r="H92" s="19">
        <f>España!E92</f>
        <v>97.46</v>
      </c>
      <c r="I92" s="3">
        <f>[1]Aeropuerto!$N85</f>
        <v>33446</v>
      </c>
      <c r="J92" s="3" cm="1">
        <f t="array" ref="J92">_xlfn.XLOOKUP(transformación!$B83,[1]Mortalidad!$A$2:$A$301,_xlfn.XLOOKUP($C$1,[1]Mortalidad!$B$1:$P$1,[1]Mortalidad!$B$2:$P$301))</f>
        <v>10635</v>
      </c>
      <c r="K92" s="19" cm="1">
        <f t="array" ref="K92">_xlfn.XLOOKUP(transformación!$B83,'[1]Indice del consumidor'!$A$2:$A$301,_xlfn.XLOOKUP($C$1,'[1]Indice del consumidor'!$B$1:$P$1,'[1]Indice del consumidor'!$B$2:$P$301))</f>
        <v>-18.5</v>
      </c>
      <c r="L92" s="34" t="s">
        <v>702</v>
      </c>
      <c r="M92" s="34" t="s">
        <v>702</v>
      </c>
      <c r="N92" s="34" t="s">
        <v>702</v>
      </c>
    </row>
    <row r="93" spans="1:14" x14ac:dyDescent="0.3">
      <c r="A93" s="2" t="str">
        <f>'Viajeros Hoteles y Apartamet'!A93</f>
        <v>2011</v>
      </c>
      <c r="B93" s="2" t="str">
        <f>'Viajeros Hoteles y Apartamet'!B93</f>
        <v>10</v>
      </c>
      <c r="C93" s="3">
        <f>'Viajeros Hoteles y Apartamet'!R93</f>
        <v>107699</v>
      </c>
      <c r="D93" s="3" cm="1">
        <f t="array" ref="D93">_xlfn.XLOOKUP(transformación!A84,'[1]Pib Pc'!$A$2:$A$81,_xlfn.XLOOKUP($C$1,'[1]Pib Pc'!B$1:P$1,'[1]Pib Pc'!$B$2:$P$81))</f>
        <v>9920</v>
      </c>
      <c r="E93" s="19" cm="1">
        <f t="array" ref="E93">_xlfn.XLOOKUP(transformación!B84,'[1]IPC Armonizado'!$A$2:$A$250,_xlfn.XLOOKUP($C$1,'[1]IPC Armonizado'!$B$1:$Q$1,'[1]IPC Armonizado'!$B$2:$Q$250))</f>
        <v>95.22</v>
      </c>
      <c r="F93" s="19" cm="1">
        <f t="array" ref="F93">_xlfn.XLOOKUP(transformación!A84,'[1]Desempleo armonizado'!$A$2:$A$101,_xlfn.XLOOKUP($C$1,'[1]Desempleo armonizado'!$B$1:$P$1,'[1]Desempleo armonizado'!$B$2:$P$101))</f>
        <v>5.2</v>
      </c>
      <c r="G93" s="26" cm="1">
        <f t="array" ref="G93">IFERROR(_xlfn.XLOOKUP(transformación!$B84,[1]Forwarkeys!$B$2:$B$1000,_xlfn.XLOOKUP($C$1,[1]Forwarkeys!$C$1:$BA$1,[1]Forwarkeys!$C$2:$BA$1000)),"-")</f>
        <v>28129</v>
      </c>
      <c r="H93" s="19">
        <f>España!E93</f>
        <v>97.87</v>
      </c>
      <c r="I93" s="3">
        <f>[1]Aeropuerto!$N86</f>
        <v>28511</v>
      </c>
      <c r="J93" s="3" cm="1">
        <f t="array" ref="J93">_xlfn.XLOOKUP(transformación!$B84,[1]Mortalidad!$A$2:$A$301,_xlfn.XLOOKUP($C$1,[1]Mortalidad!$B$1:$P$1,[1]Mortalidad!$B$2:$P$301))</f>
        <v>11285</v>
      </c>
      <c r="K93" s="19" cm="1">
        <f t="array" ref="K93">_xlfn.XLOOKUP(transformación!$B84,'[1]Indice del consumidor'!$A$2:$A$301,_xlfn.XLOOKUP($C$1,'[1]Indice del consumidor'!$B$1:$P$1,'[1]Indice del consumidor'!$B$2:$P$301))</f>
        <v>-25.2</v>
      </c>
      <c r="L93" s="34" t="s">
        <v>702</v>
      </c>
      <c r="M93" s="34" t="s">
        <v>702</v>
      </c>
      <c r="N93" s="34" t="s">
        <v>702</v>
      </c>
    </row>
    <row r="94" spans="1:14" x14ac:dyDescent="0.3">
      <c r="A94" s="2" t="str">
        <f>'Viajeros Hoteles y Apartamet'!A94</f>
        <v>2011</v>
      </c>
      <c r="B94" s="2" t="str">
        <f>'Viajeros Hoteles y Apartamet'!B94</f>
        <v>11</v>
      </c>
      <c r="C94" s="3">
        <f>'Viajeros Hoteles y Apartamet'!R94</f>
        <v>45188</v>
      </c>
      <c r="D94" s="3" cm="1">
        <f t="array" ref="D94">_xlfn.XLOOKUP(transformación!A85,'[1]Pib Pc'!$A$2:$A$81,_xlfn.XLOOKUP($C$1,'[1]Pib Pc'!B$1:P$1,'[1]Pib Pc'!$B$2:$P$81))</f>
        <v>9920</v>
      </c>
      <c r="E94" s="19" cm="1">
        <f t="array" ref="E94">_xlfn.XLOOKUP(transformación!B85,'[1]IPC Armonizado'!$A$2:$A$250,_xlfn.XLOOKUP($C$1,'[1]IPC Armonizado'!$B$1:$Q$1,'[1]IPC Armonizado'!$B$2:$Q$250))</f>
        <v>94.84</v>
      </c>
      <c r="F94" s="19" cm="1">
        <f t="array" ref="F94">_xlfn.XLOOKUP(transformación!A85,'[1]Desempleo armonizado'!$A$2:$A$101,_xlfn.XLOOKUP($C$1,'[1]Desempleo armonizado'!$B$1:$P$1,'[1]Desempleo armonizado'!$B$2:$P$101))</f>
        <v>5.2</v>
      </c>
      <c r="G94" s="26" cm="1">
        <f t="array" ref="G94">IFERROR(_xlfn.XLOOKUP(transformación!$B85,[1]Forwarkeys!$B$2:$B$1000,_xlfn.XLOOKUP($C$1,[1]Forwarkeys!$C$1:$BA$1,[1]Forwarkeys!$C$2:$BA$1000)),"-")</f>
        <v>16847</v>
      </c>
      <c r="H94" s="19">
        <f>España!E94</f>
        <v>98.09</v>
      </c>
      <c r="I94" s="3">
        <f>[1]Aeropuerto!$N87</f>
        <v>13912</v>
      </c>
      <c r="J94" s="3" cm="1">
        <f t="array" ref="J94">_xlfn.XLOOKUP(transformación!$B85,[1]Mortalidad!$A$2:$A$301,_xlfn.XLOOKUP($C$1,[1]Mortalidad!$B$1:$P$1,[1]Mortalidad!$B$2:$P$301))</f>
        <v>11475</v>
      </c>
      <c r="K94" s="19" cm="1">
        <f t="array" ref="K94">_xlfn.XLOOKUP(transformación!$B85,'[1]Indice del consumidor'!$A$2:$A$301,_xlfn.XLOOKUP($C$1,'[1]Indice del consumidor'!$B$1:$P$1,'[1]Indice del consumidor'!$B$2:$P$301))</f>
        <v>-20.6</v>
      </c>
      <c r="L94" s="34" t="s">
        <v>702</v>
      </c>
      <c r="M94" s="34" t="s">
        <v>702</v>
      </c>
      <c r="N94" s="34" t="s">
        <v>702</v>
      </c>
    </row>
    <row r="95" spans="1:14" x14ac:dyDescent="0.3">
      <c r="A95" s="2" t="str">
        <f>'Viajeros Hoteles y Apartamet'!A95</f>
        <v>2011</v>
      </c>
      <c r="B95" s="2" t="str">
        <f>'Viajeros Hoteles y Apartamet'!B95</f>
        <v>12</v>
      </c>
      <c r="C95" s="3">
        <f>'Viajeros Hoteles y Apartamet'!R95</f>
        <v>25524</v>
      </c>
      <c r="D95" s="3" cm="1">
        <f t="array" ref="D95">_xlfn.XLOOKUP(transformación!A86,'[1]Pib Pc'!$A$2:$A$81,_xlfn.XLOOKUP($C$1,'[1]Pib Pc'!B$1:P$1,'[1]Pib Pc'!$B$2:$P$81))</f>
        <v>9920</v>
      </c>
      <c r="E95" s="19" cm="1">
        <f t="array" ref="E95">_xlfn.XLOOKUP(transformación!B86,'[1]IPC Armonizado'!$A$2:$A$250,_xlfn.XLOOKUP($C$1,'[1]IPC Armonizado'!$B$1:$Q$1,'[1]IPC Armonizado'!$B$2:$Q$250))</f>
        <v>94.54</v>
      </c>
      <c r="F95" s="19" cm="1">
        <f t="array" ref="F95">_xlfn.XLOOKUP(transformación!A86,'[1]Desempleo armonizado'!$A$2:$A$101,_xlfn.XLOOKUP($C$1,'[1]Desempleo armonizado'!$B$1:$P$1,'[1]Desempleo armonizado'!$B$2:$P$101))</f>
        <v>5.2</v>
      </c>
      <c r="G95" s="26" cm="1">
        <f t="array" ref="G95">IFERROR(_xlfn.XLOOKUP(transformación!$B86,[1]Forwarkeys!$B$2:$B$1000,_xlfn.XLOOKUP($C$1,[1]Forwarkeys!$C$1:$BA$1,[1]Forwarkeys!$C$2:$BA$1000)),"-")</f>
        <v>17338</v>
      </c>
      <c r="H95" s="19">
        <f>España!E95</f>
        <v>98.11</v>
      </c>
      <c r="I95" s="3">
        <f>[1]Aeropuerto!$N88</f>
        <v>14101</v>
      </c>
      <c r="J95" s="3" cm="1">
        <f t="array" ref="J95">_xlfn.XLOOKUP(transformación!$B86,[1]Mortalidad!$A$2:$A$301,_xlfn.XLOOKUP($C$1,[1]Mortalidad!$B$1:$P$1,[1]Mortalidad!$B$2:$P$301))</f>
        <v>12535</v>
      </c>
      <c r="K95" s="19" cm="1">
        <f t="array" ref="K95">_xlfn.XLOOKUP(transformación!$B86,'[1]Indice del consumidor'!$A$2:$A$301,_xlfn.XLOOKUP($C$1,'[1]Indice del consumidor'!$B$1:$P$1,'[1]Indice del consumidor'!$B$2:$P$301))</f>
        <v>-24.4</v>
      </c>
      <c r="L95" s="34" t="s">
        <v>702</v>
      </c>
      <c r="M95" s="34" t="s">
        <v>702</v>
      </c>
      <c r="N95" s="34" t="s">
        <v>702</v>
      </c>
    </row>
    <row r="96" spans="1:14" x14ac:dyDescent="0.3">
      <c r="A96" s="2" t="str">
        <f>'Viajeros Hoteles y Apartamet'!A96</f>
        <v>2012</v>
      </c>
      <c r="B96" s="2" t="str">
        <f>'Viajeros Hoteles y Apartamet'!B96</f>
        <v>1</v>
      </c>
      <c r="C96" s="3">
        <f>'Viajeros Hoteles y Apartamet'!R96</f>
        <v>35895</v>
      </c>
      <c r="D96" s="3" cm="1">
        <f t="array" ref="D96">_xlfn.XLOOKUP(transformación!A87,'[1]Pib Pc'!$A$2:$A$81,_xlfn.XLOOKUP($C$1,'[1]Pib Pc'!B$1:P$1,'[1]Pib Pc'!$B$2:$P$81))</f>
        <v>9620</v>
      </c>
      <c r="E96" s="19" cm="1">
        <f t="array" ref="E96">_xlfn.XLOOKUP(transformación!B87,'[1]IPC Armonizado'!$A$2:$A$250,_xlfn.XLOOKUP($C$1,'[1]IPC Armonizado'!$B$1:$Q$1,'[1]IPC Armonizado'!$B$2:$Q$250))</f>
        <v>94.66</v>
      </c>
      <c r="F96" s="19" cm="1">
        <f t="array" ref="F96">_xlfn.XLOOKUP(transformación!A87,'[1]Desempleo armonizado'!$A$2:$A$101,_xlfn.XLOOKUP($C$1,'[1]Desempleo armonizado'!$B$1:$P$1,'[1]Desempleo armonizado'!$B$2:$P$101))</f>
        <v>5.8</v>
      </c>
      <c r="G96" s="26" cm="1">
        <f t="array" ref="G96">IFERROR(_xlfn.XLOOKUP(transformación!$B87,[1]Forwarkeys!$B$2:$B$1000,_xlfn.XLOOKUP($C$1,[1]Forwarkeys!$C$1:$BA$1,[1]Forwarkeys!$C$2:$BA$1000)),"-")</f>
        <v>16911</v>
      </c>
      <c r="H96" s="19">
        <f>España!E96</f>
        <v>96.48</v>
      </c>
      <c r="I96" s="3">
        <f>[1]Aeropuerto!$N89</f>
        <v>13520</v>
      </c>
      <c r="J96" s="3" cm="1">
        <f t="array" ref="J96">_xlfn.XLOOKUP(transformación!$B87,[1]Mortalidad!$A$2:$A$301,_xlfn.XLOOKUP($C$1,[1]Mortalidad!$B$1:$P$1,[1]Mortalidad!$B$2:$P$301))</f>
        <v>12490</v>
      </c>
      <c r="K96" s="19" cm="1">
        <f t="array" ref="K96">_xlfn.XLOOKUP(transformación!$B87,'[1]Indice del consumidor'!$A$2:$A$301,_xlfn.XLOOKUP($C$1,'[1]Indice del consumidor'!$B$1:$P$1,'[1]Indice del consumidor'!$B$2:$P$301))</f>
        <v>-21.4</v>
      </c>
      <c r="L96" s="34" t="s">
        <v>702</v>
      </c>
      <c r="M96" s="34" t="s">
        <v>702</v>
      </c>
      <c r="N96" s="34" t="s">
        <v>702</v>
      </c>
    </row>
    <row r="97" spans="1:14" x14ac:dyDescent="0.3">
      <c r="A97" s="2" t="str">
        <f>'Viajeros Hoteles y Apartamet'!A97</f>
        <v>2012</v>
      </c>
      <c r="B97" s="2" t="str">
        <f>'Viajeros Hoteles y Apartamet'!B97</f>
        <v>2</v>
      </c>
      <c r="C97" s="3">
        <f>'Viajeros Hoteles y Apartamet'!R97</f>
        <v>49035</v>
      </c>
      <c r="D97" s="3" cm="1">
        <f t="array" ref="D97">_xlfn.XLOOKUP(transformación!A88,'[1]Pib Pc'!$A$2:$A$81,_xlfn.XLOOKUP($C$1,'[1]Pib Pc'!B$1:P$1,'[1]Pib Pc'!$B$2:$P$81))</f>
        <v>9620</v>
      </c>
      <c r="E97" s="19" cm="1">
        <f t="array" ref="E97">_xlfn.XLOOKUP(transformación!B88,'[1]IPC Armonizado'!$A$2:$A$250,_xlfn.XLOOKUP($C$1,'[1]IPC Armonizado'!$B$1:$Q$1,'[1]IPC Armonizado'!$B$2:$Q$250))</f>
        <v>95.6</v>
      </c>
      <c r="F97" s="19" cm="1">
        <f t="array" ref="F97">_xlfn.XLOOKUP(transformación!A88,'[1]Desempleo armonizado'!$A$2:$A$101,_xlfn.XLOOKUP($C$1,'[1]Desempleo armonizado'!$B$1:$P$1,'[1]Desempleo armonizado'!$B$2:$P$101))</f>
        <v>5.8</v>
      </c>
      <c r="G97" s="26" cm="1">
        <f t="array" ref="G97">IFERROR(_xlfn.XLOOKUP(transformación!$B88,[1]Forwarkeys!$B$2:$B$1000,_xlfn.XLOOKUP($C$1,[1]Forwarkeys!$C$1:$BA$1,[1]Forwarkeys!$C$2:$BA$1000)),"-")</f>
        <v>16929</v>
      </c>
      <c r="H97" s="19">
        <f>España!E97</f>
        <v>96.51</v>
      </c>
      <c r="I97" s="3">
        <f>[1]Aeropuerto!$N90</f>
        <v>15981</v>
      </c>
      <c r="J97" s="3" cm="1">
        <f t="array" ref="J97">_xlfn.XLOOKUP(transformación!$B88,[1]Mortalidad!$A$2:$A$301,_xlfn.XLOOKUP($C$1,[1]Mortalidad!$B$1:$P$1,[1]Mortalidad!$B$2:$P$301))</f>
        <v>12511</v>
      </c>
      <c r="K97" s="19" cm="1">
        <f t="array" ref="K97">_xlfn.XLOOKUP(transformación!$B88,'[1]Indice del consumidor'!$A$2:$A$301,_xlfn.XLOOKUP($C$1,'[1]Indice del consumidor'!$B$1:$P$1,'[1]Indice del consumidor'!$B$2:$P$301))</f>
        <v>-18.399999999999999</v>
      </c>
      <c r="L97" s="34" t="s">
        <v>702</v>
      </c>
      <c r="M97" s="34" t="s">
        <v>702</v>
      </c>
      <c r="N97" s="34" t="s">
        <v>702</v>
      </c>
    </row>
    <row r="98" spans="1:14" x14ac:dyDescent="0.3">
      <c r="A98" s="2" t="str">
        <f>'Viajeros Hoteles y Apartamet'!A98</f>
        <v>2012</v>
      </c>
      <c r="B98" s="2" t="str">
        <f>'Viajeros Hoteles y Apartamet'!B98</f>
        <v>3</v>
      </c>
      <c r="C98" s="3">
        <f>'Viajeros Hoteles y Apartamet'!R98</f>
        <v>55680</v>
      </c>
      <c r="D98" s="3" cm="1">
        <f t="array" ref="D98">_xlfn.XLOOKUP(transformación!A89,'[1]Pib Pc'!$A$2:$A$81,_xlfn.XLOOKUP($C$1,'[1]Pib Pc'!B$1:P$1,'[1]Pib Pc'!$B$2:$P$81))</f>
        <v>9620</v>
      </c>
      <c r="E98" s="19" cm="1">
        <f t="array" ref="E98">_xlfn.XLOOKUP(transformación!B89,'[1]IPC Armonizado'!$A$2:$A$250,_xlfn.XLOOKUP($C$1,'[1]IPC Armonizado'!$B$1:$Q$1,'[1]IPC Armonizado'!$B$2:$Q$250))</f>
        <v>96.93</v>
      </c>
      <c r="F98" s="19" cm="1">
        <f t="array" ref="F98">_xlfn.XLOOKUP(transformación!A89,'[1]Desempleo armonizado'!$A$2:$A$101,_xlfn.XLOOKUP($C$1,'[1]Desempleo armonizado'!$B$1:$P$1,'[1]Desempleo armonizado'!$B$2:$P$101))</f>
        <v>5.8</v>
      </c>
      <c r="G98" s="26" cm="1">
        <f t="array" ref="G98">IFERROR(_xlfn.XLOOKUP(transformación!$B89,[1]Forwarkeys!$B$2:$B$1000,_xlfn.XLOOKUP($C$1,[1]Forwarkeys!$C$1:$BA$1,[1]Forwarkeys!$C$2:$BA$1000)),"-")</f>
        <v>20442</v>
      </c>
      <c r="H98" s="19">
        <f>España!E98</f>
        <v>98.64</v>
      </c>
      <c r="I98" s="3">
        <f>[1]Aeropuerto!$N91</f>
        <v>19754</v>
      </c>
      <c r="J98" s="3" cm="1">
        <f t="array" ref="J98">_xlfn.XLOOKUP(transformación!$B89,[1]Mortalidad!$A$2:$A$301,_xlfn.XLOOKUP($C$1,[1]Mortalidad!$B$1:$P$1,[1]Mortalidad!$B$2:$P$301))</f>
        <v>12799</v>
      </c>
      <c r="K98" s="19" cm="1">
        <f t="array" ref="K98">_xlfn.XLOOKUP(transformación!$B89,'[1]Indice del consumidor'!$A$2:$A$301,_xlfn.XLOOKUP($C$1,'[1]Indice del consumidor'!$B$1:$P$1,'[1]Indice del consumidor'!$B$2:$P$301))</f>
        <v>-21.8</v>
      </c>
      <c r="L98" s="34" t="s">
        <v>702</v>
      </c>
      <c r="M98" s="34" t="s">
        <v>702</v>
      </c>
      <c r="N98" s="34" t="s">
        <v>702</v>
      </c>
    </row>
    <row r="99" spans="1:14" x14ac:dyDescent="0.3">
      <c r="A99" s="2" t="str">
        <f>'Viajeros Hoteles y Apartamet'!A99</f>
        <v>2012</v>
      </c>
      <c r="B99" s="2" t="str">
        <f>'Viajeros Hoteles y Apartamet'!B99</f>
        <v>4</v>
      </c>
      <c r="C99" s="3">
        <f>'Viajeros Hoteles y Apartamet'!R99</f>
        <v>75540</v>
      </c>
      <c r="D99" s="3" cm="1">
        <f t="array" ref="D99">_xlfn.XLOOKUP(transformación!A90,'[1]Pib Pc'!$A$2:$A$81,_xlfn.XLOOKUP($C$1,'[1]Pib Pc'!B$1:P$1,'[1]Pib Pc'!$B$2:$P$81))</f>
        <v>9940</v>
      </c>
      <c r="E99" s="19" cm="1">
        <f t="array" ref="E99">_xlfn.XLOOKUP(transformación!B90,'[1]IPC Armonizado'!$A$2:$A$250,_xlfn.XLOOKUP($C$1,'[1]IPC Armonizado'!$B$1:$Q$1,'[1]IPC Armonizado'!$B$2:$Q$250))</f>
        <v>97.39</v>
      </c>
      <c r="F99" s="19" cm="1">
        <f t="array" ref="F99">_xlfn.XLOOKUP(transformación!A90,'[1]Desempleo armonizado'!$A$2:$A$101,_xlfn.XLOOKUP($C$1,'[1]Desempleo armonizado'!$B$1:$P$1,'[1]Desempleo armonizado'!$B$2:$P$101))</f>
        <v>5.7</v>
      </c>
      <c r="G99" s="26" cm="1">
        <f t="array" ref="G99">IFERROR(_xlfn.XLOOKUP(transformación!$B90,[1]Forwarkeys!$B$2:$B$1000,_xlfn.XLOOKUP($C$1,[1]Forwarkeys!$C$1:$BA$1,[1]Forwarkeys!$C$2:$BA$1000)),"-")</f>
        <v>27810</v>
      </c>
      <c r="H99" s="19">
        <f>España!E99</f>
        <v>99.71</v>
      </c>
      <c r="I99" s="3">
        <f>[1]Aeropuerto!$N92</f>
        <v>29457</v>
      </c>
      <c r="J99" s="3" cm="1">
        <f t="array" ref="J99">_xlfn.XLOOKUP(transformación!$B90,[1]Mortalidad!$A$2:$A$301,_xlfn.XLOOKUP($C$1,[1]Mortalidad!$B$1:$P$1,[1]Mortalidad!$B$2:$P$301))</f>
        <v>11876</v>
      </c>
      <c r="K99" s="19" cm="1">
        <f t="array" ref="K99">_xlfn.XLOOKUP(transformación!$B90,'[1]Indice del consumidor'!$A$2:$A$301,_xlfn.XLOOKUP($C$1,'[1]Indice del consumidor'!$B$1:$P$1,'[1]Indice del consumidor'!$B$2:$P$301))</f>
        <v>-16.3</v>
      </c>
      <c r="L99" s="34" t="s">
        <v>702</v>
      </c>
      <c r="M99" s="34" t="s">
        <v>702</v>
      </c>
      <c r="N99" s="34" t="s">
        <v>702</v>
      </c>
    </row>
    <row r="100" spans="1:14" x14ac:dyDescent="0.3">
      <c r="A100" s="2" t="str">
        <f>'Viajeros Hoteles y Apartamet'!A100</f>
        <v>2012</v>
      </c>
      <c r="B100" s="2" t="str">
        <f>'Viajeros Hoteles y Apartamet'!B100</f>
        <v>5</v>
      </c>
      <c r="C100" s="3">
        <f>'Viajeros Hoteles y Apartamet'!R100</f>
        <v>105857</v>
      </c>
      <c r="D100" s="3" cm="1">
        <f t="array" ref="D100">_xlfn.XLOOKUP(transformación!A91,'[1]Pib Pc'!$A$2:$A$81,_xlfn.XLOOKUP($C$1,'[1]Pib Pc'!B$1:P$1,'[1]Pib Pc'!$B$2:$P$81))</f>
        <v>9940</v>
      </c>
      <c r="E100" s="19" cm="1">
        <f t="array" ref="E100">_xlfn.XLOOKUP(transformación!B91,'[1]IPC Armonizado'!$A$2:$A$250,_xlfn.XLOOKUP($C$1,'[1]IPC Armonizado'!$B$1:$Q$1,'[1]IPC Armonizado'!$B$2:$Q$250))</f>
        <v>97.17</v>
      </c>
      <c r="F100" s="19" cm="1">
        <f t="array" ref="F100">_xlfn.XLOOKUP(transformación!A91,'[1]Desempleo armonizado'!$A$2:$A$101,_xlfn.XLOOKUP($C$1,'[1]Desempleo armonizado'!$B$1:$P$1,'[1]Desempleo armonizado'!$B$2:$P$101))</f>
        <v>5.7</v>
      </c>
      <c r="G100" s="26" cm="1">
        <f t="array" ref="G100">IFERROR(_xlfn.XLOOKUP(transformación!$B91,[1]Forwarkeys!$B$2:$B$1000,_xlfn.XLOOKUP($C$1,[1]Forwarkeys!$C$1:$BA$1,[1]Forwarkeys!$C$2:$BA$1000)),"-")</f>
        <v>33736</v>
      </c>
      <c r="H100" s="19">
        <f>España!E100</f>
        <v>99.5</v>
      </c>
      <c r="I100" s="3">
        <f>[1]Aeropuerto!$N93</f>
        <v>33093</v>
      </c>
      <c r="J100" s="3" cm="1">
        <f t="array" ref="J100">_xlfn.XLOOKUP(transformación!$B91,[1]Mortalidad!$A$2:$A$301,_xlfn.XLOOKUP($C$1,[1]Mortalidad!$B$1:$P$1,[1]Mortalidad!$B$2:$P$301))</f>
        <v>11602</v>
      </c>
      <c r="K100" s="19" cm="1">
        <f t="array" ref="K100">_xlfn.XLOOKUP(transformación!$B91,'[1]Indice del consumidor'!$A$2:$A$301,_xlfn.XLOOKUP($C$1,'[1]Indice del consumidor'!$B$1:$P$1,'[1]Indice del consumidor'!$B$2:$P$301))</f>
        <v>-20.6</v>
      </c>
      <c r="L100" s="34" t="s">
        <v>702</v>
      </c>
      <c r="M100" s="34" t="s">
        <v>702</v>
      </c>
      <c r="N100" s="34" t="s">
        <v>702</v>
      </c>
    </row>
    <row r="101" spans="1:14" x14ac:dyDescent="0.3">
      <c r="A101" s="2" t="str">
        <f>'Viajeros Hoteles y Apartamet'!A101</f>
        <v>2012</v>
      </c>
      <c r="B101" s="2" t="str">
        <f>'Viajeros Hoteles y Apartamet'!B101</f>
        <v>6</v>
      </c>
      <c r="C101" s="3">
        <f>'Viajeros Hoteles y Apartamet'!R101</f>
        <v>122002</v>
      </c>
      <c r="D101" s="3" cm="1">
        <f t="array" ref="D101">_xlfn.XLOOKUP(transformación!A92,'[1]Pib Pc'!$A$2:$A$81,_xlfn.XLOOKUP($C$1,'[1]Pib Pc'!B$1:P$1,'[1]Pib Pc'!$B$2:$P$81))</f>
        <v>9940</v>
      </c>
      <c r="E101" s="19" cm="1">
        <f t="array" ref="E101">_xlfn.XLOOKUP(transformación!B92,'[1]IPC Armonizado'!$A$2:$A$250,_xlfn.XLOOKUP($C$1,'[1]IPC Armonizado'!$B$1:$Q$1,'[1]IPC Armonizado'!$B$2:$Q$250))</f>
        <v>96.59</v>
      </c>
      <c r="F101" s="19" cm="1">
        <f t="array" ref="F101">_xlfn.XLOOKUP(transformación!A92,'[1]Desempleo armonizado'!$A$2:$A$101,_xlfn.XLOOKUP($C$1,'[1]Desempleo armonizado'!$B$1:$P$1,'[1]Desempleo armonizado'!$B$2:$P$101))</f>
        <v>5.7</v>
      </c>
      <c r="G101" s="26" cm="1">
        <f t="array" ref="G101">IFERROR(_xlfn.XLOOKUP(transformación!$B92,[1]Forwarkeys!$B$2:$B$1000,_xlfn.XLOOKUP($C$1,[1]Forwarkeys!$C$1:$BA$1,[1]Forwarkeys!$C$2:$BA$1000)),"-")</f>
        <v>33321</v>
      </c>
      <c r="H101" s="19">
        <f>España!E101</f>
        <v>99.26</v>
      </c>
      <c r="I101" s="3">
        <f>[1]Aeropuerto!$N94</f>
        <v>32193</v>
      </c>
      <c r="J101" s="3" cm="1">
        <f t="array" ref="J101">_xlfn.XLOOKUP(transformación!$B92,[1]Mortalidad!$A$2:$A$301,_xlfn.XLOOKUP($C$1,[1]Mortalidad!$B$1:$P$1,[1]Mortalidad!$B$2:$P$301))</f>
        <v>11062</v>
      </c>
      <c r="K101" s="19" cm="1">
        <f t="array" ref="K101">_xlfn.XLOOKUP(transformación!$B92,'[1]Indice del consumidor'!$A$2:$A$301,_xlfn.XLOOKUP($C$1,'[1]Indice del consumidor'!$B$1:$P$1,'[1]Indice del consumidor'!$B$2:$P$301))</f>
        <v>-23.4</v>
      </c>
      <c r="L101" s="34" t="s">
        <v>702</v>
      </c>
      <c r="M101" s="34" t="s">
        <v>702</v>
      </c>
      <c r="N101" s="34" t="s">
        <v>702</v>
      </c>
    </row>
    <row r="102" spans="1:14" x14ac:dyDescent="0.3">
      <c r="A102" s="2" t="str">
        <f>'Viajeros Hoteles y Apartamet'!A102</f>
        <v>2012</v>
      </c>
      <c r="B102" s="2" t="str">
        <f>'Viajeros Hoteles y Apartamet'!B102</f>
        <v>7</v>
      </c>
      <c r="C102" s="3">
        <f>'Viajeros Hoteles y Apartamet'!R102</f>
        <v>135420</v>
      </c>
      <c r="D102" s="3" cm="1">
        <f t="array" ref="D102">_xlfn.XLOOKUP(transformación!A93,'[1]Pib Pc'!$A$2:$A$81,_xlfn.XLOOKUP($C$1,'[1]Pib Pc'!B$1:P$1,'[1]Pib Pc'!$B$2:$P$81))</f>
        <v>9450</v>
      </c>
      <c r="E102" s="19" cm="1">
        <f t="array" ref="E102">_xlfn.XLOOKUP(transformación!B93,'[1]IPC Armonizado'!$A$2:$A$250,_xlfn.XLOOKUP($C$1,'[1]IPC Armonizado'!$B$1:$Q$1,'[1]IPC Armonizado'!$B$2:$Q$250))</f>
        <v>97</v>
      </c>
      <c r="F102" s="19" cm="1">
        <f t="array" ref="F102">_xlfn.XLOOKUP(transformación!A93,'[1]Desempleo armonizado'!$A$2:$A$101,_xlfn.XLOOKUP($C$1,'[1]Desempleo armonizado'!$B$1:$P$1,'[1]Desempleo armonizado'!$B$2:$P$101))</f>
        <v>5.7</v>
      </c>
      <c r="G102" s="26" cm="1">
        <f t="array" ref="G102">IFERROR(_xlfn.XLOOKUP(transformación!$B93,[1]Forwarkeys!$B$2:$B$1000,_xlfn.XLOOKUP($C$1,[1]Forwarkeys!$C$1:$BA$1,[1]Forwarkeys!$C$2:$BA$1000)),"-")</f>
        <v>34260</v>
      </c>
      <c r="H102" s="19">
        <f>España!E102</f>
        <v>98.42</v>
      </c>
      <c r="I102" s="3">
        <f>[1]Aeropuerto!$N95</f>
        <v>36097</v>
      </c>
      <c r="J102" s="3" cm="1">
        <f t="array" ref="J102">_xlfn.XLOOKUP(transformación!$B93,[1]Mortalidad!$A$2:$A$301,_xlfn.XLOOKUP($C$1,[1]Mortalidad!$B$1:$P$1,[1]Mortalidad!$B$2:$P$301))</f>
        <v>11055</v>
      </c>
      <c r="K102" s="19" cm="1">
        <f t="array" ref="K102">_xlfn.XLOOKUP(transformación!$B93,'[1]Indice del consumidor'!$A$2:$A$301,_xlfn.XLOOKUP($C$1,'[1]Indice del consumidor'!$B$1:$P$1,'[1]Indice del consumidor'!$B$2:$P$301))</f>
        <v>-15</v>
      </c>
      <c r="L102" s="34" t="s">
        <v>702</v>
      </c>
      <c r="M102" s="34" t="s">
        <v>702</v>
      </c>
      <c r="N102" s="34" t="s">
        <v>702</v>
      </c>
    </row>
    <row r="103" spans="1:14" x14ac:dyDescent="0.3">
      <c r="A103" s="2" t="str">
        <f>'Viajeros Hoteles y Apartamet'!A103</f>
        <v>2012</v>
      </c>
      <c r="B103" s="2" t="str">
        <f>'Viajeros Hoteles y Apartamet'!B103</f>
        <v>8</v>
      </c>
      <c r="C103" s="3">
        <f>'Viajeros Hoteles y Apartamet'!R103</f>
        <v>119586</v>
      </c>
      <c r="D103" s="3" cm="1">
        <f t="array" ref="D103">_xlfn.XLOOKUP(transformación!A94,'[1]Pib Pc'!$A$2:$A$81,_xlfn.XLOOKUP($C$1,'[1]Pib Pc'!B$1:P$1,'[1]Pib Pc'!$B$2:$P$81))</f>
        <v>9450</v>
      </c>
      <c r="E103" s="19" cm="1">
        <f t="array" ref="E103">_xlfn.XLOOKUP(transformación!B94,'[1]IPC Armonizado'!$A$2:$A$250,_xlfn.XLOOKUP($C$1,'[1]IPC Armonizado'!$B$1:$Q$1,'[1]IPC Armonizado'!$B$2:$Q$250))</f>
        <v>97.07</v>
      </c>
      <c r="F103" s="19" cm="1">
        <f t="array" ref="F103">_xlfn.XLOOKUP(transformación!A94,'[1]Desempleo armonizado'!$A$2:$A$101,_xlfn.XLOOKUP($C$1,'[1]Desempleo armonizado'!$B$1:$P$1,'[1]Desempleo armonizado'!$B$2:$P$101))</f>
        <v>5.7</v>
      </c>
      <c r="G103" s="26" cm="1">
        <f t="array" ref="G103">IFERROR(_xlfn.XLOOKUP(transformación!$B94,[1]Forwarkeys!$B$2:$B$1000,_xlfn.XLOOKUP($C$1,[1]Forwarkeys!$C$1:$BA$1,[1]Forwarkeys!$C$2:$BA$1000)),"-")</f>
        <v>35074</v>
      </c>
      <c r="H103" s="19">
        <f>España!E103</f>
        <v>98.92</v>
      </c>
      <c r="I103" s="3">
        <f>[1]Aeropuerto!$N96</f>
        <v>32159</v>
      </c>
      <c r="J103" s="3" cm="1">
        <f t="array" ref="J103">_xlfn.XLOOKUP(transformación!$B94,[1]Mortalidad!$A$2:$A$301,_xlfn.XLOOKUP($C$1,[1]Mortalidad!$B$1:$P$1,[1]Mortalidad!$B$2:$P$301))</f>
        <v>10855</v>
      </c>
      <c r="K103" s="19" cm="1">
        <f t="array" ref="K103">_xlfn.XLOOKUP(transformación!$B94,'[1]Indice del consumidor'!$A$2:$A$301,_xlfn.XLOOKUP($C$1,'[1]Indice del consumidor'!$B$1:$P$1,'[1]Indice del consumidor'!$B$2:$P$301))</f>
        <v>-15.9</v>
      </c>
      <c r="L103" s="34" t="s">
        <v>702</v>
      </c>
      <c r="M103" s="34" t="s">
        <v>702</v>
      </c>
      <c r="N103" s="34" t="s">
        <v>702</v>
      </c>
    </row>
    <row r="104" spans="1:14" x14ac:dyDescent="0.3">
      <c r="A104" s="2" t="str">
        <f>'Viajeros Hoteles y Apartamet'!A104</f>
        <v>2012</v>
      </c>
      <c r="B104" s="2" t="str">
        <f>'Viajeros Hoteles y Apartamet'!B104</f>
        <v>9</v>
      </c>
      <c r="C104" s="3">
        <f>'Viajeros Hoteles y Apartamet'!R104</f>
        <v>130498</v>
      </c>
      <c r="D104" s="3" cm="1">
        <f t="array" ref="D104">_xlfn.XLOOKUP(transformación!A95,'[1]Pib Pc'!$A$2:$A$81,_xlfn.XLOOKUP($C$1,'[1]Pib Pc'!B$1:P$1,'[1]Pib Pc'!$B$2:$P$81))</f>
        <v>9450</v>
      </c>
      <c r="E104" s="19" cm="1">
        <f t="array" ref="E104">_xlfn.XLOOKUP(transformación!B95,'[1]IPC Armonizado'!$A$2:$A$250,_xlfn.XLOOKUP($C$1,'[1]IPC Armonizado'!$B$1:$Q$1,'[1]IPC Armonizado'!$B$2:$Q$250))</f>
        <v>97.54</v>
      </c>
      <c r="F104" s="19" cm="1">
        <f t="array" ref="F104">_xlfn.XLOOKUP(transformación!A95,'[1]Desempleo armonizado'!$A$2:$A$101,_xlfn.XLOOKUP($C$1,'[1]Desempleo armonizado'!$B$1:$P$1,'[1]Desempleo armonizado'!$B$2:$P$101))</f>
        <v>5.7</v>
      </c>
      <c r="G104" s="26" cm="1">
        <f t="array" ref="G104">IFERROR(_xlfn.XLOOKUP(transformación!$B95,[1]Forwarkeys!$B$2:$B$1000,_xlfn.XLOOKUP($C$1,[1]Forwarkeys!$C$1:$BA$1,[1]Forwarkeys!$C$2:$BA$1000)),"-")</f>
        <v>33388</v>
      </c>
      <c r="H104" s="19">
        <f>España!E104</f>
        <v>100.83</v>
      </c>
      <c r="I104" s="3">
        <f>[1]Aeropuerto!$N97</f>
        <v>34635</v>
      </c>
      <c r="J104" s="3" cm="1">
        <f t="array" ref="J104">_xlfn.XLOOKUP(transformación!$B95,[1]Mortalidad!$A$2:$A$301,_xlfn.XLOOKUP($C$1,[1]Mortalidad!$B$1:$P$1,[1]Mortalidad!$B$2:$P$301))</f>
        <v>10704</v>
      </c>
      <c r="K104" s="19" cm="1">
        <f t="array" ref="K104">_xlfn.XLOOKUP(transformación!$B95,'[1]Indice del consumidor'!$A$2:$A$301,_xlfn.XLOOKUP($C$1,'[1]Indice del consumidor'!$B$1:$P$1,'[1]Indice del consumidor'!$B$2:$P$301))</f>
        <v>-15.7</v>
      </c>
      <c r="L104" s="34" t="s">
        <v>702</v>
      </c>
      <c r="M104" s="34" t="s">
        <v>702</v>
      </c>
      <c r="N104" s="34" t="s">
        <v>702</v>
      </c>
    </row>
    <row r="105" spans="1:14" x14ac:dyDescent="0.3">
      <c r="A105" s="2" t="str">
        <f>'Viajeros Hoteles y Apartamet'!A105</f>
        <v>2012</v>
      </c>
      <c r="B105" s="2" t="str">
        <f>'Viajeros Hoteles y Apartamet'!B105</f>
        <v>10</v>
      </c>
      <c r="C105" s="3">
        <f>'Viajeros Hoteles y Apartamet'!R105</f>
        <v>115037</v>
      </c>
      <c r="D105" s="3" cm="1">
        <f t="array" ref="D105">_xlfn.XLOOKUP(transformación!A96,'[1]Pib Pc'!$A$2:$A$81,_xlfn.XLOOKUP($C$1,'[1]Pib Pc'!B$1:P$1,'[1]Pib Pc'!$B$2:$P$81))</f>
        <v>9970</v>
      </c>
      <c r="E105" s="19" cm="1">
        <f t="array" ref="E105">_xlfn.XLOOKUP(transformación!B96,'[1]IPC Armonizado'!$A$2:$A$250,_xlfn.XLOOKUP($C$1,'[1]IPC Armonizado'!$B$1:$Q$1,'[1]IPC Armonizado'!$B$2:$Q$250))</f>
        <v>98.33</v>
      </c>
      <c r="F105" s="19" cm="1">
        <f t="array" ref="F105">_xlfn.XLOOKUP(transformación!A96,'[1]Desempleo armonizado'!$A$2:$A$101,_xlfn.XLOOKUP($C$1,'[1]Desempleo armonizado'!$B$1:$P$1,'[1]Desempleo armonizado'!$B$2:$P$101))</f>
        <v>6.2</v>
      </c>
      <c r="G105" s="26" cm="1">
        <f t="array" ref="G105">IFERROR(_xlfn.XLOOKUP(transformación!$B96,[1]Forwarkeys!$B$2:$B$1000,_xlfn.XLOOKUP($C$1,[1]Forwarkeys!$C$1:$BA$1,[1]Forwarkeys!$C$2:$BA$1000)),"-")</f>
        <v>32666</v>
      </c>
      <c r="H105" s="19">
        <f>España!E105</f>
        <v>101.29</v>
      </c>
      <c r="I105" s="3">
        <f>[1]Aeropuerto!$N98</f>
        <v>30127</v>
      </c>
      <c r="J105" s="3" cm="1">
        <f t="array" ref="J105">_xlfn.XLOOKUP(transformación!$B96,[1]Mortalidad!$A$2:$A$301,_xlfn.XLOOKUP($C$1,[1]Mortalidad!$B$1:$P$1,[1]Mortalidad!$B$2:$P$301))</f>
        <v>11510</v>
      </c>
      <c r="K105" s="19" cm="1">
        <f t="array" ref="K105">_xlfn.XLOOKUP(transformación!$B96,'[1]Indice del consumidor'!$A$2:$A$301,_xlfn.XLOOKUP($C$1,'[1]Indice del consumidor'!$B$1:$P$1,'[1]Indice del consumidor'!$B$2:$P$301))</f>
        <v>-18.399999999999999</v>
      </c>
      <c r="L105" s="34" t="s">
        <v>702</v>
      </c>
      <c r="M105" s="34" t="s">
        <v>702</v>
      </c>
      <c r="N105" s="34" t="s">
        <v>702</v>
      </c>
    </row>
    <row r="106" spans="1:14" x14ac:dyDescent="0.3">
      <c r="A106" s="2" t="str">
        <f>'Viajeros Hoteles y Apartamet'!A106</f>
        <v>2012</v>
      </c>
      <c r="B106" s="2" t="str">
        <f>'Viajeros Hoteles y Apartamet'!B106</f>
        <v>11</v>
      </c>
      <c r="C106" s="3">
        <f>'Viajeros Hoteles y Apartamet'!R106</f>
        <v>39079</v>
      </c>
      <c r="D106" s="3" cm="1">
        <f t="array" ref="D106">_xlfn.XLOOKUP(transformación!A97,'[1]Pib Pc'!$A$2:$A$81,_xlfn.XLOOKUP($C$1,'[1]Pib Pc'!B$1:P$1,'[1]Pib Pc'!$B$2:$P$81))</f>
        <v>9970</v>
      </c>
      <c r="E106" s="19" cm="1">
        <f t="array" ref="E106">_xlfn.XLOOKUP(transformación!B97,'[1]IPC Armonizado'!$A$2:$A$250,_xlfn.XLOOKUP($C$1,'[1]IPC Armonizado'!$B$1:$Q$1,'[1]IPC Armonizado'!$B$2:$Q$250))</f>
        <v>97.85</v>
      </c>
      <c r="F106" s="19" cm="1">
        <f t="array" ref="F106">_xlfn.XLOOKUP(transformación!A97,'[1]Desempleo armonizado'!$A$2:$A$101,_xlfn.XLOOKUP($C$1,'[1]Desempleo armonizado'!$B$1:$P$1,'[1]Desempleo armonizado'!$B$2:$P$101))</f>
        <v>6.2</v>
      </c>
      <c r="G106" s="26" cm="1">
        <f t="array" ref="G106">IFERROR(_xlfn.XLOOKUP(transformación!$B97,[1]Forwarkeys!$B$2:$B$1000,_xlfn.XLOOKUP($C$1,[1]Forwarkeys!$C$1:$BA$1,[1]Forwarkeys!$C$2:$BA$1000)),"-")</f>
        <v>17020</v>
      </c>
      <c r="H106" s="19">
        <f>España!E106</f>
        <v>101.05</v>
      </c>
      <c r="I106" s="3">
        <f>[1]Aeropuerto!$N99</f>
        <v>14291</v>
      </c>
      <c r="J106" s="3" cm="1">
        <f t="array" ref="J106">_xlfn.XLOOKUP(transformación!$B97,[1]Mortalidad!$A$2:$A$301,_xlfn.XLOOKUP($C$1,[1]Mortalidad!$B$1:$P$1,[1]Mortalidad!$B$2:$P$301))</f>
        <v>11663</v>
      </c>
      <c r="K106" s="19" cm="1">
        <f t="array" ref="K106">_xlfn.XLOOKUP(transformación!$B97,'[1]Indice del consumidor'!$A$2:$A$301,_xlfn.XLOOKUP($C$1,'[1]Indice del consumidor'!$B$1:$P$1,'[1]Indice del consumidor'!$B$2:$P$301))</f>
        <v>-25.8</v>
      </c>
      <c r="L106" s="34" t="s">
        <v>702</v>
      </c>
      <c r="M106" s="34" t="s">
        <v>702</v>
      </c>
      <c r="N106" s="34" t="s">
        <v>702</v>
      </c>
    </row>
    <row r="107" spans="1:14" x14ac:dyDescent="0.3">
      <c r="A107" s="2" t="str">
        <f>'Viajeros Hoteles y Apartamet'!A107</f>
        <v>2012</v>
      </c>
      <c r="B107" s="2" t="str">
        <f>'Viajeros Hoteles y Apartamet'!B107</f>
        <v>12</v>
      </c>
      <c r="C107" s="3">
        <f>'Viajeros Hoteles y Apartamet'!R107</f>
        <v>26331</v>
      </c>
      <c r="D107" s="3" cm="1">
        <f t="array" ref="D107">_xlfn.XLOOKUP(transformación!A98,'[1]Pib Pc'!$A$2:$A$81,_xlfn.XLOOKUP($C$1,'[1]Pib Pc'!B$1:P$1,'[1]Pib Pc'!$B$2:$P$81))</f>
        <v>9970</v>
      </c>
      <c r="E107" s="19" cm="1">
        <f t="array" ref="E107">_xlfn.XLOOKUP(transformación!B98,'[1]IPC Armonizado'!$A$2:$A$250,_xlfn.XLOOKUP($C$1,'[1]IPC Armonizado'!$B$1:$Q$1,'[1]IPC Armonizado'!$B$2:$Q$250))</f>
        <v>97.73</v>
      </c>
      <c r="F107" s="19" cm="1">
        <f t="array" ref="F107">_xlfn.XLOOKUP(transformación!A98,'[1]Desempleo armonizado'!$A$2:$A$101,_xlfn.XLOOKUP($C$1,'[1]Desempleo armonizado'!$B$1:$P$1,'[1]Desempleo armonizado'!$B$2:$P$101))</f>
        <v>6.2</v>
      </c>
      <c r="G107" s="26" cm="1">
        <f t="array" ref="G107">IFERROR(_xlfn.XLOOKUP(transformación!$B98,[1]Forwarkeys!$B$2:$B$1000,_xlfn.XLOOKUP($C$1,[1]Forwarkeys!$C$1:$BA$1,[1]Forwarkeys!$C$2:$BA$1000)),"-")</f>
        <v>16715</v>
      </c>
      <c r="H107" s="19">
        <f>España!E107</f>
        <v>101.06</v>
      </c>
      <c r="I107" s="3">
        <f>[1]Aeropuerto!$N100</f>
        <v>14473</v>
      </c>
      <c r="J107" s="3" cm="1">
        <f t="array" ref="J107">_xlfn.XLOOKUP(transformación!$B98,[1]Mortalidad!$A$2:$A$301,_xlfn.XLOOKUP($C$1,[1]Mortalidad!$B$1:$P$1,[1]Mortalidad!$B$2:$P$301))</f>
        <v>12686</v>
      </c>
      <c r="K107" s="19" cm="1">
        <f t="array" ref="K107">_xlfn.XLOOKUP(transformación!$B98,'[1]Indice del consumidor'!$A$2:$A$301,_xlfn.XLOOKUP($C$1,'[1]Indice del consumidor'!$B$1:$P$1,'[1]Indice del consumidor'!$B$2:$P$301))</f>
        <v>-25.2</v>
      </c>
      <c r="L107" s="34" t="s">
        <v>702</v>
      </c>
      <c r="M107" s="34" t="s">
        <v>702</v>
      </c>
      <c r="N107" s="34" t="s">
        <v>702</v>
      </c>
    </row>
    <row r="108" spans="1:14" x14ac:dyDescent="0.3">
      <c r="A108" s="2" t="str">
        <f>'Viajeros Hoteles y Apartamet'!A108</f>
        <v>2013</v>
      </c>
      <c r="B108" s="2" t="str">
        <f>'Viajeros Hoteles y Apartamet'!B108</f>
        <v>1</v>
      </c>
      <c r="C108" s="3">
        <f>'Viajeros Hoteles y Apartamet'!R108</f>
        <v>36510</v>
      </c>
      <c r="D108" s="3" cm="1">
        <f t="array" ref="D108">_xlfn.XLOOKUP(transformación!A99,'[1]Pib Pc'!$A$2:$A$81,_xlfn.XLOOKUP($C$1,'[1]Pib Pc'!B$1:P$1,'[1]Pib Pc'!$B$2:$P$81))</f>
        <v>9620</v>
      </c>
      <c r="E108" s="19" cm="1">
        <f t="array" ref="E108">_xlfn.XLOOKUP(transformación!B99,'[1]IPC Armonizado'!$A$2:$A$250,_xlfn.XLOOKUP($C$1,'[1]IPC Armonizado'!$B$1:$Q$1,'[1]IPC Armonizado'!$B$2:$Q$250))</f>
        <v>97.7</v>
      </c>
      <c r="F108" s="19" cm="1">
        <f t="array" ref="F108">_xlfn.XLOOKUP(transformación!A99,'[1]Desempleo armonizado'!$A$2:$A$101,_xlfn.XLOOKUP($C$1,'[1]Desempleo armonizado'!$B$1:$P$1,'[1]Desempleo armonizado'!$B$2:$P$101))</f>
        <v>7.1</v>
      </c>
      <c r="G108" s="26" cm="1">
        <f t="array" ref="G108">IFERROR(_xlfn.XLOOKUP(transformación!$B99,[1]Forwarkeys!$B$2:$B$1000,_xlfn.XLOOKUP($C$1,[1]Forwarkeys!$C$1:$BA$1,[1]Forwarkeys!$C$2:$BA$1000)),"-")</f>
        <v>17688</v>
      </c>
      <c r="H108" s="19">
        <f>España!E108</f>
        <v>99.22</v>
      </c>
      <c r="I108" s="3">
        <f>[1]Aeropuerto!$N101</f>
        <v>12989</v>
      </c>
      <c r="J108" s="3" cm="1">
        <f t="array" ref="J108">_xlfn.XLOOKUP(transformación!$B99,[1]Mortalidad!$A$2:$A$301,_xlfn.XLOOKUP($C$1,[1]Mortalidad!$B$1:$P$1,[1]Mortalidad!$B$2:$P$301))</f>
        <v>13516</v>
      </c>
      <c r="K108" s="19" cm="1">
        <f t="array" ref="K108">_xlfn.XLOOKUP(transformación!$B99,'[1]Indice del consumidor'!$A$2:$A$301,_xlfn.XLOOKUP($C$1,'[1]Indice del consumidor'!$B$1:$P$1,'[1]Indice del consumidor'!$B$2:$P$301))</f>
        <v>-16.899999999999999</v>
      </c>
      <c r="L108" s="34" t="s">
        <v>702</v>
      </c>
      <c r="M108" s="34" t="s">
        <v>702</v>
      </c>
      <c r="N108" s="34" t="s">
        <v>702</v>
      </c>
    </row>
    <row r="109" spans="1:14" x14ac:dyDescent="0.3">
      <c r="A109" s="2" t="str">
        <f>'Viajeros Hoteles y Apartamet'!A109</f>
        <v>2013</v>
      </c>
      <c r="B109" s="2" t="str">
        <f>'Viajeros Hoteles y Apartamet'!B109</f>
        <v>2</v>
      </c>
      <c r="C109" s="3">
        <f>'Viajeros Hoteles y Apartamet'!R109</f>
        <v>55459</v>
      </c>
      <c r="D109" s="3" cm="1">
        <f t="array" ref="D109">_xlfn.XLOOKUP(transformación!A100,'[1]Pib Pc'!$A$2:$A$81,_xlfn.XLOOKUP($C$1,'[1]Pib Pc'!B$1:P$1,'[1]Pib Pc'!$B$2:$P$81))</f>
        <v>9620</v>
      </c>
      <c r="E109" s="19" cm="1">
        <f t="array" ref="E109">_xlfn.XLOOKUP(transformación!B100,'[1]IPC Armonizado'!$A$2:$A$250,_xlfn.XLOOKUP($C$1,'[1]IPC Armonizado'!$B$1:$Q$1,'[1]IPC Armonizado'!$B$2:$Q$250))</f>
        <v>98.7</v>
      </c>
      <c r="F109" s="19" cm="1">
        <f t="array" ref="F109">_xlfn.XLOOKUP(transformación!A100,'[1]Desempleo armonizado'!$A$2:$A$101,_xlfn.XLOOKUP($C$1,'[1]Desempleo armonizado'!$B$1:$P$1,'[1]Desempleo armonizado'!$B$2:$P$101))</f>
        <v>7.1</v>
      </c>
      <c r="G109" s="26" cm="1">
        <f t="array" ref="G109">IFERROR(_xlfn.XLOOKUP(transformación!$B100,[1]Forwarkeys!$B$2:$B$1000,_xlfn.XLOOKUP($C$1,[1]Forwarkeys!$C$1:$BA$1,[1]Forwarkeys!$C$2:$BA$1000)),"-")</f>
        <v>17020</v>
      </c>
      <c r="H109" s="19">
        <f>España!E109</f>
        <v>99.31</v>
      </c>
      <c r="I109" s="3">
        <f>[1]Aeropuerto!$N102</f>
        <v>16249</v>
      </c>
      <c r="J109" s="3" cm="1">
        <f t="array" ref="J109">_xlfn.XLOOKUP(transformación!$B100,[1]Mortalidad!$A$2:$A$301,_xlfn.XLOOKUP($C$1,[1]Mortalidad!$B$1:$P$1,[1]Mortalidad!$B$2:$P$301))</f>
        <v>12539</v>
      </c>
      <c r="K109" s="19" cm="1">
        <f t="array" ref="K109">_xlfn.XLOOKUP(transformación!$B100,'[1]Indice del consumidor'!$A$2:$A$301,_xlfn.XLOOKUP($C$1,'[1]Indice del consumidor'!$B$1:$P$1,'[1]Indice del consumidor'!$B$2:$P$301))</f>
        <v>-25.9</v>
      </c>
      <c r="L109" s="34" t="s">
        <v>702</v>
      </c>
      <c r="M109" s="34" t="s">
        <v>702</v>
      </c>
      <c r="N109" s="34" t="s">
        <v>702</v>
      </c>
    </row>
    <row r="110" spans="1:14" x14ac:dyDescent="0.3">
      <c r="A110" s="2" t="str">
        <f>'Viajeros Hoteles y Apartamet'!A110</f>
        <v>2013</v>
      </c>
      <c r="B110" s="2" t="str">
        <f>'Viajeros Hoteles y Apartamet'!B110</f>
        <v>3</v>
      </c>
      <c r="C110" s="3">
        <f>'Viajeros Hoteles y Apartamet'!R110</f>
        <v>66859</v>
      </c>
      <c r="D110" s="3" cm="1">
        <f t="array" ref="D110">_xlfn.XLOOKUP(transformación!A101,'[1]Pib Pc'!$A$2:$A$81,_xlfn.XLOOKUP($C$1,'[1]Pib Pc'!B$1:P$1,'[1]Pib Pc'!$B$2:$P$81))</f>
        <v>9620</v>
      </c>
      <c r="E110" s="19" cm="1">
        <f t="array" ref="E110">_xlfn.XLOOKUP(transformación!B101,'[1]IPC Armonizado'!$A$2:$A$250,_xlfn.XLOOKUP($C$1,'[1]IPC Armonizado'!$B$1:$Q$1,'[1]IPC Armonizado'!$B$2:$Q$250))</f>
        <v>100.02</v>
      </c>
      <c r="F110" s="19" cm="1">
        <f t="array" ref="F110">_xlfn.XLOOKUP(transformación!A101,'[1]Desempleo armonizado'!$A$2:$A$101,_xlfn.XLOOKUP($C$1,'[1]Desempleo armonizado'!$B$1:$P$1,'[1]Desempleo armonizado'!$B$2:$P$101))</f>
        <v>7.1</v>
      </c>
      <c r="G110" s="26" cm="1">
        <f t="array" ref="G110">IFERROR(_xlfn.XLOOKUP(transformación!$B101,[1]Forwarkeys!$B$2:$B$1000,_xlfn.XLOOKUP($C$1,[1]Forwarkeys!$C$1:$BA$1,[1]Forwarkeys!$C$2:$BA$1000)),"-")</f>
        <v>22160</v>
      </c>
      <c r="H110" s="19">
        <f>España!E110</f>
        <v>101.16</v>
      </c>
      <c r="I110" s="3">
        <f>[1]Aeropuerto!$N103</f>
        <v>21829</v>
      </c>
      <c r="J110" s="3" cm="1">
        <f t="array" ref="J110">_xlfn.XLOOKUP(transformación!$B101,[1]Mortalidad!$A$2:$A$301,_xlfn.XLOOKUP($C$1,[1]Mortalidad!$B$1:$P$1,[1]Mortalidad!$B$2:$P$301))</f>
        <v>13811</v>
      </c>
      <c r="K110" s="19" cm="1">
        <f t="array" ref="K110">_xlfn.XLOOKUP(transformación!$B101,'[1]Indice del consumidor'!$A$2:$A$301,_xlfn.XLOOKUP($C$1,'[1]Indice del consumidor'!$B$1:$P$1,'[1]Indice del consumidor'!$B$2:$P$301))</f>
        <v>-23</v>
      </c>
      <c r="L110" s="34" t="s">
        <v>702</v>
      </c>
      <c r="M110" s="34" t="s">
        <v>702</v>
      </c>
      <c r="N110" s="34" t="s">
        <v>702</v>
      </c>
    </row>
    <row r="111" spans="1:14" x14ac:dyDescent="0.3">
      <c r="A111" s="2" t="str">
        <f>'Viajeros Hoteles y Apartamet'!A111</f>
        <v>2013</v>
      </c>
      <c r="B111" s="2" t="str">
        <f>'Viajeros Hoteles y Apartamet'!B111</f>
        <v>4</v>
      </c>
      <c r="C111" s="3">
        <f>'Viajeros Hoteles y Apartamet'!R111</f>
        <v>83140</v>
      </c>
      <c r="D111" s="3" cm="1">
        <f t="array" ref="D111">_xlfn.XLOOKUP(transformación!A102,'[1]Pib Pc'!$A$2:$A$81,_xlfn.XLOOKUP($C$1,'[1]Pib Pc'!B$1:P$1,'[1]Pib Pc'!$B$2:$P$81))</f>
        <v>10010</v>
      </c>
      <c r="E111" s="19" cm="1">
        <f t="array" ref="E111">_xlfn.XLOOKUP(transformación!B102,'[1]IPC Armonizado'!$A$2:$A$250,_xlfn.XLOOKUP($C$1,'[1]IPC Armonizado'!$B$1:$Q$1,'[1]IPC Armonizado'!$B$2:$Q$250))</f>
        <v>100.1</v>
      </c>
      <c r="F111" s="19" cm="1">
        <f t="array" ref="F111">_xlfn.XLOOKUP(transformación!A102,'[1]Desempleo armonizado'!$A$2:$A$101,_xlfn.XLOOKUP($C$1,'[1]Desempleo armonizado'!$B$1:$P$1,'[1]Desempleo armonizado'!$B$2:$P$101))</f>
        <v>7.1</v>
      </c>
      <c r="G111" s="26" cm="1">
        <f t="array" ref="G111">IFERROR(_xlfn.XLOOKUP(transformación!$B102,[1]Forwarkeys!$B$2:$B$1000,_xlfn.XLOOKUP($C$1,[1]Forwarkeys!$C$1:$BA$1,[1]Forwarkeys!$C$2:$BA$1000)),"-")</f>
        <v>30587</v>
      </c>
      <c r="H111" s="19">
        <f>España!E111</f>
        <v>101.23</v>
      </c>
      <c r="I111" s="3">
        <f>[1]Aeropuerto!$N104</f>
        <v>29554</v>
      </c>
      <c r="J111" s="3" cm="1">
        <f t="array" ref="J111">_xlfn.XLOOKUP(transformación!$B102,[1]Mortalidad!$A$2:$A$301,_xlfn.XLOOKUP($C$1,[1]Mortalidad!$B$1:$P$1,[1]Mortalidad!$B$2:$P$301))</f>
        <v>12354</v>
      </c>
      <c r="K111" s="19" cm="1">
        <f t="array" ref="K111">_xlfn.XLOOKUP(transformación!$B102,'[1]Indice del consumidor'!$A$2:$A$301,_xlfn.XLOOKUP($C$1,'[1]Indice del consumidor'!$B$1:$P$1,'[1]Indice del consumidor'!$B$2:$P$301))</f>
        <v>-16.899999999999999</v>
      </c>
      <c r="L111" s="34" t="s">
        <v>702</v>
      </c>
      <c r="M111" s="34" t="s">
        <v>702</v>
      </c>
      <c r="N111" s="34" t="s">
        <v>702</v>
      </c>
    </row>
    <row r="112" spans="1:14" x14ac:dyDescent="0.3">
      <c r="A112" s="2" t="str">
        <f>'Viajeros Hoteles y Apartamet'!A112</f>
        <v>2013</v>
      </c>
      <c r="B112" s="2" t="str">
        <f>'Viajeros Hoteles y Apartamet'!B112</f>
        <v>5</v>
      </c>
      <c r="C112" s="3">
        <f>'Viajeros Hoteles y Apartamet'!R112</f>
        <v>125084</v>
      </c>
      <c r="D112" s="3" cm="1">
        <f t="array" ref="D112">_xlfn.XLOOKUP(transformación!A103,'[1]Pib Pc'!$A$2:$A$81,_xlfn.XLOOKUP($C$1,'[1]Pib Pc'!B$1:P$1,'[1]Pib Pc'!$B$2:$P$81))</f>
        <v>10010</v>
      </c>
      <c r="E112" s="19" cm="1">
        <f t="array" ref="E112">_xlfn.XLOOKUP(transformación!B103,'[1]IPC Armonizado'!$A$2:$A$250,_xlfn.XLOOKUP($C$1,'[1]IPC Armonizado'!$B$1:$Q$1,'[1]IPC Armonizado'!$B$2:$Q$250))</f>
        <v>100.14</v>
      </c>
      <c r="F112" s="19" cm="1">
        <f t="array" ref="F112">_xlfn.XLOOKUP(transformación!A103,'[1]Desempleo armonizado'!$A$2:$A$101,_xlfn.XLOOKUP($C$1,'[1]Desempleo armonizado'!$B$1:$P$1,'[1]Desempleo armonizado'!$B$2:$P$101))</f>
        <v>7.1</v>
      </c>
      <c r="G112" s="26" cm="1">
        <f t="array" ref="G112">IFERROR(_xlfn.XLOOKUP(transformación!$B103,[1]Forwarkeys!$B$2:$B$1000,_xlfn.XLOOKUP($C$1,[1]Forwarkeys!$C$1:$BA$1,[1]Forwarkeys!$C$2:$BA$1000)),"-")</f>
        <v>34214</v>
      </c>
      <c r="H112" s="19">
        <f>España!E112</f>
        <v>101.33</v>
      </c>
      <c r="I112" s="3">
        <f>[1]Aeropuerto!$N105</f>
        <v>33335</v>
      </c>
      <c r="J112" s="3" cm="1">
        <f t="array" ref="J112">_xlfn.XLOOKUP(transformación!$B103,[1]Mortalidad!$A$2:$A$301,_xlfn.XLOOKUP($C$1,[1]Mortalidad!$B$1:$P$1,[1]Mortalidad!$B$2:$P$301))</f>
        <v>11441</v>
      </c>
      <c r="K112" s="19" cm="1">
        <f t="array" ref="K112">_xlfn.XLOOKUP(transformación!$B103,'[1]Indice del consumidor'!$A$2:$A$301,_xlfn.XLOOKUP($C$1,'[1]Indice del consumidor'!$B$1:$P$1,'[1]Indice del consumidor'!$B$2:$P$301))</f>
        <v>-15.1</v>
      </c>
      <c r="L112" s="34" t="s">
        <v>702</v>
      </c>
      <c r="M112" s="34" t="s">
        <v>702</v>
      </c>
      <c r="N112" s="34" t="s">
        <v>702</v>
      </c>
    </row>
    <row r="113" spans="1:14" x14ac:dyDescent="0.3">
      <c r="A113" s="2" t="str">
        <f>'Viajeros Hoteles y Apartamet'!A113</f>
        <v>2013</v>
      </c>
      <c r="B113" s="2" t="str">
        <f>'Viajeros Hoteles y Apartamet'!B113</f>
        <v>6</v>
      </c>
      <c r="C113" s="3">
        <f>'Viajeros Hoteles y Apartamet'!R113</f>
        <v>114904</v>
      </c>
      <c r="D113" s="3" cm="1">
        <f t="array" ref="D113">_xlfn.XLOOKUP(transformación!A104,'[1]Pib Pc'!$A$2:$A$81,_xlfn.XLOOKUP($C$1,'[1]Pib Pc'!B$1:P$1,'[1]Pib Pc'!$B$2:$P$81))</f>
        <v>10010</v>
      </c>
      <c r="E113" s="19" cm="1">
        <f t="array" ref="E113">_xlfn.XLOOKUP(transformación!B104,'[1]IPC Armonizado'!$A$2:$A$250,_xlfn.XLOOKUP($C$1,'[1]IPC Armonizado'!$B$1:$Q$1,'[1]IPC Armonizado'!$B$2:$Q$250))</f>
        <v>99.65</v>
      </c>
      <c r="F113" s="19" cm="1">
        <f t="array" ref="F113">_xlfn.XLOOKUP(transformación!A104,'[1]Desempleo armonizado'!$A$2:$A$101,_xlfn.XLOOKUP($C$1,'[1]Desempleo armonizado'!$B$1:$P$1,'[1]Desempleo armonizado'!$B$2:$P$101))</f>
        <v>7.1</v>
      </c>
      <c r="G113" s="26" cm="1">
        <f t="array" ref="G113">IFERROR(_xlfn.XLOOKUP(transformación!$B104,[1]Forwarkeys!$B$2:$B$1000,_xlfn.XLOOKUP($C$1,[1]Forwarkeys!$C$1:$BA$1,[1]Forwarkeys!$C$2:$BA$1000)),"-")</f>
        <v>33644</v>
      </c>
      <c r="H113" s="19">
        <f>España!E113</f>
        <v>101.44</v>
      </c>
      <c r="I113" s="3">
        <f>[1]Aeropuerto!$N106</f>
        <v>32407</v>
      </c>
      <c r="J113" s="3" cm="1">
        <f t="array" ref="J113">_xlfn.XLOOKUP(transformación!$B104,[1]Mortalidad!$A$2:$A$301,_xlfn.XLOOKUP($C$1,[1]Mortalidad!$B$1:$P$1,[1]Mortalidad!$B$2:$P$301))</f>
        <v>10814</v>
      </c>
      <c r="K113" s="19" cm="1">
        <f t="array" ref="K113">_xlfn.XLOOKUP(transformación!$B104,'[1]Indice del consumidor'!$A$2:$A$301,_xlfn.XLOOKUP($C$1,'[1]Indice del consumidor'!$B$1:$P$1,'[1]Indice del consumidor'!$B$2:$P$301))</f>
        <v>-18.5</v>
      </c>
      <c r="L113" s="34" t="s">
        <v>702</v>
      </c>
      <c r="M113" s="34" t="s">
        <v>702</v>
      </c>
      <c r="N113" s="34" t="s">
        <v>702</v>
      </c>
    </row>
    <row r="114" spans="1:14" x14ac:dyDescent="0.3">
      <c r="A114" s="2" t="str">
        <f>'Viajeros Hoteles y Apartamet'!A114</f>
        <v>2013</v>
      </c>
      <c r="B114" s="2" t="str">
        <f>'Viajeros Hoteles y Apartamet'!B114</f>
        <v>7</v>
      </c>
      <c r="C114" s="3">
        <f>'Viajeros Hoteles y Apartamet'!R114</f>
        <v>115364</v>
      </c>
      <c r="D114" s="3" cm="1">
        <f t="array" ref="D114">_xlfn.XLOOKUP(transformación!A105,'[1]Pib Pc'!$A$2:$A$81,_xlfn.XLOOKUP($C$1,'[1]Pib Pc'!B$1:P$1,'[1]Pib Pc'!$B$2:$P$81))</f>
        <v>9610</v>
      </c>
      <c r="E114" s="19" cm="1">
        <f t="array" ref="E114">_xlfn.XLOOKUP(transformación!B105,'[1]IPC Armonizado'!$A$2:$A$250,_xlfn.XLOOKUP($C$1,'[1]IPC Armonizado'!$B$1:$Q$1,'[1]IPC Armonizado'!$B$2:$Q$250))</f>
        <v>100</v>
      </c>
      <c r="F114" s="19" cm="1">
        <f t="array" ref="F114">_xlfn.XLOOKUP(transformación!A105,'[1]Desempleo armonizado'!$A$2:$A$101,_xlfn.XLOOKUP($C$1,'[1]Desempleo armonizado'!$B$1:$P$1,'[1]Desempleo armonizado'!$B$2:$P$101))</f>
        <v>7.3</v>
      </c>
      <c r="G114" s="26" cm="1">
        <f t="array" ref="G114">IFERROR(_xlfn.XLOOKUP(transformación!$B105,[1]Forwarkeys!$B$2:$B$1000,_xlfn.XLOOKUP($C$1,[1]Forwarkeys!$C$1:$BA$1,[1]Forwarkeys!$C$2:$BA$1000)),"-")</f>
        <v>34451</v>
      </c>
      <c r="H114" s="19">
        <f>España!E114</f>
        <v>100.29</v>
      </c>
      <c r="I114" s="3">
        <f>[1]Aeropuerto!$N107</f>
        <v>34517</v>
      </c>
      <c r="J114" s="3" cm="1">
        <f t="array" ref="J114">_xlfn.XLOOKUP(transformación!$B105,[1]Mortalidad!$A$2:$A$301,_xlfn.XLOOKUP($C$1,[1]Mortalidad!$B$1:$P$1,[1]Mortalidad!$B$2:$P$301))</f>
        <v>11261</v>
      </c>
      <c r="K114" s="19" cm="1">
        <f t="array" ref="K114">_xlfn.XLOOKUP(transformación!$B105,'[1]Indice del consumidor'!$A$2:$A$301,_xlfn.XLOOKUP($C$1,'[1]Indice del consumidor'!$B$1:$P$1,'[1]Indice del consumidor'!$B$2:$P$301))</f>
        <v>-19.8</v>
      </c>
      <c r="L114" s="34" t="s">
        <v>702</v>
      </c>
      <c r="M114" s="34" t="s">
        <v>702</v>
      </c>
      <c r="N114" s="34" t="s">
        <v>702</v>
      </c>
    </row>
    <row r="115" spans="1:14" x14ac:dyDescent="0.3">
      <c r="A115" s="2" t="str">
        <f>'Viajeros Hoteles y Apartamet'!A115</f>
        <v>2013</v>
      </c>
      <c r="B115" s="2" t="str">
        <f>'Viajeros Hoteles y Apartamet'!B115</f>
        <v>8</v>
      </c>
      <c r="C115" s="3">
        <f>'Viajeros Hoteles y Apartamet'!R115</f>
        <v>101671</v>
      </c>
      <c r="D115" s="3" cm="1">
        <f t="array" ref="D115">_xlfn.XLOOKUP(transformación!A106,'[1]Pib Pc'!$A$2:$A$81,_xlfn.XLOOKUP($C$1,'[1]Pib Pc'!B$1:P$1,'[1]Pib Pc'!$B$2:$P$81))</f>
        <v>9610</v>
      </c>
      <c r="E115" s="19" cm="1">
        <f t="array" ref="E115">_xlfn.XLOOKUP(transformación!B106,'[1]IPC Armonizado'!$A$2:$A$250,_xlfn.XLOOKUP($C$1,'[1]IPC Armonizado'!$B$1:$Q$1,'[1]IPC Armonizado'!$B$2:$Q$250))</f>
        <v>99.78</v>
      </c>
      <c r="F115" s="19" cm="1">
        <f t="array" ref="F115">_xlfn.XLOOKUP(transformación!A106,'[1]Desempleo armonizado'!$A$2:$A$101,_xlfn.XLOOKUP($C$1,'[1]Desempleo armonizado'!$B$1:$P$1,'[1]Desempleo armonizado'!$B$2:$P$101))</f>
        <v>7.3</v>
      </c>
      <c r="G115" s="26" cm="1">
        <f t="array" ref="G115">IFERROR(_xlfn.XLOOKUP(transformación!$B106,[1]Forwarkeys!$B$2:$B$1000,_xlfn.XLOOKUP($C$1,[1]Forwarkeys!$C$1:$BA$1,[1]Forwarkeys!$C$2:$BA$1000)),"-")</f>
        <v>34317</v>
      </c>
      <c r="H115" s="19">
        <f>España!E115</f>
        <v>100.54</v>
      </c>
      <c r="I115" s="3">
        <f>[1]Aeropuerto!$N108</f>
        <v>31719</v>
      </c>
      <c r="J115" s="3" cm="1">
        <f t="array" ref="J115">_xlfn.XLOOKUP(transformación!$B106,[1]Mortalidad!$A$2:$A$301,_xlfn.XLOOKUP($C$1,[1]Mortalidad!$B$1:$P$1,[1]Mortalidad!$B$2:$P$301))</f>
        <v>10788</v>
      </c>
      <c r="K115" s="19" cm="1">
        <f t="array" ref="K115">_xlfn.XLOOKUP(transformación!$B106,'[1]Indice del consumidor'!$A$2:$A$301,_xlfn.XLOOKUP($C$1,'[1]Indice del consumidor'!$B$1:$P$1,'[1]Indice del consumidor'!$B$2:$P$301))</f>
        <v>-15.9</v>
      </c>
      <c r="L115" s="34" t="s">
        <v>702</v>
      </c>
      <c r="M115" s="34" t="s">
        <v>702</v>
      </c>
      <c r="N115" s="34" t="s">
        <v>702</v>
      </c>
    </row>
    <row r="116" spans="1:14" x14ac:dyDescent="0.3">
      <c r="A116" s="2" t="str">
        <f>'Viajeros Hoteles y Apartamet'!A116</f>
        <v>2013</v>
      </c>
      <c r="B116" s="2" t="str">
        <f>'Viajeros Hoteles y Apartamet'!B116</f>
        <v>9</v>
      </c>
      <c r="C116" s="3">
        <f>'Viajeros Hoteles y Apartamet'!R116</f>
        <v>116902</v>
      </c>
      <c r="D116" s="3" cm="1">
        <f t="array" ref="D116">_xlfn.XLOOKUP(transformación!A107,'[1]Pib Pc'!$A$2:$A$81,_xlfn.XLOOKUP($C$1,'[1]Pib Pc'!B$1:P$1,'[1]Pib Pc'!$B$2:$P$81))</f>
        <v>9610</v>
      </c>
      <c r="E116" s="19" cm="1">
        <f t="array" ref="E116">_xlfn.XLOOKUP(transformación!B107,'[1]IPC Armonizado'!$A$2:$A$250,_xlfn.XLOOKUP($C$1,'[1]IPC Armonizado'!$B$1:$Q$1,'[1]IPC Armonizado'!$B$2:$Q$250))</f>
        <v>99.86</v>
      </c>
      <c r="F116" s="19" cm="1">
        <f t="array" ref="F116">_xlfn.XLOOKUP(transformación!A107,'[1]Desempleo armonizado'!$A$2:$A$101,_xlfn.XLOOKUP($C$1,'[1]Desempleo armonizado'!$B$1:$P$1,'[1]Desempleo armonizado'!$B$2:$P$101))</f>
        <v>7.3</v>
      </c>
      <c r="G116" s="26" cm="1">
        <f t="array" ref="G116">IFERROR(_xlfn.XLOOKUP(transformación!$B107,[1]Forwarkeys!$B$2:$B$1000,_xlfn.XLOOKUP($C$1,[1]Forwarkeys!$C$1:$BA$1,[1]Forwarkeys!$C$2:$BA$1000)),"-")</f>
        <v>34873</v>
      </c>
      <c r="H116" s="19">
        <f>España!E116</f>
        <v>101.32</v>
      </c>
      <c r="I116" s="3">
        <f>[1]Aeropuerto!$N109</f>
        <v>34884</v>
      </c>
      <c r="J116" s="3" cm="1">
        <f t="array" ref="J116">_xlfn.XLOOKUP(transformación!$B107,[1]Mortalidad!$A$2:$A$301,_xlfn.XLOOKUP($C$1,[1]Mortalidad!$B$1:$P$1,[1]Mortalidad!$B$2:$P$301))</f>
        <v>10326</v>
      </c>
      <c r="K116" s="19" cm="1">
        <f t="array" ref="K116">_xlfn.XLOOKUP(transformación!$B107,'[1]Indice del consumidor'!$A$2:$A$301,_xlfn.XLOOKUP($C$1,'[1]Indice del consumidor'!$B$1:$P$1,'[1]Indice del consumidor'!$B$2:$P$301))</f>
        <v>-17</v>
      </c>
      <c r="L116" s="34" t="s">
        <v>702</v>
      </c>
      <c r="M116" s="34" t="s">
        <v>702</v>
      </c>
      <c r="N116" s="34" t="s">
        <v>702</v>
      </c>
    </row>
    <row r="117" spans="1:14" x14ac:dyDescent="0.3">
      <c r="A117" s="2" t="str">
        <f>'Viajeros Hoteles y Apartamet'!A117</f>
        <v>2013</v>
      </c>
      <c r="B117" s="2" t="str">
        <f>'Viajeros Hoteles y Apartamet'!B117</f>
        <v>10</v>
      </c>
      <c r="C117" s="3">
        <f>'Viajeros Hoteles y Apartamet'!R117</f>
        <v>106893</v>
      </c>
      <c r="D117" s="3" cm="1">
        <f t="array" ref="D117">_xlfn.XLOOKUP(transformación!A108,'[1]Pib Pc'!$A$2:$A$81,_xlfn.XLOOKUP($C$1,'[1]Pib Pc'!B$1:P$1,'[1]Pib Pc'!$B$2:$P$81))</f>
        <v>10070</v>
      </c>
      <c r="E117" s="19" cm="1">
        <f t="array" ref="E117">_xlfn.XLOOKUP(transformación!B108,'[1]IPC Armonizado'!$A$2:$A$250,_xlfn.XLOOKUP($C$1,'[1]IPC Armonizado'!$B$1:$Q$1,'[1]IPC Armonizado'!$B$2:$Q$250))</f>
        <v>99.61</v>
      </c>
      <c r="F117" s="19" cm="1">
        <f t="array" ref="F117">_xlfn.XLOOKUP(transformación!A108,'[1]Desempleo armonizado'!$A$2:$A$101,_xlfn.XLOOKUP($C$1,'[1]Desempleo armonizado'!$B$1:$P$1,'[1]Desempleo armonizado'!$B$2:$P$101))</f>
        <v>7.5</v>
      </c>
      <c r="G117" s="26" cm="1">
        <f t="array" ref="G117">IFERROR(_xlfn.XLOOKUP(transformación!$B108,[1]Forwarkeys!$B$2:$B$1000,_xlfn.XLOOKUP($C$1,[1]Forwarkeys!$C$1:$BA$1,[1]Forwarkeys!$C$2:$BA$1000)),"-")</f>
        <v>35469</v>
      </c>
      <c r="H117" s="19">
        <f>España!E117</f>
        <v>101.34</v>
      </c>
      <c r="I117" s="3">
        <f>[1]Aeropuerto!$N110</f>
        <v>31136</v>
      </c>
      <c r="J117" s="3" cm="1">
        <f t="array" ref="J117">_xlfn.XLOOKUP(transformación!$B108,[1]Mortalidad!$A$2:$A$301,_xlfn.XLOOKUP($C$1,[1]Mortalidad!$B$1:$P$1,[1]Mortalidad!$B$2:$P$301))</f>
        <v>11490</v>
      </c>
      <c r="K117" s="19" cm="1">
        <f t="array" ref="K117">_xlfn.XLOOKUP(transformación!$B108,'[1]Indice del consumidor'!$A$2:$A$301,_xlfn.XLOOKUP($C$1,'[1]Indice del consumidor'!$B$1:$P$1,'[1]Indice del consumidor'!$B$2:$P$301))</f>
        <v>-15.3</v>
      </c>
      <c r="L117" s="34" t="s">
        <v>702</v>
      </c>
      <c r="M117" s="34" t="s">
        <v>702</v>
      </c>
      <c r="N117" s="34" t="s">
        <v>702</v>
      </c>
    </row>
    <row r="118" spans="1:14" x14ac:dyDescent="0.3">
      <c r="A118" s="2" t="str">
        <f>'Viajeros Hoteles y Apartamet'!A118</f>
        <v>2013</v>
      </c>
      <c r="B118" s="2" t="str">
        <f>'Viajeros Hoteles y Apartamet'!B118</f>
        <v>11</v>
      </c>
      <c r="C118" s="3">
        <f>'Viajeros Hoteles y Apartamet'!R118</f>
        <v>42785</v>
      </c>
      <c r="D118" s="3" cm="1">
        <f t="array" ref="D118">_xlfn.XLOOKUP(transformación!A109,'[1]Pib Pc'!$A$2:$A$81,_xlfn.XLOOKUP($C$1,'[1]Pib Pc'!B$1:P$1,'[1]Pib Pc'!$B$2:$P$81))</f>
        <v>10070</v>
      </c>
      <c r="E118" s="19" cm="1">
        <f t="array" ref="E118">_xlfn.XLOOKUP(transformación!B109,'[1]IPC Armonizado'!$A$2:$A$250,_xlfn.XLOOKUP($C$1,'[1]IPC Armonizado'!$B$1:$Q$1,'[1]IPC Armonizado'!$B$2:$Q$250))</f>
        <v>99.02</v>
      </c>
      <c r="F118" s="19" cm="1">
        <f t="array" ref="F118">_xlfn.XLOOKUP(transformación!A109,'[1]Desempleo armonizado'!$A$2:$A$101,_xlfn.XLOOKUP($C$1,'[1]Desempleo armonizado'!$B$1:$P$1,'[1]Desempleo armonizado'!$B$2:$P$101))</f>
        <v>7.5</v>
      </c>
      <c r="G118" s="26" cm="1">
        <f t="array" ref="G118">IFERROR(_xlfn.XLOOKUP(transformación!$B109,[1]Forwarkeys!$B$2:$B$1000,_xlfn.XLOOKUP($C$1,[1]Forwarkeys!$C$1:$BA$1,[1]Forwarkeys!$C$2:$BA$1000)),"-")</f>
        <v>20285</v>
      </c>
      <c r="H118" s="19">
        <f>España!E118</f>
        <v>101.35</v>
      </c>
      <c r="I118" s="3">
        <f>[1]Aeropuerto!$N111</f>
        <v>17333</v>
      </c>
      <c r="J118" s="3" cm="1">
        <f t="array" ref="J118">_xlfn.XLOOKUP(transformación!$B109,[1]Mortalidad!$A$2:$A$301,_xlfn.XLOOKUP($C$1,[1]Mortalidad!$B$1:$P$1,[1]Mortalidad!$B$2:$P$301))</f>
        <v>11029</v>
      </c>
      <c r="K118" s="19" cm="1">
        <f t="array" ref="K118">_xlfn.XLOOKUP(transformación!$B109,'[1]Indice del consumidor'!$A$2:$A$301,_xlfn.XLOOKUP($C$1,'[1]Indice del consumidor'!$B$1:$P$1,'[1]Indice del consumidor'!$B$2:$P$301))</f>
        <v>-9</v>
      </c>
      <c r="L118" s="34" t="s">
        <v>702</v>
      </c>
      <c r="M118" s="34" t="s">
        <v>702</v>
      </c>
      <c r="N118" s="34" t="s">
        <v>702</v>
      </c>
    </row>
    <row r="119" spans="1:14" x14ac:dyDescent="0.3">
      <c r="A119" s="2" t="str">
        <f>'Viajeros Hoteles y Apartamet'!A119</f>
        <v>2013</v>
      </c>
      <c r="B119" s="2" t="str">
        <f>'Viajeros Hoteles y Apartamet'!B119</f>
        <v>12</v>
      </c>
      <c r="C119" s="3">
        <f>'Viajeros Hoteles y Apartamet'!R119</f>
        <v>28612</v>
      </c>
      <c r="D119" s="3" cm="1">
        <f t="array" ref="D119">_xlfn.XLOOKUP(transformación!A110,'[1]Pib Pc'!$A$2:$A$81,_xlfn.XLOOKUP($C$1,'[1]Pib Pc'!B$1:P$1,'[1]Pib Pc'!$B$2:$P$81))</f>
        <v>10070</v>
      </c>
      <c r="E119" s="19" cm="1">
        <f t="array" ref="E119">_xlfn.XLOOKUP(transformación!B110,'[1]IPC Armonizado'!$A$2:$A$250,_xlfn.XLOOKUP($C$1,'[1]IPC Armonizado'!$B$1:$Q$1,'[1]IPC Armonizado'!$B$2:$Q$250))</f>
        <v>99.1</v>
      </c>
      <c r="F119" s="19" cm="1">
        <f t="array" ref="F119">_xlfn.XLOOKUP(transformación!A110,'[1]Desempleo armonizado'!$A$2:$A$101,_xlfn.XLOOKUP($C$1,'[1]Desempleo armonizado'!$B$1:$P$1,'[1]Desempleo armonizado'!$B$2:$P$101))</f>
        <v>7.5</v>
      </c>
      <c r="G119" s="26" cm="1">
        <f t="array" ref="G119">IFERROR(_xlfn.XLOOKUP(transformación!$B110,[1]Forwarkeys!$B$2:$B$1000,_xlfn.XLOOKUP($C$1,[1]Forwarkeys!$C$1:$BA$1,[1]Forwarkeys!$C$2:$BA$1000)),"-")</f>
        <v>20035</v>
      </c>
      <c r="H119" s="19">
        <f>España!E119</f>
        <v>101.37</v>
      </c>
      <c r="I119" s="3">
        <f>[1]Aeropuerto!$N112</f>
        <v>17823</v>
      </c>
      <c r="J119" s="3" cm="1">
        <f t="array" ref="J119">_xlfn.XLOOKUP(transformación!$B110,[1]Mortalidad!$A$2:$A$301,_xlfn.XLOOKUP($C$1,[1]Mortalidad!$B$1:$P$1,[1]Mortalidad!$B$2:$P$301))</f>
        <v>11876</v>
      </c>
      <c r="K119" s="19" cm="1">
        <f t="array" ref="K119">_xlfn.XLOOKUP(transformación!$B110,'[1]Indice del consumidor'!$A$2:$A$301,_xlfn.XLOOKUP($C$1,'[1]Indice del consumidor'!$B$1:$P$1,'[1]Indice del consumidor'!$B$2:$P$301))</f>
        <v>-8.6999999999999993</v>
      </c>
      <c r="L119" s="34" t="s">
        <v>702</v>
      </c>
      <c r="M119" s="34" t="s">
        <v>702</v>
      </c>
      <c r="N119" s="34" t="s">
        <v>702</v>
      </c>
    </row>
    <row r="120" spans="1:14" x14ac:dyDescent="0.3">
      <c r="A120" s="2" t="str">
        <f>'Viajeros Hoteles y Apartamet'!A120</f>
        <v>2014</v>
      </c>
      <c r="B120" s="2" t="str">
        <f>'Viajeros Hoteles y Apartamet'!B120</f>
        <v>1</v>
      </c>
      <c r="C120" s="3">
        <f>'Viajeros Hoteles y Apartamet'!R120</f>
        <v>48954</v>
      </c>
      <c r="D120" s="3" cm="1">
        <f t="array" ref="D120">_xlfn.XLOOKUP(transformación!A111,'[1]Pib Pc'!$A$2:$A$81,_xlfn.XLOOKUP($C$1,'[1]Pib Pc'!B$1:P$1,'[1]Pib Pc'!$B$2:$P$81))</f>
        <v>9770</v>
      </c>
      <c r="E120" s="19" cm="1">
        <f t="array" ref="E120">_xlfn.XLOOKUP(transformación!B111,'[1]IPC Armonizado'!$A$2:$A$250,_xlfn.XLOOKUP($C$1,'[1]IPC Armonizado'!$B$1:$Q$1,'[1]IPC Armonizado'!$B$2:$Q$250))</f>
        <v>98.48</v>
      </c>
      <c r="F120" s="19" cm="1">
        <f t="array" ref="F120">_xlfn.XLOOKUP(transformación!A111,'[1]Desempleo armonizado'!$A$2:$A$101,_xlfn.XLOOKUP($C$1,'[1]Desempleo armonizado'!$B$1:$P$1,'[1]Desempleo armonizado'!$B$2:$P$101))</f>
        <v>8.1</v>
      </c>
      <c r="G120" s="26" cm="1">
        <f t="array" ref="G120">IFERROR(_xlfn.XLOOKUP(transformación!$B111,[1]Forwarkeys!$B$2:$B$1000,_xlfn.XLOOKUP($C$1,[1]Forwarkeys!$C$1:$BA$1,[1]Forwarkeys!$C$2:$BA$1000)),"-")</f>
        <v>20064</v>
      </c>
      <c r="H120" s="19">
        <f>España!E120</f>
        <v>99.49</v>
      </c>
      <c r="I120" s="3">
        <f>[1]Aeropuerto!$N113</f>
        <v>16191</v>
      </c>
      <c r="J120" s="3" cm="1">
        <f t="array" ref="J120">_xlfn.XLOOKUP(transformación!$B111,[1]Mortalidad!$A$2:$A$301,_xlfn.XLOOKUP($C$1,[1]Mortalidad!$B$1:$P$1,[1]Mortalidad!$B$2:$P$301))</f>
        <v>12198</v>
      </c>
      <c r="K120" s="19" cm="1">
        <f t="array" ref="K120">_xlfn.XLOOKUP(transformación!$B111,'[1]Indice del consumidor'!$A$2:$A$301,_xlfn.XLOOKUP($C$1,'[1]Indice del consumidor'!$B$1:$P$1,'[1]Indice del consumidor'!$B$2:$P$301))</f>
        <v>-2.9</v>
      </c>
      <c r="L120" s="34" t="s">
        <v>702</v>
      </c>
      <c r="M120" s="34" t="s">
        <v>702</v>
      </c>
      <c r="N120" s="34" t="s">
        <v>702</v>
      </c>
    </row>
    <row r="121" spans="1:14" x14ac:dyDescent="0.3">
      <c r="A121" s="2" t="str">
        <f>'Viajeros Hoteles y Apartamet'!A121</f>
        <v>2014</v>
      </c>
      <c r="B121" s="2" t="str">
        <f>'Viajeros Hoteles y Apartamet'!B121</f>
        <v>2</v>
      </c>
      <c r="C121" s="3">
        <f>'Viajeros Hoteles y Apartamet'!R121</f>
        <v>55623</v>
      </c>
      <c r="D121" s="3" cm="1">
        <f t="array" ref="D121">_xlfn.XLOOKUP(transformación!A112,'[1]Pib Pc'!$A$2:$A$81,_xlfn.XLOOKUP($C$1,'[1]Pib Pc'!B$1:P$1,'[1]Pib Pc'!$B$2:$P$81))</f>
        <v>9770</v>
      </c>
      <c r="E121" s="19" cm="1">
        <f t="array" ref="E121">_xlfn.XLOOKUP(transformación!B112,'[1]IPC Armonizado'!$A$2:$A$250,_xlfn.XLOOKUP($C$1,'[1]IPC Armonizado'!$B$1:$Q$1,'[1]IPC Armonizado'!$B$2:$Q$250))</f>
        <v>99.07</v>
      </c>
      <c r="F121" s="19" cm="1">
        <f t="array" ref="F121">_xlfn.XLOOKUP(transformación!A112,'[1]Desempleo armonizado'!$A$2:$A$101,_xlfn.XLOOKUP($C$1,'[1]Desempleo armonizado'!$B$1:$P$1,'[1]Desempleo armonizado'!$B$2:$P$101))</f>
        <v>8.1</v>
      </c>
      <c r="G121" s="26" cm="1">
        <f t="array" ref="G121">IFERROR(_xlfn.XLOOKUP(transformación!$B112,[1]Forwarkeys!$B$2:$B$1000,_xlfn.XLOOKUP($C$1,[1]Forwarkeys!$C$1:$BA$1,[1]Forwarkeys!$C$2:$BA$1000)),"-")</f>
        <v>20959</v>
      </c>
      <c r="H121" s="19">
        <f>España!E121</f>
        <v>99.36</v>
      </c>
      <c r="I121" s="3">
        <f>[1]Aeropuerto!$N114</f>
        <v>19251</v>
      </c>
      <c r="J121" s="3" cm="1">
        <f t="array" ref="J121">_xlfn.XLOOKUP(transformación!$B112,[1]Mortalidad!$A$2:$A$301,_xlfn.XLOOKUP($C$1,[1]Mortalidad!$B$1:$P$1,[1]Mortalidad!$B$2:$P$301))</f>
        <v>11142</v>
      </c>
      <c r="K121" s="19" cm="1">
        <f t="array" ref="K121">_xlfn.XLOOKUP(transformación!$B112,'[1]Indice del consumidor'!$A$2:$A$301,_xlfn.XLOOKUP($C$1,'[1]Indice del consumidor'!$B$1:$P$1,'[1]Indice del consumidor'!$B$2:$P$301))</f>
        <v>-2</v>
      </c>
      <c r="L121" s="34" t="s">
        <v>702</v>
      </c>
      <c r="M121" s="34" t="s">
        <v>702</v>
      </c>
      <c r="N121" s="34" t="s">
        <v>702</v>
      </c>
    </row>
    <row r="122" spans="1:14" x14ac:dyDescent="0.3">
      <c r="A122" s="2" t="str">
        <f>'Viajeros Hoteles y Apartamet'!A122</f>
        <v>2014</v>
      </c>
      <c r="B122" s="2" t="str">
        <f>'Viajeros Hoteles y Apartamet'!B122</f>
        <v>3</v>
      </c>
      <c r="C122" s="3">
        <f>'Viajeros Hoteles y Apartamet'!R122</f>
        <v>67736</v>
      </c>
      <c r="D122" s="3" cm="1">
        <f t="array" ref="D122">_xlfn.XLOOKUP(transformación!A113,'[1]Pib Pc'!$A$2:$A$81,_xlfn.XLOOKUP($C$1,'[1]Pib Pc'!B$1:P$1,'[1]Pib Pc'!$B$2:$P$81))</f>
        <v>9770</v>
      </c>
      <c r="E122" s="19" cm="1">
        <f t="array" ref="E122">_xlfn.XLOOKUP(transformación!B113,'[1]IPC Armonizado'!$A$2:$A$250,_xlfn.XLOOKUP($C$1,'[1]IPC Armonizado'!$B$1:$Q$1,'[1]IPC Armonizado'!$B$2:$Q$250))</f>
        <v>100.16</v>
      </c>
      <c r="F122" s="19" cm="1">
        <f t="array" ref="F122">_xlfn.XLOOKUP(transformación!A113,'[1]Desempleo armonizado'!$A$2:$A$101,_xlfn.XLOOKUP($C$1,'[1]Desempleo armonizado'!$B$1:$P$1,'[1]Desempleo armonizado'!$B$2:$P$101))</f>
        <v>8.1</v>
      </c>
      <c r="G122" s="26" cm="1">
        <f t="array" ref="G122">IFERROR(_xlfn.XLOOKUP(transformación!$B113,[1]Forwarkeys!$B$2:$B$1000,_xlfn.XLOOKUP($C$1,[1]Forwarkeys!$C$1:$BA$1,[1]Forwarkeys!$C$2:$BA$1000)),"-")</f>
        <v>26060</v>
      </c>
      <c r="H122" s="19">
        <f>España!E122</f>
        <v>100.94</v>
      </c>
      <c r="I122" s="3">
        <f>[1]Aeropuerto!$N115</f>
        <v>23456</v>
      </c>
      <c r="J122" s="3" cm="1">
        <f t="array" ref="J122">_xlfn.XLOOKUP(transformación!$B113,[1]Mortalidad!$A$2:$A$301,_xlfn.XLOOKUP($C$1,[1]Mortalidad!$B$1:$P$1,[1]Mortalidad!$B$2:$P$301))</f>
        <v>12008</v>
      </c>
      <c r="K122" s="19" cm="1">
        <f t="array" ref="K122">_xlfn.XLOOKUP(transformación!$B113,'[1]Indice del consumidor'!$A$2:$A$301,_xlfn.XLOOKUP($C$1,'[1]Indice del consumidor'!$B$1:$P$1,'[1]Indice del consumidor'!$B$2:$P$301))</f>
        <v>-0.6</v>
      </c>
      <c r="L122" s="34" t="s">
        <v>702</v>
      </c>
      <c r="M122" s="34" t="s">
        <v>702</v>
      </c>
      <c r="N122" s="34" t="s">
        <v>702</v>
      </c>
    </row>
    <row r="123" spans="1:14" x14ac:dyDescent="0.3">
      <c r="A123" s="2" t="str">
        <f>'Viajeros Hoteles y Apartamet'!A123</f>
        <v>2014</v>
      </c>
      <c r="B123" s="2" t="str">
        <f>'Viajeros Hoteles y Apartamet'!B123</f>
        <v>4</v>
      </c>
      <c r="C123" s="3">
        <f>'Viajeros Hoteles y Apartamet'!R123</f>
        <v>91078</v>
      </c>
      <c r="D123" s="3" cm="1">
        <f t="array" ref="D123">_xlfn.XLOOKUP(transformación!A114,'[1]Pib Pc'!$A$2:$A$81,_xlfn.XLOOKUP($C$1,'[1]Pib Pc'!B$1:P$1,'[1]Pib Pc'!$B$2:$P$81))</f>
        <v>10080</v>
      </c>
      <c r="E123" s="19" cm="1">
        <f t="array" ref="E123">_xlfn.XLOOKUP(transformación!B114,'[1]IPC Armonizado'!$A$2:$A$250,_xlfn.XLOOKUP($C$1,'[1]IPC Armonizado'!$B$1:$Q$1,'[1]IPC Armonizado'!$B$2:$Q$250))</f>
        <v>100.74</v>
      </c>
      <c r="F123" s="19" cm="1">
        <f t="array" ref="F123">_xlfn.XLOOKUP(transformación!A114,'[1]Desempleo armonizado'!$A$2:$A$101,_xlfn.XLOOKUP($C$1,'[1]Desempleo armonizado'!$B$1:$P$1,'[1]Desempleo armonizado'!$B$2:$P$101))</f>
        <v>7.5</v>
      </c>
      <c r="G123" s="26" cm="1">
        <f t="array" ref="G123">IFERROR(_xlfn.XLOOKUP(transformación!$B114,[1]Forwarkeys!$B$2:$B$1000,_xlfn.XLOOKUP($C$1,[1]Forwarkeys!$C$1:$BA$1,[1]Forwarkeys!$C$2:$BA$1000)),"-")</f>
        <v>31288</v>
      </c>
      <c r="H123" s="19">
        <f>España!E123</f>
        <v>101.57</v>
      </c>
      <c r="I123" s="3">
        <f>[1]Aeropuerto!$N116</f>
        <v>31315</v>
      </c>
      <c r="J123" s="3" cm="1">
        <f t="array" ref="J123">_xlfn.XLOOKUP(transformación!$B114,[1]Mortalidad!$A$2:$A$301,_xlfn.XLOOKUP($C$1,[1]Mortalidad!$B$1:$P$1,[1]Mortalidad!$B$2:$P$301))</f>
        <v>11258</v>
      </c>
      <c r="K123" s="19" cm="1">
        <f t="array" ref="K123">_xlfn.XLOOKUP(transformación!$B114,'[1]Indice del consumidor'!$A$2:$A$301,_xlfn.XLOOKUP($C$1,'[1]Indice del consumidor'!$B$1:$P$1,'[1]Indice del consumidor'!$B$2:$P$301))</f>
        <v>-1.7</v>
      </c>
      <c r="L123" s="34" t="s">
        <v>702</v>
      </c>
      <c r="M123" s="34" t="s">
        <v>702</v>
      </c>
      <c r="N123" s="34" t="s">
        <v>702</v>
      </c>
    </row>
    <row r="124" spans="1:14" x14ac:dyDescent="0.3">
      <c r="A124" s="2" t="str">
        <f>'Viajeros Hoteles y Apartamet'!A124</f>
        <v>2014</v>
      </c>
      <c r="B124" s="2" t="str">
        <f>'Viajeros Hoteles y Apartamet'!B124</f>
        <v>5</v>
      </c>
      <c r="C124" s="3">
        <f>'Viajeros Hoteles y Apartamet'!R124</f>
        <v>108611</v>
      </c>
      <c r="D124" s="3" cm="1">
        <f t="array" ref="D124">_xlfn.XLOOKUP(transformación!A115,'[1]Pib Pc'!$A$2:$A$81,_xlfn.XLOOKUP($C$1,'[1]Pib Pc'!B$1:P$1,'[1]Pib Pc'!$B$2:$P$81))</f>
        <v>10080</v>
      </c>
      <c r="E124" s="19" cm="1">
        <f t="array" ref="E124">_xlfn.XLOOKUP(transformación!B115,'[1]IPC Armonizado'!$A$2:$A$250,_xlfn.XLOOKUP($C$1,'[1]IPC Armonizado'!$B$1:$Q$1,'[1]IPC Armonizado'!$B$2:$Q$250))</f>
        <v>100.28</v>
      </c>
      <c r="F124" s="19" cm="1">
        <f t="array" ref="F124">_xlfn.XLOOKUP(transformación!A115,'[1]Desempleo armonizado'!$A$2:$A$101,_xlfn.XLOOKUP($C$1,'[1]Desempleo armonizado'!$B$1:$P$1,'[1]Desempleo armonizado'!$B$2:$P$101))</f>
        <v>7.5</v>
      </c>
      <c r="G124" s="26" cm="1">
        <f t="array" ref="G124">IFERROR(_xlfn.XLOOKUP(transformación!$B115,[1]Forwarkeys!$B$2:$B$1000,_xlfn.XLOOKUP($C$1,[1]Forwarkeys!$C$1:$BA$1,[1]Forwarkeys!$C$2:$BA$1000)),"-")</f>
        <v>34515</v>
      </c>
      <c r="H124" s="19">
        <f>España!E124</f>
        <v>101.54</v>
      </c>
      <c r="I124" s="3">
        <f>[1]Aeropuerto!$N117</f>
        <v>33730</v>
      </c>
      <c r="J124" s="3" cm="1">
        <f t="array" ref="J124">_xlfn.XLOOKUP(transformación!$B115,[1]Mortalidad!$A$2:$A$301,_xlfn.XLOOKUP($C$1,[1]Mortalidad!$B$1:$P$1,[1]Mortalidad!$B$2:$P$301))</f>
        <v>11367</v>
      </c>
      <c r="K124" s="19" cm="1">
        <f t="array" ref="K124">_xlfn.XLOOKUP(transformación!$B115,'[1]Indice del consumidor'!$A$2:$A$301,_xlfn.XLOOKUP($C$1,'[1]Indice del consumidor'!$B$1:$P$1,'[1]Indice del consumidor'!$B$2:$P$301))</f>
        <v>-1.2</v>
      </c>
      <c r="L124" s="34" t="s">
        <v>702</v>
      </c>
      <c r="M124" s="34" t="s">
        <v>702</v>
      </c>
      <c r="N124" s="34" t="s">
        <v>702</v>
      </c>
    </row>
    <row r="125" spans="1:14" x14ac:dyDescent="0.3">
      <c r="A125" s="2" t="str">
        <f>'Viajeros Hoteles y Apartamet'!A125</f>
        <v>2014</v>
      </c>
      <c r="B125" s="2" t="str">
        <f>'Viajeros Hoteles y Apartamet'!B125</f>
        <v>6</v>
      </c>
      <c r="C125" s="3">
        <f>'Viajeros Hoteles y Apartamet'!R125</f>
        <v>107195</v>
      </c>
      <c r="D125" s="3" cm="1">
        <f t="array" ref="D125">_xlfn.XLOOKUP(transformación!A116,'[1]Pib Pc'!$A$2:$A$81,_xlfn.XLOOKUP($C$1,'[1]Pib Pc'!B$1:P$1,'[1]Pib Pc'!$B$2:$P$81))</f>
        <v>10080</v>
      </c>
      <c r="E125" s="19" cm="1">
        <f t="array" ref="E125">_xlfn.XLOOKUP(transformación!B116,'[1]IPC Armonizado'!$A$2:$A$250,_xlfn.XLOOKUP($C$1,'[1]IPC Armonizado'!$B$1:$Q$1,'[1]IPC Armonizado'!$B$2:$Q$250))</f>
        <v>99.92</v>
      </c>
      <c r="F125" s="19" cm="1">
        <f t="array" ref="F125">_xlfn.XLOOKUP(transformación!A116,'[1]Desempleo armonizado'!$A$2:$A$101,_xlfn.XLOOKUP($C$1,'[1]Desempleo armonizado'!$B$1:$P$1,'[1]Desempleo armonizado'!$B$2:$P$101))</f>
        <v>7.5</v>
      </c>
      <c r="G125" s="26" cm="1">
        <f t="array" ref="G125">IFERROR(_xlfn.XLOOKUP(transformación!$B116,[1]Forwarkeys!$B$2:$B$1000,_xlfn.XLOOKUP($C$1,[1]Forwarkeys!$C$1:$BA$1,[1]Forwarkeys!$C$2:$BA$1000)),"-")</f>
        <v>32905</v>
      </c>
      <c r="H125" s="19">
        <f>España!E125</f>
        <v>101.49</v>
      </c>
      <c r="I125" s="3">
        <f>[1]Aeropuerto!$N118</f>
        <v>30019</v>
      </c>
      <c r="J125" s="3" cm="1">
        <f t="array" ref="J125">_xlfn.XLOOKUP(transformación!$B116,[1]Mortalidad!$A$2:$A$301,_xlfn.XLOOKUP($C$1,[1]Mortalidad!$B$1:$P$1,[1]Mortalidad!$B$2:$P$301))</f>
        <v>10596</v>
      </c>
      <c r="K125" s="19" cm="1">
        <f t="array" ref="K125">_xlfn.XLOOKUP(transformación!$B116,'[1]Indice del consumidor'!$A$2:$A$301,_xlfn.XLOOKUP($C$1,'[1]Indice del consumidor'!$B$1:$P$1,'[1]Indice del consumidor'!$B$2:$P$301))</f>
        <v>-1.3</v>
      </c>
      <c r="L125" s="34" t="s">
        <v>702</v>
      </c>
      <c r="M125" s="34" t="s">
        <v>702</v>
      </c>
      <c r="N125" s="34" t="s">
        <v>702</v>
      </c>
    </row>
    <row r="126" spans="1:14" x14ac:dyDescent="0.3">
      <c r="A126" s="2" t="str">
        <f>'Viajeros Hoteles y Apartamet'!A126</f>
        <v>2014</v>
      </c>
      <c r="B126" s="2" t="str">
        <f>'Viajeros Hoteles y Apartamet'!B126</f>
        <v>7</v>
      </c>
      <c r="C126" s="3">
        <f>'Viajeros Hoteles y Apartamet'!R126</f>
        <v>97252</v>
      </c>
      <c r="D126" s="3" cm="1">
        <f t="array" ref="D126">_xlfn.XLOOKUP(transformación!A117,'[1]Pib Pc'!$A$2:$A$81,_xlfn.XLOOKUP($C$1,'[1]Pib Pc'!B$1:P$1,'[1]Pib Pc'!$B$2:$P$81))</f>
        <v>9710</v>
      </c>
      <c r="E126" s="19" cm="1">
        <f t="array" ref="E126">_xlfn.XLOOKUP(transformación!B117,'[1]IPC Armonizado'!$A$2:$A$250,_xlfn.XLOOKUP($C$1,'[1]IPC Armonizado'!$B$1:$Q$1,'[1]IPC Armonizado'!$B$2:$Q$250))</f>
        <v>100.26</v>
      </c>
      <c r="F126" s="19" cm="1">
        <f t="array" ref="F126">_xlfn.XLOOKUP(transformación!A117,'[1]Desempleo armonizado'!$A$2:$A$101,_xlfn.XLOOKUP($C$1,'[1]Desempleo armonizado'!$B$1:$P$1,'[1]Desempleo armonizado'!$B$2:$P$101))</f>
        <v>7</v>
      </c>
      <c r="G126" s="26" cm="1">
        <f t="array" ref="G126">IFERROR(_xlfn.XLOOKUP(transformación!$B117,[1]Forwarkeys!$B$2:$B$1000,_xlfn.XLOOKUP($C$1,[1]Forwarkeys!$C$1:$BA$1,[1]Forwarkeys!$C$2:$BA$1000)),"-")</f>
        <v>33642</v>
      </c>
      <c r="H126" s="19">
        <f>España!E126</f>
        <v>99.93</v>
      </c>
      <c r="I126" s="3">
        <f>[1]Aeropuerto!$N119</f>
        <v>33607</v>
      </c>
      <c r="J126" s="3" cm="1">
        <f t="array" ref="J126">_xlfn.XLOOKUP(transformación!$B117,[1]Mortalidad!$A$2:$A$301,_xlfn.XLOOKUP($C$1,[1]Mortalidad!$B$1:$P$1,[1]Mortalidad!$B$2:$P$301))</f>
        <v>11721</v>
      </c>
      <c r="K126" s="19" cm="1">
        <f t="array" ref="K126">_xlfn.XLOOKUP(transformación!$B117,'[1]Indice del consumidor'!$A$2:$A$301,_xlfn.XLOOKUP($C$1,'[1]Indice del consumidor'!$B$1:$P$1,'[1]Indice del consumidor'!$B$2:$P$301))</f>
        <v>-1.8</v>
      </c>
      <c r="L126" s="34" t="s">
        <v>702</v>
      </c>
      <c r="M126" s="34" t="s">
        <v>702</v>
      </c>
      <c r="N126" s="34" t="s">
        <v>702</v>
      </c>
    </row>
    <row r="127" spans="1:14" x14ac:dyDescent="0.3">
      <c r="A127" s="2" t="str">
        <f>'Viajeros Hoteles y Apartamet'!A127</f>
        <v>2014</v>
      </c>
      <c r="B127" s="2" t="str">
        <f>'Viajeros Hoteles y Apartamet'!B127</f>
        <v>8</v>
      </c>
      <c r="C127" s="3">
        <f>'Viajeros Hoteles y Apartamet'!R127</f>
        <v>105818</v>
      </c>
      <c r="D127" s="3" cm="1">
        <f t="array" ref="D127">_xlfn.XLOOKUP(transformación!A118,'[1]Pib Pc'!$A$2:$A$81,_xlfn.XLOOKUP($C$1,'[1]Pib Pc'!B$1:P$1,'[1]Pib Pc'!$B$2:$P$81))</f>
        <v>9710</v>
      </c>
      <c r="E127" s="19" cm="1">
        <f t="array" ref="E127">_xlfn.XLOOKUP(transformación!B118,'[1]IPC Armonizado'!$A$2:$A$250,_xlfn.XLOOKUP($C$1,'[1]IPC Armonizado'!$B$1:$Q$1,'[1]IPC Armonizado'!$B$2:$Q$250))</f>
        <v>100.14</v>
      </c>
      <c r="F127" s="19" cm="1">
        <f t="array" ref="F127">_xlfn.XLOOKUP(transformación!A118,'[1]Desempleo armonizado'!$A$2:$A$101,_xlfn.XLOOKUP($C$1,'[1]Desempleo armonizado'!$B$1:$P$1,'[1]Desempleo armonizado'!$B$2:$P$101))</f>
        <v>7</v>
      </c>
      <c r="G127" s="26" cm="1">
        <f t="array" ref="G127">IFERROR(_xlfn.XLOOKUP(transformación!$B118,[1]Forwarkeys!$B$2:$B$1000,_xlfn.XLOOKUP($C$1,[1]Forwarkeys!$C$1:$BA$1,[1]Forwarkeys!$C$2:$BA$1000)),"-")</f>
        <v>33860</v>
      </c>
      <c r="H127" s="19">
        <f>España!E127</f>
        <v>100.02</v>
      </c>
      <c r="I127" s="3">
        <f>[1]Aeropuerto!$N120</f>
        <v>30933</v>
      </c>
      <c r="J127" s="3" cm="1">
        <f t="array" ref="J127">_xlfn.XLOOKUP(transformación!$B118,[1]Mortalidad!$A$2:$A$301,_xlfn.XLOOKUP($C$1,[1]Mortalidad!$B$1:$P$1,[1]Mortalidad!$B$2:$P$301))</f>
        <v>11199</v>
      </c>
      <c r="K127" s="19" cm="1">
        <f t="array" ref="K127">_xlfn.XLOOKUP(transformación!$B118,'[1]Indice del consumidor'!$A$2:$A$301,_xlfn.XLOOKUP($C$1,'[1]Indice del consumidor'!$B$1:$P$1,'[1]Indice del consumidor'!$B$2:$P$301))</f>
        <v>-4.2</v>
      </c>
      <c r="L127" s="34" t="s">
        <v>702</v>
      </c>
      <c r="M127" s="34" t="s">
        <v>702</v>
      </c>
      <c r="N127" s="34" t="s">
        <v>702</v>
      </c>
    </row>
    <row r="128" spans="1:14" x14ac:dyDescent="0.3">
      <c r="A128" s="2" t="str">
        <f>'Viajeros Hoteles y Apartamet'!A128</f>
        <v>2014</v>
      </c>
      <c r="B128" s="2" t="str">
        <f>'Viajeros Hoteles y Apartamet'!B128</f>
        <v>9</v>
      </c>
      <c r="C128" s="3">
        <f>'Viajeros Hoteles y Apartamet'!R128</f>
        <v>119001</v>
      </c>
      <c r="D128" s="3" cm="1">
        <f t="array" ref="D128">_xlfn.XLOOKUP(transformación!A119,'[1]Pib Pc'!$A$2:$A$81,_xlfn.XLOOKUP($C$1,'[1]Pib Pc'!B$1:P$1,'[1]Pib Pc'!$B$2:$P$81))</f>
        <v>9710</v>
      </c>
      <c r="E128" s="19" cm="1">
        <f t="array" ref="E128">_xlfn.XLOOKUP(transformación!B119,'[1]IPC Armonizado'!$A$2:$A$250,_xlfn.XLOOKUP($C$1,'[1]IPC Armonizado'!$B$1:$Q$1,'[1]IPC Armonizado'!$B$2:$Q$250))</f>
        <v>100.12</v>
      </c>
      <c r="F128" s="19" cm="1">
        <f t="array" ref="F128">_xlfn.XLOOKUP(transformación!A119,'[1]Desempleo armonizado'!$A$2:$A$101,_xlfn.XLOOKUP($C$1,'[1]Desempleo armonizado'!$B$1:$P$1,'[1]Desempleo armonizado'!$B$2:$P$101))</f>
        <v>7</v>
      </c>
      <c r="G128" s="26" cm="1">
        <f t="array" ref="G128">IFERROR(_xlfn.XLOOKUP(transformación!$B119,[1]Forwarkeys!$B$2:$B$1000,_xlfn.XLOOKUP($C$1,[1]Forwarkeys!$C$1:$BA$1,[1]Forwarkeys!$C$2:$BA$1000)),"-")</f>
        <v>31845</v>
      </c>
      <c r="H128" s="19">
        <f>España!E128</f>
        <v>101.04</v>
      </c>
      <c r="I128" s="3">
        <f>[1]Aeropuerto!$N121</f>
        <v>32523</v>
      </c>
      <c r="J128" s="3" cm="1">
        <f t="array" ref="J128">_xlfn.XLOOKUP(transformación!$B119,[1]Mortalidad!$A$2:$A$301,_xlfn.XLOOKUP($C$1,[1]Mortalidad!$B$1:$P$1,[1]Mortalidad!$B$2:$P$301))</f>
        <v>10972</v>
      </c>
      <c r="K128" s="19" cm="1">
        <f t="array" ref="K128">_xlfn.XLOOKUP(transformación!$B119,'[1]Indice del consumidor'!$A$2:$A$301,_xlfn.XLOOKUP($C$1,'[1]Indice del consumidor'!$B$1:$P$1,'[1]Indice del consumidor'!$B$2:$P$301))</f>
        <v>-6.5</v>
      </c>
      <c r="L128" s="34" t="s">
        <v>702</v>
      </c>
      <c r="M128" s="34" t="s">
        <v>702</v>
      </c>
      <c r="N128" s="34" t="s">
        <v>702</v>
      </c>
    </row>
    <row r="129" spans="1:14" x14ac:dyDescent="0.3">
      <c r="A129" s="2" t="str">
        <f>'Viajeros Hoteles y Apartamet'!A129</f>
        <v>2014</v>
      </c>
      <c r="B129" s="2" t="str">
        <f>'Viajeros Hoteles y Apartamet'!B129</f>
        <v>10</v>
      </c>
      <c r="C129" s="3">
        <f>'Viajeros Hoteles y Apartamet'!R129</f>
        <v>105871</v>
      </c>
      <c r="D129" s="3" cm="1">
        <f t="array" ref="D129">_xlfn.XLOOKUP(transformación!A120,'[1]Pib Pc'!$A$2:$A$81,_xlfn.XLOOKUP($C$1,'[1]Pib Pc'!B$1:P$1,'[1]Pib Pc'!$B$2:$P$81))</f>
        <v>10260</v>
      </c>
      <c r="E129" s="19" cm="1">
        <f t="array" ref="E129">_xlfn.XLOOKUP(transformación!B120,'[1]IPC Armonizado'!$A$2:$A$250,_xlfn.XLOOKUP($C$1,'[1]IPC Armonizado'!$B$1:$Q$1,'[1]IPC Armonizado'!$B$2:$Q$250))</f>
        <v>100</v>
      </c>
      <c r="F129" s="19" cm="1">
        <f t="array" ref="F129">_xlfn.XLOOKUP(transformación!A120,'[1]Desempleo armonizado'!$A$2:$A$101,_xlfn.XLOOKUP($C$1,'[1]Desempleo armonizado'!$B$1:$P$1,'[1]Desempleo armonizado'!$B$2:$P$101))</f>
        <v>7.1</v>
      </c>
      <c r="G129" s="26" cm="1">
        <f t="array" ref="G129">IFERROR(_xlfn.XLOOKUP(transformación!$B120,[1]Forwarkeys!$B$2:$B$1000,_xlfn.XLOOKUP($C$1,[1]Forwarkeys!$C$1:$BA$1,[1]Forwarkeys!$C$2:$BA$1000)),"-")</f>
        <v>33806</v>
      </c>
      <c r="H129" s="19">
        <f>España!E129</f>
        <v>101.12</v>
      </c>
      <c r="I129" s="3">
        <f>[1]Aeropuerto!$N122</f>
        <v>31529</v>
      </c>
      <c r="J129" s="3" cm="1">
        <f t="array" ref="J129">_xlfn.XLOOKUP(transformación!$B120,[1]Mortalidad!$A$2:$A$301,_xlfn.XLOOKUP($C$1,[1]Mortalidad!$B$1:$P$1,[1]Mortalidad!$B$2:$P$301))</f>
        <v>11635</v>
      </c>
      <c r="K129" s="19" cm="1">
        <f t="array" ref="K129">_xlfn.XLOOKUP(transformación!$B120,'[1]Indice del consumidor'!$A$2:$A$301,_xlfn.XLOOKUP($C$1,'[1]Indice del consumidor'!$B$1:$P$1,'[1]Indice del consumidor'!$B$2:$P$301))</f>
        <v>-6</v>
      </c>
      <c r="L129" s="34" t="s">
        <v>702</v>
      </c>
      <c r="M129" s="34" t="s">
        <v>702</v>
      </c>
      <c r="N129" s="34" t="s">
        <v>702</v>
      </c>
    </row>
    <row r="130" spans="1:14" x14ac:dyDescent="0.3">
      <c r="A130" s="2" t="str">
        <f>'Viajeros Hoteles y Apartamet'!A130</f>
        <v>2014</v>
      </c>
      <c r="B130" s="2" t="str">
        <f>'Viajeros Hoteles y Apartamet'!B130</f>
        <v>11</v>
      </c>
      <c r="C130" s="3">
        <f>'Viajeros Hoteles y Apartamet'!R130</f>
        <v>42071</v>
      </c>
      <c r="D130" s="3" cm="1">
        <f t="array" ref="D130">_xlfn.XLOOKUP(transformación!A121,'[1]Pib Pc'!$A$2:$A$81,_xlfn.XLOOKUP($C$1,'[1]Pib Pc'!B$1:P$1,'[1]Pib Pc'!$B$2:$P$81))</f>
        <v>10260</v>
      </c>
      <c r="E130" s="19" cm="1">
        <f t="array" ref="E130">_xlfn.XLOOKUP(transformación!B121,'[1]IPC Armonizado'!$A$2:$A$250,_xlfn.XLOOKUP($C$1,'[1]IPC Armonizado'!$B$1:$Q$1,'[1]IPC Armonizado'!$B$2:$Q$250))</f>
        <v>99.27</v>
      </c>
      <c r="F130" s="19" cm="1">
        <f t="array" ref="F130">_xlfn.XLOOKUP(transformación!A121,'[1]Desempleo armonizado'!$A$2:$A$101,_xlfn.XLOOKUP($C$1,'[1]Desempleo armonizado'!$B$1:$P$1,'[1]Desempleo armonizado'!$B$2:$P$101))</f>
        <v>7.1</v>
      </c>
      <c r="G130" s="26" cm="1">
        <f t="array" ref="G130">IFERROR(_xlfn.XLOOKUP(transformación!$B121,[1]Forwarkeys!$B$2:$B$1000,_xlfn.XLOOKUP($C$1,[1]Forwarkeys!$C$1:$BA$1,[1]Forwarkeys!$C$2:$BA$1000)),"-")</f>
        <v>22239</v>
      </c>
      <c r="H130" s="19">
        <f>España!E130</f>
        <v>100.88</v>
      </c>
      <c r="I130" s="3">
        <f>[1]Aeropuerto!$N123</f>
        <v>17680</v>
      </c>
      <c r="J130" s="3" cm="1">
        <f t="array" ref="J130">_xlfn.XLOOKUP(transformación!$B121,[1]Mortalidad!$A$2:$A$301,_xlfn.XLOOKUP($C$1,[1]Mortalidad!$B$1:$P$1,[1]Mortalidad!$B$2:$P$301))</f>
        <v>11725</v>
      </c>
      <c r="K130" s="19" cm="1">
        <f t="array" ref="K130">_xlfn.XLOOKUP(transformación!$B121,'[1]Indice del consumidor'!$A$2:$A$301,_xlfn.XLOOKUP($C$1,'[1]Indice del consumidor'!$B$1:$P$1,'[1]Indice del consumidor'!$B$2:$P$301))</f>
        <v>-7.1</v>
      </c>
      <c r="L130" s="34" t="s">
        <v>702</v>
      </c>
      <c r="M130" s="34" t="s">
        <v>702</v>
      </c>
      <c r="N130" s="34" t="s">
        <v>702</v>
      </c>
    </row>
    <row r="131" spans="1:14" x14ac:dyDescent="0.3">
      <c r="A131" s="2" t="str">
        <f>'Viajeros Hoteles y Apartamet'!A131</f>
        <v>2014</v>
      </c>
      <c r="B131" s="2" t="str">
        <f>'Viajeros Hoteles y Apartamet'!B131</f>
        <v>12</v>
      </c>
      <c r="C131" s="3">
        <f>'Viajeros Hoteles y Apartamet'!R131</f>
        <v>31498</v>
      </c>
      <c r="D131" s="3" cm="1">
        <f t="array" ref="D131">_xlfn.XLOOKUP(transformación!A122,'[1]Pib Pc'!$A$2:$A$81,_xlfn.XLOOKUP($C$1,'[1]Pib Pc'!B$1:P$1,'[1]Pib Pc'!$B$2:$P$81))</f>
        <v>10260</v>
      </c>
      <c r="E131" s="19" cm="1">
        <f t="array" ref="E131">_xlfn.XLOOKUP(transformación!B122,'[1]IPC Armonizado'!$A$2:$A$250,_xlfn.XLOOKUP($C$1,'[1]IPC Armonizado'!$B$1:$Q$1,'[1]IPC Armonizado'!$B$2:$Q$250))</f>
        <v>99.04</v>
      </c>
      <c r="F131" s="19" cm="1">
        <f t="array" ref="F131">_xlfn.XLOOKUP(transformación!A122,'[1]Desempleo armonizado'!$A$2:$A$101,_xlfn.XLOOKUP($C$1,'[1]Desempleo armonizado'!$B$1:$P$1,'[1]Desempleo armonizado'!$B$2:$P$101))</f>
        <v>7.1</v>
      </c>
      <c r="G131" s="26" cm="1">
        <f t="array" ref="G131">IFERROR(_xlfn.XLOOKUP(transformación!$B122,[1]Forwarkeys!$B$2:$B$1000,_xlfn.XLOOKUP($C$1,[1]Forwarkeys!$C$1:$BA$1,[1]Forwarkeys!$C$2:$BA$1000)),"-")</f>
        <v>22039</v>
      </c>
      <c r="H131" s="19">
        <f>España!E131</f>
        <v>100.22</v>
      </c>
      <c r="I131" s="3">
        <f>[1]Aeropuerto!$N124</f>
        <v>19263</v>
      </c>
      <c r="J131" s="3" cm="1">
        <f t="array" ref="J131">_xlfn.XLOOKUP(transformación!$B122,[1]Mortalidad!$A$2:$A$301,_xlfn.XLOOKUP($C$1,[1]Mortalidad!$B$1:$P$1,[1]Mortalidad!$B$2:$P$301))</f>
        <v>13402</v>
      </c>
      <c r="K131" s="19" cm="1">
        <f t="array" ref="K131">_xlfn.XLOOKUP(transformación!$B122,'[1]Indice del consumidor'!$A$2:$A$301,_xlfn.XLOOKUP($C$1,'[1]Indice del consumidor'!$B$1:$P$1,'[1]Indice del consumidor'!$B$2:$P$301))</f>
        <v>-7.8</v>
      </c>
      <c r="L131" s="34" t="s">
        <v>702</v>
      </c>
      <c r="M131" s="34" t="s">
        <v>702</v>
      </c>
      <c r="N131" s="34" t="s">
        <v>702</v>
      </c>
    </row>
    <row r="132" spans="1:14" x14ac:dyDescent="0.3">
      <c r="A132" s="2" t="str">
        <f>'Viajeros Hoteles y Apartamet'!A132</f>
        <v>2015</v>
      </c>
      <c r="B132" s="2" t="str">
        <f>'Viajeros Hoteles y Apartamet'!B132</f>
        <v>1</v>
      </c>
      <c r="C132" s="3">
        <f>'Viajeros Hoteles y Apartamet'!R132</f>
        <v>48106</v>
      </c>
      <c r="D132" s="3" cm="1">
        <f t="array" ref="D132">_xlfn.XLOOKUP(transformación!A123,'[1]Pib Pc'!$A$2:$A$81,_xlfn.XLOOKUP($C$1,'[1]Pib Pc'!B$1:P$1,'[1]Pib Pc'!$B$2:$P$81))</f>
        <v>9850</v>
      </c>
      <c r="E132" s="19" cm="1">
        <f t="array" ref="E132">_xlfn.XLOOKUP(transformación!B123,'[1]IPC Armonizado'!$A$2:$A$250,_xlfn.XLOOKUP($C$1,'[1]IPC Armonizado'!$B$1:$Q$1,'[1]IPC Armonizado'!$B$2:$Q$250))</f>
        <v>97.82</v>
      </c>
      <c r="F132" s="19" cm="1">
        <f t="array" ref="F132">_xlfn.XLOOKUP(transformación!A123,'[1]Desempleo armonizado'!$A$2:$A$101,_xlfn.XLOOKUP($C$1,'[1]Desempleo armonizado'!$B$1:$P$1,'[1]Desempleo armonizado'!$B$2:$P$101))</f>
        <v>7.5</v>
      </c>
      <c r="G132" s="26" cm="1">
        <f t="array" ref="G132">IFERROR(_xlfn.XLOOKUP(transformación!$B123,[1]Forwarkeys!$B$2:$B$1000,_xlfn.XLOOKUP($C$1,[1]Forwarkeys!$C$1:$BA$1,[1]Forwarkeys!$C$2:$BA$1000)),"-")</f>
        <v>22075</v>
      </c>
      <c r="H132" s="19">
        <f>España!E132</f>
        <v>98.04</v>
      </c>
      <c r="I132" s="3">
        <f>[1]Aeropuerto!$N125</f>
        <v>17400</v>
      </c>
      <c r="J132" s="3" cm="1">
        <f t="array" ref="J132">_xlfn.XLOOKUP(transformación!$B123,[1]Mortalidad!$A$2:$A$301,_xlfn.XLOOKUP($C$1,[1]Mortalidad!$B$1:$P$1,[1]Mortalidad!$B$2:$P$301))</f>
        <v>14955</v>
      </c>
      <c r="K132" s="19" cm="1">
        <f t="array" ref="K132">_xlfn.XLOOKUP(transformación!$B123,'[1]Indice del consumidor'!$A$2:$A$301,_xlfn.XLOOKUP($C$1,'[1]Indice del consumidor'!$B$1:$P$1,'[1]Indice del consumidor'!$B$2:$P$301))</f>
        <v>-2.5</v>
      </c>
      <c r="L132" s="34" t="s">
        <v>702</v>
      </c>
      <c r="M132" s="34" t="s">
        <v>702</v>
      </c>
      <c r="N132" s="34" t="s">
        <v>702</v>
      </c>
    </row>
    <row r="133" spans="1:14" x14ac:dyDescent="0.3">
      <c r="A133" s="2" t="str">
        <f>'Viajeros Hoteles y Apartamet'!A133</f>
        <v>2015</v>
      </c>
      <c r="B133" s="2" t="str">
        <f>'Viajeros Hoteles y Apartamet'!B133</f>
        <v>2</v>
      </c>
      <c r="C133" s="3">
        <f>'Viajeros Hoteles y Apartamet'!R133</f>
        <v>61008</v>
      </c>
      <c r="D133" s="3" cm="1">
        <f t="array" ref="D133">_xlfn.XLOOKUP(transformación!A124,'[1]Pib Pc'!$A$2:$A$81,_xlfn.XLOOKUP($C$1,'[1]Pib Pc'!B$1:P$1,'[1]Pib Pc'!$B$2:$P$81))</f>
        <v>9850</v>
      </c>
      <c r="E133" s="19" cm="1">
        <f t="array" ref="E133">_xlfn.XLOOKUP(transformación!B124,'[1]IPC Armonizado'!$A$2:$A$250,_xlfn.XLOOKUP($C$1,'[1]IPC Armonizado'!$B$1:$Q$1,'[1]IPC Armonizado'!$B$2:$Q$250))</f>
        <v>98.62</v>
      </c>
      <c r="F133" s="19" cm="1">
        <f t="array" ref="F133">_xlfn.XLOOKUP(transformación!A124,'[1]Desempleo armonizado'!$A$2:$A$101,_xlfn.XLOOKUP($C$1,'[1]Desempleo armonizado'!$B$1:$P$1,'[1]Desempleo armonizado'!$B$2:$P$101))</f>
        <v>7.5</v>
      </c>
      <c r="G133" s="26" cm="1">
        <f t="array" ref="G133">IFERROR(_xlfn.XLOOKUP(transformación!$B124,[1]Forwarkeys!$B$2:$B$1000,_xlfn.XLOOKUP($C$1,[1]Forwarkeys!$C$1:$BA$1,[1]Forwarkeys!$C$2:$BA$1000)),"-")</f>
        <v>21866</v>
      </c>
      <c r="H133" s="19">
        <f>España!E133</f>
        <v>98.18</v>
      </c>
      <c r="I133" s="3">
        <f>[1]Aeropuerto!$N126</f>
        <v>20896</v>
      </c>
      <c r="J133" s="3" cm="1">
        <f t="array" ref="J133">_xlfn.XLOOKUP(transformación!$B124,[1]Mortalidad!$A$2:$A$301,_xlfn.XLOOKUP($C$1,[1]Mortalidad!$B$1:$P$1,[1]Mortalidad!$B$2:$P$301))</f>
        <v>13183</v>
      </c>
      <c r="K133" s="19" cm="1">
        <f t="array" ref="K133">_xlfn.XLOOKUP(transformación!$B124,'[1]Indice del consumidor'!$A$2:$A$301,_xlfn.XLOOKUP($C$1,'[1]Indice del consumidor'!$B$1:$P$1,'[1]Indice del consumidor'!$B$2:$P$301))</f>
        <v>-4.4000000000000004</v>
      </c>
      <c r="L133" s="34" t="s">
        <v>702</v>
      </c>
      <c r="M133" s="34" t="s">
        <v>702</v>
      </c>
      <c r="N133" s="34" t="s">
        <v>702</v>
      </c>
    </row>
    <row r="134" spans="1:14" x14ac:dyDescent="0.3">
      <c r="A134" s="2" t="str">
        <f>'Viajeros Hoteles y Apartamet'!A134</f>
        <v>2015</v>
      </c>
      <c r="B134" s="2" t="str">
        <f>'Viajeros Hoteles y Apartamet'!B134</f>
        <v>3</v>
      </c>
      <c r="C134" s="3">
        <f>'Viajeros Hoteles y Apartamet'!R134</f>
        <v>59854</v>
      </c>
      <c r="D134" s="3" cm="1">
        <f t="array" ref="D134">_xlfn.XLOOKUP(transformación!A125,'[1]Pib Pc'!$A$2:$A$81,_xlfn.XLOOKUP($C$1,'[1]Pib Pc'!B$1:P$1,'[1]Pib Pc'!$B$2:$P$81))</f>
        <v>9850</v>
      </c>
      <c r="E134" s="19" cm="1">
        <f t="array" ref="E134">_xlfn.XLOOKUP(transformación!B125,'[1]IPC Armonizado'!$A$2:$A$250,_xlfn.XLOOKUP($C$1,'[1]IPC Armonizado'!$B$1:$Q$1,'[1]IPC Armonizado'!$B$2:$Q$250))</f>
        <v>99.88</v>
      </c>
      <c r="F134" s="19" cm="1">
        <f t="array" ref="F134">_xlfn.XLOOKUP(transformación!A125,'[1]Desempleo armonizado'!$A$2:$A$101,_xlfn.XLOOKUP($C$1,'[1]Desempleo armonizado'!$B$1:$P$1,'[1]Desempleo armonizado'!$B$2:$P$101))</f>
        <v>7.5</v>
      </c>
      <c r="G134" s="26" cm="1">
        <f t="array" ref="G134">IFERROR(_xlfn.XLOOKUP(transformación!$B125,[1]Forwarkeys!$B$2:$B$1000,_xlfn.XLOOKUP($C$1,[1]Forwarkeys!$C$1:$BA$1,[1]Forwarkeys!$C$2:$BA$1000)),"-")</f>
        <v>27184</v>
      </c>
      <c r="H134" s="19">
        <f>España!E134</f>
        <v>100.15</v>
      </c>
      <c r="I134" s="3">
        <f>[1]Aeropuerto!$N127</f>
        <v>25923</v>
      </c>
      <c r="J134" s="3" cm="1">
        <f t="array" ref="J134">_xlfn.XLOOKUP(transformación!$B125,[1]Mortalidad!$A$2:$A$301,_xlfn.XLOOKUP($C$1,[1]Mortalidad!$B$1:$P$1,[1]Mortalidad!$B$2:$P$301))</f>
        <v>13673</v>
      </c>
      <c r="K134" s="19" cm="1">
        <f t="array" ref="K134">_xlfn.XLOOKUP(transformación!$B125,'[1]Indice del consumidor'!$A$2:$A$301,_xlfn.XLOOKUP($C$1,'[1]Indice del consumidor'!$B$1:$P$1,'[1]Indice del consumidor'!$B$2:$P$301))</f>
        <v>-0.7</v>
      </c>
      <c r="L134" s="34" t="s">
        <v>702</v>
      </c>
      <c r="M134" s="34" t="s">
        <v>702</v>
      </c>
      <c r="N134" s="34" t="s">
        <v>702</v>
      </c>
    </row>
    <row r="135" spans="1:14" x14ac:dyDescent="0.3">
      <c r="A135" s="2" t="str">
        <f>'Viajeros Hoteles y Apartamet'!A135</f>
        <v>2015</v>
      </c>
      <c r="B135" s="2" t="str">
        <f>'Viajeros Hoteles y Apartamet'!B135</f>
        <v>4</v>
      </c>
      <c r="C135" s="3">
        <f>'Viajeros Hoteles y Apartamet'!R135</f>
        <v>101491</v>
      </c>
      <c r="D135" s="3" cm="1">
        <f t="array" ref="D135">_xlfn.XLOOKUP(transformación!A126,'[1]Pib Pc'!$A$2:$A$81,_xlfn.XLOOKUP($C$1,'[1]Pib Pc'!B$1:P$1,'[1]Pib Pc'!$B$2:$P$81))</f>
        <v>10370</v>
      </c>
      <c r="E135" s="19" cm="1">
        <f t="array" ref="E135">_xlfn.XLOOKUP(transformación!B126,'[1]IPC Armonizado'!$A$2:$A$250,_xlfn.XLOOKUP($C$1,'[1]IPC Armonizado'!$B$1:$Q$1,'[1]IPC Armonizado'!$B$2:$Q$250))</f>
        <v>100.71</v>
      </c>
      <c r="F135" s="19" cm="1">
        <f t="array" ref="F135">_xlfn.XLOOKUP(transformación!A126,'[1]Desempleo armonizado'!$A$2:$A$101,_xlfn.XLOOKUP($C$1,'[1]Desempleo armonizado'!$B$1:$P$1,'[1]Desempleo armonizado'!$B$2:$P$101))</f>
        <v>6.9</v>
      </c>
      <c r="G135" s="26" cm="1">
        <f t="array" ref="G135">IFERROR(_xlfn.XLOOKUP(transformación!$B126,[1]Forwarkeys!$B$2:$B$1000,_xlfn.XLOOKUP($C$1,[1]Forwarkeys!$C$1:$BA$1,[1]Forwarkeys!$C$2:$BA$1000)),"-")</f>
        <v>32612</v>
      </c>
      <c r="H135" s="19">
        <f>España!E135</f>
        <v>100.83</v>
      </c>
      <c r="I135" s="3">
        <f>[1]Aeropuerto!$N128</f>
        <v>31600</v>
      </c>
      <c r="J135" s="3" cm="1">
        <f t="array" ref="J135">_xlfn.XLOOKUP(transformación!$B126,[1]Mortalidad!$A$2:$A$301,_xlfn.XLOOKUP($C$1,[1]Mortalidad!$B$1:$P$1,[1]Mortalidad!$B$2:$P$301))</f>
        <v>12195</v>
      </c>
      <c r="K135" s="19" cm="1">
        <f t="array" ref="K135">_xlfn.XLOOKUP(transformación!$B126,'[1]Indice del consumidor'!$A$2:$A$301,_xlfn.XLOOKUP($C$1,'[1]Indice del consumidor'!$B$1:$P$1,'[1]Indice del consumidor'!$B$2:$P$301))</f>
        <v>-1.2</v>
      </c>
      <c r="L135" s="34" t="s">
        <v>702</v>
      </c>
      <c r="M135" s="34" t="s">
        <v>702</v>
      </c>
      <c r="N135" s="34" t="s">
        <v>702</v>
      </c>
    </row>
    <row r="136" spans="1:14" x14ac:dyDescent="0.3">
      <c r="A136" s="2" t="str">
        <f>'Viajeros Hoteles y Apartamet'!A136</f>
        <v>2015</v>
      </c>
      <c r="B136" s="2" t="str">
        <f>'Viajeros Hoteles y Apartamet'!B136</f>
        <v>5</v>
      </c>
      <c r="C136" s="3">
        <f>'Viajeros Hoteles y Apartamet'!R136</f>
        <v>154540</v>
      </c>
      <c r="D136" s="3" cm="1">
        <f t="array" ref="D136">_xlfn.XLOOKUP(transformación!A127,'[1]Pib Pc'!$A$2:$A$81,_xlfn.XLOOKUP($C$1,'[1]Pib Pc'!B$1:P$1,'[1]Pib Pc'!$B$2:$P$81))</f>
        <v>10370</v>
      </c>
      <c r="E136" s="19" cm="1">
        <f t="array" ref="E136">_xlfn.XLOOKUP(transformación!B127,'[1]IPC Armonizado'!$A$2:$A$250,_xlfn.XLOOKUP($C$1,'[1]IPC Armonizado'!$B$1:$Q$1,'[1]IPC Armonizado'!$B$2:$Q$250))</f>
        <v>100.97</v>
      </c>
      <c r="F136" s="19" cm="1">
        <f t="array" ref="F136">_xlfn.XLOOKUP(transformación!A127,'[1]Desempleo armonizado'!$A$2:$A$101,_xlfn.XLOOKUP($C$1,'[1]Desempleo armonizado'!$B$1:$P$1,'[1]Desempleo armonizado'!$B$2:$P$101))</f>
        <v>6.9</v>
      </c>
      <c r="G136" s="26" cm="1">
        <f t="array" ref="G136">IFERROR(_xlfn.XLOOKUP(transformación!$B127,[1]Forwarkeys!$B$2:$B$1000,_xlfn.XLOOKUP($C$1,[1]Forwarkeys!$C$1:$BA$1,[1]Forwarkeys!$C$2:$BA$1000)),"-")</f>
        <v>35418</v>
      </c>
      <c r="H136" s="19">
        <f>España!E136</f>
        <v>101.27</v>
      </c>
      <c r="I136" s="3">
        <f>[1]Aeropuerto!$N129</f>
        <v>36767</v>
      </c>
      <c r="J136" s="3" cm="1">
        <f t="array" ref="J136">_xlfn.XLOOKUP(transformación!$B127,[1]Mortalidad!$A$2:$A$301,_xlfn.XLOOKUP($C$1,[1]Mortalidad!$B$1:$P$1,[1]Mortalidad!$B$2:$P$301))</f>
        <v>11811</v>
      </c>
      <c r="K136" s="19" cm="1">
        <f t="array" ref="K136">_xlfn.XLOOKUP(transformación!$B127,'[1]Indice del consumidor'!$A$2:$A$301,_xlfn.XLOOKUP($C$1,'[1]Indice del consumidor'!$B$1:$P$1,'[1]Indice del consumidor'!$B$2:$P$301))</f>
        <v>0.2</v>
      </c>
      <c r="L136" s="34" t="s">
        <v>702</v>
      </c>
      <c r="M136" s="34" t="s">
        <v>702</v>
      </c>
      <c r="N136" s="34" t="s">
        <v>702</v>
      </c>
    </row>
    <row r="137" spans="1:14" x14ac:dyDescent="0.3">
      <c r="A137" s="2" t="str">
        <f>'Viajeros Hoteles y Apartamet'!A137</f>
        <v>2015</v>
      </c>
      <c r="B137" s="2" t="str">
        <f>'Viajeros Hoteles y Apartamet'!B137</f>
        <v>6</v>
      </c>
      <c r="C137" s="3">
        <f>'Viajeros Hoteles y Apartamet'!R137</f>
        <v>149121</v>
      </c>
      <c r="D137" s="3" cm="1">
        <f t="array" ref="D137">_xlfn.XLOOKUP(transformación!A128,'[1]Pib Pc'!$A$2:$A$81,_xlfn.XLOOKUP($C$1,'[1]Pib Pc'!B$1:P$1,'[1]Pib Pc'!$B$2:$P$81))</f>
        <v>10370</v>
      </c>
      <c r="E137" s="19" cm="1">
        <f t="array" ref="E137">_xlfn.XLOOKUP(transformación!B128,'[1]IPC Armonizado'!$A$2:$A$250,_xlfn.XLOOKUP($C$1,'[1]IPC Armonizado'!$B$1:$Q$1,'[1]IPC Armonizado'!$B$2:$Q$250))</f>
        <v>100.4</v>
      </c>
      <c r="F137" s="19" cm="1">
        <f t="array" ref="F137">_xlfn.XLOOKUP(transformación!A128,'[1]Desempleo armonizado'!$A$2:$A$101,_xlfn.XLOOKUP($C$1,'[1]Desempleo armonizado'!$B$1:$P$1,'[1]Desempleo armonizado'!$B$2:$P$101))</f>
        <v>6.9</v>
      </c>
      <c r="G137" s="26" cm="1">
        <f t="array" ref="G137">IFERROR(_xlfn.XLOOKUP(transformación!$B128,[1]Forwarkeys!$B$2:$B$1000,_xlfn.XLOOKUP($C$1,[1]Forwarkeys!$C$1:$BA$1,[1]Forwarkeys!$C$2:$BA$1000)),"-")</f>
        <v>33488</v>
      </c>
      <c r="H137" s="19">
        <f>España!E137</f>
        <v>101.46</v>
      </c>
      <c r="I137" s="3">
        <f>[1]Aeropuerto!$N130</f>
        <v>33629</v>
      </c>
      <c r="J137" s="3" cm="1">
        <f t="array" ref="J137">_xlfn.XLOOKUP(transformación!$B128,[1]Mortalidad!$A$2:$A$301,_xlfn.XLOOKUP($C$1,[1]Mortalidad!$B$1:$P$1,[1]Mortalidad!$B$2:$P$301))</f>
        <v>11138</v>
      </c>
      <c r="K137" s="19" cm="1">
        <f t="array" ref="K137">_xlfn.XLOOKUP(transformación!$B128,'[1]Indice del consumidor'!$A$2:$A$301,_xlfn.XLOOKUP($C$1,'[1]Indice del consumidor'!$B$1:$P$1,'[1]Indice del consumidor'!$B$2:$P$301))</f>
        <v>0.9</v>
      </c>
      <c r="L137" s="34" t="s">
        <v>702</v>
      </c>
      <c r="M137" s="34" t="s">
        <v>702</v>
      </c>
      <c r="N137" s="34" t="s">
        <v>702</v>
      </c>
    </row>
    <row r="138" spans="1:14" x14ac:dyDescent="0.3">
      <c r="A138" s="2" t="str">
        <f>'Viajeros Hoteles y Apartamet'!A138</f>
        <v>2015</v>
      </c>
      <c r="B138" s="2" t="str">
        <f>'Viajeros Hoteles y Apartamet'!B138</f>
        <v>7</v>
      </c>
      <c r="C138" s="3">
        <f>'Viajeros Hoteles y Apartamet'!R138</f>
        <v>139899</v>
      </c>
      <c r="D138" s="3" cm="1">
        <f t="array" ref="D138">_xlfn.XLOOKUP(transformación!A129,'[1]Pib Pc'!$A$2:$A$81,_xlfn.XLOOKUP($C$1,'[1]Pib Pc'!B$1:P$1,'[1]Pib Pc'!$B$2:$P$81))</f>
        <v>10060</v>
      </c>
      <c r="E138" s="19" cm="1">
        <f t="array" ref="E138">_xlfn.XLOOKUP(transformación!B129,'[1]IPC Armonizado'!$A$2:$A$250,_xlfn.XLOOKUP($C$1,'[1]IPC Armonizado'!$B$1:$Q$1,'[1]IPC Armonizado'!$B$2:$Q$250))</f>
        <v>101.07</v>
      </c>
      <c r="F138" s="19" cm="1">
        <f t="array" ref="F138">_xlfn.XLOOKUP(transformación!A129,'[1]Desempleo armonizado'!$A$2:$A$101,_xlfn.XLOOKUP($C$1,'[1]Desempleo armonizado'!$B$1:$P$1,'[1]Desempleo armonizado'!$B$2:$P$101))</f>
        <v>6.6</v>
      </c>
      <c r="G138" s="26" cm="1">
        <f t="array" ref="G138">IFERROR(_xlfn.XLOOKUP(transformación!$B129,[1]Forwarkeys!$B$2:$B$1000,_xlfn.XLOOKUP($C$1,[1]Forwarkeys!$C$1:$BA$1,[1]Forwarkeys!$C$2:$BA$1000)),"-")</f>
        <v>35572</v>
      </c>
      <c r="H138" s="19">
        <f>España!E138</f>
        <v>99.9</v>
      </c>
      <c r="I138" s="3">
        <f>[1]Aeropuerto!$N131</f>
        <v>37504</v>
      </c>
      <c r="J138" s="3" cm="1">
        <f t="array" ref="J138">_xlfn.XLOOKUP(transformación!$B129,[1]Mortalidad!$A$2:$A$301,_xlfn.XLOOKUP($C$1,[1]Mortalidad!$B$1:$P$1,[1]Mortalidad!$B$2:$P$301))</f>
        <v>11590</v>
      </c>
      <c r="K138" s="19" cm="1">
        <f t="array" ref="K138">_xlfn.XLOOKUP(transformación!$B129,'[1]Indice del consumidor'!$A$2:$A$301,_xlfn.XLOOKUP($C$1,'[1]Indice del consumidor'!$B$1:$P$1,'[1]Indice del consumidor'!$B$2:$P$301))</f>
        <v>0.4</v>
      </c>
      <c r="L138" s="34" t="s">
        <v>702</v>
      </c>
      <c r="M138" s="34" t="s">
        <v>702</v>
      </c>
      <c r="N138" s="34" t="s">
        <v>702</v>
      </c>
    </row>
    <row r="139" spans="1:14" x14ac:dyDescent="0.3">
      <c r="A139" s="2" t="str">
        <f>'Viajeros Hoteles y Apartamet'!A139</f>
        <v>2015</v>
      </c>
      <c r="B139" s="2" t="str">
        <f>'Viajeros Hoteles y Apartamet'!B139</f>
        <v>8</v>
      </c>
      <c r="C139" s="3">
        <f>'Viajeros Hoteles y Apartamet'!R139</f>
        <v>144035</v>
      </c>
      <c r="D139" s="3" cm="1">
        <f t="array" ref="D139">_xlfn.XLOOKUP(transformación!A130,'[1]Pib Pc'!$A$2:$A$81,_xlfn.XLOOKUP($C$1,'[1]Pib Pc'!B$1:P$1,'[1]Pib Pc'!$B$2:$P$81))</f>
        <v>10060</v>
      </c>
      <c r="E139" s="19" cm="1">
        <f t="array" ref="E139">_xlfn.XLOOKUP(transformación!B130,'[1]IPC Armonizado'!$A$2:$A$250,_xlfn.XLOOKUP($C$1,'[1]IPC Armonizado'!$B$1:$Q$1,'[1]IPC Armonizado'!$B$2:$Q$250))</f>
        <v>100.58</v>
      </c>
      <c r="F139" s="19" cm="1">
        <f t="array" ref="F139">_xlfn.XLOOKUP(transformación!A130,'[1]Desempleo armonizado'!$A$2:$A$101,_xlfn.XLOOKUP($C$1,'[1]Desempleo armonizado'!$B$1:$P$1,'[1]Desempleo armonizado'!$B$2:$P$101))</f>
        <v>6.6</v>
      </c>
      <c r="G139" s="26" cm="1">
        <f t="array" ref="G139">IFERROR(_xlfn.XLOOKUP(transformación!$B130,[1]Forwarkeys!$B$2:$B$1000,_xlfn.XLOOKUP($C$1,[1]Forwarkeys!$C$1:$BA$1,[1]Forwarkeys!$C$2:$BA$1000)),"-")</f>
        <v>36070</v>
      </c>
      <c r="H139" s="19">
        <f>España!E139</f>
        <v>99.5</v>
      </c>
      <c r="I139" s="3">
        <f>[1]Aeropuerto!$N132</f>
        <v>33639</v>
      </c>
      <c r="J139" s="3" cm="1">
        <f t="array" ref="J139">_xlfn.XLOOKUP(transformación!$B130,[1]Mortalidad!$A$2:$A$301,_xlfn.XLOOKUP($C$1,[1]Mortalidad!$B$1:$P$1,[1]Mortalidad!$B$2:$P$301))</f>
        <v>11174</v>
      </c>
      <c r="K139" s="19" cm="1">
        <f t="array" ref="K139">_xlfn.XLOOKUP(transformación!$B130,'[1]Indice del consumidor'!$A$2:$A$301,_xlfn.XLOOKUP($C$1,'[1]Indice del consumidor'!$B$1:$P$1,'[1]Indice del consumidor'!$B$2:$P$301))</f>
        <v>1.8</v>
      </c>
      <c r="L139" s="34" t="s">
        <v>702</v>
      </c>
      <c r="M139" s="34" t="s">
        <v>702</v>
      </c>
      <c r="N139" s="34" t="s">
        <v>702</v>
      </c>
    </row>
    <row r="140" spans="1:14" x14ac:dyDescent="0.3">
      <c r="A140" s="2" t="str">
        <f>'Viajeros Hoteles y Apartamet'!A140</f>
        <v>2015</v>
      </c>
      <c r="B140" s="2" t="str">
        <f>'Viajeros Hoteles y Apartamet'!B140</f>
        <v>9</v>
      </c>
      <c r="C140" s="3">
        <f>'Viajeros Hoteles y Apartamet'!R140</f>
        <v>153579</v>
      </c>
      <c r="D140" s="3" cm="1">
        <f t="array" ref="D140">_xlfn.XLOOKUP(transformación!A131,'[1]Pib Pc'!$A$2:$A$81,_xlfn.XLOOKUP($C$1,'[1]Pib Pc'!B$1:P$1,'[1]Pib Pc'!$B$2:$P$81))</f>
        <v>10060</v>
      </c>
      <c r="E140" s="19" cm="1">
        <f t="array" ref="E140">_xlfn.XLOOKUP(transformación!B131,'[1]IPC Armonizado'!$A$2:$A$250,_xlfn.XLOOKUP($C$1,'[1]IPC Armonizado'!$B$1:$Q$1,'[1]IPC Armonizado'!$B$2:$Q$250))</f>
        <v>100.4</v>
      </c>
      <c r="F140" s="19" cm="1">
        <f t="array" ref="F140">_xlfn.XLOOKUP(transformación!A131,'[1]Desempleo armonizado'!$A$2:$A$101,_xlfn.XLOOKUP($C$1,'[1]Desempleo armonizado'!$B$1:$P$1,'[1]Desempleo armonizado'!$B$2:$P$101))</f>
        <v>6.6</v>
      </c>
      <c r="G140" s="26" cm="1">
        <f t="array" ref="G140">IFERROR(_xlfn.XLOOKUP(transformación!$B131,[1]Forwarkeys!$B$2:$B$1000,_xlfn.XLOOKUP($C$1,[1]Forwarkeys!$C$1:$BA$1,[1]Forwarkeys!$C$2:$BA$1000)),"-")</f>
        <v>33270</v>
      </c>
      <c r="H140" s="19">
        <f>España!E140</f>
        <v>99.9</v>
      </c>
      <c r="I140" s="3">
        <f>[1]Aeropuerto!$N133</f>
        <v>35302</v>
      </c>
      <c r="J140" s="3" cm="1">
        <f t="array" ref="J140">_xlfn.XLOOKUP(transformación!$B131,[1]Mortalidad!$A$2:$A$301,_xlfn.XLOOKUP($C$1,[1]Mortalidad!$B$1:$P$1,[1]Mortalidad!$B$2:$P$301))</f>
        <v>11250</v>
      </c>
      <c r="K140" s="19" cm="1">
        <f t="array" ref="K140">_xlfn.XLOOKUP(transformación!$B131,'[1]Indice del consumidor'!$A$2:$A$301,_xlfn.XLOOKUP($C$1,'[1]Indice del consumidor'!$B$1:$P$1,'[1]Indice del consumidor'!$B$2:$P$301))</f>
        <v>-0.2</v>
      </c>
      <c r="L140" s="34" t="s">
        <v>702</v>
      </c>
      <c r="M140" s="34" t="s">
        <v>702</v>
      </c>
      <c r="N140" s="34" t="s">
        <v>702</v>
      </c>
    </row>
    <row r="141" spans="1:14" x14ac:dyDescent="0.3">
      <c r="A141" s="2" t="str">
        <f>'Viajeros Hoteles y Apartamet'!A141</f>
        <v>2015</v>
      </c>
      <c r="B141" s="2" t="str">
        <f>'Viajeros Hoteles y Apartamet'!B141</f>
        <v>10</v>
      </c>
      <c r="C141" s="3">
        <f>'Viajeros Hoteles y Apartamet'!R141</f>
        <v>154123</v>
      </c>
      <c r="D141" s="3" cm="1">
        <f t="array" ref="D141">_xlfn.XLOOKUP(transformación!A132,'[1]Pib Pc'!$A$2:$A$81,_xlfn.XLOOKUP($C$1,'[1]Pib Pc'!B$1:P$1,'[1]Pib Pc'!$B$2:$P$81))</f>
        <v>10460</v>
      </c>
      <c r="E141" s="19" cm="1">
        <f t="array" ref="E141">_xlfn.XLOOKUP(transformación!B132,'[1]IPC Armonizado'!$A$2:$A$250,_xlfn.XLOOKUP($C$1,'[1]IPC Armonizado'!$B$1:$Q$1,'[1]IPC Armonizado'!$B$2:$Q$250))</f>
        <v>100.4</v>
      </c>
      <c r="F141" s="19" cm="1">
        <f t="array" ref="F141">_xlfn.XLOOKUP(transformación!A132,'[1]Desempleo armonizado'!$A$2:$A$101,_xlfn.XLOOKUP($C$1,'[1]Desempleo armonizado'!$B$1:$P$1,'[1]Desempleo armonizado'!$B$2:$P$101))</f>
        <v>6.6</v>
      </c>
      <c r="G141" s="26" cm="1">
        <f t="array" ref="G141">IFERROR(_xlfn.XLOOKUP(transformación!$B132,[1]Forwarkeys!$B$2:$B$1000,_xlfn.XLOOKUP($C$1,[1]Forwarkeys!$C$1:$BA$1,[1]Forwarkeys!$C$2:$BA$1000)),"-")</f>
        <v>35783</v>
      </c>
      <c r="H141" s="19">
        <f>España!E141</f>
        <v>100.21</v>
      </c>
      <c r="I141" s="3">
        <f>[1]Aeropuerto!$N134</f>
        <v>33428</v>
      </c>
      <c r="J141" s="3" cm="1">
        <f t="array" ref="J141">_xlfn.XLOOKUP(transformación!$B132,[1]Mortalidad!$A$2:$A$301,_xlfn.XLOOKUP($C$1,[1]Mortalidad!$B$1:$P$1,[1]Mortalidad!$B$2:$P$301))</f>
        <v>12235</v>
      </c>
      <c r="K141" s="19" cm="1">
        <f t="array" ref="K141">_xlfn.XLOOKUP(transformación!$B132,'[1]Indice del consumidor'!$A$2:$A$301,_xlfn.XLOOKUP($C$1,'[1]Indice del consumidor'!$B$1:$P$1,'[1]Indice del consumidor'!$B$2:$P$301))</f>
        <v>-3.1</v>
      </c>
      <c r="L141" s="34" t="s">
        <v>702</v>
      </c>
      <c r="M141" s="34" t="s">
        <v>702</v>
      </c>
      <c r="N141" s="34" t="s">
        <v>702</v>
      </c>
    </row>
    <row r="142" spans="1:14" x14ac:dyDescent="0.3">
      <c r="A142" s="2" t="str">
        <f>'Viajeros Hoteles y Apartamet'!A142</f>
        <v>2015</v>
      </c>
      <c r="B142" s="2" t="str">
        <f>'Viajeros Hoteles y Apartamet'!B142</f>
        <v>11</v>
      </c>
      <c r="C142" s="3">
        <f>'Viajeros Hoteles y Apartamet'!R142</f>
        <v>48861</v>
      </c>
      <c r="D142" s="3" cm="1">
        <f t="array" ref="D142">_xlfn.XLOOKUP(transformación!A133,'[1]Pib Pc'!$A$2:$A$81,_xlfn.XLOOKUP($C$1,'[1]Pib Pc'!B$1:P$1,'[1]Pib Pc'!$B$2:$P$81))</f>
        <v>10460</v>
      </c>
      <c r="E142" s="19" cm="1">
        <f t="array" ref="E142">_xlfn.XLOOKUP(transformación!B133,'[1]IPC Armonizado'!$A$2:$A$250,_xlfn.XLOOKUP($C$1,'[1]IPC Armonizado'!$B$1:$Q$1,'[1]IPC Armonizado'!$B$2:$Q$250))</f>
        <v>99.64</v>
      </c>
      <c r="F142" s="19" cm="1">
        <f t="array" ref="F142">_xlfn.XLOOKUP(transformación!A133,'[1]Desempleo armonizado'!$A$2:$A$101,_xlfn.XLOOKUP($C$1,'[1]Desempleo armonizado'!$B$1:$P$1,'[1]Desempleo armonizado'!$B$2:$P$101))</f>
        <v>6.6</v>
      </c>
      <c r="G142" s="26" cm="1">
        <f t="array" ref="G142">IFERROR(_xlfn.XLOOKUP(transformación!$B133,[1]Forwarkeys!$B$2:$B$1000,_xlfn.XLOOKUP($C$1,[1]Forwarkeys!$C$1:$BA$1,[1]Forwarkeys!$C$2:$BA$1000)),"-")</f>
        <v>23117</v>
      </c>
      <c r="H142" s="19">
        <f>España!E142</f>
        <v>100.47</v>
      </c>
      <c r="I142" s="3">
        <f>[1]Aeropuerto!$N135</f>
        <v>19476</v>
      </c>
      <c r="J142" s="3" cm="1">
        <f t="array" ref="J142">_xlfn.XLOOKUP(transformación!$B133,[1]Mortalidad!$A$2:$A$301,_xlfn.XLOOKUP($C$1,[1]Mortalidad!$B$1:$P$1,[1]Mortalidad!$B$2:$P$301))</f>
        <v>11612</v>
      </c>
      <c r="K142" s="19" cm="1">
        <f t="array" ref="K142">_xlfn.XLOOKUP(transformación!$B133,'[1]Indice del consumidor'!$A$2:$A$301,_xlfn.XLOOKUP($C$1,'[1]Indice del consumidor'!$B$1:$P$1,'[1]Indice del consumidor'!$B$2:$P$301))</f>
        <v>-1.1000000000000001</v>
      </c>
      <c r="L142" s="34" t="s">
        <v>702</v>
      </c>
      <c r="M142" s="34" t="s">
        <v>702</v>
      </c>
      <c r="N142" s="34" t="s">
        <v>702</v>
      </c>
    </row>
    <row r="143" spans="1:14" x14ac:dyDescent="0.3">
      <c r="A143" s="2" t="str">
        <f>'Viajeros Hoteles y Apartamet'!A143</f>
        <v>2015</v>
      </c>
      <c r="B143" s="2" t="str">
        <f>'Viajeros Hoteles y Apartamet'!B143</f>
        <v>12</v>
      </c>
      <c r="C143" s="3">
        <f>'Viajeros Hoteles y Apartamet'!R143</f>
        <v>31350</v>
      </c>
      <c r="D143" s="3" cm="1">
        <f t="array" ref="D143">_xlfn.XLOOKUP(transformación!A134,'[1]Pib Pc'!$A$2:$A$81,_xlfn.XLOOKUP($C$1,'[1]Pib Pc'!B$1:P$1,'[1]Pib Pc'!$B$2:$P$81))</f>
        <v>10460</v>
      </c>
      <c r="E143" s="19" cm="1">
        <f t="array" ref="E143">_xlfn.XLOOKUP(transformación!B134,'[1]IPC Armonizado'!$A$2:$A$250,_xlfn.XLOOKUP($C$1,'[1]IPC Armonizado'!$B$1:$Q$1,'[1]IPC Armonizado'!$B$2:$Q$250))</f>
        <v>99.53</v>
      </c>
      <c r="F143" s="19" cm="1">
        <f t="array" ref="F143">_xlfn.XLOOKUP(transformación!A134,'[1]Desempleo armonizado'!$A$2:$A$101,_xlfn.XLOOKUP($C$1,'[1]Desempleo armonizado'!$B$1:$P$1,'[1]Desempleo armonizado'!$B$2:$P$101))</f>
        <v>6.6</v>
      </c>
      <c r="G143" s="26" cm="1">
        <f t="array" ref="G143">IFERROR(_xlfn.XLOOKUP(transformación!$B134,[1]Forwarkeys!$B$2:$B$1000,_xlfn.XLOOKUP($C$1,[1]Forwarkeys!$C$1:$BA$1,[1]Forwarkeys!$C$2:$BA$1000)),"-")</f>
        <v>23738</v>
      </c>
      <c r="H143" s="19">
        <f>España!E143</f>
        <v>100.09</v>
      </c>
      <c r="I143" s="3">
        <f>[1]Aeropuerto!$N136</f>
        <v>20914</v>
      </c>
      <c r="J143" s="3" cm="1">
        <f t="array" ref="J143">_xlfn.XLOOKUP(transformación!$B134,[1]Mortalidad!$A$2:$A$301,_xlfn.XLOOKUP($C$1,[1]Mortalidad!$B$1:$P$1,[1]Mortalidad!$B$2:$P$301))</f>
        <v>12318</v>
      </c>
      <c r="K143" s="19" cm="1">
        <f t="array" ref="K143">_xlfn.XLOOKUP(transformación!$B134,'[1]Indice del consumidor'!$A$2:$A$301,_xlfn.XLOOKUP($C$1,'[1]Indice del consumidor'!$B$1:$P$1,'[1]Indice del consumidor'!$B$2:$P$301))</f>
        <v>-2.4</v>
      </c>
      <c r="L143" s="34" t="s">
        <v>702</v>
      </c>
      <c r="M143" s="34" t="s">
        <v>702</v>
      </c>
      <c r="N143" s="34" t="s">
        <v>702</v>
      </c>
    </row>
    <row r="144" spans="1:14" x14ac:dyDescent="0.3">
      <c r="A144" s="2" t="str">
        <f>'Viajeros Hoteles y Apartamet'!A144</f>
        <v>2016</v>
      </c>
      <c r="B144" s="2" t="str">
        <f>'Viajeros Hoteles y Apartamet'!B144</f>
        <v>1</v>
      </c>
      <c r="C144" s="3">
        <f>'Viajeros Hoteles y Apartamet'!R144</f>
        <v>47997</v>
      </c>
      <c r="D144" s="3" cm="1">
        <f t="array" ref="D144">_xlfn.XLOOKUP(transformación!A135,'[1]Pib Pc'!$A$2:$A$81,_xlfn.XLOOKUP($C$1,'[1]Pib Pc'!B$1:P$1,'[1]Pib Pc'!$B$2:$P$81))</f>
        <v>10080</v>
      </c>
      <c r="E144" s="19" cm="1">
        <f t="array" ref="E144">_xlfn.XLOOKUP(transformación!B135,'[1]IPC Armonizado'!$A$2:$A$250,_xlfn.XLOOKUP($C$1,'[1]IPC Armonizado'!$B$1:$Q$1,'[1]IPC Armonizado'!$B$2:$Q$250))</f>
        <v>98.03</v>
      </c>
      <c r="F144" s="19" cm="1">
        <f t="array" ref="F144">_xlfn.XLOOKUP(transformación!A135,'[1]Desempleo armonizado'!$A$2:$A$101,_xlfn.XLOOKUP($C$1,'[1]Desempleo armonizado'!$B$1:$P$1,'[1]Desempleo armonizado'!$B$2:$P$101))</f>
        <v>6.8</v>
      </c>
      <c r="G144" s="26" cm="1">
        <f t="array" ref="G144">IFERROR(_xlfn.XLOOKUP(transformación!$B135,[1]Forwarkeys!$B$2:$B$1000,_xlfn.XLOOKUP($C$1,[1]Forwarkeys!$C$1:$BA$1,[1]Forwarkeys!$C$2:$BA$1000)),"-")</f>
        <v>21643</v>
      </c>
      <c r="H144" s="19">
        <f>España!E144</f>
        <v>97.63</v>
      </c>
      <c r="I144" s="3">
        <f>[1]Aeropuerto!$N137</f>
        <v>17770</v>
      </c>
      <c r="J144" s="3" cm="1">
        <f t="array" ref="J144">_xlfn.XLOOKUP(transformación!$B135,[1]Mortalidad!$A$2:$A$301,_xlfn.XLOOKUP($C$1,[1]Mortalidad!$B$1:$P$1,[1]Mortalidad!$B$2:$P$301))</f>
        <v>13769</v>
      </c>
      <c r="K144" s="19" cm="1">
        <f t="array" ref="K144">_xlfn.XLOOKUP(transformación!$B135,'[1]Indice del consumidor'!$A$2:$A$301,_xlfn.XLOOKUP($C$1,'[1]Indice del consumidor'!$B$1:$P$1,'[1]Indice del consumidor'!$B$2:$P$301))</f>
        <v>0.8</v>
      </c>
      <c r="L144" s="34" t="s">
        <v>702</v>
      </c>
      <c r="M144" s="34" t="s">
        <v>702</v>
      </c>
      <c r="N144" s="34" t="s">
        <v>702</v>
      </c>
    </row>
    <row r="145" spans="1:14" x14ac:dyDescent="0.3">
      <c r="A145" s="2" t="str">
        <f>'Viajeros Hoteles y Apartamet'!A145</f>
        <v>2016</v>
      </c>
      <c r="B145" s="2" t="str">
        <f>'Viajeros Hoteles y Apartamet'!B145</f>
        <v>2</v>
      </c>
      <c r="C145" s="3">
        <f>'Viajeros Hoteles y Apartamet'!R145</f>
        <v>63319</v>
      </c>
      <c r="D145" s="3" cm="1">
        <f t="array" ref="D145">_xlfn.XLOOKUP(transformación!A136,'[1]Pib Pc'!$A$2:$A$81,_xlfn.XLOOKUP($C$1,'[1]Pib Pc'!B$1:P$1,'[1]Pib Pc'!$B$2:$P$81))</f>
        <v>10080</v>
      </c>
      <c r="E145" s="19" cm="1">
        <f t="array" ref="E145">_xlfn.XLOOKUP(transformación!B136,'[1]IPC Armonizado'!$A$2:$A$250,_xlfn.XLOOKUP($C$1,'[1]IPC Armonizado'!$B$1:$Q$1,'[1]IPC Armonizado'!$B$2:$Q$250))</f>
        <v>98.94</v>
      </c>
      <c r="F145" s="19" cm="1">
        <f t="array" ref="F145">_xlfn.XLOOKUP(transformación!A136,'[1]Desempleo armonizado'!$A$2:$A$101,_xlfn.XLOOKUP($C$1,'[1]Desempleo armonizado'!$B$1:$P$1,'[1]Desempleo armonizado'!$B$2:$P$101))</f>
        <v>6.8</v>
      </c>
      <c r="G145" s="26" cm="1">
        <f t="array" ref="G145">IFERROR(_xlfn.XLOOKUP(transformación!$B136,[1]Forwarkeys!$B$2:$B$1000,_xlfn.XLOOKUP($C$1,[1]Forwarkeys!$C$1:$BA$1,[1]Forwarkeys!$C$2:$BA$1000)),"-")</f>
        <v>24674</v>
      </c>
      <c r="H145" s="19">
        <f>España!E145</f>
        <v>97.21</v>
      </c>
      <c r="I145" s="3">
        <f>[1]Aeropuerto!$N138</f>
        <v>24408</v>
      </c>
      <c r="J145" s="3" cm="1">
        <f t="array" ref="J145">_xlfn.XLOOKUP(transformación!$B136,[1]Mortalidad!$A$2:$A$301,_xlfn.XLOOKUP($C$1,[1]Mortalidad!$B$1:$P$1,[1]Mortalidad!$B$2:$P$301))</f>
        <v>12927</v>
      </c>
      <c r="K145" s="19" cm="1">
        <f t="array" ref="K145">_xlfn.XLOOKUP(transformación!$B136,'[1]Indice del consumidor'!$A$2:$A$301,_xlfn.XLOOKUP($C$1,'[1]Indice del consumidor'!$B$1:$P$1,'[1]Indice del consumidor'!$B$2:$P$301))</f>
        <v>-3.8</v>
      </c>
      <c r="L145" s="34" t="s">
        <v>702</v>
      </c>
      <c r="M145" s="34" t="s">
        <v>702</v>
      </c>
      <c r="N145" s="34" t="s">
        <v>702</v>
      </c>
    </row>
    <row r="146" spans="1:14" x14ac:dyDescent="0.3">
      <c r="A146" s="2" t="str">
        <f>'Viajeros Hoteles y Apartamet'!A146</f>
        <v>2016</v>
      </c>
      <c r="B146" s="2" t="str">
        <f>'Viajeros Hoteles y Apartamet'!B146</f>
        <v>3</v>
      </c>
      <c r="C146" s="3">
        <f>'Viajeros Hoteles y Apartamet'!R146</f>
        <v>67845</v>
      </c>
      <c r="D146" s="3" cm="1">
        <f t="array" ref="D146">_xlfn.XLOOKUP(transformación!A137,'[1]Pib Pc'!$A$2:$A$81,_xlfn.XLOOKUP($C$1,'[1]Pib Pc'!B$1:P$1,'[1]Pib Pc'!$B$2:$P$81))</f>
        <v>10080</v>
      </c>
      <c r="E146" s="19" cm="1">
        <f t="array" ref="E146">_xlfn.XLOOKUP(transformación!B137,'[1]IPC Armonizado'!$A$2:$A$250,_xlfn.XLOOKUP($C$1,'[1]IPC Armonizado'!$B$1:$Q$1,'[1]IPC Armonizado'!$B$2:$Q$250))</f>
        <v>100.4</v>
      </c>
      <c r="F146" s="19" cm="1">
        <f t="array" ref="F146">_xlfn.XLOOKUP(transformación!A137,'[1]Desempleo armonizado'!$A$2:$A$101,_xlfn.XLOOKUP($C$1,'[1]Desempleo armonizado'!$B$1:$P$1,'[1]Desempleo armonizado'!$B$2:$P$101))</f>
        <v>6.8</v>
      </c>
      <c r="G146" s="26" cm="1">
        <f t="array" ref="G146">IFERROR(_xlfn.XLOOKUP(transformación!$B137,[1]Forwarkeys!$B$2:$B$1000,_xlfn.XLOOKUP($C$1,[1]Forwarkeys!$C$1:$BA$1,[1]Forwarkeys!$C$2:$BA$1000)),"-")</f>
        <v>29956</v>
      </c>
      <c r="H146" s="19">
        <f>España!E146</f>
        <v>99.16</v>
      </c>
      <c r="I146" s="3">
        <f>[1]Aeropuerto!$N139</f>
        <v>31251</v>
      </c>
      <c r="J146" s="3" cm="1">
        <f t="array" ref="J146">_xlfn.XLOOKUP(transformación!$B137,[1]Mortalidad!$A$2:$A$301,_xlfn.XLOOKUP($C$1,[1]Mortalidad!$B$1:$P$1,[1]Mortalidad!$B$2:$P$301))</f>
        <v>13697</v>
      </c>
      <c r="K146" s="19" cm="1">
        <f t="array" ref="K146">_xlfn.XLOOKUP(transformación!$B137,'[1]Indice del consumidor'!$A$2:$A$301,_xlfn.XLOOKUP($C$1,'[1]Indice del consumidor'!$B$1:$P$1,'[1]Indice del consumidor'!$B$2:$P$301))</f>
        <v>-5.2</v>
      </c>
      <c r="L146" s="34" t="s">
        <v>702</v>
      </c>
      <c r="M146" s="34" t="s">
        <v>702</v>
      </c>
      <c r="N146" s="34" t="s">
        <v>702</v>
      </c>
    </row>
    <row r="147" spans="1:14" x14ac:dyDescent="0.3">
      <c r="A147" s="2" t="str">
        <f>'Viajeros Hoteles y Apartamet'!A147</f>
        <v>2016</v>
      </c>
      <c r="B147" s="2" t="str">
        <f>'Viajeros Hoteles y Apartamet'!B147</f>
        <v>4</v>
      </c>
      <c r="C147" s="3">
        <f>'Viajeros Hoteles y Apartamet'!R147</f>
        <v>140128</v>
      </c>
      <c r="D147" s="3" cm="1">
        <f t="array" ref="D147">_xlfn.XLOOKUP(transformación!A138,'[1]Pib Pc'!$A$2:$A$81,_xlfn.XLOOKUP($C$1,'[1]Pib Pc'!B$1:P$1,'[1]Pib Pc'!$B$2:$P$81))</f>
        <v>10580</v>
      </c>
      <c r="E147" s="19" cm="1">
        <f t="array" ref="E147">_xlfn.XLOOKUP(transformación!B138,'[1]IPC Armonizado'!$A$2:$A$250,_xlfn.XLOOKUP($C$1,'[1]IPC Armonizado'!$B$1:$Q$1,'[1]IPC Armonizado'!$B$2:$Q$250))</f>
        <v>100.51</v>
      </c>
      <c r="F147" s="19" cm="1">
        <f t="array" ref="F147">_xlfn.XLOOKUP(transformación!A138,'[1]Desempleo armonizado'!$A$2:$A$101,_xlfn.XLOOKUP($C$1,'[1]Desempleo armonizado'!$B$1:$P$1,'[1]Desempleo armonizado'!$B$2:$P$101))</f>
        <v>6.2</v>
      </c>
      <c r="G147" s="26" cm="1">
        <f t="array" ref="G147">IFERROR(_xlfn.XLOOKUP(transformación!$B138,[1]Forwarkeys!$B$2:$B$1000,_xlfn.XLOOKUP($C$1,[1]Forwarkeys!$C$1:$BA$1,[1]Forwarkeys!$C$2:$BA$1000)),"-")</f>
        <v>34820</v>
      </c>
      <c r="H147" s="19">
        <f>España!E147</f>
        <v>99.65</v>
      </c>
      <c r="I147" s="3">
        <f>[1]Aeropuerto!$N140</f>
        <v>39621</v>
      </c>
      <c r="J147" s="3" cm="1">
        <f t="array" ref="J147">_xlfn.XLOOKUP(transformación!$B138,[1]Mortalidad!$A$2:$A$301,_xlfn.XLOOKUP($C$1,[1]Mortalidad!$B$1:$P$1,[1]Mortalidad!$B$2:$P$301))</f>
        <v>12228</v>
      </c>
      <c r="K147" s="19" cm="1">
        <f t="array" ref="K147">_xlfn.XLOOKUP(transformación!$B138,'[1]Indice del consumidor'!$A$2:$A$301,_xlfn.XLOOKUP($C$1,'[1]Indice del consumidor'!$B$1:$P$1,'[1]Indice del consumidor'!$B$2:$P$301))</f>
        <v>-2.6</v>
      </c>
      <c r="L147" s="34" t="s">
        <v>702</v>
      </c>
      <c r="M147" s="34" t="s">
        <v>702</v>
      </c>
      <c r="N147" s="34" t="s">
        <v>702</v>
      </c>
    </row>
    <row r="148" spans="1:14" x14ac:dyDescent="0.3">
      <c r="A148" s="2" t="str">
        <f>'Viajeros Hoteles y Apartamet'!A148</f>
        <v>2016</v>
      </c>
      <c r="B148" s="2" t="str">
        <f>'Viajeros Hoteles y Apartamet'!B148</f>
        <v>5</v>
      </c>
      <c r="C148" s="3">
        <f>'Viajeros Hoteles y Apartamet'!R148</f>
        <v>170248</v>
      </c>
      <c r="D148" s="3" cm="1">
        <f t="array" ref="D148">_xlfn.XLOOKUP(transformación!A139,'[1]Pib Pc'!$A$2:$A$81,_xlfn.XLOOKUP($C$1,'[1]Pib Pc'!B$1:P$1,'[1]Pib Pc'!$B$2:$P$81))</f>
        <v>10580</v>
      </c>
      <c r="E148" s="19" cm="1">
        <f t="array" ref="E148">_xlfn.XLOOKUP(transformación!B139,'[1]IPC Armonizado'!$A$2:$A$250,_xlfn.XLOOKUP($C$1,'[1]IPC Armonizado'!$B$1:$Q$1,'[1]IPC Armonizado'!$B$2:$Q$250))</f>
        <v>100.75</v>
      </c>
      <c r="F148" s="19" cm="1">
        <f t="array" ref="F148">_xlfn.XLOOKUP(transformación!A139,'[1]Desempleo armonizado'!$A$2:$A$101,_xlfn.XLOOKUP($C$1,'[1]Desempleo armonizado'!$B$1:$P$1,'[1]Desempleo armonizado'!$B$2:$P$101))</f>
        <v>6.2</v>
      </c>
      <c r="G148" s="26" cm="1">
        <f t="array" ref="G148">IFERROR(_xlfn.XLOOKUP(transformación!$B139,[1]Forwarkeys!$B$2:$B$1000,_xlfn.XLOOKUP($C$1,[1]Forwarkeys!$C$1:$BA$1,[1]Forwarkeys!$C$2:$BA$1000)),"-")</f>
        <v>40828</v>
      </c>
      <c r="H148" s="19">
        <f>España!E148</f>
        <v>100.17</v>
      </c>
      <c r="I148" s="3">
        <f>[1]Aeropuerto!$N141</f>
        <v>44270</v>
      </c>
      <c r="J148" s="3" cm="1">
        <f t="array" ref="J148">_xlfn.XLOOKUP(transformación!$B139,[1]Mortalidad!$A$2:$A$301,_xlfn.XLOOKUP($C$1,[1]Mortalidad!$B$1:$P$1,[1]Mortalidad!$B$2:$P$301))</f>
        <v>12223</v>
      </c>
      <c r="K148" s="19" cm="1">
        <f t="array" ref="K148">_xlfn.XLOOKUP(transformación!$B139,'[1]Indice del consumidor'!$A$2:$A$301,_xlfn.XLOOKUP($C$1,'[1]Indice del consumidor'!$B$1:$P$1,'[1]Indice del consumidor'!$B$2:$P$301))</f>
        <v>-2.8</v>
      </c>
      <c r="L148" s="34" t="s">
        <v>702</v>
      </c>
      <c r="M148" s="34" t="s">
        <v>702</v>
      </c>
      <c r="N148" s="34" t="s">
        <v>702</v>
      </c>
    </row>
    <row r="149" spans="1:14" x14ac:dyDescent="0.3">
      <c r="A149" s="2" t="str">
        <f>'Viajeros Hoteles y Apartamet'!A149</f>
        <v>2016</v>
      </c>
      <c r="B149" s="2" t="str">
        <f>'Viajeros Hoteles y Apartamet'!B149</f>
        <v>6</v>
      </c>
      <c r="C149" s="3">
        <f>'Viajeros Hoteles y Apartamet'!R149</f>
        <v>164607</v>
      </c>
      <c r="D149" s="3" cm="1">
        <f t="array" ref="D149">_xlfn.XLOOKUP(transformación!A140,'[1]Pib Pc'!$A$2:$A$81,_xlfn.XLOOKUP($C$1,'[1]Pib Pc'!B$1:P$1,'[1]Pib Pc'!$B$2:$P$81))</f>
        <v>10580</v>
      </c>
      <c r="E149" s="19" cm="1">
        <f t="array" ref="E149">_xlfn.XLOOKUP(transformación!B140,'[1]IPC Armonizado'!$A$2:$A$250,_xlfn.XLOOKUP($C$1,'[1]IPC Armonizado'!$B$1:$Q$1,'[1]IPC Armonizado'!$B$2:$Q$250))</f>
        <v>100.2</v>
      </c>
      <c r="F149" s="19" cm="1">
        <f t="array" ref="F149">_xlfn.XLOOKUP(transformación!A140,'[1]Desempleo armonizado'!$A$2:$A$101,_xlfn.XLOOKUP($C$1,'[1]Desempleo armonizado'!$B$1:$P$1,'[1]Desempleo armonizado'!$B$2:$P$101))</f>
        <v>6.2</v>
      </c>
      <c r="G149" s="26" cm="1">
        <f t="array" ref="G149">IFERROR(_xlfn.XLOOKUP(transformación!$B140,[1]Forwarkeys!$B$2:$B$1000,_xlfn.XLOOKUP($C$1,[1]Forwarkeys!$C$1:$BA$1,[1]Forwarkeys!$C$2:$BA$1000)),"-")</f>
        <v>36141</v>
      </c>
      <c r="H149" s="19">
        <f>España!E149</f>
        <v>100.59</v>
      </c>
      <c r="I149" s="3">
        <f>[1]Aeropuerto!$N142</f>
        <v>40974</v>
      </c>
      <c r="J149" s="3" cm="1">
        <f t="array" ref="J149">_xlfn.XLOOKUP(transformación!$B140,[1]Mortalidad!$A$2:$A$301,_xlfn.XLOOKUP($C$1,[1]Mortalidad!$B$1:$P$1,[1]Mortalidad!$B$2:$P$301))</f>
        <v>11237</v>
      </c>
      <c r="K149" s="19" cm="1">
        <f t="array" ref="K149">_xlfn.XLOOKUP(transformación!$B140,'[1]Indice del consumidor'!$A$2:$A$301,_xlfn.XLOOKUP($C$1,'[1]Indice del consumidor'!$B$1:$P$1,'[1]Indice del consumidor'!$B$2:$P$301))</f>
        <v>0.1</v>
      </c>
      <c r="L149" s="34" t="s">
        <v>702</v>
      </c>
      <c r="M149" s="34" t="s">
        <v>702</v>
      </c>
      <c r="N149" s="34" t="s">
        <v>702</v>
      </c>
    </row>
    <row r="150" spans="1:14" x14ac:dyDescent="0.3">
      <c r="A150" s="2" t="str">
        <f>'Viajeros Hoteles y Apartamet'!A150</f>
        <v>2016</v>
      </c>
      <c r="B150" s="2" t="str">
        <f>'Viajeros Hoteles y Apartamet'!B150</f>
        <v>7</v>
      </c>
      <c r="C150" s="3">
        <f>'Viajeros Hoteles y Apartamet'!R150</f>
        <v>155456</v>
      </c>
      <c r="D150" s="3" cm="1">
        <f t="array" ref="D150">_xlfn.XLOOKUP(transformación!A141,'[1]Pib Pc'!$A$2:$A$81,_xlfn.XLOOKUP($C$1,'[1]Pib Pc'!B$1:P$1,'[1]Pib Pc'!$B$2:$P$81))</f>
        <v>10220</v>
      </c>
      <c r="E150" s="19" cm="1">
        <f t="array" ref="E150">_xlfn.XLOOKUP(transformación!B141,'[1]IPC Armonizado'!$A$2:$A$250,_xlfn.XLOOKUP($C$1,'[1]IPC Armonizado'!$B$1:$Q$1,'[1]IPC Armonizado'!$B$2:$Q$250))</f>
        <v>100.5</v>
      </c>
      <c r="F150" s="19" cm="1">
        <f t="array" ref="F150">_xlfn.XLOOKUP(transformación!A141,'[1]Desempleo armonizado'!$A$2:$A$101,_xlfn.XLOOKUP($C$1,'[1]Desempleo armonizado'!$B$1:$P$1,'[1]Desempleo armonizado'!$B$2:$P$101))</f>
        <v>5.6</v>
      </c>
      <c r="G150" s="26" cm="1">
        <f t="array" ref="G150">IFERROR(_xlfn.XLOOKUP(transformación!$B141,[1]Forwarkeys!$B$2:$B$1000,_xlfn.XLOOKUP($C$1,[1]Forwarkeys!$C$1:$BA$1,[1]Forwarkeys!$C$2:$BA$1000)),"-")</f>
        <v>44446</v>
      </c>
      <c r="H150" s="19">
        <f>España!E150</f>
        <v>99.25</v>
      </c>
      <c r="I150" s="3">
        <f>[1]Aeropuerto!$N143</f>
        <v>52525</v>
      </c>
      <c r="J150" s="3" cm="1">
        <f t="array" ref="J150">_xlfn.XLOOKUP(transformación!$B141,[1]Mortalidad!$A$2:$A$301,_xlfn.XLOOKUP($C$1,[1]Mortalidad!$B$1:$P$1,[1]Mortalidad!$B$2:$P$301))</f>
        <v>11707</v>
      </c>
      <c r="K150" s="19" cm="1">
        <f t="array" ref="K150">_xlfn.XLOOKUP(transformación!$B141,'[1]Indice del consumidor'!$A$2:$A$301,_xlfn.XLOOKUP($C$1,'[1]Indice del consumidor'!$B$1:$P$1,'[1]Indice del consumidor'!$B$2:$P$301))</f>
        <v>-2.8</v>
      </c>
      <c r="L150" s="34" t="s">
        <v>702</v>
      </c>
      <c r="M150" s="34" t="s">
        <v>702</v>
      </c>
      <c r="N150" s="34" t="s">
        <v>702</v>
      </c>
    </row>
    <row r="151" spans="1:14" x14ac:dyDescent="0.3">
      <c r="A151" s="2" t="str">
        <f>'Viajeros Hoteles y Apartamet'!A151</f>
        <v>2016</v>
      </c>
      <c r="B151" s="2" t="str">
        <f>'Viajeros Hoteles y Apartamet'!B151</f>
        <v>8</v>
      </c>
      <c r="C151" s="3">
        <f>'Viajeros Hoteles y Apartamet'!R151</f>
        <v>179011</v>
      </c>
      <c r="D151" s="3" cm="1">
        <f t="array" ref="D151">_xlfn.XLOOKUP(transformación!A142,'[1]Pib Pc'!$A$2:$A$81,_xlfn.XLOOKUP($C$1,'[1]Pib Pc'!B$1:P$1,'[1]Pib Pc'!$B$2:$P$81))</f>
        <v>10220</v>
      </c>
      <c r="E151" s="19" cm="1">
        <f t="array" ref="E151">_xlfn.XLOOKUP(transformación!B142,'[1]IPC Armonizado'!$A$2:$A$250,_xlfn.XLOOKUP($C$1,'[1]IPC Armonizado'!$B$1:$Q$1,'[1]IPC Armonizado'!$B$2:$Q$250))</f>
        <v>100.67</v>
      </c>
      <c r="F151" s="19" cm="1">
        <f t="array" ref="F151">_xlfn.XLOOKUP(transformación!A142,'[1]Desempleo armonizado'!$A$2:$A$101,_xlfn.XLOOKUP($C$1,'[1]Desempleo armonizado'!$B$1:$P$1,'[1]Desempleo armonizado'!$B$2:$P$101))</f>
        <v>5.6</v>
      </c>
      <c r="G151" s="26" cm="1">
        <f t="array" ref="G151">IFERROR(_xlfn.XLOOKUP(transformación!$B142,[1]Forwarkeys!$B$2:$B$1000,_xlfn.XLOOKUP($C$1,[1]Forwarkeys!$C$1:$BA$1,[1]Forwarkeys!$C$2:$BA$1000)),"-")</f>
        <v>42331</v>
      </c>
      <c r="H151" s="19">
        <f>España!E151</f>
        <v>99.21</v>
      </c>
      <c r="I151" s="3">
        <f>[1]Aeropuerto!$N144</f>
        <v>44469</v>
      </c>
      <c r="J151" s="3" cm="1">
        <f t="array" ref="J151">_xlfn.XLOOKUP(transformación!$B142,[1]Mortalidad!$A$2:$A$301,_xlfn.XLOOKUP($C$1,[1]Mortalidad!$B$1:$P$1,[1]Mortalidad!$B$2:$P$301))</f>
        <v>11407</v>
      </c>
      <c r="K151" s="19" cm="1">
        <f t="array" ref="K151">_xlfn.XLOOKUP(transformación!$B142,'[1]Indice del consumidor'!$A$2:$A$301,_xlfn.XLOOKUP($C$1,'[1]Indice del consumidor'!$B$1:$P$1,'[1]Indice del consumidor'!$B$2:$P$301))</f>
        <v>-2.7</v>
      </c>
      <c r="L151" s="34" t="s">
        <v>702</v>
      </c>
      <c r="M151" s="34" t="s">
        <v>702</v>
      </c>
      <c r="N151" s="34" t="s">
        <v>702</v>
      </c>
    </row>
    <row r="152" spans="1:14" x14ac:dyDescent="0.3">
      <c r="A152" s="2" t="str">
        <f>'Viajeros Hoteles y Apartamet'!A152</f>
        <v>2016</v>
      </c>
      <c r="B152" s="2" t="str">
        <f>'Viajeros Hoteles y Apartamet'!B152</f>
        <v>9</v>
      </c>
      <c r="C152" s="3">
        <f>'Viajeros Hoteles y Apartamet'!R152</f>
        <v>158852</v>
      </c>
      <c r="D152" s="3" cm="1">
        <f t="array" ref="D152">_xlfn.XLOOKUP(transformación!A143,'[1]Pib Pc'!$A$2:$A$81,_xlfn.XLOOKUP($C$1,'[1]Pib Pc'!B$1:P$1,'[1]Pib Pc'!$B$2:$P$81))</f>
        <v>10220</v>
      </c>
      <c r="E152" s="19" cm="1">
        <f t="array" ref="E152">_xlfn.XLOOKUP(transformación!B143,'[1]IPC Armonizado'!$A$2:$A$250,_xlfn.XLOOKUP($C$1,'[1]IPC Armonizado'!$B$1:$Q$1,'[1]IPC Armonizado'!$B$2:$Q$250))</f>
        <v>100.31</v>
      </c>
      <c r="F152" s="19" cm="1">
        <f t="array" ref="F152">_xlfn.XLOOKUP(transformación!A143,'[1]Desempleo armonizado'!$A$2:$A$101,_xlfn.XLOOKUP($C$1,'[1]Desempleo armonizado'!$B$1:$P$1,'[1]Desempleo armonizado'!$B$2:$P$101))</f>
        <v>5.6</v>
      </c>
      <c r="G152" s="26" cm="1">
        <f t="array" ref="G152">IFERROR(_xlfn.XLOOKUP(transformación!$B143,[1]Forwarkeys!$B$2:$B$1000,_xlfn.XLOOKUP($C$1,[1]Forwarkeys!$C$1:$BA$1,[1]Forwarkeys!$C$2:$BA$1000)),"-")</f>
        <v>42281</v>
      </c>
      <c r="H152" s="19">
        <f>España!E152</f>
        <v>99.93</v>
      </c>
      <c r="I152" s="3">
        <f>[1]Aeropuerto!$N145</f>
        <v>47646</v>
      </c>
      <c r="J152" s="3" cm="1">
        <f t="array" ref="J152">_xlfn.XLOOKUP(transformación!$B143,[1]Mortalidad!$A$2:$A$301,_xlfn.XLOOKUP($C$1,[1]Mortalidad!$B$1:$P$1,[1]Mortalidad!$B$2:$P$301))</f>
        <v>11270</v>
      </c>
      <c r="K152" s="19" cm="1">
        <f t="array" ref="K152">_xlfn.XLOOKUP(transformación!$B143,'[1]Indice del consumidor'!$A$2:$A$301,_xlfn.XLOOKUP($C$1,'[1]Indice del consumidor'!$B$1:$P$1,'[1]Indice del consumidor'!$B$2:$P$301))</f>
        <v>-1</v>
      </c>
      <c r="L152" s="34" t="s">
        <v>702</v>
      </c>
      <c r="M152" s="34" t="s">
        <v>702</v>
      </c>
      <c r="N152" s="34" t="s">
        <v>702</v>
      </c>
    </row>
    <row r="153" spans="1:14" x14ac:dyDescent="0.3">
      <c r="A153" s="2" t="str">
        <f>'Viajeros Hoteles y Apartamet'!A153</f>
        <v>2016</v>
      </c>
      <c r="B153" s="2" t="str">
        <f>'Viajeros Hoteles y Apartamet'!B153</f>
        <v>10</v>
      </c>
      <c r="C153" s="3">
        <f>'Viajeros Hoteles y Apartamet'!R153</f>
        <v>149203</v>
      </c>
      <c r="D153" s="3" cm="1">
        <f t="array" ref="D153">_xlfn.XLOOKUP(transformación!A144,'[1]Pib Pc'!$A$2:$A$81,_xlfn.XLOOKUP($C$1,'[1]Pib Pc'!B$1:P$1,'[1]Pib Pc'!$B$2:$P$81))</f>
        <v>10710</v>
      </c>
      <c r="E153" s="19" cm="1">
        <f t="array" ref="E153">_xlfn.XLOOKUP(transformación!B144,'[1]IPC Armonizado'!$A$2:$A$250,_xlfn.XLOOKUP($C$1,'[1]IPC Armonizado'!$B$1:$Q$1,'[1]IPC Armonizado'!$B$2:$Q$250))</f>
        <v>100.67</v>
      </c>
      <c r="F153" s="19" cm="1">
        <f t="array" ref="F153">_xlfn.XLOOKUP(transformación!A144,'[1]Desempleo armonizado'!$A$2:$A$101,_xlfn.XLOOKUP($C$1,'[1]Desempleo armonizado'!$B$1:$P$1,'[1]Desempleo armonizado'!$B$2:$P$101))</f>
        <v>5.4</v>
      </c>
      <c r="G153" s="26" cm="1">
        <f t="array" ref="G153">IFERROR(_xlfn.XLOOKUP(transformación!$B144,[1]Forwarkeys!$B$2:$B$1000,_xlfn.XLOOKUP($C$1,[1]Forwarkeys!$C$1:$BA$1,[1]Forwarkeys!$C$2:$BA$1000)),"-")</f>
        <v>41771</v>
      </c>
      <c r="H153" s="19">
        <f>España!E153</f>
        <v>100.71</v>
      </c>
      <c r="I153" s="3">
        <f>[1]Aeropuerto!$N146</f>
        <v>44762</v>
      </c>
      <c r="J153" s="3" cm="1">
        <f t="array" ref="J153">_xlfn.XLOOKUP(transformación!$B144,[1]Mortalidad!$A$2:$A$301,_xlfn.XLOOKUP($C$1,[1]Mortalidad!$B$1:$P$1,[1]Mortalidad!$B$2:$P$301))</f>
        <v>12398</v>
      </c>
      <c r="K153" s="19" cm="1">
        <f t="array" ref="K153">_xlfn.XLOOKUP(transformación!$B144,'[1]Indice del consumidor'!$A$2:$A$301,_xlfn.XLOOKUP($C$1,'[1]Indice del consumidor'!$B$1:$P$1,'[1]Indice del consumidor'!$B$2:$P$301))</f>
        <v>0.7</v>
      </c>
      <c r="L153" s="34" t="s">
        <v>702</v>
      </c>
      <c r="M153" s="34" t="s">
        <v>702</v>
      </c>
      <c r="N153" s="34" t="s">
        <v>702</v>
      </c>
    </row>
    <row r="154" spans="1:14" x14ac:dyDescent="0.3">
      <c r="A154" s="2" t="str">
        <f>'Viajeros Hoteles y Apartamet'!A154</f>
        <v>2016</v>
      </c>
      <c r="B154" s="2" t="str">
        <f>'Viajeros Hoteles y Apartamet'!B154</f>
        <v>11</v>
      </c>
      <c r="C154" s="3">
        <f>'Viajeros Hoteles y Apartamet'!R154</f>
        <v>54954</v>
      </c>
      <c r="D154" s="3" cm="1">
        <f t="array" ref="D154">_xlfn.XLOOKUP(transformación!A145,'[1]Pib Pc'!$A$2:$A$81,_xlfn.XLOOKUP($C$1,'[1]Pib Pc'!B$1:P$1,'[1]Pib Pc'!$B$2:$P$81))</f>
        <v>10710</v>
      </c>
      <c r="E154" s="19" cm="1">
        <f t="array" ref="E154">_xlfn.XLOOKUP(transformación!B145,'[1]IPC Armonizado'!$A$2:$A$250,_xlfn.XLOOKUP($C$1,'[1]IPC Armonizado'!$B$1:$Q$1,'[1]IPC Armonizado'!$B$2:$Q$250))</f>
        <v>100.02</v>
      </c>
      <c r="F154" s="19" cm="1">
        <f t="array" ref="F154">_xlfn.XLOOKUP(transformación!A145,'[1]Desempleo armonizado'!$A$2:$A$101,_xlfn.XLOOKUP($C$1,'[1]Desempleo armonizado'!$B$1:$P$1,'[1]Desempleo armonizado'!$B$2:$P$101))</f>
        <v>5.4</v>
      </c>
      <c r="G154" s="26" cm="1">
        <f t="array" ref="G154">IFERROR(_xlfn.XLOOKUP(transformación!$B145,[1]Forwarkeys!$B$2:$B$1000,_xlfn.XLOOKUP($C$1,[1]Forwarkeys!$C$1:$BA$1,[1]Forwarkeys!$C$2:$BA$1000)),"-")</f>
        <v>31463</v>
      </c>
      <c r="H154" s="19">
        <f>España!E154</f>
        <v>100.95</v>
      </c>
      <c r="I154" s="3">
        <f>[1]Aeropuerto!$N147</f>
        <v>26935</v>
      </c>
      <c r="J154" s="3" cm="1">
        <f t="array" ref="J154">_xlfn.XLOOKUP(transformación!$B145,[1]Mortalidad!$A$2:$A$301,_xlfn.XLOOKUP($C$1,[1]Mortalidad!$B$1:$P$1,[1]Mortalidad!$B$2:$P$301))</f>
        <v>12333</v>
      </c>
      <c r="K154" s="19" cm="1">
        <f t="array" ref="K154">_xlfn.XLOOKUP(transformación!$B145,'[1]Indice del consumidor'!$A$2:$A$301,_xlfn.XLOOKUP($C$1,'[1]Indice del consumidor'!$B$1:$P$1,'[1]Indice del consumidor'!$B$2:$P$301))</f>
        <v>0.9</v>
      </c>
      <c r="L154" s="34" t="s">
        <v>702</v>
      </c>
      <c r="M154" s="34" t="s">
        <v>702</v>
      </c>
      <c r="N154" s="34" t="s">
        <v>702</v>
      </c>
    </row>
    <row r="155" spans="1:14" x14ac:dyDescent="0.3">
      <c r="A155" s="2" t="str">
        <f>'Viajeros Hoteles y Apartamet'!A155</f>
        <v>2016</v>
      </c>
      <c r="B155" s="2" t="str">
        <f>'Viajeros Hoteles y Apartamet'!B155</f>
        <v>12</v>
      </c>
      <c r="C155" s="3">
        <f>'Viajeros Hoteles y Apartamet'!R155</f>
        <v>34200</v>
      </c>
      <c r="D155" s="3" cm="1">
        <f t="array" ref="D155">_xlfn.XLOOKUP(transformación!A146,'[1]Pib Pc'!$A$2:$A$81,_xlfn.XLOOKUP($C$1,'[1]Pib Pc'!B$1:P$1,'[1]Pib Pc'!$B$2:$P$81))</f>
        <v>10710</v>
      </c>
      <c r="E155" s="19" cm="1">
        <f t="array" ref="E155">_xlfn.XLOOKUP(transformación!B146,'[1]IPC Armonizado'!$A$2:$A$250,_xlfn.XLOOKUP($C$1,'[1]IPC Armonizado'!$B$1:$Q$1,'[1]IPC Armonizado'!$B$2:$Q$250))</f>
        <v>100.27</v>
      </c>
      <c r="F155" s="19" cm="1">
        <f t="array" ref="F155">_xlfn.XLOOKUP(transformación!A146,'[1]Desempleo armonizado'!$A$2:$A$101,_xlfn.XLOOKUP($C$1,'[1]Desempleo armonizado'!$B$1:$P$1,'[1]Desempleo armonizado'!$B$2:$P$101))</f>
        <v>5.4</v>
      </c>
      <c r="G155" s="26" cm="1">
        <f t="array" ref="G155">IFERROR(_xlfn.XLOOKUP(transformación!$B146,[1]Forwarkeys!$B$2:$B$1000,_xlfn.XLOOKUP($C$1,[1]Forwarkeys!$C$1:$BA$1,[1]Forwarkeys!$C$2:$BA$1000)),"-")</f>
        <v>28858</v>
      </c>
      <c r="H155" s="19">
        <f>España!E155</f>
        <v>101.5</v>
      </c>
      <c r="I155" s="3">
        <f>[1]Aeropuerto!$N148</f>
        <v>27325</v>
      </c>
      <c r="J155" s="3" cm="1">
        <f t="array" ref="J155">_xlfn.XLOOKUP(transformación!$B146,[1]Mortalidad!$A$2:$A$301,_xlfn.XLOOKUP($C$1,[1]Mortalidad!$B$1:$P$1,[1]Mortalidad!$B$2:$P$301))</f>
        <v>13801</v>
      </c>
      <c r="K155" s="19" cm="1">
        <f t="array" ref="K155">_xlfn.XLOOKUP(transformación!$B146,'[1]Indice del consumidor'!$A$2:$A$301,_xlfn.XLOOKUP($C$1,'[1]Indice del consumidor'!$B$1:$P$1,'[1]Indice del consumidor'!$B$2:$P$301))</f>
        <v>0.3</v>
      </c>
      <c r="L155" s="34" t="s">
        <v>702</v>
      </c>
      <c r="M155" s="34" t="s">
        <v>702</v>
      </c>
      <c r="N155" s="34" t="s">
        <v>702</v>
      </c>
    </row>
    <row r="156" spans="1:14" x14ac:dyDescent="0.3">
      <c r="A156" s="2" t="str">
        <f>'Viajeros Hoteles y Apartamet'!A156</f>
        <v>2017</v>
      </c>
      <c r="B156" s="2" t="str">
        <f>'Viajeros Hoteles y Apartamet'!B156</f>
        <v>1</v>
      </c>
      <c r="C156" s="3">
        <f>'Viajeros Hoteles y Apartamet'!R156</f>
        <v>64302</v>
      </c>
      <c r="D156" s="3" cm="1">
        <f t="array" ref="D156">_xlfn.XLOOKUP(transformación!A147,'[1]Pib Pc'!$A$2:$A$81,_xlfn.XLOOKUP($C$1,'[1]Pib Pc'!B$1:P$1,'[1]Pib Pc'!$B$2:$P$81))</f>
        <v>10430</v>
      </c>
      <c r="E156" s="19" cm="1">
        <f t="array" ref="E156">_xlfn.XLOOKUP(transformación!B147,'[1]IPC Armonizado'!$A$2:$A$250,_xlfn.XLOOKUP($C$1,'[1]IPC Armonizado'!$B$1:$Q$1,'[1]IPC Armonizado'!$B$2:$Q$250))</f>
        <v>99.64</v>
      </c>
      <c r="F156" s="19" cm="1">
        <f t="array" ref="F156">_xlfn.XLOOKUP(transformación!A147,'[1]Desempleo armonizado'!$A$2:$A$101,_xlfn.XLOOKUP($C$1,'[1]Desempleo armonizado'!$B$1:$P$1,'[1]Desempleo armonizado'!$B$2:$P$101))</f>
        <v>5.6</v>
      </c>
      <c r="G156" s="26" cm="1">
        <f t="array" ref="G156">IFERROR(_xlfn.XLOOKUP(transformación!$B147,[1]Forwarkeys!$B$2:$B$1000,_xlfn.XLOOKUP($C$1,[1]Forwarkeys!$C$1:$BA$1,[1]Forwarkeys!$C$2:$BA$1000)),"-")</f>
        <v>30424</v>
      </c>
      <c r="H156" s="19">
        <f>España!E156</f>
        <v>100.5</v>
      </c>
      <c r="I156" s="3">
        <f>[1]Aeropuerto!$N149</f>
        <v>26018</v>
      </c>
      <c r="J156" s="3" cm="1">
        <f t="array" ref="J156">_xlfn.XLOOKUP(transformación!$B147,[1]Mortalidad!$A$2:$A$301,_xlfn.XLOOKUP($C$1,[1]Mortalidad!$B$1:$P$1,[1]Mortalidad!$B$2:$P$301))</f>
        <v>15814</v>
      </c>
      <c r="K156" s="19" cm="1">
        <f t="array" ref="K156">_xlfn.XLOOKUP(transformación!$B147,'[1]Indice del consumidor'!$A$2:$A$301,_xlfn.XLOOKUP($C$1,'[1]Indice del consumidor'!$B$1:$P$1,'[1]Indice del consumidor'!$B$2:$P$301))</f>
        <v>4.2</v>
      </c>
      <c r="L156" s="34" t="s">
        <v>702</v>
      </c>
      <c r="M156" s="34" t="s">
        <v>702</v>
      </c>
      <c r="N156" s="34" t="s">
        <v>702</v>
      </c>
    </row>
    <row r="157" spans="1:14" x14ac:dyDescent="0.3">
      <c r="A157" s="2" t="str">
        <f>'Viajeros Hoteles y Apartamet'!A157</f>
        <v>2017</v>
      </c>
      <c r="B157" s="2" t="str">
        <f>'Viajeros Hoteles y Apartamet'!B157</f>
        <v>2</v>
      </c>
      <c r="C157" s="3">
        <f>'Viajeros Hoteles y Apartamet'!R157</f>
        <v>70842</v>
      </c>
      <c r="D157" s="3" cm="1">
        <f t="array" ref="D157">_xlfn.XLOOKUP(transformación!A148,'[1]Pib Pc'!$A$2:$A$81,_xlfn.XLOOKUP($C$1,'[1]Pib Pc'!B$1:P$1,'[1]Pib Pc'!$B$2:$P$81))</f>
        <v>10430</v>
      </c>
      <c r="E157" s="19" cm="1">
        <f t="array" ref="E157">_xlfn.XLOOKUP(transformación!B148,'[1]IPC Armonizado'!$A$2:$A$250,_xlfn.XLOOKUP($C$1,'[1]IPC Armonizado'!$B$1:$Q$1,'[1]IPC Armonizado'!$B$2:$Q$250))</f>
        <v>100.58</v>
      </c>
      <c r="F157" s="19" cm="1">
        <f t="array" ref="F157">_xlfn.XLOOKUP(transformación!A148,'[1]Desempleo armonizado'!$A$2:$A$101,_xlfn.XLOOKUP($C$1,'[1]Desempleo armonizado'!$B$1:$P$1,'[1]Desempleo armonizado'!$B$2:$P$101))</f>
        <v>5.6</v>
      </c>
      <c r="G157" s="26" cm="1">
        <f t="array" ref="G157">IFERROR(_xlfn.XLOOKUP(transformación!$B148,[1]Forwarkeys!$B$2:$B$1000,_xlfn.XLOOKUP($C$1,[1]Forwarkeys!$C$1:$BA$1,[1]Forwarkeys!$C$2:$BA$1000)),"-")</f>
        <v>28424</v>
      </c>
      <c r="H157" s="19">
        <f>España!E157</f>
        <v>100.16</v>
      </c>
      <c r="I157" s="3">
        <f>[1]Aeropuerto!$N150</f>
        <v>28796</v>
      </c>
      <c r="J157" s="3" cm="1">
        <f t="array" ref="J157">_xlfn.XLOOKUP(transformación!$B148,[1]Mortalidad!$A$2:$A$301,_xlfn.XLOOKUP($C$1,[1]Mortalidad!$B$1:$P$1,[1]Mortalidad!$B$2:$P$301))</f>
        <v>13642</v>
      </c>
      <c r="K157" s="19" cm="1">
        <f t="array" ref="K157">_xlfn.XLOOKUP(transformación!$B148,'[1]Indice del consumidor'!$A$2:$A$301,_xlfn.XLOOKUP($C$1,'[1]Indice del consumidor'!$B$1:$P$1,'[1]Indice del consumidor'!$B$2:$P$301))</f>
        <v>3.8</v>
      </c>
      <c r="L157" s="34" t="s">
        <v>702</v>
      </c>
      <c r="M157" s="34" t="s">
        <v>702</v>
      </c>
      <c r="N157" s="34" t="s">
        <v>702</v>
      </c>
    </row>
    <row r="158" spans="1:14" x14ac:dyDescent="0.3">
      <c r="A158" s="2" t="str">
        <f>'Viajeros Hoteles y Apartamet'!A158</f>
        <v>2017</v>
      </c>
      <c r="B158" s="2" t="str">
        <f>'Viajeros Hoteles y Apartamet'!B158</f>
        <v>3</v>
      </c>
      <c r="C158" s="3">
        <f>'Viajeros Hoteles y Apartamet'!R158</f>
        <v>81303</v>
      </c>
      <c r="D158" s="3" cm="1">
        <f t="array" ref="D158">_xlfn.XLOOKUP(transformación!A149,'[1]Pib Pc'!$A$2:$A$81,_xlfn.XLOOKUP($C$1,'[1]Pib Pc'!B$1:P$1,'[1]Pib Pc'!$B$2:$P$81))</f>
        <v>10430</v>
      </c>
      <c r="E158" s="19" cm="1">
        <f t="array" ref="E158">_xlfn.XLOOKUP(transformación!B149,'[1]IPC Armonizado'!$A$2:$A$250,_xlfn.XLOOKUP($C$1,'[1]IPC Armonizado'!$B$1:$Q$1,'[1]IPC Armonizado'!$B$2:$Q$250))</f>
        <v>101.03</v>
      </c>
      <c r="F158" s="19" cm="1">
        <f t="array" ref="F158">_xlfn.XLOOKUP(transformación!A149,'[1]Desempleo armonizado'!$A$2:$A$101,_xlfn.XLOOKUP($C$1,'[1]Desempleo armonizado'!$B$1:$P$1,'[1]Desempleo armonizado'!$B$2:$P$101))</f>
        <v>5.6</v>
      </c>
      <c r="G158" s="26" cm="1">
        <f t="array" ref="G158">IFERROR(_xlfn.XLOOKUP(transformación!$B149,[1]Forwarkeys!$B$2:$B$1000,_xlfn.XLOOKUP($C$1,[1]Forwarkeys!$C$1:$BA$1,[1]Forwarkeys!$C$2:$BA$1000)),"-")</f>
        <v>35998</v>
      </c>
      <c r="H158" s="19">
        <f>España!E158</f>
        <v>101.29</v>
      </c>
      <c r="I158" s="3">
        <f>[1]Aeropuerto!$N151</f>
        <v>36925</v>
      </c>
      <c r="J158" s="3" cm="1">
        <f t="array" ref="J158">_xlfn.XLOOKUP(transformación!$B149,[1]Mortalidad!$A$2:$A$301,_xlfn.XLOOKUP($C$1,[1]Mortalidad!$B$1:$P$1,[1]Mortalidad!$B$2:$P$301))</f>
        <v>13037</v>
      </c>
      <c r="K158" s="19" cm="1">
        <f t="array" ref="K158">_xlfn.XLOOKUP(transformación!$B149,'[1]Indice del consumidor'!$A$2:$A$301,_xlfn.XLOOKUP($C$1,'[1]Indice del consumidor'!$B$1:$P$1,'[1]Indice del consumidor'!$B$2:$P$301))</f>
        <v>4.3</v>
      </c>
      <c r="L158" s="34" t="s">
        <v>702</v>
      </c>
      <c r="M158" s="34" t="s">
        <v>702</v>
      </c>
      <c r="N158" s="34" t="s">
        <v>702</v>
      </c>
    </row>
    <row r="159" spans="1:14" x14ac:dyDescent="0.3">
      <c r="A159" s="2" t="str">
        <f>'Viajeros Hoteles y Apartamet'!A159</f>
        <v>2017</v>
      </c>
      <c r="B159" s="2" t="str">
        <f>'Viajeros Hoteles y Apartamet'!B159</f>
        <v>4</v>
      </c>
      <c r="C159" s="3">
        <f>'Viajeros Hoteles y Apartamet'!R159</f>
        <v>144726</v>
      </c>
      <c r="D159" s="3" cm="1">
        <f t="array" ref="D159">_xlfn.XLOOKUP(transformación!A150,'[1]Pib Pc'!$A$2:$A$81,_xlfn.XLOOKUP($C$1,'[1]Pib Pc'!B$1:P$1,'[1]Pib Pc'!$B$2:$P$81))</f>
        <v>10980</v>
      </c>
      <c r="E159" s="19" cm="1">
        <f t="array" ref="E159">_xlfn.XLOOKUP(transformación!B150,'[1]IPC Armonizado'!$A$2:$A$250,_xlfn.XLOOKUP($C$1,'[1]IPC Armonizado'!$B$1:$Q$1,'[1]IPC Armonizado'!$B$2:$Q$250))</f>
        <v>101.94</v>
      </c>
      <c r="F159" s="19" cm="1">
        <f t="array" ref="F159">_xlfn.XLOOKUP(transformación!A150,'[1]Desempleo armonizado'!$A$2:$A$101,_xlfn.XLOOKUP($C$1,'[1]Desempleo armonizado'!$B$1:$P$1,'[1]Desempleo armonizado'!$B$2:$P$101))</f>
        <v>5</v>
      </c>
      <c r="G159" s="26" cm="1">
        <f t="array" ref="G159">IFERROR(_xlfn.XLOOKUP(transformación!$B150,[1]Forwarkeys!$B$2:$B$1000,_xlfn.XLOOKUP($C$1,[1]Forwarkeys!$C$1:$BA$1,[1]Forwarkeys!$C$2:$BA$1000)),"-")</f>
        <v>48707</v>
      </c>
      <c r="H159" s="19">
        <f>España!E159</f>
        <v>102.21</v>
      </c>
      <c r="I159" s="3">
        <f>[1]Aeropuerto!$N152</f>
        <v>53313</v>
      </c>
      <c r="J159" s="3" cm="1">
        <f t="array" ref="J159">_xlfn.XLOOKUP(transformación!$B150,[1]Mortalidad!$A$2:$A$301,_xlfn.XLOOKUP($C$1,[1]Mortalidad!$B$1:$P$1,[1]Mortalidad!$B$2:$P$301))</f>
        <v>11799</v>
      </c>
      <c r="K159" s="19" cm="1">
        <f t="array" ref="K159">_xlfn.XLOOKUP(transformación!$B150,'[1]Indice del consumidor'!$A$2:$A$301,_xlfn.XLOOKUP($C$1,'[1]Indice del consumidor'!$B$1:$P$1,'[1]Indice del consumidor'!$B$2:$P$301))</f>
        <v>5.7</v>
      </c>
      <c r="L159" s="34" t="s">
        <v>702</v>
      </c>
      <c r="M159" s="34" t="s">
        <v>702</v>
      </c>
      <c r="N159" s="34" t="s">
        <v>702</v>
      </c>
    </row>
    <row r="160" spans="1:14" x14ac:dyDescent="0.3">
      <c r="A160" s="2" t="str">
        <f>'Viajeros Hoteles y Apartamet'!A160</f>
        <v>2017</v>
      </c>
      <c r="B160" s="2" t="str">
        <f>'Viajeros Hoteles y Apartamet'!B160</f>
        <v>5</v>
      </c>
      <c r="C160" s="3">
        <f>'Viajeros Hoteles y Apartamet'!R160</f>
        <v>188184</v>
      </c>
      <c r="D160" s="3" cm="1">
        <f t="array" ref="D160">_xlfn.XLOOKUP(transformación!A151,'[1]Pib Pc'!$A$2:$A$81,_xlfn.XLOOKUP($C$1,'[1]Pib Pc'!B$1:P$1,'[1]Pib Pc'!$B$2:$P$81))</f>
        <v>10980</v>
      </c>
      <c r="E160" s="19" cm="1">
        <f t="array" ref="E160">_xlfn.XLOOKUP(transformación!B151,'[1]IPC Armonizado'!$A$2:$A$250,_xlfn.XLOOKUP($C$1,'[1]IPC Armonizado'!$B$1:$Q$1,'[1]IPC Armonizado'!$B$2:$Q$250))</f>
        <v>101.49</v>
      </c>
      <c r="F160" s="19" cm="1">
        <f t="array" ref="F160">_xlfn.XLOOKUP(transformación!A151,'[1]Desempleo armonizado'!$A$2:$A$101,_xlfn.XLOOKUP($C$1,'[1]Desempleo armonizado'!$B$1:$P$1,'[1]Desempleo armonizado'!$B$2:$P$101))</f>
        <v>5</v>
      </c>
      <c r="G160" s="26" cm="1">
        <f t="array" ref="G160">IFERROR(_xlfn.XLOOKUP(transformación!$B151,[1]Forwarkeys!$B$2:$B$1000,_xlfn.XLOOKUP($C$1,[1]Forwarkeys!$C$1:$BA$1,[1]Forwarkeys!$C$2:$BA$1000)),"-")</f>
        <v>56486</v>
      </c>
      <c r="H160" s="19">
        <f>España!E160</f>
        <v>102.16</v>
      </c>
      <c r="I160" s="3">
        <f>[1]Aeropuerto!$N153</f>
        <v>58854</v>
      </c>
      <c r="J160" s="3" cm="1">
        <f t="array" ref="J160">_xlfn.XLOOKUP(transformación!$B151,[1]Mortalidad!$A$2:$A$301,_xlfn.XLOOKUP($C$1,[1]Mortalidad!$B$1:$P$1,[1]Mortalidad!$B$2:$P$301))</f>
        <v>12331</v>
      </c>
      <c r="K160" s="19" cm="1">
        <f t="array" ref="K160">_xlfn.XLOOKUP(transformación!$B151,'[1]Indice del consumidor'!$A$2:$A$301,_xlfn.XLOOKUP($C$1,'[1]Indice del consumidor'!$B$1:$P$1,'[1]Indice del consumidor'!$B$2:$P$301))</f>
        <v>2</v>
      </c>
      <c r="L160" s="34" t="s">
        <v>702</v>
      </c>
      <c r="M160" s="34" t="s">
        <v>702</v>
      </c>
      <c r="N160" s="34" t="s">
        <v>702</v>
      </c>
    </row>
    <row r="161" spans="1:14" x14ac:dyDescent="0.3">
      <c r="A161" s="2" t="str">
        <f>'Viajeros Hoteles y Apartamet'!A161</f>
        <v>2017</v>
      </c>
      <c r="B161" s="2" t="str">
        <f>'Viajeros Hoteles y Apartamet'!B161</f>
        <v>6</v>
      </c>
      <c r="C161" s="3">
        <f>'Viajeros Hoteles y Apartamet'!R161</f>
        <v>181814</v>
      </c>
      <c r="D161" s="3" cm="1">
        <f t="array" ref="D161">_xlfn.XLOOKUP(transformación!A152,'[1]Pib Pc'!$A$2:$A$81,_xlfn.XLOOKUP($C$1,'[1]Pib Pc'!B$1:P$1,'[1]Pib Pc'!$B$2:$P$81))</f>
        <v>10980</v>
      </c>
      <c r="E161" s="19" cm="1">
        <f t="array" ref="E161">_xlfn.XLOOKUP(transformación!B152,'[1]IPC Armonizado'!$A$2:$A$250,_xlfn.XLOOKUP($C$1,'[1]IPC Armonizado'!$B$1:$Q$1,'[1]IPC Armonizado'!$B$2:$Q$250))</f>
        <v>101.17</v>
      </c>
      <c r="F161" s="19" cm="1">
        <f t="array" ref="F161">_xlfn.XLOOKUP(transformación!A152,'[1]Desempleo armonizado'!$A$2:$A$101,_xlfn.XLOOKUP($C$1,'[1]Desempleo armonizado'!$B$1:$P$1,'[1]Desempleo armonizado'!$B$2:$P$101))</f>
        <v>5</v>
      </c>
      <c r="G161" s="26" cm="1">
        <f t="array" ref="G161">IFERROR(_xlfn.XLOOKUP(transformación!$B152,[1]Forwarkeys!$B$2:$B$1000,_xlfn.XLOOKUP($C$1,[1]Forwarkeys!$C$1:$BA$1,[1]Forwarkeys!$C$2:$BA$1000)),"-")</f>
        <v>54895</v>
      </c>
      <c r="H161" s="19">
        <f>España!E161</f>
        <v>102.22</v>
      </c>
      <c r="I161" s="3">
        <f>[1]Aeropuerto!$N154</f>
        <v>56294</v>
      </c>
      <c r="J161" s="3" cm="1">
        <f t="array" ref="J161">_xlfn.XLOOKUP(transformación!$B152,[1]Mortalidad!$A$2:$A$301,_xlfn.XLOOKUP($C$1,[1]Mortalidad!$B$1:$P$1,[1]Mortalidad!$B$2:$P$301))</f>
        <v>11398</v>
      </c>
      <c r="K161" s="19" cm="1">
        <f t="array" ref="K161">_xlfn.XLOOKUP(transformación!$B152,'[1]Indice del consumidor'!$A$2:$A$301,_xlfn.XLOOKUP($C$1,'[1]Indice del consumidor'!$B$1:$P$1,'[1]Indice del consumidor'!$B$2:$P$301))</f>
        <v>3.5</v>
      </c>
      <c r="L161" s="34" t="s">
        <v>702</v>
      </c>
      <c r="M161" s="34" t="s">
        <v>702</v>
      </c>
      <c r="N161" s="34" t="s">
        <v>702</v>
      </c>
    </row>
    <row r="162" spans="1:14" x14ac:dyDescent="0.3">
      <c r="A162" s="2" t="str">
        <f>'Viajeros Hoteles y Apartamet'!A162</f>
        <v>2017</v>
      </c>
      <c r="B162" s="2" t="str">
        <f>'Viajeros Hoteles y Apartamet'!B162</f>
        <v>7</v>
      </c>
      <c r="C162" s="3">
        <f>'Viajeros Hoteles y Apartamet'!R162</f>
        <v>175839</v>
      </c>
      <c r="D162" s="3" cm="1">
        <f t="array" ref="D162">_xlfn.XLOOKUP(transformación!A153,'[1]Pib Pc'!$A$2:$A$81,_xlfn.XLOOKUP($C$1,'[1]Pib Pc'!B$1:P$1,'[1]Pib Pc'!$B$2:$P$81))</f>
        <v>10600</v>
      </c>
      <c r="E162" s="19" cm="1">
        <f t="array" ref="E162">_xlfn.XLOOKUP(transformación!B153,'[1]IPC Armonizado'!$A$2:$A$250,_xlfn.XLOOKUP($C$1,'[1]IPC Armonizado'!$B$1:$Q$1,'[1]IPC Armonizado'!$B$2:$Q$250))</f>
        <v>102</v>
      </c>
      <c r="F162" s="19" cm="1">
        <f t="array" ref="F162">_xlfn.XLOOKUP(transformación!A153,'[1]Desempleo armonizado'!$A$2:$A$101,_xlfn.XLOOKUP($C$1,'[1]Desempleo armonizado'!$B$1:$P$1,'[1]Desempleo armonizado'!$B$2:$P$101))</f>
        <v>4.5</v>
      </c>
      <c r="G162" s="26" cm="1">
        <f t="array" ref="G162">IFERROR(_xlfn.XLOOKUP(transformación!$B153,[1]Forwarkeys!$B$2:$B$1000,_xlfn.XLOOKUP($C$1,[1]Forwarkeys!$C$1:$BA$1,[1]Forwarkeys!$C$2:$BA$1000)),"-")</f>
        <v>59006</v>
      </c>
      <c r="H162" s="19">
        <f>España!E162</f>
        <v>100.98</v>
      </c>
      <c r="I162" s="3">
        <f>[1]Aeropuerto!$N155</f>
        <v>65788</v>
      </c>
      <c r="J162" s="3" cm="1">
        <f t="array" ref="J162">_xlfn.XLOOKUP(transformación!$B153,[1]Mortalidad!$A$2:$A$301,_xlfn.XLOOKUP($C$1,[1]Mortalidad!$B$1:$P$1,[1]Mortalidad!$B$2:$P$301))</f>
        <v>11535</v>
      </c>
      <c r="K162" s="19" cm="1">
        <f t="array" ref="K162">_xlfn.XLOOKUP(transformación!$B153,'[1]Indice del consumidor'!$A$2:$A$301,_xlfn.XLOOKUP($C$1,'[1]Indice del consumidor'!$B$1:$P$1,'[1]Indice del consumidor'!$B$2:$P$301))</f>
        <v>5.3</v>
      </c>
      <c r="L162" s="34" t="s">
        <v>702</v>
      </c>
      <c r="M162" s="34" t="s">
        <v>702</v>
      </c>
      <c r="N162" s="34" t="s">
        <v>702</v>
      </c>
    </row>
    <row r="163" spans="1:14" x14ac:dyDescent="0.3">
      <c r="A163" s="2" t="str">
        <f>'Viajeros Hoteles y Apartamet'!A163</f>
        <v>2017</v>
      </c>
      <c r="B163" s="2" t="str">
        <f>'Viajeros Hoteles y Apartamet'!B163</f>
        <v>8</v>
      </c>
      <c r="C163" s="3">
        <f>'Viajeros Hoteles y Apartamet'!R163</f>
        <v>198064</v>
      </c>
      <c r="D163" s="3" cm="1">
        <f t="array" ref="D163">_xlfn.XLOOKUP(transformación!A154,'[1]Pib Pc'!$A$2:$A$81,_xlfn.XLOOKUP($C$1,'[1]Pib Pc'!B$1:P$1,'[1]Pib Pc'!$B$2:$P$81))</f>
        <v>10600</v>
      </c>
      <c r="E163" s="19" cm="1">
        <f t="array" ref="E163">_xlfn.XLOOKUP(transformación!B154,'[1]IPC Armonizado'!$A$2:$A$250,_xlfn.XLOOKUP($C$1,'[1]IPC Armonizado'!$B$1:$Q$1,'[1]IPC Armonizado'!$B$2:$Q$250))</f>
        <v>102.18</v>
      </c>
      <c r="F163" s="19" cm="1">
        <f t="array" ref="F163">_xlfn.XLOOKUP(transformación!A154,'[1]Desempleo armonizado'!$A$2:$A$101,_xlfn.XLOOKUP($C$1,'[1]Desempleo armonizado'!$B$1:$P$1,'[1]Desempleo armonizado'!$B$2:$P$101))</f>
        <v>4.5</v>
      </c>
      <c r="G163" s="26" cm="1">
        <f t="array" ref="G163">IFERROR(_xlfn.XLOOKUP(transformación!$B154,[1]Forwarkeys!$B$2:$B$1000,_xlfn.XLOOKUP($C$1,[1]Forwarkeys!$C$1:$BA$1,[1]Forwarkeys!$C$2:$BA$1000)),"-")</f>
        <v>60808</v>
      </c>
      <c r="H163" s="19">
        <f>España!E163</f>
        <v>101.15</v>
      </c>
      <c r="I163" s="3">
        <f>[1]Aeropuerto!$N156</f>
        <v>60945</v>
      </c>
      <c r="J163" s="3" cm="1">
        <f t="array" ref="J163">_xlfn.XLOOKUP(transformación!$B154,[1]Mortalidad!$A$2:$A$301,_xlfn.XLOOKUP($C$1,[1]Mortalidad!$B$1:$P$1,[1]Mortalidad!$B$2:$P$301))</f>
        <v>11396</v>
      </c>
      <c r="K163" s="19" cm="1">
        <f t="array" ref="K163">_xlfn.XLOOKUP(transformación!$B154,'[1]Indice del consumidor'!$A$2:$A$301,_xlfn.XLOOKUP($C$1,'[1]Indice del consumidor'!$B$1:$P$1,'[1]Indice del consumidor'!$B$2:$P$301))</f>
        <v>5.6</v>
      </c>
      <c r="L163" s="34" t="s">
        <v>702</v>
      </c>
      <c r="M163" s="34" t="s">
        <v>702</v>
      </c>
      <c r="N163" s="34" t="s">
        <v>702</v>
      </c>
    </row>
    <row r="164" spans="1:14" x14ac:dyDescent="0.3">
      <c r="A164" s="2" t="str">
        <f>'Viajeros Hoteles y Apartamet'!A164</f>
        <v>2017</v>
      </c>
      <c r="B164" s="2" t="str">
        <f>'Viajeros Hoteles y Apartamet'!B164</f>
        <v>9</v>
      </c>
      <c r="C164" s="3">
        <f>'Viajeros Hoteles y Apartamet'!R164</f>
        <v>184049</v>
      </c>
      <c r="D164" s="3" cm="1">
        <f t="array" ref="D164">_xlfn.XLOOKUP(transformación!A155,'[1]Pib Pc'!$A$2:$A$81,_xlfn.XLOOKUP($C$1,'[1]Pib Pc'!B$1:P$1,'[1]Pib Pc'!$B$2:$P$81))</f>
        <v>10600</v>
      </c>
      <c r="E164" s="19" cm="1">
        <f t="array" ref="E164">_xlfn.XLOOKUP(transformación!B155,'[1]IPC Armonizado'!$A$2:$A$250,_xlfn.XLOOKUP($C$1,'[1]IPC Armonizado'!$B$1:$Q$1,'[1]IPC Armonizado'!$B$2:$Q$250))</f>
        <v>101.75</v>
      </c>
      <c r="F164" s="19" cm="1">
        <f t="array" ref="F164">_xlfn.XLOOKUP(transformación!A155,'[1]Desempleo armonizado'!$A$2:$A$101,_xlfn.XLOOKUP($C$1,'[1]Desempleo armonizado'!$B$1:$P$1,'[1]Desempleo armonizado'!$B$2:$P$101))</f>
        <v>4.5</v>
      </c>
      <c r="G164" s="26" cm="1">
        <f t="array" ref="G164">IFERROR(_xlfn.XLOOKUP(transformación!$B155,[1]Forwarkeys!$B$2:$B$1000,_xlfn.XLOOKUP($C$1,[1]Forwarkeys!$C$1:$BA$1,[1]Forwarkeys!$C$2:$BA$1000)),"-")</f>
        <v>56816</v>
      </c>
      <c r="H164" s="19">
        <f>España!E164</f>
        <v>101.77</v>
      </c>
      <c r="I164" s="3">
        <f>[1]Aeropuerto!$N157</f>
        <v>61234</v>
      </c>
      <c r="J164" s="3" cm="1">
        <f t="array" ref="J164">_xlfn.XLOOKUP(transformación!$B155,[1]Mortalidad!$A$2:$A$301,_xlfn.XLOOKUP($C$1,[1]Mortalidad!$B$1:$P$1,[1]Mortalidad!$B$2:$P$301))</f>
        <v>11387</v>
      </c>
      <c r="K164" s="19" cm="1">
        <f t="array" ref="K164">_xlfn.XLOOKUP(transformación!$B155,'[1]Indice del consumidor'!$A$2:$A$301,_xlfn.XLOOKUP($C$1,'[1]Indice del consumidor'!$B$1:$P$1,'[1]Indice del consumidor'!$B$2:$P$301))</f>
        <v>2.4</v>
      </c>
      <c r="L164" s="34" t="s">
        <v>702</v>
      </c>
      <c r="M164" s="34" t="s">
        <v>702</v>
      </c>
      <c r="N164" s="34" t="s">
        <v>702</v>
      </c>
    </row>
    <row r="165" spans="1:14" x14ac:dyDescent="0.3">
      <c r="A165" s="2" t="str">
        <f>'Viajeros Hoteles y Apartamet'!A165</f>
        <v>2017</v>
      </c>
      <c r="B165" s="2" t="str">
        <f>'Viajeros Hoteles y Apartamet'!B165</f>
        <v>10</v>
      </c>
      <c r="C165" s="3">
        <f>'Viajeros Hoteles y Apartamet'!R165</f>
        <v>179793</v>
      </c>
      <c r="D165" s="3" cm="1">
        <f t="array" ref="D165">_xlfn.XLOOKUP(transformación!A156,'[1]Pib Pc'!$A$2:$A$81,_xlfn.XLOOKUP($C$1,'[1]Pib Pc'!B$1:P$1,'[1]Pib Pc'!$B$2:$P$81))</f>
        <v>11080</v>
      </c>
      <c r="E165" s="19" cm="1">
        <f t="array" ref="E165">_xlfn.XLOOKUP(transformación!B156,'[1]IPC Armonizado'!$A$2:$A$250,_xlfn.XLOOKUP($C$1,'[1]IPC Armonizado'!$B$1:$Q$1,'[1]IPC Armonizado'!$B$2:$Q$250))</f>
        <v>101.97</v>
      </c>
      <c r="F165" s="19" cm="1">
        <f t="array" ref="F165">_xlfn.XLOOKUP(transformación!A156,'[1]Desempleo armonizado'!$A$2:$A$101,_xlfn.XLOOKUP($C$1,'[1]Desempleo armonizado'!$B$1:$P$1,'[1]Desempleo armonizado'!$B$2:$P$101))</f>
        <v>4.3</v>
      </c>
      <c r="G165" s="26" cm="1">
        <f t="array" ref="G165">IFERROR(_xlfn.XLOOKUP(transformación!$B156,[1]Forwarkeys!$B$2:$B$1000,_xlfn.XLOOKUP($C$1,[1]Forwarkeys!$C$1:$BA$1,[1]Forwarkeys!$C$2:$BA$1000)),"-")</f>
        <v>56018</v>
      </c>
      <c r="H165" s="19">
        <f>España!E165</f>
        <v>102.4</v>
      </c>
      <c r="I165" s="3">
        <f>[1]Aeropuerto!$N158</f>
        <v>57310</v>
      </c>
      <c r="J165" s="3" cm="1">
        <f t="array" ref="J165">_xlfn.XLOOKUP(transformación!$B156,[1]Mortalidad!$A$2:$A$301,_xlfn.XLOOKUP($C$1,[1]Mortalidad!$B$1:$P$1,[1]Mortalidad!$B$2:$P$301))</f>
        <v>11888</v>
      </c>
      <c r="K165" s="19" cm="1">
        <f t="array" ref="K165">_xlfn.XLOOKUP(transformación!$B156,'[1]Indice del consumidor'!$A$2:$A$301,_xlfn.XLOOKUP($C$1,'[1]Indice del consumidor'!$B$1:$P$1,'[1]Indice del consumidor'!$B$2:$P$301))</f>
        <v>3.7</v>
      </c>
      <c r="L165" s="34" t="s">
        <v>702</v>
      </c>
      <c r="M165" s="34" t="s">
        <v>702</v>
      </c>
      <c r="N165" s="34" t="s">
        <v>702</v>
      </c>
    </row>
    <row r="166" spans="1:14" x14ac:dyDescent="0.3">
      <c r="A166" s="2" t="str">
        <f>'Viajeros Hoteles y Apartamet'!A166</f>
        <v>2017</v>
      </c>
      <c r="B166" s="2" t="str">
        <f>'Viajeros Hoteles y Apartamet'!B166</f>
        <v>11</v>
      </c>
      <c r="C166" s="3">
        <f>'Viajeros Hoteles y Apartamet'!R166</f>
        <v>56867</v>
      </c>
      <c r="D166" s="3" cm="1">
        <f t="array" ref="D166">_xlfn.XLOOKUP(transformación!A157,'[1]Pib Pc'!$A$2:$A$81,_xlfn.XLOOKUP($C$1,'[1]Pib Pc'!B$1:P$1,'[1]Pib Pc'!$B$2:$P$81))</f>
        <v>11080</v>
      </c>
      <c r="E166" s="19" cm="1">
        <f t="array" ref="E166">_xlfn.XLOOKUP(transformación!B157,'[1]IPC Armonizado'!$A$2:$A$250,_xlfn.XLOOKUP($C$1,'[1]IPC Armonizado'!$B$1:$Q$1,'[1]IPC Armonizado'!$B$2:$Q$250))</f>
        <v>101.57</v>
      </c>
      <c r="F166" s="19" cm="1">
        <f t="array" ref="F166">_xlfn.XLOOKUP(transformación!A157,'[1]Desempleo armonizado'!$A$2:$A$101,_xlfn.XLOOKUP($C$1,'[1]Desempleo armonizado'!$B$1:$P$1,'[1]Desempleo armonizado'!$B$2:$P$101))</f>
        <v>4.3</v>
      </c>
      <c r="G166" s="26" cm="1">
        <f t="array" ref="G166">IFERROR(_xlfn.XLOOKUP(transformación!$B157,[1]Forwarkeys!$B$2:$B$1000,_xlfn.XLOOKUP($C$1,[1]Forwarkeys!$C$1:$BA$1,[1]Forwarkeys!$C$2:$BA$1000)),"-")</f>
        <v>38609</v>
      </c>
      <c r="H166" s="19">
        <f>España!E166</f>
        <v>102.73</v>
      </c>
      <c r="I166" s="3">
        <f>[1]Aeropuerto!$N159</f>
        <v>32405</v>
      </c>
      <c r="J166" s="3" cm="1">
        <f t="array" ref="J166">_xlfn.XLOOKUP(transformación!$B157,[1]Mortalidad!$A$2:$A$301,_xlfn.XLOOKUP($C$1,[1]Mortalidad!$B$1:$P$1,[1]Mortalidad!$B$2:$P$301))</f>
        <v>12247</v>
      </c>
      <c r="K166" s="19" cm="1">
        <f t="array" ref="K166">_xlfn.XLOOKUP(transformación!$B157,'[1]Indice del consumidor'!$A$2:$A$301,_xlfn.XLOOKUP($C$1,'[1]Indice del consumidor'!$B$1:$P$1,'[1]Indice del consumidor'!$B$2:$P$301))</f>
        <v>1.7</v>
      </c>
      <c r="L166" s="34" t="s">
        <v>702</v>
      </c>
      <c r="M166" s="34" t="s">
        <v>702</v>
      </c>
      <c r="N166" s="34" t="s">
        <v>702</v>
      </c>
    </row>
    <row r="167" spans="1:14" x14ac:dyDescent="0.3">
      <c r="A167" s="2" t="str">
        <f>'Viajeros Hoteles y Apartamet'!A167</f>
        <v>2017</v>
      </c>
      <c r="B167" s="2" t="str">
        <f>'Viajeros Hoteles y Apartamet'!B167</f>
        <v>12</v>
      </c>
      <c r="C167" s="3">
        <f>'Viajeros Hoteles y Apartamet'!R167</f>
        <v>42696</v>
      </c>
      <c r="D167" s="3" cm="1">
        <f t="array" ref="D167">_xlfn.XLOOKUP(transformación!A158,'[1]Pib Pc'!$A$2:$A$81,_xlfn.XLOOKUP($C$1,'[1]Pib Pc'!B$1:P$1,'[1]Pib Pc'!$B$2:$P$81))</f>
        <v>11080</v>
      </c>
      <c r="E167" s="19" cm="1">
        <f t="array" ref="E167">_xlfn.XLOOKUP(transformación!B158,'[1]IPC Armonizado'!$A$2:$A$250,_xlfn.XLOOKUP($C$1,'[1]IPC Armonizado'!$B$1:$Q$1,'[1]IPC Armonizado'!$B$2:$Q$250))</f>
        <v>101.49</v>
      </c>
      <c r="F167" s="19" cm="1">
        <f t="array" ref="F167">_xlfn.XLOOKUP(transformación!A158,'[1]Desempleo armonizado'!$A$2:$A$101,_xlfn.XLOOKUP($C$1,'[1]Desempleo armonizado'!$B$1:$P$1,'[1]Desempleo armonizado'!$B$2:$P$101))</f>
        <v>4.3</v>
      </c>
      <c r="G167" s="26" cm="1">
        <f t="array" ref="G167">IFERROR(_xlfn.XLOOKUP(transformación!$B158,[1]Forwarkeys!$B$2:$B$1000,_xlfn.XLOOKUP($C$1,[1]Forwarkeys!$C$1:$BA$1,[1]Forwarkeys!$C$2:$BA$1000)),"-")</f>
        <v>37385</v>
      </c>
      <c r="H167" s="19">
        <f>España!E167</f>
        <v>102.74</v>
      </c>
      <c r="I167" s="3">
        <f>[1]Aeropuerto!$N160</f>
        <v>32618</v>
      </c>
      <c r="J167" s="3" cm="1">
        <f t="array" ref="J167">_xlfn.XLOOKUP(transformación!$B158,[1]Mortalidad!$A$2:$A$301,_xlfn.XLOOKUP($C$1,[1]Mortalidad!$B$1:$P$1,[1]Mortalidad!$B$2:$P$301))</f>
        <v>13740</v>
      </c>
      <c r="K167" s="19" cm="1">
        <f t="array" ref="K167">_xlfn.XLOOKUP(transformación!$B158,'[1]Indice del consumidor'!$A$2:$A$301,_xlfn.XLOOKUP($C$1,'[1]Indice del consumidor'!$B$1:$P$1,'[1]Indice del consumidor'!$B$2:$P$301))</f>
        <v>2.5</v>
      </c>
      <c r="L167" s="34" t="s">
        <v>702</v>
      </c>
      <c r="M167" s="34" t="s">
        <v>702</v>
      </c>
      <c r="N167" s="34" t="s">
        <v>702</v>
      </c>
    </row>
    <row r="168" spans="1:14" x14ac:dyDescent="0.3">
      <c r="A168" s="2" t="str">
        <f>'Viajeros Hoteles y Apartamet'!A168</f>
        <v>2018</v>
      </c>
      <c r="B168" s="2" t="str">
        <f>'Viajeros Hoteles y Apartamet'!B168</f>
        <v>1</v>
      </c>
      <c r="C168" s="3">
        <f>'Viajeros Hoteles y Apartamet'!R168</f>
        <v>57666</v>
      </c>
      <c r="D168" s="3" cm="1">
        <f t="array" ref="D168">_xlfn.XLOOKUP(transformación!A159,'[1]Pib Pc'!$A$2:$A$81,_xlfn.XLOOKUP($C$1,'[1]Pib Pc'!B$1:P$1,'[1]Pib Pc'!$B$2:$P$81))</f>
        <v>10940</v>
      </c>
      <c r="E168" s="19" cm="1">
        <f t="array" ref="E168">_xlfn.XLOOKUP(transformación!B159,'[1]IPC Armonizado'!$A$2:$A$250,_xlfn.XLOOKUP($C$1,'[1]IPC Armonizado'!$B$1:$Q$1,'[1]IPC Armonizado'!$B$2:$Q$250))</f>
        <v>101.12</v>
      </c>
      <c r="F168" s="19" cm="1">
        <f t="array" ref="F168">_xlfn.XLOOKUP(transformación!A159,'[1]Desempleo armonizado'!$A$2:$A$101,_xlfn.XLOOKUP($C$1,'[1]Desempleo armonizado'!$B$1:$P$1,'[1]Desempleo armonizado'!$B$2:$P$101))</f>
        <v>4.4000000000000004</v>
      </c>
      <c r="G168" s="26" cm="1">
        <f t="array" ref="G168">IFERROR(_xlfn.XLOOKUP(transformación!$B159,[1]Forwarkeys!$B$2:$B$1000,_xlfn.XLOOKUP($C$1,[1]Forwarkeys!$C$1:$BA$1,[1]Forwarkeys!$C$2:$BA$1000)),"-")</f>
        <v>37080</v>
      </c>
      <c r="H168" s="19">
        <f>España!E168</f>
        <v>101.22</v>
      </c>
      <c r="I168" s="3">
        <f>[1]Aeropuerto!$N161</f>
        <v>31309</v>
      </c>
      <c r="J168" s="3" cm="1">
        <f t="array" ref="J168">_xlfn.XLOOKUP(transformación!$B159,[1]Mortalidad!$A$2:$A$301,_xlfn.XLOOKUP($C$1,[1]Mortalidad!$B$1:$P$1,[1]Mortalidad!$B$2:$P$301))</f>
        <v>14857</v>
      </c>
      <c r="K168" s="19" cm="1">
        <f t="array" ref="K168">_xlfn.XLOOKUP(transformación!$B159,'[1]Indice del consumidor'!$A$2:$A$301,_xlfn.XLOOKUP($C$1,'[1]Indice del consumidor'!$B$1:$P$1,'[1]Indice del consumidor'!$B$2:$P$301))</f>
        <v>5.6</v>
      </c>
      <c r="L168" s="34" t="s">
        <v>702</v>
      </c>
      <c r="M168" s="34" t="s">
        <v>702</v>
      </c>
      <c r="N168" s="34" t="s">
        <v>702</v>
      </c>
    </row>
    <row r="169" spans="1:14" x14ac:dyDescent="0.3">
      <c r="A169" s="2" t="str">
        <f>'Viajeros Hoteles y Apartamet'!A169</f>
        <v>2018</v>
      </c>
      <c r="B169" s="2" t="str">
        <f>'Viajeros Hoteles y Apartamet'!B169</f>
        <v>2</v>
      </c>
      <c r="C169" s="3">
        <f>'Viajeros Hoteles y Apartamet'!R169</f>
        <v>66407</v>
      </c>
      <c r="D169" s="3" cm="1">
        <f t="array" ref="D169">_xlfn.XLOOKUP(transformación!A160,'[1]Pib Pc'!$A$2:$A$81,_xlfn.XLOOKUP($C$1,'[1]Pib Pc'!B$1:P$1,'[1]Pib Pc'!$B$2:$P$81))</f>
        <v>10940</v>
      </c>
      <c r="E169" s="19" cm="1">
        <f t="array" ref="E169">_xlfn.XLOOKUP(transformación!B160,'[1]IPC Armonizado'!$A$2:$A$250,_xlfn.XLOOKUP($C$1,'[1]IPC Armonizado'!$B$1:$Q$1,'[1]IPC Armonizado'!$B$2:$Q$250))</f>
        <v>101.84</v>
      </c>
      <c r="F169" s="19" cm="1">
        <f t="array" ref="F169">_xlfn.XLOOKUP(transformación!A160,'[1]Desempleo armonizado'!$A$2:$A$101,_xlfn.XLOOKUP($C$1,'[1]Desempleo armonizado'!$B$1:$P$1,'[1]Desempleo armonizado'!$B$2:$P$101))</f>
        <v>4.4000000000000004</v>
      </c>
      <c r="G169" s="26" cm="1">
        <f t="array" ref="G169">IFERROR(_xlfn.XLOOKUP(transformación!$B160,[1]Forwarkeys!$B$2:$B$1000,_xlfn.XLOOKUP($C$1,[1]Forwarkeys!$C$1:$BA$1,[1]Forwarkeys!$C$2:$BA$1000)),"-")</f>
        <v>34651</v>
      </c>
      <c r="H169" s="19">
        <f>España!E169</f>
        <v>101.37</v>
      </c>
      <c r="I169" s="3">
        <f>[1]Aeropuerto!$N162</f>
        <v>32406</v>
      </c>
      <c r="J169" s="3" cm="1">
        <f t="array" ref="J169">_xlfn.XLOOKUP(transformación!$B160,[1]Mortalidad!$A$2:$A$301,_xlfn.XLOOKUP($C$1,[1]Mortalidad!$B$1:$P$1,[1]Mortalidad!$B$2:$P$301))</f>
        <v>14454</v>
      </c>
      <c r="K169" s="19" cm="1">
        <f t="array" ref="K169">_xlfn.XLOOKUP(transformación!$B160,'[1]Indice del consumidor'!$A$2:$A$301,_xlfn.XLOOKUP($C$1,'[1]Indice del consumidor'!$B$1:$P$1,'[1]Indice del consumidor'!$B$2:$P$301))</f>
        <v>2.6</v>
      </c>
      <c r="L169" s="34" t="s">
        <v>702</v>
      </c>
      <c r="M169" s="34" t="s">
        <v>702</v>
      </c>
      <c r="N169" s="34" t="s">
        <v>702</v>
      </c>
    </row>
    <row r="170" spans="1:14" x14ac:dyDescent="0.3">
      <c r="A170" s="2" t="str">
        <f>'Viajeros Hoteles y Apartamet'!A170</f>
        <v>2018</v>
      </c>
      <c r="B170" s="2" t="str">
        <f>'Viajeros Hoteles y Apartamet'!B170</f>
        <v>3</v>
      </c>
      <c r="C170" s="3">
        <f>'Viajeros Hoteles y Apartamet'!R170</f>
        <v>72853</v>
      </c>
      <c r="D170" s="3" cm="1">
        <f t="array" ref="D170">_xlfn.XLOOKUP(transformación!A161,'[1]Pib Pc'!$A$2:$A$81,_xlfn.XLOOKUP($C$1,'[1]Pib Pc'!B$1:P$1,'[1]Pib Pc'!$B$2:$P$81))</f>
        <v>10940</v>
      </c>
      <c r="E170" s="19" cm="1">
        <f t="array" ref="E170">_xlfn.XLOOKUP(transformación!B161,'[1]IPC Armonizado'!$A$2:$A$250,_xlfn.XLOOKUP($C$1,'[1]IPC Armonizado'!$B$1:$Q$1,'[1]IPC Armonizado'!$B$2:$Q$250))</f>
        <v>102.06</v>
      </c>
      <c r="F170" s="19" cm="1">
        <f t="array" ref="F170">_xlfn.XLOOKUP(transformación!A161,'[1]Desempleo armonizado'!$A$2:$A$101,_xlfn.XLOOKUP($C$1,'[1]Desempleo armonizado'!$B$1:$P$1,'[1]Desempleo armonizado'!$B$2:$P$101))</f>
        <v>4.4000000000000004</v>
      </c>
      <c r="G170" s="26" cm="1">
        <f t="array" ref="G170">IFERROR(_xlfn.XLOOKUP(transformación!$B161,[1]Forwarkeys!$B$2:$B$1000,_xlfn.XLOOKUP($C$1,[1]Forwarkeys!$C$1:$BA$1,[1]Forwarkeys!$C$2:$BA$1000)),"-")</f>
        <v>43398</v>
      </c>
      <c r="H170" s="19">
        <f>España!E170</f>
        <v>102.59</v>
      </c>
      <c r="I170" s="3">
        <f>[1]Aeropuerto!$N163</f>
        <v>41000</v>
      </c>
      <c r="J170" s="3" cm="1">
        <f t="array" ref="J170">_xlfn.XLOOKUP(transformación!$B161,[1]Mortalidad!$A$2:$A$301,_xlfn.XLOOKUP($C$1,[1]Mortalidad!$B$1:$P$1,[1]Mortalidad!$B$2:$P$301))</f>
        <v>16332</v>
      </c>
      <c r="K170" s="19" cm="1">
        <f t="array" ref="K170">_xlfn.XLOOKUP(transformación!$B161,'[1]Indice del consumidor'!$A$2:$A$301,_xlfn.XLOOKUP($C$1,'[1]Indice del consumidor'!$B$1:$P$1,'[1]Indice del consumidor'!$B$2:$P$301))</f>
        <v>3.9</v>
      </c>
      <c r="L170" s="34" t="s">
        <v>702</v>
      </c>
      <c r="M170" s="34" t="s">
        <v>702</v>
      </c>
      <c r="N170" s="34" t="s">
        <v>702</v>
      </c>
    </row>
    <row r="171" spans="1:14" x14ac:dyDescent="0.3">
      <c r="A171" s="2" t="str">
        <f>'Viajeros Hoteles y Apartamet'!A171</f>
        <v>2018</v>
      </c>
      <c r="B171" s="2" t="str">
        <f>'Viajeros Hoteles y Apartamet'!B171</f>
        <v>4</v>
      </c>
      <c r="C171" s="3">
        <f>'Viajeros Hoteles y Apartamet'!R171</f>
        <v>132014</v>
      </c>
      <c r="D171" s="3" cm="1">
        <f t="array" ref="D171">_xlfn.XLOOKUP(transformación!A162,'[1]Pib Pc'!$A$2:$A$81,_xlfn.XLOOKUP($C$1,'[1]Pib Pc'!B$1:P$1,'[1]Pib Pc'!$B$2:$P$81))</f>
        <v>11430</v>
      </c>
      <c r="E171" s="19" cm="1">
        <f t="array" ref="E171">_xlfn.XLOOKUP(transformación!B162,'[1]IPC Armonizado'!$A$2:$A$250,_xlfn.XLOOKUP($C$1,'[1]IPC Armonizado'!$B$1:$Q$1,'[1]IPC Armonizado'!$B$2:$Q$250))</f>
        <v>102.99</v>
      </c>
      <c r="F171" s="19" cm="1">
        <f t="array" ref="F171">_xlfn.XLOOKUP(transformación!A162,'[1]Desempleo armonizado'!$A$2:$A$101,_xlfn.XLOOKUP($C$1,'[1]Desempleo armonizado'!$B$1:$P$1,'[1]Desempleo armonizado'!$B$2:$P$101))</f>
        <v>3.9</v>
      </c>
      <c r="G171" s="26" cm="1">
        <f t="array" ref="G171">IFERROR(_xlfn.XLOOKUP(transformación!$B162,[1]Forwarkeys!$B$2:$B$1000,_xlfn.XLOOKUP($C$1,[1]Forwarkeys!$C$1:$BA$1,[1]Forwarkeys!$C$2:$BA$1000)),"-")</f>
        <v>51303</v>
      </c>
      <c r="H171" s="19">
        <f>España!E171</f>
        <v>103.36</v>
      </c>
      <c r="I171" s="3">
        <f>[1]Aeropuerto!$N164</f>
        <v>49784</v>
      </c>
      <c r="J171" s="3" cm="1">
        <f t="array" ref="J171">_xlfn.XLOOKUP(transformación!$B162,[1]Mortalidad!$A$2:$A$301,_xlfn.XLOOKUP($C$1,[1]Mortalidad!$B$1:$P$1,[1]Mortalidad!$B$2:$P$301))</f>
        <v>12155</v>
      </c>
      <c r="K171" s="19" cm="1">
        <f t="array" ref="K171">_xlfn.XLOOKUP(transformación!$B162,'[1]Indice del consumidor'!$A$2:$A$301,_xlfn.XLOOKUP($C$1,'[1]Indice del consumidor'!$B$1:$P$1,'[1]Indice del consumidor'!$B$2:$P$301))</f>
        <v>4.5</v>
      </c>
      <c r="L171" s="34" t="s">
        <v>702</v>
      </c>
      <c r="M171" s="34" t="s">
        <v>702</v>
      </c>
      <c r="N171" s="34" t="s">
        <v>702</v>
      </c>
    </row>
    <row r="172" spans="1:14" x14ac:dyDescent="0.3">
      <c r="A172" s="2" t="str">
        <f>'Viajeros Hoteles y Apartamet'!A172</f>
        <v>2018</v>
      </c>
      <c r="B172" s="2" t="str">
        <f>'Viajeros Hoteles y Apartamet'!B172</f>
        <v>5</v>
      </c>
      <c r="C172" s="3">
        <f>'Viajeros Hoteles y Apartamet'!R172</f>
        <v>182937</v>
      </c>
      <c r="D172" s="3" cm="1">
        <f t="array" ref="D172">_xlfn.XLOOKUP(transformación!A163,'[1]Pib Pc'!$A$2:$A$81,_xlfn.XLOOKUP($C$1,'[1]Pib Pc'!B$1:P$1,'[1]Pib Pc'!$B$2:$P$81))</f>
        <v>11430</v>
      </c>
      <c r="E172" s="19" cm="1">
        <f t="array" ref="E172">_xlfn.XLOOKUP(transformación!B163,'[1]IPC Armonizado'!$A$2:$A$250,_xlfn.XLOOKUP($C$1,'[1]IPC Armonizado'!$B$1:$Q$1,'[1]IPC Armonizado'!$B$2:$Q$250))</f>
        <v>103.41</v>
      </c>
      <c r="F172" s="19" cm="1">
        <f t="array" ref="F172">_xlfn.XLOOKUP(transformación!A163,'[1]Desempleo armonizado'!$A$2:$A$101,_xlfn.XLOOKUP($C$1,'[1]Desempleo armonizado'!$B$1:$P$1,'[1]Desempleo armonizado'!$B$2:$P$101))</f>
        <v>3.9</v>
      </c>
      <c r="G172" s="26" cm="1">
        <f t="array" ref="G172">IFERROR(_xlfn.XLOOKUP(transformación!$B163,[1]Forwarkeys!$B$2:$B$1000,_xlfn.XLOOKUP($C$1,[1]Forwarkeys!$C$1:$BA$1,[1]Forwarkeys!$C$2:$BA$1000)),"-")</f>
        <v>56846</v>
      </c>
      <c r="H172" s="19">
        <f>España!E172</f>
        <v>104.32</v>
      </c>
      <c r="I172" s="3">
        <f>[1]Aeropuerto!$N165</f>
        <v>53380</v>
      </c>
      <c r="J172" s="3" cm="1">
        <f t="array" ref="J172">_xlfn.XLOOKUP(transformación!$B163,[1]Mortalidad!$A$2:$A$301,_xlfn.XLOOKUP($C$1,[1]Mortalidad!$B$1:$P$1,[1]Mortalidad!$B$2:$P$301))</f>
        <v>11812</v>
      </c>
      <c r="K172" s="19" cm="1">
        <f t="array" ref="K172">_xlfn.XLOOKUP(transformación!$B163,'[1]Indice del consumidor'!$A$2:$A$301,_xlfn.XLOOKUP($C$1,'[1]Indice del consumidor'!$B$1:$P$1,'[1]Indice del consumidor'!$B$2:$P$301))</f>
        <v>2.1</v>
      </c>
      <c r="L172" s="34" t="s">
        <v>702</v>
      </c>
      <c r="M172" s="34" t="s">
        <v>702</v>
      </c>
      <c r="N172" s="34" t="s">
        <v>702</v>
      </c>
    </row>
    <row r="173" spans="1:14" x14ac:dyDescent="0.3">
      <c r="A173" s="2" t="str">
        <f>'Viajeros Hoteles y Apartamet'!A173</f>
        <v>2018</v>
      </c>
      <c r="B173" s="2" t="str">
        <f>'Viajeros Hoteles y Apartamet'!B173</f>
        <v>6</v>
      </c>
      <c r="C173" s="3">
        <f>'Viajeros Hoteles y Apartamet'!R173</f>
        <v>177282</v>
      </c>
      <c r="D173" s="3" cm="1">
        <f t="array" ref="D173">_xlfn.XLOOKUP(transformación!A164,'[1]Pib Pc'!$A$2:$A$81,_xlfn.XLOOKUP($C$1,'[1]Pib Pc'!B$1:P$1,'[1]Pib Pc'!$B$2:$P$81))</f>
        <v>11430</v>
      </c>
      <c r="E173" s="19" cm="1">
        <f t="array" ref="E173">_xlfn.XLOOKUP(transformación!B164,'[1]IPC Armonizado'!$A$2:$A$250,_xlfn.XLOOKUP($C$1,'[1]IPC Armonizado'!$B$1:$Q$1,'[1]IPC Armonizado'!$B$2:$Q$250))</f>
        <v>102.85</v>
      </c>
      <c r="F173" s="19" cm="1">
        <f t="array" ref="F173">_xlfn.XLOOKUP(transformación!A164,'[1]Desempleo armonizado'!$A$2:$A$101,_xlfn.XLOOKUP($C$1,'[1]Desempleo armonizado'!$B$1:$P$1,'[1]Desempleo armonizado'!$B$2:$P$101))</f>
        <v>3.9</v>
      </c>
      <c r="G173" s="26" cm="1">
        <f t="array" ref="G173">IFERROR(_xlfn.XLOOKUP(transformación!$B164,[1]Forwarkeys!$B$2:$B$1000,_xlfn.XLOOKUP($C$1,[1]Forwarkeys!$C$1:$BA$1,[1]Forwarkeys!$C$2:$BA$1000)),"-")</f>
        <v>55699</v>
      </c>
      <c r="H173" s="19">
        <f>España!E173</f>
        <v>104.56</v>
      </c>
      <c r="I173" s="3">
        <f>[1]Aeropuerto!$N166</f>
        <v>54756</v>
      </c>
      <c r="J173" s="3" cm="1">
        <f t="array" ref="J173">_xlfn.XLOOKUP(transformación!$B164,[1]Mortalidad!$A$2:$A$301,_xlfn.XLOOKUP($C$1,[1]Mortalidad!$B$1:$P$1,[1]Mortalidad!$B$2:$P$301))</f>
        <v>11248</v>
      </c>
      <c r="K173" s="19" cm="1">
        <f t="array" ref="K173">_xlfn.XLOOKUP(transformación!$B164,'[1]Indice del consumidor'!$A$2:$A$301,_xlfn.XLOOKUP($C$1,'[1]Indice del consumidor'!$B$1:$P$1,'[1]Indice del consumidor'!$B$2:$P$301))</f>
        <v>3.3</v>
      </c>
      <c r="L173" s="34" t="s">
        <v>702</v>
      </c>
      <c r="M173" s="34" t="s">
        <v>702</v>
      </c>
      <c r="N173" s="34" t="s">
        <v>702</v>
      </c>
    </row>
    <row r="174" spans="1:14" x14ac:dyDescent="0.3">
      <c r="A174" s="2" t="str">
        <f>'Viajeros Hoteles y Apartamet'!A174</f>
        <v>2018</v>
      </c>
      <c r="B174" s="2" t="str">
        <f>'Viajeros Hoteles y Apartamet'!B174</f>
        <v>7</v>
      </c>
      <c r="C174" s="3">
        <f>'Viajeros Hoteles y Apartamet'!R174</f>
        <v>156224</v>
      </c>
      <c r="D174" s="3" cm="1">
        <f t="array" ref="D174">_xlfn.XLOOKUP(transformación!A165,'[1]Pib Pc'!$A$2:$A$81,_xlfn.XLOOKUP($C$1,'[1]Pib Pc'!B$1:P$1,'[1]Pib Pc'!$B$2:$P$81))</f>
        <v>11030</v>
      </c>
      <c r="E174" s="19" cm="1">
        <f t="array" ref="E174">_xlfn.XLOOKUP(transformación!B165,'[1]IPC Armonizado'!$A$2:$A$250,_xlfn.XLOOKUP($C$1,'[1]IPC Armonizado'!$B$1:$Q$1,'[1]IPC Armonizado'!$B$2:$Q$250))</f>
        <v>103.96</v>
      </c>
      <c r="F174" s="19" cm="1">
        <f t="array" ref="F174">_xlfn.XLOOKUP(transformación!A165,'[1]Desempleo armonizado'!$A$2:$A$101,_xlfn.XLOOKUP($C$1,'[1]Desempleo armonizado'!$B$1:$P$1,'[1]Desempleo armonizado'!$B$2:$P$101))</f>
        <v>3.6</v>
      </c>
      <c r="G174" s="26" cm="1">
        <f t="array" ref="G174">IFERROR(_xlfn.XLOOKUP(transformación!$B165,[1]Forwarkeys!$B$2:$B$1000,_xlfn.XLOOKUP($C$1,[1]Forwarkeys!$C$1:$BA$1,[1]Forwarkeys!$C$2:$BA$1000)),"-")</f>
        <v>59118</v>
      </c>
      <c r="H174" s="19">
        <f>España!E174</f>
        <v>103.31</v>
      </c>
      <c r="I174" s="3">
        <f>[1]Aeropuerto!$N167</f>
        <v>60080</v>
      </c>
      <c r="J174" s="3" cm="1">
        <f t="array" ref="J174">_xlfn.XLOOKUP(transformación!$B165,[1]Mortalidad!$A$2:$A$301,_xlfn.XLOOKUP($C$1,[1]Mortalidad!$B$1:$P$1,[1]Mortalidad!$B$2:$P$301))</f>
        <v>12014</v>
      </c>
      <c r="K174" s="19" cm="1">
        <f t="array" ref="K174">_xlfn.XLOOKUP(transformación!$B165,'[1]Indice del consumidor'!$A$2:$A$301,_xlfn.XLOOKUP($C$1,'[1]Indice del consumidor'!$B$1:$P$1,'[1]Indice del consumidor'!$B$2:$P$301))</f>
        <v>4.5</v>
      </c>
      <c r="L174" s="34" t="s">
        <v>702</v>
      </c>
      <c r="M174" s="34" t="s">
        <v>702</v>
      </c>
      <c r="N174" s="34" t="s">
        <v>702</v>
      </c>
    </row>
    <row r="175" spans="1:14" x14ac:dyDescent="0.3">
      <c r="A175" s="2" t="str">
        <f>'Viajeros Hoteles y Apartamet'!A175</f>
        <v>2018</v>
      </c>
      <c r="B175" s="2" t="str">
        <f>'Viajeros Hoteles y Apartamet'!B175</f>
        <v>8</v>
      </c>
      <c r="C175" s="3">
        <f>'Viajeros Hoteles y Apartamet'!R175</f>
        <v>172197</v>
      </c>
      <c r="D175" s="3" cm="1">
        <f t="array" ref="D175">_xlfn.XLOOKUP(transformación!A166,'[1]Pib Pc'!$A$2:$A$81,_xlfn.XLOOKUP($C$1,'[1]Pib Pc'!B$1:P$1,'[1]Pib Pc'!$B$2:$P$81))</f>
        <v>11030</v>
      </c>
      <c r="E175" s="19" cm="1">
        <f t="array" ref="E175">_xlfn.XLOOKUP(transformación!B166,'[1]IPC Armonizado'!$A$2:$A$250,_xlfn.XLOOKUP($C$1,'[1]IPC Armonizado'!$B$1:$Q$1,'[1]IPC Armonizado'!$B$2:$Q$250))</f>
        <v>104.09</v>
      </c>
      <c r="F175" s="19" cm="1">
        <f t="array" ref="F175">_xlfn.XLOOKUP(transformación!A166,'[1]Desempleo armonizado'!$A$2:$A$101,_xlfn.XLOOKUP($C$1,'[1]Desempleo armonizado'!$B$1:$P$1,'[1]Desempleo armonizado'!$B$2:$P$101))</f>
        <v>3.6</v>
      </c>
      <c r="G175" s="26" cm="1">
        <f t="array" ref="G175">IFERROR(_xlfn.XLOOKUP(transformación!$B166,[1]Forwarkeys!$B$2:$B$1000,_xlfn.XLOOKUP($C$1,[1]Forwarkeys!$C$1:$BA$1,[1]Forwarkeys!$C$2:$BA$1000)),"-")</f>
        <v>59426</v>
      </c>
      <c r="H175" s="19">
        <f>España!E175</f>
        <v>103.41</v>
      </c>
      <c r="I175" s="3">
        <f>[1]Aeropuerto!$N168</f>
        <v>55563</v>
      </c>
      <c r="J175" s="3" cm="1">
        <f t="array" ref="J175">_xlfn.XLOOKUP(transformación!$B166,[1]Mortalidad!$A$2:$A$301,_xlfn.XLOOKUP($C$1,[1]Mortalidad!$B$1:$P$1,[1]Mortalidad!$B$2:$P$301))</f>
        <v>11755</v>
      </c>
      <c r="K175" s="19" cm="1">
        <f t="array" ref="K175">_xlfn.XLOOKUP(transformación!$B166,'[1]Indice del consumidor'!$A$2:$A$301,_xlfn.XLOOKUP($C$1,'[1]Indice del consumidor'!$B$1:$P$1,'[1]Indice del consumidor'!$B$2:$P$301))</f>
        <v>2.2000000000000002</v>
      </c>
      <c r="L175" s="34" t="s">
        <v>702</v>
      </c>
      <c r="M175" s="34" t="s">
        <v>702</v>
      </c>
      <c r="N175" s="34" t="s">
        <v>702</v>
      </c>
    </row>
    <row r="176" spans="1:14" x14ac:dyDescent="0.3">
      <c r="A176" s="2" t="str">
        <f>'Viajeros Hoteles y Apartamet'!A176</f>
        <v>2018</v>
      </c>
      <c r="B176" s="2" t="str">
        <f>'Viajeros Hoteles y Apartamet'!B176</f>
        <v>9</v>
      </c>
      <c r="C176" s="3">
        <f>'Viajeros Hoteles y Apartamet'!R176</f>
        <v>174894</v>
      </c>
      <c r="D176" s="3" cm="1">
        <f t="array" ref="D176">_xlfn.XLOOKUP(transformación!A167,'[1]Pib Pc'!$A$2:$A$81,_xlfn.XLOOKUP($C$1,'[1]Pib Pc'!B$1:P$1,'[1]Pib Pc'!$B$2:$P$81))</f>
        <v>11030</v>
      </c>
      <c r="E176" s="19" cm="1">
        <f t="array" ref="E176">_xlfn.XLOOKUP(transformación!B167,'[1]IPC Armonizado'!$A$2:$A$250,_xlfn.XLOOKUP($C$1,'[1]IPC Armonizado'!$B$1:$Q$1,'[1]IPC Armonizado'!$B$2:$Q$250))</f>
        <v>103.36</v>
      </c>
      <c r="F176" s="19" cm="1">
        <f t="array" ref="F176">_xlfn.XLOOKUP(transformación!A167,'[1]Desempleo armonizado'!$A$2:$A$101,_xlfn.XLOOKUP($C$1,'[1]Desempleo armonizado'!$B$1:$P$1,'[1]Desempleo armonizado'!$B$2:$P$101))</f>
        <v>3.6</v>
      </c>
      <c r="G176" s="26" cm="1">
        <f t="array" ref="G176">IFERROR(_xlfn.XLOOKUP(transformación!$B167,[1]Forwarkeys!$B$2:$B$1000,_xlfn.XLOOKUP($C$1,[1]Forwarkeys!$C$1:$BA$1,[1]Forwarkeys!$C$2:$BA$1000)),"-")</f>
        <v>58723</v>
      </c>
      <c r="H176" s="19">
        <f>España!E176</f>
        <v>104.06</v>
      </c>
      <c r="I176" s="3">
        <f>[1]Aeropuerto!$N169</f>
        <v>57588</v>
      </c>
      <c r="J176" s="3" cm="1">
        <f t="array" ref="J176">_xlfn.XLOOKUP(transformación!$B167,[1]Mortalidad!$A$2:$A$301,_xlfn.XLOOKUP($C$1,[1]Mortalidad!$B$1:$P$1,[1]Mortalidad!$B$2:$P$301))</f>
        <v>11236</v>
      </c>
      <c r="K176" s="19" cm="1">
        <f t="array" ref="K176">_xlfn.XLOOKUP(transformación!$B167,'[1]Indice del consumidor'!$A$2:$A$301,_xlfn.XLOOKUP($C$1,'[1]Indice del consumidor'!$B$1:$P$1,'[1]Indice del consumidor'!$B$2:$P$301))</f>
        <v>0.7</v>
      </c>
      <c r="L176" s="34" t="s">
        <v>702</v>
      </c>
      <c r="M176" s="34" t="s">
        <v>702</v>
      </c>
      <c r="N176" s="34" t="s">
        <v>702</v>
      </c>
    </row>
    <row r="177" spans="1:14" x14ac:dyDescent="0.3">
      <c r="A177" s="2" t="str">
        <f>'Viajeros Hoteles y Apartamet'!A177</f>
        <v>2018</v>
      </c>
      <c r="B177" s="2" t="str">
        <f>'Viajeros Hoteles y Apartamet'!B177</f>
        <v>10</v>
      </c>
      <c r="C177" s="3">
        <f>'Viajeros Hoteles y Apartamet'!R177</f>
        <v>159364</v>
      </c>
      <c r="D177" s="3" cm="1">
        <f t="array" ref="D177">_xlfn.XLOOKUP(transformación!A168,'[1]Pib Pc'!$A$2:$A$81,_xlfn.XLOOKUP($C$1,'[1]Pib Pc'!B$1:P$1,'[1]Pib Pc'!$B$2:$P$81))</f>
        <v>11520</v>
      </c>
      <c r="E177" s="19" cm="1">
        <f t="array" ref="E177">_xlfn.XLOOKUP(transformación!B168,'[1]IPC Armonizado'!$A$2:$A$250,_xlfn.XLOOKUP($C$1,'[1]IPC Armonizado'!$B$1:$Q$1,'[1]IPC Armonizado'!$B$2:$Q$250))</f>
        <v>103.89</v>
      </c>
      <c r="F177" s="19" cm="1">
        <f t="array" ref="F177">_xlfn.XLOOKUP(transformación!A168,'[1]Desempleo armonizado'!$A$2:$A$101,_xlfn.XLOOKUP($C$1,'[1]Desempleo armonizado'!$B$1:$P$1,'[1]Desempleo armonizado'!$B$2:$P$101))</f>
        <v>3.5</v>
      </c>
      <c r="G177" s="26" cm="1">
        <f t="array" ref="G177">IFERROR(_xlfn.XLOOKUP(transformación!$B168,[1]Forwarkeys!$B$2:$B$1000,_xlfn.XLOOKUP($C$1,[1]Forwarkeys!$C$1:$BA$1,[1]Forwarkeys!$C$2:$BA$1000)),"-")</f>
        <v>61201</v>
      </c>
      <c r="H177" s="19">
        <f>España!E177</f>
        <v>104.77</v>
      </c>
      <c r="I177" s="3">
        <f>[1]Aeropuerto!$N170</f>
        <v>55249</v>
      </c>
      <c r="J177" s="3" cm="1">
        <f t="array" ref="J177">_xlfn.XLOOKUP(transformación!$B168,[1]Mortalidad!$A$2:$A$301,_xlfn.XLOOKUP($C$1,[1]Mortalidad!$B$1:$P$1,[1]Mortalidad!$B$2:$P$301))</f>
        <v>12189</v>
      </c>
      <c r="K177" s="19" cm="1">
        <f t="array" ref="K177">_xlfn.XLOOKUP(transformación!$B168,'[1]Indice del consumidor'!$A$2:$A$301,_xlfn.XLOOKUP($C$1,'[1]Indice del consumidor'!$B$1:$P$1,'[1]Indice del consumidor'!$B$2:$P$301))</f>
        <v>-2.7</v>
      </c>
      <c r="L177" s="34" t="s">
        <v>702</v>
      </c>
      <c r="M177" s="34" t="s">
        <v>702</v>
      </c>
      <c r="N177" s="34" t="s">
        <v>702</v>
      </c>
    </row>
    <row r="178" spans="1:14" x14ac:dyDescent="0.3">
      <c r="A178" s="2" t="str">
        <f>'Viajeros Hoteles y Apartamet'!A178</f>
        <v>2018</v>
      </c>
      <c r="B178" s="2" t="str">
        <f>'Viajeros Hoteles y Apartamet'!B178</f>
        <v>11</v>
      </c>
      <c r="C178" s="3">
        <f>'Viajeros Hoteles y Apartamet'!R178</f>
        <v>48405</v>
      </c>
      <c r="D178" s="3" cm="1">
        <f t="array" ref="D178">_xlfn.XLOOKUP(transformación!A169,'[1]Pib Pc'!$A$2:$A$81,_xlfn.XLOOKUP($C$1,'[1]Pib Pc'!B$1:P$1,'[1]Pib Pc'!$B$2:$P$81))</f>
        <v>11520</v>
      </c>
      <c r="E178" s="19" cm="1">
        <f t="array" ref="E178">_xlfn.XLOOKUP(transformación!B169,'[1]IPC Armonizado'!$A$2:$A$250,_xlfn.XLOOKUP($C$1,'[1]IPC Armonizado'!$B$1:$Q$1,'[1]IPC Armonizado'!$B$2:$Q$250))</f>
        <v>103.37</v>
      </c>
      <c r="F178" s="19" cm="1">
        <f t="array" ref="F178">_xlfn.XLOOKUP(transformación!A169,'[1]Desempleo armonizado'!$A$2:$A$101,_xlfn.XLOOKUP($C$1,'[1]Desempleo armonizado'!$B$1:$P$1,'[1]Desempleo armonizado'!$B$2:$P$101))</f>
        <v>3.5</v>
      </c>
      <c r="G178" s="26" cm="1">
        <f t="array" ref="G178">IFERROR(_xlfn.XLOOKUP(transformación!$B169,[1]Forwarkeys!$B$2:$B$1000,_xlfn.XLOOKUP($C$1,[1]Forwarkeys!$C$1:$BA$1,[1]Forwarkeys!$C$2:$BA$1000)),"-")</f>
        <v>37738</v>
      </c>
      <c r="H178" s="19">
        <f>España!E178</f>
        <v>104.52</v>
      </c>
      <c r="I178" s="3">
        <f>[1]Aeropuerto!$N171</f>
        <v>30994</v>
      </c>
      <c r="J178" s="3" cm="1">
        <f t="array" ref="J178">_xlfn.XLOOKUP(transformación!$B169,[1]Mortalidad!$A$2:$A$301,_xlfn.XLOOKUP($C$1,[1]Mortalidad!$B$1:$P$1,[1]Mortalidad!$B$2:$P$301))</f>
        <v>12139</v>
      </c>
      <c r="K178" s="19" cm="1">
        <f t="array" ref="K178">_xlfn.XLOOKUP(transformación!$B169,'[1]Indice del consumidor'!$A$2:$A$301,_xlfn.XLOOKUP($C$1,'[1]Indice del consumidor'!$B$1:$P$1,'[1]Indice del consumidor'!$B$2:$P$301))</f>
        <v>-3.5</v>
      </c>
      <c r="L178" s="34" t="s">
        <v>702</v>
      </c>
      <c r="M178" s="34" t="s">
        <v>702</v>
      </c>
      <c r="N178" s="34" t="s">
        <v>702</v>
      </c>
    </row>
    <row r="179" spans="1:14" x14ac:dyDescent="0.3">
      <c r="A179" s="2" t="str">
        <f>'Viajeros Hoteles y Apartamet'!A179</f>
        <v>2018</v>
      </c>
      <c r="B179" s="2" t="str">
        <f>'Viajeros Hoteles y Apartamet'!B179</f>
        <v>12</v>
      </c>
      <c r="C179" s="3">
        <f>'Viajeros Hoteles y Apartamet'!R179</f>
        <v>38566</v>
      </c>
      <c r="D179" s="3" cm="1">
        <f t="array" ref="D179">_xlfn.XLOOKUP(transformación!A170,'[1]Pib Pc'!$A$2:$A$81,_xlfn.XLOOKUP($C$1,'[1]Pib Pc'!B$1:P$1,'[1]Pib Pc'!$B$2:$P$81))</f>
        <v>11520</v>
      </c>
      <c r="E179" s="19" cm="1">
        <f t="array" ref="E179">_xlfn.XLOOKUP(transformación!B170,'[1]IPC Armonizado'!$A$2:$A$250,_xlfn.XLOOKUP($C$1,'[1]IPC Armonizado'!$B$1:$Q$1,'[1]IPC Armonizado'!$B$2:$Q$250))</f>
        <v>103.35</v>
      </c>
      <c r="F179" s="19" cm="1">
        <f t="array" ref="F179">_xlfn.XLOOKUP(transformación!A170,'[1]Desempleo armonizado'!$A$2:$A$101,_xlfn.XLOOKUP($C$1,'[1]Desempleo armonizado'!$B$1:$P$1,'[1]Desempleo armonizado'!$B$2:$P$101))</f>
        <v>3.5</v>
      </c>
      <c r="G179" s="26" cm="1">
        <f t="array" ref="G179">IFERROR(_xlfn.XLOOKUP(transformación!$B170,[1]Forwarkeys!$B$2:$B$1000,_xlfn.XLOOKUP($C$1,[1]Forwarkeys!$C$1:$BA$1,[1]Forwarkeys!$C$2:$BA$1000)),"-")</f>
        <v>36824</v>
      </c>
      <c r="H179" s="19">
        <f>España!E179</f>
        <v>104</v>
      </c>
      <c r="I179" s="3">
        <f>[1]Aeropuerto!$N172</f>
        <v>33181</v>
      </c>
      <c r="J179" s="3" cm="1">
        <f t="array" ref="J179">_xlfn.XLOOKUP(transformación!$B170,[1]Mortalidad!$A$2:$A$301,_xlfn.XLOOKUP($C$1,[1]Mortalidad!$B$1:$P$1,[1]Mortalidad!$B$2:$P$301))</f>
        <v>13172</v>
      </c>
      <c r="K179" s="19" cm="1">
        <f t="array" ref="K179">_xlfn.XLOOKUP(transformación!$B170,'[1]Indice del consumidor'!$A$2:$A$301,_xlfn.XLOOKUP($C$1,'[1]Indice del consumidor'!$B$1:$P$1,'[1]Indice del consumidor'!$B$2:$P$301))</f>
        <v>-6</v>
      </c>
      <c r="L179" s="34" t="s">
        <v>702</v>
      </c>
      <c r="M179" s="34" t="s">
        <v>702</v>
      </c>
      <c r="N179" s="34" t="s">
        <v>702</v>
      </c>
    </row>
    <row r="180" spans="1:14" x14ac:dyDescent="0.3">
      <c r="A180" s="2" t="str">
        <f>'Viajeros Hoteles y Apartamet'!A180</f>
        <v>2019</v>
      </c>
      <c r="B180" s="2" t="str">
        <f>'Viajeros Hoteles y Apartamet'!B180</f>
        <v>1</v>
      </c>
      <c r="C180" s="3">
        <f>'Viajeros Hoteles y Apartamet'!R180</f>
        <v>64243</v>
      </c>
      <c r="D180" s="3" cm="1">
        <f t="array" ref="D180">_xlfn.XLOOKUP(transformación!A171,'[1]Pib Pc'!$A$2:$A$81,_xlfn.XLOOKUP($C$1,'[1]Pib Pc'!B$1:P$1,'[1]Pib Pc'!$B$2:$P$81))</f>
        <v>11420</v>
      </c>
      <c r="E180" s="19" cm="1">
        <f t="array" ref="E180">_xlfn.XLOOKUP(transformación!B171,'[1]IPC Armonizado'!$A$2:$A$250,_xlfn.XLOOKUP($C$1,'[1]IPC Armonizado'!$B$1:$Q$1,'[1]IPC Armonizado'!$B$2:$Q$250))</f>
        <v>103.13</v>
      </c>
      <c r="F180" s="19" cm="1">
        <f t="array" ref="F180">_xlfn.XLOOKUP(transformación!A171,'[1]Desempleo armonizado'!$A$2:$A$101,_xlfn.XLOOKUP($C$1,'[1]Desempleo armonizado'!$B$1:$P$1,'[1]Desempleo armonizado'!$B$2:$P$101))</f>
        <v>3.7</v>
      </c>
      <c r="G180" s="26" cm="1">
        <f t="array" ref="G180">IFERROR(_xlfn.XLOOKUP(transformación!$B171,[1]Forwarkeys!$B$2:$B$1000,_xlfn.XLOOKUP($C$1,[1]Forwarkeys!$C$1:$BA$1,[1]Forwarkeys!$C$2:$BA$1000)),"-")</f>
        <v>36271</v>
      </c>
      <c r="H180" s="19">
        <f>España!E180</f>
        <v>102.26</v>
      </c>
      <c r="I180" s="3">
        <f>[1]Aeropuerto!$N173</f>
        <v>30237</v>
      </c>
      <c r="J180" s="3" cm="1">
        <f t="array" ref="J180">_xlfn.XLOOKUP(transformación!$B171,[1]Mortalidad!$A$2:$A$301,_xlfn.XLOOKUP($C$1,[1]Mortalidad!$B$1:$P$1,[1]Mortalidad!$B$2:$P$301))</f>
        <v>13998</v>
      </c>
      <c r="K180" s="19" cm="1">
        <f t="array" ref="K180">_xlfn.XLOOKUP(transformación!$B171,'[1]Indice del consumidor'!$A$2:$A$301,_xlfn.XLOOKUP($C$1,'[1]Indice del consumidor'!$B$1:$P$1,'[1]Indice del consumidor'!$B$2:$P$301))</f>
        <v>-7.1</v>
      </c>
      <c r="L180" s="3" cm="1">
        <f t="array" ref="L180">_xlfn.XLOOKUP(transformación!B171,'[1]Total Búsquedas'!$A$5:$A$101,_xlfn.XLOOKUP($C$1,'[1]Total Búsquedas'!$B$2:$Q$2,'[1]Total Búsquedas'!$B$5:$Q$101))</f>
        <v>165829</v>
      </c>
      <c r="M180" s="3" cm="1">
        <f t="array" ref="M180">_xlfn.XLOOKUP(transformación!B171,'[1]Búsquedas a tres meses'!$A$5:$A$101,_xlfn.XLOOKUP($C$1,'[1]Búsquedas a tres meses'!$B$2:$Q$2,'[1]Búsquedas a tres meses'!$B$5:$Q$101))</f>
        <v>95141</v>
      </c>
      <c r="N180" s="3" cm="1">
        <f t="array" ref="N180">_xlfn.XLOOKUP(transformación!B171,'[1]Búsquedas a 6 meses'!$A$5:$A$101,_xlfn.XLOOKUP($C$1,'[1]Búsquedas a 6 meses'!$B$2:$Q$2,'[1]Búsquedas a 6 meses'!$B$5:$Q$101))</f>
        <v>144307</v>
      </c>
    </row>
    <row r="181" spans="1:14" x14ac:dyDescent="0.3">
      <c r="A181" s="2" t="str">
        <f>'Viajeros Hoteles y Apartamet'!A181</f>
        <v>2019</v>
      </c>
      <c r="B181" s="2" t="str">
        <f>'Viajeros Hoteles y Apartamet'!B181</f>
        <v>2</v>
      </c>
      <c r="C181" s="3">
        <f>'Viajeros Hoteles y Apartamet'!R181</f>
        <v>54029</v>
      </c>
      <c r="D181" s="3" cm="1">
        <f t="array" ref="D181">_xlfn.XLOOKUP(transformación!A172,'[1]Pib Pc'!$A$2:$A$81,_xlfn.XLOOKUP($C$1,'[1]Pib Pc'!B$1:P$1,'[1]Pib Pc'!$B$2:$P$81))</f>
        <v>11420</v>
      </c>
      <c r="E181" s="19" cm="1">
        <f t="array" ref="E181">_xlfn.XLOOKUP(transformación!B172,'[1]IPC Armonizado'!$A$2:$A$250,_xlfn.XLOOKUP($C$1,'[1]IPC Armonizado'!$B$1:$Q$1,'[1]IPC Armonizado'!$B$2:$Q$250))</f>
        <v>104.44</v>
      </c>
      <c r="F181" s="19" cm="1">
        <f t="array" ref="F181">_xlfn.XLOOKUP(transformación!A172,'[1]Desempleo armonizado'!$A$2:$A$101,_xlfn.XLOOKUP($C$1,'[1]Desempleo armonizado'!$B$1:$P$1,'[1]Desempleo armonizado'!$B$2:$P$101))</f>
        <v>3.7</v>
      </c>
      <c r="G181" s="26" cm="1">
        <f t="array" ref="G181">IFERROR(_xlfn.XLOOKUP(transformación!$B172,[1]Forwarkeys!$B$2:$B$1000,_xlfn.XLOOKUP($C$1,[1]Forwarkeys!$C$1:$BA$1,[1]Forwarkeys!$C$2:$BA$1000)),"-")</f>
        <v>34378</v>
      </c>
      <c r="H181" s="19">
        <f>España!E181</f>
        <v>102.47</v>
      </c>
      <c r="I181" s="3">
        <f>[1]Aeropuerto!$N174</f>
        <v>32531</v>
      </c>
      <c r="J181" s="3" cm="1">
        <f t="array" ref="J181">_xlfn.XLOOKUP(transformación!$B172,[1]Mortalidad!$A$2:$A$301,_xlfn.XLOOKUP($C$1,[1]Mortalidad!$B$1:$P$1,[1]Mortalidad!$B$2:$P$301))</f>
        <v>12758</v>
      </c>
      <c r="K181" s="19" cm="1">
        <f t="array" ref="K181">_xlfn.XLOOKUP(transformación!$B172,'[1]Indice del consumidor'!$A$2:$A$301,_xlfn.XLOOKUP($C$1,'[1]Indice del consumidor'!$B$1:$P$1,'[1]Indice del consumidor'!$B$2:$P$301))</f>
        <v>-6.8</v>
      </c>
      <c r="L181" s="3" cm="1">
        <f t="array" ref="L181">_xlfn.XLOOKUP(transformación!B172,'[1]Total Búsquedas'!$A$5:$A$101,_xlfn.XLOOKUP($C$1,'[1]Total Búsquedas'!$B$2:$Q$2,'[1]Total Búsquedas'!$B$5:$Q$101))</f>
        <v>89651</v>
      </c>
      <c r="M181" s="3" cm="1">
        <f t="array" ref="M181">_xlfn.XLOOKUP(transformación!B172,'[1]Búsquedas a tres meses'!$A$5:$A$101,_xlfn.XLOOKUP($C$1,'[1]Búsquedas a tres meses'!$B$2:$Q$2,'[1]Búsquedas a tres meses'!$B$5:$Q$101))</f>
        <v>58909</v>
      </c>
      <c r="N181" s="3" cm="1">
        <f t="array" ref="N181">_xlfn.XLOOKUP(transformación!B172,'[1]Búsquedas a 6 meses'!$A$5:$A$101,_xlfn.XLOOKUP($C$1,'[1]Búsquedas a 6 meses'!$B$2:$Q$2,'[1]Búsquedas a 6 meses'!$B$5:$Q$101))</f>
        <v>81182</v>
      </c>
    </row>
    <row r="182" spans="1:14" x14ac:dyDescent="0.3">
      <c r="A182" s="2" t="str">
        <f>'Viajeros Hoteles y Apartamet'!A182</f>
        <v>2019</v>
      </c>
      <c r="B182" s="2" t="str">
        <f>'Viajeros Hoteles y Apartamet'!B182</f>
        <v>3</v>
      </c>
      <c r="C182" s="3">
        <f>'Viajeros Hoteles y Apartamet'!R182</f>
        <v>79878</v>
      </c>
      <c r="D182" s="3" cm="1">
        <f t="array" ref="D182">_xlfn.XLOOKUP(transformación!A173,'[1]Pib Pc'!$A$2:$A$81,_xlfn.XLOOKUP($C$1,'[1]Pib Pc'!B$1:P$1,'[1]Pib Pc'!$B$2:$P$81))</f>
        <v>11420</v>
      </c>
      <c r="E182" s="19" cm="1">
        <f t="array" ref="E182">_xlfn.XLOOKUP(transformación!B173,'[1]IPC Armonizado'!$A$2:$A$250,_xlfn.XLOOKUP($C$1,'[1]IPC Armonizado'!$B$1:$Q$1,'[1]IPC Armonizado'!$B$2:$Q$250))</f>
        <v>104.98</v>
      </c>
      <c r="F182" s="19" cm="1">
        <f t="array" ref="F182">_xlfn.XLOOKUP(transformación!A173,'[1]Desempleo armonizado'!$A$2:$A$101,_xlfn.XLOOKUP($C$1,'[1]Desempleo armonizado'!$B$1:$P$1,'[1]Desempleo armonizado'!$B$2:$P$101))</f>
        <v>3.7</v>
      </c>
      <c r="G182" s="26" cm="1">
        <f t="array" ref="G182">IFERROR(_xlfn.XLOOKUP(transformación!$B173,[1]Forwarkeys!$B$2:$B$1000,_xlfn.XLOOKUP($C$1,[1]Forwarkeys!$C$1:$BA$1,[1]Forwarkeys!$C$2:$BA$1000)),"-")</f>
        <v>42420</v>
      </c>
      <c r="H182" s="19">
        <f>España!E182</f>
        <v>103.9</v>
      </c>
      <c r="I182" s="3">
        <f>[1]Aeropuerto!$N175</f>
        <v>40945</v>
      </c>
      <c r="J182" s="3" cm="1">
        <f t="array" ref="J182">_xlfn.XLOOKUP(transformación!$B173,[1]Mortalidad!$A$2:$A$301,_xlfn.XLOOKUP($C$1,[1]Mortalidad!$B$1:$P$1,[1]Mortalidad!$B$2:$P$301))</f>
        <v>13757</v>
      </c>
      <c r="K182" s="19" cm="1">
        <f t="array" ref="K182">_xlfn.XLOOKUP(transformación!$B173,'[1]Indice del consumidor'!$A$2:$A$301,_xlfn.XLOOKUP($C$1,'[1]Indice del consumidor'!$B$1:$P$1,'[1]Indice del consumidor'!$B$2:$P$301))</f>
        <v>-8.4</v>
      </c>
      <c r="L182" s="3" cm="1">
        <f t="array" ref="L182">_xlfn.XLOOKUP(transformación!B173,'[1]Total Búsquedas'!$A$5:$A$101,_xlfn.XLOOKUP($C$1,'[1]Total Búsquedas'!$B$2:$Q$2,'[1]Total Búsquedas'!$B$5:$Q$101))</f>
        <v>125253</v>
      </c>
      <c r="M182" s="3" cm="1">
        <f t="array" ref="M182">_xlfn.XLOOKUP(transformación!B173,'[1]Búsquedas a tres meses'!$A$5:$A$101,_xlfn.XLOOKUP($C$1,'[1]Búsquedas a tres meses'!$B$2:$Q$2,'[1]Búsquedas a tres meses'!$B$5:$Q$101))</f>
        <v>82788</v>
      </c>
      <c r="N182" s="3" cm="1">
        <f t="array" ref="N182">_xlfn.XLOOKUP(transformación!B173,'[1]Búsquedas a 6 meses'!$A$5:$A$101,_xlfn.XLOOKUP($C$1,'[1]Búsquedas a 6 meses'!$B$2:$Q$2,'[1]Búsquedas a 6 meses'!$B$5:$Q$101))</f>
        <v>115509</v>
      </c>
    </row>
    <row r="183" spans="1:14" x14ac:dyDescent="0.3">
      <c r="A183" s="2" t="str">
        <f>'Viajeros Hoteles y Apartamet'!A183</f>
        <v>2019</v>
      </c>
      <c r="B183" s="2" t="str">
        <f>'Viajeros Hoteles y Apartamet'!B183</f>
        <v>4</v>
      </c>
      <c r="C183" s="3">
        <f>'Viajeros Hoteles y Apartamet'!R183</f>
        <v>104600</v>
      </c>
      <c r="D183" s="3" cm="1">
        <f t="array" ref="D183">_xlfn.XLOOKUP(transformación!A174,'[1]Pib Pc'!$A$2:$A$81,_xlfn.XLOOKUP($C$1,'[1]Pib Pc'!B$1:P$1,'[1]Pib Pc'!$B$2:$P$81))</f>
        <v>11970</v>
      </c>
      <c r="E183" s="19" cm="1">
        <f t="array" ref="E183">_xlfn.XLOOKUP(transformación!B174,'[1]IPC Armonizado'!$A$2:$A$250,_xlfn.XLOOKUP($C$1,'[1]IPC Armonizado'!$B$1:$Q$1,'[1]IPC Armonizado'!$B$2:$Q$250))</f>
        <v>106.11</v>
      </c>
      <c r="F183" s="19" cm="1">
        <f t="array" ref="F183">_xlfn.XLOOKUP(transformación!A174,'[1]Desempleo armonizado'!$A$2:$A$101,_xlfn.XLOOKUP($C$1,'[1]Desempleo armonizado'!$B$1:$P$1,'[1]Desempleo armonizado'!$B$2:$P$101))</f>
        <v>3.3</v>
      </c>
      <c r="G183" s="26" cm="1">
        <f t="array" ref="G183">IFERROR(_xlfn.XLOOKUP(transformación!$B174,[1]Forwarkeys!$B$2:$B$1000,_xlfn.XLOOKUP($C$1,[1]Forwarkeys!$C$1:$BA$1,[1]Forwarkeys!$C$2:$BA$1000)),"-")</f>
        <v>52568</v>
      </c>
      <c r="H183" s="19">
        <f>España!E183</f>
        <v>105.06</v>
      </c>
      <c r="I183" s="3">
        <f>[1]Aeropuerto!$N176</f>
        <v>51803</v>
      </c>
      <c r="J183" s="3" cm="1">
        <f t="array" ref="J183">_xlfn.XLOOKUP(transformación!$B174,[1]Mortalidad!$A$2:$A$301,_xlfn.XLOOKUP($C$1,[1]Mortalidad!$B$1:$P$1,[1]Mortalidad!$B$2:$P$301))</f>
        <v>12593</v>
      </c>
      <c r="K183" s="19" cm="1">
        <f t="array" ref="K183">_xlfn.XLOOKUP(transformación!$B174,'[1]Indice del consumidor'!$A$2:$A$301,_xlfn.XLOOKUP($C$1,'[1]Indice del consumidor'!$B$1:$P$1,'[1]Indice del consumidor'!$B$2:$P$301))</f>
        <v>-6.5</v>
      </c>
      <c r="L183" s="3" cm="1">
        <f t="array" ref="L183">_xlfn.XLOOKUP(transformación!B174,'[1]Total Búsquedas'!$A$5:$A$101,_xlfn.XLOOKUP($C$1,'[1]Total Búsquedas'!$B$2:$Q$2,'[1]Total Búsquedas'!$B$5:$Q$101))</f>
        <v>157097</v>
      </c>
      <c r="M183" s="3" cm="1">
        <f t="array" ref="M183">_xlfn.XLOOKUP(transformación!B174,'[1]Búsquedas a tres meses'!$A$5:$A$101,_xlfn.XLOOKUP($C$1,'[1]Búsquedas a tres meses'!$B$2:$Q$2,'[1]Búsquedas a tres meses'!$B$5:$Q$101))</f>
        <v>107512</v>
      </c>
      <c r="N183" s="3" cm="1">
        <f t="array" ref="N183">_xlfn.XLOOKUP(transformación!B174,'[1]Búsquedas a 6 meses'!$A$5:$A$101,_xlfn.XLOOKUP($C$1,'[1]Búsquedas a 6 meses'!$B$2:$Q$2,'[1]Búsquedas a 6 meses'!$B$5:$Q$101))</f>
        <v>148103</v>
      </c>
    </row>
    <row r="184" spans="1:14" x14ac:dyDescent="0.3">
      <c r="A184" s="2" t="str">
        <f>'Viajeros Hoteles y Apartamet'!A184</f>
        <v>2019</v>
      </c>
      <c r="B184" s="2" t="str">
        <f>'Viajeros Hoteles y Apartamet'!B184</f>
        <v>5</v>
      </c>
      <c r="C184" s="3">
        <f>'Viajeros Hoteles y Apartamet'!R184</f>
        <v>147834</v>
      </c>
      <c r="D184" s="3" cm="1">
        <f t="array" ref="D184">_xlfn.XLOOKUP(transformación!A175,'[1]Pib Pc'!$A$2:$A$81,_xlfn.XLOOKUP($C$1,'[1]Pib Pc'!B$1:P$1,'[1]Pib Pc'!$B$2:$P$81))</f>
        <v>11970</v>
      </c>
      <c r="E184" s="19" cm="1">
        <f t="array" ref="E184">_xlfn.XLOOKUP(transformación!B175,'[1]IPC Armonizado'!$A$2:$A$250,_xlfn.XLOOKUP($C$1,'[1]IPC Armonizado'!$B$1:$Q$1,'[1]IPC Armonizado'!$B$2:$Q$250))</f>
        <v>105.82</v>
      </c>
      <c r="F184" s="19" cm="1">
        <f t="array" ref="F184">_xlfn.XLOOKUP(transformación!A175,'[1]Desempleo armonizado'!$A$2:$A$101,_xlfn.XLOOKUP($C$1,'[1]Desempleo armonizado'!$B$1:$P$1,'[1]Desempleo armonizado'!$B$2:$P$101))</f>
        <v>3.3</v>
      </c>
      <c r="G184" s="26" cm="1">
        <f t="array" ref="G184">IFERROR(_xlfn.XLOOKUP(transformación!$B175,[1]Forwarkeys!$B$2:$B$1000,_xlfn.XLOOKUP($C$1,[1]Forwarkeys!$C$1:$BA$1,[1]Forwarkeys!$C$2:$BA$1000)),"-")</f>
        <v>59237</v>
      </c>
      <c r="H184" s="19">
        <f>España!E184</f>
        <v>105.31</v>
      </c>
      <c r="I184" s="3">
        <f>[1]Aeropuerto!$N177</f>
        <v>57362</v>
      </c>
      <c r="J184" s="3" cm="1">
        <f t="array" ref="J184">_xlfn.XLOOKUP(transformación!$B175,[1]Mortalidad!$A$2:$A$301,_xlfn.XLOOKUP($C$1,[1]Mortalidad!$B$1:$P$1,[1]Mortalidad!$B$2:$P$301))</f>
        <v>12426</v>
      </c>
      <c r="K184" s="19" cm="1">
        <f t="array" ref="K184">_xlfn.XLOOKUP(transformación!$B175,'[1]Indice del consumidor'!$A$2:$A$301,_xlfn.XLOOKUP($C$1,'[1]Indice del consumidor'!$B$1:$P$1,'[1]Indice del consumidor'!$B$2:$P$301))</f>
        <v>-7.6</v>
      </c>
      <c r="L184" s="3" cm="1">
        <f t="array" ref="L184">_xlfn.XLOOKUP(transformación!B175,'[1]Total Búsquedas'!$A$5:$A$101,_xlfn.XLOOKUP($C$1,'[1]Total Búsquedas'!$B$2:$Q$2,'[1]Total Búsquedas'!$B$5:$Q$101))</f>
        <v>184028</v>
      </c>
      <c r="M184" s="3" cm="1">
        <f t="array" ref="M184">_xlfn.XLOOKUP(transformación!B175,'[1]Búsquedas a tres meses'!$A$5:$A$101,_xlfn.XLOOKUP($C$1,'[1]Búsquedas a tres meses'!$B$2:$Q$2,'[1]Búsquedas a tres meses'!$B$5:$Q$101))</f>
        <v>130855</v>
      </c>
      <c r="N184" s="3" cm="1">
        <f t="array" ref="N184">_xlfn.XLOOKUP(transformación!B175,'[1]Búsquedas a 6 meses'!$A$5:$A$101,_xlfn.XLOOKUP($C$1,'[1]Búsquedas a 6 meses'!$B$2:$Q$2,'[1]Búsquedas a 6 meses'!$B$5:$Q$101))</f>
        <v>173009</v>
      </c>
    </row>
    <row r="185" spans="1:14" x14ac:dyDescent="0.3">
      <c r="A185" s="2" t="str">
        <f>'Viajeros Hoteles y Apartamet'!A185</f>
        <v>2019</v>
      </c>
      <c r="B185" s="2" t="str">
        <f>'Viajeros Hoteles y Apartamet'!B185</f>
        <v>6</v>
      </c>
      <c r="C185" s="3">
        <f>'Viajeros Hoteles y Apartamet'!R185</f>
        <v>150326</v>
      </c>
      <c r="D185" s="3" cm="1">
        <f t="array" ref="D185">_xlfn.XLOOKUP(transformación!A176,'[1]Pib Pc'!$A$2:$A$81,_xlfn.XLOOKUP($C$1,'[1]Pib Pc'!B$1:P$1,'[1]Pib Pc'!$B$2:$P$81))</f>
        <v>11970</v>
      </c>
      <c r="E185" s="19" cm="1">
        <f t="array" ref="E185">_xlfn.XLOOKUP(transformación!B176,'[1]IPC Armonizado'!$A$2:$A$250,_xlfn.XLOOKUP($C$1,'[1]IPC Armonizado'!$B$1:$Q$1,'[1]IPC Armonizado'!$B$2:$Q$250))</f>
        <v>105.67</v>
      </c>
      <c r="F185" s="19" cm="1">
        <f t="array" ref="F185">_xlfn.XLOOKUP(transformación!A176,'[1]Desempleo armonizado'!$A$2:$A$101,_xlfn.XLOOKUP($C$1,'[1]Desempleo armonizado'!$B$1:$P$1,'[1]Desempleo armonizado'!$B$2:$P$101))</f>
        <v>3.3</v>
      </c>
      <c r="G185" s="26" cm="1">
        <f t="array" ref="G185">IFERROR(_xlfn.XLOOKUP(transformación!$B176,[1]Forwarkeys!$B$2:$B$1000,_xlfn.XLOOKUP($C$1,[1]Forwarkeys!$C$1:$BA$1,[1]Forwarkeys!$C$2:$BA$1000)),"-")</f>
        <v>59208</v>
      </c>
      <c r="H185" s="19">
        <f>España!E185</f>
        <v>105.18</v>
      </c>
      <c r="I185" s="3">
        <f>[1]Aeropuerto!$N178</f>
        <v>56788</v>
      </c>
      <c r="J185" s="3" cm="1">
        <f t="array" ref="J185">_xlfn.XLOOKUP(transformación!$B176,[1]Mortalidad!$A$2:$A$301,_xlfn.XLOOKUP($C$1,[1]Mortalidad!$B$1:$P$1,[1]Mortalidad!$B$2:$P$301))</f>
        <v>11683</v>
      </c>
      <c r="K185" s="19" cm="1">
        <f t="array" ref="K185">_xlfn.XLOOKUP(transformación!$B176,'[1]Indice del consumidor'!$A$2:$A$301,_xlfn.XLOOKUP($C$1,'[1]Indice del consumidor'!$B$1:$P$1,'[1]Indice del consumidor'!$B$2:$P$301))</f>
        <v>-5</v>
      </c>
      <c r="L185" s="3" cm="1">
        <f t="array" ref="L185">_xlfn.XLOOKUP(transformación!B176,'[1]Total Búsquedas'!$A$5:$A$101,_xlfn.XLOOKUP($C$1,'[1]Total Búsquedas'!$B$2:$Q$2,'[1]Total Búsquedas'!$B$5:$Q$101))</f>
        <v>181159</v>
      </c>
      <c r="M185" s="3" cm="1">
        <f t="array" ref="M185">_xlfn.XLOOKUP(transformación!B176,'[1]Búsquedas a tres meses'!$A$5:$A$101,_xlfn.XLOOKUP($C$1,'[1]Búsquedas a tres meses'!$B$2:$Q$2,'[1]Búsquedas a tres meses'!$B$5:$Q$101))</f>
        <v>138121</v>
      </c>
      <c r="N185" s="3" cm="1">
        <f t="array" ref="N185">_xlfn.XLOOKUP(transformación!B176,'[1]Búsquedas a 6 meses'!$A$5:$A$101,_xlfn.XLOOKUP($C$1,'[1]Búsquedas a 6 meses'!$B$2:$Q$2,'[1]Búsquedas a 6 meses'!$B$5:$Q$101))</f>
        <v>171198</v>
      </c>
    </row>
    <row r="186" spans="1:14" x14ac:dyDescent="0.3">
      <c r="A186" s="2" t="str">
        <f>'Viajeros Hoteles y Apartamet'!A186</f>
        <v>2019</v>
      </c>
      <c r="B186" s="2" t="str">
        <f>'Viajeros Hoteles y Apartamet'!B186</f>
        <v>7</v>
      </c>
      <c r="C186" s="3">
        <f>'Viajeros Hoteles y Apartamet'!R186</f>
        <v>140096</v>
      </c>
      <c r="D186" s="3" cm="1">
        <f t="array" ref="D186">_xlfn.XLOOKUP(transformación!A177,'[1]Pib Pc'!$A$2:$A$81,_xlfn.XLOOKUP($C$1,'[1]Pib Pc'!B$1:P$1,'[1]Pib Pc'!$B$2:$P$81))</f>
        <v>11510</v>
      </c>
      <c r="E186" s="19" cm="1">
        <f t="array" ref="E186">_xlfn.XLOOKUP(transformación!B177,'[1]IPC Armonizado'!$A$2:$A$250,_xlfn.XLOOKUP($C$1,'[1]IPC Armonizado'!$B$1:$Q$1,'[1]IPC Armonizado'!$B$2:$Q$250))</f>
        <v>106.67</v>
      </c>
      <c r="F186" s="19" cm="1">
        <f t="array" ref="F186">_xlfn.XLOOKUP(transformación!A177,'[1]Desempleo armonizado'!$A$2:$A$101,_xlfn.XLOOKUP($C$1,'[1]Desempleo armonizado'!$B$1:$P$1,'[1]Desempleo armonizado'!$B$2:$P$101))</f>
        <v>3.2</v>
      </c>
      <c r="G186" s="26" cm="1">
        <f t="array" ref="G186">IFERROR(_xlfn.XLOOKUP(transformación!$B177,[1]Forwarkeys!$B$2:$B$1000,_xlfn.XLOOKUP($C$1,[1]Forwarkeys!$C$1:$BA$1,[1]Forwarkeys!$C$2:$BA$1000)),"-")</f>
        <v>59623</v>
      </c>
      <c r="H186" s="19">
        <f>España!E186</f>
        <v>103.98</v>
      </c>
      <c r="I186" s="3">
        <f>[1]Aeropuerto!$N179</f>
        <v>58983</v>
      </c>
      <c r="J186" s="3" cm="1">
        <f t="array" ref="J186">_xlfn.XLOOKUP(transformación!$B177,[1]Mortalidad!$A$2:$A$301,_xlfn.XLOOKUP($C$1,[1]Mortalidad!$B$1:$P$1,[1]Mortalidad!$B$2:$P$301))</f>
        <v>12314</v>
      </c>
      <c r="K186" s="19" cm="1">
        <f t="array" ref="K186">_xlfn.XLOOKUP(transformación!$B177,'[1]Indice del consumidor'!$A$2:$A$301,_xlfn.XLOOKUP($C$1,'[1]Indice del consumidor'!$B$1:$P$1,'[1]Indice del consumidor'!$B$2:$P$301))</f>
        <v>-4.8</v>
      </c>
      <c r="L186" s="3" cm="1">
        <f t="array" ref="L186">_xlfn.XLOOKUP(transformación!B177,'[1]Total Búsquedas'!$A$5:$A$101,_xlfn.XLOOKUP($C$1,'[1]Total Búsquedas'!$B$2:$Q$2,'[1]Total Búsquedas'!$B$5:$Q$101))</f>
        <v>165768</v>
      </c>
      <c r="M186" s="3" cm="1">
        <f t="array" ref="M186">_xlfn.XLOOKUP(transformación!B177,'[1]Búsquedas a tres meses'!$A$5:$A$101,_xlfn.XLOOKUP($C$1,'[1]Búsquedas a tres meses'!$B$2:$Q$2,'[1]Búsquedas a tres meses'!$B$5:$Q$101))</f>
        <v>134717</v>
      </c>
      <c r="N186" s="3" cm="1">
        <f t="array" ref="N186">_xlfn.XLOOKUP(transformación!B177,'[1]Búsquedas a 6 meses'!$A$5:$A$101,_xlfn.XLOOKUP($C$1,'[1]Búsquedas a 6 meses'!$B$2:$Q$2,'[1]Búsquedas a 6 meses'!$B$5:$Q$101))</f>
        <v>154811</v>
      </c>
    </row>
    <row r="187" spans="1:14" x14ac:dyDescent="0.3">
      <c r="A187" s="2" t="str">
        <f>'Viajeros Hoteles y Apartamet'!A187</f>
        <v>2019</v>
      </c>
      <c r="B187" s="2" t="str">
        <f>'Viajeros Hoteles y Apartamet'!B187</f>
        <v>8</v>
      </c>
      <c r="C187" s="3">
        <f>'Viajeros Hoteles y Apartamet'!R187</f>
        <v>137671</v>
      </c>
      <c r="D187" s="3" cm="1">
        <f t="array" ref="D187">_xlfn.XLOOKUP(transformación!A178,'[1]Pib Pc'!$A$2:$A$81,_xlfn.XLOOKUP($C$1,'[1]Pib Pc'!B$1:P$1,'[1]Pib Pc'!$B$2:$P$81))</f>
        <v>11510</v>
      </c>
      <c r="E187" s="19" cm="1">
        <f t="array" ref="E187">_xlfn.XLOOKUP(transformación!B178,'[1]IPC Armonizado'!$A$2:$A$250,_xlfn.XLOOKUP($C$1,'[1]IPC Armonizado'!$B$1:$Q$1,'[1]IPC Armonizado'!$B$2:$Q$250))</f>
        <v>107.32</v>
      </c>
      <c r="F187" s="19" cm="1">
        <f t="array" ref="F187">_xlfn.XLOOKUP(transformación!A178,'[1]Desempleo armonizado'!$A$2:$A$101,_xlfn.XLOOKUP($C$1,'[1]Desempleo armonizado'!$B$1:$P$1,'[1]Desempleo armonizado'!$B$2:$P$101))</f>
        <v>3.2</v>
      </c>
      <c r="G187" s="26" cm="1">
        <f t="array" ref="G187">IFERROR(_xlfn.XLOOKUP(transformación!$B178,[1]Forwarkeys!$B$2:$B$1000,_xlfn.XLOOKUP($C$1,[1]Forwarkeys!$C$1:$BA$1,[1]Forwarkeys!$C$2:$BA$1000)),"-")</f>
        <v>60763</v>
      </c>
      <c r="H187" s="19">
        <f>España!E187</f>
        <v>103.87</v>
      </c>
      <c r="I187" s="3">
        <f>[1]Aeropuerto!$N180</f>
        <v>54633</v>
      </c>
      <c r="J187" s="3" cm="1">
        <f t="array" ref="J187">_xlfn.XLOOKUP(transformación!$B178,[1]Mortalidad!$A$2:$A$301,_xlfn.XLOOKUP($C$1,[1]Mortalidad!$B$1:$P$1,[1]Mortalidad!$B$2:$P$301))</f>
        <v>11773</v>
      </c>
      <c r="K187" s="19" cm="1">
        <f t="array" ref="K187">_xlfn.XLOOKUP(transformación!$B178,'[1]Indice del consumidor'!$A$2:$A$301,_xlfn.XLOOKUP($C$1,'[1]Indice del consumidor'!$B$1:$P$1,'[1]Indice del consumidor'!$B$2:$P$301))</f>
        <v>-6.1</v>
      </c>
      <c r="L187" s="3" cm="1">
        <f t="array" ref="L187">_xlfn.XLOOKUP(transformación!B178,'[1]Total Búsquedas'!$A$5:$A$101,_xlfn.XLOOKUP($C$1,'[1]Total Búsquedas'!$B$2:$Q$2,'[1]Total Búsquedas'!$B$5:$Q$101))</f>
        <v>141765</v>
      </c>
      <c r="M187" s="3" cm="1">
        <f t="array" ref="M187">_xlfn.XLOOKUP(transformación!B178,'[1]Búsquedas a tres meses'!$A$5:$A$101,_xlfn.XLOOKUP($C$1,'[1]Búsquedas a tres meses'!$B$2:$Q$2,'[1]Búsquedas a tres meses'!$B$5:$Q$101))</f>
        <v>107793</v>
      </c>
      <c r="N187" s="3" cm="1">
        <f t="array" ref="N187">_xlfn.XLOOKUP(transformación!B178,'[1]Búsquedas a 6 meses'!$A$5:$A$101,_xlfn.XLOOKUP($C$1,'[1]Búsquedas a 6 meses'!$B$2:$Q$2,'[1]Búsquedas a 6 meses'!$B$5:$Q$101))</f>
        <v>124980</v>
      </c>
    </row>
    <row r="188" spans="1:14" x14ac:dyDescent="0.3">
      <c r="A188" s="2" t="str">
        <f>'Viajeros Hoteles y Apartamet'!A188</f>
        <v>2019</v>
      </c>
      <c r="B188" s="2" t="str">
        <f>'Viajeros Hoteles y Apartamet'!B188</f>
        <v>9</v>
      </c>
      <c r="C188" s="3">
        <f>'Viajeros Hoteles y Apartamet'!R188</f>
        <v>156299</v>
      </c>
      <c r="D188" s="3" cm="1">
        <f t="array" ref="D188">_xlfn.XLOOKUP(transformación!A179,'[1]Pib Pc'!$A$2:$A$81,_xlfn.XLOOKUP($C$1,'[1]Pib Pc'!B$1:P$1,'[1]Pib Pc'!$B$2:$P$81))</f>
        <v>11510</v>
      </c>
      <c r="E188" s="19" cm="1">
        <f t="array" ref="E188">_xlfn.XLOOKUP(transformación!B179,'[1]IPC Armonizado'!$A$2:$A$250,_xlfn.XLOOKUP($C$1,'[1]IPC Armonizado'!$B$1:$Q$1,'[1]IPC Armonizado'!$B$2:$Q$250))</f>
        <v>106.16</v>
      </c>
      <c r="F188" s="19" cm="1">
        <f t="array" ref="F188">_xlfn.XLOOKUP(transformación!A179,'[1]Desempleo armonizado'!$A$2:$A$101,_xlfn.XLOOKUP($C$1,'[1]Desempleo armonizado'!$B$1:$P$1,'[1]Desempleo armonizado'!$B$2:$P$101))</f>
        <v>3.2</v>
      </c>
      <c r="G188" s="26" cm="1">
        <f t="array" ref="G188">IFERROR(_xlfn.XLOOKUP(transformación!$B179,[1]Forwarkeys!$B$2:$B$1000,_xlfn.XLOOKUP($C$1,[1]Forwarkeys!$C$1:$BA$1,[1]Forwarkeys!$C$2:$BA$1000)),"-")</f>
        <v>56165</v>
      </c>
      <c r="H188" s="19">
        <f>España!E188</f>
        <v>104.28</v>
      </c>
      <c r="I188" s="3">
        <f>[1]Aeropuerto!$N181</f>
        <v>58124</v>
      </c>
      <c r="J188" s="3" cm="1">
        <f t="array" ref="J188">_xlfn.XLOOKUP(transformación!$B179,[1]Mortalidad!$A$2:$A$301,_xlfn.XLOOKUP($C$1,[1]Mortalidad!$B$1:$P$1,[1]Mortalidad!$B$2:$P$301))</f>
        <v>11267</v>
      </c>
      <c r="K188" s="19" cm="1">
        <f t="array" ref="K188">_xlfn.XLOOKUP(transformación!$B179,'[1]Indice del consumidor'!$A$2:$A$301,_xlfn.XLOOKUP($C$1,'[1]Indice del consumidor'!$B$1:$P$1,'[1]Indice del consumidor'!$B$2:$P$301))</f>
        <v>-8.1</v>
      </c>
      <c r="L188" s="3" cm="1">
        <f t="array" ref="L188">_xlfn.XLOOKUP(transformación!B179,'[1]Total Búsquedas'!$A$5:$A$101,_xlfn.XLOOKUP($C$1,'[1]Total Búsquedas'!$B$2:$Q$2,'[1]Total Búsquedas'!$B$5:$Q$101))</f>
        <v>150323</v>
      </c>
      <c r="M188" s="3" cm="1">
        <f t="array" ref="M188">_xlfn.XLOOKUP(transformación!B179,'[1]Búsquedas a tres meses'!$A$5:$A$101,_xlfn.XLOOKUP($C$1,'[1]Búsquedas a tres meses'!$B$2:$Q$2,'[1]Búsquedas a tres meses'!$B$5:$Q$101))</f>
        <v>106212</v>
      </c>
      <c r="N188" s="3" cm="1">
        <f t="array" ref="N188">_xlfn.XLOOKUP(transformación!B179,'[1]Búsquedas a 6 meses'!$A$5:$A$101,_xlfn.XLOOKUP($C$1,'[1]Búsquedas a 6 meses'!$B$2:$Q$2,'[1]Búsquedas a 6 meses'!$B$5:$Q$101))</f>
        <v>122102</v>
      </c>
    </row>
    <row r="189" spans="1:14" x14ac:dyDescent="0.3">
      <c r="A189" s="2" t="str">
        <f>'Viajeros Hoteles y Apartamet'!A189</f>
        <v>2019</v>
      </c>
      <c r="B189" s="2" t="str">
        <f>'Viajeros Hoteles y Apartamet'!B189</f>
        <v>10</v>
      </c>
      <c r="C189" s="3">
        <f>'Viajeros Hoteles y Apartamet'!R189</f>
        <v>135702</v>
      </c>
      <c r="D189" s="3" cm="1">
        <f t="array" ref="D189">_xlfn.XLOOKUP(transformación!A180,'[1]Pib Pc'!$A$2:$A$81,_xlfn.XLOOKUP($C$1,'[1]Pib Pc'!B$1:P$1,'[1]Pib Pc'!$B$2:$P$81))</f>
        <v>11980</v>
      </c>
      <c r="E189" s="19" cm="1">
        <f t="array" ref="E189">_xlfn.XLOOKUP(transformación!B180,'[1]IPC Armonizado'!$A$2:$A$250,_xlfn.XLOOKUP($C$1,'[1]IPC Armonizado'!$B$1:$Q$1,'[1]IPC Armonizado'!$B$2:$Q$250))</f>
        <v>106.82</v>
      </c>
      <c r="F189" s="19" cm="1">
        <f t="array" ref="F189">_xlfn.XLOOKUP(transformación!A180,'[1]Desempleo armonizado'!$A$2:$A$101,_xlfn.XLOOKUP($C$1,'[1]Desempleo armonizado'!$B$1:$P$1,'[1]Desempleo armonizado'!$B$2:$P$101))</f>
        <v>3.3</v>
      </c>
      <c r="G189" s="26" cm="1">
        <f t="array" ref="G189">IFERROR(_xlfn.XLOOKUP(transformación!$B180,[1]Forwarkeys!$B$2:$B$1000,_xlfn.XLOOKUP($C$1,[1]Forwarkeys!$C$1:$BA$1,[1]Forwarkeys!$C$2:$BA$1000)),"-")</f>
        <v>59796</v>
      </c>
      <c r="H189" s="19">
        <f>España!E189</f>
        <v>104.97</v>
      </c>
      <c r="I189" s="3">
        <f>[1]Aeropuerto!$N182</f>
        <v>54439</v>
      </c>
      <c r="J189" s="3" cm="1">
        <f t="array" ref="J189">_xlfn.XLOOKUP(transformación!$B180,[1]Mortalidad!$A$2:$A$301,_xlfn.XLOOKUP($C$1,[1]Mortalidad!$B$1:$P$1,[1]Mortalidad!$B$2:$P$301))</f>
        <v>12571</v>
      </c>
      <c r="K189" s="19" cm="1">
        <f t="array" ref="K189">_xlfn.XLOOKUP(transformación!$B180,'[1]Indice del consumidor'!$A$2:$A$301,_xlfn.XLOOKUP($C$1,'[1]Indice del consumidor'!$B$1:$P$1,'[1]Indice del consumidor'!$B$2:$P$301))</f>
        <v>-7.1</v>
      </c>
      <c r="L189" s="3" cm="1">
        <f t="array" ref="L189">_xlfn.XLOOKUP(transformación!B180,'[1]Total Búsquedas'!$A$5:$A$101,_xlfn.XLOOKUP($C$1,'[1]Total Búsquedas'!$B$2:$Q$2,'[1]Total Búsquedas'!$B$5:$Q$101))</f>
        <v>162635</v>
      </c>
      <c r="M189" s="3" cm="1">
        <f t="array" ref="M189">_xlfn.XLOOKUP(transformación!B180,'[1]Búsquedas a tres meses'!$A$5:$A$101,_xlfn.XLOOKUP($C$1,'[1]Búsquedas a tres meses'!$B$2:$Q$2,'[1]Búsquedas a tres meses'!$B$5:$Q$101))</f>
        <v>101229</v>
      </c>
      <c r="N189" s="3" cm="1">
        <f t="array" ref="N189">_xlfn.XLOOKUP(transformación!B180,'[1]Búsquedas a 6 meses'!$A$5:$A$101,_xlfn.XLOOKUP($C$1,'[1]Búsquedas a 6 meses'!$B$2:$Q$2,'[1]Búsquedas a 6 meses'!$B$5:$Q$101))</f>
        <v>131234</v>
      </c>
    </row>
    <row r="190" spans="1:14" x14ac:dyDescent="0.3">
      <c r="A190" s="2" t="str">
        <f>'Viajeros Hoteles y Apartamet'!A190</f>
        <v>2019</v>
      </c>
      <c r="B190" s="2" t="str">
        <f>'Viajeros Hoteles y Apartamet'!B190</f>
        <v>11</v>
      </c>
      <c r="C190" s="3">
        <f>'Viajeros Hoteles y Apartamet'!R190</f>
        <v>51174</v>
      </c>
      <c r="D190" s="3" cm="1">
        <f t="array" ref="D190">_xlfn.XLOOKUP(transformación!A181,'[1]Pib Pc'!$A$2:$A$81,_xlfn.XLOOKUP($C$1,'[1]Pib Pc'!B$1:P$1,'[1]Pib Pc'!$B$2:$P$81))</f>
        <v>11980</v>
      </c>
      <c r="E190" s="19" cm="1">
        <f t="array" ref="E190">_xlfn.XLOOKUP(transformación!B181,'[1]IPC Armonizado'!$A$2:$A$250,_xlfn.XLOOKUP($C$1,'[1]IPC Armonizado'!$B$1:$Q$1,'[1]IPC Armonizado'!$B$2:$Q$250))</f>
        <v>106.01</v>
      </c>
      <c r="F190" s="19" cm="1">
        <f t="array" ref="F190">_xlfn.XLOOKUP(transformación!A181,'[1]Desempleo armonizado'!$A$2:$A$101,_xlfn.XLOOKUP($C$1,'[1]Desempleo armonizado'!$B$1:$P$1,'[1]Desempleo armonizado'!$B$2:$P$101))</f>
        <v>3.3</v>
      </c>
      <c r="G190" s="26" cm="1">
        <f t="array" ref="G190">IFERROR(_xlfn.XLOOKUP(transformación!$B181,[1]Forwarkeys!$B$2:$B$1000,_xlfn.XLOOKUP($C$1,[1]Forwarkeys!$C$1:$BA$1,[1]Forwarkeys!$C$2:$BA$1000)),"-")</f>
        <v>36833</v>
      </c>
      <c r="H190" s="19">
        <f>España!E190</f>
        <v>105.01</v>
      </c>
      <c r="I190" s="3">
        <f>[1]Aeropuerto!$N183</f>
        <v>31850</v>
      </c>
      <c r="J190" s="3" cm="1">
        <f t="array" ref="J190">_xlfn.XLOOKUP(transformación!$B181,[1]Mortalidad!$A$2:$A$301,_xlfn.XLOOKUP($C$1,[1]Mortalidad!$B$1:$P$1,[1]Mortalidad!$B$2:$P$301))</f>
        <v>13017</v>
      </c>
      <c r="K190" s="19" cm="1">
        <f t="array" ref="K190">_xlfn.XLOOKUP(transformación!$B181,'[1]Indice del consumidor'!$A$2:$A$301,_xlfn.XLOOKUP($C$1,'[1]Indice del consumidor'!$B$1:$P$1,'[1]Indice del consumidor'!$B$2:$P$301))</f>
        <v>-7.8</v>
      </c>
      <c r="L190" s="3" cm="1">
        <f t="array" ref="L190">_xlfn.XLOOKUP(transformación!B181,'[1]Total Búsquedas'!$A$5:$A$101,_xlfn.XLOOKUP($C$1,'[1]Total Búsquedas'!$B$2:$Q$2,'[1]Total Búsquedas'!$B$5:$Q$101))</f>
        <v>140097</v>
      </c>
      <c r="M190" s="3" cm="1">
        <f t="array" ref="M190">_xlfn.XLOOKUP(transformación!B181,'[1]Búsquedas a tres meses'!$A$5:$A$101,_xlfn.XLOOKUP($C$1,'[1]Búsquedas a tres meses'!$B$2:$Q$2,'[1]Búsquedas a tres meses'!$B$5:$Q$101))</f>
        <v>78702</v>
      </c>
      <c r="N190" s="3" cm="1">
        <f t="array" ref="N190">_xlfn.XLOOKUP(transformación!B181,'[1]Búsquedas a 6 meses'!$A$5:$A$101,_xlfn.XLOOKUP($C$1,'[1]Búsquedas a 6 meses'!$B$2:$Q$2,'[1]Búsquedas a 6 meses'!$B$5:$Q$101))</f>
        <v>112764</v>
      </c>
    </row>
    <row r="191" spans="1:14" x14ac:dyDescent="0.3">
      <c r="A191" s="2" t="str">
        <f>'Viajeros Hoteles y Apartamet'!A191</f>
        <v>2019</v>
      </c>
      <c r="B191" s="2" t="str">
        <f>'Viajeros Hoteles y Apartamet'!B191</f>
        <v>12</v>
      </c>
      <c r="C191" s="3">
        <f>'Viajeros Hoteles y Apartamet'!R191</f>
        <v>48231</v>
      </c>
      <c r="D191" s="3" cm="1">
        <f t="array" ref="D191">_xlfn.XLOOKUP(transformación!A182,'[1]Pib Pc'!$A$2:$A$81,_xlfn.XLOOKUP($C$1,'[1]Pib Pc'!B$1:P$1,'[1]Pib Pc'!$B$2:$P$81))</f>
        <v>11980</v>
      </c>
      <c r="E191" s="19" cm="1">
        <f t="array" ref="E191">_xlfn.XLOOKUP(transformación!B182,'[1]IPC Armonizado'!$A$2:$A$250,_xlfn.XLOOKUP($C$1,'[1]IPC Armonizado'!$B$1:$Q$1,'[1]IPC Armonizado'!$B$2:$Q$250))</f>
        <v>106.24</v>
      </c>
      <c r="F191" s="19" cm="1">
        <f t="array" ref="F191">_xlfn.XLOOKUP(transformación!A182,'[1]Desempleo armonizado'!$A$2:$A$101,_xlfn.XLOOKUP($C$1,'[1]Desempleo armonizado'!$B$1:$P$1,'[1]Desempleo armonizado'!$B$2:$P$101))</f>
        <v>3.3</v>
      </c>
      <c r="G191" s="26" cm="1">
        <f t="array" ref="G191">IFERROR(_xlfn.XLOOKUP(transformación!$B182,[1]Forwarkeys!$B$2:$B$1000,_xlfn.XLOOKUP($C$1,[1]Forwarkeys!$C$1:$BA$1,[1]Forwarkeys!$C$2:$BA$1000)),"-")</f>
        <v>39145</v>
      </c>
      <c r="H191" s="19">
        <f>España!E191</f>
        <v>104.88</v>
      </c>
      <c r="I191" s="3">
        <f>[1]Aeropuerto!$N184</f>
        <v>35063</v>
      </c>
      <c r="J191" s="3" cm="1">
        <f t="array" ref="J191">_xlfn.XLOOKUP(transformación!$B182,[1]Mortalidad!$A$2:$A$301,_xlfn.XLOOKUP($C$1,[1]Mortalidad!$B$1:$P$1,[1]Mortalidad!$B$2:$P$301))</f>
        <v>13728</v>
      </c>
      <c r="K191" s="19" cm="1">
        <f t="array" ref="K191">_xlfn.XLOOKUP(transformación!$B182,'[1]Indice del consumidor'!$A$2:$A$301,_xlfn.XLOOKUP($C$1,'[1]Indice del consumidor'!$B$1:$P$1,'[1]Indice del consumidor'!$B$2:$P$301))</f>
        <v>-8.4</v>
      </c>
      <c r="L191" s="3" cm="1">
        <f t="array" ref="L191">_xlfn.XLOOKUP(transformación!B182,'[1]Total Búsquedas'!$A$5:$A$101,_xlfn.XLOOKUP($C$1,'[1]Total Búsquedas'!$B$2:$Q$2,'[1]Total Búsquedas'!$B$5:$Q$101))</f>
        <v>160089</v>
      </c>
      <c r="M191" s="3" cm="1">
        <f t="array" ref="M191">_xlfn.XLOOKUP(transformación!B182,'[1]Búsquedas a tres meses'!$A$5:$A$101,_xlfn.XLOOKUP($C$1,'[1]Búsquedas a tres meses'!$B$2:$Q$2,'[1]Búsquedas a tres meses'!$B$5:$Q$101))</f>
        <v>84980</v>
      </c>
      <c r="N191" s="3" cm="1">
        <f t="array" ref="N191">_xlfn.XLOOKUP(transformación!B182,'[1]Búsquedas a 6 meses'!$A$5:$A$101,_xlfn.XLOOKUP($C$1,'[1]Búsquedas a 6 meses'!$B$2:$Q$2,'[1]Búsquedas a 6 meses'!$B$5:$Q$101))</f>
        <v>130035</v>
      </c>
    </row>
    <row r="192" spans="1:14" x14ac:dyDescent="0.3">
      <c r="A192" s="2" t="str">
        <f>'Viajeros Hoteles y Apartamet'!A192</f>
        <v>2020</v>
      </c>
      <c r="B192" s="2" t="str">
        <f>'Viajeros Hoteles y Apartamet'!B192</f>
        <v>1</v>
      </c>
      <c r="C192" s="3">
        <f>'Viajeros Hoteles y Apartamet'!R192</f>
        <v>67661</v>
      </c>
      <c r="D192" s="3" cm="1">
        <f t="array" ref="D192">_xlfn.XLOOKUP(transformación!A183,'[1]Pib Pc'!$A$2:$A$81,_xlfn.XLOOKUP($C$1,'[1]Pib Pc'!B$1:P$1,'[1]Pib Pc'!$B$2:$P$81))</f>
        <v>11520</v>
      </c>
      <c r="E192" s="19" cm="1">
        <f t="array" ref="E192">_xlfn.XLOOKUP(transformación!B183,'[1]IPC Armonizado'!$A$2:$A$250,_xlfn.XLOOKUP($C$1,'[1]IPC Armonizado'!$B$1:$Q$1,'[1]IPC Armonizado'!$B$2:$Q$250))</f>
        <v>104.85</v>
      </c>
      <c r="F192" s="19" cm="1">
        <f t="array" ref="F192">_xlfn.XLOOKUP(transformación!A183,'[1]Desempleo armonizado'!$A$2:$A$101,_xlfn.XLOOKUP($C$1,'[1]Desempleo armonizado'!$B$1:$P$1,'[1]Desempleo armonizado'!$B$2:$P$101))</f>
        <v>3.3</v>
      </c>
      <c r="G192" s="26" cm="1">
        <f t="array" ref="G192">IFERROR(_xlfn.XLOOKUP(transformación!$B183,[1]Forwarkeys!$B$2:$B$1000,_xlfn.XLOOKUP($C$1,[1]Forwarkeys!$C$1:$BA$1,[1]Forwarkeys!$C$2:$BA$1000)),"-")</f>
        <v>34590</v>
      </c>
      <c r="H192" s="19">
        <f>España!E192</f>
        <v>103.42</v>
      </c>
      <c r="I192" s="3">
        <f>[1]Aeropuerto!$N185</f>
        <v>30532</v>
      </c>
      <c r="J192" s="3" cm="1">
        <f t="array" ref="J192">_xlfn.XLOOKUP(transformación!$B183,[1]Mortalidad!$A$2:$A$301,_xlfn.XLOOKUP($C$1,[1]Mortalidad!$B$1:$P$1,[1]Mortalidad!$B$2:$P$301))</f>
        <v>14111</v>
      </c>
      <c r="K192" s="19" cm="1">
        <f t="array" ref="K192">_xlfn.XLOOKUP(transformación!$B183,'[1]Indice del consumidor'!$A$2:$A$301,_xlfn.XLOOKUP($C$1,'[1]Indice del consumidor'!$B$1:$P$1,'[1]Indice del consumidor'!$B$2:$P$301))</f>
        <v>-7.1</v>
      </c>
      <c r="L192" s="3" cm="1">
        <f t="array" ref="L192">_xlfn.XLOOKUP(transformación!B183,'[1]Total Búsquedas'!$A$5:$A$101,_xlfn.XLOOKUP($C$1,'[1]Total Búsquedas'!$B$2:$Q$2,'[1]Total Búsquedas'!$B$5:$Q$101))</f>
        <v>216075</v>
      </c>
      <c r="M192" s="3" cm="1">
        <f t="array" ref="M192">_xlfn.XLOOKUP(transformación!B183,'[1]Búsquedas a tres meses'!$A$5:$A$101,_xlfn.XLOOKUP($C$1,'[1]Búsquedas a tres meses'!$B$2:$Q$2,'[1]Búsquedas a tres meses'!$B$5:$Q$101))</f>
        <v>115654</v>
      </c>
      <c r="N192" s="3" cm="1">
        <f t="array" ref="N192">_xlfn.XLOOKUP(transformación!B183,'[1]Búsquedas a 6 meses'!$A$5:$A$101,_xlfn.XLOOKUP($C$1,'[1]Búsquedas a 6 meses'!$B$2:$Q$2,'[1]Búsquedas a 6 meses'!$B$5:$Q$101))</f>
        <v>182528</v>
      </c>
    </row>
    <row r="193" spans="1:14" x14ac:dyDescent="0.3">
      <c r="A193" s="2" t="str">
        <f>'Viajeros Hoteles y Apartamet'!A193</f>
        <v>2020</v>
      </c>
      <c r="B193" s="2" t="str">
        <f>'Viajeros Hoteles y Apartamet'!B193</f>
        <v>2</v>
      </c>
      <c r="C193" s="3">
        <f>'Viajeros Hoteles y Apartamet'!R193</f>
        <v>66022</v>
      </c>
      <c r="D193" s="3" cm="1">
        <f t="array" ref="D193">_xlfn.XLOOKUP(transformación!A184,'[1]Pib Pc'!$A$2:$A$81,_xlfn.XLOOKUP($C$1,'[1]Pib Pc'!B$1:P$1,'[1]Pib Pc'!$B$2:$P$81))</f>
        <v>11520</v>
      </c>
      <c r="E193" s="19" cm="1">
        <f t="array" ref="E193">_xlfn.XLOOKUP(transformación!B184,'[1]IPC Armonizado'!$A$2:$A$250,_xlfn.XLOOKUP($C$1,'[1]IPC Armonizado'!$B$1:$Q$1,'[1]IPC Armonizado'!$B$2:$Q$250))</f>
        <v>105.77</v>
      </c>
      <c r="F193" s="19" cm="1">
        <f t="array" ref="F193">_xlfn.XLOOKUP(transformación!A184,'[1]Desempleo armonizado'!$A$2:$A$101,_xlfn.XLOOKUP($C$1,'[1]Desempleo armonizado'!$B$1:$P$1,'[1]Desempleo armonizado'!$B$2:$P$101))</f>
        <v>3.3</v>
      </c>
      <c r="G193" s="26" cm="1">
        <f t="array" ref="G193">IFERROR(_xlfn.XLOOKUP(transformación!$B184,[1]Forwarkeys!$B$2:$B$1000,_xlfn.XLOOKUP($C$1,[1]Forwarkeys!$C$1:$BA$1,[1]Forwarkeys!$C$2:$BA$1000)),"-")</f>
        <v>36926</v>
      </c>
      <c r="H193" s="19">
        <f>España!E193</f>
        <v>103.36</v>
      </c>
      <c r="I193" s="3">
        <f>[1]Aeropuerto!$N186</f>
        <v>34901</v>
      </c>
      <c r="J193" s="3" cm="1">
        <f t="array" ref="J193">_xlfn.XLOOKUP(transformación!$B184,[1]Mortalidad!$A$2:$A$301,_xlfn.XLOOKUP($C$1,[1]Mortalidad!$B$1:$P$1,[1]Mortalidad!$B$2:$P$301))</f>
        <v>12895</v>
      </c>
      <c r="K193" s="19" cm="1">
        <f t="array" ref="K193">_xlfn.XLOOKUP(transformación!$B184,'[1]Indice del consumidor'!$A$2:$A$301,_xlfn.XLOOKUP($C$1,'[1]Indice del consumidor'!$B$1:$P$1,'[1]Indice del consumidor'!$B$2:$P$301))</f>
        <v>-4.9000000000000004</v>
      </c>
      <c r="L193" s="3" cm="1">
        <f t="array" ref="L193">_xlfn.XLOOKUP(transformación!B184,'[1]Total Búsquedas'!$A$5:$A$101,_xlfn.XLOOKUP($C$1,'[1]Total Búsquedas'!$B$2:$Q$2,'[1]Total Búsquedas'!$B$5:$Q$101))</f>
        <v>187904</v>
      </c>
      <c r="M193" s="3" cm="1">
        <f t="array" ref="M193">_xlfn.XLOOKUP(transformación!B184,'[1]Búsquedas a tres meses'!$A$5:$A$101,_xlfn.XLOOKUP($C$1,'[1]Búsquedas a tres meses'!$B$2:$Q$2,'[1]Búsquedas a tres meses'!$B$5:$Q$101))</f>
        <v>115741</v>
      </c>
      <c r="N193" s="3" cm="1">
        <f t="array" ref="N193">_xlfn.XLOOKUP(transformación!B184,'[1]Búsquedas a 6 meses'!$A$5:$A$101,_xlfn.XLOOKUP($C$1,'[1]Búsquedas a 6 meses'!$B$2:$Q$2,'[1]Búsquedas a 6 meses'!$B$5:$Q$101))</f>
        <v>166164</v>
      </c>
    </row>
    <row r="194" spans="1:14" x14ac:dyDescent="0.3">
      <c r="A194" s="2" t="str">
        <f>'Viajeros Hoteles y Apartamet'!A194</f>
        <v>2020</v>
      </c>
      <c r="B194" s="2" t="str">
        <f>'Viajeros Hoteles y Apartamet'!B194</f>
        <v>3</v>
      </c>
      <c r="C194" s="3">
        <f>'Viajeros Hoteles y Apartamet'!R194</f>
        <v>17140</v>
      </c>
      <c r="D194" s="3" cm="1">
        <f t="array" ref="D194">_xlfn.XLOOKUP(transformación!A185,'[1]Pib Pc'!$A$2:$A$81,_xlfn.XLOOKUP($C$1,'[1]Pib Pc'!B$1:P$1,'[1]Pib Pc'!$B$2:$P$81))</f>
        <v>11520</v>
      </c>
      <c r="E194" s="19" cm="1">
        <f t="array" ref="E194">_xlfn.XLOOKUP(transformación!B185,'[1]IPC Armonizado'!$A$2:$A$250,_xlfn.XLOOKUP($C$1,'[1]IPC Armonizado'!$B$1:$Q$1,'[1]IPC Armonizado'!$B$2:$Q$250))</f>
        <v>106.09</v>
      </c>
      <c r="F194" s="19" cm="1">
        <f t="array" ref="F194">_xlfn.XLOOKUP(transformación!A185,'[1]Desempleo armonizado'!$A$2:$A$101,_xlfn.XLOOKUP($C$1,'[1]Desempleo armonizado'!$B$1:$P$1,'[1]Desempleo armonizado'!$B$2:$P$101))</f>
        <v>3.3</v>
      </c>
      <c r="G194" s="26" cm="1">
        <f t="array" ref="G194">IFERROR(_xlfn.XLOOKUP(transformación!$B185,[1]Forwarkeys!$B$2:$B$1000,_xlfn.XLOOKUP($C$1,[1]Forwarkeys!$C$1:$BA$1,[1]Forwarkeys!$C$2:$BA$1000)),"-")</f>
        <v>33128</v>
      </c>
      <c r="H194" s="19">
        <f>España!E194</f>
        <v>103.98</v>
      </c>
      <c r="I194" s="3">
        <f>[1]Aeropuerto!$N187</f>
        <v>17311</v>
      </c>
      <c r="J194" s="3" cm="1">
        <f t="array" ref="J194">_xlfn.XLOOKUP(transformación!$B185,[1]Mortalidad!$A$2:$A$301,_xlfn.XLOOKUP($C$1,[1]Mortalidad!$B$1:$P$1,[1]Mortalidad!$B$2:$P$301))</f>
        <v>16237</v>
      </c>
      <c r="K194" s="19" cm="1">
        <f t="array" ref="K194">_xlfn.XLOOKUP(transformación!$B185,'[1]Indice del consumidor'!$A$2:$A$301,_xlfn.XLOOKUP($C$1,'[1]Indice del consumidor'!$B$1:$P$1,'[1]Indice del consumidor'!$B$2:$P$301))</f>
        <v>-8.3000000000000007</v>
      </c>
      <c r="L194" s="3" cm="1">
        <f t="array" ref="L194">_xlfn.XLOOKUP(transformación!B185,'[1]Total Búsquedas'!$A$5:$A$101,_xlfn.XLOOKUP($C$1,'[1]Total Búsquedas'!$B$2:$Q$2,'[1]Total Búsquedas'!$B$5:$Q$101))</f>
        <v>110526</v>
      </c>
      <c r="M194" s="3" cm="1">
        <f t="array" ref="M194">_xlfn.XLOOKUP(transformación!B185,'[1]Búsquedas a tres meses'!$A$5:$A$101,_xlfn.XLOOKUP($C$1,'[1]Búsquedas a tres meses'!$B$2:$Q$2,'[1]Búsquedas a tres meses'!$B$5:$Q$101))</f>
        <v>72599</v>
      </c>
      <c r="N194" s="3" cm="1">
        <f t="array" ref="N194">_xlfn.XLOOKUP(transformación!B185,'[1]Búsquedas a 6 meses'!$A$5:$A$101,_xlfn.XLOOKUP($C$1,'[1]Búsquedas a 6 meses'!$B$2:$Q$2,'[1]Búsquedas a 6 meses'!$B$5:$Q$101))</f>
        <v>100491</v>
      </c>
    </row>
    <row r="195" spans="1:14" x14ac:dyDescent="0.3">
      <c r="A195" s="2" t="str">
        <f>'Viajeros Hoteles y Apartamet'!A195</f>
        <v>2020</v>
      </c>
      <c r="B195" s="2" t="str">
        <f>'Viajeros Hoteles y Apartamet'!B195</f>
        <v>4</v>
      </c>
      <c r="C195" s="3">
        <f>'Viajeros Hoteles y Apartamet'!R195</f>
        <v>0</v>
      </c>
      <c r="D195" s="3" cm="1">
        <f t="array" ref="D195">_xlfn.XLOOKUP(transformación!A186,'[1]Pib Pc'!$A$2:$A$81,_xlfn.XLOOKUP($C$1,'[1]Pib Pc'!B$1:P$1,'[1]Pib Pc'!$B$2:$P$81))</f>
        <v>11020</v>
      </c>
      <c r="E195" s="19" cm="1">
        <f t="array" ref="E195">_xlfn.XLOOKUP(transformación!B186,'[1]IPC Armonizado'!$A$2:$A$250,_xlfn.XLOOKUP($C$1,'[1]IPC Armonizado'!$B$1:$Q$1,'[1]IPC Armonizado'!$B$2:$Q$250))</f>
        <v>107.14</v>
      </c>
      <c r="F195" s="19" cm="1">
        <f t="array" ref="F195">_xlfn.XLOOKUP(transformación!A186,'[1]Desempleo armonizado'!$A$2:$A$101,_xlfn.XLOOKUP($C$1,'[1]Desempleo armonizado'!$B$1:$P$1,'[1]Desempleo armonizado'!$B$2:$P$101))</f>
        <v>3.8</v>
      </c>
      <c r="G195" s="26" cm="1">
        <f t="array" ref="G195">IFERROR(_xlfn.XLOOKUP(transformación!$B186,[1]Forwarkeys!$B$2:$B$1000,_xlfn.XLOOKUP($C$1,[1]Forwarkeys!$C$1:$BA$1,[1]Forwarkeys!$C$2:$BA$1000)),"-")</f>
        <v>342</v>
      </c>
      <c r="H195" s="19">
        <f>España!E195</f>
        <v>104.35</v>
      </c>
      <c r="I195" s="3">
        <f>[1]Aeropuerto!$N188</f>
        <v>0</v>
      </c>
      <c r="J195" s="3" cm="1">
        <f t="array" ref="J195">_xlfn.XLOOKUP(transformación!$B186,[1]Mortalidad!$A$2:$A$301,_xlfn.XLOOKUP($C$1,[1]Mortalidad!$B$1:$P$1,[1]Mortalidad!$B$2:$P$301))</f>
        <v>18876</v>
      </c>
      <c r="K195" s="19" cm="1">
        <f t="array" ref="K195">_xlfn.XLOOKUP(transformación!$B186,'[1]Indice del consumidor'!$A$2:$A$301,_xlfn.XLOOKUP($C$1,'[1]Indice del consumidor'!$B$1:$P$1,'[1]Indice del consumidor'!$B$2:$P$301))</f>
        <v>-24.5</v>
      </c>
      <c r="L195" s="3" cm="1">
        <f t="array" ref="L195">_xlfn.XLOOKUP(transformación!B186,'[1]Total Búsquedas'!$A$5:$A$101,_xlfn.XLOOKUP($C$1,'[1]Total Búsquedas'!$B$2:$Q$2,'[1]Total Búsquedas'!$B$5:$Q$101))</f>
        <v>14742</v>
      </c>
      <c r="M195" s="3" cm="1">
        <f t="array" ref="M195">_xlfn.XLOOKUP(transformación!B186,'[1]Búsquedas a tres meses'!$A$5:$A$101,_xlfn.XLOOKUP($C$1,'[1]Búsquedas a tres meses'!$B$2:$Q$2,'[1]Búsquedas a tres meses'!$B$5:$Q$101))</f>
        <v>10996</v>
      </c>
      <c r="N195" s="3" cm="1">
        <f t="array" ref="N195">_xlfn.XLOOKUP(transformación!B186,'[1]Búsquedas a 6 meses'!$A$5:$A$101,_xlfn.XLOOKUP($C$1,'[1]Búsquedas a 6 meses'!$B$2:$Q$2,'[1]Búsquedas a 6 meses'!$B$5:$Q$101))</f>
        <v>13635</v>
      </c>
    </row>
    <row r="196" spans="1:14" x14ac:dyDescent="0.3">
      <c r="A196" s="2" t="str">
        <f>'Viajeros Hoteles y Apartamet'!A196</f>
        <v>2020</v>
      </c>
      <c r="B196" s="2" t="str">
        <f>'Viajeros Hoteles y Apartamet'!B196</f>
        <v>5</v>
      </c>
      <c r="C196" s="3">
        <f>'Viajeros Hoteles y Apartamet'!R196</f>
        <v>0</v>
      </c>
      <c r="D196" s="3" cm="1">
        <f t="array" ref="D196">_xlfn.XLOOKUP(transformación!A187,'[1]Pib Pc'!$A$2:$A$81,_xlfn.XLOOKUP($C$1,'[1]Pib Pc'!B$1:P$1,'[1]Pib Pc'!$B$2:$P$81))</f>
        <v>11020</v>
      </c>
      <c r="E196" s="19" cm="1">
        <f t="array" ref="E196">_xlfn.XLOOKUP(transformación!B187,'[1]IPC Armonizado'!$A$2:$A$250,_xlfn.XLOOKUP($C$1,'[1]IPC Armonizado'!$B$1:$Q$1,'[1]IPC Armonizado'!$B$2:$Q$250))</f>
        <v>106.94</v>
      </c>
      <c r="F196" s="19" cm="1">
        <f t="array" ref="F196">_xlfn.XLOOKUP(transformación!A187,'[1]Desempleo armonizado'!$A$2:$A$101,_xlfn.XLOOKUP($C$1,'[1]Desempleo armonizado'!$B$1:$P$1,'[1]Desempleo armonizado'!$B$2:$P$101))</f>
        <v>3.8</v>
      </c>
      <c r="G196" s="26" cm="1">
        <f t="array" ref="G196">IFERROR(_xlfn.XLOOKUP(transformación!$B187,[1]Forwarkeys!$B$2:$B$1000,_xlfn.XLOOKUP($C$1,[1]Forwarkeys!$C$1:$BA$1,[1]Forwarkeys!$C$2:$BA$1000)),"-")</f>
        <v>2835</v>
      </c>
      <c r="H196" s="19">
        <f>España!E196</f>
        <v>104.41</v>
      </c>
      <c r="I196" s="3">
        <f>[1]Aeropuerto!$N189</f>
        <v>3</v>
      </c>
      <c r="J196" s="3" cm="1">
        <f t="array" ref="J196">_xlfn.XLOOKUP(transformación!$B187,[1]Mortalidad!$A$2:$A$301,_xlfn.XLOOKUP($C$1,[1]Mortalidad!$B$1:$P$1,[1]Mortalidad!$B$2:$P$301))</f>
        <v>12641</v>
      </c>
      <c r="K196" s="19" cm="1">
        <f t="array" ref="K196">_xlfn.XLOOKUP(transformación!$B187,'[1]Indice del consumidor'!$A$2:$A$301,_xlfn.XLOOKUP($C$1,'[1]Indice del consumidor'!$B$1:$P$1,'[1]Indice del consumidor'!$B$2:$P$301))</f>
        <v>-20.2</v>
      </c>
      <c r="L196" s="3" cm="1">
        <f t="array" ref="L196">_xlfn.XLOOKUP(transformación!B187,'[1]Total Búsquedas'!$A$5:$A$101,_xlfn.XLOOKUP($C$1,'[1]Total Búsquedas'!$B$2:$Q$2,'[1]Total Búsquedas'!$B$5:$Q$101))</f>
        <v>21629</v>
      </c>
      <c r="M196" s="3" cm="1">
        <f t="array" ref="M196">_xlfn.XLOOKUP(transformación!B187,'[1]Búsquedas a tres meses'!$A$5:$A$101,_xlfn.XLOOKUP($C$1,'[1]Búsquedas a tres meses'!$B$2:$Q$2,'[1]Búsquedas a tres meses'!$B$5:$Q$101))</f>
        <v>16452</v>
      </c>
      <c r="N196" s="3" cm="1">
        <f t="array" ref="N196">_xlfn.XLOOKUP(transformación!B187,'[1]Búsquedas a 6 meses'!$A$5:$A$101,_xlfn.XLOOKUP($C$1,'[1]Búsquedas a 6 meses'!$B$2:$Q$2,'[1]Búsquedas a 6 meses'!$B$5:$Q$101))</f>
        <v>20281</v>
      </c>
    </row>
    <row r="197" spans="1:14" x14ac:dyDescent="0.3">
      <c r="A197" s="2" t="str">
        <f>'Viajeros Hoteles y Apartamet'!A197</f>
        <v>2020</v>
      </c>
      <c r="B197" s="2" t="str">
        <f>'Viajeros Hoteles y Apartamet'!B197</f>
        <v>6</v>
      </c>
      <c r="C197" s="3">
        <f>'Viajeros Hoteles y Apartamet'!R197</f>
        <v>0</v>
      </c>
      <c r="D197" s="3" cm="1">
        <f t="array" ref="D197">_xlfn.XLOOKUP(transformación!A188,'[1]Pib Pc'!$A$2:$A$81,_xlfn.XLOOKUP($C$1,'[1]Pib Pc'!B$1:P$1,'[1]Pib Pc'!$B$2:$P$81))</f>
        <v>11020</v>
      </c>
      <c r="E197" s="19" cm="1">
        <f t="array" ref="E197">_xlfn.XLOOKUP(transformación!B188,'[1]IPC Armonizado'!$A$2:$A$250,_xlfn.XLOOKUP($C$1,'[1]IPC Armonizado'!$B$1:$Q$1,'[1]IPC Armonizado'!$B$2:$Q$250))</f>
        <v>107.45</v>
      </c>
      <c r="F197" s="19" cm="1">
        <f t="array" ref="F197">_xlfn.XLOOKUP(transformación!A188,'[1]Desempleo armonizado'!$A$2:$A$101,_xlfn.XLOOKUP($C$1,'[1]Desempleo armonizado'!$B$1:$P$1,'[1]Desempleo armonizado'!$B$2:$P$101))</f>
        <v>3.8</v>
      </c>
      <c r="G197" s="26" cm="1">
        <f t="array" ref="G197">IFERROR(_xlfn.XLOOKUP(transformación!$B188,[1]Forwarkeys!$B$2:$B$1000,_xlfn.XLOOKUP($C$1,[1]Forwarkeys!$C$1:$BA$1,[1]Forwarkeys!$C$2:$BA$1000)),"-")</f>
        <v>11111</v>
      </c>
      <c r="H197" s="19">
        <f>España!E197</f>
        <v>104.87</v>
      </c>
      <c r="I197" s="3">
        <f>[1]Aeropuerto!$N190</f>
        <v>6526</v>
      </c>
      <c r="J197" s="3" cm="1">
        <f t="array" ref="J197">_xlfn.XLOOKUP(transformación!$B188,[1]Mortalidad!$A$2:$A$301,_xlfn.XLOOKUP($C$1,[1]Mortalidad!$B$1:$P$1,[1]Mortalidad!$B$2:$P$301))</f>
        <v>11478</v>
      </c>
      <c r="K197" s="19" cm="1">
        <f t="array" ref="K197">_xlfn.XLOOKUP(transformación!$B188,'[1]Indice del consumidor'!$A$2:$A$301,_xlfn.XLOOKUP($C$1,'[1]Indice del consumidor'!$B$1:$P$1,'[1]Indice del consumidor'!$B$2:$P$301))</f>
        <v>-14.6</v>
      </c>
      <c r="L197" s="3" cm="1">
        <f t="array" ref="L197">_xlfn.XLOOKUP(transformación!B188,'[1]Total Búsquedas'!$A$5:$A$101,_xlfn.XLOOKUP($C$1,'[1]Total Búsquedas'!$B$2:$Q$2,'[1]Total Búsquedas'!$B$5:$Q$101))</f>
        <v>66867</v>
      </c>
      <c r="M197" s="3" cm="1">
        <f t="array" ref="M197">_xlfn.XLOOKUP(transformación!B188,'[1]Búsquedas a tres meses'!$A$5:$A$101,_xlfn.XLOOKUP($C$1,'[1]Búsquedas a tres meses'!$B$2:$Q$2,'[1]Búsquedas a tres meses'!$B$5:$Q$101))</f>
        <v>54677</v>
      </c>
      <c r="N197" s="3" cm="1">
        <f t="array" ref="N197">_xlfn.XLOOKUP(transformación!B188,'[1]Búsquedas a 6 meses'!$A$5:$A$101,_xlfn.XLOOKUP($C$1,'[1]Búsquedas a 6 meses'!$B$2:$Q$2,'[1]Búsquedas a 6 meses'!$B$5:$Q$101))</f>
        <v>63591</v>
      </c>
    </row>
    <row r="198" spans="1:14" x14ac:dyDescent="0.3">
      <c r="A198" s="2" t="str">
        <f>'Viajeros Hoteles y Apartamet'!A198</f>
        <v>2020</v>
      </c>
      <c r="B198" s="2" t="str">
        <f>'Viajeros Hoteles y Apartamet'!B198</f>
        <v>7</v>
      </c>
      <c r="C198" s="3">
        <f>'Viajeros Hoteles y Apartamet'!R198</f>
        <v>51650</v>
      </c>
      <c r="D198" s="3" cm="1">
        <f t="array" ref="D198">_xlfn.XLOOKUP(transformación!A189,'[1]Pib Pc'!$A$2:$A$81,_xlfn.XLOOKUP($C$1,'[1]Pib Pc'!B$1:P$1,'[1]Pib Pc'!$B$2:$P$81))</f>
        <v>11300</v>
      </c>
      <c r="E198" s="19" cm="1">
        <f t="array" ref="E198">_xlfn.XLOOKUP(transformación!B189,'[1]IPC Armonizado'!$A$2:$A$250,_xlfn.XLOOKUP($C$1,'[1]IPC Armonizado'!$B$1:$Q$1,'[1]IPC Armonizado'!$B$2:$Q$250))</f>
        <v>108.42</v>
      </c>
      <c r="F198" s="19" cm="1">
        <f t="array" ref="F198">_xlfn.XLOOKUP(transformación!A189,'[1]Desempleo armonizado'!$A$2:$A$101,_xlfn.XLOOKUP($C$1,'[1]Desempleo armonizado'!$B$1:$P$1,'[1]Desempleo armonizado'!$B$2:$P$101))</f>
        <v>4.3</v>
      </c>
      <c r="G198" s="26" cm="1">
        <f t="array" ref="G198">IFERROR(_xlfn.XLOOKUP(transformación!$B189,[1]Forwarkeys!$B$2:$B$1000,_xlfn.XLOOKUP($C$1,[1]Forwarkeys!$C$1:$BA$1,[1]Forwarkeys!$C$2:$BA$1000)),"-")</f>
        <v>45144</v>
      </c>
      <c r="H198" s="19">
        <f>España!E198</f>
        <v>103.23</v>
      </c>
      <c r="I198" s="3">
        <f>[1]Aeropuerto!$N191</f>
        <v>37169</v>
      </c>
      <c r="J198" s="3" cm="1">
        <f t="array" ref="J198">_xlfn.XLOOKUP(transformación!$B189,[1]Mortalidad!$A$2:$A$301,_xlfn.XLOOKUP($C$1,[1]Mortalidad!$B$1:$P$1,[1]Mortalidad!$B$2:$P$301))</f>
        <v>11627</v>
      </c>
      <c r="K198" s="19" cm="1">
        <f t="array" ref="K198">_xlfn.XLOOKUP(transformación!$B189,'[1]Indice del consumidor'!$A$2:$A$301,_xlfn.XLOOKUP($C$1,'[1]Indice del consumidor'!$B$1:$P$1,'[1]Indice del consumidor'!$B$2:$P$301))</f>
        <v>-12.9</v>
      </c>
      <c r="L198" s="3" cm="1">
        <f t="array" ref="L198">_xlfn.XLOOKUP(transformación!B189,'[1]Total Búsquedas'!$A$5:$A$101,_xlfn.XLOOKUP($C$1,'[1]Total Búsquedas'!$B$2:$Q$2,'[1]Total Búsquedas'!$B$5:$Q$101))</f>
        <v>70949</v>
      </c>
      <c r="M198" s="3" cm="1">
        <f t="array" ref="M198">_xlfn.XLOOKUP(transformación!B189,'[1]Búsquedas a tres meses'!$A$5:$A$101,_xlfn.XLOOKUP($C$1,'[1]Búsquedas a tres meses'!$B$2:$Q$2,'[1]Búsquedas a tres meses'!$B$5:$Q$101))</f>
        <v>63168</v>
      </c>
      <c r="N198" s="3" cm="1">
        <f t="array" ref="N198">_xlfn.XLOOKUP(transformación!B189,'[1]Búsquedas a 6 meses'!$A$5:$A$101,_xlfn.XLOOKUP($C$1,'[1]Búsquedas a 6 meses'!$B$2:$Q$2,'[1]Búsquedas a 6 meses'!$B$5:$Q$101))</f>
        <v>67822</v>
      </c>
    </row>
    <row r="199" spans="1:14" x14ac:dyDescent="0.3">
      <c r="A199" s="2" t="str">
        <f>'Viajeros Hoteles y Apartamet'!A199</f>
        <v>2020</v>
      </c>
      <c r="B199" s="2" t="str">
        <f>'Viajeros Hoteles y Apartamet'!B199</f>
        <v>8</v>
      </c>
      <c r="C199" s="3">
        <f>'Viajeros Hoteles y Apartamet'!R199</f>
        <v>73487</v>
      </c>
      <c r="D199" s="3" cm="1">
        <f t="array" ref="D199">_xlfn.XLOOKUP(transformación!A190,'[1]Pib Pc'!$A$2:$A$81,_xlfn.XLOOKUP($C$1,'[1]Pib Pc'!B$1:P$1,'[1]Pib Pc'!$B$2:$P$81))</f>
        <v>11300</v>
      </c>
      <c r="E199" s="19" cm="1">
        <f t="array" ref="E199">_xlfn.XLOOKUP(transformación!B190,'[1]IPC Armonizado'!$A$2:$A$250,_xlfn.XLOOKUP($C$1,'[1]IPC Armonizado'!$B$1:$Q$1,'[1]IPC Armonizado'!$B$2:$Q$250))</f>
        <v>107.65</v>
      </c>
      <c r="F199" s="19" cm="1">
        <f t="array" ref="F199">_xlfn.XLOOKUP(transformación!A190,'[1]Desempleo armonizado'!$A$2:$A$101,_xlfn.XLOOKUP($C$1,'[1]Desempleo armonizado'!$B$1:$P$1,'[1]Desempleo armonizado'!$B$2:$P$101))</f>
        <v>4.3</v>
      </c>
      <c r="G199" s="26" cm="1">
        <f t="array" ref="G199">IFERROR(_xlfn.XLOOKUP(transformación!$B190,[1]Forwarkeys!$B$2:$B$1000,_xlfn.XLOOKUP($C$1,[1]Forwarkeys!$C$1:$BA$1,[1]Forwarkeys!$C$2:$BA$1000)),"-")</f>
        <v>57123</v>
      </c>
      <c r="H199" s="19">
        <f>España!E199</f>
        <v>103.23</v>
      </c>
      <c r="I199" s="3">
        <f>[1]Aeropuerto!$N192</f>
        <v>31130</v>
      </c>
      <c r="J199" s="3" cm="1">
        <f t="array" ref="J199">_xlfn.XLOOKUP(transformación!$B190,[1]Mortalidad!$A$2:$A$301,_xlfn.XLOOKUP($C$1,[1]Mortalidad!$B$1:$P$1,[1]Mortalidad!$B$2:$P$301))</f>
        <v>12568</v>
      </c>
      <c r="K199" s="19" cm="1">
        <f t="array" ref="K199">_xlfn.XLOOKUP(transformación!$B190,'[1]Indice del consumidor'!$A$2:$A$301,_xlfn.XLOOKUP($C$1,'[1]Indice del consumidor'!$B$1:$P$1,'[1]Indice del consumidor'!$B$2:$P$301))</f>
        <v>-13.1</v>
      </c>
      <c r="L199" s="3" cm="1">
        <f t="array" ref="L199">_xlfn.XLOOKUP(transformación!B190,'[1]Total Búsquedas'!$A$5:$A$101,_xlfn.XLOOKUP($C$1,'[1]Total Búsquedas'!$B$2:$Q$2,'[1]Total Búsquedas'!$B$5:$Q$101))</f>
        <v>61972</v>
      </c>
      <c r="M199" s="3" cm="1">
        <f t="array" ref="M199">_xlfn.XLOOKUP(transformación!B190,'[1]Búsquedas a tres meses'!$A$5:$A$101,_xlfn.XLOOKUP($C$1,'[1]Búsquedas a tres meses'!$B$2:$Q$2,'[1]Búsquedas a tres meses'!$B$5:$Q$101))</f>
        <v>52155</v>
      </c>
      <c r="N199" s="3" cm="1">
        <f t="array" ref="N199">_xlfn.XLOOKUP(transformación!B190,'[1]Búsquedas a 6 meses'!$A$5:$A$101,_xlfn.XLOOKUP($C$1,'[1]Búsquedas a 6 meses'!$B$2:$Q$2,'[1]Búsquedas a 6 meses'!$B$5:$Q$101))</f>
        <v>56750</v>
      </c>
    </row>
    <row r="200" spans="1:14" x14ac:dyDescent="0.3">
      <c r="A200" s="2" t="str">
        <f>'Viajeros Hoteles y Apartamet'!A200</f>
        <v>2020</v>
      </c>
      <c r="B200" s="2" t="str">
        <f>'Viajeros Hoteles y Apartamet'!B200</f>
        <v>9</v>
      </c>
      <c r="C200" s="3">
        <f>'Viajeros Hoteles y Apartamet'!R200</f>
        <v>8642</v>
      </c>
      <c r="D200" s="3" cm="1">
        <f t="array" ref="D200">_xlfn.XLOOKUP(transformación!A191,'[1]Pib Pc'!$A$2:$A$81,_xlfn.XLOOKUP($C$1,'[1]Pib Pc'!B$1:P$1,'[1]Pib Pc'!$B$2:$P$81))</f>
        <v>11300</v>
      </c>
      <c r="E200" s="19" cm="1">
        <f t="array" ref="E200">_xlfn.XLOOKUP(transformación!B191,'[1]IPC Armonizado'!$A$2:$A$250,_xlfn.XLOOKUP($C$1,'[1]IPC Armonizado'!$B$1:$Q$1,'[1]IPC Armonizado'!$B$2:$Q$250))</f>
        <v>107.19</v>
      </c>
      <c r="F200" s="19" cm="1">
        <f t="array" ref="F200">_xlfn.XLOOKUP(transformación!A191,'[1]Desempleo armonizado'!$A$2:$A$101,_xlfn.XLOOKUP($C$1,'[1]Desempleo armonizado'!$B$1:$P$1,'[1]Desempleo armonizado'!$B$2:$P$101))</f>
        <v>4.3</v>
      </c>
      <c r="G200" s="26" cm="1">
        <f t="array" ref="G200">IFERROR(_xlfn.XLOOKUP(transformación!$B191,[1]Forwarkeys!$B$2:$B$1000,_xlfn.XLOOKUP($C$1,[1]Forwarkeys!$C$1:$BA$1,[1]Forwarkeys!$C$2:$BA$1000)),"-")</f>
        <v>38492</v>
      </c>
      <c r="H200" s="19">
        <f>España!E200</f>
        <v>103.69</v>
      </c>
      <c r="I200" s="3">
        <f>[1]Aeropuerto!$N193</f>
        <v>9048</v>
      </c>
      <c r="J200" s="3" cm="1">
        <f t="array" ref="J200">_xlfn.XLOOKUP(transformación!$B191,[1]Mortalidad!$A$2:$A$301,_xlfn.XLOOKUP($C$1,[1]Mortalidad!$B$1:$P$1,[1]Mortalidad!$B$2:$P$301))</f>
        <v>11905</v>
      </c>
      <c r="K200" s="19" cm="1">
        <f t="array" ref="K200">_xlfn.XLOOKUP(transformación!$B191,'[1]Indice del consumidor'!$A$2:$A$301,_xlfn.XLOOKUP($C$1,'[1]Indice del consumidor'!$B$1:$P$1,'[1]Indice del consumidor'!$B$2:$P$301))</f>
        <v>-13.3</v>
      </c>
      <c r="L200" s="3" cm="1">
        <f t="array" ref="L200">_xlfn.XLOOKUP(transformación!B191,'[1]Total Búsquedas'!$A$5:$A$101,_xlfn.XLOOKUP($C$1,'[1]Total Búsquedas'!$B$2:$Q$2,'[1]Total Búsquedas'!$B$5:$Q$101))</f>
        <v>53140</v>
      </c>
      <c r="M200" s="3" cm="1">
        <f t="array" ref="M200">_xlfn.XLOOKUP(transformación!B191,'[1]Búsquedas a tres meses'!$A$5:$A$101,_xlfn.XLOOKUP($C$1,'[1]Búsquedas a tres meses'!$B$2:$Q$2,'[1]Búsquedas a tres meses'!$B$5:$Q$101))</f>
        <v>44521</v>
      </c>
      <c r="N200" s="3" cm="1">
        <f t="array" ref="N200">_xlfn.XLOOKUP(transformación!B191,'[1]Búsquedas a 6 meses'!$A$5:$A$101,_xlfn.XLOOKUP($C$1,'[1]Búsquedas a 6 meses'!$B$2:$Q$2,'[1]Búsquedas a 6 meses'!$B$5:$Q$101))</f>
        <v>47267</v>
      </c>
    </row>
    <row r="201" spans="1:14" x14ac:dyDescent="0.3">
      <c r="A201" s="2" t="str">
        <f>'Viajeros Hoteles y Apartamet'!A201</f>
        <v>2020</v>
      </c>
      <c r="B201" s="2" t="str">
        <f>'Viajeros Hoteles y Apartamet'!B201</f>
        <v>10</v>
      </c>
      <c r="C201" s="3">
        <f>'Viajeros Hoteles y Apartamet'!R201</f>
        <v>5795</v>
      </c>
      <c r="D201" s="3" cm="1">
        <f t="array" ref="D201">_xlfn.XLOOKUP(transformación!A192,'[1]Pib Pc'!$A$2:$A$81,_xlfn.XLOOKUP($C$1,'[1]Pib Pc'!B$1:P$1,'[1]Pib Pc'!$B$2:$P$81))</f>
        <v>11840</v>
      </c>
      <c r="E201" s="19" cm="1">
        <f t="array" ref="E201">_xlfn.XLOOKUP(transformación!B192,'[1]IPC Armonizado'!$A$2:$A$250,_xlfn.XLOOKUP($C$1,'[1]IPC Armonizado'!$B$1:$Q$1,'[1]IPC Armonizado'!$B$2:$Q$250))</f>
        <v>108.05</v>
      </c>
      <c r="F201" s="19" cm="1">
        <f t="array" ref="F201">_xlfn.XLOOKUP(transformación!A192,'[1]Desempleo armonizado'!$A$2:$A$101,_xlfn.XLOOKUP($C$1,'[1]Desempleo armonizado'!$B$1:$P$1,'[1]Desempleo armonizado'!$B$2:$P$101))</f>
        <v>4</v>
      </c>
      <c r="G201" s="26" cm="1">
        <f t="array" ref="G201">IFERROR(_xlfn.XLOOKUP(transformación!$B192,[1]Forwarkeys!$B$2:$B$1000,_xlfn.XLOOKUP($C$1,[1]Forwarkeys!$C$1:$BA$1,[1]Forwarkeys!$C$2:$BA$1000)),"-")</f>
        <v>27737</v>
      </c>
      <c r="H201" s="19">
        <f>España!E201</f>
        <v>104.01</v>
      </c>
      <c r="I201" s="3">
        <f>[1]Aeropuerto!$N194</f>
        <v>10966</v>
      </c>
      <c r="J201" s="3" cm="1">
        <f t="array" ref="J201">_xlfn.XLOOKUP(transformación!$B192,[1]Mortalidad!$A$2:$A$301,_xlfn.XLOOKUP($C$1,[1]Mortalidad!$B$1:$P$1,[1]Mortalidad!$B$2:$P$301))</f>
        <v>14613</v>
      </c>
      <c r="K201" s="19" cm="1">
        <f t="array" ref="K201">_xlfn.XLOOKUP(transformación!$B192,'[1]Indice del consumidor'!$A$2:$A$301,_xlfn.XLOOKUP($C$1,'[1]Indice del consumidor'!$B$1:$P$1,'[1]Indice del consumidor'!$B$2:$P$301))</f>
        <v>-16.899999999999999</v>
      </c>
      <c r="L201" s="3" cm="1">
        <f t="array" ref="L201">_xlfn.XLOOKUP(transformación!B192,'[1]Total Búsquedas'!$A$5:$A$101,_xlfn.XLOOKUP($C$1,'[1]Total Búsquedas'!$B$2:$Q$2,'[1]Total Búsquedas'!$B$5:$Q$101))</f>
        <v>44494</v>
      </c>
      <c r="M201" s="3" cm="1">
        <f t="array" ref="M201">_xlfn.XLOOKUP(transformación!B192,'[1]Búsquedas a tres meses'!$A$5:$A$101,_xlfn.XLOOKUP($C$1,'[1]Búsquedas a tres meses'!$B$2:$Q$2,'[1]Búsquedas a tres meses'!$B$5:$Q$101))</f>
        <v>38097</v>
      </c>
      <c r="N201" s="3" cm="1">
        <f t="array" ref="N201">_xlfn.XLOOKUP(transformación!B192,'[1]Búsquedas a 6 meses'!$A$5:$A$101,_xlfn.XLOOKUP($C$1,'[1]Búsquedas a 6 meses'!$B$2:$Q$2,'[1]Búsquedas a 6 meses'!$B$5:$Q$101))</f>
        <v>41192</v>
      </c>
    </row>
    <row r="202" spans="1:14" x14ac:dyDescent="0.3">
      <c r="A202" s="2" t="str">
        <f>'Viajeros Hoteles y Apartamet'!A202</f>
        <v>2020</v>
      </c>
      <c r="B202" s="2" t="str">
        <f>'Viajeros Hoteles y Apartamet'!B202</f>
        <v>11</v>
      </c>
      <c r="C202" s="3">
        <f>'Viajeros Hoteles y Apartamet'!R202</f>
        <v>3676</v>
      </c>
      <c r="D202" s="3" cm="1">
        <f t="array" ref="D202">_xlfn.XLOOKUP(transformación!A193,'[1]Pib Pc'!$A$2:$A$81,_xlfn.XLOOKUP($C$1,'[1]Pib Pc'!B$1:P$1,'[1]Pib Pc'!$B$2:$P$81))</f>
        <v>11840</v>
      </c>
      <c r="E202" s="19" cm="1">
        <f t="array" ref="E202">_xlfn.XLOOKUP(transformación!B193,'[1]IPC Armonizado'!$A$2:$A$250,_xlfn.XLOOKUP($C$1,'[1]IPC Armonizado'!$B$1:$Q$1,'[1]IPC Armonizado'!$B$2:$Q$250))</f>
        <v>106.72</v>
      </c>
      <c r="F202" s="19" cm="1">
        <f t="array" ref="F202">_xlfn.XLOOKUP(transformación!A193,'[1]Desempleo armonizado'!$A$2:$A$101,_xlfn.XLOOKUP($C$1,'[1]Desempleo armonizado'!$B$1:$P$1,'[1]Desempleo armonizado'!$B$2:$P$101))</f>
        <v>4</v>
      </c>
      <c r="G202" s="26" cm="1">
        <f t="array" ref="G202">IFERROR(_xlfn.XLOOKUP(transformación!$B193,[1]Forwarkeys!$B$2:$B$1000,_xlfn.XLOOKUP($C$1,[1]Forwarkeys!$C$1:$BA$1,[1]Forwarkeys!$C$2:$BA$1000)),"-")</f>
        <v>16094</v>
      </c>
      <c r="H202" s="19">
        <f>España!E202</f>
        <v>104.12</v>
      </c>
      <c r="I202" s="3">
        <f>[1]Aeropuerto!$N195</f>
        <v>5700</v>
      </c>
      <c r="J202" s="3" cm="1">
        <f t="array" ref="J202">_xlfn.XLOOKUP(transformación!$B193,[1]Mortalidad!$A$2:$A$301,_xlfn.XLOOKUP($C$1,[1]Mortalidad!$B$1:$P$1,[1]Mortalidad!$B$2:$P$301))</f>
        <v>14925</v>
      </c>
      <c r="K202" s="19" cm="1">
        <f t="array" ref="K202">_xlfn.XLOOKUP(transformación!$B193,'[1]Indice del consumidor'!$A$2:$A$301,_xlfn.XLOOKUP($C$1,'[1]Indice del consumidor'!$B$1:$P$1,'[1]Indice del consumidor'!$B$2:$P$301))</f>
        <v>-11.6</v>
      </c>
      <c r="L202" s="3" cm="1">
        <f t="array" ref="L202">_xlfn.XLOOKUP(transformación!B193,'[1]Total Búsquedas'!$A$5:$A$101,_xlfn.XLOOKUP($C$1,'[1]Total Búsquedas'!$B$2:$Q$2,'[1]Total Búsquedas'!$B$5:$Q$101))</f>
        <v>42862</v>
      </c>
      <c r="M202" s="3" cm="1">
        <f t="array" ref="M202">_xlfn.XLOOKUP(transformación!B193,'[1]Búsquedas a tres meses'!$A$5:$A$101,_xlfn.XLOOKUP($C$1,'[1]Búsquedas a tres meses'!$B$2:$Q$2,'[1]Búsquedas a tres meses'!$B$5:$Q$101))</f>
        <v>32666</v>
      </c>
      <c r="N202" s="3" cm="1">
        <f t="array" ref="N202">_xlfn.XLOOKUP(transformación!B193,'[1]Búsquedas a 6 meses'!$A$5:$A$101,_xlfn.XLOOKUP($C$1,'[1]Búsquedas a 6 meses'!$B$2:$Q$2,'[1]Búsquedas a 6 meses'!$B$5:$Q$101))</f>
        <v>37938</v>
      </c>
    </row>
    <row r="203" spans="1:14" x14ac:dyDescent="0.3">
      <c r="A203" s="2" t="str">
        <f>'Viajeros Hoteles y Apartamet'!A203</f>
        <v>2020</v>
      </c>
      <c r="B203" s="2" t="str">
        <f>'Viajeros Hoteles y Apartamet'!B203</f>
        <v>12</v>
      </c>
      <c r="C203" s="3">
        <f>'Viajeros Hoteles y Apartamet'!R203</f>
        <v>3607</v>
      </c>
      <c r="D203" s="3" cm="1">
        <f t="array" ref="D203">_xlfn.XLOOKUP(transformación!A194,'[1]Pib Pc'!$A$2:$A$81,_xlfn.XLOOKUP($C$1,'[1]Pib Pc'!B$1:P$1,'[1]Pib Pc'!$B$2:$P$81))</f>
        <v>11840</v>
      </c>
      <c r="E203" s="19" cm="1">
        <f t="array" ref="E203">_xlfn.XLOOKUP(transformación!B194,'[1]IPC Armonizado'!$A$2:$A$250,_xlfn.XLOOKUP($C$1,'[1]IPC Armonizado'!$B$1:$Q$1,'[1]IPC Armonizado'!$B$2:$Q$250))</f>
        <v>107.22</v>
      </c>
      <c r="F203" s="19" cm="1">
        <f t="array" ref="F203">_xlfn.XLOOKUP(transformación!A194,'[1]Desempleo armonizado'!$A$2:$A$101,_xlfn.XLOOKUP($C$1,'[1]Desempleo armonizado'!$B$1:$P$1,'[1]Desempleo armonizado'!$B$2:$P$101))</f>
        <v>4</v>
      </c>
      <c r="G203" s="26" cm="1">
        <f t="array" ref="G203">IFERROR(_xlfn.XLOOKUP(transformación!$B194,[1]Forwarkeys!$B$2:$B$1000,_xlfn.XLOOKUP($C$1,[1]Forwarkeys!$C$1:$BA$1,[1]Forwarkeys!$C$2:$BA$1000)),"-")</f>
        <v>14468</v>
      </c>
      <c r="H203" s="19">
        <f>España!E203</f>
        <v>104.28</v>
      </c>
      <c r="I203" s="3">
        <f>[1]Aeropuerto!$N196</f>
        <v>7668</v>
      </c>
      <c r="J203" s="3" cm="1">
        <f t="array" ref="J203">_xlfn.XLOOKUP(transformación!$B194,[1]Mortalidad!$A$2:$A$301,_xlfn.XLOOKUP($C$1,[1]Mortalidad!$B$1:$P$1,[1]Mortalidad!$B$2:$P$301))</f>
        <v>16802</v>
      </c>
      <c r="K203" s="19" cm="1">
        <f t="array" ref="K203">_xlfn.XLOOKUP(transformación!$B194,'[1]Indice del consumidor'!$A$2:$A$301,_xlfn.XLOOKUP($C$1,'[1]Indice del consumidor'!$B$1:$P$1,'[1]Indice del consumidor'!$B$2:$P$301))</f>
        <v>-7.3</v>
      </c>
      <c r="L203" s="3" cm="1">
        <f t="array" ref="L203">_xlfn.XLOOKUP(transformación!B194,'[1]Total Búsquedas'!$A$5:$A$101,_xlfn.XLOOKUP($C$1,'[1]Total Búsquedas'!$B$2:$Q$2,'[1]Total Búsquedas'!$B$5:$Q$101))</f>
        <v>40837</v>
      </c>
      <c r="M203" s="3" cm="1">
        <f t="array" ref="M203">_xlfn.XLOOKUP(transformación!B194,'[1]Búsquedas a tres meses'!$A$5:$A$101,_xlfn.XLOOKUP($C$1,'[1]Búsquedas a tres meses'!$B$2:$Q$2,'[1]Búsquedas a tres meses'!$B$5:$Q$101))</f>
        <v>30111</v>
      </c>
      <c r="N203" s="3" cm="1">
        <f t="array" ref="N203">_xlfn.XLOOKUP(transformación!B194,'[1]Búsquedas a 6 meses'!$A$5:$A$101,_xlfn.XLOOKUP($C$1,'[1]Búsquedas a 6 meses'!$B$2:$Q$2,'[1]Búsquedas a 6 meses'!$B$5:$Q$101))</f>
        <v>35666</v>
      </c>
    </row>
    <row r="204" spans="1:14" x14ac:dyDescent="0.3">
      <c r="A204" s="2" t="str">
        <f>'Viajeros Hoteles y Apartamet'!A204</f>
        <v>2021</v>
      </c>
      <c r="B204" s="2" t="str">
        <f>'Viajeros Hoteles y Apartamet'!B204</f>
        <v>1</v>
      </c>
      <c r="C204" s="3">
        <f>'Viajeros Hoteles y Apartamet'!R204</f>
        <v>4125</v>
      </c>
      <c r="D204" s="3" cm="1">
        <f t="array" ref="D204">_xlfn.XLOOKUP(transformación!A195,'[1]Pib Pc'!$A$2:$A$81,_xlfn.XLOOKUP($C$1,'[1]Pib Pc'!B$1:P$1,'[1]Pib Pc'!$B$2:$P$81))</f>
        <v>11620</v>
      </c>
      <c r="E204" s="19" cm="1">
        <f t="array" ref="E204">_xlfn.XLOOKUP(transformación!B195,'[1]IPC Armonizado'!$A$2:$A$250,_xlfn.XLOOKUP($C$1,'[1]IPC Armonizado'!$B$1:$Q$1,'[1]IPC Armonizado'!$B$2:$Q$250))</f>
        <v>106.51</v>
      </c>
      <c r="F204" s="19" cm="1">
        <f t="array" ref="F204">_xlfn.XLOOKUP(transformación!A195,'[1]Desempleo armonizado'!$A$2:$A$101,_xlfn.XLOOKUP($C$1,'[1]Desempleo armonizado'!$B$1:$P$1,'[1]Desempleo armonizado'!$B$2:$P$101))</f>
        <v>4.8</v>
      </c>
      <c r="G204" s="26" cm="1">
        <f t="array" ref="G204">IFERROR(_xlfn.XLOOKUP(transformación!$B195,[1]Forwarkeys!$B$2:$B$1000,_xlfn.XLOOKUP($C$1,[1]Forwarkeys!$C$1:$BA$1,[1]Forwarkeys!$C$2:$BA$1000)),"-")</f>
        <v>10424</v>
      </c>
      <c r="H204" s="19">
        <f>España!E204</f>
        <v>103.87</v>
      </c>
      <c r="I204" s="3">
        <f>[1]Aeropuerto!$N197</f>
        <v>3436</v>
      </c>
      <c r="J204" s="3" cm="1">
        <f t="array" ref="J204">_xlfn.XLOOKUP(transformación!$B195,[1]Mortalidad!$A$2:$A$301,_xlfn.XLOOKUP($C$1,[1]Mortalidad!$B$1:$P$1,[1]Mortalidad!$B$2:$P$301))</f>
        <v>17307</v>
      </c>
      <c r="K204" s="19" cm="1">
        <f t="array" ref="K204">_xlfn.XLOOKUP(transformación!$B195,'[1]Indice del consumidor'!$A$2:$A$301,_xlfn.XLOOKUP($C$1,'[1]Indice del consumidor'!$B$1:$P$1,'[1]Indice del consumidor'!$B$2:$P$301))</f>
        <v>-4.9000000000000004</v>
      </c>
      <c r="L204" s="3" cm="1">
        <f t="array" ref="L204">_xlfn.XLOOKUP(transformación!B195,'[1]Total Búsquedas'!$A$5:$A$101,_xlfn.XLOOKUP($C$1,'[1]Total Búsquedas'!$B$2:$Q$2,'[1]Total Búsquedas'!$B$5:$Q$101))</f>
        <v>40787</v>
      </c>
      <c r="M204" s="3" cm="1">
        <f t="array" ref="M204">_xlfn.XLOOKUP(transformación!B195,'[1]Búsquedas a tres meses'!$A$5:$A$101,_xlfn.XLOOKUP($C$1,'[1]Búsquedas a tres meses'!$B$2:$Q$2,'[1]Búsquedas a tres meses'!$B$5:$Q$101))</f>
        <v>26171</v>
      </c>
      <c r="N204" s="3" cm="1">
        <f t="array" ref="N204">_xlfn.XLOOKUP(transformación!B195,'[1]Búsquedas a 6 meses'!$A$5:$A$101,_xlfn.XLOOKUP($C$1,'[1]Búsquedas a 6 meses'!$B$2:$Q$2,'[1]Búsquedas a 6 meses'!$B$5:$Q$101))</f>
        <v>34599</v>
      </c>
    </row>
    <row r="205" spans="1:14" x14ac:dyDescent="0.3">
      <c r="A205" s="2" t="str">
        <f>'Viajeros Hoteles y Apartamet'!A205</f>
        <v>2021</v>
      </c>
      <c r="B205" s="2" t="str">
        <f>'Viajeros Hoteles y Apartamet'!B205</f>
        <v>2</v>
      </c>
      <c r="C205" s="3">
        <f>'Viajeros Hoteles y Apartamet'!R205</f>
        <v>4465</v>
      </c>
      <c r="D205" s="3" cm="1">
        <f t="array" ref="D205">_xlfn.XLOOKUP(transformación!A196,'[1]Pib Pc'!$A$2:$A$81,_xlfn.XLOOKUP($C$1,'[1]Pib Pc'!B$1:P$1,'[1]Pib Pc'!$B$2:$P$81))</f>
        <v>11620</v>
      </c>
      <c r="E205" s="19" cm="1">
        <f t="array" ref="E205">_xlfn.XLOOKUP(transformación!B196,'[1]IPC Armonizado'!$A$2:$A$250,_xlfn.XLOOKUP($C$1,'[1]IPC Armonizado'!$B$1:$Q$1,'[1]IPC Armonizado'!$B$2:$Q$250))</f>
        <v>107.76</v>
      </c>
      <c r="F205" s="19" cm="1">
        <f t="array" ref="F205">_xlfn.XLOOKUP(transformación!A196,'[1]Desempleo armonizado'!$A$2:$A$101,_xlfn.XLOOKUP($C$1,'[1]Desempleo armonizado'!$B$1:$P$1,'[1]Desempleo armonizado'!$B$2:$P$101))</f>
        <v>4.8</v>
      </c>
      <c r="G205" s="26" cm="1">
        <f t="array" ref="G205">IFERROR(_xlfn.XLOOKUP(transformación!$B196,[1]Forwarkeys!$B$2:$B$1000,_xlfn.XLOOKUP($C$1,[1]Forwarkeys!$C$1:$BA$1,[1]Forwarkeys!$C$2:$BA$1000)),"-")</f>
        <v>7164</v>
      </c>
      <c r="H205" s="19">
        <f>España!E205</f>
        <v>103.27</v>
      </c>
      <c r="I205" s="3">
        <f>[1]Aeropuerto!$N198</f>
        <v>2775</v>
      </c>
      <c r="J205" s="3" cm="1">
        <f t="array" ref="J205">_xlfn.XLOOKUP(transformación!$B196,[1]Mortalidad!$A$2:$A$301,_xlfn.XLOOKUP($C$1,[1]Mortalidad!$B$1:$P$1,[1]Mortalidad!$B$2:$P$301))</f>
        <v>13942</v>
      </c>
      <c r="K205" s="19" cm="1">
        <f t="array" ref="K205">_xlfn.XLOOKUP(transformación!$B196,'[1]Indice del consumidor'!$A$2:$A$301,_xlfn.XLOOKUP($C$1,'[1]Indice del consumidor'!$B$1:$P$1,'[1]Indice del consumidor'!$B$2:$P$301))</f>
        <v>-6.4</v>
      </c>
      <c r="L205" s="3" cm="1">
        <f t="array" ref="L205">_xlfn.XLOOKUP(transformación!B196,'[1]Total Búsquedas'!$A$5:$A$101,_xlfn.XLOOKUP($C$1,'[1]Total Búsquedas'!$B$2:$Q$2,'[1]Total Búsquedas'!$B$5:$Q$101))</f>
        <v>45879</v>
      </c>
      <c r="M205" s="3" cm="1">
        <f t="array" ref="M205">_xlfn.XLOOKUP(transformación!B196,'[1]Búsquedas a tres meses'!$A$5:$A$101,_xlfn.XLOOKUP($C$1,'[1]Búsquedas a tres meses'!$B$2:$Q$2,'[1]Búsquedas a tres meses'!$B$5:$Q$101))</f>
        <v>30337</v>
      </c>
      <c r="N205" s="3" cm="1">
        <f t="array" ref="N205">_xlfn.XLOOKUP(transformación!B196,'[1]Búsquedas a 6 meses'!$A$5:$A$101,_xlfn.XLOOKUP($C$1,'[1]Búsquedas a 6 meses'!$B$2:$Q$2,'[1]Búsquedas a 6 meses'!$B$5:$Q$101))</f>
        <v>40570</v>
      </c>
    </row>
    <row r="206" spans="1:14" x14ac:dyDescent="0.3">
      <c r="A206" s="2" t="str">
        <f>'Viajeros Hoteles y Apartamet'!A206</f>
        <v>2021</v>
      </c>
      <c r="B206" s="2" t="str">
        <f>'Viajeros Hoteles y Apartamet'!B206</f>
        <v>3</v>
      </c>
      <c r="C206" s="3">
        <f>'Viajeros Hoteles y Apartamet'!R206</f>
        <v>4819</v>
      </c>
      <c r="D206" s="3" cm="1">
        <f t="array" ref="D206">_xlfn.XLOOKUP(transformación!A197,'[1]Pib Pc'!$A$2:$A$81,_xlfn.XLOOKUP($C$1,'[1]Pib Pc'!B$1:P$1,'[1]Pib Pc'!$B$2:$P$81))</f>
        <v>11620</v>
      </c>
      <c r="E206" s="19" cm="1">
        <f t="array" ref="E206">_xlfn.XLOOKUP(transformación!B197,'[1]IPC Armonizado'!$A$2:$A$250,_xlfn.XLOOKUP($C$1,'[1]IPC Armonizado'!$B$1:$Q$1,'[1]IPC Armonizado'!$B$2:$Q$250))</f>
        <v>108.09</v>
      </c>
      <c r="F206" s="19" cm="1">
        <f t="array" ref="F206">_xlfn.XLOOKUP(transformación!A197,'[1]Desempleo armonizado'!$A$2:$A$101,_xlfn.XLOOKUP($C$1,'[1]Desempleo armonizado'!$B$1:$P$1,'[1]Desempleo armonizado'!$B$2:$P$101))</f>
        <v>4.8</v>
      </c>
      <c r="G206" s="26" cm="1">
        <f t="array" ref="G206">IFERROR(_xlfn.XLOOKUP(transformación!$B197,[1]Forwarkeys!$B$2:$B$1000,_xlfn.XLOOKUP($C$1,[1]Forwarkeys!$C$1:$BA$1,[1]Forwarkeys!$C$2:$BA$1000)),"-")</f>
        <v>6266</v>
      </c>
      <c r="H206" s="19">
        <f>España!E206</f>
        <v>105.22</v>
      </c>
      <c r="I206" s="3">
        <f>[1]Aeropuerto!$N199</f>
        <v>4193</v>
      </c>
      <c r="J206" s="3" cm="1">
        <f t="array" ref="J206">_xlfn.XLOOKUP(transformación!$B197,[1]Mortalidad!$A$2:$A$301,_xlfn.XLOOKUP($C$1,[1]Mortalidad!$B$1:$P$1,[1]Mortalidad!$B$2:$P$301))</f>
        <v>13797</v>
      </c>
      <c r="K206" s="19" cm="1">
        <f t="array" ref="K206">_xlfn.XLOOKUP(transformación!$B197,'[1]Indice del consumidor'!$A$2:$A$301,_xlfn.XLOOKUP($C$1,'[1]Indice del consumidor'!$B$1:$P$1,'[1]Indice del consumidor'!$B$2:$P$301))</f>
        <v>-2.9</v>
      </c>
      <c r="L206" s="3" cm="1">
        <f t="array" ref="L206">_xlfn.XLOOKUP(transformación!B197,'[1]Total Búsquedas'!$A$5:$A$101,_xlfn.XLOOKUP($C$1,'[1]Total Búsquedas'!$B$2:$Q$2,'[1]Total Búsquedas'!$B$5:$Q$101))</f>
        <v>82271</v>
      </c>
      <c r="M206" s="3" cm="1">
        <f t="array" ref="M206">_xlfn.XLOOKUP(transformación!B197,'[1]Búsquedas a tres meses'!$A$5:$A$101,_xlfn.XLOOKUP($C$1,'[1]Búsquedas a tres meses'!$B$2:$Q$2,'[1]Búsquedas a tres meses'!$B$5:$Q$101))</f>
        <v>54030</v>
      </c>
      <c r="N206" s="3" cm="1">
        <f t="array" ref="N206">_xlfn.XLOOKUP(transformación!B197,'[1]Búsquedas a 6 meses'!$A$5:$A$101,_xlfn.XLOOKUP($C$1,'[1]Búsquedas a 6 meses'!$B$2:$Q$2,'[1]Búsquedas a 6 meses'!$B$5:$Q$101))</f>
        <v>75027</v>
      </c>
    </row>
    <row r="207" spans="1:14" x14ac:dyDescent="0.3">
      <c r="A207" s="2" t="str">
        <f>'Viajeros Hoteles y Apartamet'!A207</f>
        <v>2021</v>
      </c>
      <c r="B207" s="2" t="str">
        <f>'Viajeros Hoteles y Apartamet'!B207</f>
        <v>4</v>
      </c>
      <c r="C207" s="3">
        <f>'Viajeros Hoteles y Apartamet'!R207</f>
        <v>7864</v>
      </c>
      <c r="D207" s="3" cm="1">
        <f t="array" ref="D207">_xlfn.XLOOKUP(transformación!A198,'[1]Pib Pc'!$A$2:$A$81,_xlfn.XLOOKUP($C$1,'[1]Pib Pc'!B$1:P$1,'[1]Pib Pc'!$B$2:$P$81))</f>
        <v>12600</v>
      </c>
      <c r="E207" s="19" cm="1">
        <f t="array" ref="E207">_xlfn.XLOOKUP(transformación!B198,'[1]IPC Armonizado'!$A$2:$A$250,_xlfn.XLOOKUP($C$1,'[1]IPC Armonizado'!$B$1:$Q$1,'[1]IPC Armonizado'!$B$2:$Q$250))</f>
        <v>108.95</v>
      </c>
      <c r="F207" s="19" cm="1">
        <f t="array" ref="F207">_xlfn.XLOOKUP(transformación!A198,'[1]Desempleo armonizado'!$A$2:$A$101,_xlfn.XLOOKUP($C$1,'[1]Desempleo armonizado'!$B$1:$P$1,'[1]Desempleo armonizado'!$B$2:$P$101))</f>
        <v>4.3</v>
      </c>
      <c r="G207" s="26" cm="1">
        <f t="array" ref="G207">IFERROR(_xlfn.XLOOKUP(transformación!$B198,[1]Forwarkeys!$B$2:$B$1000,_xlfn.XLOOKUP($C$1,[1]Forwarkeys!$C$1:$BA$1,[1]Forwarkeys!$C$2:$BA$1000)),"-")</f>
        <v>15917</v>
      </c>
      <c r="H207" s="19">
        <f>España!E207</f>
        <v>106.39</v>
      </c>
      <c r="I207" s="3">
        <f>[1]Aeropuerto!$N200</f>
        <v>9461</v>
      </c>
      <c r="J207" s="3" cm="1">
        <f t="array" ref="J207">_xlfn.XLOOKUP(transformación!$B198,[1]Mortalidad!$A$2:$A$301,_xlfn.XLOOKUP($C$1,[1]Mortalidad!$B$1:$P$1,[1]Mortalidad!$B$2:$P$301))</f>
        <v>13533</v>
      </c>
      <c r="K207" s="19" cm="1">
        <f t="array" ref="K207">_xlfn.XLOOKUP(transformación!$B198,'[1]Indice del consumidor'!$A$2:$A$301,_xlfn.XLOOKUP($C$1,'[1]Indice del consumidor'!$B$1:$P$1,'[1]Indice del consumidor'!$B$2:$P$301))</f>
        <v>-0.3</v>
      </c>
      <c r="L207" s="3" cm="1">
        <f t="array" ref="L207">_xlfn.XLOOKUP(transformación!B198,'[1]Total Búsquedas'!$A$5:$A$101,_xlfn.XLOOKUP($C$1,'[1]Total Búsquedas'!$B$2:$Q$2,'[1]Total Búsquedas'!$B$5:$Q$101))</f>
        <v>92475</v>
      </c>
      <c r="M207" s="3" cm="1">
        <f t="array" ref="M207">_xlfn.XLOOKUP(transformación!B198,'[1]Búsquedas a tres meses'!$A$5:$A$101,_xlfn.XLOOKUP($C$1,'[1]Búsquedas a tres meses'!$B$2:$Q$2,'[1]Búsquedas a tres meses'!$B$5:$Q$101))</f>
        <v>70529</v>
      </c>
      <c r="N207" s="3" cm="1">
        <f t="array" ref="N207">_xlfn.XLOOKUP(transformación!B198,'[1]Búsquedas a 6 meses'!$A$5:$A$101,_xlfn.XLOOKUP($C$1,'[1]Búsquedas a 6 meses'!$B$2:$Q$2,'[1]Búsquedas a 6 meses'!$B$5:$Q$101))</f>
        <v>89241</v>
      </c>
    </row>
    <row r="208" spans="1:14" x14ac:dyDescent="0.3">
      <c r="A208" s="2" t="str">
        <f>'Viajeros Hoteles y Apartamet'!A208</f>
        <v>2021</v>
      </c>
      <c r="B208" s="2" t="str">
        <f>'Viajeros Hoteles y Apartamet'!B208</f>
        <v>5</v>
      </c>
      <c r="C208" s="3">
        <f>'Viajeros Hoteles y Apartamet'!R208</f>
        <v>20825</v>
      </c>
      <c r="D208" s="3" cm="1">
        <f t="array" ref="D208">_xlfn.XLOOKUP(transformación!A199,'[1]Pib Pc'!$A$2:$A$81,_xlfn.XLOOKUP($C$1,'[1]Pib Pc'!B$1:P$1,'[1]Pib Pc'!$B$2:$P$81))</f>
        <v>12600</v>
      </c>
      <c r="E208" s="19" cm="1">
        <f t="array" ref="E208">_xlfn.XLOOKUP(transformación!B199,'[1]IPC Armonizado'!$A$2:$A$250,_xlfn.XLOOKUP($C$1,'[1]IPC Armonizado'!$B$1:$Q$1,'[1]IPC Armonizado'!$B$2:$Q$250))</f>
        <v>109.11</v>
      </c>
      <c r="F208" s="19" cm="1">
        <f t="array" ref="F208">_xlfn.XLOOKUP(transformación!A199,'[1]Desempleo armonizado'!$A$2:$A$101,_xlfn.XLOOKUP($C$1,'[1]Desempleo armonizado'!$B$1:$P$1,'[1]Desempleo armonizado'!$B$2:$P$101))</f>
        <v>4.3</v>
      </c>
      <c r="G208" s="26" cm="1">
        <f t="array" ref="G208">IFERROR(_xlfn.XLOOKUP(transformación!$B199,[1]Forwarkeys!$B$2:$B$1000,_xlfn.XLOOKUP($C$1,[1]Forwarkeys!$C$1:$BA$1,[1]Forwarkeys!$C$2:$BA$1000)),"-")</f>
        <v>27541</v>
      </c>
      <c r="H208" s="19">
        <f>España!E208</f>
        <v>106.95</v>
      </c>
      <c r="I208" s="3">
        <f>[1]Aeropuerto!$N201</f>
        <v>17543</v>
      </c>
      <c r="J208" s="3" cm="1">
        <f t="array" ref="J208">_xlfn.XLOOKUP(transformación!$B199,[1]Mortalidad!$A$2:$A$301,_xlfn.XLOOKUP($C$1,[1]Mortalidad!$B$1:$P$1,[1]Mortalidad!$B$2:$P$301))</f>
        <v>13124</v>
      </c>
      <c r="K208" s="19" cm="1">
        <f t="array" ref="K208">_xlfn.XLOOKUP(transformación!$B199,'[1]Indice del consumidor'!$A$2:$A$301,_xlfn.XLOOKUP($C$1,'[1]Indice del consumidor'!$B$1:$P$1,'[1]Indice del consumidor'!$B$2:$P$301))</f>
        <v>1.7</v>
      </c>
      <c r="L208" s="3" cm="1">
        <f t="array" ref="L208">_xlfn.XLOOKUP(transformación!B199,'[1]Total Búsquedas'!$A$5:$A$101,_xlfn.XLOOKUP($C$1,'[1]Total Búsquedas'!$B$2:$Q$2,'[1]Total Búsquedas'!$B$5:$Q$101))</f>
        <v>165496</v>
      </c>
      <c r="M208" s="3" cm="1">
        <f t="array" ref="M208">_xlfn.XLOOKUP(transformación!B199,'[1]Búsquedas a tres meses'!$A$5:$A$101,_xlfn.XLOOKUP($C$1,'[1]Búsquedas a tres meses'!$B$2:$Q$2,'[1]Búsquedas a tres meses'!$B$5:$Q$101))</f>
        <v>133543</v>
      </c>
      <c r="N208" s="3" cm="1">
        <f t="array" ref="N208">_xlfn.XLOOKUP(transformación!B199,'[1]Búsquedas a 6 meses'!$A$5:$A$101,_xlfn.XLOOKUP($C$1,'[1]Búsquedas a 6 meses'!$B$2:$Q$2,'[1]Búsquedas a 6 meses'!$B$5:$Q$101))</f>
        <v>160549</v>
      </c>
    </row>
    <row r="209" spans="1:14" x14ac:dyDescent="0.3">
      <c r="A209" s="2" t="str">
        <f>'Viajeros Hoteles y Apartamet'!A209</f>
        <v>2021</v>
      </c>
      <c r="B209" s="2" t="str">
        <f>'Viajeros Hoteles y Apartamet'!B209</f>
        <v>6</v>
      </c>
      <c r="C209" s="3">
        <f>'Viajeros Hoteles y Apartamet'!R209</f>
        <v>37862</v>
      </c>
      <c r="D209" s="3" cm="1">
        <f t="array" ref="D209">_xlfn.XLOOKUP(transformación!A200,'[1]Pib Pc'!$A$2:$A$81,_xlfn.XLOOKUP($C$1,'[1]Pib Pc'!B$1:P$1,'[1]Pib Pc'!$B$2:$P$81))</f>
        <v>12600</v>
      </c>
      <c r="E209" s="19" cm="1">
        <f t="array" ref="E209">_xlfn.XLOOKUP(transformación!B200,'[1]IPC Armonizado'!$A$2:$A$250,_xlfn.XLOOKUP($C$1,'[1]IPC Armonizado'!$B$1:$Q$1,'[1]IPC Armonizado'!$B$2:$Q$250))</f>
        <v>109.27</v>
      </c>
      <c r="F209" s="19" cm="1">
        <f t="array" ref="F209">_xlfn.XLOOKUP(transformación!A200,'[1]Desempleo armonizado'!$A$2:$A$101,_xlfn.XLOOKUP($C$1,'[1]Desempleo armonizado'!$B$1:$P$1,'[1]Desempleo armonizado'!$B$2:$P$101))</f>
        <v>4.3</v>
      </c>
      <c r="G209" s="26" cm="1">
        <f t="array" ref="G209">IFERROR(_xlfn.XLOOKUP(transformación!$B200,[1]Forwarkeys!$B$2:$B$1000,_xlfn.XLOOKUP($C$1,[1]Forwarkeys!$C$1:$BA$1,[1]Forwarkeys!$C$2:$BA$1000)),"-")</f>
        <v>41760</v>
      </c>
      <c r="H209" s="19">
        <f>España!E209</f>
        <v>107.46</v>
      </c>
      <c r="I209" s="3">
        <f>[1]Aeropuerto!$N202</f>
        <v>24850</v>
      </c>
      <c r="J209" s="3" cm="1">
        <f t="array" ref="J209">_xlfn.XLOOKUP(transformación!$B200,[1]Mortalidad!$A$2:$A$301,_xlfn.XLOOKUP($C$1,[1]Mortalidad!$B$1:$P$1,[1]Mortalidad!$B$2:$P$301))</f>
        <v>12205</v>
      </c>
      <c r="K209" s="19" cm="1">
        <f t="array" ref="K209">_xlfn.XLOOKUP(transformación!$B200,'[1]Indice del consumidor'!$A$2:$A$301,_xlfn.XLOOKUP($C$1,'[1]Indice del consumidor'!$B$1:$P$1,'[1]Indice del consumidor'!$B$2:$P$301))</f>
        <v>7.3</v>
      </c>
      <c r="L209" s="3" cm="1">
        <f t="array" ref="L209">_xlfn.XLOOKUP(transformación!B200,'[1]Total Búsquedas'!$A$5:$A$101,_xlfn.XLOOKUP($C$1,'[1]Total Búsquedas'!$B$2:$Q$2,'[1]Total Búsquedas'!$B$5:$Q$101))</f>
        <v>144128</v>
      </c>
      <c r="M209" s="3" cm="1">
        <f t="array" ref="M209">_xlfn.XLOOKUP(transformación!B200,'[1]Búsquedas a tres meses'!$A$5:$A$101,_xlfn.XLOOKUP($C$1,'[1]Búsquedas a tres meses'!$B$2:$Q$2,'[1]Búsquedas a tres meses'!$B$5:$Q$101))</f>
        <v>125292</v>
      </c>
      <c r="N209" s="3" cm="1">
        <f t="array" ref="N209">_xlfn.XLOOKUP(transformación!B200,'[1]Búsquedas a 6 meses'!$A$5:$A$101,_xlfn.XLOOKUP($C$1,'[1]Búsquedas a 6 meses'!$B$2:$Q$2,'[1]Búsquedas a 6 meses'!$B$5:$Q$101))</f>
        <v>140721</v>
      </c>
    </row>
    <row r="210" spans="1:14" x14ac:dyDescent="0.3">
      <c r="A210" s="2" t="str">
        <f>'Viajeros Hoteles y Apartamet'!A210</f>
        <v>2021</v>
      </c>
      <c r="B210" s="2" t="str">
        <f>'Viajeros Hoteles y Apartamet'!B210</f>
        <v>7</v>
      </c>
      <c r="C210" s="3">
        <f>'Viajeros Hoteles y Apartamet'!R210</f>
        <v>66915</v>
      </c>
      <c r="D210" s="3" cm="1">
        <f t="array" ref="D210">_xlfn.XLOOKUP(transformación!A201,'[1]Pib Pc'!$A$2:$A$81,_xlfn.XLOOKUP($C$1,'[1]Pib Pc'!B$1:P$1,'[1]Pib Pc'!$B$2:$P$81))</f>
        <v>12420</v>
      </c>
      <c r="E210" s="19" cm="1">
        <f t="array" ref="E210">_xlfn.XLOOKUP(transformación!B201,'[1]IPC Armonizado'!$A$2:$A$250,_xlfn.XLOOKUP($C$1,'[1]IPC Armonizado'!$B$1:$Q$1,'[1]IPC Armonizado'!$B$2:$Q$250))</f>
        <v>109.96</v>
      </c>
      <c r="F210" s="19" cm="1">
        <f t="array" ref="F210">_xlfn.XLOOKUP(transformación!A201,'[1]Desempleo armonizado'!$A$2:$A$101,_xlfn.XLOOKUP($C$1,'[1]Desempleo armonizado'!$B$1:$P$1,'[1]Desempleo armonizado'!$B$2:$P$101))</f>
        <v>4</v>
      </c>
      <c r="G210" s="26" cm="1">
        <f t="array" ref="G210">IFERROR(_xlfn.XLOOKUP(transformación!$B201,[1]Forwarkeys!$B$2:$B$1000,_xlfn.XLOOKUP($C$1,[1]Forwarkeys!$C$1:$BA$1,[1]Forwarkeys!$C$2:$BA$1000)),"-")</f>
        <v>64826</v>
      </c>
      <c r="H210" s="19">
        <f>España!E210</f>
        <v>106.18</v>
      </c>
      <c r="I210" s="3">
        <f>[1]Aeropuerto!$N203</f>
        <v>47464</v>
      </c>
      <c r="J210" s="3" cm="1">
        <f t="array" ref="J210">_xlfn.XLOOKUP(transformación!$B201,[1]Mortalidad!$A$2:$A$301,_xlfn.XLOOKUP($C$1,[1]Mortalidad!$B$1:$P$1,[1]Mortalidad!$B$2:$P$301))</f>
        <v>12607</v>
      </c>
      <c r="K210" s="19" cm="1">
        <f t="array" ref="K210">_xlfn.XLOOKUP(transformación!$B201,'[1]Indice del consumidor'!$A$2:$A$301,_xlfn.XLOOKUP($C$1,'[1]Indice del consumidor'!$B$1:$P$1,'[1]Indice del consumidor'!$B$2:$P$301))</f>
        <v>0.6</v>
      </c>
      <c r="L210" s="3" cm="1">
        <f t="array" ref="L210">_xlfn.XLOOKUP(transformación!B201,'[1]Total Búsquedas'!$A$5:$A$101,_xlfn.XLOOKUP($C$1,'[1]Total Búsquedas'!$B$2:$Q$2,'[1]Total Búsquedas'!$B$5:$Q$101))</f>
        <v>100597</v>
      </c>
      <c r="M210" s="3" cm="1">
        <f t="array" ref="M210">_xlfn.XLOOKUP(transformación!B201,'[1]Búsquedas a tres meses'!$A$5:$A$101,_xlfn.XLOOKUP($C$1,'[1]Búsquedas a tres meses'!$B$2:$Q$2,'[1]Búsquedas a tres meses'!$B$5:$Q$101))</f>
        <v>90825</v>
      </c>
      <c r="N210" s="3" cm="1">
        <f t="array" ref="N210">_xlfn.XLOOKUP(transformación!B201,'[1]Búsquedas a 6 meses'!$A$5:$A$101,_xlfn.XLOOKUP($C$1,'[1]Búsquedas a 6 meses'!$B$2:$Q$2,'[1]Búsquedas a 6 meses'!$B$5:$Q$101))</f>
        <v>96722</v>
      </c>
    </row>
    <row r="211" spans="1:14" x14ac:dyDescent="0.3">
      <c r="A211" s="2" t="str">
        <f>'Viajeros Hoteles y Apartamet'!A211</f>
        <v>2021</v>
      </c>
      <c r="B211" s="2" t="str">
        <f>'Viajeros Hoteles y Apartamet'!B211</f>
        <v>8</v>
      </c>
      <c r="C211" s="3">
        <f>'Viajeros Hoteles y Apartamet'!R211</f>
        <v>134658</v>
      </c>
      <c r="D211" s="3" cm="1">
        <f t="array" ref="D211">_xlfn.XLOOKUP(transformación!A202,'[1]Pib Pc'!$A$2:$A$81,_xlfn.XLOOKUP($C$1,'[1]Pib Pc'!B$1:P$1,'[1]Pib Pc'!$B$2:$P$81))</f>
        <v>12420</v>
      </c>
      <c r="E211" s="19" cm="1">
        <f t="array" ref="E211">_xlfn.XLOOKUP(transformación!B202,'[1]IPC Armonizado'!$A$2:$A$250,_xlfn.XLOOKUP($C$1,'[1]IPC Armonizado'!$B$1:$Q$1,'[1]IPC Armonizado'!$B$2:$Q$250))</f>
        <v>110.54</v>
      </c>
      <c r="F211" s="19" cm="1">
        <f t="array" ref="F211">_xlfn.XLOOKUP(transformación!A202,'[1]Desempleo armonizado'!$A$2:$A$101,_xlfn.XLOOKUP($C$1,'[1]Desempleo armonizado'!$B$1:$P$1,'[1]Desempleo armonizado'!$B$2:$P$101))</f>
        <v>4</v>
      </c>
      <c r="G211" s="26" cm="1">
        <f t="array" ref="G211">IFERROR(_xlfn.XLOOKUP(transformación!$B202,[1]Forwarkeys!$B$2:$B$1000,_xlfn.XLOOKUP($C$1,[1]Forwarkeys!$C$1:$BA$1,[1]Forwarkeys!$C$2:$BA$1000)),"-")</f>
        <v>68802</v>
      </c>
      <c r="H211" s="19">
        <f>España!E211</f>
        <v>106.65</v>
      </c>
      <c r="I211" s="3">
        <f>[1]Aeropuerto!$N204</f>
        <v>54851</v>
      </c>
      <c r="J211" s="3" cm="1">
        <f t="array" ref="J211">_xlfn.XLOOKUP(transformación!$B202,[1]Mortalidad!$A$2:$A$301,_xlfn.XLOOKUP($C$1,[1]Mortalidad!$B$1:$P$1,[1]Mortalidad!$B$2:$P$301))</f>
        <v>12769</v>
      </c>
      <c r="K211" s="19" cm="1">
        <f t="array" ref="K211">_xlfn.XLOOKUP(transformación!$B202,'[1]Indice del consumidor'!$A$2:$A$301,_xlfn.XLOOKUP($C$1,'[1]Indice del consumidor'!$B$1:$P$1,'[1]Indice del consumidor'!$B$2:$P$301))</f>
        <v>-0.9</v>
      </c>
      <c r="L211" s="3" cm="1">
        <f t="array" ref="L211">_xlfn.XLOOKUP(transformación!B202,'[1]Total Búsquedas'!$A$5:$A$101,_xlfn.XLOOKUP($C$1,'[1]Total Búsquedas'!$B$2:$Q$2,'[1]Total Búsquedas'!$B$5:$Q$101))</f>
        <v>130070</v>
      </c>
      <c r="M211" s="3" cm="1">
        <f t="array" ref="M211">_xlfn.XLOOKUP(transformación!B202,'[1]Búsquedas a tres meses'!$A$5:$A$101,_xlfn.XLOOKUP($C$1,'[1]Búsquedas a tres meses'!$B$2:$Q$2,'[1]Búsquedas a tres meses'!$B$5:$Q$101))</f>
        <v>112184</v>
      </c>
      <c r="N211" s="3" cm="1">
        <f t="array" ref="N211">_xlfn.XLOOKUP(transformación!B202,'[1]Búsquedas a 6 meses'!$A$5:$A$101,_xlfn.XLOOKUP($C$1,'[1]Búsquedas a 6 meses'!$B$2:$Q$2,'[1]Búsquedas a 6 meses'!$B$5:$Q$101))</f>
        <v>121983</v>
      </c>
    </row>
    <row r="212" spans="1:14" x14ac:dyDescent="0.3">
      <c r="A212" s="2" t="str">
        <f>'Viajeros Hoteles y Apartamet'!A212</f>
        <v>2021</v>
      </c>
      <c r="B212" s="2" t="str">
        <f>'Viajeros Hoteles y Apartamet'!B212</f>
        <v>9</v>
      </c>
      <c r="C212" s="3">
        <f>'Viajeros Hoteles y Apartamet'!R212</f>
        <v>159290</v>
      </c>
      <c r="D212" s="3" cm="1">
        <f t="array" ref="D212">_xlfn.XLOOKUP(transformación!A203,'[1]Pib Pc'!$A$2:$A$81,_xlfn.XLOOKUP($C$1,'[1]Pib Pc'!B$1:P$1,'[1]Pib Pc'!$B$2:$P$81))</f>
        <v>12420</v>
      </c>
      <c r="E212" s="19" cm="1">
        <f t="array" ref="E212">_xlfn.XLOOKUP(transformación!B203,'[1]IPC Armonizado'!$A$2:$A$250,_xlfn.XLOOKUP($C$1,'[1]IPC Armonizado'!$B$1:$Q$1,'[1]IPC Armonizado'!$B$2:$Q$250))</f>
        <v>110.37</v>
      </c>
      <c r="F212" s="19" cm="1">
        <f t="array" ref="F212">_xlfn.XLOOKUP(transformación!A203,'[1]Desempleo armonizado'!$A$2:$A$101,_xlfn.XLOOKUP($C$1,'[1]Desempleo armonizado'!$B$1:$P$1,'[1]Desempleo armonizado'!$B$2:$P$101))</f>
        <v>4</v>
      </c>
      <c r="G212" s="26" cm="1">
        <f t="array" ref="G212">IFERROR(_xlfn.XLOOKUP(transformación!$B203,[1]Forwarkeys!$B$2:$B$1000,_xlfn.XLOOKUP($C$1,[1]Forwarkeys!$C$1:$BA$1,[1]Forwarkeys!$C$2:$BA$1000)),"-")</f>
        <v>61081</v>
      </c>
      <c r="H212" s="19">
        <f>España!E212</f>
        <v>107.87</v>
      </c>
      <c r="I212" s="3">
        <f>[1]Aeropuerto!$N205</f>
        <v>57311</v>
      </c>
      <c r="J212" s="3" cm="1">
        <f t="array" ref="J212">_xlfn.XLOOKUP(transformación!$B203,[1]Mortalidad!$A$2:$A$301,_xlfn.XLOOKUP($C$1,[1]Mortalidad!$B$1:$P$1,[1]Mortalidad!$B$2:$P$301))</f>
        <v>12709</v>
      </c>
      <c r="K212" s="19" cm="1">
        <f t="array" ref="K212">_xlfn.XLOOKUP(transformación!$B203,'[1]Indice del consumidor'!$A$2:$A$301,_xlfn.XLOOKUP($C$1,'[1]Indice del consumidor'!$B$1:$P$1,'[1]Indice del consumidor'!$B$2:$P$301))</f>
        <v>-0.7</v>
      </c>
      <c r="L212" s="3" cm="1">
        <f t="array" ref="L212">_xlfn.XLOOKUP(transformación!B203,'[1]Total Búsquedas'!$A$5:$A$101,_xlfn.XLOOKUP($C$1,'[1]Total Búsquedas'!$B$2:$Q$2,'[1]Total Búsquedas'!$B$5:$Q$101))</f>
        <v>119158</v>
      </c>
      <c r="M212" s="3" cm="1">
        <f t="array" ref="M212">_xlfn.XLOOKUP(transformación!B203,'[1]Búsquedas a tres meses'!$A$5:$A$101,_xlfn.XLOOKUP($C$1,'[1]Búsquedas a tres meses'!$B$2:$Q$2,'[1]Búsquedas a tres meses'!$B$5:$Q$101))</f>
        <v>97118</v>
      </c>
      <c r="N212" s="3" cm="1">
        <f t="array" ref="N212">_xlfn.XLOOKUP(transformación!B203,'[1]Búsquedas a 6 meses'!$A$5:$A$101,_xlfn.XLOOKUP($C$1,'[1]Búsquedas a 6 meses'!$B$2:$Q$2,'[1]Búsquedas a 6 meses'!$B$5:$Q$101))</f>
        <v>106303</v>
      </c>
    </row>
    <row r="213" spans="1:14" x14ac:dyDescent="0.3">
      <c r="A213" s="2" t="str">
        <f>'Viajeros Hoteles y Apartamet'!A213</f>
        <v>2021</v>
      </c>
      <c r="B213" s="2" t="str">
        <f>'Viajeros Hoteles y Apartamet'!B213</f>
        <v>10</v>
      </c>
      <c r="C213" s="3">
        <f>'Viajeros Hoteles y Apartamet'!R213</f>
        <v>163483</v>
      </c>
      <c r="D213" s="3" cm="1">
        <f t="array" ref="D213">_xlfn.XLOOKUP(transformación!A204,'[1]Pib Pc'!$A$2:$A$81,_xlfn.XLOOKUP($C$1,'[1]Pib Pc'!B$1:P$1,'[1]Pib Pc'!$B$2:$P$81))</f>
        <v>13030</v>
      </c>
      <c r="E213" s="19" cm="1">
        <f t="array" ref="E213">_xlfn.XLOOKUP(transformación!B204,'[1]IPC Armonizado'!$A$2:$A$250,_xlfn.XLOOKUP($C$1,'[1]IPC Armonizado'!$B$1:$Q$1,'[1]IPC Armonizado'!$B$2:$Q$250))</f>
        <v>112.1</v>
      </c>
      <c r="F213" s="19" cm="1">
        <f t="array" ref="F213">_xlfn.XLOOKUP(transformación!A204,'[1]Desempleo armonizado'!$A$2:$A$101,_xlfn.XLOOKUP($C$1,'[1]Desempleo armonizado'!$B$1:$P$1,'[1]Desempleo armonizado'!$B$2:$P$101))</f>
        <v>3.7</v>
      </c>
      <c r="G213" s="26" cm="1">
        <f t="array" ref="G213">IFERROR(_xlfn.XLOOKUP(transformación!$B204,[1]Forwarkeys!$B$2:$B$1000,_xlfn.XLOOKUP($C$1,[1]Forwarkeys!$C$1:$BA$1,[1]Forwarkeys!$C$2:$BA$1000)),"-")</f>
        <v>64707</v>
      </c>
      <c r="H213" s="19">
        <f>España!E213</f>
        <v>109.6</v>
      </c>
      <c r="I213" s="3">
        <f>[1]Aeropuerto!$N206</f>
        <v>59786</v>
      </c>
      <c r="J213" s="3" cm="1">
        <f t="array" ref="J213">_xlfn.XLOOKUP(transformación!$B204,[1]Mortalidad!$A$2:$A$301,_xlfn.XLOOKUP($C$1,[1]Mortalidad!$B$1:$P$1,[1]Mortalidad!$B$2:$P$301))</f>
        <v>14150</v>
      </c>
      <c r="K213" s="19" cm="1">
        <f t="array" ref="K213">_xlfn.XLOOKUP(transformación!$B204,'[1]Indice del consumidor'!$A$2:$A$301,_xlfn.XLOOKUP($C$1,'[1]Indice del consumidor'!$B$1:$P$1,'[1]Indice del consumidor'!$B$2:$P$301))</f>
        <v>-8.5</v>
      </c>
      <c r="L213" s="3" cm="1">
        <f t="array" ref="L213">_xlfn.XLOOKUP(transformación!B204,'[1]Total Búsquedas'!$A$5:$A$101,_xlfn.XLOOKUP($C$1,'[1]Total Búsquedas'!$B$2:$Q$2,'[1]Total Búsquedas'!$B$5:$Q$101))</f>
        <v>133337</v>
      </c>
      <c r="M213" s="3" cm="1">
        <f t="array" ref="M213">_xlfn.XLOOKUP(transformación!B204,'[1]Búsquedas a tres meses'!$A$5:$A$101,_xlfn.XLOOKUP($C$1,'[1]Búsquedas a tres meses'!$B$2:$Q$2,'[1]Búsquedas a tres meses'!$B$5:$Q$101))</f>
        <v>101643</v>
      </c>
      <c r="N213" s="3" cm="1">
        <f t="array" ref="N213">_xlfn.XLOOKUP(transformación!B204,'[1]Búsquedas a 6 meses'!$A$5:$A$101,_xlfn.XLOOKUP($C$1,'[1]Búsquedas a 6 meses'!$B$2:$Q$2,'[1]Búsquedas a 6 meses'!$B$5:$Q$101))</f>
        <v>117921</v>
      </c>
    </row>
    <row r="214" spans="1:14" x14ac:dyDescent="0.3">
      <c r="A214" s="2" t="str">
        <f>'Viajeros Hoteles y Apartamet'!A214</f>
        <v>2021</v>
      </c>
      <c r="B214" s="2" t="str">
        <f>'Viajeros Hoteles y Apartamet'!B214</f>
        <v>11</v>
      </c>
      <c r="C214" s="3">
        <f>'Viajeros Hoteles y Apartamet'!R214</f>
        <v>54430</v>
      </c>
      <c r="D214" s="3" cm="1">
        <f t="array" ref="D214">_xlfn.XLOOKUP(transformación!A205,'[1]Pib Pc'!$A$2:$A$81,_xlfn.XLOOKUP($C$1,'[1]Pib Pc'!B$1:P$1,'[1]Pib Pc'!$B$2:$P$81))</f>
        <v>13030</v>
      </c>
      <c r="E214" s="19" cm="1">
        <f t="array" ref="E214">_xlfn.XLOOKUP(transformación!B205,'[1]IPC Armonizado'!$A$2:$A$250,_xlfn.XLOOKUP($C$1,'[1]IPC Armonizado'!$B$1:$Q$1,'[1]IPC Armonizado'!$B$2:$Q$250))</f>
        <v>113.02</v>
      </c>
      <c r="F214" s="19" cm="1">
        <f t="array" ref="F214">_xlfn.XLOOKUP(transformación!A205,'[1]Desempleo armonizado'!$A$2:$A$101,_xlfn.XLOOKUP($C$1,'[1]Desempleo armonizado'!$B$1:$P$1,'[1]Desempleo armonizado'!$B$2:$P$101))</f>
        <v>3.7</v>
      </c>
      <c r="G214" s="26" cm="1">
        <f t="array" ref="G214">IFERROR(_xlfn.XLOOKUP(transformación!$B205,[1]Forwarkeys!$B$2:$B$1000,_xlfn.XLOOKUP($C$1,[1]Forwarkeys!$C$1:$BA$1,[1]Forwarkeys!$C$2:$BA$1000)),"-")</f>
        <v>41965</v>
      </c>
      <c r="H214" s="19">
        <f>España!E214</f>
        <v>109.87</v>
      </c>
      <c r="I214" s="3">
        <f>[1]Aeropuerto!$N207</f>
        <v>34001</v>
      </c>
      <c r="J214" s="3" cm="1">
        <f t="array" ref="J214">_xlfn.XLOOKUP(transformación!$B205,[1]Mortalidad!$A$2:$A$301,_xlfn.XLOOKUP($C$1,[1]Mortalidad!$B$1:$P$1,[1]Mortalidad!$B$2:$P$301))</f>
        <v>16782</v>
      </c>
      <c r="K214" s="19" cm="1">
        <f t="array" ref="K214">_xlfn.XLOOKUP(transformación!$B205,'[1]Indice del consumidor'!$A$2:$A$301,_xlfn.XLOOKUP($C$1,'[1]Indice del consumidor'!$B$1:$P$1,'[1]Indice del consumidor'!$B$2:$P$301))</f>
        <v>-15</v>
      </c>
      <c r="L214" s="3" cm="1">
        <f t="array" ref="L214">_xlfn.XLOOKUP(transformación!B205,'[1]Total Búsquedas'!$A$5:$A$101,_xlfn.XLOOKUP($C$1,'[1]Total Búsquedas'!$B$2:$Q$2,'[1]Total Búsquedas'!$B$5:$Q$101))</f>
        <v>137127</v>
      </c>
      <c r="M214" s="3" cm="1">
        <f t="array" ref="M214">_xlfn.XLOOKUP(transformación!B205,'[1]Búsquedas a tres meses'!$A$5:$A$101,_xlfn.XLOOKUP($C$1,'[1]Búsquedas a tres meses'!$B$2:$Q$2,'[1]Búsquedas a tres meses'!$B$5:$Q$101))</f>
        <v>105920</v>
      </c>
      <c r="N214" s="3" cm="1">
        <f t="array" ref="N214">_xlfn.XLOOKUP(transformación!B205,'[1]Búsquedas a 6 meses'!$A$5:$A$101,_xlfn.XLOOKUP($C$1,'[1]Búsquedas a 6 meses'!$B$2:$Q$2,'[1]Búsquedas a 6 meses'!$B$5:$Q$101))</f>
        <v>124961</v>
      </c>
    </row>
    <row r="215" spans="1:14" x14ac:dyDescent="0.3">
      <c r="A215" s="2" t="str">
        <f>'Viajeros Hoteles y Apartamet'!A215</f>
        <v>2021</v>
      </c>
      <c r="B215" s="2" t="str">
        <f>'Viajeros Hoteles y Apartamet'!B215</f>
        <v>12</v>
      </c>
      <c r="C215" s="3">
        <f>'Viajeros Hoteles y Apartamet'!R215</f>
        <v>42281</v>
      </c>
      <c r="D215" s="3" cm="1">
        <f t="array" ref="D215">_xlfn.XLOOKUP(transformación!A206,'[1]Pib Pc'!$A$2:$A$81,_xlfn.XLOOKUP($C$1,'[1]Pib Pc'!B$1:P$1,'[1]Pib Pc'!$B$2:$P$81))</f>
        <v>13030</v>
      </c>
      <c r="E215" s="19" cm="1">
        <f t="array" ref="E215">_xlfn.XLOOKUP(transformación!B206,'[1]IPC Armonizado'!$A$2:$A$250,_xlfn.XLOOKUP($C$1,'[1]IPC Armonizado'!$B$1:$Q$1,'[1]IPC Armonizado'!$B$2:$Q$250))</f>
        <v>114.09</v>
      </c>
      <c r="F215" s="19" cm="1">
        <f t="array" ref="F215">_xlfn.XLOOKUP(transformación!A206,'[1]Desempleo armonizado'!$A$2:$A$101,_xlfn.XLOOKUP($C$1,'[1]Desempleo armonizado'!$B$1:$P$1,'[1]Desempleo armonizado'!$B$2:$P$101))</f>
        <v>3.7</v>
      </c>
      <c r="G215" s="26" cm="1">
        <f t="array" ref="G215">IFERROR(_xlfn.XLOOKUP(transformación!$B206,[1]Forwarkeys!$B$2:$B$1000,_xlfn.XLOOKUP($C$1,[1]Forwarkeys!$C$1:$BA$1,[1]Forwarkeys!$C$2:$BA$1000)),"-")</f>
        <v>43201</v>
      </c>
      <c r="H215" s="19">
        <f>España!E215</f>
        <v>111.13</v>
      </c>
      <c r="I215" s="3">
        <f>[1]Aeropuerto!$N208</f>
        <v>34840</v>
      </c>
      <c r="J215" s="3" cm="1">
        <f t="array" ref="J215">_xlfn.XLOOKUP(transformación!$B206,[1]Mortalidad!$A$2:$A$301,_xlfn.XLOOKUP($C$1,[1]Mortalidad!$B$1:$P$1,[1]Mortalidad!$B$2:$P$301))</f>
        <v>18047</v>
      </c>
      <c r="K215" s="19" cm="1">
        <f t="array" ref="K215">_xlfn.XLOOKUP(transformación!$B206,'[1]Indice del consumidor'!$A$2:$A$301,_xlfn.XLOOKUP($C$1,'[1]Indice del consumidor'!$B$1:$P$1,'[1]Indice del consumidor'!$B$2:$P$301))</f>
        <v>-13.2</v>
      </c>
      <c r="L215" s="3" cm="1">
        <f t="array" ref="L215">_xlfn.XLOOKUP(transformación!B206,'[1]Total Búsquedas'!$A$5:$A$101,_xlfn.XLOOKUP($C$1,'[1]Total Búsquedas'!$B$2:$Q$2,'[1]Total Búsquedas'!$B$5:$Q$101))</f>
        <v>126814</v>
      </c>
      <c r="M215" s="3" cm="1">
        <f t="array" ref="M215">_xlfn.XLOOKUP(transformación!B206,'[1]Búsquedas a tres meses'!$A$5:$A$101,_xlfn.XLOOKUP($C$1,'[1]Búsquedas a tres meses'!$B$2:$Q$2,'[1]Búsquedas a tres meses'!$B$5:$Q$101))</f>
        <v>101816</v>
      </c>
      <c r="N215" s="3" cm="1">
        <f t="array" ref="N215">_xlfn.XLOOKUP(transformación!B206,'[1]Búsquedas a 6 meses'!$A$5:$A$101,_xlfn.XLOOKUP($C$1,'[1]Búsquedas a 6 meses'!$B$2:$Q$2,'[1]Búsquedas a 6 meses'!$B$5:$Q$101))</f>
        <v>117291</v>
      </c>
    </row>
    <row r="216" spans="1:14" x14ac:dyDescent="0.3">
      <c r="A216" s="2" t="str">
        <f>'Viajeros Hoteles y Apartamet'!A216</f>
        <v>2022</v>
      </c>
      <c r="B216" s="2" t="str">
        <f>'Viajeros Hoteles y Apartamet'!B216</f>
        <v>1</v>
      </c>
      <c r="C216" s="3">
        <f>'Viajeros Hoteles y Apartamet'!R216</f>
        <v>64763</v>
      </c>
      <c r="D216" s="3" cm="1">
        <f t="array" ref="D216">_xlfn.XLOOKUP(transformación!A207,'[1]Pib Pc'!$A$2:$A$81,_xlfn.XLOOKUP($C$1,'[1]Pib Pc'!B$1:P$1,'[1]Pib Pc'!$B$2:$P$81))</f>
        <v>12880</v>
      </c>
      <c r="E216" s="19" cm="1">
        <f t="array" ref="E216">_xlfn.XLOOKUP(transformación!B207,'[1]IPC Armonizado'!$A$2:$A$250,_xlfn.XLOOKUP($C$1,'[1]IPC Armonizado'!$B$1:$Q$1,'[1]IPC Armonizado'!$B$2:$Q$250))</f>
        <v>114.61</v>
      </c>
      <c r="F216" s="19" cm="1">
        <f t="array" ref="F216">_xlfn.XLOOKUP(transformación!A207,'[1]Desempleo armonizado'!$A$2:$A$101,_xlfn.XLOOKUP($C$1,'[1]Desempleo armonizado'!$B$1:$P$1,'[1]Desempleo armonizado'!$B$2:$P$101))</f>
        <v>3.6</v>
      </c>
      <c r="G216" s="26" cm="1">
        <f t="array" ref="G216">IFERROR(_xlfn.XLOOKUP(transformación!$B207,[1]Forwarkeys!$B$2:$B$1000,_xlfn.XLOOKUP($C$1,[1]Forwarkeys!$C$1:$BA$1,[1]Forwarkeys!$C$2:$BA$1000)),"-")</f>
        <v>41254</v>
      </c>
      <c r="H216" s="19">
        <f>España!E216</f>
        <v>110.26</v>
      </c>
      <c r="I216" s="3">
        <f>[1]Aeropuerto!$N209</f>
        <v>31613</v>
      </c>
      <c r="J216" s="3" cm="1">
        <f t="array" ref="J216">_xlfn.XLOOKUP(transformación!$B207,[1]Mortalidad!$A$2:$A$301,_xlfn.XLOOKUP($C$1,[1]Mortalidad!$B$1:$P$1,[1]Mortalidad!$B$2:$P$301))</f>
        <v>14441</v>
      </c>
      <c r="K216" s="19" cm="1">
        <f t="array" ref="K216">_xlfn.XLOOKUP(transformación!$B207,'[1]Indice del consumidor'!$A$2:$A$301,_xlfn.XLOOKUP($C$1,'[1]Indice del consumidor'!$B$1:$P$1,'[1]Indice del consumidor'!$B$2:$P$301))</f>
        <v>-10.199999999999999</v>
      </c>
      <c r="L216" s="3" cm="1">
        <f t="array" ref="L216">_xlfn.XLOOKUP(transformación!B207,'[1]Total Búsquedas'!$A$5:$A$101,_xlfn.XLOOKUP($C$1,'[1]Total Búsquedas'!$B$2:$Q$2,'[1]Total Búsquedas'!$B$5:$Q$101))</f>
        <v>168021</v>
      </c>
      <c r="M216" s="3" cm="1">
        <f t="array" ref="M216">_xlfn.XLOOKUP(transformación!B207,'[1]Búsquedas a tres meses'!$A$5:$A$101,_xlfn.XLOOKUP($C$1,'[1]Búsquedas a tres meses'!$B$2:$Q$2,'[1]Búsquedas a tres meses'!$B$5:$Q$101))</f>
        <v>120089</v>
      </c>
      <c r="N216" s="3" cm="1">
        <f t="array" ref="N216">_xlfn.XLOOKUP(transformación!B207,'[1]Búsquedas a 6 meses'!$A$5:$A$101,_xlfn.XLOOKUP($C$1,'[1]Búsquedas a 6 meses'!$B$2:$Q$2,'[1]Búsquedas a 6 meses'!$B$5:$Q$101))</f>
        <v>152103</v>
      </c>
    </row>
    <row r="217" spans="1:14" x14ac:dyDescent="0.3">
      <c r="A217" s="2" t="str">
        <f>'Viajeros Hoteles y Apartamet'!A217</f>
        <v>2022</v>
      </c>
      <c r="B217" s="2" t="str">
        <f>'Viajeros Hoteles y Apartamet'!B217</f>
        <v>2</v>
      </c>
      <c r="C217" s="3">
        <f>'Viajeros Hoteles y Apartamet'!R217</f>
        <v>66039</v>
      </c>
      <c r="D217" s="3" cm="1">
        <f t="array" ref="D217">_xlfn.XLOOKUP(transformación!A208,'[1]Pib Pc'!$A$2:$A$81,_xlfn.XLOOKUP($C$1,'[1]Pib Pc'!B$1:P$1,'[1]Pib Pc'!$B$2:$P$81))</f>
        <v>12880</v>
      </c>
      <c r="E217" s="19" cm="1">
        <f t="array" ref="E217">_xlfn.XLOOKUP(transformación!B208,'[1]IPC Armonizado'!$A$2:$A$250,_xlfn.XLOOKUP($C$1,'[1]IPC Armonizado'!$B$1:$Q$1,'[1]IPC Armonizado'!$B$2:$Q$250))</f>
        <v>115.58</v>
      </c>
      <c r="F217" s="19" cm="1">
        <f t="array" ref="F217">_xlfn.XLOOKUP(transformación!A208,'[1]Desempleo armonizado'!$A$2:$A$101,_xlfn.XLOOKUP($C$1,'[1]Desempleo armonizado'!$B$1:$P$1,'[1]Desempleo armonizado'!$B$2:$P$101))</f>
        <v>3.6</v>
      </c>
      <c r="G217" s="26" cm="1">
        <f t="array" ref="G217">IFERROR(_xlfn.XLOOKUP(transformación!$B208,[1]Forwarkeys!$B$2:$B$1000,_xlfn.XLOOKUP($C$1,[1]Forwarkeys!$C$1:$BA$1,[1]Forwarkeys!$C$2:$BA$1000)),"-")</f>
        <v>36813</v>
      </c>
      <c r="H217" s="19">
        <f>España!E217</f>
        <v>111.15</v>
      </c>
      <c r="I217" s="3">
        <f>[1]Aeropuerto!$N210</f>
        <v>34672</v>
      </c>
      <c r="J217" s="3" cm="1">
        <f t="array" ref="J217">_xlfn.XLOOKUP(transformación!$B208,[1]Mortalidad!$A$2:$A$301,_xlfn.XLOOKUP($C$1,[1]Mortalidad!$B$1:$P$1,[1]Mortalidad!$B$2:$P$301))</f>
        <v>13239</v>
      </c>
      <c r="K217" s="19" cm="1">
        <f t="array" ref="K217">_xlfn.XLOOKUP(transformación!$B208,'[1]Indice del consumidor'!$A$2:$A$301,_xlfn.XLOOKUP($C$1,'[1]Indice del consumidor'!$B$1:$P$1,'[1]Indice del consumidor'!$B$2:$P$301))</f>
        <v>-14.4</v>
      </c>
      <c r="L217" s="3" cm="1">
        <f t="array" ref="L217">_xlfn.XLOOKUP(transformación!B208,'[1]Total Búsquedas'!$A$5:$A$101,_xlfn.XLOOKUP($C$1,'[1]Total Búsquedas'!$B$2:$Q$2,'[1]Total Búsquedas'!$B$5:$Q$101))</f>
        <v>182190</v>
      </c>
      <c r="M217" s="3" cm="1">
        <f t="array" ref="M217">_xlfn.XLOOKUP(transformación!B208,'[1]Búsquedas a tres meses'!$A$5:$A$101,_xlfn.XLOOKUP($C$1,'[1]Búsquedas a tres meses'!$B$2:$Q$2,'[1]Búsquedas a tres meses'!$B$5:$Q$101))</f>
        <v>134716</v>
      </c>
      <c r="N217" s="3" cm="1">
        <f t="array" ref="N217">_xlfn.XLOOKUP(transformación!B208,'[1]Búsquedas a 6 meses'!$A$5:$A$101,_xlfn.XLOOKUP($C$1,'[1]Búsquedas a 6 meses'!$B$2:$Q$2,'[1]Búsquedas a 6 meses'!$B$5:$Q$101))</f>
        <v>169303</v>
      </c>
    </row>
    <row r="218" spans="1:14" x14ac:dyDescent="0.3">
      <c r="A218" s="2" t="str">
        <f>'Viajeros Hoteles y Apartamet'!A218</f>
        <v>2022</v>
      </c>
      <c r="B218" s="2" t="str">
        <f>'Viajeros Hoteles y Apartamet'!B218</f>
        <v>3</v>
      </c>
      <c r="C218" s="3">
        <f>'Viajeros Hoteles y Apartamet'!R218</f>
        <v>85037</v>
      </c>
      <c r="D218" s="3" cm="1">
        <f t="array" ref="D218">_xlfn.XLOOKUP(transformación!A209,'[1]Pib Pc'!$A$2:$A$81,_xlfn.XLOOKUP($C$1,'[1]Pib Pc'!B$1:P$1,'[1]Pib Pc'!$B$2:$P$81))</f>
        <v>12880</v>
      </c>
      <c r="E218" s="19" cm="1">
        <f t="array" ref="E218">_xlfn.XLOOKUP(transformación!B209,'[1]IPC Armonizado'!$A$2:$A$250,_xlfn.XLOOKUP($C$1,'[1]IPC Armonizado'!$B$1:$Q$1,'[1]IPC Armonizado'!$B$2:$Q$250))</f>
        <v>120.7</v>
      </c>
      <c r="F218" s="19" cm="1">
        <f t="array" ref="F218">_xlfn.XLOOKUP(transformación!A209,'[1]Desempleo armonizado'!$A$2:$A$101,_xlfn.XLOOKUP($C$1,'[1]Desempleo armonizado'!$B$1:$P$1,'[1]Desempleo armonizado'!$B$2:$P$101))</f>
        <v>3.6</v>
      </c>
      <c r="G218" s="26" cm="1">
        <f t="array" ref="G218">IFERROR(_xlfn.XLOOKUP(transformación!$B209,[1]Forwarkeys!$B$2:$B$1000,_xlfn.XLOOKUP($C$1,[1]Forwarkeys!$C$1:$BA$1,[1]Forwarkeys!$C$2:$BA$1000)),"-")</f>
        <v>48256</v>
      </c>
      <c r="H218" s="19">
        <f>España!E218</f>
        <v>115.51</v>
      </c>
      <c r="I218" s="3">
        <f>[1]Aeropuerto!$N211</f>
        <v>43013</v>
      </c>
      <c r="J218" s="3" cm="1">
        <f t="array" ref="J218">_xlfn.XLOOKUP(transformación!$B209,[1]Mortalidad!$A$2:$A$301,_xlfn.XLOOKUP($C$1,[1]Mortalidad!$B$1:$P$1,[1]Mortalidad!$B$2:$P$301))</f>
        <v>15429</v>
      </c>
      <c r="K218" s="19" cm="1">
        <f t="array" ref="K218">_xlfn.XLOOKUP(transformación!$B209,'[1]Indice del consumidor'!$A$2:$A$301,_xlfn.XLOOKUP($C$1,'[1]Indice del consumidor'!$B$1:$P$1,'[1]Indice del consumidor'!$B$2:$P$301))</f>
        <v>-23.3</v>
      </c>
      <c r="L218" s="3" cm="1">
        <f t="array" ref="L218">_xlfn.XLOOKUP(transformación!B209,'[1]Total Búsquedas'!$A$5:$A$101,_xlfn.XLOOKUP($C$1,'[1]Total Búsquedas'!$B$2:$Q$2,'[1]Total Búsquedas'!$B$5:$Q$101))</f>
        <v>218240</v>
      </c>
      <c r="M218" s="3" cm="1">
        <f t="array" ref="M218">_xlfn.XLOOKUP(transformación!B209,'[1]Búsquedas a tres meses'!$A$5:$A$101,_xlfn.XLOOKUP($C$1,'[1]Búsquedas a tres meses'!$B$2:$Q$2,'[1]Búsquedas a tres meses'!$B$5:$Q$101))</f>
        <v>159380</v>
      </c>
      <c r="N218" s="3" cm="1">
        <f t="array" ref="N218">_xlfn.XLOOKUP(transformación!B209,'[1]Búsquedas a 6 meses'!$A$5:$A$101,_xlfn.XLOOKUP($C$1,'[1]Búsquedas a 6 meses'!$B$2:$Q$2,'[1]Búsquedas a 6 meses'!$B$5:$Q$101))</f>
        <v>204795</v>
      </c>
    </row>
    <row r="219" spans="1:14" x14ac:dyDescent="0.3">
      <c r="A219" s="2" t="str">
        <f>'Viajeros Hoteles y Apartamet'!A219</f>
        <v>2022</v>
      </c>
      <c r="B219" s="2" t="str">
        <f>'Viajeros Hoteles y Apartamet'!B219</f>
        <v>4</v>
      </c>
      <c r="C219" s="3">
        <f>'Viajeros Hoteles y Apartamet'!R219</f>
        <v>116976</v>
      </c>
      <c r="D219" s="3" cm="1">
        <f t="array" ref="D219">_xlfn.XLOOKUP(transformación!A210,'[1]Pib Pc'!$A$2:$A$81,_xlfn.XLOOKUP($C$1,'[1]Pib Pc'!B$1:P$1,'[1]Pib Pc'!$B$2:$P$81))</f>
        <v>13670</v>
      </c>
      <c r="E219" s="19" cm="1">
        <f t="array" ref="E219">_xlfn.XLOOKUP(transformación!B210,'[1]IPC Armonizado'!$A$2:$A$250,_xlfn.XLOOKUP($C$1,'[1]IPC Armonizado'!$B$1:$Q$1,'[1]IPC Armonizado'!$B$2:$Q$250))</f>
        <v>121.16</v>
      </c>
      <c r="F219" s="19" cm="1">
        <f t="array" ref="F219">_xlfn.XLOOKUP(transformación!A210,'[1]Desempleo armonizado'!$A$2:$A$101,_xlfn.XLOOKUP($C$1,'[1]Desempleo armonizado'!$B$1:$P$1,'[1]Desempleo armonizado'!$B$2:$P$101))</f>
        <v>3.3</v>
      </c>
      <c r="G219" s="26" cm="1">
        <f t="array" ref="G219">IFERROR(_xlfn.XLOOKUP(transformación!$B210,[1]Forwarkeys!$B$2:$B$1000,_xlfn.XLOOKUP($C$1,[1]Forwarkeys!$C$1:$BA$1,[1]Forwarkeys!$C$2:$BA$1000)),"-")</f>
        <v>58249</v>
      </c>
      <c r="H219" s="19">
        <f>España!E219</f>
        <v>115.21</v>
      </c>
      <c r="I219" s="3">
        <f>[1]Aeropuerto!$N212</f>
        <v>54740</v>
      </c>
      <c r="J219" s="3" cm="1">
        <f t="array" ref="J219">_xlfn.XLOOKUP(transformación!$B210,[1]Mortalidad!$A$2:$A$301,_xlfn.XLOOKUP($C$1,[1]Mortalidad!$B$1:$P$1,[1]Mortalidad!$B$2:$P$301))</f>
        <v>14550</v>
      </c>
      <c r="K219" s="19" cm="1">
        <f t="array" ref="K219">_xlfn.XLOOKUP(transformación!$B210,'[1]Indice del consumidor'!$A$2:$A$301,_xlfn.XLOOKUP($C$1,'[1]Indice del consumidor'!$B$1:$P$1,'[1]Indice del consumidor'!$B$2:$P$301))</f>
        <v>-26.3</v>
      </c>
      <c r="L219" s="3" cm="1">
        <f t="array" ref="L219">_xlfn.XLOOKUP(transformación!B210,'[1]Total Búsquedas'!$A$5:$A$101,_xlfn.XLOOKUP($C$1,'[1]Total Búsquedas'!$B$2:$Q$2,'[1]Total Búsquedas'!$B$5:$Q$101))</f>
        <v>205174</v>
      </c>
      <c r="M219" s="3" cm="1">
        <f t="array" ref="M219">_xlfn.XLOOKUP(transformación!B210,'[1]Búsquedas a tres meses'!$A$5:$A$101,_xlfn.XLOOKUP($C$1,'[1]Búsquedas a tres meses'!$B$2:$Q$2,'[1]Búsquedas a tres meses'!$B$5:$Q$101))</f>
        <v>156512</v>
      </c>
      <c r="N219" s="3" cm="1">
        <f t="array" ref="N219">_xlfn.XLOOKUP(transformación!B210,'[1]Búsquedas a 6 meses'!$A$5:$A$101,_xlfn.XLOOKUP($C$1,'[1]Búsquedas a 6 meses'!$B$2:$Q$2,'[1]Búsquedas a 6 meses'!$B$5:$Q$101))</f>
        <v>195484</v>
      </c>
    </row>
    <row r="220" spans="1:14" x14ac:dyDescent="0.3">
      <c r="A220" s="2" t="str">
        <f>'Viajeros Hoteles y Apartamet'!A220</f>
        <v>2022</v>
      </c>
      <c r="B220" s="2" t="str">
        <f>'Viajeros Hoteles y Apartamet'!B220</f>
        <v>5</v>
      </c>
      <c r="C220" s="3">
        <f>'Viajeros Hoteles y Apartamet'!R220</f>
        <v>180683</v>
      </c>
      <c r="D220" s="3" cm="1">
        <f t="array" ref="D220">_xlfn.XLOOKUP(transformación!A211,'[1]Pib Pc'!$A$2:$A$81,_xlfn.XLOOKUP($C$1,'[1]Pib Pc'!B$1:P$1,'[1]Pib Pc'!$B$2:$P$81))</f>
        <v>13670</v>
      </c>
      <c r="E220" s="19" cm="1">
        <f t="array" ref="E220">_xlfn.XLOOKUP(transformación!B211,'[1]IPC Armonizado'!$A$2:$A$250,_xlfn.XLOOKUP($C$1,'[1]IPC Armonizado'!$B$1:$Q$1,'[1]IPC Armonizado'!$B$2:$Q$250))</f>
        <v>120.21</v>
      </c>
      <c r="F220" s="19" cm="1">
        <f t="array" ref="F220">_xlfn.XLOOKUP(transformación!A211,'[1]Desempleo armonizado'!$A$2:$A$101,_xlfn.XLOOKUP($C$1,'[1]Desempleo armonizado'!$B$1:$P$1,'[1]Desempleo armonizado'!$B$2:$P$101))</f>
        <v>3.3</v>
      </c>
      <c r="G220" s="26" cm="1">
        <f t="array" ref="G220">IFERROR(_xlfn.XLOOKUP(transformación!$B211,[1]Forwarkeys!$B$2:$B$1000,_xlfn.XLOOKUP($C$1,[1]Forwarkeys!$C$1:$BA$1,[1]Forwarkeys!$C$2:$BA$1000)),"-")</f>
        <v>61488</v>
      </c>
      <c r="H220" s="19">
        <f>España!E220</f>
        <v>116.03</v>
      </c>
      <c r="I220" s="3">
        <f>[1]Aeropuerto!$N213</f>
        <v>58527</v>
      </c>
      <c r="J220" s="3" cm="1">
        <f t="array" ref="J220">_xlfn.XLOOKUP(transformación!$B211,[1]Mortalidad!$A$2:$A$301,_xlfn.XLOOKUP($C$1,[1]Mortalidad!$B$1:$P$1,[1]Mortalidad!$B$2:$P$301))</f>
        <v>13472</v>
      </c>
      <c r="K220" s="19" cm="1">
        <f t="array" ref="K220">_xlfn.XLOOKUP(transformación!$B211,'[1]Indice del consumidor'!$A$2:$A$301,_xlfn.XLOOKUP($C$1,'[1]Indice del consumidor'!$B$1:$P$1,'[1]Indice del consumidor'!$B$2:$P$301))</f>
        <v>-21.9</v>
      </c>
      <c r="L220" s="3" cm="1">
        <f t="array" ref="L220">_xlfn.XLOOKUP(transformación!B211,'[1]Total Búsquedas'!$A$5:$A$101,_xlfn.XLOOKUP($C$1,'[1]Total Búsquedas'!$B$2:$Q$2,'[1]Total Búsquedas'!$B$5:$Q$101))</f>
        <v>195751</v>
      </c>
      <c r="M220" s="3" cm="1">
        <f t="array" ref="M220">_xlfn.XLOOKUP(transformación!B211,'[1]Búsquedas a tres meses'!$A$5:$A$101,_xlfn.XLOOKUP($C$1,'[1]Búsquedas a tres meses'!$B$2:$Q$2,'[1]Búsquedas a tres meses'!$B$5:$Q$101))</f>
        <v>151615</v>
      </c>
      <c r="N220" s="3" cm="1">
        <f t="array" ref="N220">_xlfn.XLOOKUP(transformación!B211,'[1]Búsquedas a 6 meses'!$A$5:$A$101,_xlfn.XLOOKUP($C$1,'[1]Búsquedas a 6 meses'!$B$2:$Q$2,'[1]Búsquedas a 6 meses'!$B$5:$Q$101))</f>
        <v>186683</v>
      </c>
    </row>
    <row r="221" spans="1:14" x14ac:dyDescent="0.3">
      <c r="A221" s="2" t="str">
        <f>'Viajeros Hoteles y Apartamet'!A221</f>
        <v>2022</v>
      </c>
      <c r="B221" s="2" t="str">
        <f>'Viajeros Hoteles y Apartamet'!B221</f>
        <v>6</v>
      </c>
      <c r="C221" s="3">
        <f>'Viajeros Hoteles y Apartamet'!R221</f>
        <v>158737</v>
      </c>
      <c r="D221" s="3" cm="1">
        <f t="array" ref="D221">_xlfn.XLOOKUP(transformación!A212,'[1]Pib Pc'!$A$2:$A$81,_xlfn.XLOOKUP($C$1,'[1]Pib Pc'!B$1:P$1,'[1]Pib Pc'!$B$2:$P$81))</f>
        <v>13670</v>
      </c>
      <c r="E221" s="19" cm="1">
        <f t="array" ref="E221">_xlfn.XLOOKUP(transformación!B212,'[1]IPC Armonizado'!$A$2:$A$250,_xlfn.XLOOKUP($C$1,'[1]IPC Armonizado'!$B$1:$Q$1,'[1]IPC Armonizado'!$B$2:$Q$250))</f>
        <v>120.13</v>
      </c>
      <c r="F221" s="19" cm="1">
        <f t="array" ref="F221">_xlfn.XLOOKUP(transformación!A212,'[1]Desempleo armonizado'!$A$2:$A$101,_xlfn.XLOOKUP($C$1,'[1]Desempleo armonizado'!$B$1:$P$1,'[1]Desempleo armonizado'!$B$2:$P$101))</f>
        <v>3.3</v>
      </c>
      <c r="G221" s="26" cm="1">
        <f t="array" ref="G221">IFERROR(_xlfn.XLOOKUP(transformación!$B212,[1]Forwarkeys!$B$2:$B$1000,_xlfn.XLOOKUP($C$1,[1]Forwarkeys!$C$1:$BA$1,[1]Forwarkeys!$C$2:$BA$1000)),"-")</f>
        <v>61141</v>
      </c>
      <c r="H221" s="19">
        <f>España!E221</f>
        <v>118.22</v>
      </c>
      <c r="I221" s="3">
        <f>[1]Aeropuerto!$N214</f>
        <v>56592</v>
      </c>
      <c r="J221" s="3" cm="1">
        <f t="array" ref="J221">_xlfn.XLOOKUP(transformación!$B212,[1]Mortalidad!$A$2:$A$301,_xlfn.XLOOKUP($C$1,[1]Mortalidad!$B$1:$P$1,[1]Mortalidad!$B$2:$P$301))</f>
        <v>13025</v>
      </c>
      <c r="K221" s="19" cm="1">
        <f t="array" ref="K221">_xlfn.XLOOKUP(transformación!$B212,'[1]Indice del consumidor'!$A$2:$A$301,_xlfn.XLOOKUP($C$1,'[1]Indice del consumidor'!$B$1:$P$1,'[1]Indice del consumidor'!$B$2:$P$301))</f>
        <v>-27.3</v>
      </c>
      <c r="L221" s="3" cm="1">
        <f t="array" ref="L221">_xlfn.XLOOKUP(transformación!B212,'[1]Total Búsquedas'!$A$5:$A$101,_xlfn.XLOOKUP($C$1,'[1]Total Búsquedas'!$B$2:$Q$2,'[1]Total Búsquedas'!$B$5:$Q$101))</f>
        <v>197862</v>
      </c>
      <c r="M221" s="3" cm="1">
        <f t="array" ref="M221">_xlfn.XLOOKUP(transformación!B212,'[1]Búsquedas a tres meses'!$A$5:$A$101,_xlfn.XLOOKUP($C$1,'[1]Búsquedas a tres meses'!$B$2:$Q$2,'[1]Búsquedas a tres meses'!$B$5:$Q$101))</f>
        <v>159582</v>
      </c>
      <c r="N221" s="3" cm="1">
        <f t="array" ref="N221">_xlfn.XLOOKUP(transformación!B212,'[1]Búsquedas a 6 meses'!$A$5:$A$101,_xlfn.XLOOKUP($C$1,'[1]Búsquedas a 6 meses'!$B$2:$Q$2,'[1]Búsquedas a 6 meses'!$B$5:$Q$101))</f>
        <v>188549</v>
      </c>
    </row>
    <row r="222" spans="1:14" x14ac:dyDescent="0.3">
      <c r="A222" s="2" t="str">
        <f>'Viajeros Hoteles y Apartamet'!A222</f>
        <v>2022</v>
      </c>
      <c r="B222" s="2" t="str">
        <f>'Viajeros Hoteles y Apartamet'!B222</f>
        <v>7</v>
      </c>
      <c r="C222" s="3">
        <f>'Viajeros Hoteles y Apartamet'!R222</f>
        <v>165067</v>
      </c>
      <c r="D222" s="3" cm="1">
        <f t="array" ref="D222">_xlfn.XLOOKUP(transformación!A213,'[1]Pib Pc'!$A$2:$A$81,_xlfn.XLOOKUP($C$1,'[1]Pib Pc'!B$1:P$1,'[1]Pib Pc'!$B$2:$P$81))</f>
        <v>13440</v>
      </c>
      <c r="E222" s="19" cm="1">
        <f t="array" ref="E222">_xlfn.XLOOKUP(transformación!B213,'[1]IPC Armonizado'!$A$2:$A$250,_xlfn.XLOOKUP($C$1,'[1]IPC Armonizado'!$B$1:$Q$1,'[1]IPC Armonizado'!$B$2:$Q$250))</f>
        <v>122.74</v>
      </c>
      <c r="F222" s="19" cm="1">
        <f t="array" ref="F222">_xlfn.XLOOKUP(transformación!A213,'[1]Desempleo armonizado'!$A$2:$A$101,_xlfn.XLOOKUP($C$1,'[1]Desempleo armonizado'!$B$1:$P$1,'[1]Desempleo armonizado'!$B$2:$P$101))</f>
        <v>3.7</v>
      </c>
      <c r="G222" s="26" cm="1">
        <f t="array" ref="G222">IFERROR(_xlfn.XLOOKUP(transformación!$B213,[1]Forwarkeys!$B$2:$B$1000,_xlfn.XLOOKUP($C$1,[1]Forwarkeys!$C$1:$BA$1,[1]Forwarkeys!$C$2:$BA$1000)),"-")</f>
        <v>56150</v>
      </c>
      <c r="H222" s="19">
        <f>España!E222</f>
        <v>117.54</v>
      </c>
      <c r="I222" s="3">
        <f>[1]Aeropuerto!$N215</f>
        <v>54257</v>
      </c>
      <c r="J222" s="3" cm="1">
        <f t="array" ref="J222">_xlfn.XLOOKUP(transformación!$B213,[1]Mortalidad!$A$2:$A$301,_xlfn.XLOOKUP($C$1,[1]Mortalidad!$B$1:$P$1,[1]Mortalidad!$B$2:$P$301))</f>
        <v>13598</v>
      </c>
      <c r="K222" s="19" cm="1">
        <f t="array" ref="K222">_xlfn.XLOOKUP(transformación!$B213,'[1]Indice del consumidor'!$A$2:$A$301,_xlfn.XLOOKUP($C$1,'[1]Indice del consumidor'!$B$1:$P$1,'[1]Indice del consumidor'!$B$2:$P$301))</f>
        <v>-25.9</v>
      </c>
      <c r="L222" s="3" cm="1">
        <f t="array" ref="L222">_xlfn.XLOOKUP(transformación!B213,'[1]Total Búsquedas'!$A$5:$A$101,_xlfn.XLOOKUP($C$1,'[1]Total Búsquedas'!$B$2:$Q$2,'[1]Total Búsquedas'!$B$5:$Q$101))</f>
        <v>196334</v>
      </c>
      <c r="M222" s="3" cm="1">
        <f t="array" ref="M222">_xlfn.XLOOKUP(transformación!B213,'[1]Búsquedas a tres meses'!$A$5:$A$101,_xlfn.XLOOKUP($C$1,'[1]Búsquedas a tres meses'!$B$2:$Q$2,'[1]Búsquedas a tres meses'!$B$5:$Q$101))</f>
        <v>164050</v>
      </c>
      <c r="N222" s="3" cm="1">
        <f t="array" ref="N222">_xlfn.XLOOKUP(transformación!B213,'[1]Búsquedas a 6 meses'!$A$5:$A$101,_xlfn.XLOOKUP($C$1,'[1]Búsquedas a 6 meses'!$B$2:$Q$2,'[1]Búsquedas a 6 meses'!$B$5:$Q$101))</f>
        <v>184684</v>
      </c>
    </row>
    <row r="223" spans="1:14" x14ac:dyDescent="0.3">
      <c r="A223" s="2">
        <v>2022</v>
      </c>
      <c r="B223" s="2">
        <v>8</v>
      </c>
      <c r="C223" s="3">
        <f>'Viajeros Hoteles y Apartamet'!R223</f>
        <v>189898</v>
      </c>
      <c r="D223" s="3" cm="1">
        <f t="array" ref="D223">_xlfn.XLOOKUP(transformación!A214,'[1]Pib Pc'!$A$2:$A$81,_xlfn.XLOOKUP($C$1,'[1]Pib Pc'!B$1:P$1,'[1]Pib Pc'!$B$2:$P$81))</f>
        <v>13440</v>
      </c>
      <c r="E223" s="19" cm="1">
        <f t="array" ref="E223">_xlfn.XLOOKUP(transformación!B214,'[1]IPC Armonizado'!$A$2:$A$250,_xlfn.XLOOKUP($C$1,'[1]IPC Armonizado'!$B$1:$Q$1,'[1]IPC Armonizado'!$B$2:$Q$250))</f>
        <v>125.63</v>
      </c>
      <c r="F223" s="19" cm="1">
        <f t="array" ref="F223">_xlfn.XLOOKUP(transformación!A214,'[1]Desempleo armonizado'!$A$2:$A$101,_xlfn.XLOOKUP($C$1,'[1]Desempleo armonizado'!$B$1:$P$1,'[1]Desempleo armonizado'!$B$2:$P$101))</f>
        <v>3.7</v>
      </c>
      <c r="G223" s="26" cm="1">
        <f t="array" ref="G223">IFERROR(_xlfn.XLOOKUP(transformación!$B214,[1]Forwarkeys!$B$2:$B$1000,_xlfn.XLOOKUP($C$1,[1]Forwarkeys!$C$1:$BA$1,[1]Forwarkeys!$C$2:$BA$1000)),"-")</f>
        <v>55196</v>
      </c>
      <c r="H223" s="19">
        <f>España!E223</f>
        <v>117.84</v>
      </c>
      <c r="I223" s="3">
        <f>[1]Aeropuerto!$N216</f>
        <v>49454</v>
      </c>
      <c r="J223" s="3" cm="1">
        <f t="array" ref="J223">_xlfn.XLOOKUP(transformación!$B214,[1]Mortalidad!$A$2:$A$301,_xlfn.XLOOKUP($C$1,[1]Mortalidad!$B$1:$P$1,[1]Mortalidad!$B$2:$P$301))</f>
        <v>13353</v>
      </c>
      <c r="K223" s="19" cm="1">
        <f t="array" ref="K223">_xlfn.XLOOKUP(transformación!$B214,'[1]Indice del consumidor'!$A$2:$A$301,_xlfn.XLOOKUP($C$1,'[1]Indice del consumidor'!$B$1:$P$1,'[1]Indice del consumidor'!$B$2:$P$301))</f>
        <v>-27.9</v>
      </c>
      <c r="L223" s="3" cm="1">
        <f t="array" ref="L223">_xlfn.XLOOKUP(transformación!B214,'[1]Total Búsquedas'!$A$5:$A$101,_xlfn.XLOOKUP($C$1,'[1]Total Búsquedas'!$B$2:$Q$2,'[1]Total Búsquedas'!$B$5:$Q$101))</f>
        <v>177708</v>
      </c>
      <c r="M223" s="3" cm="1">
        <f t="array" ref="M223">_xlfn.XLOOKUP(transformación!B214,'[1]Búsquedas a tres meses'!$A$5:$A$101,_xlfn.XLOOKUP($C$1,'[1]Búsquedas a tres meses'!$B$2:$Q$2,'[1]Búsquedas a tres meses'!$B$5:$Q$101))</f>
        <v>138534</v>
      </c>
      <c r="N223" s="3" cm="1">
        <f t="array" ref="N223">_xlfn.XLOOKUP(transformación!B214,'[1]Búsquedas a 6 meses'!$A$5:$A$101,_xlfn.XLOOKUP($C$1,'[1]Búsquedas a 6 meses'!$B$2:$Q$2,'[1]Búsquedas a 6 meses'!$B$5:$Q$101))</f>
        <v>159918</v>
      </c>
    </row>
    <row r="224" spans="1:14" x14ac:dyDescent="0.3">
      <c r="A224" s="2">
        <v>2022</v>
      </c>
      <c r="B224" s="2">
        <v>9</v>
      </c>
      <c r="C224" s="3">
        <f>'Viajeros Hoteles y Apartamet'!R224</f>
        <v>156097</v>
      </c>
      <c r="D224" s="3" cm="1">
        <f t="array" ref="D224">_xlfn.XLOOKUP(transformación!A215,'[1]Pib Pc'!$A$2:$A$81,_xlfn.XLOOKUP($C$1,'[1]Pib Pc'!B$1:P$1,'[1]Pib Pc'!$B$2:$P$81))</f>
        <v>13440</v>
      </c>
      <c r="E224" s="19" cm="1">
        <f t="array" ref="E224">_xlfn.XLOOKUP(transformación!B215,'[1]IPC Armonizado'!$A$2:$A$250,_xlfn.XLOOKUP($C$1,'[1]IPC Armonizado'!$B$1:$Q$1,'[1]IPC Armonizado'!$B$2:$Q$250))</f>
        <v>129.19999999999999</v>
      </c>
      <c r="F224" s="19" cm="1">
        <f t="array" ref="F224">_xlfn.XLOOKUP(transformación!A215,'[1]Desempleo armonizado'!$A$2:$A$101,_xlfn.XLOOKUP($C$1,'[1]Desempleo armonizado'!$B$1:$P$1,'[1]Desempleo armonizado'!$B$2:$P$101))</f>
        <v>3.7</v>
      </c>
      <c r="G224" s="26" cm="1">
        <f t="array" ref="G224">IFERROR(_xlfn.XLOOKUP(transformación!$B215,[1]Forwarkeys!$B$2:$B$1000,_xlfn.XLOOKUP($C$1,[1]Forwarkeys!$C$1:$BA$1,[1]Forwarkeys!$C$2:$BA$1000)),"-")</f>
        <v>50473</v>
      </c>
      <c r="H224" s="19">
        <f>España!E224</f>
        <v>117.55</v>
      </c>
      <c r="I224" s="3">
        <f>[1]Aeropuerto!$N217</f>
        <v>49003</v>
      </c>
      <c r="J224" s="3" cm="1">
        <f t="array" ref="J224">_xlfn.XLOOKUP(transformación!$B215,[1]Mortalidad!$A$2:$A$301,_xlfn.XLOOKUP($C$1,[1]Mortalidad!$B$1:$P$1,[1]Mortalidad!$B$2:$P$301))</f>
        <v>12758</v>
      </c>
      <c r="K224" s="19" cm="1">
        <f t="array" ref="K224">_xlfn.XLOOKUP(transformación!$B215,'[1]Indice del consumidor'!$A$2:$A$301,_xlfn.XLOOKUP($C$1,'[1]Indice del consumidor'!$B$1:$P$1,'[1]Indice del consumidor'!$B$2:$P$301))</f>
        <v>-36.299999999999997</v>
      </c>
      <c r="L224" s="3" cm="1">
        <f t="array" ref="L224">_xlfn.XLOOKUP(transformación!B215,'[1]Total Búsquedas'!$A$5:$A$101,_xlfn.XLOOKUP($C$1,'[1]Total Búsquedas'!$B$2:$Q$2,'[1]Total Búsquedas'!$B$5:$Q$101))</f>
        <v>193708</v>
      </c>
      <c r="M224" s="3" cm="1">
        <f t="array" ref="M224">_xlfn.XLOOKUP(transformación!B215,'[1]Búsquedas a tres meses'!$A$5:$A$101,_xlfn.XLOOKUP($C$1,'[1]Búsquedas a tres meses'!$B$2:$Q$2,'[1]Búsquedas a tres meses'!$B$5:$Q$101))</f>
        <v>146218</v>
      </c>
      <c r="N224" s="3" cm="1">
        <f t="array" ref="N224">_xlfn.XLOOKUP(transformación!B215,'[1]Búsquedas a 6 meses'!$A$5:$A$101,_xlfn.XLOOKUP($C$1,'[1]Búsquedas a 6 meses'!$B$2:$Q$2,'[1]Búsquedas a 6 meses'!$B$5:$Q$101))</f>
        <v>166223</v>
      </c>
    </row>
    <row r="225" spans="1:14" x14ac:dyDescent="0.3">
      <c r="A225" s="2">
        <v>2022</v>
      </c>
      <c r="B225" s="2">
        <v>10</v>
      </c>
      <c r="C225" s="3">
        <f>'Viajeros Hoteles y Apartamet'!R225</f>
        <v>136535</v>
      </c>
      <c r="D225" s="3" cm="1">
        <f t="array" ref="D225">_xlfn.XLOOKUP(transformación!A216,'[1]Pib Pc'!$A$2:$A$81,_xlfn.XLOOKUP($C$1,'[1]Pib Pc'!B$1:P$1,'[1]Pib Pc'!$B$2:$P$81))</f>
        <v>14140</v>
      </c>
      <c r="E225" s="19" cm="1">
        <f t="array" ref="E225">_xlfn.XLOOKUP(transformación!B216,'[1]IPC Armonizado'!$A$2:$A$250,_xlfn.XLOOKUP($C$1,'[1]IPC Armonizado'!$B$1:$Q$1,'[1]IPC Armonizado'!$B$2:$Q$250))</f>
        <v>130.91999999999999</v>
      </c>
      <c r="F225" s="19" cm="1">
        <f t="array" ref="F225">_xlfn.XLOOKUP(transformación!A216,'[1]Desempleo armonizado'!$A$2:$A$101,_xlfn.XLOOKUP($C$1,'[1]Desempleo armonizado'!$B$1:$P$1,'[1]Desempleo armonizado'!$B$2:$P$101))</f>
        <v>3.5</v>
      </c>
      <c r="G225" s="26" cm="1">
        <f t="array" ref="G225">IFERROR(_xlfn.XLOOKUP(transformación!$B216,[1]Forwarkeys!$B$2:$B$1000,_xlfn.XLOOKUP($C$1,[1]Forwarkeys!$C$1:$BA$1,[1]Forwarkeys!$C$2:$BA$1000)),"-")</f>
        <v>62337</v>
      </c>
      <c r="H225" s="19">
        <f>España!E225</f>
        <v>117.61</v>
      </c>
      <c r="I225" s="3">
        <f>[1]Aeropuerto!$N218</f>
        <v>55552</v>
      </c>
      <c r="J225" s="3" t="str" cm="1">
        <f t="array" ref="J225">_xlfn.XLOOKUP(transformación!$B216,[1]Mortalidad!$A$2:$A$301,_xlfn.XLOOKUP($C$1,[1]Mortalidad!$B$1:$P$1,[1]Mortalidad!$B$2:$P$301))</f>
        <v>:</v>
      </c>
      <c r="K225" s="19" cm="1">
        <f t="array" ref="K225">_xlfn.XLOOKUP(transformación!$B216,'[1]Indice del consumidor'!$A$2:$A$301,_xlfn.XLOOKUP($C$1,'[1]Indice del consumidor'!$B$1:$P$1,'[1]Indice del consumidor'!$B$2:$P$301))</f>
        <v>-34.6</v>
      </c>
      <c r="L225" s="3" cm="1">
        <f t="array" ref="L225">_xlfn.XLOOKUP(transformación!B216,'[1]Total Búsquedas'!$A$5:$A$101,_xlfn.XLOOKUP($C$1,'[1]Total Búsquedas'!$B$2:$Q$2,'[1]Total Búsquedas'!$B$5:$Q$101))</f>
        <v>185701</v>
      </c>
      <c r="M225" s="3" cm="1">
        <f t="array" ref="M225">_xlfn.XLOOKUP(transformación!B216,'[1]Búsquedas a tres meses'!$A$5:$A$101,_xlfn.XLOOKUP($C$1,'[1]Búsquedas a tres meses'!$B$2:$Q$2,'[1]Búsquedas a tres meses'!$B$5:$Q$101))</f>
        <v>132227</v>
      </c>
      <c r="N225" s="3" cm="1">
        <f t="array" ref="N225">_xlfn.XLOOKUP(transformación!B216,'[1]Búsquedas a 6 meses'!$A$5:$A$101,_xlfn.XLOOKUP($C$1,'[1]Búsquedas a 6 meses'!$B$2:$Q$2,'[1]Búsquedas a 6 meses'!$B$5:$Q$101))</f>
        <v>159059</v>
      </c>
    </row>
    <row r="226" spans="1:14" x14ac:dyDescent="0.3">
      <c r="A226" s="2">
        <v>2022</v>
      </c>
      <c r="B226" s="2">
        <v>11</v>
      </c>
      <c r="C226" s="3">
        <f>'Viajeros Hoteles y Apartamet'!R226</f>
        <v>55079</v>
      </c>
      <c r="D226" s="3" cm="1">
        <f t="array" ref="D226">_xlfn.XLOOKUP(transformación!A217,'[1]Pib Pc'!$A$2:$A$81,_xlfn.XLOOKUP($C$1,'[1]Pib Pc'!B$1:P$1,'[1]Pib Pc'!$B$2:$P$81))</f>
        <v>14140</v>
      </c>
      <c r="E226" s="19" cm="1">
        <f t="array" ref="E226">_xlfn.XLOOKUP(transformación!B217,'[1]IPC Armonizado'!$A$2:$A$250,_xlfn.XLOOKUP($C$1,'[1]IPC Armonizado'!$B$1:$Q$1,'[1]IPC Armonizado'!$B$2:$Q$250))</f>
        <v>125.81</v>
      </c>
      <c r="F226" s="19" cm="1">
        <f t="array" ref="F226">_xlfn.XLOOKUP(transformación!A217,'[1]Desempleo armonizado'!$A$2:$A$101,_xlfn.XLOOKUP($C$1,'[1]Desempleo armonizado'!$B$1:$P$1,'[1]Desempleo armonizado'!$B$2:$P$101))</f>
        <v>3.5</v>
      </c>
      <c r="G226" s="26" cm="1">
        <f t="array" ref="G226">IFERROR(_xlfn.XLOOKUP(transformación!$B217,[1]Forwarkeys!$B$2:$B$1000,_xlfn.XLOOKUP($C$1,[1]Forwarkeys!$C$1:$BA$1,[1]Forwarkeys!$C$2:$BA$1000)),"-")</f>
        <v>48553</v>
      </c>
      <c r="H226" s="19">
        <f>España!E226</f>
        <v>117.22</v>
      </c>
      <c r="I226" s="3">
        <f>[1]Aeropuerto!$N219</f>
        <v>38316</v>
      </c>
      <c r="J226" s="3" t="str" cm="1">
        <f t="array" ref="J226">_xlfn.XLOOKUP(transformación!$B217,[1]Mortalidad!$A$2:$A$301,_xlfn.XLOOKUP($C$1,[1]Mortalidad!$B$1:$P$1,[1]Mortalidad!$B$2:$P$301))</f>
        <v>:</v>
      </c>
      <c r="K226" s="19" cm="1">
        <f t="array" ref="K226">_xlfn.XLOOKUP(transformación!$B217,'[1]Indice del consumidor'!$A$2:$A$301,_xlfn.XLOOKUP($C$1,'[1]Indice del consumidor'!$B$1:$P$1,'[1]Indice del consumidor'!$B$2:$P$301))</f>
        <v>-31.1</v>
      </c>
      <c r="L226" s="3" cm="1">
        <f t="array" ref="L226">_xlfn.XLOOKUP(transformación!B217,'[1]Total Búsquedas'!$A$5:$A$101,_xlfn.XLOOKUP($C$1,'[1]Total Búsquedas'!$B$2:$Q$2,'[1]Total Búsquedas'!$B$5:$Q$101))</f>
        <v>168540</v>
      </c>
      <c r="M226" s="3" cm="1">
        <f t="array" ref="M226">_xlfn.XLOOKUP(transformación!B217,'[1]Búsquedas a tres meses'!$A$5:$A$101,_xlfn.XLOOKUP($C$1,'[1]Búsquedas a tres meses'!$B$2:$Q$2,'[1]Búsquedas a tres meses'!$B$5:$Q$101))</f>
        <v>106297</v>
      </c>
      <c r="N226" s="3" cm="1">
        <f t="array" ref="N226">_xlfn.XLOOKUP(transformación!B217,'[1]Búsquedas a 6 meses'!$A$5:$A$101,_xlfn.XLOOKUP($C$1,'[1]Búsquedas a 6 meses'!$B$2:$Q$2,'[1]Búsquedas a 6 meses'!$B$5:$Q$101))</f>
        <v>141252</v>
      </c>
    </row>
    <row r="227" spans="1:14" x14ac:dyDescent="0.3">
      <c r="A227" s="2">
        <v>2022</v>
      </c>
      <c r="B227" s="2">
        <v>12</v>
      </c>
      <c r="C227" s="3">
        <f>'Viajeros Hoteles y Apartamet'!R227</f>
        <v>50642</v>
      </c>
      <c r="D227" s="3" cm="1">
        <f t="array" ref="D227">_xlfn.XLOOKUP(transformación!A218,'[1]Pib Pc'!$A$2:$A$81,_xlfn.XLOOKUP($C$1,'[1]Pib Pc'!B$1:P$1,'[1]Pib Pc'!$B$2:$P$81))</f>
        <v>14140</v>
      </c>
      <c r="E227" s="19" cm="1">
        <f t="array" ref="E227">_xlfn.XLOOKUP(transformación!B218,'[1]IPC Armonizado'!$A$2:$A$250,_xlfn.XLOOKUP($C$1,'[1]IPC Armonizado'!$B$1:$Q$1,'[1]IPC Armonizado'!$B$2:$Q$250))</f>
        <v>126.64</v>
      </c>
      <c r="F227" s="19" cm="1">
        <f t="array" ref="F227">_xlfn.XLOOKUP(transformación!A218,'[1]Desempleo armonizado'!$A$2:$A$101,_xlfn.XLOOKUP($C$1,'[1]Desempleo armonizado'!$B$1:$P$1,'[1]Desempleo armonizado'!$B$2:$P$101))</f>
        <v>3.5</v>
      </c>
      <c r="G227" s="26" cm="1">
        <f t="array" ref="G227">IFERROR(_xlfn.XLOOKUP(transformación!$B218,[1]Forwarkeys!$B$2:$B$1000,_xlfn.XLOOKUP($C$1,[1]Forwarkeys!$C$1:$BA$1,[1]Forwarkeys!$C$2:$BA$1000)),"-")</f>
        <v>43760</v>
      </c>
      <c r="H227" s="19">
        <f>España!E227</f>
        <v>117.22</v>
      </c>
      <c r="I227" s="3">
        <f>[1]Aeropuerto!$N220</f>
        <v>39018</v>
      </c>
      <c r="J227" s="3" t="str" cm="1">
        <f t="array" ref="J227">_xlfn.XLOOKUP(transformación!$B218,[1]Mortalidad!$A$2:$A$301,_xlfn.XLOOKUP($C$1,[1]Mortalidad!$B$1:$P$1,[1]Mortalidad!$B$2:$P$301))</f>
        <v>:</v>
      </c>
      <c r="K227" s="19" cm="1">
        <f t="array" ref="K227">_xlfn.XLOOKUP(transformación!$B218,'[1]Indice del consumidor'!$A$2:$A$301,_xlfn.XLOOKUP($C$1,'[1]Indice del consumidor'!$B$1:$P$1,'[1]Indice del consumidor'!$B$2:$P$301))</f>
        <v>-26.1</v>
      </c>
      <c r="L227" s="3" cm="1">
        <f t="array" ref="L227">_xlfn.XLOOKUP(transformación!B218,'[1]Total Búsquedas'!$A$5:$A$101,_xlfn.XLOOKUP($C$1,'[1]Total Búsquedas'!$B$2:$Q$2,'[1]Total Búsquedas'!$B$5:$Q$101))</f>
        <v>226415</v>
      </c>
      <c r="M227" s="3" cm="1">
        <f t="array" ref="M227">_xlfn.XLOOKUP(transformación!B218,'[1]Búsquedas a tres meses'!$A$5:$A$101,_xlfn.XLOOKUP($C$1,'[1]Búsquedas a tres meses'!$B$2:$Q$2,'[1]Búsquedas a tres meses'!$B$5:$Q$101))</f>
        <v>153220</v>
      </c>
      <c r="N227" s="3" cm="1">
        <f t="array" ref="N227">_xlfn.XLOOKUP(transformación!B218,'[1]Búsquedas a 6 meses'!$A$5:$A$101,_xlfn.XLOOKUP($C$1,'[1]Búsquedas a 6 meses'!$B$2:$Q$2,'[1]Búsquedas a 6 meses'!$B$5:$Q$101))</f>
        <v>198345</v>
      </c>
    </row>
    <row r="228" spans="1:14" x14ac:dyDescent="0.3">
      <c r="A228" s="2">
        <v>2023</v>
      </c>
      <c r="B228" s="2">
        <v>1</v>
      </c>
      <c r="C228" s="3">
        <f>'Viajeros Hoteles y Apartamet'!R228</f>
        <v>84522</v>
      </c>
      <c r="D228" s="3" cm="1">
        <f t="array" ref="D228">_xlfn.XLOOKUP(transformación!A219,'[1]Pib Pc'!$A$2:$A$81,_xlfn.XLOOKUP($C$1,'[1]Pib Pc'!B$1:P$1,'[1]Pib Pc'!$B$2:$P$81))</f>
        <v>14000</v>
      </c>
      <c r="E228" s="19" cm="1">
        <f t="array" ref="E228">_xlfn.XLOOKUP(transformación!B219,'[1]IPC Armonizado'!$A$2:$A$250,_xlfn.XLOOKUP($C$1,'[1]IPC Armonizado'!$B$1:$Q$1,'[1]IPC Armonizado'!$B$2:$Q$250))</f>
        <v>124.23</v>
      </c>
      <c r="F228" s="19" cm="1">
        <f t="array" ref="F228">_xlfn.XLOOKUP(transformación!A219,'[1]Desempleo armonizado'!$A$2:$A$101,_xlfn.XLOOKUP($C$1,'[1]Desempleo armonizado'!$B$1:$P$1,'[1]Desempleo armonizado'!$B$2:$P$101))</f>
        <v>3.7</v>
      </c>
      <c r="G228" s="26" cm="1">
        <f t="array" ref="G228">IFERROR(_xlfn.XLOOKUP(transformación!$B219,[1]Forwarkeys!$B$2:$B$1000,_xlfn.XLOOKUP($C$1,[1]Forwarkeys!$C$1:$BA$1,[1]Forwarkeys!$C$2:$BA$1000)),"-")</f>
        <v>44952</v>
      </c>
      <c r="H228" s="19">
        <f>España!E228</f>
        <v>116.72</v>
      </c>
      <c r="I228" s="3">
        <f>[1]Aeropuerto!$N221</f>
        <v>38028</v>
      </c>
      <c r="J228" s="3" cm="1">
        <f t="array" ref="J228">_xlfn.XLOOKUP(transformación!$B219,[1]Mortalidad!$A$2:$A$301,_xlfn.XLOOKUP($C$1,[1]Mortalidad!$B$1:$P$1,[1]Mortalidad!$B$2:$P$301))</f>
        <v>0</v>
      </c>
      <c r="K228" s="19" cm="1">
        <f t="array" ref="K228">_xlfn.XLOOKUP(transformación!$B219,'[1]Indice del consumidor'!$A$2:$A$301,_xlfn.XLOOKUP($C$1,'[1]Indice del consumidor'!$B$1:$P$1,'[1]Indice del consumidor'!$B$2:$P$301))</f>
        <v>-22.8</v>
      </c>
      <c r="L228" s="3" cm="1">
        <f t="array" ref="L228">_xlfn.XLOOKUP(transformación!B219,'[1]Total Búsquedas'!$A$5:$A$101,_xlfn.XLOOKUP($C$1,'[1]Total Búsquedas'!$B$2:$Q$2,'[1]Total Búsquedas'!$B$5:$Q$101))</f>
        <v>313813</v>
      </c>
      <c r="M228" s="3" cm="1">
        <f t="array" ref="M228">_xlfn.XLOOKUP(transformación!B219,'[1]Búsquedas a tres meses'!$A$5:$A$101,_xlfn.XLOOKUP($C$1,'[1]Búsquedas a tres meses'!$B$2:$Q$2,'[1]Búsquedas a tres meses'!$B$5:$Q$101))</f>
        <v>199905</v>
      </c>
      <c r="N228" s="3" cm="1">
        <f t="array" ref="N228">_xlfn.XLOOKUP(transformación!B219,'[1]Búsquedas a 6 meses'!$A$5:$A$101,_xlfn.XLOOKUP($C$1,'[1]Búsquedas a 6 meses'!$B$2:$Q$2,'[1]Búsquedas a 6 meses'!$B$5:$Q$101))</f>
        <v>272157</v>
      </c>
    </row>
    <row r="229" spans="1:14" x14ac:dyDescent="0.3">
      <c r="A229" s="2">
        <v>2023</v>
      </c>
      <c r="B229" s="2">
        <v>2</v>
      </c>
      <c r="C229" s="3">
        <f>'Viajeros Hoteles y Apartamet'!R229</f>
        <v>74289</v>
      </c>
      <c r="D229" s="3" cm="1">
        <f t="array" ref="D229">_xlfn.XLOOKUP(transformación!A220,'[1]Pib Pc'!$A$2:$A$81,_xlfn.XLOOKUP($C$1,'[1]Pib Pc'!B$1:P$1,'[1]Pib Pc'!$B$2:$P$81))</f>
        <v>14000</v>
      </c>
      <c r="E229" s="19" cm="1">
        <f t="array" ref="E229">_xlfn.XLOOKUP(transformación!B220,'[1]IPC Armonizado'!$A$2:$A$250,_xlfn.XLOOKUP($C$1,'[1]IPC Armonizado'!$B$1:$Q$1,'[1]IPC Armonizado'!$B$2:$Q$250))</f>
        <v>125.9</v>
      </c>
      <c r="F229" s="19" cm="1">
        <f t="array" ref="F229">_xlfn.XLOOKUP(transformación!A220,'[1]Desempleo armonizado'!$A$2:$A$101,_xlfn.XLOOKUP($C$1,'[1]Desempleo armonizado'!$B$1:$P$1,'[1]Desempleo armonizado'!$B$2:$P$101))</f>
        <v>3.7</v>
      </c>
      <c r="G229" s="26" cm="1">
        <f t="array" ref="G229">IFERROR(_xlfn.XLOOKUP(transformación!$B220,[1]Forwarkeys!$B$2:$B$1000,_xlfn.XLOOKUP($C$1,[1]Forwarkeys!$C$1:$BA$1,[1]Forwarkeys!$C$2:$BA$1000)),"-")</f>
        <v>45120</v>
      </c>
      <c r="H229" s="19">
        <f>España!E229</f>
        <v>117.82</v>
      </c>
      <c r="I229" s="3">
        <f>[1]Aeropuerto!$N222</f>
        <v>41983</v>
      </c>
      <c r="J229" s="3" cm="1">
        <f t="array" ref="J229">_xlfn.XLOOKUP(transformación!$B220,[1]Mortalidad!$A$2:$A$301,_xlfn.XLOOKUP($C$1,[1]Mortalidad!$B$1:$P$1,[1]Mortalidad!$B$2:$P$301))</f>
        <v>0</v>
      </c>
      <c r="K229" s="19" cm="1">
        <f t="array" ref="K229">_xlfn.XLOOKUP(transformación!$B220,'[1]Indice del consumidor'!$A$2:$A$301,_xlfn.XLOOKUP($C$1,'[1]Indice del consumidor'!$B$1:$P$1,'[1]Indice del consumidor'!$B$2:$P$301))</f>
        <v>-17.899999999999999</v>
      </c>
      <c r="L229" s="3" cm="1">
        <f t="array" ref="L229">_xlfn.XLOOKUP(transformación!B220,'[1]Total Búsquedas'!$A$5:$A$101,_xlfn.XLOOKUP($C$1,'[1]Total Búsquedas'!$B$2:$Q$2,'[1]Total Búsquedas'!$B$5:$Q$101))</f>
        <v>264781</v>
      </c>
      <c r="M229" s="3" cm="1">
        <f t="array" ref="M229">_xlfn.XLOOKUP(transformación!B220,'[1]Búsquedas a tres meses'!$A$5:$A$101,_xlfn.XLOOKUP($C$1,'[1]Búsquedas a tres meses'!$B$2:$Q$2,'[1]Búsquedas a tres meses'!$B$5:$Q$101))</f>
        <v>173287</v>
      </c>
      <c r="N229" s="3" cm="1">
        <f t="array" ref="N229">_xlfn.XLOOKUP(transformación!B220,'[1]Búsquedas a 6 meses'!$A$5:$A$101,_xlfn.XLOOKUP($C$1,'[1]Búsquedas a 6 meses'!$B$2:$Q$2,'[1]Búsquedas a 6 meses'!$B$5:$Q$101))</f>
        <v>234473</v>
      </c>
    </row>
    <row r="230" spans="1:14" x14ac:dyDescent="0.3">
      <c r="A230" s="2">
        <v>2023</v>
      </c>
      <c r="B230" s="2">
        <v>3</v>
      </c>
      <c r="C230" s="3">
        <f>'Viajeros Hoteles y Apartamet'!R230</f>
        <v>96950</v>
      </c>
      <c r="D230" s="3" cm="1">
        <f t="array" ref="D230">_xlfn.XLOOKUP(transformación!A221,'[1]Pib Pc'!$A$2:$A$81,_xlfn.XLOOKUP($C$1,'[1]Pib Pc'!B$1:P$1,'[1]Pib Pc'!$B$2:$P$81))</f>
        <v>14000</v>
      </c>
      <c r="E230" s="19" cm="1">
        <f t="array" ref="E230">_xlfn.XLOOKUP(transformación!B221,'[1]IPC Armonizado'!$A$2:$A$250,_xlfn.XLOOKUP($C$1,'[1]IPC Armonizado'!$B$1:$Q$1,'[1]IPC Armonizado'!$B$2:$Q$250))</f>
        <v>126.16</v>
      </c>
      <c r="F230" s="19" cm="1">
        <f t="array" ref="F230">_xlfn.XLOOKUP(transformación!A221,'[1]Desempleo armonizado'!$A$2:$A$101,_xlfn.XLOOKUP($C$1,'[1]Desempleo armonizado'!$B$1:$P$1,'[1]Desempleo armonizado'!$B$2:$P$101))</f>
        <v>3.7</v>
      </c>
      <c r="G230" s="26" cm="1">
        <f t="array" ref="G230">IFERROR(_xlfn.XLOOKUP(transformación!$B221,[1]Forwarkeys!$B$2:$B$1000,_xlfn.XLOOKUP($C$1,[1]Forwarkeys!$C$1:$BA$1,[1]Forwarkeys!$C$2:$BA$1000)),"-")</f>
        <v>54137</v>
      </c>
      <c r="H230" s="19">
        <f>España!E230</f>
        <v>119.06</v>
      </c>
      <c r="I230" s="3">
        <f>[1]Aeropuerto!$N223</f>
        <v>51696</v>
      </c>
      <c r="J230" s="3" cm="1">
        <f t="array" ref="J230">_xlfn.XLOOKUP(transformación!$B221,[1]Mortalidad!$A$2:$A$301,_xlfn.XLOOKUP($C$1,[1]Mortalidad!$B$1:$P$1,[1]Mortalidad!$B$2:$P$301))</f>
        <v>0</v>
      </c>
      <c r="K230" s="19" cm="1">
        <f t="array" ref="K230">_xlfn.XLOOKUP(transformación!$B221,'[1]Indice del consumidor'!$A$2:$A$301,_xlfn.XLOOKUP($C$1,'[1]Indice del consumidor'!$B$1:$P$1,'[1]Indice del consumidor'!$B$2:$P$301))</f>
        <v>-17.399999999999999</v>
      </c>
      <c r="L230" s="3" cm="1">
        <f t="array" ref="L230">_xlfn.XLOOKUP(transformación!B221,'[1]Total Búsquedas'!$A$5:$A$101,_xlfn.XLOOKUP($C$1,'[1]Total Búsquedas'!$B$2:$Q$2,'[1]Total Búsquedas'!$B$5:$Q$101))</f>
        <v>286673</v>
      </c>
      <c r="M230" s="3" cm="1">
        <f t="array" ref="M230">_xlfn.XLOOKUP(transformación!B221,'[1]Búsquedas a tres meses'!$A$5:$A$101,_xlfn.XLOOKUP($C$1,'[1]Búsquedas a tres meses'!$B$2:$Q$2,'[1]Búsquedas a tres meses'!$B$5:$Q$101))</f>
        <v>197204</v>
      </c>
      <c r="N230" s="3" cm="1">
        <f t="array" ref="N230">_xlfn.XLOOKUP(transformación!B221,'[1]Búsquedas a 6 meses'!$A$5:$A$101,_xlfn.XLOOKUP($C$1,'[1]Búsquedas a 6 meses'!$B$2:$Q$2,'[1]Búsquedas a 6 meses'!$B$5:$Q$101))</f>
        <v>262096</v>
      </c>
    </row>
    <row r="231" spans="1:14" x14ac:dyDescent="0.3">
      <c r="A231" s="2">
        <v>2023</v>
      </c>
      <c r="B231" s="2">
        <v>4</v>
      </c>
      <c r="C231" s="3">
        <f>'Viajeros Hoteles y Apartamet'!R231</f>
        <v>130198</v>
      </c>
      <c r="D231" s="3" cm="1">
        <f t="array" ref="D231">_xlfn.XLOOKUP(transformación!A222,'[1]Pib Pc'!$A$2:$A$81,_xlfn.XLOOKUP($C$1,'[1]Pib Pc'!B$1:P$1,'[1]Pib Pc'!$B$2:$P$81))</f>
        <v>14700</v>
      </c>
      <c r="E231" s="19" cm="1">
        <f t="array" ref="E231">_xlfn.XLOOKUP(transformación!B222,'[1]IPC Armonizado'!$A$2:$A$250,_xlfn.XLOOKUP($C$1,'[1]IPC Armonizado'!$B$1:$Q$1,'[1]IPC Armonizado'!$B$2:$Q$250))</f>
        <v>128.16999999999999</v>
      </c>
      <c r="F231" s="19" cm="1">
        <f t="array" ref="F231">_xlfn.XLOOKUP(transformación!A222,'[1]Desempleo armonizado'!$A$2:$A$101,_xlfn.XLOOKUP($C$1,'[1]Desempleo armonizado'!$B$1:$P$1,'[1]Desempleo armonizado'!$B$2:$P$101))</f>
        <v>3.4</v>
      </c>
      <c r="G231" s="26" cm="1">
        <f t="array" ref="G231">IFERROR(_xlfn.XLOOKUP(transformación!$B222,[1]Forwarkeys!$B$2:$B$1000,_xlfn.XLOOKUP($C$1,[1]Forwarkeys!$C$1:$BA$1,[1]Forwarkeys!$C$2:$BA$1000)),"-")</f>
        <v>69079</v>
      </c>
      <c r="H231" s="19">
        <f>España!E231</f>
        <v>119.61</v>
      </c>
      <c r="I231" s="3">
        <f>[1]Aeropuerto!$N224</f>
        <v>64127</v>
      </c>
      <c r="J231" s="3" cm="1">
        <f t="array" ref="J231">_xlfn.XLOOKUP(transformación!$B222,[1]Mortalidad!$A$2:$A$301,_xlfn.XLOOKUP($C$1,[1]Mortalidad!$B$1:$P$1,[1]Mortalidad!$B$2:$P$301))</f>
        <v>0</v>
      </c>
      <c r="K231" s="19" cm="1">
        <f t="array" ref="K231">_xlfn.XLOOKUP(transformación!$B222,'[1]Indice del consumidor'!$A$2:$A$301,_xlfn.XLOOKUP($C$1,'[1]Indice del consumidor'!$B$1:$P$1,'[1]Indice del consumidor'!$B$2:$P$301))</f>
        <v>-16.600000000000001</v>
      </c>
      <c r="L231" s="3" cm="1">
        <f t="array" ref="L231">_xlfn.XLOOKUP(transformación!B222,'[1]Total Búsquedas'!$A$5:$A$101,_xlfn.XLOOKUP($C$1,'[1]Total Búsquedas'!$B$2:$Q$2,'[1]Total Búsquedas'!$B$5:$Q$101))</f>
        <v>265390</v>
      </c>
      <c r="M231" s="3" cm="1">
        <f t="array" ref="M231">_xlfn.XLOOKUP(transformación!B222,'[1]Búsquedas a tres meses'!$A$5:$A$101,_xlfn.XLOOKUP($C$1,'[1]Búsquedas a tres meses'!$B$2:$Q$2,'[1]Búsquedas a tres meses'!$B$5:$Q$101))</f>
        <v>186017</v>
      </c>
      <c r="N231" s="3" cm="1">
        <f t="array" ref="N231">_xlfn.XLOOKUP(transformación!B222,'[1]Búsquedas a 6 meses'!$A$5:$A$101,_xlfn.XLOOKUP($C$1,'[1]Búsquedas a 6 meses'!$B$2:$Q$2,'[1]Búsquedas a 6 meses'!$B$5:$Q$101))</f>
        <v>250391</v>
      </c>
    </row>
    <row r="232" spans="1:14" x14ac:dyDescent="0.3">
      <c r="A232" s="2">
        <v>2023</v>
      </c>
      <c r="B232" s="2">
        <v>5</v>
      </c>
      <c r="C232" s="3">
        <f>'Viajeros Hoteles y Apartamet'!R232</f>
        <v>180054</v>
      </c>
      <c r="D232" s="3" cm="1">
        <f t="array" ref="D232">_xlfn.XLOOKUP(transformación!A223,'[1]Pib Pc'!$A$2:$A$81,_xlfn.XLOOKUP($C$1,'[1]Pib Pc'!B$1:P$1,'[1]Pib Pc'!$B$2:$P$81))</f>
        <v>14700</v>
      </c>
      <c r="E232" s="19" cm="1">
        <f t="array" ref="E232">_xlfn.XLOOKUP(transformación!B223,'[1]IPC Armonizado'!$A$2:$A$250,_xlfn.XLOOKUP($C$1,'[1]IPC Armonizado'!$B$1:$Q$1,'[1]IPC Armonizado'!$B$2:$Q$250))</f>
        <v>128.41</v>
      </c>
      <c r="F232" s="19" cm="1">
        <f t="array" ref="F232">_xlfn.XLOOKUP(transformación!A223,'[1]Desempleo armonizado'!$A$2:$A$101,_xlfn.XLOOKUP($C$1,'[1]Desempleo armonizado'!$B$1:$P$1,'[1]Desempleo armonizado'!$B$2:$P$101))</f>
        <v>3.4</v>
      </c>
      <c r="G232" s="26" cm="1">
        <f t="array" ref="G232">IFERROR(_xlfn.XLOOKUP(transformación!$B223,[1]Forwarkeys!$B$2:$B$1000,_xlfn.XLOOKUP($C$1,[1]Forwarkeys!$C$1:$BA$1,[1]Forwarkeys!$C$2:$BA$1000)),"-")</f>
        <v>70032</v>
      </c>
      <c r="H232" s="19">
        <f>España!E232</f>
        <v>119.44</v>
      </c>
      <c r="I232" s="3">
        <f>[1]Aeropuerto!$N225</f>
        <v>63421</v>
      </c>
      <c r="J232" s="3" cm="1">
        <f t="array" ref="J232">_xlfn.XLOOKUP(transformación!$B223,[1]Mortalidad!$A$2:$A$301,_xlfn.XLOOKUP($C$1,[1]Mortalidad!$B$1:$P$1,[1]Mortalidad!$B$2:$P$301))</f>
        <v>0</v>
      </c>
      <c r="K232" s="19" cm="1">
        <f t="array" ref="K232">_xlfn.XLOOKUP(transformación!$B223,'[1]Indice del consumidor'!$A$2:$A$301,_xlfn.XLOOKUP($C$1,'[1]Indice del consumidor'!$B$1:$P$1,'[1]Indice del consumidor'!$B$2:$P$301))</f>
        <v>-18.899999999999999</v>
      </c>
      <c r="L232" s="3" cm="1">
        <f t="array" ref="L232">_xlfn.XLOOKUP(transformación!B223,'[1]Total Búsquedas'!$A$5:$A$101,_xlfn.XLOOKUP($C$1,'[1]Total Búsquedas'!$B$2:$Q$2,'[1]Total Búsquedas'!$B$5:$Q$101))</f>
        <v>247345</v>
      </c>
      <c r="M232" s="3" cm="1">
        <f t="array" ref="M232">_xlfn.XLOOKUP(transformación!B223,'[1]Búsquedas a tres meses'!$A$5:$A$101,_xlfn.XLOOKUP($C$1,'[1]Búsquedas a tres meses'!$B$2:$Q$2,'[1]Búsquedas a tres meses'!$B$5:$Q$101))</f>
        <v>180736</v>
      </c>
      <c r="N232" s="3" cm="1">
        <f t="array" ref="N232">_xlfn.XLOOKUP(transformación!B223,'[1]Búsquedas a 6 meses'!$A$5:$A$101,_xlfn.XLOOKUP($C$1,'[1]Búsquedas a 6 meses'!$B$2:$Q$2,'[1]Búsquedas a 6 meses'!$B$5:$Q$101))</f>
        <v>238299</v>
      </c>
    </row>
    <row r="233" spans="1:14" x14ac:dyDescent="0.3">
      <c r="A233" s="2">
        <v>2023</v>
      </c>
      <c r="B233" s="2">
        <v>6</v>
      </c>
      <c r="C233" s="3">
        <f>'Viajeros Hoteles y Apartamet'!R233</f>
        <v>166397</v>
      </c>
      <c r="D233" s="3" cm="1">
        <f t="array" ref="D233">_xlfn.XLOOKUP(transformación!A224,'[1]Pib Pc'!$A$2:$A$81,_xlfn.XLOOKUP($C$1,'[1]Pib Pc'!B$1:P$1,'[1]Pib Pc'!$B$2:$P$81))</f>
        <v>14700</v>
      </c>
      <c r="E233" s="19" cm="1">
        <f t="array" ref="E233">_xlfn.XLOOKUP(transformación!B224,'[1]IPC Armonizado'!$A$2:$A$250,_xlfn.XLOOKUP($C$1,'[1]IPC Armonizado'!$B$1:$Q$1,'[1]IPC Armonizado'!$B$2:$Q$250))</f>
        <v>127.78</v>
      </c>
      <c r="F233" s="19" cm="1">
        <f t="array" ref="F233">_xlfn.XLOOKUP(transformación!A224,'[1]Desempleo armonizado'!$A$2:$A$101,_xlfn.XLOOKUP($C$1,'[1]Desempleo armonizado'!$B$1:$P$1,'[1]Desempleo armonizado'!$B$2:$P$101))</f>
        <v>3.4</v>
      </c>
      <c r="G233" s="26" cm="1">
        <f t="array" ref="G233">IFERROR(_xlfn.XLOOKUP(transformación!$B224,[1]Forwarkeys!$B$2:$B$1000,_xlfn.XLOOKUP($C$1,[1]Forwarkeys!$C$1:$BA$1,[1]Forwarkeys!$C$2:$BA$1000)),"-")</f>
        <v>66558</v>
      </c>
      <c r="H233" s="19">
        <f>España!E233</f>
        <v>120.13</v>
      </c>
      <c r="I233" s="3">
        <f>[1]Aeropuerto!$N226</f>
        <v>59764</v>
      </c>
      <c r="J233" s="3" cm="1">
        <f t="array" ref="J233">_xlfn.XLOOKUP(transformación!$B224,[1]Mortalidad!$A$2:$A$301,_xlfn.XLOOKUP($C$1,[1]Mortalidad!$B$1:$P$1,[1]Mortalidad!$B$2:$P$301))</f>
        <v>0</v>
      </c>
      <c r="K233" s="19" cm="1">
        <f t="array" ref="K233">_xlfn.XLOOKUP(transformación!$B224,'[1]Indice del consumidor'!$A$2:$A$301,_xlfn.XLOOKUP($C$1,'[1]Indice del consumidor'!$B$1:$P$1,'[1]Indice del consumidor'!$B$2:$P$301))</f>
        <v>-18.3</v>
      </c>
      <c r="L233" s="3" cm="1">
        <f t="array" ref="L233">_xlfn.XLOOKUP(transformación!B224,'[1]Total Búsquedas'!$A$5:$A$101,_xlfn.XLOOKUP($C$1,'[1]Total Búsquedas'!$B$2:$Q$2,'[1]Total Búsquedas'!$B$5:$Q$101))</f>
        <v>247189</v>
      </c>
      <c r="M233" s="3" cm="1">
        <f t="array" ref="M233">_xlfn.XLOOKUP(transformación!B224,'[1]Búsquedas a tres meses'!$A$5:$A$101,_xlfn.XLOOKUP($C$1,'[1]Búsquedas a tres meses'!$B$2:$Q$2,'[1]Búsquedas a tres meses'!$B$5:$Q$101))</f>
        <v>199637</v>
      </c>
      <c r="N233" s="3" cm="1">
        <f t="array" ref="N233">_xlfn.XLOOKUP(transformación!B224,'[1]Búsquedas a 6 meses'!$A$5:$A$101,_xlfn.XLOOKUP($C$1,'[1]Búsquedas a 6 meses'!$B$2:$Q$2,'[1]Búsquedas a 6 meses'!$B$5:$Q$101))</f>
        <v>247189</v>
      </c>
    </row>
    <row r="234" spans="1:14" x14ac:dyDescent="0.3">
      <c r="A234" s="2">
        <v>2023</v>
      </c>
      <c r="B234" s="2">
        <v>7</v>
      </c>
      <c r="C234" s="3">
        <f>'Viajeros Hoteles y Apartamet'!R234</f>
        <v>146127</v>
      </c>
      <c r="D234" s="3" cm="1">
        <f t="array" ref="D234">_xlfn.XLOOKUP(transformación!A225,'[1]Pib Pc'!$A$2:$A$81,_xlfn.XLOOKUP($C$1,'[1]Pib Pc'!B$1:P$1,'[1]Pib Pc'!$B$2:$P$81))</f>
        <v>14230</v>
      </c>
      <c r="E234" s="19" cm="1">
        <f t="array" ref="E234">_xlfn.XLOOKUP(transformación!B225,'[1]IPC Armonizado'!$A$2:$A$250,_xlfn.XLOOKUP($C$1,'[1]IPC Armonizado'!$B$1:$Q$1,'[1]IPC Armonizado'!$B$2:$Q$250))</f>
        <v>129.25</v>
      </c>
      <c r="F234" s="19" cm="1">
        <f t="array" ref="F234">_xlfn.XLOOKUP(transformación!A225,'[1]Desempleo armonizado'!$A$2:$A$101,_xlfn.XLOOKUP($C$1,'[1]Desempleo armonizado'!$B$1:$P$1,'[1]Desempleo armonizado'!$B$2:$P$101))</f>
        <v>3.6</v>
      </c>
      <c r="G234" s="26" cm="1">
        <f t="array" ref="G234">IFERROR(_xlfn.XLOOKUP(transformación!$B225,[1]Forwarkeys!$B$2:$B$1000,_xlfn.XLOOKUP($C$1,[1]Forwarkeys!$C$1:$BA$1,[1]Forwarkeys!$C$2:$BA$1000)),"-")</f>
        <v>66182</v>
      </c>
      <c r="H234" s="19">
        <f>España!E234</f>
        <v>120.03</v>
      </c>
      <c r="I234" s="3">
        <f>[1]Aeropuerto!$N227</f>
        <v>62425</v>
      </c>
      <c r="J234" s="3" cm="1">
        <f t="array" ref="J234">_xlfn.XLOOKUP(transformación!$B225,[1]Mortalidad!$A$2:$A$301,_xlfn.XLOOKUP($C$1,[1]Mortalidad!$B$1:$P$1,[1]Mortalidad!$B$2:$P$301))</f>
        <v>0</v>
      </c>
      <c r="K234" s="19" cm="1">
        <f t="array" ref="K234">_xlfn.XLOOKUP(transformación!$B225,'[1]Indice del consumidor'!$A$2:$A$301,_xlfn.XLOOKUP($C$1,'[1]Indice del consumidor'!$B$1:$P$1,'[1]Indice del consumidor'!$B$2:$P$301))</f>
        <v>-18.100000000000001</v>
      </c>
      <c r="L234" s="3" cm="1">
        <f t="array" ref="L234">_xlfn.XLOOKUP(transformación!B225,'[1]Total Búsquedas'!$A$5:$A$101,_xlfn.XLOOKUP($C$1,'[1]Total Búsquedas'!$B$2:$Q$2,'[1]Total Búsquedas'!$B$5:$Q$101))</f>
        <v>287296</v>
      </c>
      <c r="M234" s="3" cm="1">
        <f t="array" ref="M234">_xlfn.XLOOKUP(transformación!B225,'[1]Búsquedas a tres meses'!$A$5:$A$101,_xlfn.XLOOKUP($C$1,'[1]Búsquedas a tres meses'!$B$2:$Q$2,'[1]Búsquedas a tres meses'!$B$5:$Q$101))</f>
        <v>256131</v>
      </c>
      <c r="N234" s="3" cm="1">
        <f t="array" ref="N234">_xlfn.XLOOKUP(transformación!B225,'[1]Búsquedas a 6 meses'!$A$5:$A$101,_xlfn.XLOOKUP($C$1,'[1]Búsquedas a 6 meses'!$B$2:$Q$2,'[1]Búsquedas a 6 meses'!$B$5:$Q$101))</f>
        <v>293739</v>
      </c>
    </row>
    <row r="235" spans="1:14" x14ac:dyDescent="0.3">
      <c r="A235" s="2">
        <v>2023</v>
      </c>
      <c r="B235" s="2">
        <v>8</v>
      </c>
      <c r="C235" s="3">
        <f>'Viajeros Hoteles y Apartamet'!R235</f>
        <v>196956</v>
      </c>
      <c r="D235" s="3" cm="1">
        <f t="array" ref="D235">_xlfn.XLOOKUP(transformación!A226,'[1]Pib Pc'!$A$2:$A$81,_xlfn.XLOOKUP($C$1,'[1]Pib Pc'!B$1:P$1,'[1]Pib Pc'!$B$2:$P$81))</f>
        <v>14230</v>
      </c>
      <c r="E235" s="19" cm="1">
        <f t="array" ref="E235">_xlfn.XLOOKUP(transformación!B226,'[1]IPC Armonizado'!$A$2:$A$250,_xlfn.XLOOKUP($C$1,'[1]IPC Armonizado'!$B$1:$Q$1,'[1]IPC Armonizado'!$B$2:$Q$250))</f>
        <v>129.9</v>
      </c>
      <c r="F235" s="19" cm="1">
        <f t="array" ref="F235">_xlfn.XLOOKUP(transformación!A226,'[1]Desempleo armonizado'!$A$2:$A$101,_xlfn.XLOOKUP($C$1,'[1]Desempleo armonizado'!$B$1:$P$1,'[1]Desempleo armonizado'!$B$2:$P$101))</f>
        <v>3.6</v>
      </c>
      <c r="G235" s="26" cm="1">
        <f t="array" ref="G235">IFERROR(_xlfn.XLOOKUP(transformación!$B226,[1]Forwarkeys!$B$2:$B$1000,_xlfn.XLOOKUP($C$1,[1]Forwarkeys!$C$1:$BA$1,[1]Forwarkeys!$C$2:$BA$1000)),"-")</f>
        <v>65753</v>
      </c>
      <c r="H235" s="19">
        <f>España!E235</f>
        <v>120.68</v>
      </c>
      <c r="I235" s="3">
        <f>[1]Aeropuerto!$N228</f>
        <v>57450</v>
      </c>
      <c r="J235" s="3" t="e" cm="1">
        <f t="array" ref="J235">_xlfn.XLOOKUP(transformación!$B226,[1]Mortalidad!$A$2:$A$301,_xlfn.XLOOKUP($C$1,[1]Mortalidad!$B$1:$P$1,[1]Mortalidad!$B$2:$P$301))</f>
        <v>#N/A</v>
      </c>
      <c r="K235" s="19" cm="1">
        <f t="array" ref="K235">_xlfn.XLOOKUP(transformación!$B226,'[1]Indice del consumidor'!$A$2:$A$301,_xlfn.XLOOKUP($C$1,'[1]Indice del consumidor'!$B$1:$P$1,'[1]Indice del consumidor'!$B$2:$P$301))</f>
        <v>-15.9</v>
      </c>
      <c r="L235" s="3" cm="1">
        <f t="array" ref="L235">_xlfn.XLOOKUP(transformación!B226,'[1]Total Búsquedas'!$A$5:$A$101,_xlfn.XLOOKUP($C$1,'[1]Total Búsquedas'!$B$2:$Q$2,'[1]Total Búsquedas'!$B$5:$Q$101))</f>
        <v>252639</v>
      </c>
      <c r="M235" s="3" cm="1">
        <f t="array" ref="M235">_xlfn.XLOOKUP(transformación!B226,'[1]Búsquedas a tres meses'!$A$5:$A$101,_xlfn.XLOOKUP($C$1,'[1]Búsquedas a tres meses'!$B$2:$Q$2,'[1]Búsquedas a tres meses'!$B$5:$Q$101))</f>
        <v>230133</v>
      </c>
      <c r="N235" s="3" cm="1">
        <f t="array" ref="N235">_xlfn.XLOOKUP(transformación!B226,'[1]Búsquedas a 6 meses'!$A$5:$A$101,_xlfn.XLOOKUP($C$1,'[1]Búsquedas a 6 meses'!$B$2:$Q$2,'[1]Búsquedas a 6 meses'!$B$5:$Q$101))</f>
        <v>270934</v>
      </c>
    </row>
    <row r="236" spans="1:14" x14ac:dyDescent="0.3">
      <c r="A236" s="2">
        <v>2023</v>
      </c>
      <c r="B236" s="2">
        <v>9</v>
      </c>
      <c r="C236" s="3">
        <f>'Viajeros Hoteles y Apartamet'!R236</f>
        <v>190104</v>
      </c>
      <c r="D236" s="3" cm="1">
        <f t="array" ref="D236">_xlfn.XLOOKUP(transformación!A227,'[1]Pib Pc'!$A$2:$A$81,_xlfn.XLOOKUP($C$1,'[1]Pib Pc'!B$1:P$1,'[1]Pib Pc'!$B$2:$P$81))</f>
        <v>14230</v>
      </c>
      <c r="E236" s="19" cm="1">
        <f t="array" ref="E236">_xlfn.XLOOKUP(transformación!B227,'[1]IPC Armonizado'!$A$2:$A$250,_xlfn.XLOOKUP($C$1,'[1]IPC Armonizado'!$B$1:$Q$1,'[1]IPC Armonizado'!$B$2:$Q$250))</f>
        <v>128.81</v>
      </c>
      <c r="F236" s="19" cm="1">
        <f t="array" ref="F236">_xlfn.XLOOKUP(transformación!A227,'[1]Desempleo armonizado'!$A$2:$A$101,_xlfn.XLOOKUP($C$1,'[1]Desempleo armonizado'!$B$1:$P$1,'[1]Desempleo armonizado'!$B$2:$P$101))</f>
        <v>3.6</v>
      </c>
      <c r="G236" s="26" cm="1">
        <f t="array" ref="G236">IFERROR(_xlfn.XLOOKUP(transformación!$B227,[1]Forwarkeys!$B$2:$B$1000,_xlfn.XLOOKUP($C$1,[1]Forwarkeys!$C$1:$BA$1,[1]Forwarkeys!$C$2:$BA$1000)),"-")</f>
        <v>67624</v>
      </c>
      <c r="H236" s="19">
        <f>España!E236</f>
        <v>121.38</v>
      </c>
      <c r="I236" s="3">
        <f>[1]Aeropuerto!$N229</f>
        <v>61714</v>
      </c>
      <c r="J236" s="3" t="e" cm="1">
        <f t="array" ref="J236">_xlfn.XLOOKUP(transformación!$B227,[1]Mortalidad!$A$2:$A$301,_xlfn.XLOOKUP($C$1,[1]Mortalidad!$B$1:$P$1,[1]Mortalidad!$B$2:$P$301))</f>
        <v>#N/A</v>
      </c>
      <c r="K236" s="19" cm="1">
        <f t="array" ref="K236">_xlfn.XLOOKUP(transformación!$B227,'[1]Indice del consumidor'!$A$2:$A$301,_xlfn.XLOOKUP($C$1,'[1]Indice del consumidor'!$B$1:$P$1,'[1]Indice del consumidor'!$B$2:$P$301))</f>
        <v>-18.2</v>
      </c>
      <c r="L236" s="3" cm="1">
        <f t="array" ref="L236">_xlfn.XLOOKUP(transformación!B227,'[1]Total Búsquedas'!$A$5:$A$101,_xlfn.XLOOKUP($C$1,'[1]Total Búsquedas'!$B$2:$Q$2,'[1]Total Búsquedas'!$B$5:$Q$101))</f>
        <v>235825</v>
      </c>
      <c r="M236" s="3" cm="1">
        <f t="array" ref="M236">_xlfn.XLOOKUP(transformación!B227,'[1]Búsquedas a tres meses'!$A$5:$A$101,_xlfn.XLOOKUP($C$1,'[1]Búsquedas a tres meses'!$B$2:$Q$2,'[1]Búsquedas a tres meses'!$B$5:$Q$101))</f>
        <v>235825</v>
      </c>
      <c r="N236" s="3" cm="1">
        <f t="array" ref="N236">_xlfn.XLOOKUP(transformación!B227,'[1]Búsquedas a 6 meses'!$A$5:$A$101,_xlfn.XLOOKUP($C$1,'[1]Búsquedas a 6 meses'!$B$2:$Q$2,'[1]Búsquedas a 6 meses'!$B$5:$Q$101))</f>
        <v>272407</v>
      </c>
    </row>
    <row r="237" spans="1:14" x14ac:dyDescent="0.3">
      <c r="A237" s="2">
        <v>2023</v>
      </c>
      <c r="B237" s="2">
        <v>10</v>
      </c>
      <c r="C237" s="3">
        <f>'Viajeros Hoteles y Apartamet'!R237</f>
        <v>114741</v>
      </c>
      <c r="D237" s="3" t="e" cm="1">
        <f t="array" ref="D237">_xlfn.XLOOKUP(transformación!A228,'[1]Pib Pc'!$A$2:$A$81,_xlfn.XLOOKUP($C$1,'[1]Pib Pc'!B$1:P$1,'[1]Pib Pc'!$B$2:$P$81))</f>
        <v>#N/A</v>
      </c>
      <c r="E237" s="19" cm="1">
        <f t="array" ref="E237">_xlfn.XLOOKUP(transformación!B228,'[1]IPC Armonizado'!$A$2:$A$250,_xlfn.XLOOKUP($C$1,'[1]IPC Armonizado'!$B$1:$Q$1,'[1]IPC Armonizado'!$B$2:$Q$250))</f>
        <v>129.56</v>
      </c>
      <c r="F237" s="19" t="e" cm="1">
        <f t="array" ref="F237">_xlfn.XLOOKUP(transformación!A228,'[1]Desempleo armonizado'!$A$2:$A$101,_xlfn.XLOOKUP($C$1,'[1]Desempleo armonizado'!$B$1:$P$1,'[1]Desempleo armonizado'!$B$2:$P$101))</f>
        <v>#N/A</v>
      </c>
      <c r="G237" s="26" cm="1">
        <f t="array" ref="G237">IFERROR(_xlfn.XLOOKUP(transformación!$B228,[1]Forwarkeys!$B$2:$B$1000,_xlfn.XLOOKUP($C$1,[1]Forwarkeys!$C$1:$BA$1,[1]Forwarkeys!$C$2:$BA$1000)),"-")</f>
        <v>71047</v>
      </c>
      <c r="H237" s="19">
        <f>España!E237</f>
        <v>121.69</v>
      </c>
      <c r="I237" s="3">
        <f>[1]Aeropuerto!$N230</f>
        <v>63867</v>
      </c>
      <c r="J237" s="3" t="e" cm="1">
        <f t="array" ref="J237">_xlfn.XLOOKUP(transformación!$B228,[1]Mortalidad!$A$2:$A$301,_xlfn.XLOOKUP($C$1,[1]Mortalidad!$B$1:$P$1,[1]Mortalidad!$B$2:$P$301))</f>
        <v>#N/A</v>
      </c>
      <c r="K237" s="19" cm="1">
        <f t="array" ref="K237">_xlfn.XLOOKUP(transformación!$B228,'[1]Indice del consumidor'!$A$2:$A$301,_xlfn.XLOOKUP($C$1,'[1]Indice del consumidor'!$B$1:$P$1,'[1]Indice del consumidor'!$B$2:$P$301))</f>
        <v>-19.899999999999999</v>
      </c>
      <c r="L237" s="3" cm="1">
        <f t="array" ref="L237">_xlfn.XLOOKUP(transformación!B228,'[1]Total Búsquedas'!$A$5:$A$101,_xlfn.XLOOKUP($C$1,'[1]Total Búsquedas'!$B$2:$Q$2,'[1]Total Búsquedas'!$B$5:$Q$101))</f>
        <v>186842</v>
      </c>
      <c r="M237" s="3" cm="1">
        <f t="array" ref="M237">_xlfn.XLOOKUP(transformación!B228,'[1]Búsquedas a tres meses'!$A$5:$A$101,_xlfn.XLOOKUP($C$1,'[1]Búsquedas a tres meses'!$B$2:$Q$2,'[1]Búsquedas a tres meses'!$B$5:$Q$101))</f>
        <v>210322</v>
      </c>
      <c r="N237" s="3" cm="1">
        <f t="array" ref="N237">_xlfn.XLOOKUP(transformación!B228,'[1]Búsquedas a 6 meses'!$A$5:$A$101,_xlfn.XLOOKUP($C$1,'[1]Búsquedas a 6 meses'!$B$2:$Q$2,'[1]Búsquedas a 6 meses'!$B$5:$Q$101))</f>
        <v>265376</v>
      </c>
    </row>
    <row r="238" spans="1:14" x14ac:dyDescent="0.3">
      <c r="A238" s="2">
        <v>2023</v>
      </c>
      <c r="B238" s="2">
        <v>11</v>
      </c>
      <c r="C238" s="3">
        <f>'Viajeros Hoteles y Apartamet'!R238</f>
        <v>89472</v>
      </c>
      <c r="D238" s="3" t="e" cm="1">
        <f t="array" ref="D238">_xlfn.XLOOKUP(transformación!A229,'[1]Pib Pc'!$A$2:$A$81,_xlfn.XLOOKUP($C$1,'[1]Pib Pc'!B$1:P$1,'[1]Pib Pc'!$B$2:$P$81))</f>
        <v>#N/A</v>
      </c>
      <c r="E238" s="19" cm="1">
        <f t="array" ref="E238">_xlfn.XLOOKUP(transformación!B229,'[1]IPC Armonizado'!$A$2:$A$250,_xlfn.XLOOKUP($C$1,'[1]IPC Armonizado'!$B$1:$Q$1,'[1]IPC Armonizado'!$B$2:$Q$250))</f>
        <v>127.63</v>
      </c>
      <c r="F238" s="19" t="e" cm="1">
        <f t="array" ref="F238">_xlfn.XLOOKUP(transformación!A229,'[1]Desempleo armonizado'!$A$2:$A$101,_xlfn.XLOOKUP($C$1,'[1]Desempleo armonizado'!$B$1:$P$1,'[1]Desempleo armonizado'!$B$2:$P$101))</f>
        <v>#N/A</v>
      </c>
      <c r="G238" s="26" cm="1">
        <f t="array" ref="G238">IFERROR(_xlfn.XLOOKUP(transformación!$B229,[1]Forwarkeys!$B$2:$B$1000,_xlfn.XLOOKUP($C$1,[1]Forwarkeys!$C$1:$BA$1,[1]Forwarkeys!$C$2:$BA$1000)),"-")</f>
        <v>55235</v>
      </c>
      <c r="H238" s="19">
        <f>España!E238</f>
        <v>121.05</v>
      </c>
      <c r="I238" s="3">
        <f>[1]Aeropuerto!$N231</f>
        <v>44794</v>
      </c>
      <c r="J238" s="3" t="e" cm="1">
        <f t="array" ref="J238">_xlfn.XLOOKUP(transformación!$B229,[1]Mortalidad!$A$2:$A$301,_xlfn.XLOOKUP($C$1,[1]Mortalidad!$B$1:$P$1,[1]Mortalidad!$B$2:$P$301))</f>
        <v>#N/A</v>
      </c>
      <c r="K238" s="19" cm="1">
        <f t="array" ref="K238">_xlfn.XLOOKUP(transformación!$B229,'[1]Indice del consumidor'!$A$2:$A$301,_xlfn.XLOOKUP($C$1,'[1]Indice del consumidor'!$B$1:$P$1,'[1]Indice del consumidor'!$B$2:$P$301))</f>
        <v>-16.100000000000001</v>
      </c>
      <c r="L238" s="3" cm="1">
        <f t="array" ref="L238">_xlfn.XLOOKUP(transformación!B229,'[1]Total Búsquedas'!$A$5:$A$101,_xlfn.XLOOKUP($C$1,'[1]Total Búsquedas'!$B$2:$Q$2,'[1]Total Búsquedas'!$B$5:$Q$101))</f>
        <v>129454</v>
      </c>
      <c r="M238" s="3" cm="1">
        <f t="array" ref="M238">_xlfn.XLOOKUP(transformación!B229,'[1]Búsquedas a tres meses'!$A$5:$A$101,_xlfn.XLOOKUP($C$1,'[1]Búsquedas a tres meses'!$B$2:$Q$2,'[1]Búsquedas a tres meses'!$B$5:$Q$101))</f>
        <v>196481</v>
      </c>
      <c r="N238" s="3" cm="1">
        <f t="array" ref="N238">_xlfn.XLOOKUP(transformación!B229,'[1]Búsquedas a 6 meses'!$A$5:$A$101,_xlfn.XLOOKUP($C$1,'[1]Búsquedas a 6 meses'!$B$2:$Q$2,'[1]Búsquedas a 6 meses'!$B$5:$Q$101))</f>
        <v>265134</v>
      </c>
    </row>
    <row r="239" spans="1:14" x14ac:dyDescent="0.3">
      <c r="A239" s="2">
        <v>2023</v>
      </c>
      <c r="B239" s="2">
        <v>12</v>
      </c>
      <c r="C239" s="3">
        <f>'Viajeros Hoteles y Apartamet'!R239</f>
        <v>0</v>
      </c>
      <c r="D239" s="3" t="e" cm="1">
        <f t="array" ref="D239">_xlfn.XLOOKUP(transformación!A230,'[1]Pib Pc'!$A$2:$A$81,_xlfn.XLOOKUP($C$1,'[1]Pib Pc'!B$1:P$1,'[1]Pib Pc'!$B$2:$P$81))</f>
        <v>#N/A</v>
      </c>
      <c r="E239" s="19" cm="1">
        <f t="array" ref="E239">_xlfn.XLOOKUP(transformación!B230,'[1]IPC Armonizado'!$A$2:$A$250,_xlfn.XLOOKUP($C$1,'[1]IPC Armonizado'!$B$1:$Q$1,'[1]IPC Armonizado'!$B$2:$Q$250))</f>
        <v>127.88</v>
      </c>
      <c r="F239" s="19" t="e" cm="1">
        <f t="array" ref="F239">_xlfn.XLOOKUP(transformación!A230,'[1]Desempleo armonizado'!$A$2:$A$101,_xlfn.XLOOKUP($C$1,'[1]Desempleo armonizado'!$B$1:$P$1,'[1]Desempleo armonizado'!$B$2:$P$101))</f>
        <v>#N/A</v>
      </c>
      <c r="G239" s="26" cm="1">
        <f t="array" ref="G239">IFERROR(_xlfn.XLOOKUP(transformación!$B230,[1]Forwarkeys!$B$2:$B$1000,_xlfn.XLOOKUP($C$1,[1]Forwarkeys!$C$1:$BA$1,[1]Forwarkeys!$C$2:$BA$1000)),"-")</f>
        <v>53090</v>
      </c>
      <c r="H239" s="19">
        <f>España!E239</f>
        <v>121.06</v>
      </c>
      <c r="I239" s="3">
        <f>[1]Aeropuerto!$N232</f>
        <v>47092</v>
      </c>
      <c r="J239" s="3" t="e" cm="1">
        <f t="array" ref="J239">_xlfn.XLOOKUP(transformación!$B230,[1]Mortalidad!$A$2:$A$301,_xlfn.XLOOKUP($C$1,[1]Mortalidad!$B$1:$P$1,[1]Mortalidad!$B$2:$P$301))</f>
        <v>#N/A</v>
      </c>
      <c r="K239" s="19" cm="1">
        <f t="array" ref="K239">_xlfn.XLOOKUP(transformación!$B230,'[1]Indice del consumidor'!$A$2:$A$301,_xlfn.XLOOKUP($C$1,'[1]Indice del consumidor'!$B$1:$P$1,'[1]Indice del consumidor'!$B$2:$P$301))</f>
        <v>-12.6</v>
      </c>
      <c r="L239" s="3" cm="1">
        <f t="array" ref="L239">_xlfn.XLOOKUP(transformación!B230,'[1]Total Búsquedas'!$A$5:$A$101,_xlfn.XLOOKUP($C$1,'[1]Total Búsquedas'!$B$2:$Q$2,'[1]Total Búsquedas'!$B$5:$Q$101))</f>
        <v>63894</v>
      </c>
      <c r="M239" s="3" cm="1">
        <f t="array" ref="M239">_xlfn.XLOOKUP(transformación!B230,'[1]Búsquedas a tres meses'!$A$5:$A$101,_xlfn.XLOOKUP($C$1,'[1]Búsquedas a tres meses'!$B$2:$Q$2,'[1]Búsquedas a tres meses'!$B$5:$Q$101))</f>
        <v>216554</v>
      </c>
      <c r="N239" s="3" cm="1">
        <f t="array" ref="N239">_xlfn.XLOOKUP(transformación!B230,'[1]Búsquedas a 6 meses'!$A$5:$A$101,_xlfn.XLOOKUP($C$1,'[1]Búsquedas a 6 meses'!$B$2:$Q$2,'[1]Búsquedas a 6 meses'!$B$5:$Q$101))</f>
        <v>286150</v>
      </c>
    </row>
    <row r="240" spans="1:14" x14ac:dyDescent="0.3">
      <c r="A240" s="2">
        <v>2024</v>
      </c>
      <c r="B240" s="2">
        <v>1</v>
      </c>
      <c r="G240" s="26" cm="1">
        <f t="array" ref="G240">IFERROR(_xlfn.XLOOKUP(transformación!$B231,[1]Forwarkeys!$B$2:$B$1000,_xlfn.XLOOKUP($C$1,[1]Forwarkeys!$C$1:$BA$1,[1]Forwarkeys!$C$2:$BA$1000)),"-")</f>
        <v>55019</v>
      </c>
    </row>
    <row r="241" spans="1:7" x14ac:dyDescent="0.3">
      <c r="A241" s="2">
        <v>2024</v>
      </c>
      <c r="B241" s="2">
        <v>2</v>
      </c>
      <c r="G241" s="26" cm="1">
        <f t="array" ref="G241">IFERROR(_xlfn.XLOOKUP(transformación!$B232,[1]Forwarkeys!$B$2:$B$1000,_xlfn.XLOOKUP($C$1,[1]Forwarkeys!$C$1:$BA$1,[1]Forwarkeys!$C$2:$BA$1000)),"-")</f>
        <v>53806</v>
      </c>
    </row>
    <row r="242" spans="1:7" x14ac:dyDescent="0.3">
      <c r="A242" s="2">
        <v>2024</v>
      </c>
      <c r="B242" s="2">
        <v>3</v>
      </c>
      <c r="G242" s="26" cm="1">
        <f t="array" ref="G242">IFERROR(_xlfn.XLOOKUP(transformación!$B233,[1]Forwarkeys!$B$2:$B$1000,_xlfn.XLOOKUP($C$1,[1]Forwarkeys!$C$1:$BA$1,[1]Forwarkeys!$C$2:$BA$1000)),"-")</f>
        <v>60165</v>
      </c>
    </row>
    <row r="243" spans="1:7" x14ac:dyDescent="0.3">
      <c r="A243" s="2">
        <v>2024</v>
      </c>
      <c r="B243" s="2">
        <v>4</v>
      </c>
      <c r="G243" s="26" cm="1">
        <f t="array" ref="G243">IFERROR(_xlfn.XLOOKUP(transformación!$B234,[1]Forwarkeys!$B$2:$B$1000,_xlfn.XLOOKUP($C$1,[1]Forwarkeys!$C$1:$BA$1,[1]Forwarkeys!$C$2:$BA$1000)),"-")</f>
        <v>76291</v>
      </c>
    </row>
    <row r="244" spans="1:7" x14ac:dyDescent="0.3">
      <c r="A244" s="2">
        <v>2024</v>
      </c>
      <c r="B244" s="2">
        <v>5</v>
      </c>
      <c r="G244" s="26" cm="1">
        <f t="array" ref="G244">IFERROR(_xlfn.XLOOKUP(transformación!$B235,[1]Forwarkeys!$B$2:$B$1000,_xlfn.XLOOKUP($C$1,[1]Forwarkeys!$C$1:$BA$1,[1]Forwarkeys!$C$2:$BA$1000)),"-")</f>
        <v>78488</v>
      </c>
    </row>
    <row r="245" spans="1:7" x14ac:dyDescent="0.3">
      <c r="A245" s="2">
        <v>2024</v>
      </c>
      <c r="B245" s="2">
        <v>6</v>
      </c>
      <c r="G245" s="26" cm="1">
        <f t="array" ref="G245">IFERROR(_xlfn.XLOOKUP(transformación!$B236,[1]Forwarkeys!$B$2:$B$1000,_xlfn.XLOOKUP($C$1,[1]Forwarkeys!$C$1:$BA$1,[1]Forwarkeys!$C$2:$BA$1000)),"-")</f>
        <v>75530</v>
      </c>
    </row>
    <row r="246" spans="1:7" x14ac:dyDescent="0.3">
      <c r="A246" s="2">
        <v>2024</v>
      </c>
      <c r="B246" s="2">
        <v>7</v>
      </c>
    </row>
    <row r="247" spans="1:7" x14ac:dyDescent="0.3">
      <c r="A247" s="2">
        <v>2024</v>
      </c>
      <c r="B247" s="2">
        <v>8</v>
      </c>
    </row>
    <row r="248" spans="1:7" x14ac:dyDescent="0.3">
      <c r="A248" s="2">
        <v>2024</v>
      </c>
      <c r="B248" s="2">
        <v>9</v>
      </c>
    </row>
    <row r="249" spans="1:7" x14ac:dyDescent="0.3">
      <c r="A249" s="2">
        <v>2024</v>
      </c>
      <c r="B249" s="2">
        <v>10</v>
      </c>
    </row>
    <row r="250" spans="1:7" x14ac:dyDescent="0.3">
      <c r="A250" s="2">
        <v>2024</v>
      </c>
      <c r="B250" s="2">
        <v>11</v>
      </c>
    </row>
    <row r="251" spans="1:7" x14ac:dyDescent="0.3">
      <c r="A251" s="2">
        <v>2024</v>
      </c>
      <c r="B251" s="2">
        <v>12</v>
      </c>
    </row>
  </sheetData>
  <mergeCells count="10">
    <mergeCell ref="A7:B7"/>
    <mergeCell ref="C7:D7"/>
    <mergeCell ref="A9:B9"/>
    <mergeCell ref="C9:M9"/>
    <mergeCell ref="A1:B1"/>
    <mergeCell ref="C1:D1"/>
    <mergeCell ref="A3:B3"/>
    <mergeCell ref="C3:G3"/>
    <mergeCell ref="A5:B5"/>
    <mergeCell ref="C5:D5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EFF6DD-9A8F-44FE-AA34-F532661AA9A4}">
  <dimension ref="A1:N251"/>
  <sheetViews>
    <sheetView showGridLines="0" workbookViewId="0">
      <selection activeCell="A240" sqref="A240:B251"/>
    </sheetView>
  </sheetViews>
  <sheetFormatPr baseColWidth="10" defaultRowHeight="15.05" x14ac:dyDescent="0.3"/>
  <cols>
    <col min="2" max="2" width="8.5546875" customWidth="1"/>
    <col min="9" max="9" width="15" customWidth="1"/>
  </cols>
  <sheetData>
    <row r="1" spans="1:14" x14ac:dyDescent="0.3">
      <c r="A1" s="47" t="s">
        <v>119</v>
      </c>
      <c r="B1" s="47"/>
      <c r="C1" s="48" t="s">
        <v>721</v>
      </c>
      <c r="D1" s="48"/>
      <c r="E1" s="6" t="s">
        <v>722</v>
      </c>
      <c r="F1" s="6"/>
      <c r="G1" s="6"/>
      <c r="H1" s="6"/>
      <c r="I1" s="6"/>
      <c r="J1" s="4"/>
      <c r="K1" s="4"/>
      <c r="L1" s="4"/>
    </row>
    <row r="2" spans="1:14" ht="8.9499999999999993" customHeight="1" x14ac:dyDescent="0.3">
      <c r="A2" s="5"/>
      <c r="B2" s="5"/>
      <c r="C2" s="6"/>
      <c r="D2" s="6"/>
      <c r="E2" s="6"/>
      <c r="F2" s="6"/>
    </row>
    <row r="3" spans="1:14" ht="21.95" customHeight="1" x14ac:dyDescent="0.3">
      <c r="A3" s="49" t="s">
        <v>4</v>
      </c>
      <c r="B3" s="49"/>
      <c r="C3" s="50" t="s">
        <v>735</v>
      </c>
      <c r="D3" s="50"/>
      <c r="E3" s="50"/>
      <c r="F3" s="50"/>
      <c r="G3" s="50"/>
    </row>
    <row r="4" spans="1:14" ht="8.9499999999999993" customHeight="1" x14ac:dyDescent="0.3">
      <c r="A4" s="5"/>
      <c r="B4" s="5"/>
      <c r="C4" s="6"/>
      <c r="D4" s="6"/>
      <c r="E4" s="6"/>
      <c r="F4" s="6"/>
    </row>
    <row r="5" spans="1:14" ht="16" customHeight="1" x14ac:dyDescent="0.3">
      <c r="A5" s="47" t="s">
        <v>5</v>
      </c>
      <c r="B5" s="47"/>
      <c r="C5" s="48" t="s">
        <v>8</v>
      </c>
      <c r="D5" s="48"/>
      <c r="E5" s="4"/>
      <c r="F5" s="4"/>
    </row>
    <row r="6" spans="1:14" ht="8.9499999999999993" customHeight="1" x14ac:dyDescent="0.3">
      <c r="A6" s="5"/>
      <c r="B6" s="5"/>
      <c r="C6" s="6"/>
      <c r="D6" s="6"/>
      <c r="E6" s="6"/>
      <c r="F6" s="6"/>
    </row>
    <row r="7" spans="1:14" ht="16" customHeight="1" x14ac:dyDescent="0.3">
      <c r="A7" s="47" t="s">
        <v>6</v>
      </c>
      <c r="B7" s="47"/>
      <c r="C7" s="48" t="s">
        <v>7</v>
      </c>
      <c r="D7" s="48"/>
      <c r="E7" s="4"/>
      <c r="F7" s="4"/>
    </row>
    <row r="8" spans="1:14" ht="8.9499999999999993" customHeight="1" x14ac:dyDescent="0.3">
      <c r="A8" s="5"/>
      <c r="B8" s="5"/>
      <c r="C8" s="6"/>
      <c r="D8" s="6"/>
      <c r="E8" s="6"/>
      <c r="F8" s="6"/>
    </row>
    <row r="9" spans="1:14" ht="16" customHeight="1" x14ac:dyDescent="0.3">
      <c r="A9" s="47" t="s">
        <v>9</v>
      </c>
      <c r="B9" s="47"/>
      <c r="C9" s="48" t="s">
        <v>46</v>
      </c>
      <c r="D9" s="48"/>
      <c r="E9" s="48"/>
      <c r="F9" s="48"/>
      <c r="G9" s="48"/>
      <c r="H9" s="48"/>
      <c r="I9" s="48"/>
      <c r="J9" s="48"/>
      <c r="K9" s="48"/>
      <c r="L9" s="48"/>
      <c r="M9" s="48"/>
    </row>
    <row r="10" spans="1:14" x14ac:dyDescent="0.3">
      <c r="C10" s="30" t="s">
        <v>677</v>
      </c>
    </row>
    <row r="11" spans="1:14" ht="56.35" customHeight="1" x14ac:dyDescent="0.3">
      <c r="A11" s="7" t="s">
        <v>2</v>
      </c>
      <c r="B11" s="7" t="s">
        <v>3</v>
      </c>
      <c r="C11" s="8" t="str">
        <f>'Viajeros Hoteles y Apartamet'!Q11</f>
        <v>Italia</v>
      </c>
      <c r="D11" s="18" t="s">
        <v>43</v>
      </c>
      <c r="E11" s="18" t="s">
        <v>44</v>
      </c>
      <c r="F11" s="18" t="s">
        <v>45</v>
      </c>
      <c r="G11" s="27" t="s">
        <v>654</v>
      </c>
      <c r="H11" s="18" t="s">
        <v>681</v>
      </c>
      <c r="I11" s="18" t="str">
        <f>+CONCATENATE("Llegadas a AGP ",[1]Aeropuerto!$L$4)</f>
        <v>Llegadas a AGP Italia</v>
      </c>
      <c r="J11" s="18" t="s">
        <v>697</v>
      </c>
      <c r="K11" s="18" t="s">
        <v>698</v>
      </c>
      <c r="L11" s="18" t="s">
        <v>699</v>
      </c>
      <c r="M11" s="18" t="s">
        <v>700</v>
      </c>
      <c r="N11" s="18" t="s">
        <v>701</v>
      </c>
    </row>
    <row r="12" spans="1:14" x14ac:dyDescent="0.3">
      <c r="A12" s="2" t="str">
        <f>'Viajeros Hoteles y Apartamet'!A12</f>
        <v>2005</v>
      </c>
      <c r="B12" s="2" t="str">
        <f>'Viajeros Hoteles y Apartamet'!B12</f>
        <v>1</v>
      </c>
      <c r="C12" s="3">
        <f>'Viajeros Hoteles y Apartamet'!Q12</f>
        <v>15642</v>
      </c>
      <c r="D12" s="3" cm="1">
        <f t="array" ref="D12">_xlfn.XLOOKUP(transformación!A3,'[1]Pib Pc'!$A$2:$A$81,_xlfn.XLOOKUP($C$1,'[1]Pib Pc'!B$1:P$1,'[1]Pib Pc'!$B$2:$P$81))</f>
        <v>5980</v>
      </c>
      <c r="E12" s="19" cm="1">
        <f t="array" ref="E12">_xlfn.XLOOKUP(transformación!B3,'[1]IPC Armonizado'!$A$2:$A$250,_xlfn.XLOOKUP($C$1,'[1]IPC Armonizado'!$B$1:$Q$1,'[1]IPC Armonizado'!$B$2:$Q$250))</f>
        <v>82.2</v>
      </c>
      <c r="F12" s="19" cm="1">
        <f t="array" ref="F12">_xlfn.XLOOKUP(transformación!A3,'[1]Desempleo armonizado'!$A$2:$A$101,_xlfn.XLOOKUP($C$1,'[1]Desempleo armonizado'!$B$1:$P$1,'[1]Desempleo armonizado'!$B$2:$P$101))</f>
        <v>8.3000000000000007</v>
      </c>
      <c r="G12" s="26" t="str" cm="1">
        <f t="array" ref="G12">IFERROR(_xlfn.XLOOKUP(transformación!$B3,[1]Forwarkeys!$B$2:$B$1000,_xlfn.XLOOKUP($C$1,[1]Forwarkeys!$C$1:$BA$1,[1]Forwarkeys!$C$2:$BA$1000)),"-")</f>
        <v>-</v>
      </c>
      <c r="H12" s="19">
        <f>España!E12</f>
        <v>81.16</v>
      </c>
      <c r="I12" s="3">
        <f>[1]Aeropuerto!$L5</f>
        <v>6361</v>
      </c>
      <c r="J12" s="3" cm="1">
        <f t="array" ref="J12">_xlfn.XLOOKUP(transformación!$B3,[1]Mortalidad!$A$2:$A$301,_xlfn.XLOOKUP($C$1,[1]Mortalidad!$B$1:$P$1,[1]Mortalidad!$B$2:$P$301))</f>
        <v>56458</v>
      </c>
      <c r="K12" s="19" cm="1">
        <f t="array" ref="K12">_xlfn.XLOOKUP(transformación!$B3,'[1]Indice del consumidor'!$A$2:$A$301,_xlfn.XLOOKUP($C$1,'[1]Indice del consumidor'!$B$1:$P$1,'[1]Indice del consumidor'!$B$2:$P$301))</f>
        <v>-12.3</v>
      </c>
      <c r="L12" s="34" t="s">
        <v>702</v>
      </c>
      <c r="M12" s="34" t="s">
        <v>702</v>
      </c>
      <c r="N12" s="34" t="s">
        <v>702</v>
      </c>
    </row>
    <row r="13" spans="1:14" x14ac:dyDescent="0.3">
      <c r="A13" s="2" t="str">
        <f>'Viajeros Hoteles y Apartamet'!A13</f>
        <v>2005</v>
      </c>
      <c r="B13" s="2" t="str">
        <f>'Viajeros Hoteles y Apartamet'!B13</f>
        <v>2</v>
      </c>
      <c r="C13" s="3">
        <f>'Viajeros Hoteles y Apartamet'!Q13</f>
        <v>7598</v>
      </c>
      <c r="D13" s="3" cm="1">
        <f t="array" ref="D13">_xlfn.XLOOKUP(transformación!A4,'[1]Pib Pc'!$A$2:$A$81,_xlfn.XLOOKUP($C$1,'[1]Pib Pc'!B$1:P$1,'[1]Pib Pc'!$B$2:$P$81))</f>
        <v>5980</v>
      </c>
      <c r="E13" s="19" cm="1">
        <f t="array" ref="E13">_xlfn.XLOOKUP(transformación!B4,'[1]IPC Armonizado'!$A$2:$A$250,_xlfn.XLOOKUP($C$1,'[1]IPC Armonizado'!$B$1:$Q$1,'[1]IPC Armonizado'!$B$2:$Q$250))</f>
        <v>82.1</v>
      </c>
      <c r="F13" s="19" cm="1">
        <f t="array" ref="F13">_xlfn.XLOOKUP(transformación!A4,'[1]Desempleo armonizado'!$A$2:$A$101,_xlfn.XLOOKUP($C$1,'[1]Desempleo armonizado'!$B$1:$P$1,'[1]Desempleo armonizado'!$B$2:$P$101))</f>
        <v>8.3000000000000007</v>
      </c>
      <c r="G13" s="26" t="str" cm="1">
        <f t="array" ref="G13">IFERROR(_xlfn.XLOOKUP(transformación!$B4,[1]Forwarkeys!$B$2:$B$1000,_xlfn.XLOOKUP($C$1,[1]Forwarkeys!$C$1:$BA$1,[1]Forwarkeys!$C$2:$BA$1000)),"-")</f>
        <v>-</v>
      </c>
      <c r="H13" s="19">
        <f>España!E13</f>
        <v>81.349999999999994</v>
      </c>
      <c r="I13" s="3">
        <f>[1]Aeropuerto!$L6</f>
        <v>5325</v>
      </c>
      <c r="J13" s="3" cm="1">
        <f t="array" ref="J13">_xlfn.XLOOKUP(transformación!$B4,[1]Mortalidad!$A$2:$A$301,_xlfn.XLOOKUP($C$1,[1]Mortalidad!$B$1:$P$1,[1]Mortalidad!$B$2:$P$301))</f>
        <v>59270</v>
      </c>
      <c r="K13" s="19" cm="1">
        <f t="array" ref="K13">_xlfn.XLOOKUP(transformación!$B4,'[1]Indice del consumidor'!$A$2:$A$301,_xlfn.XLOOKUP($C$1,'[1]Indice del consumidor'!$B$1:$P$1,'[1]Indice del consumidor'!$B$2:$P$301))</f>
        <v>-11.2</v>
      </c>
      <c r="L13" s="34" t="s">
        <v>702</v>
      </c>
      <c r="M13" s="34" t="s">
        <v>702</v>
      </c>
      <c r="N13" s="34" t="s">
        <v>702</v>
      </c>
    </row>
    <row r="14" spans="1:14" x14ac:dyDescent="0.3">
      <c r="A14" s="2" t="str">
        <f>'Viajeros Hoteles y Apartamet'!A14</f>
        <v>2005</v>
      </c>
      <c r="B14" s="2" t="str">
        <f>'Viajeros Hoteles y Apartamet'!B14</f>
        <v>3</v>
      </c>
      <c r="C14" s="3">
        <f>'Viajeros Hoteles y Apartamet'!Q14</f>
        <v>15878</v>
      </c>
      <c r="D14" s="3" cm="1">
        <f t="array" ref="D14">_xlfn.XLOOKUP(transformación!A5,'[1]Pib Pc'!$A$2:$A$81,_xlfn.XLOOKUP($C$1,'[1]Pib Pc'!B$1:P$1,'[1]Pib Pc'!$B$2:$P$81))</f>
        <v>5980</v>
      </c>
      <c r="E14" s="19" cm="1">
        <f t="array" ref="E14">_xlfn.XLOOKUP(transformación!B5,'[1]IPC Armonizado'!$A$2:$A$250,_xlfn.XLOOKUP($C$1,'[1]IPC Armonizado'!$B$1:$Q$1,'[1]IPC Armonizado'!$B$2:$Q$250))</f>
        <v>83.1</v>
      </c>
      <c r="F14" s="19" cm="1">
        <f t="array" ref="F14">_xlfn.XLOOKUP(transformación!A5,'[1]Desempleo armonizado'!$A$2:$A$101,_xlfn.XLOOKUP($C$1,'[1]Desempleo armonizado'!$B$1:$P$1,'[1]Desempleo armonizado'!$B$2:$P$101))</f>
        <v>8.3000000000000007</v>
      </c>
      <c r="G14" s="26" t="str" cm="1">
        <f t="array" ref="G14">IFERROR(_xlfn.XLOOKUP(transformación!$B5,[1]Forwarkeys!$B$2:$B$1000,_xlfn.XLOOKUP($C$1,[1]Forwarkeys!$C$1:$BA$1,[1]Forwarkeys!$C$2:$BA$1000)),"-")</f>
        <v>-</v>
      </c>
      <c r="H14" s="19">
        <f>España!E14</f>
        <v>82.07</v>
      </c>
      <c r="I14" s="3">
        <f>[1]Aeropuerto!$L7</f>
        <v>8039</v>
      </c>
      <c r="J14" s="3" cm="1">
        <f t="array" ref="J14">_xlfn.XLOOKUP(transformación!$B5,[1]Mortalidad!$A$2:$A$301,_xlfn.XLOOKUP($C$1,[1]Mortalidad!$B$1:$P$1,[1]Mortalidad!$B$2:$P$301))</f>
        <v>55662</v>
      </c>
      <c r="K14" s="19" cm="1">
        <f t="array" ref="K14">_xlfn.XLOOKUP(transformación!$B5,'[1]Indice del consumidor'!$A$2:$A$301,_xlfn.XLOOKUP($C$1,'[1]Indice del consumidor'!$B$1:$P$1,'[1]Indice del consumidor'!$B$2:$P$301))</f>
        <v>-12.3</v>
      </c>
      <c r="L14" s="34" t="s">
        <v>702</v>
      </c>
      <c r="M14" s="34" t="s">
        <v>702</v>
      </c>
      <c r="N14" s="34" t="s">
        <v>702</v>
      </c>
    </row>
    <row r="15" spans="1:14" x14ac:dyDescent="0.3">
      <c r="A15" s="2" t="str">
        <f>'Viajeros Hoteles y Apartamet'!A15</f>
        <v>2005</v>
      </c>
      <c r="B15" s="2" t="str">
        <f>'Viajeros Hoteles y Apartamet'!B15</f>
        <v>4</v>
      </c>
      <c r="C15" s="3">
        <f>'Viajeros Hoteles y Apartamet'!Q15</f>
        <v>34726</v>
      </c>
      <c r="D15" s="3" cm="1">
        <f t="array" ref="D15">_xlfn.XLOOKUP(transformación!A6,'[1]Pib Pc'!$A$2:$A$81,_xlfn.XLOOKUP($C$1,'[1]Pib Pc'!B$1:P$1,'[1]Pib Pc'!$B$2:$P$81))</f>
        <v>6430</v>
      </c>
      <c r="E15" s="19" cm="1">
        <f t="array" ref="E15">_xlfn.XLOOKUP(transformación!B6,'[1]IPC Armonizado'!$A$2:$A$250,_xlfn.XLOOKUP($C$1,'[1]IPC Armonizado'!$B$1:$Q$1,'[1]IPC Armonizado'!$B$2:$Q$250))</f>
        <v>83.7</v>
      </c>
      <c r="F15" s="19" cm="1">
        <f t="array" ref="F15">_xlfn.XLOOKUP(transformación!A6,'[1]Desempleo armonizado'!$A$2:$A$101,_xlfn.XLOOKUP($C$1,'[1]Desempleo armonizado'!$B$1:$P$1,'[1]Desempleo armonizado'!$B$2:$P$101))</f>
        <v>7.5</v>
      </c>
      <c r="G15" s="26" t="str" cm="1">
        <f t="array" ref="G15">IFERROR(_xlfn.XLOOKUP(transformación!$B6,[1]Forwarkeys!$B$2:$B$1000,_xlfn.XLOOKUP($C$1,[1]Forwarkeys!$C$1:$BA$1,[1]Forwarkeys!$C$2:$BA$1000)),"-")</f>
        <v>-</v>
      </c>
      <c r="H15" s="19">
        <f>España!E15</f>
        <v>83.24</v>
      </c>
      <c r="I15" s="3">
        <f>[1]Aeropuerto!$L8</f>
        <v>9613</v>
      </c>
      <c r="J15" s="3" cm="1">
        <f t="array" ref="J15">_xlfn.XLOOKUP(transformación!$B6,[1]Mortalidad!$A$2:$A$301,_xlfn.XLOOKUP($C$1,[1]Mortalidad!$B$1:$P$1,[1]Mortalidad!$B$2:$P$301))</f>
        <v>44836</v>
      </c>
      <c r="K15" s="19" cm="1">
        <f t="array" ref="K15">_xlfn.XLOOKUP(transformación!$B6,'[1]Indice del consumidor'!$A$2:$A$301,_xlfn.XLOOKUP($C$1,'[1]Indice del consumidor'!$B$1:$P$1,'[1]Indice del consumidor'!$B$2:$P$301))</f>
        <v>-11.3</v>
      </c>
      <c r="L15" s="34" t="s">
        <v>702</v>
      </c>
      <c r="M15" s="34" t="s">
        <v>702</v>
      </c>
      <c r="N15" s="34" t="s">
        <v>702</v>
      </c>
    </row>
    <row r="16" spans="1:14" x14ac:dyDescent="0.3">
      <c r="A16" s="2" t="str">
        <f>'Viajeros Hoteles y Apartamet'!A16</f>
        <v>2005</v>
      </c>
      <c r="B16" s="2" t="str">
        <f>'Viajeros Hoteles y Apartamet'!B16</f>
        <v>5</v>
      </c>
      <c r="C16" s="3">
        <f>'Viajeros Hoteles y Apartamet'!Q16</f>
        <v>32447</v>
      </c>
      <c r="D16" s="3" cm="1">
        <f t="array" ref="D16">_xlfn.XLOOKUP(transformación!A7,'[1]Pib Pc'!$A$2:$A$81,_xlfn.XLOOKUP($C$1,'[1]Pib Pc'!B$1:P$1,'[1]Pib Pc'!$B$2:$P$81))</f>
        <v>6430</v>
      </c>
      <c r="E16" s="19" cm="1">
        <f t="array" ref="E16">_xlfn.XLOOKUP(transformación!B7,'[1]IPC Armonizado'!$A$2:$A$250,_xlfn.XLOOKUP($C$1,'[1]IPC Armonizado'!$B$1:$Q$1,'[1]IPC Armonizado'!$B$2:$Q$250))</f>
        <v>84</v>
      </c>
      <c r="F16" s="19" cm="1">
        <f t="array" ref="F16">_xlfn.XLOOKUP(transformación!A7,'[1]Desempleo armonizado'!$A$2:$A$101,_xlfn.XLOOKUP($C$1,'[1]Desempleo armonizado'!$B$1:$P$1,'[1]Desempleo armonizado'!$B$2:$P$101))</f>
        <v>7.5</v>
      </c>
      <c r="G16" s="26" t="str" cm="1">
        <f t="array" ref="G16">IFERROR(_xlfn.XLOOKUP(transformación!$B7,[1]Forwarkeys!$B$2:$B$1000,_xlfn.XLOOKUP($C$1,[1]Forwarkeys!$C$1:$BA$1,[1]Forwarkeys!$C$2:$BA$1000)),"-")</f>
        <v>-</v>
      </c>
      <c r="H16" s="19">
        <f>España!E16</f>
        <v>83.37</v>
      </c>
      <c r="I16" s="3">
        <f>[1]Aeropuerto!$L9</f>
        <v>10059</v>
      </c>
      <c r="J16" s="3" cm="1">
        <f t="array" ref="J16">_xlfn.XLOOKUP(transformación!$B7,[1]Mortalidad!$A$2:$A$301,_xlfn.XLOOKUP($C$1,[1]Mortalidad!$B$1:$P$1,[1]Mortalidad!$B$2:$P$301))</f>
        <v>44769</v>
      </c>
      <c r="K16" s="19" cm="1">
        <f t="array" ref="K16">_xlfn.XLOOKUP(transformación!$B7,'[1]Indice del consumidor'!$A$2:$A$301,_xlfn.XLOOKUP($C$1,'[1]Indice del consumidor'!$B$1:$P$1,'[1]Indice del consumidor'!$B$2:$P$301))</f>
        <v>-13.3</v>
      </c>
      <c r="L16" s="34" t="s">
        <v>702</v>
      </c>
      <c r="M16" s="34" t="s">
        <v>702</v>
      </c>
      <c r="N16" s="34" t="s">
        <v>702</v>
      </c>
    </row>
    <row r="17" spans="1:14" x14ac:dyDescent="0.3">
      <c r="A17" s="2" t="str">
        <f>'Viajeros Hoteles y Apartamet'!A17</f>
        <v>2005</v>
      </c>
      <c r="B17" s="2" t="str">
        <f>'Viajeros Hoteles y Apartamet'!B17</f>
        <v>6</v>
      </c>
      <c r="C17" s="3">
        <f>'Viajeros Hoteles y Apartamet'!Q17</f>
        <v>41758</v>
      </c>
      <c r="D17" s="3" cm="1">
        <f t="array" ref="D17">_xlfn.XLOOKUP(transformación!A8,'[1]Pib Pc'!$A$2:$A$81,_xlfn.XLOOKUP($C$1,'[1]Pib Pc'!B$1:P$1,'[1]Pib Pc'!$B$2:$P$81))</f>
        <v>6430</v>
      </c>
      <c r="E17" s="19" cm="1">
        <f t="array" ref="E17">_xlfn.XLOOKUP(transformación!B8,'[1]IPC Armonizado'!$A$2:$A$250,_xlfn.XLOOKUP($C$1,'[1]IPC Armonizado'!$B$1:$Q$1,'[1]IPC Armonizado'!$B$2:$Q$250))</f>
        <v>84</v>
      </c>
      <c r="F17" s="19" cm="1">
        <f t="array" ref="F17">_xlfn.XLOOKUP(transformación!A8,'[1]Desempleo armonizado'!$A$2:$A$101,_xlfn.XLOOKUP($C$1,'[1]Desempleo armonizado'!$B$1:$P$1,'[1]Desempleo armonizado'!$B$2:$P$101))</f>
        <v>7.5</v>
      </c>
      <c r="G17" s="26" t="str" cm="1">
        <f t="array" ref="G17">IFERROR(_xlfn.XLOOKUP(transformación!$B8,[1]Forwarkeys!$B$2:$B$1000,_xlfn.XLOOKUP($C$1,[1]Forwarkeys!$C$1:$BA$1,[1]Forwarkeys!$C$2:$BA$1000)),"-")</f>
        <v>-</v>
      </c>
      <c r="H17" s="19">
        <f>España!E17</f>
        <v>83.63</v>
      </c>
      <c r="I17" s="3">
        <f>[1]Aeropuerto!$L10</f>
        <v>10579</v>
      </c>
      <c r="J17" s="3" cm="1">
        <f t="array" ref="J17">_xlfn.XLOOKUP(transformación!$B8,[1]Mortalidad!$A$2:$A$301,_xlfn.XLOOKUP($C$1,[1]Mortalidad!$B$1:$P$1,[1]Mortalidad!$B$2:$P$301))</f>
        <v>43140</v>
      </c>
      <c r="K17" s="19" cm="1">
        <f t="array" ref="K17">_xlfn.XLOOKUP(transformación!$B8,'[1]Indice del consumidor'!$A$2:$A$301,_xlfn.XLOOKUP($C$1,'[1]Indice del consumidor'!$B$1:$P$1,'[1]Indice del consumidor'!$B$2:$P$301))</f>
        <v>-15.1</v>
      </c>
      <c r="L17" s="34" t="s">
        <v>702</v>
      </c>
      <c r="M17" s="34" t="s">
        <v>702</v>
      </c>
      <c r="N17" s="34" t="s">
        <v>702</v>
      </c>
    </row>
    <row r="18" spans="1:14" x14ac:dyDescent="0.3">
      <c r="A18" s="2" t="str">
        <f>'Viajeros Hoteles y Apartamet'!A18</f>
        <v>2005</v>
      </c>
      <c r="B18" s="2" t="str">
        <f>'Viajeros Hoteles y Apartamet'!B18</f>
        <v>7</v>
      </c>
      <c r="C18" s="3">
        <f>'Viajeros Hoteles y Apartamet'!Q18</f>
        <v>43364</v>
      </c>
      <c r="D18" s="3" cm="1">
        <f t="array" ref="D18">_xlfn.XLOOKUP(transformación!A9,'[1]Pib Pc'!$A$2:$A$81,_xlfn.XLOOKUP($C$1,'[1]Pib Pc'!B$1:P$1,'[1]Pib Pc'!$B$2:$P$81))</f>
        <v>6280</v>
      </c>
      <c r="E18" s="19" cm="1">
        <f t="array" ref="E18">_xlfn.XLOOKUP(transformación!B9,'[1]IPC Armonizado'!$A$2:$A$250,_xlfn.XLOOKUP($C$1,'[1]IPC Armonizado'!$B$1:$Q$1,'[1]IPC Armonizado'!$B$2:$Q$250))</f>
        <v>83.8</v>
      </c>
      <c r="F18" s="19" cm="1">
        <f t="array" ref="F18">_xlfn.XLOOKUP(transformación!A9,'[1]Desempleo armonizado'!$A$2:$A$101,_xlfn.XLOOKUP($C$1,'[1]Desempleo armonizado'!$B$1:$P$1,'[1]Desempleo armonizado'!$B$2:$P$101))</f>
        <v>7.1</v>
      </c>
      <c r="G18" s="26" t="str" cm="1">
        <f t="array" ref="G18">IFERROR(_xlfn.XLOOKUP(transformación!$B9,[1]Forwarkeys!$B$2:$B$1000,_xlfn.XLOOKUP($C$1,[1]Forwarkeys!$C$1:$BA$1,[1]Forwarkeys!$C$2:$BA$1000)),"-")</f>
        <v>-</v>
      </c>
      <c r="H18" s="19">
        <f>España!E18</f>
        <v>83.11</v>
      </c>
      <c r="I18" s="3">
        <f>[1]Aeropuerto!$L11</f>
        <v>11637</v>
      </c>
      <c r="J18" s="3" cm="1">
        <f t="array" ref="J18">_xlfn.XLOOKUP(transformación!$B9,[1]Mortalidad!$A$2:$A$301,_xlfn.XLOOKUP($C$1,[1]Mortalidad!$B$1:$P$1,[1]Mortalidad!$B$2:$P$301))</f>
        <v>43675</v>
      </c>
      <c r="K18" s="19" cm="1">
        <f t="array" ref="K18">_xlfn.XLOOKUP(transformación!$B9,'[1]Indice del consumidor'!$A$2:$A$301,_xlfn.XLOOKUP($C$1,'[1]Indice del consumidor'!$B$1:$P$1,'[1]Indice del consumidor'!$B$2:$P$301))</f>
        <v>-14.4</v>
      </c>
      <c r="L18" s="34" t="s">
        <v>702</v>
      </c>
      <c r="M18" s="34" t="s">
        <v>702</v>
      </c>
      <c r="N18" s="34" t="s">
        <v>702</v>
      </c>
    </row>
    <row r="19" spans="1:14" x14ac:dyDescent="0.3">
      <c r="A19" s="2" t="str">
        <f>'Viajeros Hoteles y Apartamet'!A19</f>
        <v>2005</v>
      </c>
      <c r="B19" s="2" t="str">
        <f>'Viajeros Hoteles y Apartamet'!B19</f>
        <v>8</v>
      </c>
      <c r="C19" s="3">
        <f>'Viajeros Hoteles y Apartamet'!Q19</f>
        <v>122040</v>
      </c>
      <c r="D19" s="3" cm="1">
        <f t="array" ref="D19">_xlfn.XLOOKUP(transformación!A10,'[1]Pib Pc'!$A$2:$A$81,_xlfn.XLOOKUP($C$1,'[1]Pib Pc'!B$1:P$1,'[1]Pib Pc'!$B$2:$P$81))</f>
        <v>6280</v>
      </c>
      <c r="E19" s="19" cm="1">
        <f t="array" ref="E19">_xlfn.XLOOKUP(transformación!B10,'[1]IPC Armonizado'!$A$2:$A$250,_xlfn.XLOOKUP($C$1,'[1]IPC Armonizado'!$B$1:$Q$1,'[1]IPC Armonizado'!$B$2:$Q$250))</f>
        <v>83.7</v>
      </c>
      <c r="F19" s="19" cm="1">
        <f t="array" ref="F19">_xlfn.XLOOKUP(transformación!A10,'[1]Desempleo armonizado'!$A$2:$A$101,_xlfn.XLOOKUP($C$1,'[1]Desempleo armonizado'!$B$1:$P$1,'[1]Desempleo armonizado'!$B$2:$P$101))</f>
        <v>7.1</v>
      </c>
      <c r="G19" s="26" t="str" cm="1">
        <f t="array" ref="G19">IFERROR(_xlfn.XLOOKUP(transformación!$B10,[1]Forwarkeys!$B$2:$B$1000,_xlfn.XLOOKUP($C$1,[1]Forwarkeys!$C$1:$BA$1,[1]Forwarkeys!$C$2:$BA$1000)),"-")</f>
        <v>-</v>
      </c>
      <c r="H19" s="19">
        <f>España!E19</f>
        <v>83.5</v>
      </c>
      <c r="I19" s="3">
        <f>[1]Aeropuerto!$L12</f>
        <v>13149</v>
      </c>
      <c r="J19" s="3" cm="1">
        <f t="array" ref="J19">_xlfn.XLOOKUP(transformación!$B10,[1]Mortalidad!$A$2:$A$301,_xlfn.XLOOKUP($C$1,[1]Mortalidad!$B$1:$P$1,[1]Mortalidad!$B$2:$P$301))</f>
        <v>41422</v>
      </c>
      <c r="K19" s="19" cm="1">
        <f t="array" ref="K19">_xlfn.XLOOKUP(transformación!$B10,'[1]Indice del consumidor'!$A$2:$A$301,_xlfn.XLOOKUP($C$1,'[1]Indice del consumidor'!$B$1:$P$1,'[1]Indice del consumidor'!$B$2:$P$301))</f>
        <v>-14</v>
      </c>
      <c r="L19" s="34" t="s">
        <v>702</v>
      </c>
      <c r="M19" s="34" t="s">
        <v>702</v>
      </c>
      <c r="N19" s="34" t="s">
        <v>702</v>
      </c>
    </row>
    <row r="20" spans="1:14" x14ac:dyDescent="0.3">
      <c r="A20" s="2" t="str">
        <f>'Viajeros Hoteles y Apartamet'!A20</f>
        <v>2005</v>
      </c>
      <c r="B20" s="2" t="str">
        <f>'Viajeros Hoteles y Apartamet'!B20</f>
        <v>9</v>
      </c>
      <c r="C20" s="3">
        <f>'Viajeros Hoteles y Apartamet'!Q20</f>
        <v>41677</v>
      </c>
      <c r="D20" s="3" cm="1">
        <f t="array" ref="D20">_xlfn.XLOOKUP(transformación!A11,'[1]Pib Pc'!$A$2:$A$81,_xlfn.XLOOKUP($C$1,'[1]Pib Pc'!B$1:P$1,'[1]Pib Pc'!$B$2:$P$81))</f>
        <v>6280</v>
      </c>
      <c r="E20" s="19" cm="1">
        <f t="array" ref="E20">_xlfn.XLOOKUP(transformación!B11,'[1]IPC Armonizado'!$A$2:$A$250,_xlfn.XLOOKUP($C$1,'[1]IPC Armonizado'!$B$1:$Q$1,'[1]IPC Armonizado'!$B$2:$Q$250))</f>
        <v>84.1</v>
      </c>
      <c r="F20" s="19" cm="1">
        <f t="array" ref="F20">_xlfn.XLOOKUP(transformación!A11,'[1]Desempleo armonizado'!$A$2:$A$101,_xlfn.XLOOKUP($C$1,'[1]Desempleo armonizado'!$B$1:$P$1,'[1]Desempleo armonizado'!$B$2:$P$101))</f>
        <v>7.1</v>
      </c>
      <c r="G20" s="26" t="str" cm="1">
        <f t="array" ref="G20">IFERROR(_xlfn.XLOOKUP(transformación!$B11,[1]Forwarkeys!$B$2:$B$1000,_xlfn.XLOOKUP($C$1,[1]Forwarkeys!$C$1:$BA$1,[1]Forwarkeys!$C$2:$BA$1000)),"-")</f>
        <v>-</v>
      </c>
      <c r="H20" s="19">
        <f>España!E20</f>
        <v>84.02</v>
      </c>
      <c r="I20" s="3">
        <f>[1]Aeropuerto!$L13</f>
        <v>9216</v>
      </c>
      <c r="J20" s="3" cm="1">
        <f t="array" ref="J20">_xlfn.XLOOKUP(transformación!$B11,[1]Mortalidad!$A$2:$A$301,_xlfn.XLOOKUP($C$1,[1]Mortalidad!$B$1:$P$1,[1]Mortalidad!$B$2:$P$301))</f>
        <v>39543</v>
      </c>
      <c r="K20" s="19" cm="1">
        <f t="array" ref="K20">_xlfn.XLOOKUP(transformación!$B11,'[1]Indice del consumidor'!$A$2:$A$301,_xlfn.XLOOKUP($C$1,'[1]Indice del consumidor'!$B$1:$P$1,'[1]Indice del consumidor'!$B$2:$P$301))</f>
        <v>-15.4</v>
      </c>
      <c r="L20" s="34" t="s">
        <v>702</v>
      </c>
      <c r="M20" s="34" t="s">
        <v>702</v>
      </c>
      <c r="N20" s="34" t="s">
        <v>702</v>
      </c>
    </row>
    <row r="21" spans="1:14" x14ac:dyDescent="0.3">
      <c r="A21" s="2" t="str">
        <f>'Viajeros Hoteles y Apartamet'!A21</f>
        <v>2005</v>
      </c>
      <c r="B21" s="2" t="str">
        <f>'Viajeros Hoteles y Apartamet'!B21</f>
        <v>10</v>
      </c>
      <c r="C21" s="3">
        <f>'Viajeros Hoteles y Apartamet'!Q21</f>
        <v>15734</v>
      </c>
      <c r="D21" s="3" cm="1">
        <f t="array" ref="D21">_xlfn.XLOOKUP(transformación!A12,'[1]Pib Pc'!$A$2:$A$81,_xlfn.XLOOKUP($C$1,'[1]Pib Pc'!B$1:P$1,'[1]Pib Pc'!$B$2:$P$81))</f>
        <v>6980</v>
      </c>
      <c r="E21" s="19" cm="1">
        <f t="array" ref="E21">_xlfn.XLOOKUP(transformación!B12,'[1]IPC Armonizado'!$A$2:$A$250,_xlfn.XLOOKUP($C$1,'[1]IPC Armonizado'!$B$1:$Q$1,'[1]IPC Armonizado'!$B$2:$Q$250))</f>
        <v>84.7</v>
      </c>
      <c r="F21" s="19" cm="1">
        <f t="array" ref="F21">_xlfn.XLOOKUP(transformación!A12,'[1]Desempleo armonizado'!$A$2:$A$101,_xlfn.XLOOKUP($C$1,'[1]Desempleo armonizado'!$B$1:$P$1,'[1]Desempleo armonizado'!$B$2:$P$101))</f>
        <v>8.1</v>
      </c>
      <c r="G21" s="26" t="str" cm="1">
        <f t="array" ref="G21">IFERROR(_xlfn.XLOOKUP(transformación!$B12,[1]Forwarkeys!$B$2:$B$1000,_xlfn.XLOOKUP($C$1,[1]Forwarkeys!$C$1:$BA$1,[1]Forwarkeys!$C$2:$BA$1000)),"-")</f>
        <v>-</v>
      </c>
      <c r="H21" s="19">
        <f>España!E21</f>
        <v>84.67</v>
      </c>
      <c r="I21" s="3">
        <f>[1]Aeropuerto!$L14</f>
        <v>8400</v>
      </c>
      <c r="J21" s="3" cm="1">
        <f t="array" ref="J21">_xlfn.XLOOKUP(transformación!$B12,[1]Mortalidad!$A$2:$A$301,_xlfn.XLOOKUP($C$1,[1]Mortalidad!$B$1:$P$1,[1]Mortalidad!$B$2:$P$301))</f>
        <v>44729</v>
      </c>
      <c r="K21" s="19" cm="1">
        <f t="array" ref="K21">_xlfn.XLOOKUP(transformación!$B12,'[1]Indice del consumidor'!$A$2:$A$301,_xlfn.XLOOKUP($C$1,'[1]Indice del consumidor'!$B$1:$P$1,'[1]Indice del consumidor'!$B$2:$P$301))</f>
        <v>-13.9</v>
      </c>
      <c r="L21" s="34" t="s">
        <v>702</v>
      </c>
      <c r="M21" s="34" t="s">
        <v>702</v>
      </c>
      <c r="N21" s="34" t="s">
        <v>702</v>
      </c>
    </row>
    <row r="22" spans="1:14" x14ac:dyDescent="0.3">
      <c r="A22" s="2" t="str">
        <f>'Viajeros Hoteles y Apartamet'!A22</f>
        <v>2005</v>
      </c>
      <c r="B22" s="2" t="str">
        <f>'Viajeros Hoteles y Apartamet'!B22</f>
        <v>11</v>
      </c>
      <c r="C22" s="3">
        <f>'Viajeros Hoteles y Apartamet'!Q22</f>
        <v>8309</v>
      </c>
      <c r="D22" s="3" cm="1">
        <f t="array" ref="D22">_xlfn.XLOOKUP(transformación!A13,'[1]Pib Pc'!$A$2:$A$81,_xlfn.XLOOKUP($C$1,'[1]Pib Pc'!B$1:P$1,'[1]Pib Pc'!$B$2:$P$81))</f>
        <v>6980</v>
      </c>
      <c r="E22" s="19" cm="1">
        <f t="array" ref="E22">_xlfn.XLOOKUP(transformación!B13,'[1]IPC Armonizado'!$A$2:$A$250,_xlfn.XLOOKUP($C$1,'[1]IPC Armonizado'!$B$1:$Q$1,'[1]IPC Armonizado'!$B$2:$Q$250))</f>
        <v>84.7</v>
      </c>
      <c r="F22" s="19" cm="1">
        <f t="array" ref="F22">_xlfn.XLOOKUP(transformación!A13,'[1]Desempleo armonizado'!$A$2:$A$101,_xlfn.XLOOKUP($C$1,'[1]Desempleo armonizado'!$B$1:$P$1,'[1]Desempleo armonizado'!$B$2:$P$101))</f>
        <v>8.1</v>
      </c>
      <c r="G22" s="26" t="str" cm="1">
        <f t="array" ref="G22">IFERROR(_xlfn.XLOOKUP(transformación!$B13,[1]Forwarkeys!$B$2:$B$1000,_xlfn.XLOOKUP($C$1,[1]Forwarkeys!$C$1:$BA$1,[1]Forwarkeys!$C$2:$BA$1000)),"-")</f>
        <v>-</v>
      </c>
      <c r="H22" s="19">
        <f>España!E22</f>
        <v>84.8</v>
      </c>
      <c r="I22" s="3">
        <f>[1]Aeropuerto!$L15</f>
        <v>5079</v>
      </c>
      <c r="J22" s="3" cm="1">
        <f t="array" ref="J22">_xlfn.XLOOKUP(transformación!$B13,[1]Mortalidad!$A$2:$A$301,_xlfn.XLOOKUP($C$1,[1]Mortalidad!$B$1:$P$1,[1]Mortalidad!$B$2:$P$301))</f>
        <v>44423</v>
      </c>
      <c r="K22" s="19" cm="1">
        <f t="array" ref="K22">_xlfn.XLOOKUP(transformación!$B13,'[1]Indice del consumidor'!$A$2:$A$301,_xlfn.XLOOKUP($C$1,'[1]Indice del consumidor'!$B$1:$P$1,'[1]Indice del consumidor'!$B$2:$P$301))</f>
        <v>-14</v>
      </c>
      <c r="L22" s="34" t="s">
        <v>702</v>
      </c>
      <c r="M22" s="34" t="s">
        <v>702</v>
      </c>
      <c r="N22" s="34" t="s">
        <v>702</v>
      </c>
    </row>
    <row r="23" spans="1:14" x14ac:dyDescent="0.3">
      <c r="A23" s="2" t="str">
        <f>'Viajeros Hoteles y Apartamet'!A23</f>
        <v>2005</v>
      </c>
      <c r="B23" s="2" t="str">
        <f>'Viajeros Hoteles y Apartamet'!B23</f>
        <v>12</v>
      </c>
      <c r="C23" s="3">
        <f>'Viajeros Hoteles y Apartamet'!Q23</f>
        <v>8777</v>
      </c>
      <c r="D23" s="3" cm="1">
        <f t="array" ref="D23">_xlfn.XLOOKUP(transformación!A14,'[1]Pib Pc'!$A$2:$A$81,_xlfn.XLOOKUP($C$1,'[1]Pib Pc'!B$1:P$1,'[1]Pib Pc'!$B$2:$P$81))</f>
        <v>6980</v>
      </c>
      <c r="E23" s="19" cm="1">
        <f t="array" ref="E23">_xlfn.XLOOKUP(transformación!B14,'[1]IPC Armonizado'!$A$2:$A$250,_xlfn.XLOOKUP($C$1,'[1]IPC Armonizado'!$B$1:$Q$1,'[1]IPC Armonizado'!$B$2:$Q$250))</f>
        <v>84.7</v>
      </c>
      <c r="F23" s="19" cm="1">
        <f t="array" ref="F23">_xlfn.XLOOKUP(transformación!A14,'[1]Desempleo armonizado'!$A$2:$A$101,_xlfn.XLOOKUP($C$1,'[1]Desempleo armonizado'!$B$1:$P$1,'[1]Desempleo armonizado'!$B$2:$P$101))</f>
        <v>8.1</v>
      </c>
      <c r="G23" s="26" t="str" cm="1">
        <f t="array" ref="G23">IFERROR(_xlfn.XLOOKUP(transformación!$B14,[1]Forwarkeys!$B$2:$B$1000,_xlfn.XLOOKUP($C$1,[1]Forwarkeys!$C$1:$BA$1,[1]Forwarkeys!$C$2:$BA$1000)),"-")</f>
        <v>-</v>
      </c>
      <c r="H23" s="19">
        <f>España!E23</f>
        <v>84.99</v>
      </c>
      <c r="I23" s="3">
        <f>[1]Aeropuerto!$L16</f>
        <v>6913</v>
      </c>
      <c r="J23" s="3" cm="1">
        <f t="array" ref="J23">_xlfn.XLOOKUP(transformación!$B14,[1]Mortalidad!$A$2:$A$301,_xlfn.XLOOKUP($C$1,[1]Mortalidad!$B$1:$P$1,[1]Mortalidad!$B$2:$P$301))</f>
        <v>50401</v>
      </c>
      <c r="K23" s="19" cm="1">
        <f t="array" ref="K23">_xlfn.XLOOKUP(transformación!$B14,'[1]Indice del consumidor'!$A$2:$A$301,_xlfn.XLOOKUP($C$1,'[1]Indice del consumidor'!$B$1:$P$1,'[1]Indice del consumidor'!$B$2:$P$301))</f>
        <v>-13.1</v>
      </c>
      <c r="L23" s="34" t="s">
        <v>702</v>
      </c>
      <c r="M23" s="34" t="s">
        <v>702</v>
      </c>
      <c r="N23" s="34" t="s">
        <v>702</v>
      </c>
    </row>
    <row r="24" spans="1:14" x14ac:dyDescent="0.3">
      <c r="A24" s="2" t="str">
        <f>'Viajeros Hoteles y Apartamet'!A24</f>
        <v>2006</v>
      </c>
      <c r="B24" s="2" t="str">
        <f>'Viajeros Hoteles y Apartamet'!B24</f>
        <v>1</v>
      </c>
      <c r="C24" s="3">
        <f>'Viajeros Hoteles y Apartamet'!Q24</f>
        <v>12366</v>
      </c>
      <c r="D24" s="3" cm="1">
        <f t="array" ref="D24">_xlfn.XLOOKUP(transformación!A15,'[1]Pib Pc'!$A$2:$A$81,_xlfn.XLOOKUP($C$1,'[1]Pib Pc'!B$1:P$1,'[1]Pib Pc'!$B$2:$P$81))</f>
        <v>6230</v>
      </c>
      <c r="E24" s="19" cm="1">
        <f t="array" ref="E24">_xlfn.XLOOKUP(transformación!B15,'[1]IPC Armonizado'!$A$2:$A$250,_xlfn.XLOOKUP($C$1,'[1]IPC Armonizado'!$B$1:$Q$1,'[1]IPC Armonizado'!$B$2:$Q$250))</f>
        <v>84</v>
      </c>
      <c r="F24" s="19" cm="1">
        <f t="array" ref="F24">_xlfn.XLOOKUP(transformación!A15,'[1]Desempleo armonizado'!$A$2:$A$101,_xlfn.XLOOKUP($C$1,'[1]Desempleo armonizado'!$B$1:$P$1,'[1]Desempleo armonizado'!$B$2:$P$101))</f>
        <v>7.6</v>
      </c>
      <c r="G24" s="26" t="str" cm="1">
        <f t="array" ref="G24">IFERROR(_xlfn.XLOOKUP(transformación!$B15,[1]Forwarkeys!$B$2:$B$1000,_xlfn.XLOOKUP($C$1,[1]Forwarkeys!$C$1:$BA$1,[1]Forwarkeys!$C$2:$BA$1000)),"-")</f>
        <v>-</v>
      </c>
      <c r="H24" s="19">
        <f>España!E24</f>
        <v>84.6</v>
      </c>
      <c r="I24" s="3">
        <f>[1]Aeropuerto!$L17</f>
        <v>5570</v>
      </c>
      <c r="J24" s="3" cm="1">
        <f t="array" ref="J24">_xlfn.XLOOKUP(transformación!$B15,[1]Mortalidad!$A$2:$A$301,_xlfn.XLOOKUP($C$1,[1]Mortalidad!$B$1:$P$1,[1]Mortalidad!$B$2:$P$301))</f>
        <v>53156</v>
      </c>
      <c r="K24" s="19" cm="1">
        <f t="array" ref="K24">_xlfn.XLOOKUP(transformación!$B15,'[1]Indice del consumidor'!$A$2:$A$301,_xlfn.XLOOKUP($C$1,'[1]Indice del consumidor'!$B$1:$P$1,'[1]Indice del consumidor'!$B$2:$P$301))</f>
        <v>-13.7</v>
      </c>
      <c r="L24" s="34" t="s">
        <v>702</v>
      </c>
      <c r="M24" s="34" t="s">
        <v>702</v>
      </c>
      <c r="N24" s="34" t="s">
        <v>702</v>
      </c>
    </row>
    <row r="25" spans="1:14" x14ac:dyDescent="0.3">
      <c r="A25" s="2" t="str">
        <f>'Viajeros Hoteles y Apartamet'!A25</f>
        <v>2006</v>
      </c>
      <c r="B25" s="2" t="str">
        <f>'Viajeros Hoteles y Apartamet'!B25</f>
        <v>2</v>
      </c>
      <c r="C25" s="3">
        <f>'Viajeros Hoteles y Apartamet'!Q25</f>
        <v>13265</v>
      </c>
      <c r="D25" s="3" cm="1">
        <f t="array" ref="D25">_xlfn.XLOOKUP(transformación!A16,'[1]Pib Pc'!$A$2:$A$81,_xlfn.XLOOKUP($C$1,'[1]Pib Pc'!B$1:P$1,'[1]Pib Pc'!$B$2:$P$81))</f>
        <v>6230</v>
      </c>
      <c r="E25" s="19" cm="1">
        <f t="array" ref="E25">_xlfn.XLOOKUP(transformación!B16,'[1]IPC Armonizado'!$A$2:$A$250,_xlfn.XLOOKUP($C$1,'[1]IPC Armonizado'!$B$1:$Q$1,'[1]IPC Armonizado'!$B$2:$Q$250))</f>
        <v>83.9</v>
      </c>
      <c r="F25" s="19" cm="1">
        <f t="array" ref="F25">_xlfn.XLOOKUP(transformación!A16,'[1]Desempleo armonizado'!$A$2:$A$101,_xlfn.XLOOKUP($C$1,'[1]Desempleo armonizado'!$B$1:$P$1,'[1]Desempleo armonizado'!$B$2:$P$101))</f>
        <v>7.6</v>
      </c>
      <c r="G25" s="26" t="str" cm="1">
        <f t="array" ref="G25">IFERROR(_xlfn.XLOOKUP(transformación!$B16,[1]Forwarkeys!$B$2:$B$1000,_xlfn.XLOOKUP($C$1,[1]Forwarkeys!$C$1:$BA$1,[1]Forwarkeys!$C$2:$BA$1000)),"-")</f>
        <v>-</v>
      </c>
      <c r="H25" s="19">
        <f>España!E25</f>
        <v>84.66</v>
      </c>
      <c r="I25" s="3">
        <f>[1]Aeropuerto!$L18</f>
        <v>5494</v>
      </c>
      <c r="J25" s="3" cm="1">
        <f t="array" ref="J25">_xlfn.XLOOKUP(transformación!$B16,[1]Mortalidad!$A$2:$A$301,_xlfn.XLOOKUP($C$1,[1]Mortalidad!$B$1:$P$1,[1]Mortalidad!$B$2:$P$301))</f>
        <v>47357</v>
      </c>
      <c r="K25" s="19" cm="1">
        <f t="array" ref="K25">_xlfn.XLOOKUP(transformación!$B16,'[1]Indice del consumidor'!$A$2:$A$301,_xlfn.XLOOKUP($C$1,'[1]Indice del consumidor'!$B$1:$P$1,'[1]Indice del consumidor'!$B$2:$P$301))</f>
        <v>-12.5</v>
      </c>
      <c r="L25" s="34" t="s">
        <v>702</v>
      </c>
      <c r="M25" s="34" t="s">
        <v>702</v>
      </c>
      <c r="N25" s="34" t="s">
        <v>702</v>
      </c>
    </row>
    <row r="26" spans="1:14" x14ac:dyDescent="0.3">
      <c r="A26" s="2" t="str">
        <f>'Viajeros Hoteles y Apartamet'!A26</f>
        <v>2006</v>
      </c>
      <c r="B26" s="2" t="str">
        <f>'Viajeros Hoteles y Apartamet'!B26</f>
        <v>3</v>
      </c>
      <c r="C26" s="3">
        <f>'Viajeros Hoteles y Apartamet'!Q26</f>
        <v>18662</v>
      </c>
      <c r="D26" s="3" cm="1">
        <f t="array" ref="D26">_xlfn.XLOOKUP(transformación!A17,'[1]Pib Pc'!$A$2:$A$81,_xlfn.XLOOKUP($C$1,'[1]Pib Pc'!B$1:P$1,'[1]Pib Pc'!$B$2:$P$81))</f>
        <v>6230</v>
      </c>
      <c r="E26" s="19" cm="1">
        <f t="array" ref="E26">_xlfn.XLOOKUP(transformación!B17,'[1]IPC Armonizado'!$A$2:$A$250,_xlfn.XLOOKUP($C$1,'[1]IPC Armonizado'!$B$1:$Q$1,'[1]IPC Armonizado'!$B$2:$Q$250))</f>
        <v>84.9</v>
      </c>
      <c r="F26" s="19" cm="1">
        <f t="array" ref="F26">_xlfn.XLOOKUP(transformación!A17,'[1]Desempleo armonizado'!$A$2:$A$101,_xlfn.XLOOKUP($C$1,'[1]Desempleo armonizado'!$B$1:$P$1,'[1]Desempleo armonizado'!$B$2:$P$101))</f>
        <v>7.6</v>
      </c>
      <c r="G26" s="26" t="str" cm="1">
        <f t="array" ref="G26">IFERROR(_xlfn.XLOOKUP(transformación!$B17,[1]Forwarkeys!$B$2:$B$1000,_xlfn.XLOOKUP($C$1,[1]Forwarkeys!$C$1:$BA$1,[1]Forwarkeys!$C$2:$BA$1000)),"-")</f>
        <v>-</v>
      </c>
      <c r="H26" s="19">
        <f>España!E26</f>
        <v>85.26</v>
      </c>
      <c r="I26" s="3">
        <f>[1]Aeropuerto!$L19</f>
        <v>10917</v>
      </c>
      <c r="J26" s="3" cm="1">
        <f t="array" ref="J26">_xlfn.XLOOKUP(transformación!$B17,[1]Mortalidad!$A$2:$A$301,_xlfn.XLOOKUP($C$1,[1]Mortalidad!$B$1:$P$1,[1]Mortalidad!$B$2:$P$301))</f>
        <v>49502</v>
      </c>
      <c r="K26" s="19" cm="1">
        <f t="array" ref="K26">_xlfn.XLOOKUP(transformación!$B17,'[1]Indice del consumidor'!$A$2:$A$301,_xlfn.XLOOKUP($C$1,'[1]Indice del consumidor'!$B$1:$P$1,'[1]Indice del consumidor'!$B$2:$P$301))</f>
        <v>-11.3</v>
      </c>
      <c r="L26" s="34" t="s">
        <v>702</v>
      </c>
      <c r="M26" s="34" t="s">
        <v>702</v>
      </c>
      <c r="N26" s="34" t="s">
        <v>702</v>
      </c>
    </row>
    <row r="27" spans="1:14" x14ac:dyDescent="0.3">
      <c r="A27" s="2" t="str">
        <f>'Viajeros Hoteles y Apartamet'!A27</f>
        <v>2006</v>
      </c>
      <c r="B27" s="2" t="str">
        <f>'Viajeros Hoteles y Apartamet'!B27</f>
        <v>4</v>
      </c>
      <c r="C27" s="3">
        <f>'Viajeros Hoteles y Apartamet'!Q27</f>
        <v>28555</v>
      </c>
      <c r="D27" s="3" cm="1">
        <f t="array" ref="D27">_xlfn.XLOOKUP(transformación!A18,'[1]Pib Pc'!$A$2:$A$81,_xlfn.XLOOKUP($C$1,'[1]Pib Pc'!B$1:P$1,'[1]Pib Pc'!$B$2:$P$81))</f>
        <v>6660</v>
      </c>
      <c r="E27" s="19" cm="1">
        <f t="array" ref="E27">_xlfn.XLOOKUP(transformación!B18,'[1]IPC Armonizado'!$A$2:$A$250,_xlfn.XLOOKUP($C$1,'[1]IPC Armonizado'!$B$1:$Q$1,'[1]IPC Armonizado'!$B$2:$Q$250))</f>
        <v>85.7</v>
      </c>
      <c r="F27" s="19" cm="1">
        <f t="array" ref="F27">_xlfn.XLOOKUP(transformación!A18,'[1]Desempleo armonizado'!$A$2:$A$101,_xlfn.XLOOKUP($C$1,'[1]Desempleo armonizado'!$B$1:$P$1,'[1]Desempleo armonizado'!$B$2:$P$101))</f>
        <v>6.5</v>
      </c>
      <c r="G27" s="26" t="str" cm="1">
        <f t="array" ref="G27">IFERROR(_xlfn.XLOOKUP(transformación!$B18,[1]Forwarkeys!$B$2:$B$1000,_xlfn.XLOOKUP($C$1,[1]Forwarkeys!$C$1:$BA$1,[1]Forwarkeys!$C$2:$BA$1000)),"-")</f>
        <v>-</v>
      </c>
      <c r="H27" s="19">
        <f>España!E27</f>
        <v>86.49</v>
      </c>
      <c r="I27" s="3">
        <f>[1]Aeropuerto!$L20</f>
        <v>15574</v>
      </c>
      <c r="J27" s="3" cm="1">
        <f t="array" ref="J27">_xlfn.XLOOKUP(transformación!$B18,[1]Mortalidad!$A$2:$A$301,_xlfn.XLOOKUP($C$1,[1]Mortalidad!$B$1:$P$1,[1]Mortalidad!$B$2:$P$301))</f>
        <v>44483</v>
      </c>
      <c r="K27" s="19" cm="1">
        <f t="array" ref="K27">_xlfn.XLOOKUP(transformación!$B18,'[1]Indice del consumidor'!$A$2:$A$301,_xlfn.XLOOKUP($C$1,'[1]Indice del consumidor'!$B$1:$P$1,'[1]Indice del consumidor'!$B$2:$P$301))</f>
        <v>-11.5</v>
      </c>
      <c r="L27" s="34" t="s">
        <v>702</v>
      </c>
      <c r="M27" s="34" t="s">
        <v>702</v>
      </c>
      <c r="N27" s="34" t="s">
        <v>702</v>
      </c>
    </row>
    <row r="28" spans="1:14" x14ac:dyDescent="0.3">
      <c r="A28" s="2" t="str">
        <f>'Viajeros Hoteles y Apartamet'!A28</f>
        <v>2006</v>
      </c>
      <c r="B28" s="2" t="str">
        <f>'Viajeros Hoteles y Apartamet'!B28</f>
        <v>5</v>
      </c>
      <c r="C28" s="3">
        <f>'Viajeros Hoteles y Apartamet'!Q28</f>
        <v>39561</v>
      </c>
      <c r="D28" s="3" cm="1">
        <f t="array" ref="D28">_xlfn.XLOOKUP(transformación!A19,'[1]Pib Pc'!$A$2:$A$81,_xlfn.XLOOKUP($C$1,'[1]Pib Pc'!B$1:P$1,'[1]Pib Pc'!$B$2:$P$81))</f>
        <v>6660</v>
      </c>
      <c r="E28" s="19" cm="1">
        <f t="array" ref="E28">_xlfn.XLOOKUP(transformación!B19,'[1]IPC Armonizado'!$A$2:$A$250,_xlfn.XLOOKUP($C$1,'[1]IPC Armonizado'!$B$1:$Q$1,'[1]IPC Armonizado'!$B$2:$Q$250))</f>
        <v>85.9</v>
      </c>
      <c r="F28" s="19" cm="1">
        <f t="array" ref="F28">_xlfn.XLOOKUP(transformación!A19,'[1]Desempleo armonizado'!$A$2:$A$101,_xlfn.XLOOKUP($C$1,'[1]Desempleo armonizado'!$B$1:$P$1,'[1]Desempleo armonizado'!$B$2:$P$101))</f>
        <v>6.5</v>
      </c>
      <c r="G28" s="26" t="str" cm="1">
        <f t="array" ref="G28">IFERROR(_xlfn.XLOOKUP(transformación!$B19,[1]Forwarkeys!$B$2:$B$1000,_xlfn.XLOOKUP($C$1,[1]Forwarkeys!$C$1:$BA$1,[1]Forwarkeys!$C$2:$BA$1000)),"-")</f>
        <v>-</v>
      </c>
      <c r="H28" s="19">
        <f>España!E28</f>
        <v>86.8</v>
      </c>
      <c r="I28" s="3">
        <f>[1]Aeropuerto!$L21</f>
        <v>14250</v>
      </c>
      <c r="J28" s="3" cm="1">
        <f t="array" ref="J28">_xlfn.XLOOKUP(transformación!$B19,[1]Mortalidad!$A$2:$A$301,_xlfn.XLOOKUP($C$1,[1]Mortalidad!$B$1:$P$1,[1]Mortalidad!$B$2:$P$301))</f>
        <v>44766</v>
      </c>
      <c r="K28" s="19" cm="1">
        <f t="array" ref="K28">_xlfn.XLOOKUP(transformación!$B19,'[1]Indice del consumidor'!$A$2:$A$301,_xlfn.XLOOKUP($C$1,'[1]Indice del consumidor'!$B$1:$P$1,'[1]Indice del consumidor'!$B$2:$P$301))</f>
        <v>-9</v>
      </c>
      <c r="L28" s="34" t="s">
        <v>702</v>
      </c>
      <c r="M28" s="34" t="s">
        <v>702</v>
      </c>
      <c r="N28" s="34" t="s">
        <v>702</v>
      </c>
    </row>
    <row r="29" spans="1:14" x14ac:dyDescent="0.3">
      <c r="A29" s="2" t="str">
        <f>'Viajeros Hoteles y Apartamet'!A29</f>
        <v>2006</v>
      </c>
      <c r="B29" s="2" t="str">
        <f>'Viajeros Hoteles y Apartamet'!B29</f>
        <v>6</v>
      </c>
      <c r="C29" s="3">
        <f>'Viajeros Hoteles y Apartamet'!Q29</f>
        <v>35386</v>
      </c>
      <c r="D29" s="3" cm="1">
        <f t="array" ref="D29">_xlfn.XLOOKUP(transformación!A20,'[1]Pib Pc'!$A$2:$A$81,_xlfn.XLOOKUP($C$1,'[1]Pib Pc'!B$1:P$1,'[1]Pib Pc'!$B$2:$P$81))</f>
        <v>6660</v>
      </c>
      <c r="E29" s="19" cm="1">
        <f t="array" ref="E29">_xlfn.XLOOKUP(transformación!B20,'[1]IPC Armonizado'!$A$2:$A$250,_xlfn.XLOOKUP($C$1,'[1]IPC Armonizado'!$B$1:$Q$1,'[1]IPC Armonizado'!$B$2:$Q$250))</f>
        <v>86</v>
      </c>
      <c r="F29" s="19" cm="1">
        <f t="array" ref="F29">_xlfn.XLOOKUP(transformación!A20,'[1]Desempleo armonizado'!$A$2:$A$101,_xlfn.XLOOKUP($C$1,'[1]Desempleo armonizado'!$B$1:$P$1,'[1]Desempleo armonizado'!$B$2:$P$101))</f>
        <v>6.5</v>
      </c>
      <c r="G29" s="26" t="str" cm="1">
        <f t="array" ref="G29">IFERROR(_xlfn.XLOOKUP(transformación!$B20,[1]Forwarkeys!$B$2:$B$1000,_xlfn.XLOOKUP($C$1,[1]Forwarkeys!$C$1:$BA$1,[1]Forwarkeys!$C$2:$BA$1000)),"-")</f>
        <v>-</v>
      </c>
      <c r="H29" s="19">
        <f>España!E29</f>
        <v>86.94</v>
      </c>
      <c r="I29" s="3">
        <f>[1]Aeropuerto!$L22</f>
        <v>13733</v>
      </c>
      <c r="J29" s="3" cm="1">
        <f t="array" ref="J29">_xlfn.XLOOKUP(transformación!$B20,[1]Mortalidad!$A$2:$A$301,_xlfn.XLOOKUP($C$1,[1]Mortalidad!$B$1:$P$1,[1]Mortalidad!$B$2:$P$301))</f>
        <v>46492</v>
      </c>
      <c r="K29" s="19" cm="1">
        <f t="array" ref="K29">_xlfn.XLOOKUP(transformación!$B20,'[1]Indice del consumidor'!$A$2:$A$301,_xlfn.XLOOKUP($C$1,'[1]Indice del consumidor'!$B$1:$P$1,'[1]Indice del consumidor'!$B$2:$P$301))</f>
        <v>-11.5</v>
      </c>
      <c r="L29" s="34" t="s">
        <v>702</v>
      </c>
      <c r="M29" s="34" t="s">
        <v>702</v>
      </c>
      <c r="N29" s="34" t="s">
        <v>702</v>
      </c>
    </row>
    <row r="30" spans="1:14" x14ac:dyDescent="0.3">
      <c r="A30" s="2" t="str">
        <f>'Viajeros Hoteles y Apartamet'!A30</f>
        <v>2006</v>
      </c>
      <c r="B30" s="2" t="str">
        <f>'Viajeros Hoteles y Apartamet'!B30</f>
        <v>7</v>
      </c>
      <c r="C30" s="3">
        <f>'Viajeros Hoteles y Apartamet'!Q30</f>
        <v>40497</v>
      </c>
      <c r="D30" s="3" cm="1">
        <f t="array" ref="D30">_xlfn.XLOOKUP(transformación!A21,'[1]Pib Pc'!$A$2:$A$81,_xlfn.XLOOKUP($C$1,'[1]Pib Pc'!B$1:P$1,'[1]Pib Pc'!$B$2:$P$81))</f>
        <v>6510</v>
      </c>
      <c r="E30" s="19" cm="1">
        <f t="array" ref="E30">_xlfn.XLOOKUP(transformación!B21,'[1]IPC Armonizado'!$A$2:$A$250,_xlfn.XLOOKUP($C$1,'[1]IPC Armonizado'!$B$1:$Q$1,'[1]IPC Armonizado'!$B$2:$Q$250))</f>
        <v>85.8</v>
      </c>
      <c r="F30" s="19" cm="1">
        <f t="array" ref="F30">_xlfn.XLOOKUP(transformación!A21,'[1]Desempleo armonizado'!$A$2:$A$101,_xlfn.XLOOKUP($C$1,'[1]Desempleo armonizado'!$B$1:$P$1,'[1]Desempleo armonizado'!$B$2:$P$101))</f>
        <v>6.1</v>
      </c>
      <c r="G30" s="26" t="str" cm="1">
        <f t="array" ref="G30">IFERROR(_xlfn.XLOOKUP(transformación!$B21,[1]Forwarkeys!$B$2:$B$1000,_xlfn.XLOOKUP($C$1,[1]Forwarkeys!$C$1:$BA$1,[1]Forwarkeys!$C$2:$BA$1000)),"-")</f>
        <v>-</v>
      </c>
      <c r="H30" s="19">
        <f>España!E30</f>
        <v>86.45</v>
      </c>
      <c r="I30" s="3">
        <f>[1]Aeropuerto!$L23</f>
        <v>16458</v>
      </c>
      <c r="J30" s="3" cm="1">
        <f t="array" ref="J30">_xlfn.XLOOKUP(transformación!$B21,[1]Mortalidad!$A$2:$A$301,_xlfn.XLOOKUP($C$1,[1]Mortalidad!$B$1:$P$1,[1]Mortalidad!$B$2:$P$301))</f>
        <v>47378</v>
      </c>
      <c r="K30" s="19" cm="1">
        <f t="array" ref="K30">_xlfn.XLOOKUP(transformación!$B21,'[1]Indice del consumidor'!$A$2:$A$301,_xlfn.XLOOKUP($C$1,'[1]Indice del consumidor'!$B$1:$P$1,'[1]Indice del consumidor'!$B$2:$P$301))</f>
        <v>-9.1999999999999993</v>
      </c>
      <c r="L30" s="34" t="s">
        <v>702</v>
      </c>
      <c r="M30" s="34" t="s">
        <v>702</v>
      </c>
      <c r="N30" s="34" t="s">
        <v>702</v>
      </c>
    </row>
    <row r="31" spans="1:14" x14ac:dyDescent="0.3">
      <c r="A31" s="2" t="str">
        <f>'Viajeros Hoteles y Apartamet'!A31</f>
        <v>2006</v>
      </c>
      <c r="B31" s="2" t="str">
        <f>'Viajeros Hoteles y Apartamet'!B31</f>
        <v>8</v>
      </c>
      <c r="C31" s="3">
        <f>'Viajeros Hoteles y Apartamet'!Q31</f>
        <v>100440</v>
      </c>
      <c r="D31" s="3" cm="1">
        <f t="array" ref="D31">_xlfn.XLOOKUP(transformación!A22,'[1]Pib Pc'!$A$2:$A$81,_xlfn.XLOOKUP($C$1,'[1]Pib Pc'!B$1:P$1,'[1]Pib Pc'!$B$2:$P$81))</f>
        <v>6510</v>
      </c>
      <c r="E31" s="19" cm="1">
        <f t="array" ref="E31">_xlfn.XLOOKUP(transformación!B22,'[1]IPC Armonizado'!$A$2:$A$250,_xlfn.XLOOKUP($C$1,'[1]IPC Armonizado'!$B$1:$Q$1,'[1]IPC Armonizado'!$B$2:$Q$250))</f>
        <v>85.6</v>
      </c>
      <c r="F31" s="19" cm="1">
        <f t="array" ref="F31">_xlfn.XLOOKUP(transformación!A22,'[1]Desempleo armonizado'!$A$2:$A$101,_xlfn.XLOOKUP($C$1,'[1]Desempleo armonizado'!$B$1:$P$1,'[1]Desempleo armonizado'!$B$2:$P$101))</f>
        <v>6.1</v>
      </c>
      <c r="G31" s="26" t="str" cm="1">
        <f t="array" ref="G31">IFERROR(_xlfn.XLOOKUP(transformación!$B22,[1]Forwarkeys!$B$2:$B$1000,_xlfn.XLOOKUP($C$1,[1]Forwarkeys!$C$1:$BA$1,[1]Forwarkeys!$C$2:$BA$1000)),"-")</f>
        <v>-</v>
      </c>
      <c r="H31" s="19">
        <f>España!E31</f>
        <v>86.65</v>
      </c>
      <c r="I31" s="3">
        <f>[1]Aeropuerto!$L24</f>
        <v>16794</v>
      </c>
      <c r="J31" s="3" cm="1">
        <f t="array" ref="J31">_xlfn.XLOOKUP(transformación!$B22,[1]Mortalidad!$A$2:$A$301,_xlfn.XLOOKUP($C$1,[1]Mortalidad!$B$1:$P$1,[1]Mortalidad!$B$2:$P$301))</f>
        <v>43107</v>
      </c>
      <c r="K31" s="19" cm="1">
        <f t="array" ref="K31">_xlfn.XLOOKUP(transformación!$B22,'[1]Indice del consumidor'!$A$2:$A$301,_xlfn.XLOOKUP($C$1,'[1]Indice del consumidor'!$B$1:$P$1,'[1]Indice del consumidor'!$B$2:$P$301))</f>
        <v>-10.4</v>
      </c>
      <c r="L31" s="34" t="s">
        <v>702</v>
      </c>
      <c r="M31" s="34" t="s">
        <v>702</v>
      </c>
      <c r="N31" s="34" t="s">
        <v>702</v>
      </c>
    </row>
    <row r="32" spans="1:14" x14ac:dyDescent="0.3">
      <c r="A32" s="2" t="str">
        <f>'Viajeros Hoteles y Apartamet'!A32</f>
        <v>2006</v>
      </c>
      <c r="B32" s="2" t="str">
        <f>'Viajeros Hoteles y Apartamet'!B32</f>
        <v>9</v>
      </c>
      <c r="C32" s="3">
        <f>'Viajeros Hoteles y Apartamet'!Q32</f>
        <v>31295</v>
      </c>
      <c r="D32" s="3" cm="1">
        <f t="array" ref="D32">_xlfn.XLOOKUP(transformación!A23,'[1]Pib Pc'!$A$2:$A$81,_xlfn.XLOOKUP($C$1,'[1]Pib Pc'!B$1:P$1,'[1]Pib Pc'!$B$2:$P$81))</f>
        <v>6510</v>
      </c>
      <c r="E32" s="19" cm="1">
        <f t="array" ref="E32">_xlfn.XLOOKUP(transformación!B23,'[1]IPC Armonizado'!$A$2:$A$250,_xlfn.XLOOKUP($C$1,'[1]IPC Armonizado'!$B$1:$Q$1,'[1]IPC Armonizado'!$B$2:$Q$250))</f>
        <v>86.2</v>
      </c>
      <c r="F32" s="19" cm="1">
        <f t="array" ref="F32">_xlfn.XLOOKUP(transformación!A23,'[1]Desempleo armonizado'!$A$2:$A$101,_xlfn.XLOOKUP($C$1,'[1]Desempleo armonizado'!$B$1:$P$1,'[1]Desempleo armonizado'!$B$2:$P$101))</f>
        <v>6.1</v>
      </c>
      <c r="G32" s="26" t="str" cm="1">
        <f t="array" ref="G32">IFERROR(_xlfn.XLOOKUP(transformación!$B23,[1]Forwarkeys!$B$2:$B$1000,_xlfn.XLOOKUP($C$1,[1]Forwarkeys!$C$1:$BA$1,[1]Forwarkeys!$C$2:$BA$1000)),"-")</f>
        <v>-</v>
      </c>
      <c r="H32" s="19">
        <f>España!E32</f>
        <v>86.48</v>
      </c>
      <c r="I32" s="3">
        <f>[1]Aeropuerto!$L25</f>
        <v>14176</v>
      </c>
      <c r="J32" s="3" cm="1">
        <f t="array" ref="J32">_xlfn.XLOOKUP(transformación!$B23,[1]Mortalidad!$A$2:$A$301,_xlfn.XLOOKUP($C$1,[1]Mortalidad!$B$1:$P$1,[1]Mortalidad!$B$2:$P$301))</f>
        <v>41512</v>
      </c>
      <c r="K32" s="19" cm="1">
        <f t="array" ref="K32">_xlfn.XLOOKUP(transformación!$B23,'[1]Indice del consumidor'!$A$2:$A$301,_xlfn.XLOOKUP($C$1,'[1]Indice del consumidor'!$B$1:$P$1,'[1]Indice del consumidor'!$B$2:$P$301))</f>
        <v>-8</v>
      </c>
      <c r="L32" s="34" t="s">
        <v>702</v>
      </c>
      <c r="M32" s="34" t="s">
        <v>702</v>
      </c>
      <c r="N32" s="34" t="s">
        <v>702</v>
      </c>
    </row>
    <row r="33" spans="1:14" x14ac:dyDescent="0.3">
      <c r="A33" s="2" t="str">
        <f>'Viajeros Hoteles y Apartamet'!A33</f>
        <v>2006</v>
      </c>
      <c r="B33" s="2" t="str">
        <f>'Viajeros Hoteles y Apartamet'!B33</f>
        <v>10</v>
      </c>
      <c r="C33" s="3">
        <f>'Viajeros Hoteles y Apartamet'!Q33</f>
        <v>16751</v>
      </c>
      <c r="D33" s="3" cm="1">
        <f t="array" ref="D33">_xlfn.XLOOKUP(transformación!A24,'[1]Pib Pc'!$A$2:$A$81,_xlfn.XLOOKUP($C$1,'[1]Pib Pc'!B$1:P$1,'[1]Pib Pc'!$B$2:$P$81))</f>
        <v>7190</v>
      </c>
      <c r="E33" s="19" cm="1">
        <f t="array" ref="E33">_xlfn.XLOOKUP(transformación!B24,'[1]IPC Armonizado'!$A$2:$A$250,_xlfn.XLOOKUP($C$1,'[1]IPC Armonizado'!$B$1:$Q$1,'[1]IPC Armonizado'!$B$2:$Q$250))</f>
        <v>86.3</v>
      </c>
      <c r="F33" s="19" cm="1">
        <f t="array" ref="F33">_xlfn.XLOOKUP(transformación!A24,'[1]Desempleo armonizado'!$A$2:$A$101,_xlfn.XLOOKUP($C$1,'[1]Desempleo armonizado'!$B$1:$P$1,'[1]Desempleo armonizado'!$B$2:$P$101))</f>
        <v>6.9</v>
      </c>
      <c r="G33" s="26" t="str" cm="1">
        <f t="array" ref="G33">IFERROR(_xlfn.XLOOKUP(transformación!$B24,[1]Forwarkeys!$B$2:$B$1000,_xlfn.XLOOKUP($C$1,[1]Forwarkeys!$C$1:$BA$1,[1]Forwarkeys!$C$2:$BA$1000)),"-")</f>
        <v>-</v>
      </c>
      <c r="H33" s="19">
        <f>España!E33</f>
        <v>86.84</v>
      </c>
      <c r="I33" s="3">
        <f>[1]Aeropuerto!$L26</f>
        <v>13918</v>
      </c>
      <c r="J33" s="3" cm="1">
        <f t="array" ref="J33">_xlfn.XLOOKUP(transformación!$B24,[1]Mortalidad!$A$2:$A$301,_xlfn.XLOOKUP($C$1,[1]Mortalidad!$B$1:$P$1,[1]Mortalidad!$B$2:$P$301))</f>
        <v>45554</v>
      </c>
      <c r="K33" s="19" cm="1">
        <f t="array" ref="K33">_xlfn.XLOOKUP(transformación!$B24,'[1]Indice del consumidor'!$A$2:$A$301,_xlfn.XLOOKUP($C$1,'[1]Indice del consumidor'!$B$1:$P$1,'[1]Indice del consumidor'!$B$2:$P$301))</f>
        <v>-12.5</v>
      </c>
      <c r="L33" s="34" t="s">
        <v>702</v>
      </c>
      <c r="M33" s="34" t="s">
        <v>702</v>
      </c>
      <c r="N33" s="34" t="s">
        <v>702</v>
      </c>
    </row>
    <row r="34" spans="1:14" x14ac:dyDescent="0.3">
      <c r="A34" s="2" t="str">
        <f>'Viajeros Hoteles y Apartamet'!A34</f>
        <v>2006</v>
      </c>
      <c r="B34" s="2" t="str">
        <f>'Viajeros Hoteles y Apartamet'!B34</f>
        <v>11</v>
      </c>
      <c r="C34" s="3">
        <f>'Viajeros Hoteles y Apartamet'!Q34</f>
        <v>8401</v>
      </c>
      <c r="D34" s="3" cm="1">
        <f t="array" ref="D34">_xlfn.XLOOKUP(transformación!A25,'[1]Pib Pc'!$A$2:$A$81,_xlfn.XLOOKUP($C$1,'[1]Pib Pc'!B$1:P$1,'[1]Pib Pc'!$B$2:$P$81))</f>
        <v>7190</v>
      </c>
      <c r="E34" s="19" cm="1">
        <f t="array" ref="E34">_xlfn.XLOOKUP(transformación!B25,'[1]IPC Armonizado'!$A$2:$A$250,_xlfn.XLOOKUP($C$1,'[1]IPC Armonizado'!$B$1:$Q$1,'[1]IPC Armonizado'!$B$2:$Q$250))</f>
        <v>86.4</v>
      </c>
      <c r="F34" s="19" cm="1">
        <f t="array" ref="F34">_xlfn.XLOOKUP(transformación!A25,'[1]Desempleo armonizado'!$A$2:$A$101,_xlfn.XLOOKUP($C$1,'[1]Desempleo armonizado'!$B$1:$P$1,'[1]Desempleo armonizado'!$B$2:$P$101))</f>
        <v>6.9</v>
      </c>
      <c r="G34" s="26" t="str" cm="1">
        <f t="array" ref="G34">IFERROR(_xlfn.XLOOKUP(transformación!$B25,[1]Forwarkeys!$B$2:$B$1000,_xlfn.XLOOKUP($C$1,[1]Forwarkeys!$C$1:$BA$1,[1]Forwarkeys!$C$2:$BA$1000)),"-")</f>
        <v>-</v>
      </c>
      <c r="H34" s="19">
        <f>España!E34</f>
        <v>87.05</v>
      </c>
      <c r="I34" s="3">
        <f>[1]Aeropuerto!$L27</f>
        <v>7841</v>
      </c>
      <c r="J34" s="3" cm="1">
        <f t="array" ref="J34">_xlfn.XLOOKUP(transformación!$B25,[1]Mortalidad!$A$2:$A$301,_xlfn.XLOOKUP($C$1,[1]Mortalidad!$B$1:$P$1,[1]Mortalidad!$B$2:$P$301))</f>
        <v>46047</v>
      </c>
      <c r="K34" s="19" cm="1">
        <f t="array" ref="K34">_xlfn.XLOOKUP(transformación!$B25,'[1]Indice del consumidor'!$A$2:$A$301,_xlfn.XLOOKUP($C$1,'[1]Indice del consumidor'!$B$1:$P$1,'[1]Indice del consumidor'!$B$2:$P$301))</f>
        <v>-12.2</v>
      </c>
      <c r="L34" s="34" t="s">
        <v>702</v>
      </c>
      <c r="M34" s="34" t="s">
        <v>702</v>
      </c>
      <c r="N34" s="34" t="s">
        <v>702</v>
      </c>
    </row>
    <row r="35" spans="1:14" x14ac:dyDescent="0.3">
      <c r="A35" s="2" t="str">
        <f>'Viajeros Hoteles y Apartamet'!A35</f>
        <v>2006</v>
      </c>
      <c r="B35" s="2" t="str">
        <f>'Viajeros Hoteles y Apartamet'!B35</f>
        <v>12</v>
      </c>
      <c r="C35" s="3">
        <f>'Viajeros Hoteles y Apartamet'!Q35</f>
        <v>10299</v>
      </c>
      <c r="D35" s="3" cm="1">
        <f t="array" ref="D35">_xlfn.XLOOKUP(transformación!A26,'[1]Pib Pc'!$A$2:$A$81,_xlfn.XLOOKUP($C$1,'[1]Pib Pc'!B$1:P$1,'[1]Pib Pc'!$B$2:$P$81))</f>
        <v>7190</v>
      </c>
      <c r="E35" s="19" cm="1">
        <f t="array" ref="E35">_xlfn.XLOOKUP(transformación!B26,'[1]IPC Armonizado'!$A$2:$A$250,_xlfn.XLOOKUP($C$1,'[1]IPC Armonizado'!$B$1:$Q$1,'[1]IPC Armonizado'!$B$2:$Q$250))</f>
        <v>86.5</v>
      </c>
      <c r="F35" s="19" cm="1">
        <f t="array" ref="F35">_xlfn.XLOOKUP(transformación!A26,'[1]Desempleo armonizado'!$A$2:$A$101,_xlfn.XLOOKUP($C$1,'[1]Desempleo armonizado'!$B$1:$P$1,'[1]Desempleo armonizado'!$B$2:$P$101))</f>
        <v>6.9</v>
      </c>
      <c r="G35" s="26" t="str" cm="1">
        <f t="array" ref="G35">IFERROR(_xlfn.XLOOKUP(transformación!$B26,[1]Forwarkeys!$B$2:$B$1000,_xlfn.XLOOKUP($C$1,[1]Forwarkeys!$C$1:$BA$1,[1]Forwarkeys!$C$2:$BA$1000)),"-")</f>
        <v>-</v>
      </c>
      <c r="H35" s="19">
        <f>España!E35</f>
        <v>87.3</v>
      </c>
      <c r="I35" s="3">
        <f>[1]Aeropuerto!$L28</f>
        <v>10262</v>
      </c>
      <c r="J35" s="3" cm="1">
        <f t="array" ref="J35">_xlfn.XLOOKUP(transformación!$B26,[1]Mortalidad!$A$2:$A$301,_xlfn.XLOOKUP($C$1,[1]Mortalidad!$B$1:$P$1,[1]Mortalidad!$B$2:$P$301))</f>
        <v>49260</v>
      </c>
      <c r="K35" s="19" cm="1">
        <f t="array" ref="K35">_xlfn.XLOOKUP(transformación!$B26,'[1]Indice del consumidor'!$A$2:$A$301,_xlfn.XLOOKUP($C$1,'[1]Indice del consumidor'!$B$1:$P$1,'[1]Indice del consumidor'!$B$2:$P$301))</f>
        <v>-8.1</v>
      </c>
      <c r="L35" s="34" t="s">
        <v>702</v>
      </c>
      <c r="M35" s="34" t="s">
        <v>702</v>
      </c>
      <c r="N35" s="34" t="s">
        <v>702</v>
      </c>
    </row>
    <row r="36" spans="1:14" x14ac:dyDescent="0.3">
      <c r="A36" s="2" t="str">
        <f>'Viajeros Hoteles y Apartamet'!A36</f>
        <v>2007</v>
      </c>
      <c r="B36" s="2" t="str">
        <f>'Viajeros Hoteles y Apartamet'!B36</f>
        <v>1</v>
      </c>
      <c r="C36" s="3">
        <f>'Viajeros Hoteles y Apartamet'!Q36</f>
        <v>14242</v>
      </c>
      <c r="D36" s="3" cm="1">
        <f t="array" ref="D36">_xlfn.XLOOKUP(transformación!A27,'[1]Pib Pc'!$A$2:$A$81,_xlfn.XLOOKUP($C$1,'[1]Pib Pc'!B$1:P$1,'[1]Pib Pc'!$B$2:$P$81))</f>
        <v>6490</v>
      </c>
      <c r="E36" s="19" cm="1">
        <f t="array" ref="E36">_xlfn.XLOOKUP(transformación!B27,'[1]IPC Armonizado'!$A$2:$A$250,_xlfn.XLOOKUP($C$1,'[1]IPC Armonizado'!$B$1:$Q$1,'[1]IPC Armonizado'!$B$2:$Q$250))</f>
        <v>85.6</v>
      </c>
      <c r="F36" s="19" cm="1">
        <f t="array" ref="F36">_xlfn.XLOOKUP(transformación!A27,'[1]Desempleo armonizado'!$A$2:$A$101,_xlfn.XLOOKUP($C$1,'[1]Desempleo armonizado'!$B$1:$P$1,'[1]Desempleo armonizado'!$B$2:$P$101))</f>
        <v>6.4</v>
      </c>
      <c r="G36" s="26" t="str" cm="1">
        <f t="array" ref="G36">IFERROR(_xlfn.XLOOKUP(transformación!$B27,[1]Forwarkeys!$B$2:$B$1000,_xlfn.XLOOKUP($C$1,[1]Forwarkeys!$C$1:$BA$1,[1]Forwarkeys!$C$2:$BA$1000)),"-")</f>
        <v>-</v>
      </c>
      <c r="H36" s="19">
        <f>España!E36</f>
        <v>86.67</v>
      </c>
      <c r="I36" s="3">
        <f>[1]Aeropuerto!$L29</f>
        <v>8415</v>
      </c>
      <c r="J36" s="3" cm="1">
        <f t="array" ref="J36">_xlfn.XLOOKUP(transformación!$B27,[1]Mortalidad!$A$2:$A$301,_xlfn.XLOOKUP($C$1,[1]Mortalidad!$B$1:$P$1,[1]Mortalidad!$B$2:$P$301))</f>
        <v>52992</v>
      </c>
      <c r="K36" s="19" cm="1">
        <f t="array" ref="K36">_xlfn.XLOOKUP(transformación!$B27,'[1]Indice del consumidor'!$A$2:$A$301,_xlfn.XLOOKUP($C$1,'[1]Indice del consumidor'!$B$1:$P$1,'[1]Indice del consumidor'!$B$2:$P$301))</f>
        <v>-10.7</v>
      </c>
      <c r="L36" s="34" t="s">
        <v>702</v>
      </c>
      <c r="M36" s="34" t="s">
        <v>702</v>
      </c>
      <c r="N36" s="34" t="s">
        <v>702</v>
      </c>
    </row>
    <row r="37" spans="1:14" x14ac:dyDescent="0.3">
      <c r="A37" s="2" t="str">
        <f>'Viajeros Hoteles y Apartamet'!A37</f>
        <v>2007</v>
      </c>
      <c r="B37" s="2" t="str">
        <f>'Viajeros Hoteles y Apartamet'!B37</f>
        <v>2</v>
      </c>
      <c r="C37" s="3">
        <f>'Viajeros Hoteles y Apartamet'!Q37</f>
        <v>15549</v>
      </c>
      <c r="D37" s="3" cm="1">
        <f t="array" ref="D37">_xlfn.XLOOKUP(transformación!A28,'[1]Pib Pc'!$A$2:$A$81,_xlfn.XLOOKUP($C$1,'[1]Pib Pc'!B$1:P$1,'[1]Pib Pc'!$B$2:$P$81))</f>
        <v>6490</v>
      </c>
      <c r="E37" s="19" cm="1">
        <f t="array" ref="E37">_xlfn.XLOOKUP(transformación!B28,'[1]IPC Armonizado'!$A$2:$A$250,_xlfn.XLOOKUP($C$1,'[1]IPC Armonizado'!$B$1:$Q$1,'[1]IPC Armonizado'!$B$2:$Q$250))</f>
        <v>85.7</v>
      </c>
      <c r="F37" s="19" cm="1">
        <f t="array" ref="F37">_xlfn.XLOOKUP(transformación!A28,'[1]Desempleo armonizado'!$A$2:$A$101,_xlfn.XLOOKUP($C$1,'[1]Desempleo armonizado'!$B$1:$P$1,'[1]Desempleo armonizado'!$B$2:$P$101))</f>
        <v>6.4</v>
      </c>
      <c r="G37" s="26" t="str" cm="1">
        <f t="array" ref="G37">IFERROR(_xlfn.XLOOKUP(transformación!$B28,[1]Forwarkeys!$B$2:$B$1000,_xlfn.XLOOKUP($C$1,[1]Forwarkeys!$C$1:$BA$1,[1]Forwarkeys!$C$2:$BA$1000)),"-")</f>
        <v>-</v>
      </c>
      <c r="H37" s="19">
        <f>España!E37</f>
        <v>86.73</v>
      </c>
      <c r="I37" s="3">
        <f>[1]Aeropuerto!$L30</f>
        <v>9364</v>
      </c>
      <c r="J37" s="3" cm="1">
        <f t="array" ref="J37">_xlfn.XLOOKUP(transformación!$B28,[1]Mortalidad!$A$2:$A$301,_xlfn.XLOOKUP($C$1,[1]Mortalidad!$B$1:$P$1,[1]Mortalidad!$B$2:$P$301))</f>
        <v>48173</v>
      </c>
      <c r="K37" s="19" cm="1">
        <f t="array" ref="K37">_xlfn.XLOOKUP(transformación!$B28,'[1]Indice del consumidor'!$A$2:$A$301,_xlfn.XLOOKUP($C$1,'[1]Indice del consumidor'!$B$1:$P$1,'[1]Indice del consumidor'!$B$2:$P$301))</f>
        <v>-10.6</v>
      </c>
      <c r="L37" s="34" t="s">
        <v>702</v>
      </c>
      <c r="M37" s="34" t="s">
        <v>702</v>
      </c>
      <c r="N37" s="34" t="s">
        <v>702</v>
      </c>
    </row>
    <row r="38" spans="1:14" x14ac:dyDescent="0.3">
      <c r="A38" s="2" t="str">
        <f>'Viajeros Hoteles y Apartamet'!A38</f>
        <v>2007</v>
      </c>
      <c r="B38" s="2" t="str">
        <f>'Viajeros Hoteles y Apartamet'!B38</f>
        <v>3</v>
      </c>
      <c r="C38" s="3">
        <f>'Viajeros Hoteles y Apartamet'!Q38</f>
        <v>20700</v>
      </c>
      <c r="D38" s="3" cm="1">
        <f t="array" ref="D38">_xlfn.XLOOKUP(transformación!A29,'[1]Pib Pc'!$A$2:$A$81,_xlfn.XLOOKUP($C$1,'[1]Pib Pc'!B$1:P$1,'[1]Pib Pc'!$B$2:$P$81))</f>
        <v>6490</v>
      </c>
      <c r="E38" s="19" cm="1">
        <f t="array" ref="E38">_xlfn.XLOOKUP(transformación!B29,'[1]IPC Armonizado'!$A$2:$A$250,_xlfn.XLOOKUP($C$1,'[1]IPC Armonizado'!$B$1:$Q$1,'[1]IPC Armonizado'!$B$2:$Q$250))</f>
        <v>86.6</v>
      </c>
      <c r="F38" s="19" cm="1">
        <f t="array" ref="F38">_xlfn.XLOOKUP(transformación!A29,'[1]Desempleo armonizado'!$A$2:$A$101,_xlfn.XLOOKUP($C$1,'[1]Desempleo armonizado'!$B$1:$P$1,'[1]Desempleo armonizado'!$B$2:$P$101))</f>
        <v>6.4</v>
      </c>
      <c r="G38" s="26" t="str" cm="1">
        <f t="array" ref="G38">IFERROR(_xlfn.XLOOKUP(transformación!$B29,[1]Forwarkeys!$B$2:$B$1000,_xlfn.XLOOKUP($C$1,[1]Forwarkeys!$C$1:$BA$1,[1]Forwarkeys!$C$2:$BA$1000)),"-")</f>
        <v>-</v>
      </c>
      <c r="H38" s="19">
        <f>España!E38</f>
        <v>87.4</v>
      </c>
      <c r="I38" s="3">
        <f>[1]Aeropuerto!$L31</f>
        <v>12660</v>
      </c>
      <c r="J38" s="3" cm="1">
        <f t="array" ref="J38">_xlfn.XLOOKUP(transformación!$B29,[1]Mortalidad!$A$2:$A$301,_xlfn.XLOOKUP($C$1,[1]Mortalidad!$B$1:$P$1,[1]Mortalidad!$B$2:$P$301))</f>
        <v>49617</v>
      </c>
      <c r="K38" s="19" cm="1">
        <f t="array" ref="K38">_xlfn.XLOOKUP(transformación!$B29,'[1]Indice del consumidor'!$A$2:$A$301,_xlfn.XLOOKUP($C$1,'[1]Indice del consumidor'!$B$1:$P$1,'[1]Indice del consumidor'!$B$2:$P$301))</f>
        <v>-10.3</v>
      </c>
      <c r="L38" s="34" t="s">
        <v>702</v>
      </c>
      <c r="M38" s="34" t="s">
        <v>702</v>
      </c>
      <c r="N38" s="34" t="s">
        <v>702</v>
      </c>
    </row>
    <row r="39" spans="1:14" x14ac:dyDescent="0.3">
      <c r="A39" s="2" t="str">
        <f>'Viajeros Hoteles y Apartamet'!A39</f>
        <v>2007</v>
      </c>
      <c r="B39" s="2" t="str">
        <f>'Viajeros Hoteles y Apartamet'!B39</f>
        <v>4</v>
      </c>
      <c r="C39" s="3">
        <f>'Viajeros Hoteles y Apartamet'!Q39</f>
        <v>32873</v>
      </c>
      <c r="D39" s="3" cm="1">
        <f t="array" ref="D39">_xlfn.XLOOKUP(transformación!A30,'[1]Pib Pc'!$A$2:$A$81,_xlfn.XLOOKUP($C$1,'[1]Pib Pc'!B$1:P$1,'[1]Pib Pc'!$B$2:$P$81))</f>
        <v>6870</v>
      </c>
      <c r="E39" s="19" cm="1">
        <f t="array" ref="E39">_xlfn.XLOOKUP(transformación!B30,'[1]IPC Armonizado'!$A$2:$A$250,_xlfn.XLOOKUP($C$1,'[1]IPC Armonizado'!$B$1:$Q$1,'[1]IPC Armonizado'!$B$2:$Q$250))</f>
        <v>87.2</v>
      </c>
      <c r="F39" s="19" cm="1">
        <f t="array" ref="F39">_xlfn.XLOOKUP(transformación!A30,'[1]Desempleo armonizado'!$A$2:$A$101,_xlfn.XLOOKUP($C$1,'[1]Desempleo armonizado'!$B$1:$P$1,'[1]Desempleo armonizado'!$B$2:$P$101))</f>
        <v>5.7</v>
      </c>
      <c r="G39" s="26" t="str" cm="1">
        <f t="array" ref="G39">IFERROR(_xlfn.XLOOKUP(transformación!$B30,[1]Forwarkeys!$B$2:$B$1000,_xlfn.XLOOKUP($C$1,[1]Forwarkeys!$C$1:$BA$1,[1]Forwarkeys!$C$2:$BA$1000)),"-")</f>
        <v>-</v>
      </c>
      <c r="H39" s="19">
        <f>España!E39</f>
        <v>88.64</v>
      </c>
      <c r="I39" s="3">
        <f>[1]Aeropuerto!$L32</f>
        <v>15391</v>
      </c>
      <c r="J39" s="3" cm="1">
        <f t="array" ref="J39">_xlfn.XLOOKUP(transformación!$B30,[1]Mortalidad!$A$2:$A$301,_xlfn.XLOOKUP($C$1,[1]Mortalidad!$B$1:$P$1,[1]Mortalidad!$B$2:$P$301))</f>
        <v>46875</v>
      </c>
      <c r="K39" s="19" cm="1">
        <f t="array" ref="K39">_xlfn.XLOOKUP(transformación!$B30,'[1]Indice del consumidor'!$A$2:$A$301,_xlfn.XLOOKUP($C$1,'[1]Indice del consumidor'!$B$1:$P$1,'[1]Indice del consumidor'!$B$2:$P$301))</f>
        <v>-12.2</v>
      </c>
      <c r="L39" s="34" t="s">
        <v>702</v>
      </c>
      <c r="M39" s="34" t="s">
        <v>702</v>
      </c>
      <c r="N39" s="34" t="s">
        <v>702</v>
      </c>
    </row>
    <row r="40" spans="1:14" x14ac:dyDescent="0.3">
      <c r="A40" s="2" t="str">
        <f>'Viajeros Hoteles y Apartamet'!A40</f>
        <v>2007</v>
      </c>
      <c r="B40" s="2" t="str">
        <f>'Viajeros Hoteles y Apartamet'!B40</f>
        <v>5</v>
      </c>
      <c r="C40" s="3">
        <f>'Viajeros Hoteles y Apartamet'!Q40</f>
        <v>25624</v>
      </c>
      <c r="D40" s="3" cm="1">
        <f t="array" ref="D40">_xlfn.XLOOKUP(transformación!A31,'[1]Pib Pc'!$A$2:$A$81,_xlfn.XLOOKUP($C$1,'[1]Pib Pc'!B$1:P$1,'[1]Pib Pc'!$B$2:$P$81))</f>
        <v>6870</v>
      </c>
      <c r="E40" s="19" cm="1">
        <f t="array" ref="E40">_xlfn.XLOOKUP(transformación!B31,'[1]IPC Armonizado'!$A$2:$A$250,_xlfn.XLOOKUP($C$1,'[1]IPC Armonizado'!$B$1:$Q$1,'[1]IPC Armonizado'!$B$2:$Q$250))</f>
        <v>87.5</v>
      </c>
      <c r="F40" s="19" cm="1">
        <f t="array" ref="F40">_xlfn.XLOOKUP(transformación!A31,'[1]Desempleo armonizado'!$A$2:$A$101,_xlfn.XLOOKUP($C$1,'[1]Desempleo armonizado'!$B$1:$P$1,'[1]Desempleo armonizado'!$B$2:$P$101))</f>
        <v>5.7</v>
      </c>
      <c r="G40" s="26" t="str" cm="1">
        <f t="array" ref="G40">IFERROR(_xlfn.XLOOKUP(transformación!$B31,[1]Forwarkeys!$B$2:$B$1000,_xlfn.XLOOKUP($C$1,[1]Forwarkeys!$C$1:$BA$1,[1]Forwarkeys!$C$2:$BA$1000)),"-")</f>
        <v>-</v>
      </c>
      <c r="H40" s="19">
        <f>España!E40</f>
        <v>88.89</v>
      </c>
      <c r="I40" s="3">
        <f>[1]Aeropuerto!$L33</f>
        <v>11668</v>
      </c>
      <c r="J40" s="3" cm="1">
        <f t="array" ref="J40">_xlfn.XLOOKUP(transformación!$B31,[1]Mortalidad!$A$2:$A$301,_xlfn.XLOOKUP($C$1,[1]Mortalidad!$B$1:$P$1,[1]Mortalidad!$B$2:$P$301))</f>
        <v>45621</v>
      </c>
      <c r="K40" s="19" cm="1">
        <f t="array" ref="K40">_xlfn.XLOOKUP(transformación!$B31,'[1]Indice del consumidor'!$A$2:$A$301,_xlfn.XLOOKUP($C$1,'[1]Indice del consumidor'!$B$1:$P$1,'[1]Indice del consumidor'!$B$2:$P$301))</f>
        <v>-11.9</v>
      </c>
      <c r="L40" s="34" t="s">
        <v>702</v>
      </c>
      <c r="M40" s="34" t="s">
        <v>702</v>
      </c>
      <c r="N40" s="34" t="s">
        <v>702</v>
      </c>
    </row>
    <row r="41" spans="1:14" x14ac:dyDescent="0.3">
      <c r="A41" s="2" t="str">
        <f>'Viajeros Hoteles y Apartamet'!A41</f>
        <v>2007</v>
      </c>
      <c r="B41" s="2" t="str">
        <f>'Viajeros Hoteles y Apartamet'!B41</f>
        <v>6</v>
      </c>
      <c r="C41" s="3">
        <f>'Viajeros Hoteles y Apartamet'!Q41</f>
        <v>29197</v>
      </c>
      <c r="D41" s="3" cm="1">
        <f t="array" ref="D41">_xlfn.XLOOKUP(transformación!A32,'[1]Pib Pc'!$A$2:$A$81,_xlfn.XLOOKUP($C$1,'[1]Pib Pc'!B$1:P$1,'[1]Pib Pc'!$B$2:$P$81))</f>
        <v>6870</v>
      </c>
      <c r="E41" s="19" cm="1">
        <f t="array" ref="E41">_xlfn.XLOOKUP(transformación!B32,'[1]IPC Armonizado'!$A$2:$A$250,_xlfn.XLOOKUP($C$1,'[1]IPC Armonizado'!$B$1:$Q$1,'[1]IPC Armonizado'!$B$2:$Q$250))</f>
        <v>87.7</v>
      </c>
      <c r="F41" s="19" cm="1">
        <f t="array" ref="F41">_xlfn.XLOOKUP(transformación!A32,'[1]Desempleo armonizado'!$A$2:$A$101,_xlfn.XLOOKUP($C$1,'[1]Desempleo armonizado'!$B$1:$P$1,'[1]Desempleo armonizado'!$B$2:$P$101))</f>
        <v>5.7</v>
      </c>
      <c r="G41" s="26" t="str" cm="1">
        <f t="array" ref="G41">IFERROR(_xlfn.XLOOKUP(transformación!$B32,[1]Forwarkeys!$B$2:$B$1000,_xlfn.XLOOKUP($C$1,[1]Forwarkeys!$C$1:$BA$1,[1]Forwarkeys!$C$2:$BA$1000)),"-")</f>
        <v>-</v>
      </c>
      <c r="H41" s="19">
        <f>España!E41</f>
        <v>89.06</v>
      </c>
      <c r="I41" s="3">
        <f>[1]Aeropuerto!$L34</f>
        <v>13591</v>
      </c>
      <c r="J41" s="3" cm="1">
        <f t="array" ref="J41">_xlfn.XLOOKUP(transformación!$B32,[1]Mortalidad!$A$2:$A$301,_xlfn.XLOOKUP($C$1,[1]Mortalidad!$B$1:$P$1,[1]Mortalidad!$B$2:$P$301))</f>
        <v>44405</v>
      </c>
      <c r="K41" s="19" cm="1">
        <f t="array" ref="K41">_xlfn.XLOOKUP(transformación!$B32,'[1]Indice del consumidor'!$A$2:$A$301,_xlfn.XLOOKUP($C$1,'[1]Indice del consumidor'!$B$1:$P$1,'[1]Indice del consumidor'!$B$2:$P$301))</f>
        <v>-14.4</v>
      </c>
      <c r="L41" s="34" t="s">
        <v>702</v>
      </c>
      <c r="M41" s="34" t="s">
        <v>702</v>
      </c>
      <c r="N41" s="34" t="s">
        <v>702</v>
      </c>
    </row>
    <row r="42" spans="1:14" x14ac:dyDescent="0.3">
      <c r="A42" s="2" t="str">
        <f>'Viajeros Hoteles y Apartamet'!A42</f>
        <v>2007</v>
      </c>
      <c r="B42" s="2" t="str">
        <f>'Viajeros Hoteles y Apartamet'!B42</f>
        <v>7</v>
      </c>
      <c r="C42" s="3">
        <f>'Viajeros Hoteles y Apartamet'!Q42</f>
        <v>37138</v>
      </c>
      <c r="D42" s="3" cm="1">
        <f t="array" ref="D42">_xlfn.XLOOKUP(transformación!A33,'[1]Pib Pc'!$A$2:$A$81,_xlfn.XLOOKUP($C$1,'[1]Pib Pc'!B$1:P$1,'[1]Pib Pc'!$B$2:$P$81))</f>
        <v>6730</v>
      </c>
      <c r="E42" s="19" cm="1">
        <f t="array" ref="E42">_xlfn.XLOOKUP(transformación!B33,'[1]IPC Armonizado'!$A$2:$A$250,_xlfn.XLOOKUP($C$1,'[1]IPC Armonizado'!$B$1:$Q$1,'[1]IPC Armonizado'!$B$2:$Q$250))</f>
        <v>87.2</v>
      </c>
      <c r="F42" s="19" cm="1">
        <f t="array" ref="F42">_xlfn.XLOOKUP(transformación!A33,'[1]Desempleo armonizado'!$A$2:$A$101,_xlfn.XLOOKUP($C$1,'[1]Desempleo armonizado'!$B$1:$P$1,'[1]Desempleo armonizado'!$B$2:$P$101))</f>
        <v>5.6</v>
      </c>
      <c r="G42" s="26" t="str" cm="1">
        <f t="array" ref="G42">IFERROR(_xlfn.XLOOKUP(transformación!$B33,[1]Forwarkeys!$B$2:$B$1000,_xlfn.XLOOKUP($C$1,[1]Forwarkeys!$C$1:$BA$1,[1]Forwarkeys!$C$2:$BA$1000)),"-")</f>
        <v>-</v>
      </c>
      <c r="H42" s="19">
        <f>España!E42</f>
        <v>88.44</v>
      </c>
      <c r="I42" s="3">
        <f>[1]Aeropuerto!$L35</f>
        <v>17125</v>
      </c>
      <c r="J42" s="3" cm="1">
        <f t="array" ref="J42">_xlfn.XLOOKUP(transformación!$B33,[1]Mortalidad!$A$2:$A$301,_xlfn.XLOOKUP($C$1,[1]Mortalidad!$B$1:$P$1,[1]Mortalidad!$B$2:$P$301))</f>
        <v>48540</v>
      </c>
      <c r="K42" s="19" cm="1">
        <f t="array" ref="K42">_xlfn.XLOOKUP(transformación!$B33,'[1]Indice del consumidor'!$A$2:$A$301,_xlfn.XLOOKUP($C$1,'[1]Indice del consumidor'!$B$1:$P$1,'[1]Indice del consumidor'!$B$2:$P$301))</f>
        <v>-13.4</v>
      </c>
      <c r="L42" s="34" t="s">
        <v>702</v>
      </c>
      <c r="M42" s="34" t="s">
        <v>702</v>
      </c>
      <c r="N42" s="34" t="s">
        <v>702</v>
      </c>
    </row>
    <row r="43" spans="1:14" x14ac:dyDescent="0.3">
      <c r="A43" s="2" t="str">
        <f>'Viajeros Hoteles y Apartamet'!A43</f>
        <v>2007</v>
      </c>
      <c r="B43" s="2" t="str">
        <f>'Viajeros Hoteles y Apartamet'!B43</f>
        <v>8</v>
      </c>
      <c r="C43" s="3">
        <f>'Viajeros Hoteles y Apartamet'!Q43</f>
        <v>107682</v>
      </c>
      <c r="D43" s="3" cm="1">
        <f t="array" ref="D43">_xlfn.XLOOKUP(transformación!A34,'[1]Pib Pc'!$A$2:$A$81,_xlfn.XLOOKUP($C$1,'[1]Pib Pc'!B$1:P$1,'[1]Pib Pc'!$B$2:$P$81))</f>
        <v>6730</v>
      </c>
      <c r="E43" s="19" cm="1">
        <f t="array" ref="E43">_xlfn.XLOOKUP(transformación!B34,'[1]IPC Armonizado'!$A$2:$A$250,_xlfn.XLOOKUP($C$1,'[1]IPC Armonizado'!$B$1:$Q$1,'[1]IPC Armonizado'!$B$2:$Q$250))</f>
        <v>87</v>
      </c>
      <c r="F43" s="19" cm="1">
        <f t="array" ref="F43">_xlfn.XLOOKUP(transformación!A34,'[1]Desempleo armonizado'!$A$2:$A$101,_xlfn.XLOOKUP($C$1,'[1]Desempleo armonizado'!$B$1:$P$1,'[1]Desempleo armonizado'!$B$2:$P$101))</f>
        <v>5.6</v>
      </c>
      <c r="G43" s="26" t="str" cm="1">
        <f t="array" ref="G43">IFERROR(_xlfn.XLOOKUP(transformación!$B34,[1]Forwarkeys!$B$2:$B$1000,_xlfn.XLOOKUP($C$1,[1]Forwarkeys!$C$1:$BA$1,[1]Forwarkeys!$C$2:$BA$1000)),"-")</f>
        <v>-</v>
      </c>
      <c r="H43" s="19">
        <f>España!E43</f>
        <v>88.59</v>
      </c>
      <c r="I43" s="3">
        <f>[1]Aeropuerto!$L36</f>
        <v>19382</v>
      </c>
      <c r="J43" s="3" cm="1">
        <f t="array" ref="J43">_xlfn.XLOOKUP(transformación!$B34,[1]Mortalidad!$A$2:$A$301,_xlfn.XLOOKUP($C$1,[1]Mortalidad!$B$1:$P$1,[1]Mortalidad!$B$2:$P$301))</f>
        <v>44715</v>
      </c>
      <c r="K43" s="19" cm="1">
        <f t="array" ref="K43">_xlfn.XLOOKUP(transformación!$B34,'[1]Indice del consumidor'!$A$2:$A$301,_xlfn.XLOOKUP($C$1,'[1]Indice del consumidor'!$B$1:$P$1,'[1]Indice del consumidor'!$B$2:$P$301))</f>
        <v>-14.4</v>
      </c>
      <c r="L43" s="34" t="s">
        <v>702</v>
      </c>
      <c r="M43" s="34" t="s">
        <v>702</v>
      </c>
      <c r="N43" s="34" t="s">
        <v>702</v>
      </c>
    </row>
    <row r="44" spans="1:14" x14ac:dyDescent="0.3">
      <c r="A44" s="2" t="str">
        <f>'Viajeros Hoteles y Apartamet'!A44</f>
        <v>2007</v>
      </c>
      <c r="B44" s="2" t="str">
        <f>'Viajeros Hoteles y Apartamet'!B44</f>
        <v>9</v>
      </c>
      <c r="C44" s="3">
        <f>'Viajeros Hoteles y Apartamet'!Q44</f>
        <v>31036</v>
      </c>
      <c r="D44" s="3" cm="1">
        <f t="array" ref="D44">_xlfn.XLOOKUP(transformación!A35,'[1]Pib Pc'!$A$2:$A$81,_xlfn.XLOOKUP($C$1,'[1]Pib Pc'!B$1:P$1,'[1]Pib Pc'!$B$2:$P$81))</f>
        <v>6730</v>
      </c>
      <c r="E44" s="19" cm="1">
        <f t="array" ref="E44">_xlfn.XLOOKUP(transformación!B35,'[1]IPC Armonizado'!$A$2:$A$250,_xlfn.XLOOKUP($C$1,'[1]IPC Armonizado'!$B$1:$Q$1,'[1]IPC Armonizado'!$B$2:$Q$250))</f>
        <v>87.7</v>
      </c>
      <c r="F44" s="19" cm="1">
        <f t="array" ref="F44">_xlfn.XLOOKUP(transformación!A35,'[1]Desempleo armonizado'!$A$2:$A$101,_xlfn.XLOOKUP($C$1,'[1]Desempleo armonizado'!$B$1:$P$1,'[1]Desempleo armonizado'!$B$2:$P$101))</f>
        <v>5.6</v>
      </c>
      <c r="G44" s="26" t="str" cm="1">
        <f t="array" ref="G44">IFERROR(_xlfn.XLOOKUP(transformación!$B35,[1]Forwarkeys!$B$2:$B$1000,_xlfn.XLOOKUP($C$1,[1]Forwarkeys!$C$1:$BA$1,[1]Forwarkeys!$C$2:$BA$1000)),"-")</f>
        <v>-</v>
      </c>
      <c r="H44" s="19">
        <f>España!E44</f>
        <v>88.85</v>
      </c>
      <c r="I44" s="3">
        <f>[1]Aeropuerto!$L37</f>
        <v>14296</v>
      </c>
      <c r="J44" s="3" cm="1">
        <f t="array" ref="J44">_xlfn.XLOOKUP(transformación!$B35,[1]Mortalidad!$A$2:$A$301,_xlfn.XLOOKUP($C$1,[1]Mortalidad!$B$1:$P$1,[1]Mortalidad!$B$2:$P$301))</f>
        <v>42189</v>
      </c>
      <c r="K44" s="19" cm="1">
        <f t="array" ref="K44">_xlfn.XLOOKUP(transformación!$B35,'[1]Indice del consumidor'!$A$2:$A$301,_xlfn.XLOOKUP($C$1,'[1]Indice del consumidor'!$B$1:$P$1,'[1]Indice del consumidor'!$B$2:$P$301))</f>
        <v>-14.7</v>
      </c>
      <c r="L44" s="34" t="s">
        <v>702</v>
      </c>
      <c r="M44" s="34" t="s">
        <v>702</v>
      </c>
      <c r="N44" s="34" t="s">
        <v>702</v>
      </c>
    </row>
    <row r="45" spans="1:14" x14ac:dyDescent="0.3">
      <c r="A45" s="2" t="str">
        <f>'Viajeros Hoteles y Apartamet'!A45</f>
        <v>2007</v>
      </c>
      <c r="B45" s="2" t="str">
        <f>'Viajeros Hoteles y Apartamet'!B45</f>
        <v>10</v>
      </c>
      <c r="C45" s="3">
        <f>'Viajeros Hoteles y Apartamet'!Q45</f>
        <v>24187</v>
      </c>
      <c r="D45" s="3" cm="1">
        <f t="array" ref="D45">_xlfn.XLOOKUP(transformación!A36,'[1]Pib Pc'!$A$2:$A$81,_xlfn.XLOOKUP($C$1,'[1]Pib Pc'!B$1:P$1,'[1]Pib Pc'!$B$2:$P$81))</f>
        <v>7380</v>
      </c>
      <c r="E45" s="19" cm="1">
        <f t="array" ref="E45">_xlfn.XLOOKUP(transformación!B36,'[1]IPC Armonizado'!$A$2:$A$250,_xlfn.XLOOKUP($C$1,'[1]IPC Armonizado'!$B$1:$Q$1,'[1]IPC Armonizado'!$B$2:$Q$250))</f>
        <v>88.3</v>
      </c>
      <c r="F45" s="19" cm="1">
        <f t="array" ref="F45">_xlfn.XLOOKUP(transformación!A36,'[1]Desempleo armonizado'!$A$2:$A$101,_xlfn.XLOOKUP($C$1,'[1]Desempleo armonizado'!$B$1:$P$1,'[1]Desempleo armonizado'!$B$2:$P$101))</f>
        <v>6.6</v>
      </c>
      <c r="G45" s="26" t="str" cm="1">
        <f t="array" ref="G45">IFERROR(_xlfn.XLOOKUP(transformación!$B36,[1]Forwarkeys!$B$2:$B$1000,_xlfn.XLOOKUP($C$1,[1]Forwarkeys!$C$1:$BA$1,[1]Forwarkeys!$C$2:$BA$1000)),"-")</f>
        <v>-</v>
      </c>
      <c r="H45" s="19">
        <f>España!E45</f>
        <v>90</v>
      </c>
      <c r="I45" s="3">
        <f>[1]Aeropuerto!$L38</f>
        <v>11572</v>
      </c>
      <c r="J45" s="3" cm="1">
        <f t="array" ref="J45">_xlfn.XLOOKUP(transformación!$B36,[1]Mortalidad!$A$2:$A$301,_xlfn.XLOOKUP($C$1,[1]Mortalidad!$B$1:$P$1,[1]Mortalidad!$B$2:$P$301))</f>
        <v>47731</v>
      </c>
      <c r="K45" s="19" cm="1">
        <f t="array" ref="K45">_xlfn.XLOOKUP(transformación!$B36,'[1]Indice del consumidor'!$A$2:$A$301,_xlfn.XLOOKUP($C$1,'[1]Indice del consumidor'!$B$1:$P$1,'[1]Indice del consumidor'!$B$2:$P$301))</f>
        <v>-15.9</v>
      </c>
      <c r="L45" s="34" t="s">
        <v>702</v>
      </c>
      <c r="M45" s="34" t="s">
        <v>702</v>
      </c>
      <c r="N45" s="34" t="s">
        <v>702</v>
      </c>
    </row>
    <row r="46" spans="1:14" x14ac:dyDescent="0.3">
      <c r="A46" s="2" t="str">
        <f>'Viajeros Hoteles y Apartamet'!A46</f>
        <v>2007</v>
      </c>
      <c r="B46" s="2" t="str">
        <f>'Viajeros Hoteles y Apartamet'!B46</f>
        <v>11</v>
      </c>
      <c r="C46" s="3">
        <f>'Viajeros Hoteles y Apartamet'!Q46</f>
        <v>7933</v>
      </c>
      <c r="D46" s="3" cm="1">
        <f t="array" ref="D46">_xlfn.XLOOKUP(transformación!A37,'[1]Pib Pc'!$A$2:$A$81,_xlfn.XLOOKUP($C$1,'[1]Pib Pc'!B$1:P$1,'[1]Pib Pc'!$B$2:$P$81))</f>
        <v>7380</v>
      </c>
      <c r="E46" s="19" cm="1">
        <f t="array" ref="E46">_xlfn.XLOOKUP(transformación!B37,'[1]IPC Armonizado'!$A$2:$A$250,_xlfn.XLOOKUP($C$1,'[1]IPC Armonizado'!$B$1:$Q$1,'[1]IPC Armonizado'!$B$2:$Q$250))</f>
        <v>88.6</v>
      </c>
      <c r="F46" s="19" cm="1">
        <f t="array" ref="F46">_xlfn.XLOOKUP(transformación!A37,'[1]Desempleo armonizado'!$A$2:$A$101,_xlfn.XLOOKUP($C$1,'[1]Desempleo armonizado'!$B$1:$P$1,'[1]Desempleo armonizado'!$B$2:$P$101))</f>
        <v>6.6</v>
      </c>
      <c r="G46" s="26" t="str" cm="1">
        <f t="array" ref="G46">IFERROR(_xlfn.XLOOKUP(transformación!$B37,[1]Forwarkeys!$B$2:$B$1000,_xlfn.XLOOKUP($C$1,[1]Forwarkeys!$C$1:$BA$1,[1]Forwarkeys!$C$2:$BA$1000)),"-")</f>
        <v>-</v>
      </c>
      <c r="H46" s="19">
        <f>España!E46</f>
        <v>90.65</v>
      </c>
      <c r="I46" s="3">
        <f>[1]Aeropuerto!$L39</f>
        <v>9193</v>
      </c>
      <c r="J46" s="3" cm="1">
        <f t="array" ref="J46">_xlfn.XLOOKUP(transformación!$B37,[1]Mortalidad!$A$2:$A$301,_xlfn.XLOOKUP($C$1,[1]Mortalidad!$B$1:$P$1,[1]Mortalidad!$B$2:$P$301))</f>
        <v>48764</v>
      </c>
      <c r="K46" s="19" cm="1">
        <f t="array" ref="K46">_xlfn.XLOOKUP(transformación!$B37,'[1]Indice del consumidor'!$A$2:$A$301,_xlfn.XLOOKUP($C$1,'[1]Indice del consumidor'!$B$1:$P$1,'[1]Indice del consumidor'!$B$2:$P$301))</f>
        <v>-16.899999999999999</v>
      </c>
      <c r="L46" s="34" t="s">
        <v>702</v>
      </c>
      <c r="M46" s="34" t="s">
        <v>702</v>
      </c>
      <c r="N46" s="34" t="s">
        <v>702</v>
      </c>
    </row>
    <row r="47" spans="1:14" x14ac:dyDescent="0.3">
      <c r="A47" s="2" t="str">
        <f>'Viajeros Hoteles y Apartamet'!A47</f>
        <v>2007</v>
      </c>
      <c r="B47" s="2" t="str">
        <f>'Viajeros Hoteles y Apartamet'!B47</f>
        <v>12</v>
      </c>
      <c r="C47" s="3">
        <f>'Viajeros Hoteles y Apartamet'!Q47</f>
        <v>11838</v>
      </c>
      <c r="D47" s="3" cm="1">
        <f t="array" ref="D47">_xlfn.XLOOKUP(transformación!A38,'[1]Pib Pc'!$A$2:$A$81,_xlfn.XLOOKUP($C$1,'[1]Pib Pc'!B$1:P$1,'[1]Pib Pc'!$B$2:$P$81))</f>
        <v>7380</v>
      </c>
      <c r="E47" s="19" cm="1">
        <f t="array" ref="E47">_xlfn.XLOOKUP(transformación!B38,'[1]IPC Armonizado'!$A$2:$A$250,_xlfn.XLOOKUP($C$1,'[1]IPC Armonizado'!$B$1:$Q$1,'[1]IPC Armonizado'!$B$2:$Q$250))</f>
        <v>88.9</v>
      </c>
      <c r="F47" s="19" cm="1">
        <f t="array" ref="F47">_xlfn.XLOOKUP(transformación!A38,'[1]Desempleo armonizado'!$A$2:$A$101,_xlfn.XLOOKUP($C$1,'[1]Desempleo armonizado'!$B$1:$P$1,'[1]Desempleo armonizado'!$B$2:$P$101))</f>
        <v>6.6</v>
      </c>
      <c r="G47" s="26" t="str" cm="1">
        <f t="array" ref="G47">IFERROR(_xlfn.XLOOKUP(transformación!$B38,[1]Forwarkeys!$B$2:$B$1000,_xlfn.XLOOKUP($C$1,[1]Forwarkeys!$C$1:$BA$1,[1]Forwarkeys!$C$2:$BA$1000)),"-")</f>
        <v>-</v>
      </c>
      <c r="H47" s="19">
        <f>España!E47</f>
        <v>91.04</v>
      </c>
      <c r="I47" s="3">
        <f>[1]Aeropuerto!$L40</f>
        <v>10883</v>
      </c>
      <c r="J47" s="3" cm="1">
        <f t="array" ref="J47">_xlfn.XLOOKUP(transformación!$B38,[1]Mortalidad!$A$2:$A$301,_xlfn.XLOOKUP($C$1,[1]Mortalidad!$B$1:$P$1,[1]Mortalidad!$B$2:$P$301))</f>
        <v>53259</v>
      </c>
      <c r="K47" s="19" cm="1">
        <f t="array" ref="K47">_xlfn.XLOOKUP(transformación!$B38,'[1]Indice del consumidor'!$A$2:$A$301,_xlfn.XLOOKUP($C$1,'[1]Indice del consumidor'!$B$1:$P$1,'[1]Indice del consumidor'!$B$2:$P$301))</f>
        <v>-17.2</v>
      </c>
      <c r="L47" s="34" t="s">
        <v>702</v>
      </c>
      <c r="M47" s="34" t="s">
        <v>702</v>
      </c>
      <c r="N47" s="34" t="s">
        <v>702</v>
      </c>
    </row>
    <row r="48" spans="1:14" x14ac:dyDescent="0.3">
      <c r="A48" s="2" t="str">
        <f>'Viajeros Hoteles y Apartamet'!A48</f>
        <v>2008</v>
      </c>
      <c r="B48" s="2" t="str">
        <f>'Viajeros Hoteles y Apartamet'!B48</f>
        <v>1</v>
      </c>
      <c r="C48" s="3">
        <f>'Viajeros Hoteles y Apartamet'!Q48</f>
        <v>15729</v>
      </c>
      <c r="D48" s="3" cm="1">
        <f t="array" ref="D48">_xlfn.XLOOKUP(transformación!A39,'[1]Pib Pc'!$A$2:$A$81,_xlfn.XLOOKUP($C$1,'[1]Pib Pc'!B$1:P$1,'[1]Pib Pc'!$B$2:$P$81))</f>
        <v>6650</v>
      </c>
      <c r="E48" s="19" cm="1">
        <f t="array" ref="E48">_xlfn.XLOOKUP(transformación!B39,'[1]IPC Armonizado'!$A$2:$A$250,_xlfn.XLOOKUP($C$1,'[1]IPC Armonizado'!$B$1:$Q$1,'[1]IPC Armonizado'!$B$2:$Q$250))</f>
        <v>88.3</v>
      </c>
      <c r="F48" s="19" cm="1">
        <f t="array" ref="F48">_xlfn.XLOOKUP(transformación!A39,'[1]Desempleo armonizado'!$A$2:$A$101,_xlfn.XLOOKUP($C$1,'[1]Desempleo armonizado'!$B$1:$P$1,'[1]Desempleo armonizado'!$B$2:$P$101))</f>
        <v>7.1</v>
      </c>
      <c r="G48" s="26" cm="1">
        <f t="array" ref="G48">IFERROR(_xlfn.XLOOKUP(transformación!$B39,[1]Forwarkeys!$B$2:$B$1000,_xlfn.XLOOKUP($C$1,[1]Forwarkeys!$C$1:$BA$1,[1]Forwarkeys!$C$2:$BA$1000)),"-")</f>
        <v>0</v>
      </c>
      <c r="H48" s="19">
        <f>España!E48</f>
        <v>90.46</v>
      </c>
      <c r="I48" s="3">
        <f>[1]Aeropuerto!$L41</f>
        <v>7907</v>
      </c>
      <c r="J48" s="3" cm="1">
        <f t="array" ref="J48">_xlfn.XLOOKUP(transformación!$B39,[1]Mortalidad!$A$2:$A$301,_xlfn.XLOOKUP($C$1,[1]Mortalidad!$B$1:$P$1,[1]Mortalidad!$B$2:$P$301))</f>
        <v>59107</v>
      </c>
      <c r="K48" s="19" cm="1">
        <f t="array" ref="K48">_xlfn.XLOOKUP(transformación!$B39,'[1]Indice del consumidor'!$A$2:$A$301,_xlfn.XLOOKUP($C$1,'[1]Indice del consumidor'!$B$1:$P$1,'[1]Indice del consumidor'!$B$2:$P$301))</f>
        <v>-17.600000000000001</v>
      </c>
      <c r="L48" s="34" t="s">
        <v>702</v>
      </c>
      <c r="M48" s="34" t="s">
        <v>702</v>
      </c>
      <c r="N48" s="34" t="s">
        <v>702</v>
      </c>
    </row>
    <row r="49" spans="1:14" x14ac:dyDescent="0.3">
      <c r="A49" s="2" t="str">
        <f>'Viajeros Hoteles y Apartamet'!A49</f>
        <v>2008</v>
      </c>
      <c r="B49" s="2" t="str">
        <f>'Viajeros Hoteles y Apartamet'!B49</f>
        <v>2</v>
      </c>
      <c r="C49" s="3">
        <f>'Viajeros Hoteles y Apartamet'!Q49</f>
        <v>15248</v>
      </c>
      <c r="D49" s="3" cm="1">
        <f t="array" ref="D49">_xlfn.XLOOKUP(transformación!A40,'[1]Pib Pc'!$A$2:$A$81,_xlfn.XLOOKUP($C$1,'[1]Pib Pc'!B$1:P$1,'[1]Pib Pc'!$B$2:$P$81))</f>
        <v>6650</v>
      </c>
      <c r="E49" s="19" cm="1">
        <f t="array" ref="E49">_xlfn.XLOOKUP(transformación!B40,'[1]IPC Armonizado'!$A$2:$A$250,_xlfn.XLOOKUP($C$1,'[1]IPC Armonizado'!$B$1:$Q$1,'[1]IPC Armonizado'!$B$2:$Q$250))</f>
        <v>88.3</v>
      </c>
      <c r="F49" s="19" cm="1">
        <f t="array" ref="F49">_xlfn.XLOOKUP(transformación!A40,'[1]Desempleo armonizado'!$A$2:$A$101,_xlfn.XLOOKUP($C$1,'[1]Desempleo armonizado'!$B$1:$P$1,'[1]Desempleo armonizado'!$B$2:$P$101))</f>
        <v>7.1</v>
      </c>
      <c r="G49" s="26" cm="1">
        <f t="array" ref="G49">IFERROR(_xlfn.XLOOKUP(transformación!$B40,[1]Forwarkeys!$B$2:$B$1000,_xlfn.XLOOKUP($C$1,[1]Forwarkeys!$C$1:$BA$1,[1]Forwarkeys!$C$2:$BA$1000)),"-")</f>
        <v>0</v>
      </c>
      <c r="H49" s="19">
        <f>España!E49</f>
        <v>90.59</v>
      </c>
      <c r="I49" s="3">
        <f>[1]Aeropuerto!$L42</f>
        <v>7239</v>
      </c>
      <c r="J49" s="3" cm="1">
        <f t="array" ref="J49">_xlfn.XLOOKUP(transformación!$B40,[1]Mortalidad!$A$2:$A$301,_xlfn.XLOOKUP($C$1,[1]Mortalidad!$B$1:$P$1,[1]Mortalidad!$B$2:$P$301))</f>
        <v>52455</v>
      </c>
      <c r="K49" s="19" cm="1">
        <f t="array" ref="K49">_xlfn.XLOOKUP(transformación!$B40,'[1]Indice del consumidor'!$A$2:$A$301,_xlfn.XLOOKUP($C$1,'[1]Indice del consumidor'!$B$1:$P$1,'[1]Indice del consumidor'!$B$2:$P$301))</f>
        <v>-17</v>
      </c>
      <c r="L49" s="34" t="s">
        <v>702</v>
      </c>
      <c r="M49" s="34" t="s">
        <v>702</v>
      </c>
      <c r="N49" s="34" t="s">
        <v>702</v>
      </c>
    </row>
    <row r="50" spans="1:14" x14ac:dyDescent="0.3">
      <c r="A50" s="2" t="str">
        <f>'Viajeros Hoteles y Apartamet'!A50</f>
        <v>2008</v>
      </c>
      <c r="B50" s="2" t="str">
        <f>'Viajeros Hoteles y Apartamet'!B50</f>
        <v>3</v>
      </c>
      <c r="C50" s="3">
        <f>'Viajeros Hoteles y Apartamet'!Q50</f>
        <v>21110</v>
      </c>
      <c r="D50" s="3" cm="1">
        <f t="array" ref="D50">_xlfn.XLOOKUP(transformación!A41,'[1]Pib Pc'!$A$2:$A$81,_xlfn.XLOOKUP($C$1,'[1]Pib Pc'!B$1:P$1,'[1]Pib Pc'!$B$2:$P$81))</f>
        <v>6650</v>
      </c>
      <c r="E50" s="19" cm="1">
        <f t="array" ref="E50">_xlfn.XLOOKUP(transformación!B41,'[1]IPC Armonizado'!$A$2:$A$250,_xlfn.XLOOKUP($C$1,'[1]IPC Armonizado'!$B$1:$Q$1,'[1]IPC Armonizado'!$B$2:$Q$250))</f>
        <v>89.7</v>
      </c>
      <c r="F50" s="19" cm="1">
        <f t="array" ref="F50">_xlfn.XLOOKUP(transformación!A41,'[1]Desempleo armonizado'!$A$2:$A$101,_xlfn.XLOOKUP($C$1,'[1]Desempleo armonizado'!$B$1:$P$1,'[1]Desempleo armonizado'!$B$2:$P$101))</f>
        <v>7.1</v>
      </c>
      <c r="G50" s="26" cm="1">
        <f t="array" ref="G50">IFERROR(_xlfn.XLOOKUP(transformación!$B41,[1]Forwarkeys!$B$2:$B$1000,_xlfn.XLOOKUP($C$1,[1]Forwarkeys!$C$1:$BA$1,[1]Forwarkeys!$C$2:$BA$1000)),"-")</f>
        <v>0</v>
      </c>
      <c r="H50" s="19">
        <f>España!E50</f>
        <v>91.41</v>
      </c>
      <c r="I50" s="3">
        <f>[1]Aeropuerto!$L43</f>
        <v>10110</v>
      </c>
      <c r="J50" s="3" cm="1">
        <f t="array" ref="J50">_xlfn.XLOOKUP(transformación!$B41,[1]Mortalidad!$A$2:$A$301,_xlfn.XLOOKUP($C$1,[1]Mortalidad!$B$1:$P$1,[1]Mortalidad!$B$2:$P$301))</f>
        <v>51757</v>
      </c>
      <c r="K50" s="19" cm="1">
        <f t="array" ref="K50">_xlfn.XLOOKUP(transformación!$B41,'[1]Indice del consumidor'!$A$2:$A$301,_xlfn.XLOOKUP($C$1,'[1]Indice del consumidor'!$B$1:$P$1,'[1]Indice del consumidor'!$B$2:$P$301))</f>
        <v>-18.399999999999999</v>
      </c>
      <c r="L50" s="34" t="s">
        <v>702</v>
      </c>
      <c r="M50" s="34" t="s">
        <v>702</v>
      </c>
      <c r="N50" s="34" t="s">
        <v>702</v>
      </c>
    </row>
    <row r="51" spans="1:14" x14ac:dyDescent="0.3">
      <c r="A51" s="2" t="str">
        <f>'Viajeros Hoteles y Apartamet'!A51</f>
        <v>2008</v>
      </c>
      <c r="B51" s="2" t="str">
        <f>'Viajeros Hoteles y Apartamet'!B51</f>
        <v>4</v>
      </c>
      <c r="C51" s="3">
        <f>'Viajeros Hoteles y Apartamet'!Q51</f>
        <v>29315</v>
      </c>
      <c r="D51" s="3" cm="1">
        <f t="array" ref="D51">_xlfn.XLOOKUP(transformación!A42,'[1]Pib Pc'!$A$2:$A$81,_xlfn.XLOOKUP($C$1,'[1]Pib Pc'!B$1:P$1,'[1]Pib Pc'!$B$2:$P$81))</f>
        <v>7030</v>
      </c>
      <c r="E51" s="19" cm="1">
        <f t="array" ref="E51">_xlfn.XLOOKUP(transformación!B42,'[1]IPC Armonizado'!$A$2:$A$250,_xlfn.XLOOKUP($C$1,'[1]IPC Armonizado'!$B$1:$Q$1,'[1]IPC Armonizado'!$B$2:$Q$250))</f>
        <v>90.2</v>
      </c>
      <c r="F51" s="19" cm="1">
        <f t="array" ref="F51">_xlfn.XLOOKUP(transformación!A42,'[1]Desempleo armonizado'!$A$2:$A$101,_xlfn.XLOOKUP($C$1,'[1]Desempleo armonizado'!$B$1:$P$1,'[1]Desempleo armonizado'!$B$2:$P$101))</f>
        <v>6.7</v>
      </c>
      <c r="G51" s="26" cm="1">
        <f t="array" ref="G51">IFERROR(_xlfn.XLOOKUP(transformación!$B42,[1]Forwarkeys!$B$2:$B$1000,_xlfn.XLOOKUP($C$1,[1]Forwarkeys!$C$1:$BA$1,[1]Forwarkeys!$C$2:$BA$1000)),"-")</f>
        <v>0</v>
      </c>
      <c r="H51" s="19">
        <f>España!E51</f>
        <v>92.4</v>
      </c>
      <c r="I51" s="3">
        <f>[1]Aeropuerto!$L44</f>
        <v>12049</v>
      </c>
      <c r="J51" s="3" cm="1">
        <f t="array" ref="J51">_xlfn.XLOOKUP(transformación!$B42,[1]Mortalidad!$A$2:$A$301,_xlfn.XLOOKUP($C$1,[1]Mortalidad!$B$1:$P$1,[1]Mortalidad!$B$2:$P$301))</f>
        <v>48056</v>
      </c>
      <c r="K51" s="19" cm="1">
        <f t="array" ref="K51">_xlfn.XLOOKUP(transformación!$B42,'[1]Indice del consumidor'!$A$2:$A$301,_xlfn.XLOOKUP($C$1,'[1]Indice del consumidor'!$B$1:$P$1,'[1]Indice del consumidor'!$B$2:$P$301))</f>
        <v>-17.2</v>
      </c>
      <c r="L51" s="34" t="s">
        <v>702</v>
      </c>
      <c r="M51" s="34" t="s">
        <v>702</v>
      </c>
      <c r="N51" s="34" t="s">
        <v>702</v>
      </c>
    </row>
    <row r="52" spans="1:14" x14ac:dyDescent="0.3">
      <c r="A52" s="2" t="str">
        <f>'Viajeros Hoteles y Apartamet'!A52</f>
        <v>2008</v>
      </c>
      <c r="B52" s="2" t="str">
        <f>'Viajeros Hoteles y Apartamet'!B52</f>
        <v>5</v>
      </c>
      <c r="C52" s="3">
        <f>'Viajeros Hoteles y Apartamet'!Q52</f>
        <v>19787</v>
      </c>
      <c r="D52" s="3" cm="1">
        <f t="array" ref="D52">_xlfn.XLOOKUP(transformación!A43,'[1]Pib Pc'!$A$2:$A$81,_xlfn.XLOOKUP($C$1,'[1]Pib Pc'!B$1:P$1,'[1]Pib Pc'!$B$2:$P$81))</f>
        <v>7030</v>
      </c>
      <c r="E52" s="19" cm="1">
        <f t="array" ref="E52">_xlfn.XLOOKUP(transformación!B43,'[1]IPC Armonizado'!$A$2:$A$250,_xlfn.XLOOKUP($C$1,'[1]IPC Armonizado'!$B$1:$Q$1,'[1]IPC Armonizado'!$B$2:$Q$250))</f>
        <v>90.8</v>
      </c>
      <c r="F52" s="19" cm="1">
        <f t="array" ref="F52">_xlfn.XLOOKUP(transformación!A43,'[1]Desempleo armonizado'!$A$2:$A$101,_xlfn.XLOOKUP($C$1,'[1]Desempleo armonizado'!$B$1:$P$1,'[1]Desempleo armonizado'!$B$2:$P$101))</f>
        <v>6.7</v>
      </c>
      <c r="G52" s="26" cm="1">
        <f t="array" ref="G52">IFERROR(_xlfn.XLOOKUP(transformación!$B43,[1]Forwarkeys!$B$2:$B$1000,_xlfn.XLOOKUP($C$1,[1]Forwarkeys!$C$1:$BA$1,[1]Forwarkeys!$C$2:$BA$1000)),"-")</f>
        <v>0</v>
      </c>
      <c r="H52" s="19">
        <f>España!E52</f>
        <v>93.04</v>
      </c>
      <c r="I52" s="3">
        <f>[1]Aeropuerto!$L45</f>
        <v>10758</v>
      </c>
      <c r="J52" s="3" cm="1">
        <f t="array" ref="J52">_xlfn.XLOOKUP(transformación!$B43,[1]Mortalidad!$A$2:$A$301,_xlfn.XLOOKUP($C$1,[1]Mortalidad!$B$1:$P$1,[1]Mortalidad!$B$2:$P$301))</f>
        <v>46895</v>
      </c>
      <c r="K52" s="19" cm="1">
        <f t="array" ref="K52">_xlfn.XLOOKUP(transformación!$B43,'[1]Indice del consumidor'!$A$2:$A$301,_xlfn.XLOOKUP($C$1,'[1]Indice del consumidor'!$B$1:$P$1,'[1]Indice del consumidor'!$B$2:$P$301))</f>
        <v>-13.2</v>
      </c>
      <c r="L52" s="34" t="s">
        <v>702</v>
      </c>
      <c r="M52" s="34" t="s">
        <v>702</v>
      </c>
      <c r="N52" s="34" t="s">
        <v>702</v>
      </c>
    </row>
    <row r="53" spans="1:14" x14ac:dyDescent="0.3">
      <c r="A53" s="2" t="str">
        <f>'Viajeros Hoteles y Apartamet'!A53</f>
        <v>2008</v>
      </c>
      <c r="B53" s="2" t="str">
        <f>'Viajeros Hoteles y Apartamet'!B53</f>
        <v>6</v>
      </c>
      <c r="C53" s="3">
        <f>'Viajeros Hoteles y Apartamet'!Q53</f>
        <v>30744</v>
      </c>
      <c r="D53" s="3" cm="1">
        <f t="array" ref="D53">_xlfn.XLOOKUP(transformación!A44,'[1]Pib Pc'!$A$2:$A$81,_xlfn.XLOOKUP($C$1,'[1]Pib Pc'!B$1:P$1,'[1]Pib Pc'!$B$2:$P$81))</f>
        <v>7030</v>
      </c>
      <c r="E53" s="19" cm="1">
        <f t="array" ref="E53">_xlfn.XLOOKUP(transformación!B44,'[1]IPC Armonizado'!$A$2:$A$250,_xlfn.XLOOKUP($C$1,'[1]IPC Armonizado'!$B$1:$Q$1,'[1]IPC Armonizado'!$B$2:$Q$250))</f>
        <v>91.2</v>
      </c>
      <c r="F53" s="19" cm="1">
        <f t="array" ref="F53">_xlfn.XLOOKUP(transformación!A44,'[1]Desempleo armonizado'!$A$2:$A$101,_xlfn.XLOOKUP($C$1,'[1]Desempleo armonizado'!$B$1:$P$1,'[1]Desempleo armonizado'!$B$2:$P$101))</f>
        <v>6.7</v>
      </c>
      <c r="G53" s="26" cm="1">
        <f t="array" ref="G53">IFERROR(_xlfn.XLOOKUP(transformación!$B44,[1]Forwarkeys!$B$2:$B$1000,_xlfn.XLOOKUP($C$1,[1]Forwarkeys!$C$1:$BA$1,[1]Forwarkeys!$C$2:$BA$1000)),"-")</f>
        <v>0</v>
      </c>
      <c r="H53" s="19">
        <f>España!E53</f>
        <v>93.58</v>
      </c>
      <c r="I53" s="3">
        <f>[1]Aeropuerto!$L46</f>
        <v>12013</v>
      </c>
      <c r="J53" s="3" cm="1">
        <f t="array" ref="J53">_xlfn.XLOOKUP(transformación!$B44,[1]Mortalidad!$A$2:$A$301,_xlfn.XLOOKUP($C$1,[1]Mortalidad!$B$1:$P$1,[1]Mortalidad!$B$2:$P$301))</f>
        <v>43392</v>
      </c>
      <c r="K53" s="19" cm="1">
        <f t="array" ref="K53">_xlfn.XLOOKUP(transformación!$B44,'[1]Indice del consumidor'!$A$2:$A$301,_xlfn.XLOOKUP($C$1,'[1]Indice del consumidor'!$B$1:$P$1,'[1]Indice del consumidor'!$B$2:$P$301))</f>
        <v>-16.100000000000001</v>
      </c>
      <c r="L53" s="34" t="s">
        <v>702</v>
      </c>
      <c r="M53" s="34" t="s">
        <v>702</v>
      </c>
      <c r="N53" s="34" t="s">
        <v>702</v>
      </c>
    </row>
    <row r="54" spans="1:14" x14ac:dyDescent="0.3">
      <c r="A54" s="2" t="str">
        <f>'Viajeros Hoteles y Apartamet'!A54</f>
        <v>2008</v>
      </c>
      <c r="B54" s="2" t="str">
        <f>'Viajeros Hoteles y Apartamet'!B54</f>
        <v>7</v>
      </c>
      <c r="C54" s="3">
        <f>'Viajeros Hoteles y Apartamet'!Q54</f>
        <v>37527</v>
      </c>
      <c r="D54" s="3" cm="1">
        <f t="array" ref="D54">_xlfn.XLOOKUP(transformación!A45,'[1]Pib Pc'!$A$2:$A$81,_xlfn.XLOOKUP($C$1,'[1]Pib Pc'!B$1:P$1,'[1]Pib Pc'!$B$2:$P$81))</f>
        <v>6810</v>
      </c>
      <c r="E54" s="19" cm="1">
        <f t="array" ref="E54">_xlfn.XLOOKUP(transformación!B45,'[1]IPC Armonizado'!$A$2:$A$250,_xlfn.XLOOKUP($C$1,'[1]IPC Armonizado'!$B$1:$Q$1,'[1]IPC Armonizado'!$B$2:$Q$250))</f>
        <v>90.7</v>
      </c>
      <c r="F54" s="19" cm="1">
        <f t="array" ref="F54">_xlfn.XLOOKUP(transformación!A45,'[1]Desempleo armonizado'!$A$2:$A$101,_xlfn.XLOOKUP($C$1,'[1]Desempleo armonizado'!$B$1:$P$1,'[1]Desempleo armonizado'!$B$2:$P$101))</f>
        <v>6.1</v>
      </c>
      <c r="G54" s="26" cm="1">
        <f t="array" ref="G54">IFERROR(_xlfn.XLOOKUP(transformación!$B45,[1]Forwarkeys!$B$2:$B$1000,_xlfn.XLOOKUP($C$1,[1]Forwarkeys!$C$1:$BA$1,[1]Forwarkeys!$C$2:$BA$1000)),"-")</f>
        <v>0</v>
      </c>
      <c r="H54" s="19">
        <f>España!E54</f>
        <v>93.15</v>
      </c>
      <c r="I54" s="3">
        <f>[1]Aeropuerto!$L47</f>
        <v>16202</v>
      </c>
      <c r="J54" s="3" cm="1">
        <f t="array" ref="J54">_xlfn.XLOOKUP(transformación!$B45,[1]Mortalidad!$A$2:$A$301,_xlfn.XLOOKUP($C$1,[1]Mortalidad!$B$1:$P$1,[1]Mortalidad!$B$2:$P$301))</f>
        <v>47586</v>
      </c>
      <c r="K54" s="19" cm="1">
        <f t="array" ref="K54">_xlfn.XLOOKUP(transformación!$B45,'[1]Indice del consumidor'!$A$2:$A$301,_xlfn.XLOOKUP($C$1,'[1]Indice del consumidor'!$B$1:$P$1,'[1]Indice del consumidor'!$B$2:$P$301))</f>
        <v>-21</v>
      </c>
      <c r="L54" s="34" t="s">
        <v>702</v>
      </c>
      <c r="M54" s="34" t="s">
        <v>702</v>
      </c>
      <c r="N54" s="34" t="s">
        <v>702</v>
      </c>
    </row>
    <row r="55" spans="1:14" x14ac:dyDescent="0.3">
      <c r="A55" s="2" t="str">
        <f>'Viajeros Hoteles y Apartamet'!A55</f>
        <v>2008</v>
      </c>
      <c r="B55" s="2" t="str">
        <f>'Viajeros Hoteles y Apartamet'!B55</f>
        <v>8</v>
      </c>
      <c r="C55" s="3">
        <f>'Viajeros Hoteles y Apartamet'!Q55</f>
        <v>116730</v>
      </c>
      <c r="D55" s="3" cm="1">
        <f t="array" ref="D55">_xlfn.XLOOKUP(transformación!A46,'[1]Pib Pc'!$A$2:$A$81,_xlfn.XLOOKUP($C$1,'[1]Pib Pc'!B$1:P$1,'[1]Pib Pc'!$B$2:$P$81))</f>
        <v>6810</v>
      </c>
      <c r="E55" s="19" cm="1">
        <f t="array" ref="E55">_xlfn.XLOOKUP(transformación!B46,'[1]IPC Armonizado'!$A$2:$A$250,_xlfn.XLOOKUP($C$1,'[1]IPC Armonizado'!$B$1:$Q$1,'[1]IPC Armonizado'!$B$2:$Q$250))</f>
        <v>90.7</v>
      </c>
      <c r="F55" s="19" cm="1">
        <f t="array" ref="F55">_xlfn.XLOOKUP(transformación!A46,'[1]Desempleo armonizado'!$A$2:$A$101,_xlfn.XLOOKUP($C$1,'[1]Desempleo armonizado'!$B$1:$P$1,'[1]Desempleo armonizado'!$B$2:$P$101))</f>
        <v>6.1</v>
      </c>
      <c r="G55" s="26" cm="1">
        <f t="array" ref="G55">IFERROR(_xlfn.XLOOKUP(transformación!$B46,[1]Forwarkeys!$B$2:$B$1000,_xlfn.XLOOKUP($C$1,[1]Forwarkeys!$C$1:$BA$1,[1]Forwarkeys!$C$2:$BA$1000)),"-")</f>
        <v>19807</v>
      </c>
      <c r="H55" s="19">
        <f>España!E55</f>
        <v>92.97</v>
      </c>
      <c r="I55" s="3">
        <f>[1]Aeropuerto!$L48</f>
        <v>20244</v>
      </c>
      <c r="J55" s="3" cm="1">
        <f t="array" ref="J55">_xlfn.XLOOKUP(transformación!$B46,[1]Mortalidad!$A$2:$A$301,_xlfn.XLOOKUP($C$1,[1]Mortalidad!$B$1:$P$1,[1]Mortalidad!$B$2:$P$301))</f>
        <v>43853</v>
      </c>
      <c r="K55" s="19" cm="1">
        <f t="array" ref="K55">_xlfn.XLOOKUP(transformación!$B46,'[1]Indice del consumidor'!$A$2:$A$301,_xlfn.XLOOKUP($C$1,'[1]Indice del consumidor'!$B$1:$P$1,'[1]Indice del consumidor'!$B$2:$P$301))</f>
        <v>-17.899999999999999</v>
      </c>
      <c r="L55" s="34" t="s">
        <v>702</v>
      </c>
      <c r="M55" s="34" t="s">
        <v>702</v>
      </c>
      <c r="N55" s="34" t="s">
        <v>702</v>
      </c>
    </row>
    <row r="56" spans="1:14" x14ac:dyDescent="0.3">
      <c r="A56" s="2" t="str">
        <f>'Viajeros Hoteles y Apartamet'!A56</f>
        <v>2008</v>
      </c>
      <c r="B56" s="2" t="str">
        <f>'Viajeros Hoteles y Apartamet'!B56</f>
        <v>9</v>
      </c>
      <c r="C56" s="3">
        <f>'Viajeros Hoteles y Apartamet'!Q56</f>
        <v>35091</v>
      </c>
      <c r="D56" s="3" cm="1">
        <f t="array" ref="D56">_xlfn.XLOOKUP(transformación!A47,'[1]Pib Pc'!$A$2:$A$81,_xlfn.XLOOKUP($C$1,'[1]Pib Pc'!B$1:P$1,'[1]Pib Pc'!$B$2:$P$81))</f>
        <v>6810</v>
      </c>
      <c r="E56" s="19" cm="1">
        <f t="array" ref="E56">_xlfn.XLOOKUP(transformación!B47,'[1]IPC Armonizado'!$A$2:$A$250,_xlfn.XLOOKUP($C$1,'[1]IPC Armonizado'!$B$1:$Q$1,'[1]IPC Armonizado'!$B$2:$Q$250))</f>
        <v>91.1</v>
      </c>
      <c r="F56" s="19" cm="1">
        <f t="array" ref="F56">_xlfn.XLOOKUP(transformación!A47,'[1]Desempleo armonizado'!$A$2:$A$101,_xlfn.XLOOKUP($C$1,'[1]Desempleo armonizado'!$B$1:$P$1,'[1]Desempleo armonizado'!$B$2:$P$101))</f>
        <v>6.1</v>
      </c>
      <c r="G56" s="26" cm="1">
        <f t="array" ref="G56">IFERROR(_xlfn.XLOOKUP(transformación!$B47,[1]Forwarkeys!$B$2:$B$1000,_xlfn.XLOOKUP($C$1,[1]Forwarkeys!$C$1:$BA$1,[1]Forwarkeys!$C$2:$BA$1000)),"-")</f>
        <v>16418</v>
      </c>
      <c r="H56" s="19">
        <f>España!E56</f>
        <v>92.92</v>
      </c>
      <c r="I56" s="3">
        <f>[1]Aeropuerto!$L49</f>
        <v>12059</v>
      </c>
      <c r="J56" s="3" cm="1">
        <f t="array" ref="J56">_xlfn.XLOOKUP(transformación!$B47,[1]Mortalidad!$A$2:$A$301,_xlfn.XLOOKUP($C$1,[1]Mortalidad!$B$1:$P$1,[1]Mortalidad!$B$2:$P$301))</f>
        <v>45561</v>
      </c>
      <c r="K56" s="19" cm="1">
        <f t="array" ref="K56">_xlfn.XLOOKUP(transformación!$B47,'[1]Indice del consumidor'!$A$2:$A$301,_xlfn.XLOOKUP($C$1,'[1]Indice del consumidor'!$B$1:$P$1,'[1]Indice del consumidor'!$B$2:$P$301))</f>
        <v>-15.4</v>
      </c>
      <c r="L56" s="34" t="s">
        <v>702</v>
      </c>
      <c r="M56" s="34" t="s">
        <v>702</v>
      </c>
      <c r="N56" s="34" t="s">
        <v>702</v>
      </c>
    </row>
    <row r="57" spans="1:14" x14ac:dyDescent="0.3">
      <c r="A57" s="2" t="str">
        <f>'Viajeros Hoteles y Apartamet'!A57</f>
        <v>2008</v>
      </c>
      <c r="B57" s="2" t="str">
        <f>'Viajeros Hoteles y Apartamet'!B57</f>
        <v>10</v>
      </c>
      <c r="C57" s="3">
        <f>'Viajeros Hoteles y Apartamet'!Q57</f>
        <v>20952</v>
      </c>
      <c r="D57" s="3" cm="1">
        <f t="array" ref="D57">_xlfn.XLOOKUP(transformación!A48,'[1]Pib Pc'!$A$2:$A$81,_xlfn.XLOOKUP($C$1,'[1]Pib Pc'!B$1:P$1,'[1]Pib Pc'!$B$2:$P$81))</f>
        <v>7170</v>
      </c>
      <c r="E57" s="19" cm="1">
        <f t="array" ref="E57">_xlfn.XLOOKUP(transformación!B48,'[1]IPC Armonizado'!$A$2:$A$250,_xlfn.XLOOKUP($C$1,'[1]IPC Armonizado'!$B$1:$Q$1,'[1]IPC Armonizado'!$B$2:$Q$250))</f>
        <v>91.5</v>
      </c>
      <c r="F57" s="19" cm="1">
        <f t="array" ref="F57">_xlfn.XLOOKUP(transformación!A48,'[1]Desempleo armonizado'!$A$2:$A$101,_xlfn.XLOOKUP($C$1,'[1]Desempleo armonizado'!$B$1:$P$1,'[1]Desempleo armonizado'!$B$2:$P$101))</f>
        <v>7</v>
      </c>
      <c r="G57" s="26" cm="1">
        <f t="array" ref="G57">IFERROR(_xlfn.XLOOKUP(transformación!$B48,[1]Forwarkeys!$B$2:$B$1000,_xlfn.XLOOKUP($C$1,[1]Forwarkeys!$C$1:$BA$1,[1]Forwarkeys!$C$2:$BA$1000)),"-")</f>
        <v>14058</v>
      </c>
      <c r="H57" s="19">
        <f>España!E57</f>
        <v>93.24</v>
      </c>
      <c r="I57" s="3">
        <f>[1]Aeropuerto!$L50</f>
        <v>8837</v>
      </c>
      <c r="J57" s="3" cm="1">
        <f t="array" ref="J57">_xlfn.XLOOKUP(transformación!$B48,[1]Mortalidad!$A$2:$A$301,_xlfn.XLOOKUP($C$1,[1]Mortalidad!$B$1:$P$1,[1]Mortalidad!$B$2:$P$301))</f>
        <v>49280</v>
      </c>
      <c r="K57" s="19" cm="1">
        <f t="array" ref="K57">_xlfn.XLOOKUP(transformación!$B48,'[1]Indice del consumidor'!$A$2:$A$301,_xlfn.XLOOKUP($C$1,'[1]Indice del consumidor'!$B$1:$P$1,'[1]Indice del consumidor'!$B$2:$P$301))</f>
        <v>-15.8</v>
      </c>
      <c r="L57" s="34" t="s">
        <v>702</v>
      </c>
      <c r="M57" s="34" t="s">
        <v>702</v>
      </c>
      <c r="N57" s="34" t="s">
        <v>702</v>
      </c>
    </row>
    <row r="58" spans="1:14" x14ac:dyDescent="0.3">
      <c r="A58" s="2" t="str">
        <f>'Viajeros Hoteles y Apartamet'!A58</f>
        <v>2008</v>
      </c>
      <c r="B58" s="2" t="str">
        <f>'Viajeros Hoteles y Apartamet'!B58</f>
        <v>11</v>
      </c>
      <c r="C58" s="3">
        <f>'Viajeros Hoteles y Apartamet'!Q58</f>
        <v>9527</v>
      </c>
      <c r="D58" s="3" cm="1">
        <f t="array" ref="D58">_xlfn.XLOOKUP(transformación!A49,'[1]Pib Pc'!$A$2:$A$81,_xlfn.XLOOKUP($C$1,'[1]Pib Pc'!B$1:P$1,'[1]Pib Pc'!$B$2:$P$81))</f>
        <v>7170</v>
      </c>
      <c r="E58" s="19" cm="1">
        <f t="array" ref="E58">_xlfn.XLOOKUP(transformación!B49,'[1]IPC Armonizado'!$A$2:$A$250,_xlfn.XLOOKUP($C$1,'[1]IPC Armonizado'!$B$1:$Q$1,'[1]IPC Armonizado'!$B$2:$Q$250))</f>
        <v>91.1</v>
      </c>
      <c r="F58" s="19" cm="1">
        <f t="array" ref="F58">_xlfn.XLOOKUP(transformación!A49,'[1]Desempleo armonizado'!$A$2:$A$101,_xlfn.XLOOKUP($C$1,'[1]Desempleo armonizado'!$B$1:$P$1,'[1]Desempleo armonizado'!$B$2:$P$101))</f>
        <v>7</v>
      </c>
      <c r="G58" s="26" cm="1">
        <f t="array" ref="G58">IFERROR(_xlfn.XLOOKUP(transformación!$B49,[1]Forwarkeys!$B$2:$B$1000,_xlfn.XLOOKUP($C$1,[1]Forwarkeys!$C$1:$BA$1,[1]Forwarkeys!$C$2:$BA$1000)),"-")</f>
        <v>5999</v>
      </c>
      <c r="H58" s="19">
        <f>España!E58</f>
        <v>92.83</v>
      </c>
      <c r="I58" s="3">
        <f>[1]Aeropuerto!$L51</f>
        <v>4255</v>
      </c>
      <c r="J58" s="3" cm="1">
        <f t="array" ref="J58">_xlfn.XLOOKUP(transformación!$B49,[1]Mortalidad!$A$2:$A$301,_xlfn.XLOOKUP($C$1,[1]Mortalidad!$B$1:$P$1,[1]Mortalidad!$B$2:$P$301))</f>
        <v>45091</v>
      </c>
      <c r="K58" s="19" cm="1">
        <f t="array" ref="K58">_xlfn.XLOOKUP(transformación!$B49,'[1]Indice del consumidor'!$A$2:$A$301,_xlfn.XLOOKUP($C$1,'[1]Indice del consumidor'!$B$1:$P$1,'[1]Indice del consumidor'!$B$2:$P$301))</f>
        <v>-17.8</v>
      </c>
      <c r="L58" s="34" t="s">
        <v>702</v>
      </c>
      <c r="M58" s="34" t="s">
        <v>702</v>
      </c>
      <c r="N58" s="34" t="s">
        <v>702</v>
      </c>
    </row>
    <row r="59" spans="1:14" x14ac:dyDescent="0.3">
      <c r="A59" s="2" t="str">
        <f>'Viajeros Hoteles y Apartamet'!A59</f>
        <v>2008</v>
      </c>
      <c r="B59" s="2" t="str">
        <f>'Viajeros Hoteles y Apartamet'!B59</f>
        <v>12</v>
      </c>
      <c r="C59" s="3">
        <f>'Viajeros Hoteles y Apartamet'!Q59</f>
        <v>8250</v>
      </c>
      <c r="D59" s="3" cm="1">
        <f t="array" ref="D59">_xlfn.XLOOKUP(transformación!A50,'[1]Pib Pc'!$A$2:$A$81,_xlfn.XLOOKUP($C$1,'[1]Pib Pc'!B$1:P$1,'[1]Pib Pc'!$B$2:$P$81))</f>
        <v>7170</v>
      </c>
      <c r="E59" s="19" cm="1">
        <f t="array" ref="E59">_xlfn.XLOOKUP(transformación!B50,'[1]IPC Armonizado'!$A$2:$A$250,_xlfn.XLOOKUP($C$1,'[1]IPC Armonizado'!$B$1:$Q$1,'[1]IPC Armonizado'!$B$2:$Q$250))</f>
        <v>91</v>
      </c>
      <c r="F59" s="19" cm="1">
        <f t="array" ref="F59">_xlfn.XLOOKUP(transformación!A50,'[1]Desempleo armonizado'!$A$2:$A$101,_xlfn.XLOOKUP($C$1,'[1]Desempleo armonizado'!$B$1:$P$1,'[1]Desempleo armonizado'!$B$2:$P$101))</f>
        <v>7</v>
      </c>
      <c r="G59" s="26" cm="1">
        <f t="array" ref="G59">IFERROR(_xlfn.XLOOKUP(transformación!$B50,[1]Forwarkeys!$B$2:$B$1000,_xlfn.XLOOKUP($C$1,[1]Forwarkeys!$C$1:$BA$1,[1]Forwarkeys!$C$2:$BA$1000)),"-")</f>
        <v>7668</v>
      </c>
      <c r="H59" s="19">
        <f>España!E59</f>
        <v>92.36</v>
      </c>
      <c r="I59" s="3">
        <f>[1]Aeropuerto!$L52</f>
        <v>5199</v>
      </c>
      <c r="J59" s="3" cm="1">
        <f t="array" ref="J59">_xlfn.XLOOKUP(transformación!$B50,[1]Mortalidad!$A$2:$A$301,_xlfn.XLOOKUP($C$1,[1]Mortalidad!$B$1:$P$1,[1]Mortalidad!$B$2:$P$301))</f>
        <v>52093</v>
      </c>
      <c r="K59" s="19" cm="1">
        <f t="array" ref="K59">_xlfn.XLOOKUP(transformación!$B50,'[1]Indice del consumidor'!$A$2:$A$301,_xlfn.XLOOKUP($C$1,'[1]Indice del consumidor'!$B$1:$P$1,'[1]Indice del consumidor'!$B$2:$P$301))</f>
        <v>-18</v>
      </c>
      <c r="L59" s="34" t="s">
        <v>702</v>
      </c>
      <c r="M59" s="34" t="s">
        <v>702</v>
      </c>
      <c r="N59" s="34" t="s">
        <v>702</v>
      </c>
    </row>
    <row r="60" spans="1:14" x14ac:dyDescent="0.3">
      <c r="A60" s="2" t="str">
        <f>'Viajeros Hoteles y Apartamet'!A60</f>
        <v>2009</v>
      </c>
      <c r="B60" s="2" t="str">
        <f>'Viajeros Hoteles y Apartamet'!B60</f>
        <v>1</v>
      </c>
      <c r="C60" s="3">
        <f>'Viajeros Hoteles y Apartamet'!Q60</f>
        <v>14944</v>
      </c>
      <c r="D60" s="3" cm="1">
        <f t="array" ref="D60">_xlfn.XLOOKUP(transformación!A51,'[1]Pib Pc'!$A$2:$A$81,_xlfn.XLOOKUP($C$1,'[1]Pib Pc'!B$1:P$1,'[1]Pib Pc'!$B$2:$P$81))</f>
        <v>6280</v>
      </c>
      <c r="E60" s="19" cm="1">
        <f t="array" ref="E60">_xlfn.XLOOKUP(transformación!B51,'[1]IPC Armonizado'!$A$2:$A$250,_xlfn.XLOOKUP($C$1,'[1]IPC Armonizado'!$B$1:$Q$1,'[1]IPC Armonizado'!$B$2:$Q$250))</f>
        <v>89.5</v>
      </c>
      <c r="F60" s="19" cm="1">
        <f t="array" ref="F60">_xlfn.XLOOKUP(transformación!A51,'[1]Desempleo armonizado'!$A$2:$A$101,_xlfn.XLOOKUP($C$1,'[1]Desempleo armonizado'!$B$1:$P$1,'[1]Desempleo armonizado'!$B$2:$P$101))</f>
        <v>7.9</v>
      </c>
      <c r="G60" s="26" cm="1">
        <f t="array" ref="G60">IFERROR(_xlfn.XLOOKUP(transformación!$B51,[1]Forwarkeys!$B$2:$B$1000,_xlfn.XLOOKUP($C$1,[1]Forwarkeys!$C$1:$BA$1,[1]Forwarkeys!$C$2:$BA$1000)),"-")</f>
        <v>7308</v>
      </c>
      <c r="H60" s="19">
        <f>España!E60</f>
        <v>91.19</v>
      </c>
      <c r="I60" s="3">
        <f>[1]Aeropuerto!$L53</f>
        <v>4760</v>
      </c>
      <c r="J60" s="3" cm="1">
        <f t="array" ref="J60">_xlfn.XLOOKUP(transformación!$B51,[1]Mortalidad!$A$2:$A$301,_xlfn.XLOOKUP($C$1,[1]Mortalidad!$B$1:$P$1,[1]Mortalidad!$B$2:$P$301))</f>
        <v>58531</v>
      </c>
      <c r="K60" s="19" cm="1">
        <f t="array" ref="K60">_xlfn.XLOOKUP(transformación!$B51,'[1]Indice del consumidor'!$A$2:$A$301,_xlfn.XLOOKUP($C$1,'[1]Indice del consumidor'!$B$1:$P$1,'[1]Indice del consumidor'!$B$2:$P$301))</f>
        <v>-16.7</v>
      </c>
      <c r="L60" s="34" t="s">
        <v>702</v>
      </c>
      <c r="M60" s="34" t="s">
        <v>702</v>
      </c>
      <c r="N60" s="34" t="s">
        <v>702</v>
      </c>
    </row>
    <row r="61" spans="1:14" x14ac:dyDescent="0.3">
      <c r="A61" s="2" t="str">
        <f>'Viajeros Hoteles y Apartamet'!A61</f>
        <v>2009</v>
      </c>
      <c r="B61" s="2" t="str">
        <f>'Viajeros Hoteles y Apartamet'!B61</f>
        <v>2</v>
      </c>
      <c r="C61" s="3">
        <f>'Viajeros Hoteles y Apartamet'!Q61</f>
        <v>12530</v>
      </c>
      <c r="D61" s="3" cm="1">
        <f t="array" ref="D61">_xlfn.XLOOKUP(transformación!A52,'[1]Pib Pc'!$A$2:$A$81,_xlfn.XLOOKUP($C$1,'[1]Pib Pc'!B$1:P$1,'[1]Pib Pc'!$B$2:$P$81))</f>
        <v>6280</v>
      </c>
      <c r="E61" s="19" cm="1">
        <f t="array" ref="E61">_xlfn.XLOOKUP(transformación!B52,'[1]IPC Armonizado'!$A$2:$A$250,_xlfn.XLOOKUP($C$1,'[1]IPC Armonizado'!$B$1:$Q$1,'[1]IPC Armonizado'!$B$2:$Q$250))</f>
        <v>89.7</v>
      </c>
      <c r="F61" s="19" cm="1">
        <f t="array" ref="F61">_xlfn.XLOOKUP(transformación!A52,'[1]Desempleo armonizado'!$A$2:$A$101,_xlfn.XLOOKUP($C$1,'[1]Desempleo armonizado'!$B$1:$P$1,'[1]Desempleo armonizado'!$B$2:$P$101))</f>
        <v>7.9</v>
      </c>
      <c r="G61" s="26" cm="1">
        <f t="array" ref="G61">IFERROR(_xlfn.XLOOKUP(transformación!$B52,[1]Forwarkeys!$B$2:$B$1000,_xlfn.XLOOKUP($C$1,[1]Forwarkeys!$C$1:$BA$1,[1]Forwarkeys!$C$2:$BA$1000)),"-")</f>
        <v>5376</v>
      </c>
      <c r="H61" s="19">
        <f>España!E61</f>
        <v>91.21</v>
      </c>
      <c r="I61" s="3">
        <f>[1]Aeropuerto!$L54</f>
        <v>4471</v>
      </c>
      <c r="J61" s="3" cm="1">
        <f t="array" ref="J61">_xlfn.XLOOKUP(transformación!$B52,[1]Mortalidad!$A$2:$A$301,_xlfn.XLOOKUP($C$1,[1]Mortalidad!$B$1:$P$1,[1]Mortalidad!$B$2:$P$301))</f>
        <v>50760</v>
      </c>
      <c r="K61" s="19" cm="1">
        <f t="array" ref="K61">_xlfn.XLOOKUP(transformación!$B52,'[1]Indice del consumidor'!$A$2:$A$301,_xlfn.XLOOKUP($C$1,'[1]Indice del consumidor'!$B$1:$P$1,'[1]Indice del consumidor'!$B$2:$P$301))</f>
        <v>-15.9</v>
      </c>
      <c r="L61" s="34" t="s">
        <v>702</v>
      </c>
      <c r="M61" s="34" t="s">
        <v>702</v>
      </c>
      <c r="N61" s="34" t="s">
        <v>702</v>
      </c>
    </row>
    <row r="62" spans="1:14" x14ac:dyDescent="0.3">
      <c r="A62" s="2" t="str">
        <f>'Viajeros Hoteles y Apartamet'!A62</f>
        <v>2009</v>
      </c>
      <c r="B62" s="2" t="str">
        <f>'Viajeros Hoteles y Apartamet'!B62</f>
        <v>3</v>
      </c>
      <c r="C62" s="3">
        <f>'Viajeros Hoteles y Apartamet'!Q62</f>
        <v>15622</v>
      </c>
      <c r="D62" s="3" cm="1">
        <f t="array" ref="D62">_xlfn.XLOOKUP(transformación!A53,'[1]Pib Pc'!$A$2:$A$81,_xlfn.XLOOKUP($C$1,'[1]Pib Pc'!B$1:P$1,'[1]Pib Pc'!$B$2:$P$81))</f>
        <v>6280</v>
      </c>
      <c r="E62" s="19" cm="1">
        <f t="array" ref="E62">_xlfn.XLOOKUP(transformación!B53,'[1]IPC Armonizado'!$A$2:$A$250,_xlfn.XLOOKUP($C$1,'[1]IPC Armonizado'!$B$1:$Q$1,'[1]IPC Armonizado'!$B$2:$Q$250))</f>
        <v>90.7</v>
      </c>
      <c r="F62" s="19" cm="1">
        <f t="array" ref="F62">_xlfn.XLOOKUP(transformación!A53,'[1]Desempleo armonizado'!$A$2:$A$101,_xlfn.XLOOKUP($C$1,'[1]Desempleo armonizado'!$B$1:$P$1,'[1]Desempleo armonizado'!$B$2:$P$101))</f>
        <v>7.9</v>
      </c>
      <c r="G62" s="26" cm="1">
        <f t="array" ref="G62">IFERROR(_xlfn.XLOOKUP(transformación!$B53,[1]Forwarkeys!$B$2:$B$1000,_xlfn.XLOOKUP($C$1,[1]Forwarkeys!$C$1:$BA$1,[1]Forwarkeys!$C$2:$BA$1000)),"-")</f>
        <v>6384</v>
      </c>
      <c r="H62" s="19">
        <f>España!E62</f>
        <v>91.36</v>
      </c>
      <c r="I62" s="3">
        <f>[1]Aeropuerto!$L55</f>
        <v>5610</v>
      </c>
      <c r="J62" s="3" cm="1">
        <f t="array" ref="J62">_xlfn.XLOOKUP(transformación!$B53,[1]Mortalidad!$A$2:$A$301,_xlfn.XLOOKUP($C$1,[1]Mortalidad!$B$1:$P$1,[1]Mortalidad!$B$2:$P$301))</f>
        <v>53032</v>
      </c>
      <c r="K62" s="19" cm="1">
        <f t="array" ref="K62">_xlfn.XLOOKUP(transformación!$B53,'[1]Indice del consumidor'!$A$2:$A$301,_xlfn.XLOOKUP($C$1,'[1]Indice del consumidor'!$B$1:$P$1,'[1]Indice del consumidor'!$B$2:$P$301))</f>
        <v>-17.7</v>
      </c>
      <c r="L62" s="34" t="s">
        <v>702</v>
      </c>
      <c r="M62" s="34" t="s">
        <v>702</v>
      </c>
      <c r="N62" s="34" t="s">
        <v>702</v>
      </c>
    </row>
    <row r="63" spans="1:14" x14ac:dyDescent="0.3">
      <c r="A63" s="2" t="str">
        <f>'Viajeros Hoteles y Apartamet'!A63</f>
        <v>2009</v>
      </c>
      <c r="B63" s="2" t="str">
        <f>'Viajeros Hoteles y Apartamet'!B63</f>
        <v>4</v>
      </c>
      <c r="C63" s="3">
        <f>'Viajeros Hoteles y Apartamet'!Q63</f>
        <v>25732</v>
      </c>
      <c r="D63" s="3" cm="1">
        <f t="array" ref="D63">_xlfn.XLOOKUP(transformación!A54,'[1]Pib Pc'!$A$2:$A$81,_xlfn.XLOOKUP($C$1,'[1]Pib Pc'!B$1:P$1,'[1]Pib Pc'!$B$2:$P$81))</f>
        <v>6590</v>
      </c>
      <c r="E63" s="19" cm="1">
        <f t="array" ref="E63">_xlfn.XLOOKUP(transformación!B54,'[1]IPC Armonizado'!$A$2:$A$250,_xlfn.XLOOKUP($C$1,'[1]IPC Armonizado'!$B$1:$Q$1,'[1]IPC Armonizado'!$B$2:$Q$250))</f>
        <v>91.3</v>
      </c>
      <c r="F63" s="19" cm="1">
        <f t="array" ref="F63">_xlfn.XLOOKUP(transformación!A54,'[1]Desempleo armonizado'!$A$2:$A$101,_xlfn.XLOOKUP($C$1,'[1]Desempleo armonizado'!$B$1:$P$1,'[1]Desempleo armonizado'!$B$2:$P$101))</f>
        <v>7.3</v>
      </c>
      <c r="G63" s="26" cm="1">
        <f t="array" ref="G63">IFERROR(_xlfn.XLOOKUP(transformación!$B54,[1]Forwarkeys!$B$2:$B$1000,_xlfn.XLOOKUP($C$1,[1]Forwarkeys!$C$1:$BA$1,[1]Forwarkeys!$C$2:$BA$1000)),"-")</f>
        <v>10080</v>
      </c>
      <c r="H63" s="19">
        <f>España!E63</f>
        <v>92.26</v>
      </c>
      <c r="I63" s="3">
        <f>[1]Aeropuerto!$L56</f>
        <v>10538</v>
      </c>
      <c r="J63" s="3" cm="1">
        <f t="array" ref="J63">_xlfn.XLOOKUP(transformación!$B54,[1]Mortalidad!$A$2:$A$301,_xlfn.XLOOKUP($C$1,[1]Mortalidad!$B$1:$P$1,[1]Mortalidad!$B$2:$P$301))</f>
        <v>46512</v>
      </c>
      <c r="K63" s="19" cm="1">
        <f t="array" ref="K63">_xlfn.XLOOKUP(transformación!$B54,'[1]Indice del consumidor'!$A$2:$A$301,_xlfn.XLOOKUP($C$1,'[1]Indice del consumidor'!$B$1:$P$1,'[1]Indice del consumidor'!$B$2:$P$301))</f>
        <v>-15.4</v>
      </c>
      <c r="L63" s="34" t="s">
        <v>702</v>
      </c>
      <c r="M63" s="34" t="s">
        <v>702</v>
      </c>
      <c r="N63" s="34" t="s">
        <v>702</v>
      </c>
    </row>
    <row r="64" spans="1:14" x14ac:dyDescent="0.3">
      <c r="A64" s="2" t="str">
        <f>'Viajeros Hoteles y Apartamet'!A64</f>
        <v>2009</v>
      </c>
      <c r="B64" s="2" t="str">
        <f>'Viajeros Hoteles y Apartamet'!B64</f>
        <v>5</v>
      </c>
      <c r="C64" s="3">
        <f>'Viajeros Hoteles y Apartamet'!Q64</f>
        <v>21374</v>
      </c>
      <c r="D64" s="3" cm="1">
        <f t="array" ref="D64">_xlfn.XLOOKUP(transformación!A55,'[1]Pib Pc'!$A$2:$A$81,_xlfn.XLOOKUP($C$1,'[1]Pib Pc'!B$1:P$1,'[1]Pib Pc'!$B$2:$P$81))</f>
        <v>6590</v>
      </c>
      <c r="E64" s="19" cm="1">
        <f t="array" ref="E64">_xlfn.XLOOKUP(transformación!B55,'[1]IPC Armonizado'!$A$2:$A$250,_xlfn.XLOOKUP($C$1,'[1]IPC Armonizado'!$B$1:$Q$1,'[1]IPC Armonizado'!$B$2:$Q$250))</f>
        <v>91.5</v>
      </c>
      <c r="F64" s="19" cm="1">
        <f t="array" ref="F64">_xlfn.XLOOKUP(transformación!A55,'[1]Desempleo armonizado'!$A$2:$A$101,_xlfn.XLOOKUP($C$1,'[1]Desempleo armonizado'!$B$1:$P$1,'[1]Desempleo armonizado'!$B$2:$P$101))</f>
        <v>7.3</v>
      </c>
      <c r="G64" s="26" cm="1">
        <f t="array" ref="G64">IFERROR(_xlfn.XLOOKUP(transformación!$B55,[1]Forwarkeys!$B$2:$B$1000,_xlfn.XLOOKUP($C$1,[1]Forwarkeys!$C$1:$BA$1,[1]Forwarkeys!$C$2:$BA$1000)),"-")</f>
        <v>10416</v>
      </c>
      <c r="H64" s="19">
        <f>España!E64</f>
        <v>92.22</v>
      </c>
      <c r="I64" s="3">
        <f>[1]Aeropuerto!$L57</f>
        <v>9571</v>
      </c>
      <c r="J64" s="3" cm="1">
        <f t="array" ref="J64">_xlfn.XLOOKUP(transformación!$B55,[1]Mortalidad!$A$2:$A$301,_xlfn.XLOOKUP($C$1,[1]Mortalidad!$B$1:$P$1,[1]Mortalidad!$B$2:$P$301))</f>
        <v>47940</v>
      </c>
      <c r="K64" s="19" cm="1">
        <f t="array" ref="K64">_xlfn.XLOOKUP(transformación!$B55,'[1]Indice del consumidor'!$A$2:$A$301,_xlfn.XLOOKUP($C$1,'[1]Indice del consumidor'!$B$1:$P$1,'[1]Indice del consumidor'!$B$2:$P$301))</f>
        <v>-14.1</v>
      </c>
      <c r="L64" s="34" t="s">
        <v>702</v>
      </c>
      <c r="M64" s="34" t="s">
        <v>702</v>
      </c>
      <c r="N64" s="34" t="s">
        <v>702</v>
      </c>
    </row>
    <row r="65" spans="1:14" x14ac:dyDescent="0.3">
      <c r="A65" s="2" t="str">
        <f>'Viajeros Hoteles y Apartamet'!A65</f>
        <v>2009</v>
      </c>
      <c r="B65" s="2" t="str">
        <f>'Viajeros Hoteles y Apartamet'!B65</f>
        <v>6</v>
      </c>
      <c r="C65" s="3">
        <f>'Viajeros Hoteles y Apartamet'!Q65</f>
        <v>25668</v>
      </c>
      <c r="D65" s="3" cm="1">
        <f t="array" ref="D65">_xlfn.XLOOKUP(transformación!A56,'[1]Pib Pc'!$A$2:$A$81,_xlfn.XLOOKUP($C$1,'[1]Pib Pc'!B$1:P$1,'[1]Pib Pc'!$B$2:$P$81))</f>
        <v>6590</v>
      </c>
      <c r="E65" s="19" cm="1">
        <f t="array" ref="E65">_xlfn.XLOOKUP(transformación!B56,'[1]IPC Armonizado'!$A$2:$A$250,_xlfn.XLOOKUP($C$1,'[1]IPC Armonizado'!$B$1:$Q$1,'[1]IPC Armonizado'!$B$2:$Q$250))</f>
        <v>91.7</v>
      </c>
      <c r="F65" s="19" cm="1">
        <f t="array" ref="F65">_xlfn.XLOOKUP(transformación!A56,'[1]Desempleo armonizado'!$A$2:$A$101,_xlfn.XLOOKUP($C$1,'[1]Desempleo armonizado'!$B$1:$P$1,'[1]Desempleo armonizado'!$B$2:$P$101))</f>
        <v>7.3</v>
      </c>
      <c r="G65" s="26" cm="1">
        <f t="array" ref="G65">IFERROR(_xlfn.XLOOKUP(transformación!$B56,[1]Forwarkeys!$B$2:$B$1000,_xlfn.XLOOKUP($C$1,[1]Forwarkeys!$C$1:$BA$1,[1]Forwarkeys!$C$2:$BA$1000)),"-")</f>
        <v>10704</v>
      </c>
      <c r="H65" s="19">
        <f>España!E65</f>
        <v>92.68</v>
      </c>
      <c r="I65" s="3">
        <f>[1]Aeropuerto!$L58</f>
        <v>10024</v>
      </c>
      <c r="J65" s="3" cm="1">
        <f t="array" ref="J65">_xlfn.XLOOKUP(transformación!$B56,[1]Mortalidad!$A$2:$A$301,_xlfn.XLOOKUP($C$1,[1]Mortalidad!$B$1:$P$1,[1]Mortalidad!$B$2:$P$301))</f>
        <v>43182</v>
      </c>
      <c r="K65" s="19" cm="1">
        <f t="array" ref="K65">_xlfn.XLOOKUP(transformación!$B56,'[1]Indice del consumidor'!$A$2:$A$301,_xlfn.XLOOKUP($C$1,'[1]Indice del consumidor'!$B$1:$P$1,'[1]Indice del consumidor'!$B$2:$P$301))</f>
        <v>-13.4</v>
      </c>
      <c r="L65" s="34" t="s">
        <v>702</v>
      </c>
      <c r="M65" s="34" t="s">
        <v>702</v>
      </c>
      <c r="N65" s="34" t="s">
        <v>702</v>
      </c>
    </row>
    <row r="66" spans="1:14" x14ac:dyDescent="0.3">
      <c r="A66" s="2" t="str">
        <f>'Viajeros Hoteles y Apartamet'!A66</f>
        <v>2009</v>
      </c>
      <c r="B66" s="2" t="str">
        <f>'Viajeros Hoteles y Apartamet'!B66</f>
        <v>7</v>
      </c>
      <c r="C66" s="3">
        <f>'Viajeros Hoteles y Apartamet'!Q66</f>
        <v>41616</v>
      </c>
      <c r="D66" s="3" cm="1">
        <f t="array" ref="D66">_xlfn.XLOOKUP(transformación!A57,'[1]Pib Pc'!$A$2:$A$81,_xlfn.XLOOKUP($C$1,'[1]Pib Pc'!B$1:P$1,'[1]Pib Pc'!$B$2:$P$81))</f>
        <v>6550</v>
      </c>
      <c r="E66" s="19" cm="1">
        <f t="array" ref="E66">_xlfn.XLOOKUP(transformación!B57,'[1]IPC Armonizado'!$A$2:$A$250,_xlfn.XLOOKUP($C$1,'[1]IPC Armonizado'!$B$1:$Q$1,'[1]IPC Armonizado'!$B$2:$Q$250))</f>
        <v>90.6</v>
      </c>
      <c r="F66" s="19" cm="1">
        <f t="array" ref="F66">_xlfn.XLOOKUP(transformación!A57,'[1]Desempleo armonizado'!$A$2:$A$101,_xlfn.XLOOKUP($C$1,'[1]Desempleo armonizado'!$B$1:$P$1,'[1]Desempleo armonizado'!$B$2:$P$101))</f>
        <v>7.3</v>
      </c>
      <c r="G66" s="26" cm="1">
        <f t="array" ref="G66">IFERROR(_xlfn.XLOOKUP(transformación!$B57,[1]Forwarkeys!$B$2:$B$1000,_xlfn.XLOOKUP($C$1,[1]Forwarkeys!$C$1:$BA$1,[1]Forwarkeys!$C$2:$BA$1000)),"-")</f>
        <v>13128</v>
      </c>
      <c r="H66" s="19">
        <f>España!E66</f>
        <v>91.92</v>
      </c>
      <c r="I66" s="3">
        <f>[1]Aeropuerto!$L59</f>
        <v>15116</v>
      </c>
      <c r="J66" s="3" cm="1">
        <f t="array" ref="J66">_xlfn.XLOOKUP(transformación!$B57,[1]Mortalidad!$A$2:$A$301,_xlfn.XLOOKUP($C$1,[1]Mortalidad!$B$1:$P$1,[1]Mortalidad!$B$2:$P$301))</f>
        <v>46100</v>
      </c>
      <c r="K66" s="19" cm="1">
        <f t="array" ref="K66">_xlfn.XLOOKUP(transformación!$B57,'[1]Indice del consumidor'!$A$2:$A$301,_xlfn.XLOOKUP($C$1,'[1]Indice del consumidor'!$B$1:$P$1,'[1]Indice del consumidor'!$B$2:$P$301))</f>
        <v>-12.5</v>
      </c>
      <c r="L66" s="34" t="s">
        <v>702</v>
      </c>
      <c r="M66" s="34" t="s">
        <v>702</v>
      </c>
      <c r="N66" s="34" t="s">
        <v>702</v>
      </c>
    </row>
    <row r="67" spans="1:14" x14ac:dyDescent="0.3">
      <c r="A67" s="2" t="str">
        <f>'Viajeros Hoteles y Apartamet'!A67</f>
        <v>2009</v>
      </c>
      <c r="B67" s="2" t="str">
        <f>'Viajeros Hoteles y Apartamet'!B67</f>
        <v>8</v>
      </c>
      <c r="C67" s="3">
        <f>'Viajeros Hoteles y Apartamet'!Q67</f>
        <v>85463</v>
      </c>
      <c r="D67" s="3" cm="1">
        <f t="array" ref="D67">_xlfn.XLOOKUP(transformación!A58,'[1]Pib Pc'!$A$2:$A$81,_xlfn.XLOOKUP($C$1,'[1]Pib Pc'!B$1:P$1,'[1]Pib Pc'!$B$2:$P$81))</f>
        <v>6550</v>
      </c>
      <c r="E67" s="19" cm="1">
        <f t="array" ref="E67">_xlfn.XLOOKUP(transformación!B58,'[1]IPC Armonizado'!$A$2:$A$250,_xlfn.XLOOKUP($C$1,'[1]IPC Armonizado'!$B$1:$Q$1,'[1]IPC Armonizado'!$B$2:$Q$250))</f>
        <v>90.8</v>
      </c>
      <c r="F67" s="19" cm="1">
        <f t="array" ref="F67">_xlfn.XLOOKUP(transformación!A58,'[1]Desempleo armonizado'!$A$2:$A$101,_xlfn.XLOOKUP($C$1,'[1]Desempleo armonizado'!$B$1:$P$1,'[1]Desempleo armonizado'!$B$2:$P$101))</f>
        <v>7.3</v>
      </c>
      <c r="G67" s="26" cm="1">
        <f t="array" ref="G67">IFERROR(_xlfn.XLOOKUP(transformación!$B58,[1]Forwarkeys!$B$2:$B$1000,_xlfn.XLOOKUP($C$1,[1]Forwarkeys!$C$1:$BA$1,[1]Forwarkeys!$C$2:$BA$1000)),"-")</f>
        <v>13842</v>
      </c>
      <c r="H67" s="19">
        <f>España!E67</f>
        <v>92.29</v>
      </c>
      <c r="I67" s="3">
        <f>[1]Aeropuerto!$L60</f>
        <v>16475</v>
      </c>
      <c r="J67" s="3" cm="1">
        <f t="array" ref="J67">_xlfn.XLOOKUP(transformación!$B58,[1]Mortalidad!$A$2:$A$301,_xlfn.XLOOKUP($C$1,[1]Mortalidad!$B$1:$P$1,[1]Mortalidad!$B$2:$P$301))</f>
        <v>46822</v>
      </c>
      <c r="K67" s="19" cm="1">
        <f t="array" ref="K67">_xlfn.XLOOKUP(transformación!$B58,'[1]Indice del consumidor'!$A$2:$A$301,_xlfn.XLOOKUP($C$1,'[1]Indice del consumidor'!$B$1:$P$1,'[1]Indice del consumidor'!$B$2:$P$301))</f>
        <v>-11.5</v>
      </c>
      <c r="L67" s="34" t="s">
        <v>702</v>
      </c>
      <c r="M67" s="34" t="s">
        <v>702</v>
      </c>
      <c r="N67" s="34" t="s">
        <v>702</v>
      </c>
    </row>
    <row r="68" spans="1:14" x14ac:dyDescent="0.3">
      <c r="A68" s="2" t="str">
        <f>'Viajeros Hoteles y Apartamet'!A68</f>
        <v>2009</v>
      </c>
      <c r="B68" s="2" t="str">
        <f>'Viajeros Hoteles y Apartamet'!B68</f>
        <v>9</v>
      </c>
      <c r="C68" s="3">
        <f>'Viajeros Hoteles y Apartamet'!Q68</f>
        <v>21989</v>
      </c>
      <c r="D68" s="3" cm="1">
        <f t="array" ref="D68">_xlfn.XLOOKUP(transformación!A59,'[1]Pib Pc'!$A$2:$A$81,_xlfn.XLOOKUP($C$1,'[1]Pib Pc'!B$1:P$1,'[1]Pib Pc'!$B$2:$P$81))</f>
        <v>6550</v>
      </c>
      <c r="E68" s="19" cm="1">
        <f t="array" ref="E68">_xlfn.XLOOKUP(transformación!B59,'[1]IPC Armonizado'!$A$2:$A$250,_xlfn.XLOOKUP($C$1,'[1]IPC Armonizado'!$B$1:$Q$1,'[1]IPC Armonizado'!$B$2:$Q$250))</f>
        <v>91.4</v>
      </c>
      <c r="F68" s="19" cm="1">
        <f t="array" ref="F68">_xlfn.XLOOKUP(transformación!A59,'[1]Desempleo armonizado'!$A$2:$A$101,_xlfn.XLOOKUP($C$1,'[1]Desempleo armonizado'!$B$1:$P$1,'[1]Desempleo armonizado'!$B$2:$P$101))</f>
        <v>7.3</v>
      </c>
      <c r="G68" s="26" cm="1">
        <f t="array" ref="G68">IFERROR(_xlfn.XLOOKUP(transformación!$B59,[1]Forwarkeys!$B$2:$B$1000,_xlfn.XLOOKUP($C$1,[1]Forwarkeys!$C$1:$BA$1,[1]Forwarkeys!$C$2:$BA$1000)),"-")</f>
        <v>13185</v>
      </c>
      <c r="H68" s="19">
        <f>España!E68</f>
        <v>92.06</v>
      </c>
      <c r="I68" s="3">
        <f>[1]Aeropuerto!$L61</f>
        <v>11711</v>
      </c>
      <c r="J68" s="3" cm="1">
        <f t="array" ref="J68">_xlfn.XLOOKUP(transformación!$B59,[1]Mortalidad!$A$2:$A$301,_xlfn.XLOOKUP($C$1,[1]Mortalidad!$B$1:$P$1,[1]Mortalidad!$B$2:$P$301))</f>
        <v>43110</v>
      </c>
      <c r="K68" s="19" cm="1">
        <f t="array" ref="K68">_xlfn.XLOOKUP(transformación!$B59,'[1]Indice del consumidor'!$A$2:$A$301,_xlfn.XLOOKUP($C$1,'[1]Indice del consumidor'!$B$1:$P$1,'[1]Indice del consumidor'!$B$2:$P$301))</f>
        <v>-11.5</v>
      </c>
      <c r="L68" s="34" t="s">
        <v>702</v>
      </c>
      <c r="M68" s="34" t="s">
        <v>702</v>
      </c>
      <c r="N68" s="34" t="s">
        <v>702</v>
      </c>
    </row>
    <row r="69" spans="1:14" x14ac:dyDescent="0.3">
      <c r="A69" s="2" t="str">
        <f>'Viajeros Hoteles y Apartamet'!A69</f>
        <v>2009</v>
      </c>
      <c r="B69" s="2" t="str">
        <f>'Viajeros Hoteles y Apartamet'!B69</f>
        <v>10</v>
      </c>
      <c r="C69" s="3">
        <f>'Viajeros Hoteles y Apartamet'!Q69</f>
        <v>15650</v>
      </c>
      <c r="D69" s="3" cm="1">
        <f t="array" ref="D69">_xlfn.XLOOKUP(transformación!A60,'[1]Pib Pc'!$A$2:$A$81,_xlfn.XLOOKUP($C$1,'[1]Pib Pc'!B$1:P$1,'[1]Pib Pc'!$B$2:$P$81))</f>
        <v>7070</v>
      </c>
      <c r="E69" s="19" cm="1">
        <f t="array" ref="E69">_xlfn.XLOOKUP(transformación!B60,'[1]IPC Armonizado'!$A$2:$A$250,_xlfn.XLOOKUP($C$1,'[1]IPC Armonizado'!$B$1:$Q$1,'[1]IPC Armonizado'!$B$2:$Q$250))</f>
        <v>91.8</v>
      </c>
      <c r="F69" s="19" cm="1">
        <f t="array" ref="F69">_xlfn.XLOOKUP(transformación!A60,'[1]Desempleo armonizado'!$A$2:$A$101,_xlfn.XLOOKUP($C$1,'[1]Desempleo armonizado'!$B$1:$P$1,'[1]Desempleo armonizado'!$B$2:$P$101))</f>
        <v>8.5</v>
      </c>
      <c r="G69" s="26" cm="1">
        <f t="array" ref="G69">IFERROR(_xlfn.XLOOKUP(transformación!$B60,[1]Forwarkeys!$B$2:$B$1000,_xlfn.XLOOKUP($C$1,[1]Forwarkeys!$C$1:$BA$1,[1]Forwarkeys!$C$2:$BA$1000)),"-")</f>
        <v>11649</v>
      </c>
      <c r="H69" s="19">
        <f>España!E69</f>
        <v>92.71</v>
      </c>
      <c r="I69" s="3">
        <f>[1]Aeropuerto!$L62</f>
        <v>9484</v>
      </c>
      <c r="J69" s="3" cm="1">
        <f t="array" ref="J69">_xlfn.XLOOKUP(transformación!$B60,[1]Mortalidad!$A$2:$A$301,_xlfn.XLOOKUP($C$1,[1]Mortalidad!$B$1:$P$1,[1]Mortalidad!$B$2:$P$301))</f>
        <v>48331</v>
      </c>
      <c r="K69" s="19" cm="1">
        <f t="array" ref="K69">_xlfn.XLOOKUP(transformación!$B60,'[1]Indice del consumidor'!$A$2:$A$301,_xlfn.XLOOKUP($C$1,'[1]Indice del consumidor'!$B$1:$P$1,'[1]Indice del consumidor'!$B$2:$P$301))</f>
        <v>-11.9</v>
      </c>
      <c r="L69" s="34" t="s">
        <v>702</v>
      </c>
      <c r="M69" s="34" t="s">
        <v>702</v>
      </c>
      <c r="N69" s="34" t="s">
        <v>702</v>
      </c>
    </row>
    <row r="70" spans="1:14" x14ac:dyDescent="0.3">
      <c r="A70" s="2" t="str">
        <f>'Viajeros Hoteles y Apartamet'!A70</f>
        <v>2009</v>
      </c>
      <c r="B70" s="2" t="str">
        <f>'Viajeros Hoteles y Apartamet'!B70</f>
        <v>11</v>
      </c>
      <c r="C70" s="3">
        <f>'Viajeros Hoteles y Apartamet'!Q70</f>
        <v>7351</v>
      </c>
      <c r="D70" s="3" cm="1">
        <f t="array" ref="D70">_xlfn.XLOOKUP(transformación!A61,'[1]Pib Pc'!$A$2:$A$81,_xlfn.XLOOKUP($C$1,'[1]Pib Pc'!B$1:P$1,'[1]Pib Pc'!$B$2:$P$81))</f>
        <v>7070</v>
      </c>
      <c r="E70" s="19" cm="1">
        <f t="array" ref="E70">_xlfn.XLOOKUP(transformación!B61,'[1]IPC Armonizado'!$A$2:$A$250,_xlfn.XLOOKUP($C$1,'[1]IPC Armonizado'!$B$1:$Q$1,'[1]IPC Armonizado'!$B$2:$Q$250))</f>
        <v>91.9</v>
      </c>
      <c r="F70" s="19" cm="1">
        <f t="array" ref="F70">_xlfn.XLOOKUP(transformación!A61,'[1]Desempleo armonizado'!$A$2:$A$101,_xlfn.XLOOKUP($C$1,'[1]Desempleo armonizado'!$B$1:$P$1,'[1]Desempleo armonizado'!$B$2:$P$101))</f>
        <v>8.5</v>
      </c>
      <c r="G70" s="26" cm="1">
        <f t="array" ref="G70">IFERROR(_xlfn.XLOOKUP(transformación!$B61,[1]Forwarkeys!$B$2:$B$1000,_xlfn.XLOOKUP($C$1,[1]Forwarkeys!$C$1:$BA$1,[1]Forwarkeys!$C$2:$BA$1000)),"-")</f>
        <v>7584</v>
      </c>
      <c r="H70" s="19">
        <f>España!E70</f>
        <v>93.21</v>
      </c>
      <c r="I70" s="3">
        <f>[1]Aeropuerto!$L63</f>
        <v>6265</v>
      </c>
      <c r="J70" s="3" cm="1">
        <f t="array" ref="J70">_xlfn.XLOOKUP(transformación!$B61,[1]Mortalidad!$A$2:$A$301,_xlfn.XLOOKUP($C$1,[1]Mortalidad!$B$1:$P$1,[1]Mortalidad!$B$2:$P$301))</f>
        <v>48953</v>
      </c>
      <c r="K70" s="19" cm="1">
        <f t="array" ref="K70">_xlfn.XLOOKUP(transformación!$B61,'[1]Indice del consumidor'!$A$2:$A$301,_xlfn.XLOOKUP($C$1,'[1]Indice del consumidor'!$B$1:$P$1,'[1]Indice del consumidor'!$B$2:$P$301))</f>
        <v>-9.6</v>
      </c>
      <c r="L70" s="34" t="s">
        <v>702</v>
      </c>
      <c r="M70" s="34" t="s">
        <v>702</v>
      </c>
      <c r="N70" s="34" t="s">
        <v>702</v>
      </c>
    </row>
    <row r="71" spans="1:14" x14ac:dyDescent="0.3">
      <c r="A71" s="2" t="str">
        <f>'Viajeros Hoteles y Apartamet'!A71</f>
        <v>2009</v>
      </c>
      <c r="B71" s="2" t="str">
        <f>'Viajeros Hoteles y Apartamet'!B71</f>
        <v>12</v>
      </c>
      <c r="C71" s="3">
        <f>'Viajeros Hoteles y Apartamet'!Q71</f>
        <v>8699</v>
      </c>
      <c r="D71" s="3" cm="1">
        <f t="array" ref="D71">_xlfn.XLOOKUP(transformación!A62,'[1]Pib Pc'!$A$2:$A$81,_xlfn.XLOOKUP($C$1,'[1]Pib Pc'!B$1:P$1,'[1]Pib Pc'!$B$2:$P$81))</f>
        <v>7070</v>
      </c>
      <c r="E71" s="19" cm="1">
        <f t="array" ref="E71">_xlfn.XLOOKUP(transformación!B62,'[1]IPC Armonizado'!$A$2:$A$250,_xlfn.XLOOKUP($C$1,'[1]IPC Armonizado'!$B$1:$Q$1,'[1]IPC Armonizado'!$B$2:$Q$250))</f>
        <v>92</v>
      </c>
      <c r="F71" s="19" cm="1">
        <f t="array" ref="F71">_xlfn.XLOOKUP(transformación!A62,'[1]Desempleo armonizado'!$A$2:$A$101,_xlfn.XLOOKUP($C$1,'[1]Desempleo armonizado'!$B$1:$P$1,'[1]Desempleo armonizado'!$B$2:$P$101))</f>
        <v>8.5</v>
      </c>
      <c r="G71" s="26" cm="1">
        <f t="array" ref="G71">IFERROR(_xlfn.XLOOKUP(transformación!$B62,[1]Forwarkeys!$B$2:$B$1000,_xlfn.XLOOKUP($C$1,[1]Forwarkeys!$C$1:$BA$1,[1]Forwarkeys!$C$2:$BA$1000)),"-")</f>
        <v>10008</v>
      </c>
      <c r="H71" s="19">
        <f>España!E71</f>
        <v>93.19</v>
      </c>
      <c r="I71" s="3">
        <f>[1]Aeropuerto!$L64</f>
        <v>7474</v>
      </c>
      <c r="J71" s="3" cm="1">
        <f t="array" ref="J71">_xlfn.XLOOKUP(transformación!$B62,[1]Mortalidad!$A$2:$A$301,_xlfn.XLOOKUP($C$1,[1]Mortalidad!$B$1:$P$1,[1]Mortalidad!$B$2:$P$301))</f>
        <v>51909</v>
      </c>
      <c r="K71" s="19" cm="1">
        <f t="array" ref="K71">_xlfn.XLOOKUP(transformación!$B62,'[1]Indice del consumidor'!$A$2:$A$301,_xlfn.XLOOKUP($C$1,'[1]Indice del consumidor'!$B$1:$P$1,'[1]Indice del consumidor'!$B$2:$P$301))</f>
        <v>-10.5</v>
      </c>
      <c r="L71" s="34" t="s">
        <v>702</v>
      </c>
      <c r="M71" s="34" t="s">
        <v>702</v>
      </c>
      <c r="N71" s="34" t="s">
        <v>702</v>
      </c>
    </row>
    <row r="72" spans="1:14" x14ac:dyDescent="0.3">
      <c r="A72" s="2" t="str">
        <f>'Viajeros Hoteles y Apartamet'!A72</f>
        <v>2010</v>
      </c>
      <c r="B72" s="2" t="str">
        <f>'Viajeros Hoteles y Apartamet'!B72</f>
        <v>1</v>
      </c>
      <c r="C72" s="3">
        <f>'Viajeros Hoteles y Apartamet'!Q72</f>
        <v>11399</v>
      </c>
      <c r="D72" s="3" cm="1">
        <f t="array" ref="D72">_xlfn.XLOOKUP(transformación!A63,'[1]Pib Pc'!$A$2:$A$81,_xlfn.XLOOKUP($C$1,'[1]Pib Pc'!B$1:P$1,'[1]Pib Pc'!$B$2:$P$81))</f>
        <v>6300</v>
      </c>
      <c r="E72" s="19" cm="1">
        <f t="array" ref="E72">_xlfn.XLOOKUP(transformación!B63,'[1]IPC Armonizado'!$A$2:$A$250,_xlfn.XLOOKUP($C$1,'[1]IPC Armonizado'!$B$1:$Q$1,'[1]IPC Armonizado'!$B$2:$Q$250))</f>
        <v>90.7</v>
      </c>
      <c r="F72" s="19" cm="1">
        <f t="array" ref="F72">_xlfn.XLOOKUP(transformación!A63,'[1]Desempleo armonizado'!$A$2:$A$101,_xlfn.XLOOKUP($C$1,'[1]Desempleo armonizado'!$B$1:$P$1,'[1]Desempleo armonizado'!$B$2:$P$101))</f>
        <v>9</v>
      </c>
      <c r="G72" s="26" cm="1">
        <f t="array" ref="G72">IFERROR(_xlfn.XLOOKUP(transformación!$B63,[1]Forwarkeys!$B$2:$B$1000,_xlfn.XLOOKUP($C$1,[1]Forwarkeys!$C$1:$BA$1,[1]Forwarkeys!$C$2:$BA$1000)),"-")</f>
        <v>8748</v>
      </c>
      <c r="H72" s="19">
        <f>España!E72</f>
        <v>91.82</v>
      </c>
      <c r="I72" s="3">
        <f>[1]Aeropuerto!$L65</f>
        <v>6285</v>
      </c>
      <c r="J72" s="3" cm="1">
        <f t="array" ref="J72">_xlfn.XLOOKUP(transformación!$B63,[1]Mortalidad!$A$2:$A$301,_xlfn.XLOOKUP($C$1,[1]Mortalidad!$B$1:$P$1,[1]Mortalidad!$B$2:$P$301))</f>
        <v>52611</v>
      </c>
      <c r="K72" s="19" cm="1">
        <f t="array" ref="K72">_xlfn.XLOOKUP(transformación!$B63,'[1]Indice del consumidor'!$A$2:$A$301,_xlfn.XLOOKUP($C$1,'[1]Indice del consumidor'!$B$1:$P$1,'[1]Indice del consumidor'!$B$2:$P$301))</f>
        <v>-11.7</v>
      </c>
      <c r="L72" s="34" t="s">
        <v>702</v>
      </c>
      <c r="M72" s="34" t="s">
        <v>702</v>
      </c>
      <c r="N72" s="34" t="s">
        <v>702</v>
      </c>
    </row>
    <row r="73" spans="1:14" x14ac:dyDescent="0.3">
      <c r="A73" s="2" t="str">
        <f>'Viajeros Hoteles y Apartamet'!A73</f>
        <v>2010</v>
      </c>
      <c r="B73" s="2" t="str">
        <f>'Viajeros Hoteles y Apartamet'!B73</f>
        <v>2</v>
      </c>
      <c r="C73" s="3">
        <f>'Viajeros Hoteles y Apartamet'!Q73</f>
        <v>8969</v>
      </c>
      <c r="D73" s="3" cm="1">
        <f t="array" ref="D73">_xlfn.XLOOKUP(transformación!A64,'[1]Pib Pc'!$A$2:$A$81,_xlfn.XLOOKUP($C$1,'[1]Pib Pc'!B$1:P$1,'[1]Pib Pc'!$B$2:$P$81))</f>
        <v>6300</v>
      </c>
      <c r="E73" s="19" cm="1">
        <f t="array" ref="E73">_xlfn.XLOOKUP(transformación!B64,'[1]IPC Armonizado'!$A$2:$A$250,_xlfn.XLOOKUP($C$1,'[1]IPC Armonizado'!$B$1:$Q$1,'[1]IPC Armonizado'!$B$2:$Q$250))</f>
        <v>90.6</v>
      </c>
      <c r="F73" s="19" cm="1">
        <f t="array" ref="F73">_xlfn.XLOOKUP(transformación!A64,'[1]Desempleo armonizado'!$A$2:$A$101,_xlfn.XLOOKUP($C$1,'[1]Desempleo armonizado'!$B$1:$P$1,'[1]Desempleo armonizado'!$B$2:$P$101))</f>
        <v>9</v>
      </c>
      <c r="G73" s="26" cm="1">
        <f t="array" ref="G73">IFERROR(_xlfn.XLOOKUP(transformación!$B64,[1]Forwarkeys!$B$2:$B$1000,_xlfn.XLOOKUP($C$1,[1]Forwarkeys!$C$1:$BA$1,[1]Forwarkeys!$C$2:$BA$1000)),"-")</f>
        <v>6636</v>
      </c>
      <c r="H73" s="19">
        <f>España!E73</f>
        <v>91.61</v>
      </c>
      <c r="I73" s="3">
        <f>[1]Aeropuerto!$L66</f>
        <v>5348</v>
      </c>
      <c r="J73" s="3" cm="1">
        <f t="array" ref="J73">_xlfn.XLOOKUP(transformación!$B64,[1]Mortalidad!$A$2:$A$301,_xlfn.XLOOKUP($C$1,[1]Mortalidad!$B$1:$P$1,[1]Mortalidad!$B$2:$P$301))</f>
        <v>49123</v>
      </c>
      <c r="K73" s="19" cm="1">
        <f t="array" ref="K73">_xlfn.XLOOKUP(transformación!$B64,'[1]Indice del consumidor'!$A$2:$A$301,_xlfn.XLOOKUP($C$1,'[1]Indice del consumidor'!$B$1:$P$1,'[1]Indice del consumidor'!$B$2:$P$301))</f>
        <v>-15.1</v>
      </c>
      <c r="L73" s="34" t="s">
        <v>702</v>
      </c>
      <c r="M73" s="34" t="s">
        <v>702</v>
      </c>
      <c r="N73" s="34" t="s">
        <v>702</v>
      </c>
    </row>
    <row r="74" spans="1:14" x14ac:dyDescent="0.3">
      <c r="A74" s="2" t="str">
        <f>'Viajeros Hoteles y Apartamet'!A74</f>
        <v>2010</v>
      </c>
      <c r="B74" s="2" t="str">
        <f>'Viajeros Hoteles y Apartamet'!B74</f>
        <v>3</v>
      </c>
      <c r="C74" s="3">
        <f>'Viajeros Hoteles y Apartamet'!Q74</f>
        <v>12818</v>
      </c>
      <c r="D74" s="3" cm="1">
        <f t="array" ref="D74">_xlfn.XLOOKUP(transformación!A65,'[1]Pib Pc'!$A$2:$A$81,_xlfn.XLOOKUP($C$1,'[1]Pib Pc'!B$1:P$1,'[1]Pib Pc'!$B$2:$P$81))</f>
        <v>6300</v>
      </c>
      <c r="E74" s="19" cm="1">
        <f t="array" ref="E74">_xlfn.XLOOKUP(transformación!B65,'[1]IPC Armonizado'!$A$2:$A$250,_xlfn.XLOOKUP($C$1,'[1]IPC Armonizado'!$B$1:$Q$1,'[1]IPC Armonizado'!$B$2:$Q$250))</f>
        <v>92</v>
      </c>
      <c r="F74" s="19" cm="1">
        <f t="array" ref="F74">_xlfn.XLOOKUP(transformación!A65,'[1]Desempleo armonizado'!$A$2:$A$101,_xlfn.XLOOKUP($C$1,'[1]Desempleo armonizado'!$B$1:$P$1,'[1]Desempleo armonizado'!$B$2:$P$101))</f>
        <v>9</v>
      </c>
      <c r="G74" s="26" cm="1">
        <f t="array" ref="G74">IFERROR(_xlfn.XLOOKUP(transformación!$B65,[1]Forwarkeys!$B$2:$B$1000,_xlfn.XLOOKUP($C$1,[1]Forwarkeys!$C$1:$BA$1,[1]Forwarkeys!$C$2:$BA$1000)),"-")</f>
        <v>8904</v>
      </c>
      <c r="H74" s="19">
        <f>España!E74</f>
        <v>93.8</v>
      </c>
      <c r="I74" s="3">
        <f>[1]Aeropuerto!$L67</f>
        <v>9563</v>
      </c>
      <c r="J74" s="3" cm="1">
        <f t="array" ref="J74">_xlfn.XLOOKUP(transformación!$B65,[1]Mortalidad!$A$2:$A$301,_xlfn.XLOOKUP($C$1,[1]Mortalidad!$B$1:$P$1,[1]Mortalidad!$B$2:$P$301))</f>
        <v>51913</v>
      </c>
      <c r="K74" s="19" cm="1">
        <f t="array" ref="K74">_xlfn.XLOOKUP(transformación!$B65,'[1]Indice del consumidor'!$A$2:$A$301,_xlfn.XLOOKUP($C$1,'[1]Indice del consumidor'!$B$1:$P$1,'[1]Indice del consumidor'!$B$2:$P$301))</f>
        <v>-15.9</v>
      </c>
      <c r="L74" s="34" t="s">
        <v>702</v>
      </c>
      <c r="M74" s="34" t="s">
        <v>702</v>
      </c>
      <c r="N74" s="34" t="s">
        <v>702</v>
      </c>
    </row>
    <row r="75" spans="1:14" x14ac:dyDescent="0.3">
      <c r="A75" s="2" t="str">
        <f>'Viajeros Hoteles y Apartamet'!A75</f>
        <v>2010</v>
      </c>
      <c r="B75" s="2" t="str">
        <f>'Viajeros Hoteles y Apartamet'!B75</f>
        <v>4</v>
      </c>
      <c r="C75" s="3">
        <f>'Viajeros Hoteles y Apartamet'!Q75</f>
        <v>39348</v>
      </c>
      <c r="D75" s="3" cm="1">
        <f t="array" ref="D75">_xlfn.XLOOKUP(transformación!A66,'[1]Pib Pc'!$A$2:$A$81,_xlfn.XLOOKUP($C$1,'[1]Pib Pc'!B$1:P$1,'[1]Pib Pc'!$B$2:$P$81))</f>
        <v>6750</v>
      </c>
      <c r="E75" s="19" cm="1">
        <f t="array" ref="E75">_xlfn.XLOOKUP(transformación!B66,'[1]IPC Armonizado'!$A$2:$A$250,_xlfn.XLOOKUP($C$1,'[1]IPC Armonizado'!$B$1:$Q$1,'[1]IPC Armonizado'!$B$2:$Q$250))</f>
        <v>92.9</v>
      </c>
      <c r="F75" s="19" cm="1">
        <f t="array" ref="F75">_xlfn.XLOOKUP(transformación!A66,'[1]Desempleo armonizado'!$A$2:$A$101,_xlfn.XLOOKUP($C$1,'[1]Desempleo armonizado'!$B$1:$P$1,'[1]Desempleo armonizado'!$B$2:$P$101))</f>
        <v>8.3000000000000007</v>
      </c>
      <c r="G75" s="26" cm="1">
        <f t="array" ref="G75">IFERROR(_xlfn.XLOOKUP(transformación!$B66,[1]Forwarkeys!$B$2:$B$1000,_xlfn.XLOOKUP($C$1,[1]Forwarkeys!$C$1:$BA$1,[1]Forwarkeys!$C$2:$BA$1000)),"-")</f>
        <v>15174</v>
      </c>
      <c r="H75" s="19">
        <f>España!E75</f>
        <v>94.46</v>
      </c>
      <c r="I75" s="3">
        <f>[1]Aeropuerto!$L68</f>
        <v>16723</v>
      </c>
      <c r="J75" s="3" cm="1">
        <f t="array" ref="J75">_xlfn.XLOOKUP(transformación!$B66,[1]Mortalidad!$A$2:$A$301,_xlfn.XLOOKUP($C$1,[1]Mortalidad!$B$1:$P$1,[1]Mortalidad!$B$2:$P$301))</f>
        <v>47638</v>
      </c>
      <c r="K75" s="19" cm="1">
        <f t="array" ref="K75">_xlfn.XLOOKUP(transformación!$B66,'[1]Indice del consumidor'!$A$2:$A$301,_xlfn.XLOOKUP($C$1,'[1]Indice del consumidor'!$B$1:$P$1,'[1]Indice del consumidor'!$B$2:$P$301))</f>
        <v>-14.3</v>
      </c>
      <c r="L75" s="34" t="s">
        <v>702</v>
      </c>
      <c r="M75" s="34" t="s">
        <v>702</v>
      </c>
      <c r="N75" s="34" t="s">
        <v>702</v>
      </c>
    </row>
    <row r="76" spans="1:14" x14ac:dyDescent="0.3">
      <c r="A76" s="2" t="str">
        <f>'Viajeros Hoteles y Apartamet'!A76</f>
        <v>2010</v>
      </c>
      <c r="B76" s="2" t="str">
        <f>'Viajeros Hoteles y Apartamet'!B76</f>
        <v>5</v>
      </c>
      <c r="C76" s="3">
        <f>'Viajeros Hoteles y Apartamet'!Q76</f>
        <v>25085</v>
      </c>
      <c r="D76" s="3" cm="1">
        <f t="array" ref="D76">_xlfn.XLOOKUP(transformación!A67,'[1]Pib Pc'!$A$2:$A$81,_xlfn.XLOOKUP($C$1,'[1]Pib Pc'!B$1:P$1,'[1]Pib Pc'!$B$2:$P$81))</f>
        <v>6750</v>
      </c>
      <c r="E76" s="19" cm="1">
        <f t="array" ref="E76">_xlfn.XLOOKUP(transformación!B67,'[1]IPC Armonizado'!$A$2:$A$250,_xlfn.XLOOKUP($C$1,'[1]IPC Armonizado'!$B$1:$Q$1,'[1]IPC Armonizado'!$B$2:$Q$250))</f>
        <v>92.9</v>
      </c>
      <c r="F76" s="19" cm="1">
        <f t="array" ref="F76">_xlfn.XLOOKUP(transformación!A67,'[1]Desempleo armonizado'!$A$2:$A$101,_xlfn.XLOOKUP($C$1,'[1]Desempleo armonizado'!$B$1:$P$1,'[1]Desempleo armonizado'!$B$2:$P$101))</f>
        <v>8.3000000000000007</v>
      </c>
      <c r="G76" s="26" cm="1">
        <f t="array" ref="G76">IFERROR(_xlfn.XLOOKUP(transformación!$B67,[1]Forwarkeys!$B$2:$B$1000,_xlfn.XLOOKUP($C$1,[1]Forwarkeys!$C$1:$BA$1,[1]Forwarkeys!$C$2:$BA$1000)),"-")</f>
        <v>15738</v>
      </c>
      <c r="H76" s="19">
        <f>España!E76</f>
        <v>94.49</v>
      </c>
      <c r="I76" s="3">
        <f>[1]Aeropuerto!$L69</f>
        <v>15350</v>
      </c>
      <c r="J76" s="3" cm="1">
        <f t="array" ref="J76">_xlfn.XLOOKUP(transformación!$B67,[1]Mortalidad!$A$2:$A$301,_xlfn.XLOOKUP($C$1,[1]Mortalidad!$B$1:$P$1,[1]Mortalidad!$B$2:$P$301))</f>
        <v>46535</v>
      </c>
      <c r="K76" s="19" cm="1">
        <f t="array" ref="K76">_xlfn.XLOOKUP(transformación!$B67,'[1]Indice del consumidor'!$A$2:$A$301,_xlfn.XLOOKUP($C$1,'[1]Indice del consumidor'!$B$1:$P$1,'[1]Indice del consumidor'!$B$2:$P$301))</f>
        <v>-16.7</v>
      </c>
      <c r="L76" s="34" t="s">
        <v>702</v>
      </c>
      <c r="M76" s="34" t="s">
        <v>702</v>
      </c>
      <c r="N76" s="34" t="s">
        <v>702</v>
      </c>
    </row>
    <row r="77" spans="1:14" x14ac:dyDescent="0.3">
      <c r="A77" s="2" t="str">
        <f>'Viajeros Hoteles y Apartamet'!A77</f>
        <v>2010</v>
      </c>
      <c r="B77" s="2" t="str">
        <f>'Viajeros Hoteles y Apartamet'!B77</f>
        <v>6</v>
      </c>
      <c r="C77" s="3">
        <f>'Viajeros Hoteles y Apartamet'!Q77</f>
        <v>35218</v>
      </c>
      <c r="D77" s="3" cm="1">
        <f t="array" ref="D77">_xlfn.XLOOKUP(transformación!A68,'[1]Pib Pc'!$A$2:$A$81,_xlfn.XLOOKUP($C$1,'[1]Pib Pc'!B$1:P$1,'[1]Pib Pc'!$B$2:$P$81))</f>
        <v>6750</v>
      </c>
      <c r="E77" s="19" cm="1">
        <f t="array" ref="E77">_xlfn.XLOOKUP(transformación!B68,'[1]IPC Armonizado'!$A$2:$A$250,_xlfn.XLOOKUP($C$1,'[1]IPC Armonizado'!$B$1:$Q$1,'[1]IPC Armonizado'!$B$2:$Q$250))</f>
        <v>93</v>
      </c>
      <c r="F77" s="19" cm="1">
        <f t="array" ref="F77">_xlfn.XLOOKUP(transformación!A68,'[1]Desempleo armonizado'!$A$2:$A$101,_xlfn.XLOOKUP($C$1,'[1]Desempleo armonizado'!$B$1:$P$1,'[1]Desempleo armonizado'!$B$2:$P$101))</f>
        <v>8.3000000000000007</v>
      </c>
      <c r="G77" s="26" cm="1">
        <f t="array" ref="G77">IFERROR(_xlfn.XLOOKUP(transformación!$B68,[1]Forwarkeys!$B$2:$B$1000,_xlfn.XLOOKUP($C$1,[1]Forwarkeys!$C$1:$BA$1,[1]Forwarkeys!$C$2:$BA$1000)),"-")</f>
        <v>17065</v>
      </c>
      <c r="H77" s="19">
        <f>España!E77</f>
        <v>94.6</v>
      </c>
      <c r="I77" s="3">
        <f>[1]Aeropuerto!$L70</f>
        <v>15775</v>
      </c>
      <c r="J77" s="3" cm="1">
        <f t="array" ref="J77">_xlfn.XLOOKUP(transformación!$B68,[1]Mortalidad!$A$2:$A$301,_xlfn.XLOOKUP($C$1,[1]Mortalidad!$B$1:$P$1,[1]Mortalidad!$B$2:$P$301))</f>
        <v>44829</v>
      </c>
      <c r="K77" s="19" cm="1">
        <f t="array" ref="K77">_xlfn.XLOOKUP(transformación!$B68,'[1]Indice del consumidor'!$A$2:$A$301,_xlfn.XLOOKUP($C$1,'[1]Indice del consumidor'!$B$1:$P$1,'[1]Indice del consumidor'!$B$2:$P$301))</f>
        <v>-18.399999999999999</v>
      </c>
      <c r="L77" s="34" t="s">
        <v>702</v>
      </c>
      <c r="M77" s="34" t="s">
        <v>702</v>
      </c>
      <c r="N77" s="34" t="s">
        <v>702</v>
      </c>
    </row>
    <row r="78" spans="1:14" x14ac:dyDescent="0.3">
      <c r="A78" s="2" t="str">
        <f>'Viajeros Hoteles y Apartamet'!A78</f>
        <v>2010</v>
      </c>
      <c r="B78" s="2" t="str">
        <f>'Viajeros Hoteles y Apartamet'!B78</f>
        <v>7</v>
      </c>
      <c r="C78" s="3">
        <f>'Viajeros Hoteles y Apartamet'!Q78</f>
        <v>50144</v>
      </c>
      <c r="D78" s="3" cm="1">
        <f t="array" ref="D78">_xlfn.XLOOKUP(transformación!A69,'[1]Pib Pc'!$A$2:$A$81,_xlfn.XLOOKUP($C$1,'[1]Pib Pc'!B$1:P$1,'[1]Pib Pc'!$B$2:$P$81))</f>
        <v>6680</v>
      </c>
      <c r="E78" s="19" cm="1">
        <f t="array" ref="E78">_xlfn.XLOOKUP(transformación!B69,'[1]IPC Armonizado'!$A$2:$A$250,_xlfn.XLOOKUP($C$1,'[1]IPC Armonizado'!$B$1:$Q$1,'[1]IPC Armonizado'!$B$2:$Q$250))</f>
        <v>92.2</v>
      </c>
      <c r="F78" s="19" cm="1">
        <f t="array" ref="F78">_xlfn.XLOOKUP(transformación!A69,'[1]Desempleo armonizado'!$A$2:$A$101,_xlfn.XLOOKUP($C$1,'[1]Desempleo armonizado'!$B$1:$P$1,'[1]Desempleo armonizado'!$B$2:$P$101))</f>
        <v>7.5</v>
      </c>
      <c r="G78" s="26" cm="1">
        <f t="array" ref="G78">IFERROR(_xlfn.XLOOKUP(transformación!$B69,[1]Forwarkeys!$B$2:$B$1000,_xlfn.XLOOKUP($C$1,[1]Forwarkeys!$C$1:$BA$1,[1]Forwarkeys!$C$2:$BA$1000)),"-")</f>
        <v>23372</v>
      </c>
      <c r="H78" s="19">
        <f>España!E78</f>
        <v>93.54</v>
      </c>
      <c r="I78" s="3">
        <f>[1]Aeropuerto!$L71</f>
        <v>25130</v>
      </c>
      <c r="J78" s="3" cm="1">
        <f t="array" ref="J78">_xlfn.XLOOKUP(transformación!$B69,[1]Mortalidad!$A$2:$A$301,_xlfn.XLOOKUP($C$1,[1]Mortalidad!$B$1:$P$1,[1]Mortalidad!$B$2:$P$301))</f>
        <v>49752</v>
      </c>
      <c r="K78" s="19" cm="1">
        <f t="array" ref="K78">_xlfn.XLOOKUP(transformación!$B69,'[1]Indice del consumidor'!$A$2:$A$301,_xlfn.XLOOKUP($C$1,'[1]Indice del consumidor'!$B$1:$P$1,'[1]Indice del consumidor'!$B$2:$P$301))</f>
        <v>-18.899999999999999</v>
      </c>
      <c r="L78" s="34" t="s">
        <v>702</v>
      </c>
      <c r="M78" s="34" t="s">
        <v>702</v>
      </c>
      <c r="N78" s="34" t="s">
        <v>702</v>
      </c>
    </row>
    <row r="79" spans="1:14" x14ac:dyDescent="0.3">
      <c r="A79" s="2" t="str">
        <f>'Viajeros Hoteles y Apartamet'!A79</f>
        <v>2010</v>
      </c>
      <c r="B79" s="2" t="str">
        <f>'Viajeros Hoteles y Apartamet'!B79</f>
        <v>8</v>
      </c>
      <c r="C79" s="3">
        <f>'Viajeros Hoteles y Apartamet'!Q79</f>
        <v>109161</v>
      </c>
      <c r="D79" s="3" cm="1">
        <f t="array" ref="D79">_xlfn.XLOOKUP(transformación!A70,'[1]Pib Pc'!$A$2:$A$81,_xlfn.XLOOKUP($C$1,'[1]Pib Pc'!B$1:P$1,'[1]Pib Pc'!$B$2:$P$81))</f>
        <v>6680</v>
      </c>
      <c r="E79" s="19" cm="1">
        <f t="array" ref="E79">_xlfn.XLOOKUP(transformación!B70,'[1]IPC Armonizado'!$A$2:$A$250,_xlfn.XLOOKUP($C$1,'[1]IPC Armonizado'!$B$1:$Q$1,'[1]IPC Armonizado'!$B$2:$Q$250))</f>
        <v>92.3</v>
      </c>
      <c r="F79" s="19" cm="1">
        <f t="array" ref="F79">_xlfn.XLOOKUP(transformación!A70,'[1]Desempleo armonizado'!$A$2:$A$101,_xlfn.XLOOKUP($C$1,'[1]Desempleo armonizado'!$B$1:$P$1,'[1]Desempleo armonizado'!$B$2:$P$101))</f>
        <v>7.5</v>
      </c>
      <c r="G79" s="26" cm="1">
        <f t="array" ref="G79">IFERROR(_xlfn.XLOOKUP(transformación!$B70,[1]Forwarkeys!$B$2:$B$1000,_xlfn.XLOOKUP($C$1,[1]Forwarkeys!$C$1:$BA$1,[1]Forwarkeys!$C$2:$BA$1000)),"-")</f>
        <v>25165</v>
      </c>
      <c r="H79" s="19">
        <f>España!E79</f>
        <v>93.75</v>
      </c>
      <c r="I79" s="3">
        <f>[1]Aeropuerto!$L72</f>
        <v>26885</v>
      </c>
      <c r="J79" s="3" cm="1">
        <f t="array" ref="J79">_xlfn.XLOOKUP(transformación!$B70,[1]Mortalidad!$A$2:$A$301,_xlfn.XLOOKUP($C$1,[1]Mortalidad!$B$1:$P$1,[1]Mortalidad!$B$2:$P$301))</f>
        <v>45106</v>
      </c>
      <c r="K79" s="19" cm="1">
        <f t="array" ref="K79">_xlfn.XLOOKUP(transformación!$B70,'[1]Indice del consumidor'!$A$2:$A$301,_xlfn.XLOOKUP($C$1,'[1]Indice del consumidor'!$B$1:$P$1,'[1]Indice del consumidor'!$B$2:$P$301))</f>
        <v>-17.8</v>
      </c>
      <c r="L79" s="34" t="s">
        <v>702</v>
      </c>
      <c r="M79" s="34" t="s">
        <v>702</v>
      </c>
      <c r="N79" s="34" t="s">
        <v>702</v>
      </c>
    </row>
    <row r="80" spans="1:14" x14ac:dyDescent="0.3">
      <c r="A80" s="2" t="str">
        <f>'Viajeros Hoteles y Apartamet'!A80</f>
        <v>2010</v>
      </c>
      <c r="B80" s="2" t="str">
        <f>'Viajeros Hoteles y Apartamet'!B80</f>
        <v>9</v>
      </c>
      <c r="C80" s="3">
        <f>'Viajeros Hoteles y Apartamet'!Q80</f>
        <v>37413</v>
      </c>
      <c r="D80" s="3" cm="1">
        <f t="array" ref="D80">_xlfn.XLOOKUP(transformación!A71,'[1]Pib Pc'!$A$2:$A$81,_xlfn.XLOOKUP($C$1,'[1]Pib Pc'!B$1:P$1,'[1]Pib Pc'!$B$2:$P$81))</f>
        <v>6680</v>
      </c>
      <c r="E80" s="19" cm="1">
        <f t="array" ref="E80">_xlfn.XLOOKUP(transformación!B71,'[1]IPC Armonizado'!$A$2:$A$250,_xlfn.XLOOKUP($C$1,'[1]IPC Armonizado'!$B$1:$Q$1,'[1]IPC Armonizado'!$B$2:$Q$250))</f>
        <v>92.9</v>
      </c>
      <c r="F80" s="19" cm="1">
        <f t="array" ref="F80">_xlfn.XLOOKUP(transformación!A71,'[1]Desempleo armonizado'!$A$2:$A$101,_xlfn.XLOOKUP($C$1,'[1]Desempleo armonizado'!$B$1:$P$1,'[1]Desempleo armonizado'!$B$2:$P$101))</f>
        <v>7.5</v>
      </c>
      <c r="G80" s="26" cm="1">
        <f t="array" ref="G80">IFERROR(_xlfn.XLOOKUP(transformación!$B71,[1]Forwarkeys!$B$2:$B$1000,_xlfn.XLOOKUP($C$1,[1]Forwarkeys!$C$1:$BA$1,[1]Forwarkeys!$C$2:$BA$1000)),"-")</f>
        <v>21360</v>
      </c>
      <c r="H80" s="19">
        <f>España!E80</f>
        <v>94.61</v>
      </c>
      <c r="I80" s="3">
        <f>[1]Aeropuerto!$L73</f>
        <v>18037</v>
      </c>
      <c r="J80" s="3" cm="1">
        <f t="array" ref="J80">_xlfn.XLOOKUP(transformación!$B71,[1]Mortalidad!$A$2:$A$301,_xlfn.XLOOKUP($C$1,[1]Mortalidad!$B$1:$P$1,[1]Mortalidad!$B$2:$P$301))</f>
        <v>43016</v>
      </c>
      <c r="K80" s="19" cm="1">
        <f t="array" ref="K80">_xlfn.XLOOKUP(transformación!$B71,'[1]Indice del consumidor'!$A$2:$A$301,_xlfn.XLOOKUP($C$1,'[1]Indice del consumidor'!$B$1:$P$1,'[1]Indice del consumidor'!$B$2:$P$301))</f>
        <v>-17.3</v>
      </c>
      <c r="L80" s="34" t="s">
        <v>702</v>
      </c>
      <c r="M80" s="34" t="s">
        <v>702</v>
      </c>
      <c r="N80" s="34" t="s">
        <v>702</v>
      </c>
    </row>
    <row r="81" spans="1:14" x14ac:dyDescent="0.3">
      <c r="A81" s="2" t="str">
        <f>'Viajeros Hoteles y Apartamet'!A81</f>
        <v>2010</v>
      </c>
      <c r="B81" s="2" t="str">
        <f>'Viajeros Hoteles y Apartamet'!B81</f>
        <v>10</v>
      </c>
      <c r="C81" s="3">
        <f>'Viajeros Hoteles y Apartamet'!Q81</f>
        <v>27991</v>
      </c>
      <c r="D81" s="3" cm="1">
        <f t="array" ref="D81">_xlfn.XLOOKUP(transformación!A72,'[1]Pib Pc'!$A$2:$A$81,_xlfn.XLOOKUP($C$1,'[1]Pib Pc'!B$1:P$1,'[1]Pib Pc'!$B$2:$P$81))</f>
        <v>7210</v>
      </c>
      <c r="E81" s="19" cm="1">
        <f t="array" ref="E81">_xlfn.XLOOKUP(transformación!B72,'[1]IPC Armonizado'!$A$2:$A$250,_xlfn.XLOOKUP($C$1,'[1]IPC Armonizado'!$B$1:$Q$1,'[1]IPC Armonizado'!$B$2:$Q$250))</f>
        <v>93.6</v>
      </c>
      <c r="F81" s="19" cm="1">
        <f t="array" ref="F81">_xlfn.XLOOKUP(transformación!A72,'[1]Desempleo armonizado'!$A$2:$A$101,_xlfn.XLOOKUP($C$1,'[1]Desempleo armonizado'!$B$1:$P$1,'[1]Desempleo armonizado'!$B$2:$P$101))</f>
        <v>8.6</v>
      </c>
      <c r="G81" s="26" cm="1">
        <f t="array" ref="G81">IFERROR(_xlfn.XLOOKUP(transformación!$B72,[1]Forwarkeys!$B$2:$B$1000,_xlfn.XLOOKUP($C$1,[1]Forwarkeys!$C$1:$BA$1,[1]Forwarkeys!$C$2:$BA$1000)),"-")</f>
        <v>18987</v>
      </c>
      <c r="H81" s="19">
        <f>España!E81</f>
        <v>95.03</v>
      </c>
      <c r="I81" s="3">
        <f>[1]Aeropuerto!$L74</f>
        <v>17299</v>
      </c>
      <c r="J81" s="3" cm="1">
        <f t="array" ref="J81">_xlfn.XLOOKUP(transformación!$B72,[1]Mortalidad!$A$2:$A$301,_xlfn.XLOOKUP($C$1,[1]Mortalidad!$B$1:$P$1,[1]Mortalidad!$B$2:$P$301))</f>
        <v>49367</v>
      </c>
      <c r="K81" s="19" cm="1">
        <f t="array" ref="K81">_xlfn.XLOOKUP(transformación!$B72,'[1]Indice del consumidor'!$A$2:$A$301,_xlfn.XLOOKUP($C$1,'[1]Indice del consumidor'!$B$1:$P$1,'[1]Indice del consumidor'!$B$2:$P$301))</f>
        <v>-19.899999999999999</v>
      </c>
      <c r="L81" s="34" t="s">
        <v>702</v>
      </c>
      <c r="M81" s="34" t="s">
        <v>702</v>
      </c>
      <c r="N81" s="34" t="s">
        <v>702</v>
      </c>
    </row>
    <row r="82" spans="1:14" x14ac:dyDescent="0.3">
      <c r="A82" s="2" t="str">
        <f>'Viajeros Hoteles y Apartamet'!A82</f>
        <v>2010</v>
      </c>
      <c r="B82" s="2" t="str">
        <f>'Viajeros Hoteles y Apartamet'!B82</f>
        <v>11</v>
      </c>
      <c r="C82" s="3">
        <f>'Viajeros Hoteles y Apartamet'!Q82</f>
        <v>7466</v>
      </c>
      <c r="D82" s="3" cm="1">
        <f t="array" ref="D82">_xlfn.XLOOKUP(transformación!A73,'[1]Pib Pc'!$A$2:$A$81,_xlfn.XLOOKUP($C$1,'[1]Pib Pc'!B$1:P$1,'[1]Pib Pc'!$B$2:$P$81))</f>
        <v>7210</v>
      </c>
      <c r="E82" s="19" cm="1">
        <f t="array" ref="E82">_xlfn.XLOOKUP(transformación!B73,'[1]IPC Armonizado'!$A$2:$A$250,_xlfn.XLOOKUP($C$1,'[1]IPC Armonizado'!$B$1:$Q$1,'[1]IPC Armonizado'!$B$2:$Q$250))</f>
        <v>93.6</v>
      </c>
      <c r="F82" s="19" cm="1">
        <f t="array" ref="F82">_xlfn.XLOOKUP(transformación!A73,'[1]Desempleo armonizado'!$A$2:$A$101,_xlfn.XLOOKUP($C$1,'[1]Desempleo armonizado'!$B$1:$P$1,'[1]Desempleo armonizado'!$B$2:$P$101))</f>
        <v>8.6</v>
      </c>
      <c r="G82" s="26" cm="1">
        <f t="array" ref="G82">IFERROR(_xlfn.XLOOKUP(transformación!$B73,[1]Forwarkeys!$B$2:$B$1000,_xlfn.XLOOKUP($C$1,[1]Forwarkeys!$C$1:$BA$1,[1]Forwarkeys!$C$2:$BA$1000)),"-")</f>
        <v>9018</v>
      </c>
      <c r="H82" s="19">
        <f>España!E82</f>
        <v>95.33</v>
      </c>
      <c r="I82" s="3">
        <f>[1]Aeropuerto!$L75</f>
        <v>6340</v>
      </c>
      <c r="J82" s="3" cm="1">
        <f t="array" ref="J82">_xlfn.XLOOKUP(transformación!$B73,[1]Mortalidad!$A$2:$A$301,_xlfn.XLOOKUP($C$1,[1]Mortalidad!$B$1:$P$1,[1]Mortalidad!$B$2:$P$301))</f>
        <v>47635</v>
      </c>
      <c r="K82" s="19" cm="1">
        <f t="array" ref="K82">_xlfn.XLOOKUP(transformación!$B73,'[1]Indice del consumidor'!$A$2:$A$301,_xlfn.XLOOKUP($C$1,'[1]Indice del consumidor'!$B$1:$P$1,'[1]Indice del consumidor'!$B$2:$P$301))</f>
        <v>-19.8</v>
      </c>
      <c r="L82" s="34" t="s">
        <v>702</v>
      </c>
      <c r="M82" s="34" t="s">
        <v>702</v>
      </c>
      <c r="N82" s="34" t="s">
        <v>702</v>
      </c>
    </row>
    <row r="83" spans="1:14" x14ac:dyDescent="0.3">
      <c r="A83" s="2" t="str">
        <f>'Viajeros Hoteles y Apartamet'!A83</f>
        <v>2010</v>
      </c>
      <c r="B83" s="2" t="str">
        <f>'Viajeros Hoteles y Apartamet'!B83</f>
        <v>12</v>
      </c>
      <c r="C83" s="3">
        <f>'Viajeros Hoteles y Apartamet'!Q83</f>
        <v>9317</v>
      </c>
      <c r="D83" s="3" cm="1">
        <f t="array" ref="D83">_xlfn.XLOOKUP(transformación!A74,'[1]Pib Pc'!$A$2:$A$81,_xlfn.XLOOKUP($C$1,'[1]Pib Pc'!B$1:P$1,'[1]Pib Pc'!$B$2:$P$81))</f>
        <v>7210</v>
      </c>
      <c r="E83" s="19" cm="1">
        <f t="array" ref="E83">_xlfn.XLOOKUP(transformación!B74,'[1]IPC Armonizado'!$A$2:$A$250,_xlfn.XLOOKUP($C$1,'[1]IPC Armonizado'!$B$1:$Q$1,'[1]IPC Armonizado'!$B$2:$Q$250))</f>
        <v>93.9</v>
      </c>
      <c r="F83" s="19" cm="1">
        <f t="array" ref="F83">_xlfn.XLOOKUP(transformación!A74,'[1]Desempleo armonizado'!$A$2:$A$101,_xlfn.XLOOKUP($C$1,'[1]Desempleo armonizado'!$B$1:$P$1,'[1]Desempleo armonizado'!$B$2:$P$101))</f>
        <v>8.6</v>
      </c>
      <c r="G83" s="26" cm="1">
        <f t="array" ref="G83">IFERROR(_xlfn.XLOOKUP(transformación!$B74,[1]Forwarkeys!$B$2:$B$1000,_xlfn.XLOOKUP($C$1,[1]Forwarkeys!$C$1:$BA$1,[1]Forwarkeys!$C$2:$BA$1000)),"-")</f>
        <v>10566</v>
      </c>
      <c r="H83" s="19">
        <f>España!E83</f>
        <v>95.86</v>
      </c>
      <c r="I83" s="3">
        <f>[1]Aeropuerto!$L76</f>
        <v>7962</v>
      </c>
      <c r="J83" s="3" cm="1">
        <f t="array" ref="J83">_xlfn.XLOOKUP(transformación!$B74,[1]Mortalidad!$A$2:$A$301,_xlfn.XLOOKUP($C$1,[1]Mortalidad!$B$1:$P$1,[1]Mortalidad!$B$2:$P$301))</f>
        <v>53782</v>
      </c>
      <c r="K83" s="19" cm="1">
        <f t="array" ref="K83">_xlfn.XLOOKUP(transformación!$B74,'[1]Indice del consumidor'!$A$2:$A$301,_xlfn.XLOOKUP($C$1,'[1]Indice del consumidor'!$B$1:$P$1,'[1]Indice del consumidor'!$B$2:$P$301))</f>
        <v>-16.7</v>
      </c>
      <c r="L83" s="34" t="s">
        <v>702</v>
      </c>
      <c r="M83" s="34" t="s">
        <v>702</v>
      </c>
      <c r="N83" s="34" t="s">
        <v>702</v>
      </c>
    </row>
    <row r="84" spans="1:14" x14ac:dyDescent="0.3">
      <c r="A84" s="2" t="str">
        <f>'Viajeros Hoteles y Apartamet'!A84</f>
        <v>2011</v>
      </c>
      <c r="B84" s="2" t="str">
        <f>'Viajeros Hoteles y Apartamet'!B84</f>
        <v>1</v>
      </c>
      <c r="C84" s="3">
        <f>'Viajeros Hoteles y Apartamet'!Q84</f>
        <v>10551</v>
      </c>
      <c r="D84" s="3" cm="1">
        <f t="array" ref="D84">_xlfn.XLOOKUP(transformación!A75,'[1]Pib Pc'!$A$2:$A$81,_xlfn.XLOOKUP($C$1,'[1]Pib Pc'!B$1:P$1,'[1]Pib Pc'!$B$2:$P$81))</f>
        <v>6510</v>
      </c>
      <c r="E84" s="19" cm="1">
        <f t="array" ref="E84">_xlfn.XLOOKUP(transformación!B75,'[1]IPC Armonizado'!$A$2:$A$250,_xlfn.XLOOKUP($C$1,'[1]IPC Armonizado'!$B$1:$Q$1,'[1]IPC Armonizado'!$B$2:$Q$250))</f>
        <v>92.5</v>
      </c>
      <c r="F84" s="19" cm="1">
        <f t="array" ref="F84">_xlfn.XLOOKUP(transformación!A75,'[1]Desempleo armonizado'!$A$2:$A$101,_xlfn.XLOOKUP($C$1,'[1]Desempleo armonizado'!$B$1:$P$1,'[1]Desempleo armonizado'!$B$2:$P$101))</f>
        <v>8.6</v>
      </c>
      <c r="G84" s="26" cm="1">
        <f t="array" ref="G84">IFERROR(_xlfn.XLOOKUP(transformación!$B75,[1]Forwarkeys!$B$2:$B$1000,_xlfn.XLOOKUP($C$1,[1]Forwarkeys!$C$1:$BA$1,[1]Forwarkeys!$C$2:$BA$1000)),"-")</f>
        <v>9318</v>
      </c>
      <c r="H84" s="19">
        <f>España!E84</f>
        <v>94.6</v>
      </c>
      <c r="I84" s="3">
        <f>[1]Aeropuerto!$L77</f>
        <v>7050</v>
      </c>
      <c r="J84" s="3" cm="1">
        <f t="array" ref="J84">_xlfn.XLOOKUP(transformación!$B75,[1]Mortalidad!$A$2:$A$301,_xlfn.XLOOKUP($C$1,[1]Mortalidad!$B$1:$P$1,[1]Mortalidad!$B$2:$P$301))</f>
        <v>54283</v>
      </c>
      <c r="K84" s="19" cm="1">
        <f t="array" ref="K84">_xlfn.XLOOKUP(transformación!$B75,'[1]Indice del consumidor'!$A$2:$A$301,_xlfn.XLOOKUP($C$1,'[1]Indice del consumidor'!$B$1:$P$1,'[1]Indice del consumidor'!$B$2:$P$301))</f>
        <v>-19.8</v>
      </c>
      <c r="L84" s="34" t="s">
        <v>702</v>
      </c>
      <c r="M84" s="34" t="s">
        <v>702</v>
      </c>
      <c r="N84" s="34" t="s">
        <v>702</v>
      </c>
    </row>
    <row r="85" spans="1:14" x14ac:dyDescent="0.3">
      <c r="A85" s="2" t="str">
        <f>'Viajeros Hoteles y Apartamet'!A85</f>
        <v>2011</v>
      </c>
      <c r="B85" s="2" t="str">
        <f>'Viajeros Hoteles y Apartamet'!B85</f>
        <v>2</v>
      </c>
      <c r="C85" s="3">
        <f>'Viajeros Hoteles y Apartamet'!Q85</f>
        <v>10244</v>
      </c>
      <c r="D85" s="3" cm="1">
        <f t="array" ref="D85">_xlfn.XLOOKUP(transformación!A76,'[1]Pib Pc'!$A$2:$A$81,_xlfn.XLOOKUP($C$1,'[1]Pib Pc'!B$1:P$1,'[1]Pib Pc'!$B$2:$P$81))</f>
        <v>6510</v>
      </c>
      <c r="E85" s="19" cm="1">
        <f t="array" ref="E85">_xlfn.XLOOKUP(transformación!B76,'[1]IPC Armonizado'!$A$2:$A$250,_xlfn.XLOOKUP($C$1,'[1]IPC Armonizado'!$B$1:$Q$1,'[1]IPC Armonizado'!$B$2:$Q$250))</f>
        <v>92.6</v>
      </c>
      <c r="F85" s="19" cm="1">
        <f t="array" ref="F85">_xlfn.XLOOKUP(transformación!A76,'[1]Desempleo armonizado'!$A$2:$A$101,_xlfn.XLOOKUP($C$1,'[1]Desempleo armonizado'!$B$1:$P$1,'[1]Desempleo armonizado'!$B$2:$P$101))</f>
        <v>8.6</v>
      </c>
      <c r="G85" s="26" cm="1">
        <f t="array" ref="G85">IFERROR(_xlfn.XLOOKUP(transformación!$B76,[1]Forwarkeys!$B$2:$B$1000,_xlfn.XLOOKUP($C$1,[1]Forwarkeys!$C$1:$BA$1,[1]Forwarkeys!$C$2:$BA$1000)),"-")</f>
        <v>8844</v>
      </c>
      <c r="H85" s="19">
        <f>España!E85</f>
        <v>94.7</v>
      </c>
      <c r="I85" s="3">
        <f>[1]Aeropuerto!$L78</f>
        <v>6550</v>
      </c>
      <c r="J85" s="3" cm="1">
        <f t="array" ref="J85">_xlfn.XLOOKUP(transformación!$B76,[1]Mortalidad!$A$2:$A$301,_xlfn.XLOOKUP($C$1,[1]Mortalidad!$B$1:$P$1,[1]Mortalidad!$B$2:$P$301))</f>
        <v>51124</v>
      </c>
      <c r="K85" s="19" cm="1">
        <f t="array" ref="K85">_xlfn.XLOOKUP(transformación!$B76,'[1]Indice del consumidor'!$A$2:$A$301,_xlfn.XLOOKUP($C$1,'[1]Indice del consumidor'!$B$1:$P$1,'[1]Indice del consumidor'!$B$2:$P$301))</f>
        <v>-19.5</v>
      </c>
      <c r="L85" s="34" t="s">
        <v>702</v>
      </c>
      <c r="M85" s="34" t="s">
        <v>702</v>
      </c>
      <c r="N85" s="34" t="s">
        <v>702</v>
      </c>
    </row>
    <row r="86" spans="1:14" x14ac:dyDescent="0.3">
      <c r="A86" s="2" t="str">
        <f>'Viajeros Hoteles y Apartamet'!A86</f>
        <v>2011</v>
      </c>
      <c r="B86" s="2" t="str">
        <f>'Viajeros Hoteles y Apartamet'!B86</f>
        <v>3</v>
      </c>
      <c r="C86" s="3">
        <f>'Viajeros Hoteles y Apartamet'!Q86</f>
        <v>22126</v>
      </c>
      <c r="D86" s="3" cm="1">
        <f t="array" ref="D86">_xlfn.XLOOKUP(transformación!A77,'[1]Pib Pc'!$A$2:$A$81,_xlfn.XLOOKUP($C$1,'[1]Pib Pc'!B$1:P$1,'[1]Pib Pc'!$B$2:$P$81))</f>
        <v>6510</v>
      </c>
      <c r="E86" s="19" cm="1">
        <f t="array" ref="E86">_xlfn.XLOOKUP(transformación!B77,'[1]IPC Armonizado'!$A$2:$A$250,_xlfn.XLOOKUP($C$1,'[1]IPC Armonizado'!$B$1:$Q$1,'[1]IPC Armonizado'!$B$2:$Q$250))</f>
        <v>94.6</v>
      </c>
      <c r="F86" s="19" cm="1">
        <f t="array" ref="F86">_xlfn.XLOOKUP(transformación!A77,'[1]Desempleo armonizado'!$A$2:$A$101,_xlfn.XLOOKUP($C$1,'[1]Desempleo armonizado'!$B$1:$P$1,'[1]Desempleo armonizado'!$B$2:$P$101))</f>
        <v>8.6</v>
      </c>
      <c r="G86" s="26" cm="1">
        <f t="array" ref="G86">IFERROR(_xlfn.XLOOKUP(transformación!$B77,[1]Forwarkeys!$B$2:$B$1000,_xlfn.XLOOKUP($C$1,[1]Forwarkeys!$C$1:$BA$1,[1]Forwarkeys!$C$2:$BA$1000)),"-")</f>
        <v>13351</v>
      </c>
      <c r="H86" s="19">
        <f>España!E86</f>
        <v>96.93</v>
      </c>
      <c r="I86" s="3">
        <f>[1]Aeropuerto!$L79</f>
        <v>12890</v>
      </c>
      <c r="J86" s="3" cm="1">
        <f t="array" ref="J86">_xlfn.XLOOKUP(transformación!$B77,[1]Mortalidad!$A$2:$A$301,_xlfn.XLOOKUP($C$1,[1]Mortalidad!$B$1:$P$1,[1]Mortalidad!$B$2:$P$301))</f>
        <v>55024</v>
      </c>
      <c r="K86" s="19" cm="1">
        <f t="array" ref="K86">_xlfn.XLOOKUP(transformación!$B77,'[1]Indice del consumidor'!$A$2:$A$301,_xlfn.XLOOKUP($C$1,'[1]Indice del consumidor'!$B$1:$P$1,'[1]Indice del consumidor'!$B$2:$P$301))</f>
        <v>-21</v>
      </c>
      <c r="L86" s="34" t="s">
        <v>702</v>
      </c>
      <c r="M86" s="34" t="s">
        <v>702</v>
      </c>
      <c r="N86" s="34" t="s">
        <v>702</v>
      </c>
    </row>
    <row r="87" spans="1:14" x14ac:dyDescent="0.3">
      <c r="A87" s="2" t="str">
        <f>'Viajeros Hoteles y Apartamet'!A87</f>
        <v>2011</v>
      </c>
      <c r="B87" s="2" t="str">
        <f>'Viajeros Hoteles y Apartamet'!B87</f>
        <v>4</v>
      </c>
      <c r="C87" s="3">
        <f>'Viajeros Hoteles y Apartamet'!Q87</f>
        <v>44116</v>
      </c>
      <c r="D87" s="3" cm="1">
        <f t="array" ref="D87">_xlfn.XLOOKUP(transformación!A78,'[1]Pib Pc'!$A$2:$A$81,_xlfn.XLOOKUP($C$1,'[1]Pib Pc'!B$1:P$1,'[1]Pib Pc'!$B$2:$P$81))</f>
        <v>6910</v>
      </c>
      <c r="E87" s="19" cm="1">
        <f t="array" ref="E87">_xlfn.XLOOKUP(transformación!B78,'[1]IPC Armonizado'!$A$2:$A$250,_xlfn.XLOOKUP($C$1,'[1]IPC Armonizado'!$B$1:$Q$1,'[1]IPC Armonizado'!$B$2:$Q$250))</f>
        <v>95.6</v>
      </c>
      <c r="F87" s="19" cm="1">
        <f t="array" ref="F87">_xlfn.XLOOKUP(transformación!A78,'[1]Desempleo armonizado'!$A$2:$A$101,_xlfn.XLOOKUP($C$1,'[1]Desempleo armonizado'!$B$1:$P$1,'[1]Desempleo armonizado'!$B$2:$P$101))</f>
        <v>7.8</v>
      </c>
      <c r="G87" s="26" cm="1">
        <f t="array" ref="G87">IFERROR(_xlfn.XLOOKUP(transformación!$B78,[1]Forwarkeys!$B$2:$B$1000,_xlfn.XLOOKUP($C$1,[1]Forwarkeys!$C$1:$BA$1,[1]Forwarkeys!$C$2:$BA$1000)),"-")</f>
        <v>22417</v>
      </c>
      <c r="H87" s="19">
        <f>España!E87</f>
        <v>97.78</v>
      </c>
      <c r="I87" s="3">
        <f>[1]Aeropuerto!$L80</f>
        <v>20614</v>
      </c>
      <c r="J87" s="3" cm="1">
        <f t="array" ref="J87">_xlfn.XLOOKUP(transformación!$B78,[1]Mortalidad!$A$2:$A$301,_xlfn.XLOOKUP($C$1,[1]Mortalidad!$B$1:$P$1,[1]Mortalidad!$B$2:$P$301))</f>
        <v>47243</v>
      </c>
      <c r="K87" s="19" cm="1">
        <f t="array" ref="K87">_xlfn.XLOOKUP(transformación!$B78,'[1]Indice del consumidor'!$A$2:$A$301,_xlfn.XLOOKUP($C$1,'[1]Indice del consumidor'!$B$1:$P$1,'[1]Indice del consumidor'!$B$2:$P$301))</f>
        <v>-22.1</v>
      </c>
      <c r="L87" s="34" t="s">
        <v>702</v>
      </c>
      <c r="M87" s="34" t="s">
        <v>702</v>
      </c>
      <c r="N87" s="34" t="s">
        <v>702</v>
      </c>
    </row>
    <row r="88" spans="1:14" x14ac:dyDescent="0.3">
      <c r="A88" s="2" t="str">
        <f>'Viajeros Hoteles y Apartamet'!A88</f>
        <v>2011</v>
      </c>
      <c r="B88" s="2" t="str">
        <f>'Viajeros Hoteles y Apartamet'!B88</f>
        <v>5</v>
      </c>
      <c r="C88" s="3">
        <f>'Viajeros Hoteles y Apartamet'!Q88</f>
        <v>37888</v>
      </c>
      <c r="D88" s="3" cm="1">
        <f t="array" ref="D88">_xlfn.XLOOKUP(transformación!A79,'[1]Pib Pc'!$A$2:$A$81,_xlfn.XLOOKUP($C$1,'[1]Pib Pc'!B$1:P$1,'[1]Pib Pc'!$B$2:$P$81))</f>
        <v>6910</v>
      </c>
      <c r="E88" s="19" cm="1">
        <f t="array" ref="E88">_xlfn.XLOOKUP(transformación!B79,'[1]IPC Armonizado'!$A$2:$A$250,_xlfn.XLOOKUP($C$1,'[1]IPC Armonizado'!$B$1:$Q$1,'[1]IPC Armonizado'!$B$2:$Q$250))</f>
        <v>95.7</v>
      </c>
      <c r="F88" s="19" cm="1">
        <f t="array" ref="F88">_xlfn.XLOOKUP(transformación!A79,'[1]Desempleo armonizado'!$A$2:$A$101,_xlfn.XLOOKUP($C$1,'[1]Desempleo armonizado'!$B$1:$P$1,'[1]Desempleo armonizado'!$B$2:$P$101))</f>
        <v>7.8</v>
      </c>
      <c r="G88" s="26" cm="1">
        <f t="array" ref="G88">IFERROR(_xlfn.XLOOKUP(transformación!$B79,[1]Forwarkeys!$B$2:$B$1000,_xlfn.XLOOKUP($C$1,[1]Forwarkeys!$C$1:$BA$1,[1]Forwarkeys!$C$2:$BA$1000)),"-")</f>
        <v>21545</v>
      </c>
      <c r="H88" s="19">
        <f>España!E88</f>
        <v>97.66</v>
      </c>
      <c r="I88" s="3">
        <f>[1]Aeropuerto!$L81</f>
        <v>17973</v>
      </c>
      <c r="J88" s="3" cm="1">
        <f t="array" ref="J88">_xlfn.XLOOKUP(transformación!$B79,[1]Mortalidad!$A$2:$A$301,_xlfn.XLOOKUP($C$1,[1]Mortalidad!$B$1:$P$1,[1]Mortalidad!$B$2:$P$301))</f>
        <v>49739</v>
      </c>
      <c r="K88" s="19" cm="1">
        <f t="array" ref="K88">_xlfn.XLOOKUP(transformación!$B79,'[1]Indice del consumidor'!$A$2:$A$301,_xlfn.XLOOKUP($C$1,'[1]Indice del consumidor'!$B$1:$P$1,'[1]Indice del consumidor'!$B$2:$P$301))</f>
        <v>-22.6</v>
      </c>
      <c r="L88" s="34" t="s">
        <v>702</v>
      </c>
      <c r="M88" s="34" t="s">
        <v>702</v>
      </c>
      <c r="N88" s="34" t="s">
        <v>702</v>
      </c>
    </row>
    <row r="89" spans="1:14" x14ac:dyDescent="0.3">
      <c r="A89" s="2" t="str">
        <f>'Viajeros Hoteles y Apartamet'!A89</f>
        <v>2011</v>
      </c>
      <c r="B89" s="2" t="str">
        <f>'Viajeros Hoteles y Apartamet'!B89</f>
        <v>6</v>
      </c>
      <c r="C89" s="3">
        <f>'Viajeros Hoteles y Apartamet'!Q89</f>
        <v>32500</v>
      </c>
      <c r="D89" s="3" cm="1">
        <f t="array" ref="D89">_xlfn.XLOOKUP(transformación!A80,'[1]Pib Pc'!$A$2:$A$81,_xlfn.XLOOKUP($C$1,'[1]Pib Pc'!B$1:P$1,'[1]Pib Pc'!$B$2:$P$81))</f>
        <v>6910</v>
      </c>
      <c r="E89" s="19" cm="1">
        <f t="array" ref="E89">_xlfn.XLOOKUP(transformación!B80,'[1]IPC Armonizado'!$A$2:$A$250,_xlfn.XLOOKUP($C$1,'[1]IPC Armonizado'!$B$1:$Q$1,'[1]IPC Armonizado'!$B$2:$Q$250))</f>
        <v>95.8</v>
      </c>
      <c r="F89" s="19" cm="1">
        <f t="array" ref="F89">_xlfn.XLOOKUP(transformación!A80,'[1]Desempleo armonizado'!$A$2:$A$101,_xlfn.XLOOKUP($C$1,'[1]Desempleo armonizado'!$B$1:$P$1,'[1]Desempleo armonizado'!$B$2:$P$101))</f>
        <v>7.8</v>
      </c>
      <c r="G89" s="26" cm="1">
        <f t="array" ref="G89">IFERROR(_xlfn.XLOOKUP(transformación!$B80,[1]Forwarkeys!$B$2:$B$1000,_xlfn.XLOOKUP($C$1,[1]Forwarkeys!$C$1:$BA$1,[1]Forwarkeys!$C$2:$BA$1000)),"-")</f>
        <v>23360</v>
      </c>
      <c r="H89" s="19">
        <f>España!E89</f>
        <v>97.48</v>
      </c>
      <c r="I89" s="3">
        <f>[1]Aeropuerto!$L82</f>
        <v>19273</v>
      </c>
      <c r="J89" s="3" cm="1">
        <f t="array" ref="J89">_xlfn.XLOOKUP(transformación!$B80,[1]Mortalidad!$A$2:$A$301,_xlfn.XLOOKUP($C$1,[1]Mortalidad!$B$1:$P$1,[1]Mortalidad!$B$2:$P$301))</f>
        <v>44821</v>
      </c>
      <c r="K89" s="19" cm="1">
        <f t="array" ref="K89">_xlfn.XLOOKUP(transformación!$B80,'[1]Indice del consumidor'!$A$2:$A$301,_xlfn.XLOOKUP($C$1,'[1]Indice del consumidor'!$B$1:$P$1,'[1]Indice del consumidor'!$B$2:$P$301))</f>
        <v>-19.2</v>
      </c>
      <c r="L89" s="34" t="s">
        <v>702</v>
      </c>
      <c r="M89" s="34" t="s">
        <v>702</v>
      </c>
      <c r="N89" s="34" t="s">
        <v>702</v>
      </c>
    </row>
    <row r="90" spans="1:14" x14ac:dyDescent="0.3">
      <c r="A90" s="2" t="str">
        <f>'Viajeros Hoteles y Apartamet'!A90</f>
        <v>2011</v>
      </c>
      <c r="B90" s="2" t="str">
        <f>'Viajeros Hoteles y Apartamet'!B90</f>
        <v>7</v>
      </c>
      <c r="C90" s="3">
        <f>'Viajeros Hoteles y Apartamet'!Q90</f>
        <v>41826</v>
      </c>
      <c r="D90" s="3" cm="1">
        <f t="array" ref="D90">_xlfn.XLOOKUP(transformación!A81,'[1]Pib Pc'!$A$2:$A$81,_xlfn.XLOOKUP($C$1,'[1]Pib Pc'!B$1:P$1,'[1]Pib Pc'!$B$2:$P$81))</f>
        <v>6820</v>
      </c>
      <c r="E90" s="19" cm="1">
        <f t="array" ref="E90">_xlfn.XLOOKUP(transformación!B81,'[1]IPC Armonizado'!$A$2:$A$250,_xlfn.XLOOKUP($C$1,'[1]IPC Armonizado'!$B$1:$Q$1,'[1]IPC Armonizado'!$B$2:$Q$250))</f>
        <v>94.1</v>
      </c>
      <c r="F90" s="19" cm="1">
        <f t="array" ref="F90">_xlfn.XLOOKUP(transformación!A81,'[1]Desempleo armonizado'!$A$2:$A$101,_xlfn.XLOOKUP($C$1,'[1]Desempleo armonizado'!$B$1:$P$1,'[1]Desempleo armonizado'!$B$2:$P$101))</f>
        <v>7.6</v>
      </c>
      <c r="G90" s="26" cm="1">
        <f t="array" ref="G90">IFERROR(_xlfn.XLOOKUP(transformación!$B81,[1]Forwarkeys!$B$2:$B$1000,_xlfn.XLOOKUP($C$1,[1]Forwarkeys!$C$1:$BA$1,[1]Forwarkeys!$C$2:$BA$1000)),"-")</f>
        <v>25792</v>
      </c>
      <c r="H90" s="19">
        <f>España!E90</f>
        <v>96.34</v>
      </c>
      <c r="I90" s="3">
        <f>[1]Aeropuerto!$L83</f>
        <v>25298</v>
      </c>
      <c r="J90" s="3" cm="1">
        <f t="array" ref="J90">_xlfn.XLOOKUP(transformación!$B81,[1]Mortalidad!$A$2:$A$301,_xlfn.XLOOKUP($C$1,[1]Mortalidad!$B$1:$P$1,[1]Mortalidad!$B$2:$P$301))</f>
        <v>44721</v>
      </c>
      <c r="K90" s="19" cm="1">
        <f t="array" ref="K90">_xlfn.XLOOKUP(transformación!$B81,'[1]Indice del consumidor'!$A$2:$A$301,_xlfn.XLOOKUP($C$1,'[1]Indice del consumidor'!$B$1:$P$1,'[1]Indice del consumidor'!$B$2:$P$301))</f>
        <v>-21.5</v>
      </c>
      <c r="L90" s="34" t="s">
        <v>702</v>
      </c>
      <c r="M90" s="34" t="s">
        <v>702</v>
      </c>
      <c r="N90" s="34" t="s">
        <v>702</v>
      </c>
    </row>
    <row r="91" spans="1:14" x14ac:dyDescent="0.3">
      <c r="A91" s="2" t="str">
        <f>'Viajeros Hoteles y Apartamet'!A91</f>
        <v>2011</v>
      </c>
      <c r="B91" s="2" t="str">
        <f>'Viajeros Hoteles y Apartamet'!B91</f>
        <v>8</v>
      </c>
      <c r="C91" s="3">
        <f>'Viajeros Hoteles y Apartamet'!Q91</f>
        <v>100384</v>
      </c>
      <c r="D91" s="3" cm="1">
        <f t="array" ref="D91">_xlfn.XLOOKUP(transformación!A82,'[1]Pib Pc'!$A$2:$A$81,_xlfn.XLOOKUP($C$1,'[1]Pib Pc'!B$1:P$1,'[1]Pib Pc'!$B$2:$P$81))</f>
        <v>6820</v>
      </c>
      <c r="E91" s="19" cm="1">
        <f t="array" ref="E91">_xlfn.XLOOKUP(transformación!B82,'[1]IPC Armonizado'!$A$2:$A$250,_xlfn.XLOOKUP($C$1,'[1]IPC Armonizado'!$B$1:$Q$1,'[1]IPC Armonizado'!$B$2:$Q$250))</f>
        <v>94.4</v>
      </c>
      <c r="F91" s="19" cm="1">
        <f t="array" ref="F91">_xlfn.XLOOKUP(transformación!A82,'[1]Desempleo armonizado'!$A$2:$A$101,_xlfn.XLOOKUP($C$1,'[1]Desempleo armonizado'!$B$1:$P$1,'[1]Desempleo armonizado'!$B$2:$P$101))</f>
        <v>7.6</v>
      </c>
      <c r="G91" s="26" cm="1">
        <f t="array" ref="G91">IFERROR(_xlfn.XLOOKUP(transformación!$B82,[1]Forwarkeys!$B$2:$B$1000,_xlfn.XLOOKUP($C$1,[1]Forwarkeys!$C$1:$BA$1,[1]Forwarkeys!$C$2:$BA$1000)),"-")</f>
        <v>28595</v>
      </c>
      <c r="H91" s="19">
        <f>España!E91</f>
        <v>96.31</v>
      </c>
      <c r="I91" s="3">
        <f>[1]Aeropuerto!$L84</f>
        <v>27008</v>
      </c>
      <c r="J91" s="3" cm="1">
        <f t="array" ref="J91">_xlfn.XLOOKUP(transformación!$B82,[1]Mortalidad!$A$2:$A$301,_xlfn.XLOOKUP($C$1,[1]Mortalidad!$B$1:$P$1,[1]Mortalidad!$B$2:$P$301))</f>
        <v>49041</v>
      </c>
      <c r="K91" s="19" cm="1">
        <f t="array" ref="K91">_xlfn.XLOOKUP(transformación!$B82,'[1]Indice del consumidor'!$A$2:$A$301,_xlfn.XLOOKUP($C$1,'[1]Indice del consumidor'!$B$1:$P$1,'[1]Indice del consumidor'!$B$2:$P$301))</f>
        <v>-22.2</v>
      </c>
      <c r="L91" s="34" t="s">
        <v>702</v>
      </c>
      <c r="M91" s="34" t="s">
        <v>702</v>
      </c>
      <c r="N91" s="34" t="s">
        <v>702</v>
      </c>
    </row>
    <row r="92" spans="1:14" x14ac:dyDescent="0.3">
      <c r="A92" s="2" t="str">
        <f>'Viajeros Hoteles y Apartamet'!A92</f>
        <v>2011</v>
      </c>
      <c r="B92" s="2" t="str">
        <f>'Viajeros Hoteles y Apartamet'!B92</f>
        <v>9</v>
      </c>
      <c r="C92" s="3">
        <f>'Viajeros Hoteles y Apartamet'!Q92</f>
        <v>37141</v>
      </c>
      <c r="D92" s="3" cm="1">
        <f t="array" ref="D92">_xlfn.XLOOKUP(transformación!A83,'[1]Pib Pc'!$A$2:$A$81,_xlfn.XLOOKUP($C$1,'[1]Pib Pc'!B$1:P$1,'[1]Pib Pc'!$B$2:$P$81))</f>
        <v>6820</v>
      </c>
      <c r="E92" s="19" cm="1">
        <f t="array" ref="E92">_xlfn.XLOOKUP(transformación!B83,'[1]IPC Armonizado'!$A$2:$A$250,_xlfn.XLOOKUP($C$1,'[1]IPC Armonizado'!$B$1:$Q$1,'[1]IPC Armonizado'!$B$2:$Q$250))</f>
        <v>96.3</v>
      </c>
      <c r="F92" s="19" cm="1">
        <f t="array" ref="F92">_xlfn.XLOOKUP(transformación!A83,'[1]Desempleo armonizado'!$A$2:$A$101,_xlfn.XLOOKUP($C$1,'[1]Desempleo armonizado'!$B$1:$P$1,'[1]Desempleo armonizado'!$B$2:$P$101))</f>
        <v>7.6</v>
      </c>
      <c r="G92" s="26" cm="1">
        <f t="array" ref="G92">IFERROR(_xlfn.XLOOKUP(transformación!$B83,[1]Forwarkeys!$B$2:$B$1000,_xlfn.XLOOKUP($C$1,[1]Forwarkeys!$C$1:$BA$1,[1]Forwarkeys!$C$2:$BA$1000)),"-")</f>
        <v>22645</v>
      </c>
      <c r="H92" s="19">
        <f>España!E92</f>
        <v>97.46</v>
      </c>
      <c r="I92" s="3">
        <f>[1]Aeropuerto!$L85</f>
        <v>18621</v>
      </c>
      <c r="J92" s="3" cm="1">
        <f t="array" ref="J92">_xlfn.XLOOKUP(transformación!$B83,[1]Mortalidad!$A$2:$A$301,_xlfn.XLOOKUP($C$1,[1]Mortalidad!$B$1:$P$1,[1]Mortalidad!$B$2:$P$301))</f>
        <v>46525</v>
      </c>
      <c r="K92" s="19" cm="1">
        <f t="array" ref="K92">_xlfn.XLOOKUP(transformación!$B83,'[1]Indice del consumidor'!$A$2:$A$301,_xlfn.XLOOKUP($C$1,'[1]Indice del consumidor'!$B$1:$P$1,'[1]Indice del consumidor'!$B$2:$P$301))</f>
        <v>-22.9</v>
      </c>
      <c r="L92" s="34" t="s">
        <v>702</v>
      </c>
      <c r="M92" s="34" t="s">
        <v>702</v>
      </c>
      <c r="N92" s="34" t="s">
        <v>702</v>
      </c>
    </row>
    <row r="93" spans="1:14" x14ac:dyDescent="0.3">
      <c r="A93" s="2" t="str">
        <f>'Viajeros Hoteles y Apartamet'!A93</f>
        <v>2011</v>
      </c>
      <c r="B93" s="2" t="str">
        <f>'Viajeros Hoteles y Apartamet'!B93</f>
        <v>10</v>
      </c>
      <c r="C93" s="3">
        <f>'Viajeros Hoteles y Apartamet'!Q93</f>
        <v>31212</v>
      </c>
      <c r="D93" s="3" cm="1">
        <f t="array" ref="D93">_xlfn.XLOOKUP(transformación!A84,'[1]Pib Pc'!$A$2:$A$81,_xlfn.XLOOKUP($C$1,'[1]Pib Pc'!B$1:P$1,'[1]Pib Pc'!$B$2:$P$81))</f>
        <v>7230</v>
      </c>
      <c r="E93" s="19" cm="1">
        <f t="array" ref="E93">_xlfn.XLOOKUP(transformación!B84,'[1]IPC Armonizado'!$A$2:$A$250,_xlfn.XLOOKUP($C$1,'[1]IPC Armonizado'!$B$1:$Q$1,'[1]IPC Armonizado'!$B$2:$Q$250))</f>
        <v>97.1</v>
      </c>
      <c r="F93" s="19" cm="1">
        <f t="array" ref="F93">_xlfn.XLOOKUP(transformación!A84,'[1]Desempleo armonizado'!$A$2:$A$101,_xlfn.XLOOKUP($C$1,'[1]Desempleo armonizado'!$B$1:$P$1,'[1]Desempleo armonizado'!$B$2:$P$101))</f>
        <v>9.5</v>
      </c>
      <c r="G93" s="26" cm="1">
        <f t="array" ref="G93">IFERROR(_xlfn.XLOOKUP(transformación!$B84,[1]Forwarkeys!$B$2:$B$1000,_xlfn.XLOOKUP($C$1,[1]Forwarkeys!$C$1:$BA$1,[1]Forwarkeys!$C$2:$BA$1000)),"-")</f>
        <v>18882</v>
      </c>
      <c r="H93" s="19">
        <f>España!E93</f>
        <v>97.87</v>
      </c>
      <c r="I93" s="3">
        <f>[1]Aeropuerto!$L86</f>
        <v>15741</v>
      </c>
      <c r="J93" s="3" cm="1">
        <f t="array" ref="J93">_xlfn.XLOOKUP(transformación!$B84,[1]Mortalidad!$A$2:$A$301,_xlfn.XLOOKUP($C$1,[1]Mortalidad!$B$1:$P$1,[1]Mortalidad!$B$2:$P$301))</f>
        <v>47841</v>
      </c>
      <c r="K93" s="19" cm="1">
        <f t="array" ref="K93">_xlfn.XLOOKUP(transformación!$B84,'[1]Indice del consumidor'!$A$2:$A$301,_xlfn.XLOOKUP($C$1,'[1]Indice del consumidor'!$B$1:$P$1,'[1]Indice del consumidor'!$B$2:$P$301))</f>
        <v>-27.1</v>
      </c>
      <c r="L93" s="34" t="s">
        <v>702</v>
      </c>
      <c r="M93" s="34" t="s">
        <v>702</v>
      </c>
      <c r="N93" s="34" t="s">
        <v>702</v>
      </c>
    </row>
    <row r="94" spans="1:14" x14ac:dyDescent="0.3">
      <c r="A94" s="2" t="str">
        <f>'Viajeros Hoteles y Apartamet'!A94</f>
        <v>2011</v>
      </c>
      <c r="B94" s="2" t="str">
        <f>'Viajeros Hoteles y Apartamet'!B94</f>
        <v>11</v>
      </c>
      <c r="C94" s="3">
        <f>'Viajeros Hoteles y Apartamet'!Q94</f>
        <v>7607</v>
      </c>
      <c r="D94" s="3" cm="1">
        <f t="array" ref="D94">_xlfn.XLOOKUP(transformación!A85,'[1]Pib Pc'!$A$2:$A$81,_xlfn.XLOOKUP($C$1,'[1]Pib Pc'!B$1:P$1,'[1]Pib Pc'!$B$2:$P$81))</f>
        <v>7230</v>
      </c>
      <c r="E94" s="19" cm="1">
        <f t="array" ref="E94">_xlfn.XLOOKUP(transformación!B85,'[1]IPC Armonizado'!$A$2:$A$250,_xlfn.XLOOKUP($C$1,'[1]IPC Armonizado'!$B$1:$Q$1,'[1]IPC Armonizado'!$B$2:$Q$250))</f>
        <v>97.1</v>
      </c>
      <c r="F94" s="19" cm="1">
        <f t="array" ref="F94">_xlfn.XLOOKUP(transformación!A85,'[1]Desempleo armonizado'!$A$2:$A$101,_xlfn.XLOOKUP($C$1,'[1]Desempleo armonizado'!$B$1:$P$1,'[1]Desempleo armonizado'!$B$2:$P$101))</f>
        <v>9.5</v>
      </c>
      <c r="G94" s="26" cm="1">
        <f t="array" ref="G94">IFERROR(_xlfn.XLOOKUP(transformación!$B85,[1]Forwarkeys!$B$2:$B$1000,_xlfn.XLOOKUP($C$1,[1]Forwarkeys!$C$1:$BA$1,[1]Forwarkeys!$C$2:$BA$1000)),"-")</f>
        <v>8427</v>
      </c>
      <c r="H94" s="19">
        <f>España!E94</f>
        <v>98.09</v>
      </c>
      <c r="I94" s="3">
        <f>[1]Aeropuerto!$L87</f>
        <v>6478</v>
      </c>
      <c r="J94" s="3" cm="1">
        <f t="array" ref="J94">_xlfn.XLOOKUP(transformación!$B85,[1]Mortalidad!$A$2:$A$301,_xlfn.XLOOKUP($C$1,[1]Mortalidad!$B$1:$P$1,[1]Mortalidad!$B$2:$P$301))</f>
        <v>50383</v>
      </c>
      <c r="K94" s="19" cm="1">
        <f t="array" ref="K94">_xlfn.XLOOKUP(transformación!$B85,'[1]Indice del consumidor'!$A$2:$A$301,_xlfn.XLOOKUP($C$1,'[1]Indice del consumidor'!$B$1:$P$1,'[1]Indice del consumidor'!$B$2:$P$301))</f>
        <v>-22.3</v>
      </c>
      <c r="L94" s="34" t="s">
        <v>702</v>
      </c>
      <c r="M94" s="34" t="s">
        <v>702</v>
      </c>
      <c r="N94" s="34" t="s">
        <v>702</v>
      </c>
    </row>
    <row r="95" spans="1:14" x14ac:dyDescent="0.3">
      <c r="A95" s="2" t="str">
        <f>'Viajeros Hoteles y Apartamet'!A95</f>
        <v>2011</v>
      </c>
      <c r="B95" s="2" t="str">
        <f>'Viajeros Hoteles y Apartamet'!B95</f>
        <v>12</v>
      </c>
      <c r="C95" s="3">
        <f>'Viajeros Hoteles y Apartamet'!Q95</f>
        <v>10749</v>
      </c>
      <c r="D95" s="3" cm="1">
        <f t="array" ref="D95">_xlfn.XLOOKUP(transformación!A86,'[1]Pib Pc'!$A$2:$A$81,_xlfn.XLOOKUP($C$1,'[1]Pib Pc'!B$1:P$1,'[1]Pib Pc'!$B$2:$P$81))</f>
        <v>7230</v>
      </c>
      <c r="E95" s="19" cm="1">
        <f t="array" ref="E95">_xlfn.XLOOKUP(transformación!B86,'[1]IPC Armonizado'!$A$2:$A$250,_xlfn.XLOOKUP($C$1,'[1]IPC Armonizado'!$B$1:$Q$1,'[1]IPC Armonizado'!$B$2:$Q$250))</f>
        <v>97.4</v>
      </c>
      <c r="F95" s="19" cm="1">
        <f t="array" ref="F95">_xlfn.XLOOKUP(transformación!A86,'[1]Desempleo armonizado'!$A$2:$A$101,_xlfn.XLOOKUP($C$1,'[1]Desempleo armonizado'!$B$1:$P$1,'[1]Desempleo armonizado'!$B$2:$P$101))</f>
        <v>9.5</v>
      </c>
      <c r="G95" s="26" cm="1">
        <f t="array" ref="G95">IFERROR(_xlfn.XLOOKUP(transformación!$B86,[1]Forwarkeys!$B$2:$B$1000,_xlfn.XLOOKUP($C$1,[1]Forwarkeys!$C$1:$BA$1,[1]Forwarkeys!$C$2:$BA$1000)),"-")</f>
        <v>10080</v>
      </c>
      <c r="H95" s="19">
        <f>España!E95</f>
        <v>98.11</v>
      </c>
      <c r="I95" s="3">
        <f>[1]Aeropuerto!$L88</f>
        <v>7992</v>
      </c>
      <c r="J95" s="3" cm="1">
        <f t="array" ref="J95">_xlfn.XLOOKUP(transformación!$B86,[1]Mortalidad!$A$2:$A$301,_xlfn.XLOOKUP($C$1,[1]Mortalidad!$B$1:$P$1,[1]Mortalidad!$B$2:$P$301))</f>
        <v>52659</v>
      </c>
      <c r="K95" s="19" cm="1">
        <f t="array" ref="K95">_xlfn.XLOOKUP(transformación!$B86,'[1]Indice del consumidor'!$A$2:$A$301,_xlfn.XLOOKUP($C$1,'[1]Indice del consumidor'!$B$1:$P$1,'[1]Indice del consumidor'!$B$2:$P$301))</f>
        <v>-25.5</v>
      </c>
      <c r="L95" s="34" t="s">
        <v>702</v>
      </c>
      <c r="M95" s="34" t="s">
        <v>702</v>
      </c>
      <c r="N95" s="34" t="s">
        <v>702</v>
      </c>
    </row>
    <row r="96" spans="1:14" x14ac:dyDescent="0.3">
      <c r="A96" s="2" t="str">
        <f>'Viajeros Hoteles y Apartamet'!A96</f>
        <v>2012</v>
      </c>
      <c r="B96" s="2" t="str">
        <f>'Viajeros Hoteles y Apartamet'!B96</f>
        <v>1</v>
      </c>
      <c r="C96" s="3">
        <f>'Viajeros Hoteles y Apartamet'!Q96</f>
        <v>16610</v>
      </c>
      <c r="D96" s="3" cm="1">
        <f t="array" ref="D96">_xlfn.XLOOKUP(transformación!A87,'[1]Pib Pc'!$A$2:$A$81,_xlfn.XLOOKUP($C$1,'[1]Pib Pc'!B$1:P$1,'[1]Pib Pc'!$B$2:$P$81))</f>
        <v>6440</v>
      </c>
      <c r="E96" s="19" cm="1">
        <f t="array" ref="E96">_xlfn.XLOOKUP(transformación!B87,'[1]IPC Armonizado'!$A$2:$A$250,_xlfn.XLOOKUP($C$1,'[1]IPC Armonizado'!$B$1:$Q$1,'[1]IPC Armonizado'!$B$2:$Q$250))</f>
        <v>95.6</v>
      </c>
      <c r="F96" s="19" cm="1">
        <f t="array" ref="F96">_xlfn.XLOOKUP(transformación!A87,'[1]Desempleo armonizado'!$A$2:$A$101,_xlfn.XLOOKUP($C$1,'[1]Desempleo armonizado'!$B$1:$P$1,'[1]Desempleo armonizado'!$B$2:$P$101))</f>
        <v>10.9</v>
      </c>
      <c r="G96" s="26" cm="1">
        <f t="array" ref="G96">IFERROR(_xlfn.XLOOKUP(transformación!$B87,[1]Forwarkeys!$B$2:$B$1000,_xlfn.XLOOKUP($C$1,[1]Forwarkeys!$C$1:$BA$1,[1]Forwarkeys!$C$2:$BA$1000)),"-")</f>
        <v>8181</v>
      </c>
      <c r="H96" s="19">
        <f>España!E96</f>
        <v>96.48</v>
      </c>
      <c r="I96" s="3">
        <f>[1]Aeropuerto!$L89</f>
        <v>6442</v>
      </c>
      <c r="J96" s="3" cm="1">
        <f t="array" ref="J96">_xlfn.XLOOKUP(transformación!$B87,[1]Mortalidad!$A$2:$A$301,_xlfn.XLOOKUP($C$1,[1]Mortalidad!$B$1:$P$1,[1]Mortalidad!$B$2:$P$301))</f>
        <v>60131</v>
      </c>
      <c r="K96" s="19" cm="1">
        <f t="array" ref="K96">_xlfn.XLOOKUP(transformación!$B87,'[1]Indice del consumidor'!$A$2:$A$301,_xlfn.XLOOKUP($C$1,'[1]Indice del consumidor'!$B$1:$P$1,'[1]Indice del consumidor'!$B$2:$P$301))</f>
        <v>-26.9</v>
      </c>
      <c r="L96" s="34" t="s">
        <v>702</v>
      </c>
      <c r="M96" s="34" t="s">
        <v>702</v>
      </c>
      <c r="N96" s="34" t="s">
        <v>702</v>
      </c>
    </row>
    <row r="97" spans="1:14" x14ac:dyDescent="0.3">
      <c r="A97" s="2" t="str">
        <f>'Viajeros Hoteles y Apartamet'!A97</f>
        <v>2012</v>
      </c>
      <c r="B97" s="2" t="str">
        <f>'Viajeros Hoteles y Apartamet'!B97</f>
        <v>2</v>
      </c>
      <c r="C97" s="3">
        <f>'Viajeros Hoteles y Apartamet'!Q97</f>
        <v>12474</v>
      </c>
      <c r="D97" s="3" cm="1">
        <f t="array" ref="D97">_xlfn.XLOOKUP(transformación!A88,'[1]Pib Pc'!$A$2:$A$81,_xlfn.XLOOKUP($C$1,'[1]Pib Pc'!B$1:P$1,'[1]Pib Pc'!$B$2:$P$81))</f>
        <v>6440</v>
      </c>
      <c r="E97" s="19" cm="1">
        <f t="array" ref="E97">_xlfn.XLOOKUP(transformación!B88,'[1]IPC Armonizado'!$A$2:$A$250,_xlfn.XLOOKUP($C$1,'[1]IPC Armonizado'!$B$1:$Q$1,'[1]IPC Armonizado'!$B$2:$Q$250))</f>
        <v>95.8</v>
      </c>
      <c r="F97" s="19" cm="1">
        <f t="array" ref="F97">_xlfn.XLOOKUP(transformación!A88,'[1]Desempleo armonizado'!$A$2:$A$101,_xlfn.XLOOKUP($C$1,'[1]Desempleo armonizado'!$B$1:$P$1,'[1]Desempleo armonizado'!$B$2:$P$101))</f>
        <v>10.9</v>
      </c>
      <c r="G97" s="26" cm="1">
        <f t="array" ref="G97">IFERROR(_xlfn.XLOOKUP(transformación!$B88,[1]Forwarkeys!$B$2:$B$1000,_xlfn.XLOOKUP($C$1,[1]Forwarkeys!$C$1:$BA$1,[1]Forwarkeys!$C$2:$BA$1000)),"-")</f>
        <v>6966</v>
      </c>
      <c r="H97" s="19">
        <f>España!E97</f>
        <v>96.51</v>
      </c>
      <c r="I97" s="3">
        <f>[1]Aeropuerto!$L90</f>
        <v>5439</v>
      </c>
      <c r="J97" s="3" cm="1">
        <f t="array" ref="J97">_xlfn.XLOOKUP(transformación!$B88,[1]Mortalidad!$A$2:$A$301,_xlfn.XLOOKUP($C$1,[1]Mortalidad!$B$1:$P$1,[1]Mortalidad!$B$2:$P$301))</f>
        <v>62649</v>
      </c>
      <c r="K97" s="19" cm="1">
        <f t="array" ref="K97">_xlfn.XLOOKUP(transformación!$B88,'[1]Indice del consumidor'!$A$2:$A$301,_xlfn.XLOOKUP($C$1,'[1]Indice del consumidor'!$B$1:$P$1,'[1]Indice del consumidor'!$B$2:$P$301))</f>
        <v>-23.6</v>
      </c>
      <c r="L97" s="34" t="s">
        <v>702</v>
      </c>
      <c r="M97" s="34" t="s">
        <v>702</v>
      </c>
      <c r="N97" s="34" t="s">
        <v>702</v>
      </c>
    </row>
    <row r="98" spans="1:14" x14ac:dyDescent="0.3">
      <c r="A98" s="2" t="str">
        <f>'Viajeros Hoteles y Apartamet'!A98</f>
        <v>2012</v>
      </c>
      <c r="B98" s="2" t="str">
        <f>'Viajeros Hoteles y Apartamet'!B98</f>
        <v>3</v>
      </c>
      <c r="C98" s="3">
        <f>'Viajeros Hoteles y Apartamet'!Q98</f>
        <v>14548</v>
      </c>
      <c r="D98" s="3" cm="1">
        <f t="array" ref="D98">_xlfn.XLOOKUP(transformación!A89,'[1]Pib Pc'!$A$2:$A$81,_xlfn.XLOOKUP($C$1,'[1]Pib Pc'!B$1:P$1,'[1]Pib Pc'!$B$2:$P$81))</f>
        <v>6440</v>
      </c>
      <c r="E98" s="19" cm="1">
        <f t="array" ref="E98">_xlfn.XLOOKUP(transformación!B89,'[1]IPC Armonizado'!$A$2:$A$250,_xlfn.XLOOKUP($C$1,'[1]IPC Armonizado'!$B$1:$Q$1,'[1]IPC Armonizado'!$B$2:$Q$250))</f>
        <v>98.2</v>
      </c>
      <c r="F98" s="19" cm="1">
        <f t="array" ref="F98">_xlfn.XLOOKUP(transformación!A89,'[1]Desempleo armonizado'!$A$2:$A$101,_xlfn.XLOOKUP($C$1,'[1]Desempleo armonizado'!$B$1:$P$1,'[1]Desempleo armonizado'!$B$2:$P$101))</f>
        <v>10.9</v>
      </c>
      <c r="G98" s="26" cm="1">
        <f t="array" ref="G98">IFERROR(_xlfn.XLOOKUP(transformación!$B89,[1]Forwarkeys!$B$2:$B$1000,_xlfn.XLOOKUP($C$1,[1]Forwarkeys!$C$1:$BA$1,[1]Forwarkeys!$C$2:$BA$1000)),"-")</f>
        <v>10124</v>
      </c>
      <c r="H98" s="19">
        <f>España!E98</f>
        <v>98.64</v>
      </c>
      <c r="I98" s="3">
        <f>[1]Aeropuerto!$L91</f>
        <v>8714</v>
      </c>
      <c r="J98" s="3" cm="1">
        <f t="array" ref="J98">_xlfn.XLOOKUP(transformación!$B89,[1]Mortalidad!$A$2:$A$301,_xlfn.XLOOKUP($C$1,[1]Mortalidad!$B$1:$P$1,[1]Mortalidad!$B$2:$P$301))</f>
        <v>57771</v>
      </c>
      <c r="K98" s="19" cm="1">
        <f t="array" ref="K98">_xlfn.XLOOKUP(transformación!$B89,'[1]Indice del consumidor'!$A$2:$A$301,_xlfn.XLOOKUP($C$1,'[1]Indice del consumidor'!$B$1:$P$1,'[1]Indice del consumidor'!$B$2:$P$301))</f>
        <v>-22.1</v>
      </c>
      <c r="L98" s="34" t="s">
        <v>702</v>
      </c>
      <c r="M98" s="34" t="s">
        <v>702</v>
      </c>
      <c r="N98" s="34" t="s">
        <v>702</v>
      </c>
    </row>
    <row r="99" spans="1:14" x14ac:dyDescent="0.3">
      <c r="A99" s="2" t="str">
        <f>'Viajeros Hoteles y Apartamet'!A99</f>
        <v>2012</v>
      </c>
      <c r="B99" s="2" t="str">
        <f>'Viajeros Hoteles y Apartamet'!B99</f>
        <v>4</v>
      </c>
      <c r="C99" s="3">
        <f>'Viajeros Hoteles y Apartamet'!Q99</f>
        <v>31003</v>
      </c>
      <c r="D99" s="3" cm="1">
        <f t="array" ref="D99">_xlfn.XLOOKUP(transformación!A90,'[1]Pib Pc'!$A$2:$A$81,_xlfn.XLOOKUP($C$1,'[1]Pib Pc'!B$1:P$1,'[1]Pib Pc'!$B$2:$P$81))</f>
        <v>6760</v>
      </c>
      <c r="E99" s="19" cm="1">
        <f t="array" ref="E99">_xlfn.XLOOKUP(transformación!B90,'[1]IPC Armonizado'!$A$2:$A$250,_xlfn.XLOOKUP($C$1,'[1]IPC Armonizado'!$B$1:$Q$1,'[1]IPC Armonizado'!$B$2:$Q$250))</f>
        <v>99.1</v>
      </c>
      <c r="F99" s="19" cm="1">
        <f t="array" ref="F99">_xlfn.XLOOKUP(transformación!A90,'[1]Desempleo armonizado'!$A$2:$A$101,_xlfn.XLOOKUP($C$1,'[1]Desempleo armonizado'!$B$1:$P$1,'[1]Desempleo armonizado'!$B$2:$P$101))</f>
        <v>10.5</v>
      </c>
      <c r="G99" s="26" cm="1">
        <f t="array" ref="G99">IFERROR(_xlfn.XLOOKUP(transformación!$B90,[1]Forwarkeys!$B$2:$B$1000,_xlfn.XLOOKUP($C$1,[1]Forwarkeys!$C$1:$BA$1,[1]Forwarkeys!$C$2:$BA$1000)),"-")</f>
        <v>16991</v>
      </c>
      <c r="H99" s="19">
        <f>España!E99</f>
        <v>99.71</v>
      </c>
      <c r="I99" s="3">
        <f>[1]Aeropuerto!$L92</f>
        <v>20007</v>
      </c>
      <c r="J99" s="3" cm="1">
        <f t="array" ref="J99">_xlfn.XLOOKUP(transformación!$B90,[1]Mortalidad!$A$2:$A$301,_xlfn.XLOOKUP($C$1,[1]Mortalidad!$B$1:$P$1,[1]Mortalidad!$B$2:$P$301))</f>
        <v>47289</v>
      </c>
      <c r="K99" s="19" cm="1">
        <f t="array" ref="K99">_xlfn.XLOOKUP(transformación!$B90,'[1]Indice del consumidor'!$A$2:$A$301,_xlfn.XLOOKUP($C$1,'[1]Indice del consumidor'!$B$1:$P$1,'[1]Indice del consumidor'!$B$2:$P$301))</f>
        <v>-29.4</v>
      </c>
      <c r="L99" s="34" t="s">
        <v>702</v>
      </c>
      <c r="M99" s="34" t="s">
        <v>702</v>
      </c>
      <c r="N99" s="34" t="s">
        <v>702</v>
      </c>
    </row>
    <row r="100" spans="1:14" x14ac:dyDescent="0.3">
      <c r="A100" s="2" t="str">
        <f>'Viajeros Hoteles y Apartamet'!A100</f>
        <v>2012</v>
      </c>
      <c r="B100" s="2" t="str">
        <f>'Viajeros Hoteles y Apartamet'!B100</f>
        <v>5</v>
      </c>
      <c r="C100" s="3">
        <f>'Viajeros Hoteles y Apartamet'!Q100</f>
        <v>33531</v>
      </c>
      <c r="D100" s="3" cm="1">
        <f t="array" ref="D100">_xlfn.XLOOKUP(transformación!A91,'[1]Pib Pc'!$A$2:$A$81,_xlfn.XLOOKUP($C$1,'[1]Pib Pc'!B$1:P$1,'[1]Pib Pc'!$B$2:$P$81))</f>
        <v>6760</v>
      </c>
      <c r="E100" s="19" cm="1">
        <f t="array" ref="E100">_xlfn.XLOOKUP(transformación!B91,'[1]IPC Armonizado'!$A$2:$A$250,_xlfn.XLOOKUP($C$1,'[1]IPC Armonizado'!$B$1:$Q$1,'[1]IPC Armonizado'!$B$2:$Q$250))</f>
        <v>99.1</v>
      </c>
      <c r="F100" s="19" cm="1">
        <f t="array" ref="F100">_xlfn.XLOOKUP(transformación!A91,'[1]Desempleo armonizado'!$A$2:$A$101,_xlfn.XLOOKUP($C$1,'[1]Desempleo armonizado'!$B$1:$P$1,'[1]Desempleo armonizado'!$B$2:$P$101))</f>
        <v>10.5</v>
      </c>
      <c r="G100" s="26" cm="1">
        <f t="array" ref="G100">IFERROR(_xlfn.XLOOKUP(transformación!$B91,[1]Forwarkeys!$B$2:$B$1000,_xlfn.XLOOKUP($C$1,[1]Forwarkeys!$C$1:$BA$1,[1]Forwarkeys!$C$2:$BA$1000)),"-")</f>
        <v>20724</v>
      </c>
      <c r="H100" s="19">
        <f>España!E100</f>
        <v>99.5</v>
      </c>
      <c r="I100" s="3">
        <f>[1]Aeropuerto!$L93</f>
        <v>16752</v>
      </c>
      <c r="J100" s="3" cm="1">
        <f t="array" ref="J100">_xlfn.XLOOKUP(transformación!$B91,[1]Mortalidad!$A$2:$A$301,_xlfn.XLOOKUP($C$1,[1]Mortalidad!$B$1:$P$1,[1]Mortalidad!$B$2:$P$301))</f>
        <v>49567</v>
      </c>
      <c r="K100" s="19" cm="1">
        <f t="array" ref="K100">_xlfn.XLOOKUP(transformación!$B91,'[1]Indice del consumidor'!$A$2:$A$301,_xlfn.XLOOKUP($C$1,'[1]Indice del consumidor'!$B$1:$P$1,'[1]Indice del consumidor'!$B$2:$P$301))</f>
        <v>-30.2</v>
      </c>
      <c r="L100" s="34" t="s">
        <v>702</v>
      </c>
      <c r="M100" s="34" t="s">
        <v>702</v>
      </c>
      <c r="N100" s="34" t="s">
        <v>702</v>
      </c>
    </row>
    <row r="101" spans="1:14" x14ac:dyDescent="0.3">
      <c r="A101" s="2" t="str">
        <f>'Viajeros Hoteles y Apartamet'!A101</f>
        <v>2012</v>
      </c>
      <c r="B101" s="2" t="str">
        <f>'Viajeros Hoteles y Apartamet'!B101</f>
        <v>6</v>
      </c>
      <c r="C101" s="3">
        <f>'Viajeros Hoteles y Apartamet'!Q101</f>
        <v>31230</v>
      </c>
      <c r="D101" s="3" cm="1">
        <f t="array" ref="D101">_xlfn.XLOOKUP(transformación!A92,'[1]Pib Pc'!$A$2:$A$81,_xlfn.XLOOKUP($C$1,'[1]Pib Pc'!B$1:P$1,'[1]Pib Pc'!$B$2:$P$81))</f>
        <v>6760</v>
      </c>
      <c r="E101" s="19" cm="1">
        <f t="array" ref="E101">_xlfn.XLOOKUP(transformación!B92,'[1]IPC Armonizado'!$A$2:$A$250,_xlfn.XLOOKUP($C$1,'[1]IPC Armonizado'!$B$1:$Q$1,'[1]IPC Armonizado'!$B$2:$Q$250))</f>
        <v>99.3</v>
      </c>
      <c r="F101" s="19" cm="1">
        <f t="array" ref="F101">_xlfn.XLOOKUP(transformación!A92,'[1]Desempleo armonizado'!$A$2:$A$101,_xlfn.XLOOKUP($C$1,'[1]Desempleo armonizado'!$B$1:$P$1,'[1]Desempleo armonizado'!$B$2:$P$101))</f>
        <v>10.5</v>
      </c>
      <c r="G101" s="26" cm="1">
        <f t="array" ref="G101">IFERROR(_xlfn.XLOOKUP(transformación!$B92,[1]Forwarkeys!$B$2:$B$1000,_xlfn.XLOOKUP($C$1,[1]Forwarkeys!$C$1:$BA$1,[1]Forwarkeys!$C$2:$BA$1000)),"-")</f>
        <v>21633</v>
      </c>
      <c r="H101" s="19">
        <f>España!E101</f>
        <v>99.26</v>
      </c>
      <c r="I101" s="3">
        <f>[1]Aeropuerto!$L94</f>
        <v>17902</v>
      </c>
      <c r="J101" s="3" cm="1">
        <f t="array" ref="J101">_xlfn.XLOOKUP(transformación!$B92,[1]Mortalidad!$A$2:$A$301,_xlfn.XLOOKUP($C$1,[1]Mortalidad!$B$1:$P$1,[1]Mortalidad!$B$2:$P$301))</f>
        <v>45718</v>
      </c>
      <c r="K101" s="19" cm="1">
        <f t="array" ref="K101">_xlfn.XLOOKUP(transformación!$B92,'[1]Indice del consumidor'!$A$2:$A$301,_xlfn.XLOOKUP($C$1,'[1]Indice del consumidor'!$B$1:$P$1,'[1]Indice del consumidor'!$B$2:$P$301))</f>
        <v>-30.3</v>
      </c>
      <c r="L101" s="34" t="s">
        <v>702</v>
      </c>
      <c r="M101" s="34" t="s">
        <v>702</v>
      </c>
      <c r="N101" s="34" t="s">
        <v>702</v>
      </c>
    </row>
    <row r="102" spans="1:14" x14ac:dyDescent="0.3">
      <c r="A102" s="2" t="str">
        <f>'Viajeros Hoteles y Apartamet'!A102</f>
        <v>2012</v>
      </c>
      <c r="B102" s="2" t="str">
        <f>'Viajeros Hoteles y Apartamet'!B102</f>
        <v>7</v>
      </c>
      <c r="C102" s="3">
        <f>'Viajeros Hoteles y Apartamet'!Q102</f>
        <v>36082</v>
      </c>
      <c r="D102" s="3" cm="1">
        <f t="array" ref="D102">_xlfn.XLOOKUP(transformación!A93,'[1]Pib Pc'!$A$2:$A$81,_xlfn.XLOOKUP($C$1,'[1]Pib Pc'!B$1:P$1,'[1]Pib Pc'!$B$2:$P$81))</f>
        <v>6690</v>
      </c>
      <c r="E102" s="19" cm="1">
        <f t="array" ref="E102">_xlfn.XLOOKUP(transformación!B93,'[1]IPC Armonizado'!$A$2:$A$250,_xlfn.XLOOKUP($C$1,'[1]IPC Armonizado'!$B$1:$Q$1,'[1]IPC Armonizado'!$B$2:$Q$250))</f>
        <v>97.5</v>
      </c>
      <c r="F102" s="19" cm="1">
        <f t="array" ref="F102">_xlfn.XLOOKUP(transformación!A93,'[1]Desempleo armonizado'!$A$2:$A$101,_xlfn.XLOOKUP($C$1,'[1]Desempleo armonizado'!$B$1:$P$1,'[1]Desempleo armonizado'!$B$2:$P$101))</f>
        <v>9.8000000000000007</v>
      </c>
      <c r="G102" s="26" cm="1">
        <f t="array" ref="G102">IFERROR(_xlfn.XLOOKUP(transformación!$B93,[1]Forwarkeys!$B$2:$B$1000,_xlfn.XLOOKUP($C$1,[1]Forwarkeys!$C$1:$BA$1,[1]Forwarkeys!$C$2:$BA$1000)),"-")</f>
        <v>25471</v>
      </c>
      <c r="H102" s="19">
        <f>España!E102</f>
        <v>98.42</v>
      </c>
      <c r="I102" s="3">
        <f>[1]Aeropuerto!$L95</f>
        <v>22967</v>
      </c>
      <c r="J102" s="3" cm="1">
        <f t="array" ref="J102">_xlfn.XLOOKUP(transformación!$B93,[1]Mortalidad!$A$2:$A$301,_xlfn.XLOOKUP($C$1,[1]Mortalidad!$B$1:$P$1,[1]Mortalidad!$B$2:$P$301))</f>
        <v>48070</v>
      </c>
      <c r="K102" s="19" cm="1">
        <f t="array" ref="K102">_xlfn.XLOOKUP(transformación!$B93,'[1]Indice del consumidor'!$A$2:$A$301,_xlfn.XLOOKUP($C$1,'[1]Indice del consumidor'!$B$1:$P$1,'[1]Indice del consumidor'!$B$2:$P$301))</f>
        <v>-28.3</v>
      </c>
      <c r="L102" s="34" t="s">
        <v>702</v>
      </c>
      <c r="M102" s="34" t="s">
        <v>702</v>
      </c>
      <c r="N102" s="34" t="s">
        <v>702</v>
      </c>
    </row>
    <row r="103" spans="1:14" x14ac:dyDescent="0.3">
      <c r="A103" s="2" t="str">
        <f>'Viajeros Hoteles y Apartamet'!A103</f>
        <v>2012</v>
      </c>
      <c r="B103" s="2" t="str">
        <f>'Viajeros Hoteles y Apartamet'!B103</f>
        <v>8</v>
      </c>
      <c r="C103" s="3">
        <f>'Viajeros Hoteles y Apartamet'!Q103</f>
        <v>84562</v>
      </c>
      <c r="D103" s="3" cm="1">
        <f t="array" ref="D103">_xlfn.XLOOKUP(transformación!A94,'[1]Pib Pc'!$A$2:$A$81,_xlfn.XLOOKUP($C$1,'[1]Pib Pc'!B$1:P$1,'[1]Pib Pc'!$B$2:$P$81))</f>
        <v>6690</v>
      </c>
      <c r="E103" s="19" cm="1">
        <f t="array" ref="E103">_xlfn.XLOOKUP(transformación!B94,'[1]IPC Armonizado'!$A$2:$A$250,_xlfn.XLOOKUP($C$1,'[1]IPC Armonizado'!$B$1:$Q$1,'[1]IPC Armonizado'!$B$2:$Q$250))</f>
        <v>97.6</v>
      </c>
      <c r="F103" s="19" cm="1">
        <f t="array" ref="F103">_xlfn.XLOOKUP(transformación!A94,'[1]Desempleo armonizado'!$A$2:$A$101,_xlfn.XLOOKUP($C$1,'[1]Desempleo armonizado'!$B$1:$P$1,'[1]Desempleo armonizado'!$B$2:$P$101))</f>
        <v>9.8000000000000007</v>
      </c>
      <c r="G103" s="26" cm="1">
        <f t="array" ref="G103">IFERROR(_xlfn.XLOOKUP(transformación!$B94,[1]Forwarkeys!$B$2:$B$1000,_xlfn.XLOOKUP($C$1,[1]Forwarkeys!$C$1:$BA$1,[1]Forwarkeys!$C$2:$BA$1000)),"-")</f>
        <v>28894</v>
      </c>
      <c r="H103" s="19">
        <f>España!E103</f>
        <v>98.92</v>
      </c>
      <c r="I103" s="3">
        <f>[1]Aeropuerto!$L96</f>
        <v>25401</v>
      </c>
      <c r="J103" s="3" cm="1">
        <f t="array" ref="J103">_xlfn.XLOOKUP(transformación!$B94,[1]Mortalidad!$A$2:$A$301,_xlfn.XLOOKUP($C$1,[1]Mortalidad!$B$1:$P$1,[1]Mortalidad!$B$2:$P$301))</f>
        <v>49732</v>
      </c>
      <c r="K103" s="19" cm="1">
        <f t="array" ref="K103">_xlfn.XLOOKUP(transformación!$B94,'[1]Indice del consumidor'!$A$2:$A$301,_xlfn.XLOOKUP($C$1,'[1]Indice del consumidor'!$B$1:$P$1,'[1]Indice del consumidor'!$B$2:$P$301))</f>
        <v>-25.7</v>
      </c>
      <c r="L103" s="34" t="s">
        <v>702</v>
      </c>
      <c r="M103" s="34" t="s">
        <v>702</v>
      </c>
      <c r="N103" s="34" t="s">
        <v>702</v>
      </c>
    </row>
    <row r="104" spans="1:14" x14ac:dyDescent="0.3">
      <c r="A104" s="2" t="str">
        <f>'Viajeros Hoteles y Apartamet'!A104</f>
        <v>2012</v>
      </c>
      <c r="B104" s="2" t="str">
        <f>'Viajeros Hoteles y Apartamet'!B104</f>
        <v>9</v>
      </c>
      <c r="C104" s="3">
        <f>'Viajeros Hoteles y Apartamet'!Q104</f>
        <v>31616</v>
      </c>
      <c r="D104" s="3" cm="1">
        <f t="array" ref="D104">_xlfn.XLOOKUP(transformación!A95,'[1]Pib Pc'!$A$2:$A$81,_xlfn.XLOOKUP($C$1,'[1]Pib Pc'!B$1:P$1,'[1]Pib Pc'!$B$2:$P$81))</f>
        <v>6690</v>
      </c>
      <c r="E104" s="19" cm="1">
        <f t="array" ref="E104">_xlfn.XLOOKUP(transformación!B95,'[1]IPC Armonizado'!$A$2:$A$250,_xlfn.XLOOKUP($C$1,'[1]IPC Armonizado'!$B$1:$Q$1,'[1]IPC Armonizado'!$B$2:$Q$250))</f>
        <v>99.6</v>
      </c>
      <c r="F104" s="19" cm="1">
        <f t="array" ref="F104">_xlfn.XLOOKUP(transformación!A95,'[1]Desempleo armonizado'!$A$2:$A$101,_xlfn.XLOOKUP($C$1,'[1]Desempleo armonizado'!$B$1:$P$1,'[1]Desempleo armonizado'!$B$2:$P$101))</f>
        <v>9.8000000000000007</v>
      </c>
      <c r="G104" s="26" cm="1">
        <f t="array" ref="G104">IFERROR(_xlfn.XLOOKUP(transformación!$B95,[1]Forwarkeys!$B$2:$B$1000,_xlfn.XLOOKUP($C$1,[1]Forwarkeys!$C$1:$BA$1,[1]Forwarkeys!$C$2:$BA$1000)),"-")</f>
        <v>23001</v>
      </c>
      <c r="H104" s="19">
        <f>España!E104</f>
        <v>100.83</v>
      </c>
      <c r="I104" s="3">
        <f>[1]Aeropuerto!$L97</f>
        <v>18186</v>
      </c>
      <c r="J104" s="3" cm="1">
        <f t="array" ref="J104">_xlfn.XLOOKUP(transformación!$B95,[1]Mortalidad!$A$2:$A$301,_xlfn.XLOOKUP($C$1,[1]Mortalidad!$B$1:$P$1,[1]Mortalidad!$B$2:$P$301))</f>
        <v>44006</v>
      </c>
      <c r="K104" s="19" cm="1">
        <f t="array" ref="K104">_xlfn.XLOOKUP(transformación!$B95,'[1]Indice del consumidor'!$A$2:$A$301,_xlfn.XLOOKUP($C$1,'[1]Indice del consumidor'!$B$1:$P$1,'[1]Indice del consumidor'!$B$2:$P$301))</f>
        <v>-28.3</v>
      </c>
      <c r="L104" s="34" t="s">
        <v>702</v>
      </c>
      <c r="M104" s="34" t="s">
        <v>702</v>
      </c>
      <c r="N104" s="34" t="s">
        <v>702</v>
      </c>
    </row>
    <row r="105" spans="1:14" x14ac:dyDescent="0.3">
      <c r="A105" s="2" t="str">
        <f>'Viajeros Hoteles y Apartamet'!A105</f>
        <v>2012</v>
      </c>
      <c r="B105" s="2" t="str">
        <f>'Viajeros Hoteles y Apartamet'!B105</f>
        <v>10</v>
      </c>
      <c r="C105" s="3">
        <f>'Viajeros Hoteles y Apartamet'!Q105</f>
        <v>23253</v>
      </c>
      <c r="D105" s="3" cm="1">
        <f t="array" ref="D105">_xlfn.XLOOKUP(transformación!A96,'[1]Pib Pc'!$A$2:$A$81,_xlfn.XLOOKUP($C$1,'[1]Pib Pc'!B$1:P$1,'[1]Pib Pc'!$B$2:$P$81))</f>
        <v>7100</v>
      </c>
      <c r="E105" s="19" cm="1">
        <f t="array" ref="E105">_xlfn.XLOOKUP(transformación!B96,'[1]IPC Armonizado'!$A$2:$A$250,_xlfn.XLOOKUP($C$1,'[1]IPC Armonizado'!$B$1:$Q$1,'[1]IPC Armonizado'!$B$2:$Q$250))</f>
        <v>99.8</v>
      </c>
      <c r="F105" s="19" cm="1">
        <f t="array" ref="F105">_xlfn.XLOOKUP(transformación!A96,'[1]Desempleo armonizado'!$A$2:$A$101,_xlfn.XLOOKUP($C$1,'[1]Desempleo armonizado'!$B$1:$P$1,'[1]Desempleo armonizado'!$B$2:$P$101))</f>
        <v>11.6</v>
      </c>
      <c r="G105" s="26" cm="1">
        <f t="array" ref="G105">IFERROR(_xlfn.XLOOKUP(transformación!$B96,[1]Forwarkeys!$B$2:$B$1000,_xlfn.XLOOKUP($C$1,[1]Forwarkeys!$C$1:$BA$1,[1]Forwarkeys!$C$2:$BA$1000)),"-")</f>
        <v>15176</v>
      </c>
      <c r="H105" s="19">
        <f>España!E105</f>
        <v>101.29</v>
      </c>
      <c r="I105" s="3">
        <f>[1]Aeropuerto!$L98</f>
        <v>12284</v>
      </c>
      <c r="J105" s="3" cm="1">
        <f t="array" ref="J105">_xlfn.XLOOKUP(transformación!$B96,[1]Mortalidad!$A$2:$A$301,_xlfn.XLOOKUP($C$1,[1]Mortalidad!$B$1:$P$1,[1]Mortalidad!$B$2:$P$301))</f>
        <v>49409</v>
      </c>
      <c r="K105" s="19" cm="1">
        <f t="array" ref="K105">_xlfn.XLOOKUP(transformación!$B96,'[1]Indice del consumidor'!$A$2:$A$301,_xlfn.XLOOKUP($C$1,'[1]Indice del consumidor'!$B$1:$P$1,'[1]Indice del consumidor'!$B$2:$P$301))</f>
        <v>-28.3</v>
      </c>
      <c r="L105" s="34" t="s">
        <v>702</v>
      </c>
      <c r="M105" s="34" t="s">
        <v>702</v>
      </c>
      <c r="N105" s="34" t="s">
        <v>702</v>
      </c>
    </row>
    <row r="106" spans="1:14" x14ac:dyDescent="0.3">
      <c r="A106" s="2" t="str">
        <f>'Viajeros Hoteles y Apartamet'!A106</f>
        <v>2012</v>
      </c>
      <c r="B106" s="2" t="str">
        <f>'Viajeros Hoteles y Apartamet'!B106</f>
        <v>11</v>
      </c>
      <c r="C106" s="3">
        <f>'Viajeros Hoteles y Apartamet'!Q106</f>
        <v>8689</v>
      </c>
      <c r="D106" s="3" cm="1">
        <f t="array" ref="D106">_xlfn.XLOOKUP(transformación!A97,'[1]Pib Pc'!$A$2:$A$81,_xlfn.XLOOKUP($C$1,'[1]Pib Pc'!B$1:P$1,'[1]Pib Pc'!$B$2:$P$81))</f>
        <v>7100</v>
      </c>
      <c r="E106" s="19" cm="1">
        <f t="array" ref="E106">_xlfn.XLOOKUP(transformación!B97,'[1]IPC Armonizado'!$A$2:$A$250,_xlfn.XLOOKUP($C$1,'[1]IPC Armonizado'!$B$1:$Q$1,'[1]IPC Armonizado'!$B$2:$Q$250))</f>
        <v>99.6</v>
      </c>
      <c r="F106" s="19" cm="1">
        <f t="array" ref="F106">_xlfn.XLOOKUP(transformación!A97,'[1]Desempleo armonizado'!$A$2:$A$101,_xlfn.XLOOKUP($C$1,'[1]Desempleo armonizado'!$B$1:$P$1,'[1]Desempleo armonizado'!$B$2:$P$101))</f>
        <v>11.6</v>
      </c>
      <c r="G106" s="26" cm="1">
        <f t="array" ref="G106">IFERROR(_xlfn.XLOOKUP(transformación!$B97,[1]Forwarkeys!$B$2:$B$1000,_xlfn.XLOOKUP($C$1,[1]Forwarkeys!$C$1:$BA$1,[1]Forwarkeys!$C$2:$BA$1000)),"-")</f>
        <v>8024</v>
      </c>
      <c r="H106" s="19">
        <f>España!E106</f>
        <v>101.05</v>
      </c>
      <c r="I106" s="3">
        <f>[1]Aeropuerto!$L99</f>
        <v>7071</v>
      </c>
      <c r="J106" s="3" cm="1">
        <f t="array" ref="J106">_xlfn.XLOOKUP(transformación!$B97,[1]Mortalidad!$A$2:$A$301,_xlfn.XLOOKUP($C$1,[1]Mortalidad!$B$1:$P$1,[1]Mortalidad!$B$2:$P$301))</f>
        <v>48488</v>
      </c>
      <c r="K106" s="19" cm="1">
        <f t="array" ref="K106">_xlfn.XLOOKUP(transformación!$B97,'[1]Indice del consumidor'!$A$2:$A$301,_xlfn.XLOOKUP($C$1,'[1]Indice del consumidor'!$B$1:$P$1,'[1]Indice del consumidor'!$B$2:$P$301))</f>
        <v>-29.9</v>
      </c>
      <c r="L106" s="34" t="s">
        <v>702</v>
      </c>
      <c r="M106" s="34" t="s">
        <v>702</v>
      </c>
      <c r="N106" s="34" t="s">
        <v>702</v>
      </c>
    </row>
    <row r="107" spans="1:14" x14ac:dyDescent="0.3">
      <c r="A107" s="2" t="str">
        <f>'Viajeros Hoteles y Apartamet'!A107</f>
        <v>2012</v>
      </c>
      <c r="B107" s="2" t="str">
        <f>'Viajeros Hoteles y Apartamet'!B107</f>
        <v>12</v>
      </c>
      <c r="C107" s="3">
        <f>'Viajeros Hoteles y Apartamet'!Q107</f>
        <v>11158</v>
      </c>
      <c r="D107" s="3" cm="1">
        <f t="array" ref="D107">_xlfn.XLOOKUP(transformación!A98,'[1]Pib Pc'!$A$2:$A$81,_xlfn.XLOOKUP($C$1,'[1]Pib Pc'!B$1:P$1,'[1]Pib Pc'!$B$2:$P$81))</f>
        <v>7100</v>
      </c>
      <c r="E107" s="19" cm="1">
        <f t="array" ref="E107">_xlfn.XLOOKUP(transformación!B98,'[1]IPC Armonizado'!$A$2:$A$250,_xlfn.XLOOKUP($C$1,'[1]IPC Armonizado'!$B$1:$Q$1,'[1]IPC Armonizado'!$B$2:$Q$250))</f>
        <v>99.9</v>
      </c>
      <c r="F107" s="19" cm="1">
        <f t="array" ref="F107">_xlfn.XLOOKUP(transformación!A98,'[1]Desempleo armonizado'!$A$2:$A$101,_xlfn.XLOOKUP($C$1,'[1]Desempleo armonizado'!$B$1:$P$1,'[1]Desempleo armonizado'!$B$2:$P$101))</f>
        <v>11.6</v>
      </c>
      <c r="G107" s="26" cm="1">
        <f t="array" ref="G107">IFERROR(_xlfn.XLOOKUP(transformación!$B98,[1]Forwarkeys!$B$2:$B$1000,_xlfn.XLOOKUP($C$1,[1]Forwarkeys!$C$1:$BA$1,[1]Forwarkeys!$C$2:$BA$1000)),"-")</f>
        <v>10034</v>
      </c>
      <c r="H107" s="19">
        <f>España!E107</f>
        <v>101.06</v>
      </c>
      <c r="I107" s="3">
        <f>[1]Aeropuerto!$L100</f>
        <v>8038</v>
      </c>
      <c r="J107" s="3" cm="1">
        <f t="array" ref="J107">_xlfn.XLOOKUP(transformación!$B98,[1]Mortalidad!$A$2:$A$301,_xlfn.XLOOKUP($C$1,[1]Mortalidad!$B$1:$P$1,[1]Mortalidad!$B$2:$P$301))</f>
        <v>50053</v>
      </c>
      <c r="K107" s="19" cm="1">
        <f t="array" ref="K107">_xlfn.XLOOKUP(transformación!$B98,'[1]Indice del consumidor'!$A$2:$A$301,_xlfn.XLOOKUP($C$1,'[1]Indice del consumidor'!$B$1:$P$1,'[1]Indice del consumidor'!$B$2:$P$301))</f>
        <v>-30.8</v>
      </c>
      <c r="L107" s="34" t="s">
        <v>702</v>
      </c>
      <c r="M107" s="34" t="s">
        <v>702</v>
      </c>
      <c r="N107" s="34" t="s">
        <v>702</v>
      </c>
    </row>
    <row r="108" spans="1:14" x14ac:dyDescent="0.3">
      <c r="A108" s="2" t="str">
        <f>'Viajeros Hoteles y Apartamet'!A108</f>
        <v>2013</v>
      </c>
      <c r="B108" s="2" t="str">
        <f>'Viajeros Hoteles y Apartamet'!B108</f>
        <v>1</v>
      </c>
      <c r="C108" s="3">
        <f>'Viajeros Hoteles y Apartamet'!Q108</f>
        <v>12606</v>
      </c>
      <c r="D108" s="3" cm="1">
        <f t="array" ref="D108">_xlfn.XLOOKUP(transformación!A99,'[1]Pib Pc'!$A$2:$A$81,_xlfn.XLOOKUP($C$1,'[1]Pib Pc'!B$1:P$1,'[1]Pib Pc'!$B$2:$P$81))</f>
        <v>6270</v>
      </c>
      <c r="E108" s="19" cm="1">
        <f t="array" ref="E108">_xlfn.XLOOKUP(transformación!B99,'[1]IPC Armonizado'!$A$2:$A$250,_xlfn.XLOOKUP($C$1,'[1]IPC Armonizado'!$B$1:$Q$1,'[1]IPC Armonizado'!$B$2:$Q$250))</f>
        <v>97.9</v>
      </c>
      <c r="F108" s="19" cm="1">
        <f t="array" ref="F108">_xlfn.XLOOKUP(transformación!A99,'[1]Desempleo armonizado'!$A$2:$A$101,_xlfn.XLOOKUP($C$1,'[1]Desempleo armonizado'!$B$1:$P$1,'[1]Desempleo armonizado'!$B$2:$P$101))</f>
        <v>12.7</v>
      </c>
      <c r="G108" s="26" cm="1">
        <f t="array" ref="G108">IFERROR(_xlfn.XLOOKUP(transformación!$B99,[1]Forwarkeys!$B$2:$B$1000,_xlfn.XLOOKUP($C$1,[1]Forwarkeys!$C$1:$BA$1,[1]Forwarkeys!$C$2:$BA$1000)),"-")</f>
        <v>8364</v>
      </c>
      <c r="H108" s="19">
        <f>España!E108</f>
        <v>99.22</v>
      </c>
      <c r="I108" s="3">
        <f>[1]Aeropuerto!$L101</f>
        <v>6929</v>
      </c>
      <c r="J108" s="3" cm="1">
        <f t="array" ref="J108">_xlfn.XLOOKUP(transformación!$B99,[1]Mortalidad!$A$2:$A$301,_xlfn.XLOOKUP($C$1,[1]Mortalidad!$B$1:$P$1,[1]Mortalidad!$B$2:$P$301))</f>
        <v>60159</v>
      </c>
      <c r="K108" s="19" cm="1">
        <f t="array" ref="K108">_xlfn.XLOOKUP(transformación!$B99,'[1]Indice del consumidor'!$A$2:$A$301,_xlfn.XLOOKUP($C$1,'[1]Indice del consumidor'!$B$1:$P$1,'[1]Indice del consumidor'!$B$2:$P$301))</f>
        <v>-29.1</v>
      </c>
      <c r="L108" s="34" t="s">
        <v>702</v>
      </c>
      <c r="M108" s="34" t="s">
        <v>702</v>
      </c>
      <c r="N108" s="34" t="s">
        <v>702</v>
      </c>
    </row>
    <row r="109" spans="1:14" x14ac:dyDescent="0.3">
      <c r="A109" s="2" t="str">
        <f>'Viajeros Hoteles y Apartamet'!A109</f>
        <v>2013</v>
      </c>
      <c r="B109" s="2" t="str">
        <f>'Viajeros Hoteles y Apartamet'!B109</f>
        <v>2</v>
      </c>
      <c r="C109" s="3">
        <f>'Viajeros Hoteles y Apartamet'!Q109</f>
        <v>8993</v>
      </c>
      <c r="D109" s="3" cm="1">
        <f t="array" ref="D109">_xlfn.XLOOKUP(transformación!A100,'[1]Pib Pc'!$A$2:$A$81,_xlfn.XLOOKUP($C$1,'[1]Pib Pc'!B$1:P$1,'[1]Pib Pc'!$B$2:$P$81))</f>
        <v>6270</v>
      </c>
      <c r="E109" s="19" cm="1">
        <f t="array" ref="E109">_xlfn.XLOOKUP(transformación!B100,'[1]IPC Armonizado'!$A$2:$A$250,_xlfn.XLOOKUP($C$1,'[1]IPC Armonizado'!$B$1:$Q$1,'[1]IPC Armonizado'!$B$2:$Q$250))</f>
        <v>97.7</v>
      </c>
      <c r="F109" s="19" cm="1">
        <f t="array" ref="F109">_xlfn.XLOOKUP(transformación!A100,'[1]Desempleo armonizado'!$A$2:$A$101,_xlfn.XLOOKUP($C$1,'[1]Desempleo armonizado'!$B$1:$P$1,'[1]Desempleo armonizado'!$B$2:$P$101))</f>
        <v>12.7</v>
      </c>
      <c r="G109" s="26" cm="1">
        <f t="array" ref="G109">IFERROR(_xlfn.XLOOKUP(transformación!$B100,[1]Forwarkeys!$B$2:$B$1000,_xlfn.XLOOKUP($C$1,[1]Forwarkeys!$C$1:$BA$1,[1]Forwarkeys!$C$2:$BA$1000)),"-")</f>
        <v>7314</v>
      </c>
      <c r="H109" s="19">
        <f>España!E109</f>
        <v>99.31</v>
      </c>
      <c r="I109" s="3">
        <f>[1]Aeropuerto!$L102</f>
        <v>6197</v>
      </c>
      <c r="J109" s="3" cm="1">
        <f t="array" ref="J109">_xlfn.XLOOKUP(transformación!$B100,[1]Mortalidad!$A$2:$A$301,_xlfn.XLOOKUP($C$1,[1]Mortalidad!$B$1:$P$1,[1]Mortalidad!$B$2:$P$301))</f>
        <v>53635</v>
      </c>
      <c r="K109" s="19" cm="1">
        <f t="array" ref="K109">_xlfn.XLOOKUP(transformación!$B100,'[1]Indice del consumidor'!$A$2:$A$301,_xlfn.XLOOKUP($C$1,'[1]Indice del consumidor'!$B$1:$P$1,'[1]Indice del consumidor'!$B$2:$P$301))</f>
        <v>-27.4</v>
      </c>
      <c r="L109" s="34" t="s">
        <v>702</v>
      </c>
      <c r="M109" s="34" t="s">
        <v>702</v>
      </c>
      <c r="N109" s="34" t="s">
        <v>702</v>
      </c>
    </row>
    <row r="110" spans="1:14" x14ac:dyDescent="0.3">
      <c r="A110" s="2" t="str">
        <f>'Viajeros Hoteles y Apartamet'!A110</f>
        <v>2013</v>
      </c>
      <c r="B110" s="2" t="str">
        <f>'Viajeros Hoteles y Apartamet'!B110</f>
        <v>3</v>
      </c>
      <c r="C110" s="3">
        <f>'Viajeros Hoteles y Apartamet'!Q110</f>
        <v>13110</v>
      </c>
      <c r="D110" s="3" cm="1">
        <f t="array" ref="D110">_xlfn.XLOOKUP(transformación!A101,'[1]Pib Pc'!$A$2:$A$81,_xlfn.XLOOKUP($C$1,'[1]Pib Pc'!B$1:P$1,'[1]Pib Pc'!$B$2:$P$81))</f>
        <v>6270</v>
      </c>
      <c r="E110" s="19" cm="1">
        <f t="array" ref="E110">_xlfn.XLOOKUP(transformación!B101,'[1]IPC Armonizado'!$A$2:$A$250,_xlfn.XLOOKUP($C$1,'[1]IPC Armonizado'!$B$1:$Q$1,'[1]IPC Armonizado'!$B$2:$Q$250))</f>
        <v>100</v>
      </c>
      <c r="F110" s="19" cm="1">
        <f t="array" ref="F110">_xlfn.XLOOKUP(transformación!A101,'[1]Desempleo armonizado'!$A$2:$A$101,_xlfn.XLOOKUP($C$1,'[1]Desempleo armonizado'!$B$1:$P$1,'[1]Desempleo armonizado'!$B$2:$P$101))</f>
        <v>12.7</v>
      </c>
      <c r="G110" s="26" cm="1">
        <f t="array" ref="G110">IFERROR(_xlfn.XLOOKUP(transformación!$B101,[1]Forwarkeys!$B$2:$B$1000,_xlfn.XLOOKUP($C$1,[1]Forwarkeys!$C$1:$BA$1,[1]Forwarkeys!$C$2:$BA$1000)),"-")</f>
        <v>10172</v>
      </c>
      <c r="H110" s="19">
        <f>España!E110</f>
        <v>101.16</v>
      </c>
      <c r="I110" s="3">
        <f>[1]Aeropuerto!$L103</f>
        <v>9127</v>
      </c>
      <c r="J110" s="3" cm="1">
        <f t="array" ref="J110">_xlfn.XLOOKUP(transformación!$B101,[1]Mortalidad!$A$2:$A$301,_xlfn.XLOOKUP($C$1,[1]Mortalidad!$B$1:$P$1,[1]Mortalidad!$B$2:$P$301))</f>
        <v>54231</v>
      </c>
      <c r="K110" s="19" cm="1">
        <f t="array" ref="K110">_xlfn.XLOOKUP(transformación!$B101,'[1]Indice del consumidor'!$A$2:$A$301,_xlfn.XLOOKUP($C$1,'[1]Indice del consumidor'!$B$1:$P$1,'[1]Indice del consumidor'!$B$2:$P$301))</f>
        <v>-29.3</v>
      </c>
      <c r="L110" s="34" t="s">
        <v>702</v>
      </c>
      <c r="M110" s="34" t="s">
        <v>702</v>
      </c>
      <c r="N110" s="34" t="s">
        <v>702</v>
      </c>
    </row>
    <row r="111" spans="1:14" x14ac:dyDescent="0.3">
      <c r="A111" s="2" t="str">
        <f>'Viajeros Hoteles y Apartamet'!A111</f>
        <v>2013</v>
      </c>
      <c r="B111" s="2" t="str">
        <f>'Viajeros Hoteles y Apartamet'!B111</f>
        <v>4</v>
      </c>
      <c r="C111" s="3">
        <f>'Viajeros Hoteles y Apartamet'!Q111</f>
        <v>22953</v>
      </c>
      <c r="D111" s="3" cm="1">
        <f t="array" ref="D111">_xlfn.XLOOKUP(transformación!A102,'[1]Pib Pc'!$A$2:$A$81,_xlfn.XLOOKUP($C$1,'[1]Pib Pc'!B$1:P$1,'[1]Pib Pc'!$B$2:$P$81))</f>
        <v>6680</v>
      </c>
      <c r="E111" s="19" cm="1">
        <f t="array" ref="E111">_xlfn.XLOOKUP(transformación!B102,'[1]IPC Armonizado'!$A$2:$A$250,_xlfn.XLOOKUP($C$1,'[1]IPC Armonizado'!$B$1:$Q$1,'[1]IPC Armonizado'!$B$2:$Q$250))</f>
        <v>100.3</v>
      </c>
      <c r="F111" s="19" cm="1">
        <f t="array" ref="F111">_xlfn.XLOOKUP(transformación!A102,'[1]Desempleo armonizado'!$A$2:$A$101,_xlfn.XLOOKUP($C$1,'[1]Desempleo armonizado'!$B$1:$P$1,'[1]Desempleo armonizado'!$B$2:$P$101))</f>
        <v>12</v>
      </c>
      <c r="G111" s="26" cm="1">
        <f t="array" ref="G111">IFERROR(_xlfn.XLOOKUP(transformación!$B102,[1]Forwarkeys!$B$2:$B$1000,_xlfn.XLOOKUP($C$1,[1]Forwarkeys!$C$1:$BA$1,[1]Forwarkeys!$C$2:$BA$1000)),"-")</f>
        <v>20987</v>
      </c>
      <c r="H111" s="19">
        <f>España!E111</f>
        <v>101.23</v>
      </c>
      <c r="I111" s="3">
        <f>[1]Aeropuerto!$L104</f>
        <v>17641</v>
      </c>
      <c r="J111" s="3" cm="1">
        <f t="array" ref="J111">_xlfn.XLOOKUP(transformación!$B102,[1]Mortalidad!$A$2:$A$301,_xlfn.XLOOKUP($C$1,[1]Mortalidad!$B$1:$P$1,[1]Mortalidad!$B$2:$P$301))</f>
        <v>49722</v>
      </c>
      <c r="K111" s="19" cm="1">
        <f t="array" ref="K111">_xlfn.XLOOKUP(transformación!$B102,'[1]Indice del consumidor'!$A$2:$A$301,_xlfn.XLOOKUP($C$1,'[1]Indice del consumidor'!$B$1:$P$1,'[1]Indice del consumidor'!$B$2:$P$301))</f>
        <v>-25.6</v>
      </c>
      <c r="L111" s="34" t="s">
        <v>702</v>
      </c>
      <c r="M111" s="34" t="s">
        <v>702</v>
      </c>
      <c r="N111" s="34" t="s">
        <v>702</v>
      </c>
    </row>
    <row r="112" spans="1:14" x14ac:dyDescent="0.3">
      <c r="A112" s="2" t="str">
        <f>'Viajeros Hoteles y Apartamet'!A112</f>
        <v>2013</v>
      </c>
      <c r="B112" s="2" t="str">
        <f>'Viajeros Hoteles y Apartamet'!B112</f>
        <v>5</v>
      </c>
      <c r="C112" s="3">
        <f>'Viajeros Hoteles y Apartamet'!Q112</f>
        <v>25836</v>
      </c>
      <c r="D112" s="3" cm="1">
        <f t="array" ref="D112">_xlfn.XLOOKUP(transformación!A103,'[1]Pib Pc'!$A$2:$A$81,_xlfn.XLOOKUP($C$1,'[1]Pib Pc'!B$1:P$1,'[1]Pib Pc'!$B$2:$P$81))</f>
        <v>6680</v>
      </c>
      <c r="E112" s="19" cm="1">
        <f t="array" ref="E112">_xlfn.XLOOKUP(transformación!B103,'[1]IPC Armonizado'!$A$2:$A$250,_xlfn.XLOOKUP($C$1,'[1]IPC Armonizado'!$B$1:$Q$1,'[1]IPC Armonizado'!$B$2:$Q$250))</f>
        <v>100.3</v>
      </c>
      <c r="F112" s="19" cm="1">
        <f t="array" ref="F112">_xlfn.XLOOKUP(transformación!A103,'[1]Desempleo armonizado'!$A$2:$A$101,_xlfn.XLOOKUP($C$1,'[1]Desempleo armonizado'!$B$1:$P$1,'[1]Desempleo armonizado'!$B$2:$P$101))</f>
        <v>12</v>
      </c>
      <c r="G112" s="26" cm="1">
        <f t="array" ref="G112">IFERROR(_xlfn.XLOOKUP(transformación!$B103,[1]Forwarkeys!$B$2:$B$1000,_xlfn.XLOOKUP($C$1,[1]Forwarkeys!$C$1:$BA$1,[1]Forwarkeys!$C$2:$BA$1000)),"-")</f>
        <v>20569</v>
      </c>
      <c r="H112" s="19">
        <f>España!E112</f>
        <v>101.33</v>
      </c>
      <c r="I112" s="3">
        <f>[1]Aeropuerto!$L105</f>
        <v>17048</v>
      </c>
      <c r="J112" s="3" cm="1">
        <f t="array" ref="J112">_xlfn.XLOOKUP(transformación!$B103,[1]Mortalidad!$A$2:$A$301,_xlfn.XLOOKUP($C$1,[1]Mortalidad!$B$1:$P$1,[1]Mortalidad!$B$2:$P$301))</f>
        <v>48682</v>
      </c>
      <c r="K112" s="19" cm="1">
        <f t="array" ref="K112">_xlfn.XLOOKUP(transformación!$B103,'[1]Indice del consumidor'!$A$2:$A$301,_xlfn.XLOOKUP($C$1,'[1]Indice del consumidor'!$B$1:$P$1,'[1]Indice del consumidor'!$B$2:$P$301))</f>
        <v>-26.5</v>
      </c>
      <c r="L112" s="34" t="s">
        <v>702</v>
      </c>
      <c r="M112" s="34" t="s">
        <v>702</v>
      </c>
      <c r="N112" s="34" t="s">
        <v>702</v>
      </c>
    </row>
    <row r="113" spans="1:14" x14ac:dyDescent="0.3">
      <c r="A113" s="2" t="str">
        <f>'Viajeros Hoteles y Apartamet'!A113</f>
        <v>2013</v>
      </c>
      <c r="B113" s="2" t="str">
        <f>'Viajeros Hoteles y Apartamet'!B113</f>
        <v>6</v>
      </c>
      <c r="C113" s="3">
        <f>'Viajeros Hoteles y Apartamet'!Q113</f>
        <v>33541</v>
      </c>
      <c r="D113" s="3" cm="1">
        <f t="array" ref="D113">_xlfn.XLOOKUP(transformación!A104,'[1]Pib Pc'!$A$2:$A$81,_xlfn.XLOOKUP($C$1,'[1]Pib Pc'!B$1:P$1,'[1]Pib Pc'!$B$2:$P$81))</f>
        <v>6680</v>
      </c>
      <c r="E113" s="19" cm="1">
        <f t="array" ref="E113">_xlfn.XLOOKUP(transformación!B104,'[1]IPC Armonizado'!$A$2:$A$250,_xlfn.XLOOKUP($C$1,'[1]IPC Armonizado'!$B$1:$Q$1,'[1]IPC Armonizado'!$B$2:$Q$250))</f>
        <v>100.5</v>
      </c>
      <c r="F113" s="19" cm="1">
        <f t="array" ref="F113">_xlfn.XLOOKUP(transformación!A104,'[1]Desempleo armonizado'!$A$2:$A$101,_xlfn.XLOOKUP($C$1,'[1]Desempleo armonizado'!$B$1:$P$1,'[1]Desempleo armonizado'!$B$2:$P$101))</f>
        <v>12</v>
      </c>
      <c r="G113" s="26" cm="1">
        <f t="array" ref="G113">IFERROR(_xlfn.XLOOKUP(transformación!$B104,[1]Forwarkeys!$B$2:$B$1000,_xlfn.XLOOKUP($C$1,[1]Forwarkeys!$C$1:$BA$1,[1]Forwarkeys!$C$2:$BA$1000)),"-")</f>
        <v>21930</v>
      </c>
      <c r="H113" s="19">
        <f>España!E113</f>
        <v>101.44</v>
      </c>
      <c r="I113" s="3">
        <f>[1]Aeropuerto!$L106</f>
        <v>19268</v>
      </c>
      <c r="J113" s="3" cm="1">
        <f t="array" ref="J113">_xlfn.XLOOKUP(transformación!$B104,[1]Mortalidad!$A$2:$A$301,_xlfn.XLOOKUP($C$1,[1]Mortalidad!$B$1:$P$1,[1]Mortalidad!$B$2:$P$301))</f>
        <v>45541</v>
      </c>
      <c r="K113" s="19" cm="1">
        <f t="array" ref="K113">_xlfn.XLOOKUP(transformación!$B104,'[1]Indice del consumidor'!$A$2:$A$301,_xlfn.XLOOKUP($C$1,'[1]Indice del consumidor'!$B$1:$P$1,'[1]Indice del consumidor'!$B$2:$P$301))</f>
        <v>-22.2</v>
      </c>
      <c r="L113" s="34" t="s">
        <v>702</v>
      </c>
      <c r="M113" s="34" t="s">
        <v>702</v>
      </c>
      <c r="N113" s="34" t="s">
        <v>702</v>
      </c>
    </row>
    <row r="114" spans="1:14" x14ac:dyDescent="0.3">
      <c r="A114" s="2" t="str">
        <f>'Viajeros Hoteles y Apartamet'!A114</f>
        <v>2013</v>
      </c>
      <c r="B114" s="2" t="str">
        <f>'Viajeros Hoteles y Apartamet'!B114</f>
        <v>7</v>
      </c>
      <c r="C114" s="3">
        <f>'Viajeros Hoteles y Apartamet'!Q114</f>
        <v>40874</v>
      </c>
      <c r="D114" s="3" cm="1">
        <f t="array" ref="D114">_xlfn.XLOOKUP(transformación!A105,'[1]Pib Pc'!$A$2:$A$81,_xlfn.XLOOKUP($C$1,'[1]Pib Pc'!B$1:P$1,'[1]Pib Pc'!$B$2:$P$81))</f>
        <v>6690</v>
      </c>
      <c r="E114" s="19" cm="1">
        <f t="array" ref="E114">_xlfn.XLOOKUP(transformación!B105,'[1]IPC Armonizado'!$A$2:$A$250,_xlfn.XLOOKUP($C$1,'[1]IPC Armonizado'!$B$1:$Q$1,'[1]IPC Armonizado'!$B$2:$Q$250))</f>
        <v>98.7</v>
      </c>
      <c r="F114" s="19" cm="1">
        <f t="array" ref="F114">_xlfn.XLOOKUP(transformación!A105,'[1]Desempleo armonizado'!$A$2:$A$101,_xlfn.XLOOKUP($C$1,'[1]Desempleo armonizado'!$B$1:$P$1,'[1]Desempleo armonizado'!$B$2:$P$101))</f>
        <v>11.3</v>
      </c>
      <c r="G114" s="26" cm="1">
        <f t="array" ref="G114">IFERROR(_xlfn.XLOOKUP(transformación!$B105,[1]Forwarkeys!$B$2:$B$1000,_xlfn.XLOOKUP($C$1,[1]Forwarkeys!$C$1:$BA$1,[1]Forwarkeys!$C$2:$BA$1000)),"-")</f>
        <v>24505</v>
      </c>
      <c r="H114" s="19">
        <f>España!E114</f>
        <v>100.29</v>
      </c>
      <c r="I114" s="3">
        <f>[1]Aeropuerto!$L107</f>
        <v>22285</v>
      </c>
      <c r="J114" s="3" cm="1">
        <f t="array" ref="J114">_xlfn.XLOOKUP(transformación!$B105,[1]Mortalidad!$A$2:$A$301,_xlfn.XLOOKUP($C$1,[1]Mortalidad!$B$1:$P$1,[1]Mortalidad!$B$2:$P$301))</f>
        <v>48310</v>
      </c>
      <c r="K114" s="19" cm="1">
        <f t="array" ref="K114">_xlfn.XLOOKUP(transformación!$B105,'[1]Indice del consumidor'!$A$2:$A$301,_xlfn.XLOOKUP($C$1,'[1]Indice del consumidor'!$B$1:$P$1,'[1]Indice del consumidor'!$B$2:$P$301))</f>
        <v>-23.9</v>
      </c>
      <c r="L114" s="34" t="s">
        <v>702</v>
      </c>
      <c r="M114" s="34" t="s">
        <v>702</v>
      </c>
      <c r="N114" s="34" t="s">
        <v>702</v>
      </c>
    </row>
    <row r="115" spans="1:14" x14ac:dyDescent="0.3">
      <c r="A115" s="2" t="str">
        <f>'Viajeros Hoteles y Apartamet'!A115</f>
        <v>2013</v>
      </c>
      <c r="B115" s="2" t="str">
        <f>'Viajeros Hoteles y Apartamet'!B115</f>
        <v>8</v>
      </c>
      <c r="C115" s="3">
        <f>'Viajeros Hoteles y Apartamet'!Q115</f>
        <v>74060</v>
      </c>
      <c r="D115" s="3" cm="1">
        <f t="array" ref="D115">_xlfn.XLOOKUP(transformación!A106,'[1]Pib Pc'!$A$2:$A$81,_xlfn.XLOOKUP($C$1,'[1]Pib Pc'!B$1:P$1,'[1]Pib Pc'!$B$2:$P$81))</f>
        <v>6690</v>
      </c>
      <c r="E115" s="19" cm="1">
        <f t="array" ref="E115">_xlfn.XLOOKUP(transformación!B106,'[1]IPC Armonizado'!$A$2:$A$250,_xlfn.XLOOKUP($C$1,'[1]IPC Armonizado'!$B$1:$Q$1,'[1]IPC Armonizado'!$B$2:$Q$250))</f>
        <v>98.7</v>
      </c>
      <c r="F115" s="19" cm="1">
        <f t="array" ref="F115">_xlfn.XLOOKUP(transformación!A106,'[1]Desempleo armonizado'!$A$2:$A$101,_xlfn.XLOOKUP($C$1,'[1]Desempleo armonizado'!$B$1:$P$1,'[1]Desempleo armonizado'!$B$2:$P$101))</f>
        <v>11.3</v>
      </c>
      <c r="G115" s="26" cm="1">
        <f t="array" ref="G115">IFERROR(_xlfn.XLOOKUP(transformación!$B106,[1]Forwarkeys!$B$2:$B$1000,_xlfn.XLOOKUP($C$1,[1]Forwarkeys!$C$1:$BA$1,[1]Forwarkeys!$C$2:$BA$1000)),"-")</f>
        <v>25607</v>
      </c>
      <c r="H115" s="19">
        <f>España!E115</f>
        <v>100.54</v>
      </c>
      <c r="I115" s="3">
        <f>[1]Aeropuerto!$L108</f>
        <v>23022</v>
      </c>
      <c r="J115" s="3" cm="1">
        <f t="array" ref="J115">_xlfn.XLOOKUP(transformación!$B106,[1]Mortalidad!$A$2:$A$301,_xlfn.XLOOKUP($C$1,[1]Mortalidad!$B$1:$P$1,[1]Mortalidad!$B$2:$P$301))</f>
        <v>47586</v>
      </c>
      <c r="K115" s="19" cm="1">
        <f t="array" ref="K115">_xlfn.XLOOKUP(transformación!$B106,'[1]Indice del consumidor'!$A$2:$A$301,_xlfn.XLOOKUP($C$1,'[1]Indice del consumidor'!$B$1:$P$1,'[1]Indice del consumidor'!$B$2:$P$301))</f>
        <v>-23.9</v>
      </c>
      <c r="L115" s="34" t="s">
        <v>702</v>
      </c>
      <c r="M115" s="34" t="s">
        <v>702</v>
      </c>
      <c r="N115" s="34" t="s">
        <v>702</v>
      </c>
    </row>
    <row r="116" spans="1:14" x14ac:dyDescent="0.3">
      <c r="A116" s="2" t="str">
        <f>'Viajeros Hoteles y Apartamet'!A116</f>
        <v>2013</v>
      </c>
      <c r="B116" s="2" t="str">
        <f>'Viajeros Hoteles y Apartamet'!B116</f>
        <v>9</v>
      </c>
      <c r="C116" s="3">
        <f>'Viajeros Hoteles y Apartamet'!Q116</f>
        <v>34117</v>
      </c>
      <c r="D116" s="3" cm="1">
        <f t="array" ref="D116">_xlfn.XLOOKUP(transformación!A107,'[1]Pib Pc'!$A$2:$A$81,_xlfn.XLOOKUP($C$1,'[1]Pib Pc'!B$1:P$1,'[1]Pib Pc'!$B$2:$P$81))</f>
        <v>6690</v>
      </c>
      <c r="E116" s="19" cm="1">
        <f t="array" ref="E116">_xlfn.XLOOKUP(transformación!B107,'[1]IPC Armonizado'!$A$2:$A$250,_xlfn.XLOOKUP($C$1,'[1]IPC Armonizado'!$B$1:$Q$1,'[1]IPC Armonizado'!$B$2:$Q$250))</f>
        <v>100.5</v>
      </c>
      <c r="F116" s="19" cm="1">
        <f t="array" ref="F116">_xlfn.XLOOKUP(transformación!A107,'[1]Desempleo armonizado'!$A$2:$A$101,_xlfn.XLOOKUP($C$1,'[1]Desempleo armonizado'!$B$1:$P$1,'[1]Desempleo armonizado'!$B$2:$P$101))</f>
        <v>11.3</v>
      </c>
      <c r="G116" s="26" cm="1">
        <f t="array" ref="G116">IFERROR(_xlfn.XLOOKUP(transformación!$B107,[1]Forwarkeys!$B$2:$B$1000,_xlfn.XLOOKUP($C$1,[1]Forwarkeys!$C$1:$BA$1,[1]Forwarkeys!$C$2:$BA$1000)),"-")</f>
        <v>22134</v>
      </c>
      <c r="H116" s="19">
        <f>España!E116</f>
        <v>101.32</v>
      </c>
      <c r="I116" s="3">
        <f>[1]Aeropuerto!$L109</f>
        <v>19162</v>
      </c>
      <c r="J116" s="3" cm="1">
        <f t="array" ref="J116">_xlfn.XLOOKUP(transformación!$B107,[1]Mortalidad!$A$2:$A$301,_xlfn.XLOOKUP($C$1,[1]Mortalidad!$B$1:$P$1,[1]Mortalidad!$B$2:$P$301))</f>
        <v>43722</v>
      </c>
      <c r="K116" s="19" cm="1">
        <f t="array" ref="K116">_xlfn.XLOOKUP(transformación!$B107,'[1]Indice del consumidor'!$A$2:$A$301,_xlfn.XLOOKUP($C$1,'[1]Indice del consumidor'!$B$1:$P$1,'[1]Indice del consumidor'!$B$2:$P$301))</f>
        <v>-21</v>
      </c>
      <c r="L116" s="34" t="s">
        <v>702</v>
      </c>
      <c r="M116" s="34" t="s">
        <v>702</v>
      </c>
      <c r="N116" s="34" t="s">
        <v>702</v>
      </c>
    </row>
    <row r="117" spans="1:14" x14ac:dyDescent="0.3">
      <c r="A117" s="2" t="str">
        <f>'Viajeros Hoteles y Apartamet'!A117</f>
        <v>2013</v>
      </c>
      <c r="B117" s="2" t="str">
        <f>'Viajeros Hoteles y Apartamet'!B117</f>
        <v>10</v>
      </c>
      <c r="C117" s="3">
        <f>'Viajeros Hoteles y Apartamet'!Q117</f>
        <v>22157</v>
      </c>
      <c r="D117" s="3" cm="1">
        <f t="array" ref="D117">_xlfn.XLOOKUP(transformación!A108,'[1]Pib Pc'!$A$2:$A$81,_xlfn.XLOOKUP($C$1,'[1]Pib Pc'!B$1:P$1,'[1]Pib Pc'!$B$2:$P$81))</f>
        <v>7100</v>
      </c>
      <c r="E117" s="19" cm="1">
        <f t="array" ref="E117">_xlfn.XLOOKUP(transformación!B108,'[1]IPC Armonizado'!$A$2:$A$250,_xlfn.XLOOKUP($C$1,'[1]IPC Armonizado'!$B$1:$Q$1,'[1]IPC Armonizado'!$B$2:$Q$250))</f>
        <v>100.5</v>
      </c>
      <c r="F117" s="19" cm="1">
        <f t="array" ref="F117">_xlfn.XLOOKUP(transformación!A108,'[1]Desempleo armonizado'!$A$2:$A$101,_xlfn.XLOOKUP($C$1,'[1]Desempleo armonizado'!$B$1:$P$1,'[1]Desempleo armonizado'!$B$2:$P$101))</f>
        <v>12.7</v>
      </c>
      <c r="G117" s="26" cm="1">
        <f t="array" ref="G117">IFERROR(_xlfn.XLOOKUP(transformación!$B108,[1]Forwarkeys!$B$2:$B$1000,_xlfn.XLOOKUP($C$1,[1]Forwarkeys!$C$1:$BA$1,[1]Forwarkeys!$C$2:$BA$1000)),"-")</f>
        <v>15762</v>
      </c>
      <c r="H117" s="19">
        <f>España!E117</f>
        <v>101.34</v>
      </c>
      <c r="I117" s="3">
        <f>[1]Aeropuerto!$L110</f>
        <v>13023</v>
      </c>
      <c r="J117" s="3" cm="1">
        <f t="array" ref="J117">_xlfn.XLOOKUP(transformación!$B108,[1]Mortalidad!$A$2:$A$301,_xlfn.XLOOKUP($C$1,[1]Mortalidad!$B$1:$P$1,[1]Mortalidad!$B$2:$P$301))</f>
        <v>50084</v>
      </c>
      <c r="K117" s="19" cm="1">
        <f t="array" ref="K117">_xlfn.XLOOKUP(transformación!$B108,'[1]Indice del consumidor'!$A$2:$A$301,_xlfn.XLOOKUP($C$1,'[1]Indice del consumidor'!$B$1:$P$1,'[1]Indice del consumidor'!$B$2:$P$301))</f>
        <v>-27.1</v>
      </c>
      <c r="L117" s="34" t="s">
        <v>702</v>
      </c>
      <c r="M117" s="34" t="s">
        <v>702</v>
      </c>
      <c r="N117" s="34" t="s">
        <v>702</v>
      </c>
    </row>
    <row r="118" spans="1:14" x14ac:dyDescent="0.3">
      <c r="A118" s="2" t="str">
        <f>'Viajeros Hoteles y Apartamet'!A118</f>
        <v>2013</v>
      </c>
      <c r="B118" s="2" t="str">
        <f>'Viajeros Hoteles y Apartamet'!B118</f>
        <v>11</v>
      </c>
      <c r="C118" s="3">
        <f>'Viajeros Hoteles y Apartamet'!Q118</f>
        <v>10566</v>
      </c>
      <c r="D118" s="3" cm="1">
        <f t="array" ref="D118">_xlfn.XLOOKUP(transformación!A109,'[1]Pib Pc'!$A$2:$A$81,_xlfn.XLOOKUP($C$1,'[1]Pib Pc'!B$1:P$1,'[1]Pib Pc'!$B$2:$P$81))</f>
        <v>7100</v>
      </c>
      <c r="E118" s="19" cm="1">
        <f t="array" ref="E118">_xlfn.XLOOKUP(transformación!B109,'[1]IPC Armonizado'!$A$2:$A$250,_xlfn.XLOOKUP($C$1,'[1]IPC Armonizado'!$B$1:$Q$1,'[1]IPC Armonizado'!$B$2:$Q$250))</f>
        <v>100.2</v>
      </c>
      <c r="F118" s="19" cm="1">
        <f t="array" ref="F118">_xlfn.XLOOKUP(transformación!A109,'[1]Desempleo armonizado'!$A$2:$A$101,_xlfn.XLOOKUP($C$1,'[1]Desempleo armonizado'!$B$1:$P$1,'[1]Desempleo armonizado'!$B$2:$P$101))</f>
        <v>12.7</v>
      </c>
      <c r="G118" s="26" cm="1">
        <f t="array" ref="G118">IFERROR(_xlfn.XLOOKUP(transformación!$B109,[1]Forwarkeys!$B$2:$B$1000,_xlfn.XLOOKUP($C$1,[1]Forwarkeys!$C$1:$BA$1,[1]Forwarkeys!$C$2:$BA$1000)),"-")</f>
        <v>10989</v>
      </c>
      <c r="H118" s="19">
        <f>España!E118</f>
        <v>101.35</v>
      </c>
      <c r="I118" s="3">
        <f>[1]Aeropuerto!$L111</f>
        <v>8642</v>
      </c>
      <c r="J118" s="3" cm="1">
        <f t="array" ref="J118">_xlfn.XLOOKUP(transformación!$B109,[1]Mortalidad!$A$2:$A$301,_xlfn.XLOOKUP($C$1,[1]Mortalidad!$B$1:$P$1,[1]Mortalidad!$B$2:$P$301))</f>
        <v>46613</v>
      </c>
      <c r="K118" s="19" cm="1">
        <f t="array" ref="K118">_xlfn.XLOOKUP(transformación!$B109,'[1]Indice del consumidor'!$A$2:$A$301,_xlfn.XLOOKUP($C$1,'[1]Indice del consumidor'!$B$1:$P$1,'[1]Indice del consumidor'!$B$2:$P$301))</f>
        <v>-24.3</v>
      </c>
      <c r="L118" s="34" t="s">
        <v>702</v>
      </c>
      <c r="M118" s="34" t="s">
        <v>702</v>
      </c>
      <c r="N118" s="34" t="s">
        <v>702</v>
      </c>
    </row>
    <row r="119" spans="1:14" x14ac:dyDescent="0.3">
      <c r="A119" s="2" t="str">
        <f>'Viajeros Hoteles y Apartamet'!A119</f>
        <v>2013</v>
      </c>
      <c r="B119" s="2" t="str">
        <f>'Viajeros Hoteles y Apartamet'!B119</f>
        <v>12</v>
      </c>
      <c r="C119" s="3">
        <f>'Viajeros Hoteles y Apartamet'!Q119</f>
        <v>14196</v>
      </c>
      <c r="D119" s="3" cm="1">
        <f t="array" ref="D119">_xlfn.XLOOKUP(transformación!A110,'[1]Pib Pc'!$A$2:$A$81,_xlfn.XLOOKUP($C$1,'[1]Pib Pc'!B$1:P$1,'[1]Pib Pc'!$B$2:$P$81))</f>
        <v>7100</v>
      </c>
      <c r="E119" s="19" cm="1">
        <f t="array" ref="E119">_xlfn.XLOOKUP(transformación!B110,'[1]IPC Armonizado'!$A$2:$A$250,_xlfn.XLOOKUP($C$1,'[1]IPC Armonizado'!$B$1:$Q$1,'[1]IPC Armonizado'!$B$2:$Q$250))</f>
        <v>100.5</v>
      </c>
      <c r="F119" s="19" cm="1">
        <f t="array" ref="F119">_xlfn.XLOOKUP(transformación!A110,'[1]Desempleo armonizado'!$A$2:$A$101,_xlfn.XLOOKUP($C$1,'[1]Desempleo armonizado'!$B$1:$P$1,'[1]Desempleo armonizado'!$B$2:$P$101))</f>
        <v>12.7</v>
      </c>
      <c r="G119" s="26" cm="1">
        <f t="array" ref="G119">IFERROR(_xlfn.XLOOKUP(transformación!$B110,[1]Forwarkeys!$B$2:$B$1000,_xlfn.XLOOKUP($C$1,[1]Forwarkeys!$C$1:$BA$1,[1]Forwarkeys!$C$2:$BA$1000)),"-")</f>
        <v>12054</v>
      </c>
      <c r="H119" s="19">
        <f>España!E119</f>
        <v>101.37</v>
      </c>
      <c r="I119" s="3">
        <f>[1]Aeropuerto!$L112</f>
        <v>9837</v>
      </c>
      <c r="J119" s="3" cm="1">
        <f t="array" ref="J119">_xlfn.XLOOKUP(transformación!$B110,[1]Mortalidad!$A$2:$A$301,_xlfn.XLOOKUP($C$1,[1]Mortalidad!$B$1:$P$1,[1]Mortalidad!$B$2:$P$301))</f>
        <v>52459</v>
      </c>
      <c r="K119" s="19" cm="1">
        <f t="array" ref="K119">_xlfn.XLOOKUP(transformación!$B110,'[1]Indice del consumidor'!$A$2:$A$301,_xlfn.XLOOKUP($C$1,'[1]Indice del consumidor'!$B$1:$P$1,'[1]Indice del consumidor'!$B$2:$P$301))</f>
        <v>-24.4</v>
      </c>
      <c r="L119" s="34" t="s">
        <v>702</v>
      </c>
      <c r="M119" s="34" t="s">
        <v>702</v>
      </c>
      <c r="N119" s="34" t="s">
        <v>702</v>
      </c>
    </row>
    <row r="120" spans="1:14" x14ac:dyDescent="0.3">
      <c r="A120" s="2" t="str">
        <f>'Viajeros Hoteles y Apartamet'!A120</f>
        <v>2014</v>
      </c>
      <c r="B120" s="2" t="str">
        <f>'Viajeros Hoteles y Apartamet'!B120</f>
        <v>1</v>
      </c>
      <c r="C120" s="3">
        <f>'Viajeros Hoteles y Apartamet'!Q120</f>
        <v>15249</v>
      </c>
      <c r="D120" s="3" cm="1">
        <f t="array" ref="D120">_xlfn.XLOOKUP(transformación!A111,'[1]Pib Pc'!$A$2:$A$81,_xlfn.XLOOKUP($C$1,'[1]Pib Pc'!B$1:P$1,'[1]Pib Pc'!$B$2:$P$81))</f>
        <v>6390</v>
      </c>
      <c r="E120" s="19" cm="1">
        <f t="array" ref="E120">_xlfn.XLOOKUP(transformación!B111,'[1]IPC Armonizado'!$A$2:$A$250,_xlfn.XLOOKUP($C$1,'[1]IPC Armonizado'!$B$1:$Q$1,'[1]IPC Armonizado'!$B$2:$Q$250))</f>
        <v>98.5</v>
      </c>
      <c r="F120" s="19" cm="1">
        <f t="array" ref="F120">_xlfn.XLOOKUP(transformación!A111,'[1]Desempleo armonizado'!$A$2:$A$101,_xlfn.XLOOKUP($C$1,'[1]Desempleo armonizado'!$B$1:$P$1,'[1]Desempleo armonizado'!$B$2:$P$101))</f>
        <v>13.6</v>
      </c>
      <c r="G120" s="26" cm="1">
        <f t="array" ref="G120">IFERROR(_xlfn.XLOOKUP(transformación!$B111,[1]Forwarkeys!$B$2:$B$1000,_xlfn.XLOOKUP($C$1,[1]Forwarkeys!$C$1:$BA$1,[1]Forwarkeys!$C$2:$BA$1000)),"-")</f>
        <v>10800</v>
      </c>
      <c r="H120" s="19">
        <f>España!E120</f>
        <v>99.49</v>
      </c>
      <c r="I120" s="3">
        <f>[1]Aeropuerto!$L113</f>
        <v>8324</v>
      </c>
      <c r="J120" s="3" cm="1">
        <f t="array" ref="J120">_xlfn.XLOOKUP(transformación!$B111,[1]Mortalidad!$A$2:$A$301,_xlfn.XLOOKUP($C$1,[1]Mortalidad!$B$1:$P$1,[1]Mortalidad!$B$2:$P$301))</f>
        <v>58934</v>
      </c>
      <c r="K120" s="19" cm="1">
        <f t="array" ref="K120">_xlfn.XLOOKUP(transformación!$B111,'[1]Indice del consumidor'!$A$2:$A$301,_xlfn.XLOOKUP($C$1,'[1]Indice del consumidor'!$B$1:$P$1,'[1]Indice del consumidor'!$B$2:$P$301))</f>
        <v>-24.6</v>
      </c>
      <c r="L120" s="34" t="s">
        <v>702</v>
      </c>
      <c r="M120" s="34" t="s">
        <v>702</v>
      </c>
      <c r="N120" s="34" t="s">
        <v>702</v>
      </c>
    </row>
    <row r="121" spans="1:14" x14ac:dyDescent="0.3">
      <c r="A121" s="2" t="str">
        <f>'Viajeros Hoteles y Apartamet'!A121</f>
        <v>2014</v>
      </c>
      <c r="B121" s="2" t="str">
        <f>'Viajeros Hoteles y Apartamet'!B121</f>
        <v>2</v>
      </c>
      <c r="C121" s="3">
        <f>'Viajeros Hoteles y Apartamet'!Q121</f>
        <v>9199</v>
      </c>
      <c r="D121" s="3" cm="1">
        <f t="array" ref="D121">_xlfn.XLOOKUP(transformación!A112,'[1]Pib Pc'!$A$2:$A$81,_xlfn.XLOOKUP($C$1,'[1]Pib Pc'!B$1:P$1,'[1]Pib Pc'!$B$2:$P$81))</f>
        <v>6390</v>
      </c>
      <c r="E121" s="19" cm="1">
        <f t="array" ref="E121">_xlfn.XLOOKUP(transformación!B112,'[1]IPC Armonizado'!$A$2:$A$250,_xlfn.XLOOKUP($C$1,'[1]IPC Armonizado'!$B$1:$Q$1,'[1]IPC Armonizado'!$B$2:$Q$250))</f>
        <v>98.1</v>
      </c>
      <c r="F121" s="19" cm="1">
        <f t="array" ref="F121">_xlfn.XLOOKUP(transformación!A112,'[1]Desempleo armonizado'!$A$2:$A$101,_xlfn.XLOOKUP($C$1,'[1]Desempleo armonizado'!$B$1:$P$1,'[1]Desempleo armonizado'!$B$2:$P$101))</f>
        <v>13.6</v>
      </c>
      <c r="G121" s="26" cm="1">
        <f t="array" ref="G121">IFERROR(_xlfn.XLOOKUP(transformación!$B112,[1]Forwarkeys!$B$2:$B$1000,_xlfn.XLOOKUP($C$1,[1]Forwarkeys!$C$1:$BA$1,[1]Forwarkeys!$C$2:$BA$1000)),"-")</f>
        <v>8673</v>
      </c>
      <c r="H121" s="19">
        <f>España!E121</f>
        <v>99.36</v>
      </c>
      <c r="I121" s="3">
        <f>[1]Aeropuerto!$L114</f>
        <v>7560</v>
      </c>
      <c r="J121" s="3" cm="1">
        <f t="array" ref="J121">_xlfn.XLOOKUP(transformación!$B112,[1]Mortalidad!$A$2:$A$301,_xlfn.XLOOKUP($C$1,[1]Mortalidad!$B$1:$P$1,[1]Mortalidad!$B$2:$P$301))</f>
        <v>51351</v>
      </c>
      <c r="K121" s="19" cm="1">
        <f t="array" ref="K121">_xlfn.XLOOKUP(transformación!$B112,'[1]Indice del consumidor'!$A$2:$A$301,_xlfn.XLOOKUP($C$1,'[1]Indice del consumidor'!$B$1:$P$1,'[1]Indice del consumidor'!$B$2:$P$301))</f>
        <v>-23</v>
      </c>
      <c r="L121" s="34" t="s">
        <v>702</v>
      </c>
      <c r="M121" s="34" t="s">
        <v>702</v>
      </c>
      <c r="N121" s="34" t="s">
        <v>702</v>
      </c>
    </row>
    <row r="122" spans="1:14" x14ac:dyDescent="0.3">
      <c r="A122" s="2" t="str">
        <f>'Viajeros Hoteles y Apartamet'!A122</f>
        <v>2014</v>
      </c>
      <c r="B122" s="2" t="str">
        <f>'Viajeros Hoteles y Apartamet'!B122</f>
        <v>3</v>
      </c>
      <c r="C122" s="3">
        <f>'Viajeros Hoteles y Apartamet'!Q122</f>
        <v>14145</v>
      </c>
      <c r="D122" s="3" cm="1">
        <f t="array" ref="D122">_xlfn.XLOOKUP(transformación!A113,'[1]Pib Pc'!$A$2:$A$81,_xlfn.XLOOKUP($C$1,'[1]Pib Pc'!B$1:P$1,'[1]Pib Pc'!$B$2:$P$81))</f>
        <v>6390</v>
      </c>
      <c r="E122" s="19" cm="1">
        <f t="array" ref="E122">_xlfn.XLOOKUP(transformación!B113,'[1]IPC Armonizado'!$A$2:$A$250,_xlfn.XLOOKUP($C$1,'[1]IPC Armonizado'!$B$1:$Q$1,'[1]IPC Armonizado'!$B$2:$Q$250))</f>
        <v>100.3</v>
      </c>
      <c r="F122" s="19" cm="1">
        <f t="array" ref="F122">_xlfn.XLOOKUP(transformación!A113,'[1]Desempleo armonizado'!$A$2:$A$101,_xlfn.XLOOKUP($C$1,'[1]Desempleo armonizado'!$B$1:$P$1,'[1]Desempleo armonizado'!$B$2:$P$101))</f>
        <v>13.6</v>
      </c>
      <c r="G122" s="26" cm="1">
        <f t="array" ref="G122">IFERROR(_xlfn.XLOOKUP(transformación!$B113,[1]Forwarkeys!$B$2:$B$1000,_xlfn.XLOOKUP($C$1,[1]Forwarkeys!$C$1:$BA$1,[1]Forwarkeys!$C$2:$BA$1000)),"-")</f>
        <v>12099</v>
      </c>
      <c r="H122" s="19">
        <f>España!E122</f>
        <v>100.94</v>
      </c>
      <c r="I122" s="3">
        <f>[1]Aeropuerto!$L115</f>
        <v>10762</v>
      </c>
      <c r="J122" s="3" cm="1">
        <f t="array" ref="J122">_xlfn.XLOOKUP(transformación!$B113,[1]Mortalidad!$A$2:$A$301,_xlfn.XLOOKUP($C$1,[1]Mortalidad!$B$1:$P$1,[1]Mortalidad!$B$2:$P$301))</f>
        <v>53996</v>
      </c>
      <c r="K122" s="19" cm="1">
        <f t="array" ref="K122">_xlfn.XLOOKUP(transformación!$B113,'[1]Indice del consumidor'!$A$2:$A$301,_xlfn.XLOOKUP($C$1,'[1]Indice del consumidor'!$B$1:$P$1,'[1]Indice del consumidor'!$B$2:$P$301))</f>
        <v>-20.2</v>
      </c>
      <c r="L122" s="34" t="s">
        <v>702</v>
      </c>
      <c r="M122" s="34" t="s">
        <v>702</v>
      </c>
      <c r="N122" s="34" t="s">
        <v>702</v>
      </c>
    </row>
    <row r="123" spans="1:14" x14ac:dyDescent="0.3">
      <c r="A123" s="2" t="str">
        <f>'Viajeros Hoteles y Apartamet'!A123</f>
        <v>2014</v>
      </c>
      <c r="B123" s="2" t="str">
        <f>'Viajeros Hoteles y Apartamet'!B123</f>
        <v>4</v>
      </c>
      <c r="C123" s="3">
        <f>'Viajeros Hoteles y Apartamet'!Q123</f>
        <v>33751</v>
      </c>
      <c r="D123" s="3" cm="1">
        <f t="array" ref="D123">_xlfn.XLOOKUP(transformación!A114,'[1]Pib Pc'!$A$2:$A$81,_xlfn.XLOOKUP($C$1,'[1]Pib Pc'!B$1:P$1,'[1]Pib Pc'!$B$2:$P$81))</f>
        <v>6730</v>
      </c>
      <c r="E123" s="19" cm="1">
        <f t="array" ref="E123">_xlfn.XLOOKUP(transformación!B114,'[1]IPC Armonizado'!$A$2:$A$250,_xlfn.XLOOKUP($C$1,'[1]IPC Armonizado'!$B$1:$Q$1,'[1]IPC Armonizado'!$B$2:$Q$250))</f>
        <v>100.8</v>
      </c>
      <c r="F123" s="19" cm="1">
        <f t="array" ref="F123">_xlfn.XLOOKUP(transformación!A114,'[1]Desempleo armonizado'!$A$2:$A$101,_xlfn.XLOOKUP($C$1,'[1]Desempleo armonizado'!$B$1:$P$1,'[1]Desempleo armonizado'!$B$2:$P$101))</f>
        <v>12.2</v>
      </c>
      <c r="G123" s="26" cm="1">
        <f t="array" ref="G123">IFERROR(_xlfn.XLOOKUP(transformación!$B114,[1]Forwarkeys!$B$2:$B$1000,_xlfn.XLOOKUP($C$1,[1]Forwarkeys!$C$1:$BA$1,[1]Forwarkeys!$C$2:$BA$1000)),"-")</f>
        <v>23919</v>
      </c>
      <c r="H123" s="19">
        <f>España!E123</f>
        <v>101.57</v>
      </c>
      <c r="I123" s="3">
        <f>[1]Aeropuerto!$L116</f>
        <v>21337</v>
      </c>
      <c r="J123" s="3" cm="1">
        <f t="array" ref="J123">_xlfn.XLOOKUP(transformación!$B114,[1]Mortalidad!$A$2:$A$301,_xlfn.XLOOKUP($C$1,[1]Mortalidad!$B$1:$P$1,[1]Mortalidad!$B$2:$P$301))</f>
        <v>49769</v>
      </c>
      <c r="K123" s="19" cm="1">
        <f t="array" ref="K123">_xlfn.XLOOKUP(transformación!$B114,'[1]Indice del consumidor'!$A$2:$A$301,_xlfn.XLOOKUP($C$1,'[1]Indice del consumidor'!$B$1:$P$1,'[1]Indice del consumidor'!$B$2:$P$301))</f>
        <v>-17</v>
      </c>
      <c r="L123" s="34" t="s">
        <v>702</v>
      </c>
      <c r="M123" s="34" t="s">
        <v>702</v>
      </c>
      <c r="N123" s="34" t="s">
        <v>702</v>
      </c>
    </row>
    <row r="124" spans="1:14" x14ac:dyDescent="0.3">
      <c r="A124" s="2" t="str">
        <f>'Viajeros Hoteles y Apartamet'!A124</f>
        <v>2014</v>
      </c>
      <c r="B124" s="2" t="str">
        <f>'Viajeros Hoteles y Apartamet'!B124</f>
        <v>5</v>
      </c>
      <c r="C124" s="3">
        <f>'Viajeros Hoteles y Apartamet'!Q124</f>
        <v>30584</v>
      </c>
      <c r="D124" s="3" cm="1">
        <f t="array" ref="D124">_xlfn.XLOOKUP(transformación!A115,'[1]Pib Pc'!$A$2:$A$81,_xlfn.XLOOKUP($C$1,'[1]Pib Pc'!B$1:P$1,'[1]Pib Pc'!$B$2:$P$81))</f>
        <v>6730</v>
      </c>
      <c r="E124" s="19" cm="1">
        <f t="array" ref="E124">_xlfn.XLOOKUP(transformación!B115,'[1]IPC Armonizado'!$A$2:$A$250,_xlfn.XLOOKUP($C$1,'[1]IPC Armonizado'!$B$1:$Q$1,'[1]IPC Armonizado'!$B$2:$Q$250))</f>
        <v>100.7</v>
      </c>
      <c r="F124" s="19" cm="1">
        <f t="array" ref="F124">_xlfn.XLOOKUP(transformación!A115,'[1]Desempleo armonizado'!$A$2:$A$101,_xlfn.XLOOKUP($C$1,'[1]Desempleo armonizado'!$B$1:$P$1,'[1]Desempleo armonizado'!$B$2:$P$101))</f>
        <v>12.2</v>
      </c>
      <c r="G124" s="26" cm="1">
        <f t="array" ref="G124">IFERROR(_xlfn.XLOOKUP(transformación!$B115,[1]Forwarkeys!$B$2:$B$1000,_xlfn.XLOOKUP($C$1,[1]Forwarkeys!$C$1:$BA$1,[1]Forwarkeys!$C$2:$BA$1000)),"-")</f>
        <v>24636</v>
      </c>
      <c r="H124" s="19">
        <f>España!E124</f>
        <v>101.54</v>
      </c>
      <c r="I124" s="3">
        <f>[1]Aeropuerto!$L117</f>
        <v>20565</v>
      </c>
      <c r="J124" s="3" cm="1">
        <f t="array" ref="J124">_xlfn.XLOOKUP(transformación!$B115,[1]Mortalidad!$A$2:$A$301,_xlfn.XLOOKUP($C$1,[1]Mortalidad!$B$1:$P$1,[1]Mortalidad!$B$2:$P$301))</f>
        <v>49517</v>
      </c>
      <c r="K124" s="19" cm="1">
        <f t="array" ref="K124">_xlfn.XLOOKUP(transformación!$B115,'[1]Indice del consumidor'!$A$2:$A$301,_xlfn.XLOOKUP($C$1,'[1]Indice del consumidor'!$B$1:$P$1,'[1]Indice del consumidor'!$B$2:$P$301))</f>
        <v>-13.9</v>
      </c>
      <c r="L124" s="34" t="s">
        <v>702</v>
      </c>
      <c r="M124" s="34" t="s">
        <v>702</v>
      </c>
      <c r="N124" s="34" t="s">
        <v>702</v>
      </c>
    </row>
    <row r="125" spans="1:14" x14ac:dyDescent="0.3">
      <c r="A125" s="2" t="str">
        <f>'Viajeros Hoteles y Apartamet'!A125</f>
        <v>2014</v>
      </c>
      <c r="B125" s="2" t="str">
        <f>'Viajeros Hoteles y Apartamet'!B125</f>
        <v>6</v>
      </c>
      <c r="C125" s="3">
        <f>'Viajeros Hoteles y Apartamet'!Q125</f>
        <v>36502</v>
      </c>
      <c r="D125" s="3" cm="1">
        <f t="array" ref="D125">_xlfn.XLOOKUP(transformación!A116,'[1]Pib Pc'!$A$2:$A$81,_xlfn.XLOOKUP($C$1,'[1]Pib Pc'!B$1:P$1,'[1]Pib Pc'!$B$2:$P$81))</f>
        <v>6730</v>
      </c>
      <c r="E125" s="19" cm="1">
        <f t="array" ref="E125">_xlfn.XLOOKUP(transformación!B116,'[1]IPC Armonizado'!$A$2:$A$250,_xlfn.XLOOKUP($C$1,'[1]IPC Armonizado'!$B$1:$Q$1,'[1]IPC Armonizado'!$B$2:$Q$250))</f>
        <v>100.8</v>
      </c>
      <c r="F125" s="19" cm="1">
        <f t="array" ref="F125">_xlfn.XLOOKUP(transformación!A116,'[1]Desempleo armonizado'!$A$2:$A$101,_xlfn.XLOOKUP($C$1,'[1]Desempleo armonizado'!$B$1:$P$1,'[1]Desempleo armonizado'!$B$2:$P$101))</f>
        <v>12.2</v>
      </c>
      <c r="G125" s="26" cm="1">
        <f t="array" ref="G125">IFERROR(_xlfn.XLOOKUP(transformación!$B116,[1]Forwarkeys!$B$2:$B$1000,_xlfn.XLOOKUP($C$1,[1]Forwarkeys!$C$1:$BA$1,[1]Forwarkeys!$C$2:$BA$1000)),"-")</f>
        <v>26059</v>
      </c>
      <c r="H125" s="19">
        <f>España!E125</f>
        <v>101.49</v>
      </c>
      <c r="I125" s="3">
        <f>[1]Aeropuerto!$L118</f>
        <v>22668</v>
      </c>
      <c r="J125" s="3" cm="1">
        <f t="array" ref="J125">_xlfn.XLOOKUP(transformación!$B116,[1]Mortalidad!$A$2:$A$301,_xlfn.XLOOKUP($C$1,[1]Mortalidad!$B$1:$P$1,[1]Mortalidad!$B$2:$P$301))</f>
        <v>45442</v>
      </c>
      <c r="K125" s="19" cm="1">
        <f t="array" ref="K125">_xlfn.XLOOKUP(transformación!$B116,'[1]Indice del consumidor'!$A$2:$A$301,_xlfn.XLOOKUP($C$1,'[1]Indice del consumidor'!$B$1:$P$1,'[1]Indice del consumidor'!$B$2:$P$301))</f>
        <v>-15.4</v>
      </c>
      <c r="L125" s="34" t="s">
        <v>702</v>
      </c>
      <c r="M125" s="34" t="s">
        <v>702</v>
      </c>
      <c r="N125" s="34" t="s">
        <v>702</v>
      </c>
    </row>
    <row r="126" spans="1:14" x14ac:dyDescent="0.3">
      <c r="A126" s="2" t="str">
        <f>'Viajeros Hoteles y Apartamet'!A126</f>
        <v>2014</v>
      </c>
      <c r="B126" s="2" t="str">
        <f>'Viajeros Hoteles y Apartamet'!B126</f>
        <v>7</v>
      </c>
      <c r="C126" s="3">
        <f>'Viajeros Hoteles y Apartamet'!Q126</f>
        <v>41832</v>
      </c>
      <c r="D126" s="3" cm="1">
        <f t="array" ref="D126">_xlfn.XLOOKUP(transformación!A117,'[1]Pib Pc'!$A$2:$A$81,_xlfn.XLOOKUP($C$1,'[1]Pib Pc'!B$1:P$1,'[1]Pib Pc'!$B$2:$P$81))</f>
        <v>6730</v>
      </c>
      <c r="E126" s="19" cm="1">
        <f t="array" ref="E126">_xlfn.XLOOKUP(transformación!B117,'[1]IPC Armonizado'!$A$2:$A$250,_xlfn.XLOOKUP($C$1,'[1]IPC Armonizado'!$B$1:$Q$1,'[1]IPC Armonizado'!$B$2:$Q$250))</f>
        <v>98.7</v>
      </c>
      <c r="F126" s="19" cm="1">
        <f t="array" ref="F126">_xlfn.XLOOKUP(transformación!A117,'[1]Desempleo armonizado'!$A$2:$A$101,_xlfn.XLOOKUP($C$1,'[1]Desempleo armonizado'!$B$1:$P$1,'[1]Desempleo armonizado'!$B$2:$P$101))</f>
        <v>11.8</v>
      </c>
      <c r="G126" s="26" cm="1">
        <f t="array" ref="G126">IFERROR(_xlfn.XLOOKUP(transformación!$B117,[1]Forwarkeys!$B$2:$B$1000,_xlfn.XLOOKUP($C$1,[1]Forwarkeys!$C$1:$BA$1,[1]Forwarkeys!$C$2:$BA$1000)),"-")</f>
        <v>26531</v>
      </c>
      <c r="H126" s="19">
        <f>España!E126</f>
        <v>99.93</v>
      </c>
      <c r="I126" s="3">
        <f>[1]Aeropuerto!$L119</f>
        <v>25318</v>
      </c>
      <c r="J126" s="3" cm="1">
        <f t="array" ref="J126">_xlfn.XLOOKUP(transformación!$B117,[1]Mortalidad!$A$2:$A$301,_xlfn.XLOOKUP($C$1,[1]Mortalidad!$B$1:$P$1,[1]Mortalidad!$B$2:$P$301))</f>
        <v>47358</v>
      </c>
      <c r="K126" s="19" cm="1">
        <f t="array" ref="K126">_xlfn.XLOOKUP(transformación!$B117,'[1]Indice del consumidor'!$A$2:$A$301,_xlfn.XLOOKUP($C$1,'[1]Indice del consumidor'!$B$1:$P$1,'[1]Indice del consumidor'!$B$2:$P$301))</f>
        <v>-18.899999999999999</v>
      </c>
      <c r="L126" s="34" t="s">
        <v>702</v>
      </c>
      <c r="M126" s="34" t="s">
        <v>702</v>
      </c>
      <c r="N126" s="34" t="s">
        <v>702</v>
      </c>
    </row>
    <row r="127" spans="1:14" x14ac:dyDescent="0.3">
      <c r="A127" s="2" t="str">
        <f>'Viajeros Hoteles y Apartamet'!A127</f>
        <v>2014</v>
      </c>
      <c r="B127" s="2" t="str">
        <f>'Viajeros Hoteles y Apartamet'!B127</f>
        <v>8</v>
      </c>
      <c r="C127" s="3">
        <f>'Viajeros Hoteles y Apartamet'!Q127</f>
        <v>80484</v>
      </c>
      <c r="D127" s="3" cm="1">
        <f t="array" ref="D127">_xlfn.XLOOKUP(transformación!A118,'[1]Pib Pc'!$A$2:$A$81,_xlfn.XLOOKUP($C$1,'[1]Pib Pc'!B$1:P$1,'[1]Pib Pc'!$B$2:$P$81))</f>
        <v>6730</v>
      </c>
      <c r="E127" s="19" cm="1">
        <f t="array" ref="E127">_xlfn.XLOOKUP(transformación!B118,'[1]IPC Armonizado'!$A$2:$A$250,_xlfn.XLOOKUP($C$1,'[1]IPC Armonizado'!$B$1:$Q$1,'[1]IPC Armonizado'!$B$2:$Q$250))</f>
        <v>98.6</v>
      </c>
      <c r="F127" s="19" cm="1">
        <f t="array" ref="F127">_xlfn.XLOOKUP(transformación!A118,'[1]Desempleo armonizado'!$A$2:$A$101,_xlfn.XLOOKUP($C$1,'[1]Desempleo armonizado'!$B$1:$P$1,'[1]Desempleo armonizado'!$B$2:$P$101))</f>
        <v>11.8</v>
      </c>
      <c r="G127" s="26" cm="1">
        <f t="array" ref="G127">IFERROR(_xlfn.XLOOKUP(transformación!$B118,[1]Forwarkeys!$B$2:$B$1000,_xlfn.XLOOKUP($C$1,[1]Forwarkeys!$C$1:$BA$1,[1]Forwarkeys!$C$2:$BA$1000)),"-")</f>
        <v>28626</v>
      </c>
      <c r="H127" s="19">
        <f>España!E127</f>
        <v>100.02</v>
      </c>
      <c r="I127" s="3">
        <f>[1]Aeropuerto!$L120</f>
        <v>26691</v>
      </c>
      <c r="J127" s="3" cm="1">
        <f t="array" ref="J127">_xlfn.XLOOKUP(transformación!$B118,[1]Mortalidad!$A$2:$A$301,_xlfn.XLOOKUP($C$1,[1]Mortalidad!$B$1:$P$1,[1]Mortalidad!$B$2:$P$301))</f>
        <v>43645</v>
      </c>
      <c r="K127" s="19" cm="1">
        <f t="array" ref="K127">_xlfn.XLOOKUP(transformación!$B118,'[1]Indice del consumidor'!$A$2:$A$301,_xlfn.XLOOKUP($C$1,'[1]Indice del consumidor'!$B$1:$P$1,'[1]Indice del consumidor'!$B$2:$P$301))</f>
        <v>-21.2</v>
      </c>
      <c r="L127" s="34" t="s">
        <v>702</v>
      </c>
      <c r="M127" s="34" t="s">
        <v>702</v>
      </c>
      <c r="N127" s="34" t="s">
        <v>702</v>
      </c>
    </row>
    <row r="128" spans="1:14" x14ac:dyDescent="0.3">
      <c r="A128" s="2" t="str">
        <f>'Viajeros Hoteles y Apartamet'!A128</f>
        <v>2014</v>
      </c>
      <c r="B128" s="2" t="str">
        <f>'Viajeros Hoteles y Apartamet'!B128</f>
        <v>9</v>
      </c>
      <c r="C128" s="3">
        <f>'Viajeros Hoteles y Apartamet'!Q128</f>
        <v>38564</v>
      </c>
      <c r="D128" s="3" cm="1">
        <f t="array" ref="D128">_xlfn.XLOOKUP(transformación!A119,'[1]Pib Pc'!$A$2:$A$81,_xlfn.XLOOKUP($C$1,'[1]Pib Pc'!B$1:P$1,'[1]Pib Pc'!$B$2:$P$81))</f>
        <v>6730</v>
      </c>
      <c r="E128" s="19" cm="1">
        <f t="array" ref="E128">_xlfn.XLOOKUP(transformación!B119,'[1]IPC Armonizado'!$A$2:$A$250,_xlfn.XLOOKUP($C$1,'[1]IPC Armonizado'!$B$1:$Q$1,'[1]IPC Armonizado'!$B$2:$Q$250))</f>
        <v>100.4</v>
      </c>
      <c r="F128" s="19" cm="1">
        <f t="array" ref="F128">_xlfn.XLOOKUP(transformación!A119,'[1]Desempleo armonizado'!$A$2:$A$101,_xlfn.XLOOKUP($C$1,'[1]Desempleo armonizado'!$B$1:$P$1,'[1]Desempleo armonizado'!$B$2:$P$101))</f>
        <v>11.8</v>
      </c>
      <c r="G128" s="26" cm="1">
        <f t="array" ref="G128">IFERROR(_xlfn.XLOOKUP(transformación!$B119,[1]Forwarkeys!$B$2:$B$1000,_xlfn.XLOOKUP($C$1,[1]Forwarkeys!$C$1:$BA$1,[1]Forwarkeys!$C$2:$BA$1000)),"-")</f>
        <v>25649</v>
      </c>
      <c r="H128" s="19">
        <f>España!E128</f>
        <v>101.04</v>
      </c>
      <c r="I128" s="3">
        <f>[1]Aeropuerto!$L121</f>
        <v>23037</v>
      </c>
      <c r="J128" s="3" cm="1">
        <f t="array" ref="J128">_xlfn.XLOOKUP(transformación!$B119,[1]Mortalidad!$A$2:$A$301,_xlfn.XLOOKUP($C$1,[1]Mortalidad!$B$1:$P$1,[1]Mortalidad!$B$2:$P$301))</f>
        <v>46795</v>
      </c>
      <c r="K128" s="19" cm="1">
        <f t="array" ref="K128">_xlfn.XLOOKUP(transformación!$B119,'[1]Indice del consumidor'!$A$2:$A$301,_xlfn.XLOOKUP($C$1,'[1]Indice del consumidor'!$B$1:$P$1,'[1]Indice del consumidor'!$B$2:$P$301))</f>
        <v>-19.899999999999999</v>
      </c>
      <c r="L128" s="34" t="s">
        <v>702</v>
      </c>
      <c r="M128" s="34" t="s">
        <v>702</v>
      </c>
      <c r="N128" s="34" t="s">
        <v>702</v>
      </c>
    </row>
    <row r="129" spans="1:14" x14ac:dyDescent="0.3">
      <c r="A129" s="2" t="str">
        <f>'Viajeros Hoteles y Apartamet'!A129</f>
        <v>2014</v>
      </c>
      <c r="B129" s="2" t="str">
        <f>'Viajeros Hoteles y Apartamet'!B129</f>
        <v>10</v>
      </c>
      <c r="C129" s="3">
        <f>'Viajeros Hoteles y Apartamet'!Q129</f>
        <v>28462</v>
      </c>
      <c r="D129" s="3" cm="1">
        <f t="array" ref="D129">_xlfn.XLOOKUP(transformación!A120,'[1]Pib Pc'!$A$2:$A$81,_xlfn.XLOOKUP($C$1,'[1]Pib Pc'!B$1:P$1,'[1]Pib Pc'!$B$2:$P$81))</f>
        <v>7140</v>
      </c>
      <c r="E129" s="19" cm="1">
        <f t="array" ref="E129">_xlfn.XLOOKUP(transformación!B120,'[1]IPC Armonizado'!$A$2:$A$250,_xlfn.XLOOKUP($C$1,'[1]IPC Armonizado'!$B$1:$Q$1,'[1]IPC Armonizado'!$B$2:$Q$250))</f>
        <v>100.7</v>
      </c>
      <c r="F129" s="19" cm="1">
        <f t="array" ref="F129">_xlfn.XLOOKUP(transformación!A120,'[1]Desempleo armonizado'!$A$2:$A$101,_xlfn.XLOOKUP($C$1,'[1]Desempleo armonizado'!$B$1:$P$1,'[1]Desempleo armonizado'!$B$2:$P$101))</f>
        <v>13.3</v>
      </c>
      <c r="G129" s="26" cm="1">
        <f t="array" ref="G129">IFERROR(_xlfn.XLOOKUP(transformación!$B120,[1]Forwarkeys!$B$2:$B$1000,_xlfn.XLOOKUP($C$1,[1]Forwarkeys!$C$1:$BA$1,[1]Forwarkeys!$C$2:$BA$1000)),"-")</f>
        <v>20484</v>
      </c>
      <c r="H129" s="19">
        <f>España!E129</f>
        <v>101.12</v>
      </c>
      <c r="I129" s="3">
        <f>[1]Aeropuerto!$L122</f>
        <v>18103</v>
      </c>
      <c r="J129" s="3" cm="1">
        <f t="array" ref="J129">_xlfn.XLOOKUP(transformación!$B120,[1]Mortalidad!$A$2:$A$301,_xlfn.XLOOKUP($C$1,[1]Mortalidad!$B$1:$P$1,[1]Mortalidad!$B$2:$P$301))</f>
        <v>49933</v>
      </c>
      <c r="K129" s="19" cm="1">
        <f t="array" ref="K129">_xlfn.XLOOKUP(transformación!$B120,'[1]Indice del consumidor'!$A$2:$A$301,_xlfn.XLOOKUP($C$1,'[1]Indice del consumidor'!$B$1:$P$1,'[1]Indice del consumidor'!$B$2:$P$301))</f>
        <v>-22.3</v>
      </c>
      <c r="L129" s="34" t="s">
        <v>702</v>
      </c>
      <c r="M129" s="34" t="s">
        <v>702</v>
      </c>
      <c r="N129" s="34" t="s">
        <v>702</v>
      </c>
    </row>
    <row r="130" spans="1:14" x14ac:dyDescent="0.3">
      <c r="A130" s="2" t="str">
        <f>'Viajeros Hoteles y Apartamet'!A130</f>
        <v>2014</v>
      </c>
      <c r="B130" s="2" t="str">
        <f>'Viajeros Hoteles y Apartamet'!B130</f>
        <v>11</v>
      </c>
      <c r="C130" s="3">
        <f>'Viajeros Hoteles y Apartamet'!Q130</f>
        <v>14092</v>
      </c>
      <c r="D130" s="3" cm="1">
        <f t="array" ref="D130">_xlfn.XLOOKUP(transformación!A121,'[1]Pib Pc'!$A$2:$A$81,_xlfn.XLOOKUP($C$1,'[1]Pib Pc'!B$1:P$1,'[1]Pib Pc'!$B$2:$P$81))</f>
        <v>7140</v>
      </c>
      <c r="E130" s="19" cm="1">
        <f t="array" ref="E130">_xlfn.XLOOKUP(transformación!B121,'[1]IPC Armonizado'!$A$2:$A$250,_xlfn.XLOOKUP($C$1,'[1]IPC Armonizado'!$B$1:$Q$1,'[1]IPC Armonizado'!$B$2:$Q$250))</f>
        <v>100.5</v>
      </c>
      <c r="F130" s="19" cm="1">
        <f t="array" ref="F130">_xlfn.XLOOKUP(transformación!A121,'[1]Desempleo armonizado'!$A$2:$A$101,_xlfn.XLOOKUP($C$1,'[1]Desempleo armonizado'!$B$1:$P$1,'[1]Desempleo armonizado'!$B$2:$P$101))</f>
        <v>13.3</v>
      </c>
      <c r="G130" s="26" cm="1">
        <f t="array" ref="G130">IFERROR(_xlfn.XLOOKUP(transformación!$B121,[1]Forwarkeys!$B$2:$B$1000,_xlfn.XLOOKUP($C$1,[1]Forwarkeys!$C$1:$BA$1,[1]Forwarkeys!$C$2:$BA$1000)),"-")</f>
        <v>13608</v>
      </c>
      <c r="H130" s="19">
        <f>España!E130</f>
        <v>100.88</v>
      </c>
      <c r="I130" s="3">
        <f>[1]Aeropuerto!$L123</f>
        <v>11191</v>
      </c>
      <c r="J130" s="3" cm="1">
        <f t="array" ref="J130">_xlfn.XLOOKUP(transformación!$B121,[1]Mortalidad!$A$2:$A$301,_xlfn.XLOOKUP($C$1,[1]Mortalidad!$B$1:$P$1,[1]Mortalidad!$B$2:$P$301))</f>
        <v>47989</v>
      </c>
      <c r="K130" s="19" cm="1">
        <f t="array" ref="K130">_xlfn.XLOOKUP(transformación!$B121,'[1]Indice del consumidor'!$A$2:$A$301,_xlfn.XLOOKUP($C$1,'[1]Indice del consumidor'!$B$1:$P$1,'[1]Indice del consumidor'!$B$2:$P$301))</f>
        <v>-21.9</v>
      </c>
      <c r="L130" s="34" t="s">
        <v>702</v>
      </c>
      <c r="M130" s="34" t="s">
        <v>702</v>
      </c>
      <c r="N130" s="34" t="s">
        <v>702</v>
      </c>
    </row>
    <row r="131" spans="1:14" x14ac:dyDescent="0.3">
      <c r="A131" s="2" t="str">
        <f>'Viajeros Hoteles y Apartamet'!A131</f>
        <v>2014</v>
      </c>
      <c r="B131" s="2" t="str">
        <f>'Viajeros Hoteles y Apartamet'!B131</f>
        <v>12</v>
      </c>
      <c r="C131" s="3">
        <f>'Viajeros Hoteles y Apartamet'!Q131</f>
        <v>16003</v>
      </c>
      <c r="D131" s="3" cm="1">
        <f t="array" ref="D131">_xlfn.XLOOKUP(transformación!A122,'[1]Pib Pc'!$A$2:$A$81,_xlfn.XLOOKUP($C$1,'[1]Pib Pc'!B$1:P$1,'[1]Pib Pc'!$B$2:$P$81))</f>
        <v>7140</v>
      </c>
      <c r="E131" s="19" cm="1">
        <f t="array" ref="E131">_xlfn.XLOOKUP(transformación!B122,'[1]IPC Armonizado'!$A$2:$A$250,_xlfn.XLOOKUP($C$1,'[1]IPC Armonizado'!$B$1:$Q$1,'[1]IPC Armonizado'!$B$2:$Q$250))</f>
        <v>100.5</v>
      </c>
      <c r="F131" s="19" cm="1">
        <f t="array" ref="F131">_xlfn.XLOOKUP(transformación!A122,'[1]Desempleo armonizado'!$A$2:$A$101,_xlfn.XLOOKUP($C$1,'[1]Desempleo armonizado'!$B$1:$P$1,'[1]Desempleo armonizado'!$B$2:$P$101))</f>
        <v>13.3</v>
      </c>
      <c r="G131" s="26" cm="1">
        <f t="array" ref="G131">IFERROR(_xlfn.XLOOKUP(transformación!$B122,[1]Forwarkeys!$B$2:$B$1000,_xlfn.XLOOKUP($C$1,[1]Forwarkeys!$C$1:$BA$1,[1]Forwarkeys!$C$2:$BA$1000)),"-")</f>
        <v>14609</v>
      </c>
      <c r="H131" s="19">
        <f>España!E131</f>
        <v>100.22</v>
      </c>
      <c r="I131" s="3">
        <f>[1]Aeropuerto!$L124</f>
        <v>12480</v>
      </c>
      <c r="J131" s="3" cm="1">
        <f t="array" ref="J131">_xlfn.XLOOKUP(transformación!$B122,[1]Mortalidad!$A$2:$A$301,_xlfn.XLOOKUP($C$1,[1]Mortalidad!$B$1:$P$1,[1]Mortalidad!$B$2:$P$301))</f>
        <v>53635</v>
      </c>
      <c r="K131" s="19" cm="1">
        <f t="array" ref="K131">_xlfn.XLOOKUP(transformación!$B122,'[1]Indice del consumidor'!$A$2:$A$301,_xlfn.XLOOKUP($C$1,'[1]Indice del consumidor'!$B$1:$P$1,'[1]Indice del consumidor'!$B$2:$P$301))</f>
        <v>-23.6</v>
      </c>
      <c r="L131" s="34" t="s">
        <v>702</v>
      </c>
      <c r="M131" s="34" t="s">
        <v>702</v>
      </c>
      <c r="N131" s="34" t="s">
        <v>702</v>
      </c>
    </row>
    <row r="132" spans="1:14" x14ac:dyDescent="0.3">
      <c r="A132" s="2" t="str">
        <f>'Viajeros Hoteles y Apartamet'!A132</f>
        <v>2015</v>
      </c>
      <c r="B132" s="2" t="str">
        <f>'Viajeros Hoteles y Apartamet'!B132</f>
        <v>1</v>
      </c>
      <c r="C132" s="3">
        <f>'Viajeros Hoteles y Apartamet'!Q132</f>
        <v>16439</v>
      </c>
      <c r="D132" s="3" cm="1">
        <f t="array" ref="D132">_xlfn.XLOOKUP(transformación!A123,'[1]Pib Pc'!$A$2:$A$81,_xlfn.XLOOKUP($C$1,'[1]Pib Pc'!B$1:P$1,'[1]Pib Pc'!$B$2:$P$81))</f>
        <v>6440</v>
      </c>
      <c r="E132" s="19" cm="1">
        <f t="array" ref="E132">_xlfn.XLOOKUP(transformación!B123,'[1]IPC Armonizado'!$A$2:$A$250,_xlfn.XLOOKUP($C$1,'[1]IPC Armonizado'!$B$1:$Q$1,'[1]IPC Armonizado'!$B$2:$Q$250))</f>
        <v>98</v>
      </c>
      <c r="F132" s="19" cm="1">
        <f t="array" ref="F132">_xlfn.XLOOKUP(transformación!A123,'[1]Desempleo armonizado'!$A$2:$A$101,_xlfn.XLOOKUP($C$1,'[1]Desempleo armonizado'!$B$1:$P$1,'[1]Desempleo armonizado'!$B$2:$P$101))</f>
        <v>13</v>
      </c>
      <c r="G132" s="26" cm="1">
        <f t="array" ref="G132">IFERROR(_xlfn.XLOOKUP(transformación!$B123,[1]Forwarkeys!$B$2:$B$1000,_xlfn.XLOOKUP($C$1,[1]Forwarkeys!$C$1:$BA$1,[1]Forwarkeys!$C$2:$BA$1000)),"-")</f>
        <v>13728</v>
      </c>
      <c r="H132" s="19">
        <f>España!E132</f>
        <v>98.04</v>
      </c>
      <c r="I132" s="3">
        <f>[1]Aeropuerto!$L125</f>
        <v>10851</v>
      </c>
      <c r="J132" s="3" cm="1">
        <f t="array" ref="J132">_xlfn.XLOOKUP(transformación!$B123,[1]Mortalidad!$A$2:$A$301,_xlfn.XLOOKUP($C$1,[1]Mortalidad!$B$1:$P$1,[1]Mortalidad!$B$2:$P$301))</f>
        <v>65266</v>
      </c>
      <c r="K132" s="19" cm="1">
        <f t="array" ref="K132">_xlfn.XLOOKUP(transformación!$B123,'[1]Indice del consumidor'!$A$2:$A$301,_xlfn.XLOOKUP($C$1,'[1]Indice del consumidor'!$B$1:$P$1,'[1]Indice del consumidor'!$B$2:$P$301))</f>
        <v>-21.6</v>
      </c>
      <c r="L132" s="34" t="s">
        <v>702</v>
      </c>
      <c r="M132" s="34" t="s">
        <v>702</v>
      </c>
      <c r="N132" s="34" t="s">
        <v>702</v>
      </c>
    </row>
    <row r="133" spans="1:14" x14ac:dyDescent="0.3">
      <c r="A133" s="2" t="str">
        <f>'Viajeros Hoteles y Apartamet'!A133</f>
        <v>2015</v>
      </c>
      <c r="B133" s="2" t="str">
        <f>'Viajeros Hoteles y Apartamet'!B133</f>
        <v>2</v>
      </c>
      <c r="C133" s="3">
        <f>'Viajeros Hoteles y Apartamet'!Q133</f>
        <v>14275</v>
      </c>
      <c r="D133" s="3" cm="1">
        <f t="array" ref="D133">_xlfn.XLOOKUP(transformación!A124,'[1]Pib Pc'!$A$2:$A$81,_xlfn.XLOOKUP($C$1,'[1]Pib Pc'!B$1:P$1,'[1]Pib Pc'!$B$2:$P$81))</f>
        <v>6440</v>
      </c>
      <c r="E133" s="19" cm="1">
        <f t="array" ref="E133">_xlfn.XLOOKUP(transformación!B124,'[1]IPC Armonizado'!$A$2:$A$250,_xlfn.XLOOKUP($C$1,'[1]IPC Armonizado'!$B$1:$Q$1,'[1]IPC Armonizado'!$B$2:$Q$250))</f>
        <v>98.2</v>
      </c>
      <c r="F133" s="19" cm="1">
        <f t="array" ref="F133">_xlfn.XLOOKUP(transformación!A124,'[1]Desempleo armonizado'!$A$2:$A$101,_xlfn.XLOOKUP($C$1,'[1]Desempleo armonizado'!$B$1:$P$1,'[1]Desempleo armonizado'!$B$2:$P$101))</f>
        <v>13</v>
      </c>
      <c r="G133" s="26" cm="1">
        <f t="array" ref="G133">IFERROR(_xlfn.XLOOKUP(transformación!$B124,[1]Forwarkeys!$B$2:$B$1000,_xlfn.XLOOKUP($C$1,[1]Forwarkeys!$C$1:$BA$1,[1]Forwarkeys!$C$2:$BA$1000)),"-")</f>
        <v>13124</v>
      </c>
      <c r="H133" s="19">
        <f>España!E133</f>
        <v>98.18</v>
      </c>
      <c r="I133" s="3">
        <f>[1]Aeropuerto!$L126</f>
        <v>11368</v>
      </c>
      <c r="J133" s="3" cm="1">
        <f t="array" ref="J133">_xlfn.XLOOKUP(transformación!$B124,[1]Mortalidad!$A$2:$A$301,_xlfn.XLOOKUP($C$1,[1]Mortalidad!$B$1:$P$1,[1]Mortalidad!$B$2:$P$301))</f>
        <v>61057</v>
      </c>
      <c r="K133" s="19" cm="1">
        <f t="array" ref="K133">_xlfn.XLOOKUP(transformación!$B124,'[1]Indice del consumidor'!$A$2:$A$301,_xlfn.XLOOKUP($C$1,'[1]Indice del consumidor'!$B$1:$P$1,'[1]Indice del consumidor'!$B$2:$P$301))</f>
        <v>-14.3</v>
      </c>
      <c r="L133" s="34" t="s">
        <v>702</v>
      </c>
      <c r="M133" s="34" t="s">
        <v>702</v>
      </c>
      <c r="N133" s="34" t="s">
        <v>702</v>
      </c>
    </row>
    <row r="134" spans="1:14" x14ac:dyDescent="0.3">
      <c r="A134" s="2" t="str">
        <f>'Viajeros Hoteles y Apartamet'!A134</f>
        <v>2015</v>
      </c>
      <c r="B134" s="2" t="str">
        <f>'Viajeros Hoteles y Apartamet'!B134</f>
        <v>3</v>
      </c>
      <c r="C134" s="3">
        <f>'Viajeros Hoteles y Apartamet'!Q134</f>
        <v>15218</v>
      </c>
      <c r="D134" s="3" cm="1">
        <f t="array" ref="D134">_xlfn.XLOOKUP(transformación!A125,'[1]Pib Pc'!$A$2:$A$81,_xlfn.XLOOKUP($C$1,'[1]Pib Pc'!B$1:P$1,'[1]Pib Pc'!$B$2:$P$81))</f>
        <v>6440</v>
      </c>
      <c r="E134" s="19" cm="1">
        <f t="array" ref="E134">_xlfn.XLOOKUP(transformación!B125,'[1]IPC Armonizado'!$A$2:$A$250,_xlfn.XLOOKUP($C$1,'[1]IPC Armonizado'!$B$1:$Q$1,'[1]IPC Armonizado'!$B$2:$Q$250))</f>
        <v>100.3</v>
      </c>
      <c r="F134" s="19" cm="1">
        <f t="array" ref="F134">_xlfn.XLOOKUP(transformación!A125,'[1]Desempleo armonizado'!$A$2:$A$101,_xlfn.XLOOKUP($C$1,'[1]Desempleo armonizado'!$B$1:$P$1,'[1]Desempleo armonizado'!$B$2:$P$101))</f>
        <v>13</v>
      </c>
      <c r="G134" s="26" cm="1">
        <f t="array" ref="G134">IFERROR(_xlfn.XLOOKUP(transformación!$B125,[1]Forwarkeys!$B$2:$B$1000,_xlfn.XLOOKUP($C$1,[1]Forwarkeys!$C$1:$BA$1,[1]Forwarkeys!$C$2:$BA$1000)),"-")</f>
        <v>15494</v>
      </c>
      <c r="H134" s="19">
        <f>España!E134</f>
        <v>100.15</v>
      </c>
      <c r="I134" s="3">
        <f>[1]Aeropuerto!$L127</f>
        <v>14253</v>
      </c>
      <c r="J134" s="3" cm="1">
        <f t="array" ref="J134">_xlfn.XLOOKUP(transformación!$B125,[1]Mortalidad!$A$2:$A$301,_xlfn.XLOOKUP($C$1,[1]Mortalidad!$B$1:$P$1,[1]Mortalidad!$B$2:$P$301))</f>
        <v>61557</v>
      </c>
      <c r="K134" s="19" cm="1">
        <f t="array" ref="K134">_xlfn.XLOOKUP(transformación!$B125,'[1]Indice del consumidor'!$A$2:$A$301,_xlfn.XLOOKUP($C$1,'[1]Indice del consumidor'!$B$1:$P$1,'[1]Indice del consumidor'!$B$2:$P$301))</f>
        <v>-13.2</v>
      </c>
      <c r="L134" s="34" t="s">
        <v>702</v>
      </c>
      <c r="M134" s="34" t="s">
        <v>702</v>
      </c>
      <c r="N134" s="34" t="s">
        <v>702</v>
      </c>
    </row>
    <row r="135" spans="1:14" x14ac:dyDescent="0.3">
      <c r="A135" s="2" t="str">
        <f>'Viajeros Hoteles y Apartamet'!A135</f>
        <v>2015</v>
      </c>
      <c r="B135" s="2" t="str">
        <f>'Viajeros Hoteles y Apartamet'!B135</f>
        <v>4</v>
      </c>
      <c r="C135" s="3">
        <f>'Viajeros Hoteles y Apartamet'!Q135</f>
        <v>31368</v>
      </c>
      <c r="D135" s="3" cm="1">
        <f t="array" ref="D135">_xlfn.XLOOKUP(transformación!A126,'[1]Pib Pc'!$A$2:$A$81,_xlfn.XLOOKUP($C$1,'[1]Pib Pc'!B$1:P$1,'[1]Pib Pc'!$B$2:$P$81))</f>
        <v>6850</v>
      </c>
      <c r="E135" s="19" cm="1">
        <f t="array" ref="E135">_xlfn.XLOOKUP(transformación!B126,'[1]IPC Armonizado'!$A$2:$A$250,_xlfn.XLOOKUP($C$1,'[1]IPC Armonizado'!$B$1:$Q$1,'[1]IPC Armonizado'!$B$2:$Q$250))</f>
        <v>100.7</v>
      </c>
      <c r="F135" s="19" cm="1">
        <f t="array" ref="F135">_xlfn.XLOOKUP(transformación!A126,'[1]Desempleo armonizado'!$A$2:$A$101,_xlfn.XLOOKUP($C$1,'[1]Desempleo armonizado'!$B$1:$P$1,'[1]Desempleo armonizado'!$B$2:$P$101))</f>
        <v>12.1</v>
      </c>
      <c r="G135" s="26" cm="1">
        <f t="array" ref="G135">IFERROR(_xlfn.XLOOKUP(transformación!$B126,[1]Forwarkeys!$B$2:$B$1000,_xlfn.XLOOKUP($C$1,[1]Forwarkeys!$C$1:$BA$1,[1]Forwarkeys!$C$2:$BA$1000)),"-")</f>
        <v>23648</v>
      </c>
      <c r="H135" s="19">
        <f>España!E135</f>
        <v>100.83</v>
      </c>
      <c r="I135" s="3">
        <f>[1]Aeropuerto!$L128</f>
        <v>21933</v>
      </c>
      <c r="J135" s="3" cm="1">
        <f t="array" ref="J135">_xlfn.XLOOKUP(transformación!$B126,[1]Mortalidad!$A$2:$A$301,_xlfn.XLOOKUP($C$1,[1]Mortalidad!$B$1:$P$1,[1]Mortalidad!$B$2:$P$301))</f>
        <v>54273</v>
      </c>
      <c r="K135" s="19" cm="1">
        <f t="array" ref="K135">_xlfn.XLOOKUP(transformación!$B126,'[1]Indice del consumidor'!$A$2:$A$301,_xlfn.XLOOKUP($C$1,'[1]Indice del consumidor'!$B$1:$P$1,'[1]Indice del consumidor'!$B$2:$P$301))</f>
        <v>-14.3</v>
      </c>
      <c r="L135" s="34" t="s">
        <v>702</v>
      </c>
      <c r="M135" s="34" t="s">
        <v>702</v>
      </c>
      <c r="N135" s="34" t="s">
        <v>702</v>
      </c>
    </row>
    <row r="136" spans="1:14" x14ac:dyDescent="0.3">
      <c r="A136" s="2" t="str">
        <f>'Viajeros Hoteles y Apartamet'!A136</f>
        <v>2015</v>
      </c>
      <c r="B136" s="2" t="str">
        <f>'Viajeros Hoteles y Apartamet'!B136</f>
        <v>5</v>
      </c>
      <c r="C136" s="3">
        <f>'Viajeros Hoteles y Apartamet'!Q136</f>
        <v>36357</v>
      </c>
      <c r="D136" s="3" cm="1">
        <f t="array" ref="D136">_xlfn.XLOOKUP(transformación!A127,'[1]Pib Pc'!$A$2:$A$81,_xlfn.XLOOKUP($C$1,'[1]Pib Pc'!B$1:P$1,'[1]Pib Pc'!$B$2:$P$81))</f>
        <v>6850</v>
      </c>
      <c r="E136" s="19" cm="1">
        <f t="array" ref="E136">_xlfn.XLOOKUP(transformación!B127,'[1]IPC Armonizado'!$A$2:$A$250,_xlfn.XLOOKUP($C$1,'[1]IPC Armonizado'!$B$1:$Q$1,'[1]IPC Armonizado'!$B$2:$Q$250))</f>
        <v>100.9</v>
      </c>
      <c r="F136" s="19" cm="1">
        <f t="array" ref="F136">_xlfn.XLOOKUP(transformación!A127,'[1]Desempleo armonizado'!$A$2:$A$101,_xlfn.XLOOKUP($C$1,'[1]Desempleo armonizado'!$B$1:$P$1,'[1]Desempleo armonizado'!$B$2:$P$101))</f>
        <v>12.1</v>
      </c>
      <c r="G136" s="26" cm="1">
        <f t="array" ref="G136">IFERROR(_xlfn.XLOOKUP(transformación!$B127,[1]Forwarkeys!$B$2:$B$1000,_xlfn.XLOOKUP($C$1,[1]Forwarkeys!$C$1:$BA$1,[1]Forwarkeys!$C$2:$BA$1000)),"-")</f>
        <v>27082</v>
      </c>
      <c r="H136" s="19">
        <f>España!E136</f>
        <v>101.27</v>
      </c>
      <c r="I136" s="3">
        <f>[1]Aeropuerto!$L129</f>
        <v>23810</v>
      </c>
      <c r="J136" s="3" cm="1">
        <f t="array" ref="J136">_xlfn.XLOOKUP(transformación!$B127,[1]Mortalidad!$A$2:$A$301,_xlfn.XLOOKUP($C$1,[1]Mortalidad!$B$1:$P$1,[1]Mortalidad!$B$2:$P$301))</f>
        <v>49130</v>
      </c>
      <c r="K136" s="19" cm="1">
        <f t="array" ref="K136">_xlfn.XLOOKUP(transformación!$B127,'[1]Indice del consumidor'!$A$2:$A$301,_xlfn.XLOOKUP($C$1,'[1]Indice del consumidor'!$B$1:$P$1,'[1]Indice del consumidor'!$B$2:$P$301))</f>
        <v>-14.7</v>
      </c>
      <c r="L136" s="34" t="s">
        <v>702</v>
      </c>
      <c r="M136" s="34" t="s">
        <v>702</v>
      </c>
      <c r="N136" s="34" t="s">
        <v>702</v>
      </c>
    </row>
    <row r="137" spans="1:14" x14ac:dyDescent="0.3">
      <c r="A137" s="2" t="str">
        <f>'Viajeros Hoteles y Apartamet'!A137</f>
        <v>2015</v>
      </c>
      <c r="B137" s="2" t="str">
        <f>'Viajeros Hoteles y Apartamet'!B137</f>
        <v>6</v>
      </c>
      <c r="C137" s="3">
        <f>'Viajeros Hoteles y Apartamet'!Q137</f>
        <v>42048</v>
      </c>
      <c r="D137" s="3" cm="1">
        <f t="array" ref="D137">_xlfn.XLOOKUP(transformación!A128,'[1]Pib Pc'!$A$2:$A$81,_xlfn.XLOOKUP($C$1,'[1]Pib Pc'!B$1:P$1,'[1]Pib Pc'!$B$2:$P$81))</f>
        <v>6850</v>
      </c>
      <c r="E137" s="19" cm="1">
        <f t="array" ref="E137">_xlfn.XLOOKUP(transformación!B128,'[1]IPC Armonizado'!$A$2:$A$250,_xlfn.XLOOKUP($C$1,'[1]IPC Armonizado'!$B$1:$Q$1,'[1]IPC Armonizado'!$B$2:$Q$250))</f>
        <v>101</v>
      </c>
      <c r="F137" s="19" cm="1">
        <f t="array" ref="F137">_xlfn.XLOOKUP(transformación!A128,'[1]Desempleo armonizado'!$A$2:$A$101,_xlfn.XLOOKUP($C$1,'[1]Desempleo armonizado'!$B$1:$P$1,'[1]Desempleo armonizado'!$B$2:$P$101))</f>
        <v>12.1</v>
      </c>
      <c r="G137" s="26" cm="1">
        <f t="array" ref="G137">IFERROR(_xlfn.XLOOKUP(transformación!$B128,[1]Forwarkeys!$B$2:$B$1000,_xlfn.XLOOKUP($C$1,[1]Forwarkeys!$C$1:$BA$1,[1]Forwarkeys!$C$2:$BA$1000)),"-")</f>
        <v>25400</v>
      </c>
      <c r="H137" s="19">
        <f>España!E137</f>
        <v>101.46</v>
      </c>
      <c r="I137" s="3">
        <f>[1]Aeropuerto!$L130</f>
        <v>22489</v>
      </c>
      <c r="J137" s="3" cm="1">
        <f t="array" ref="J137">_xlfn.XLOOKUP(transformación!$B128,[1]Mortalidad!$A$2:$A$301,_xlfn.XLOOKUP($C$1,[1]Mortalidad!$B$1:$P$1,[1]Mortalidad!$B$2:$P$301))</f>
        <v>47915</v>
      </c>
      <c r="K137" s="19" cm="1">
        <f t="array" ref="K137">_xlfn.XLOOKUP(transformación!$B128,'[1]Indice del consumidor'!$A$2:$A$301,_xlfn.XLOOKUP($C$1,'[1]Indice del consumidor'!$B$1:$P$1,'[1]Indice del consumidor'!$B$2:$P$301))</f>
        <v>-13.8</v>
      </c>
      <c r="L137" s="34" t="s">
        <v>702</v>
      </c>
      <c r="M137" s="34" t="s">
        <v>702</v>
      </c>
      <c r="N137" s="34" t="s">
        <v>702</v>
      </c>
    </row>
    <row r="138" spans="1:14" x14ac:dyDescent="0.3">
      <c r="A138" s="2" t="str">
        <f>'Viajeros Hoteles y Apartamet'!A138</f>
        <v>2015</v>
      </c>
      <c r="B138" s="2" t="str">
        <f>'Viajeros Hoteles y Apartamet'!B138</f>
        <v>7</v>
      </c>
      <c r="C138" s="3">
        <f>'Viajeros Hoteles y Apartamet'!Q138</f>
        <v>44041</v>
      </c>
      <c r="D138" s="3" cm="1">
        <f t="array" ref="D138">_xlfn.XLOOKUP(transformación!A129,'[1]Pib Pc'!$A$2:$A$81,_xlfn.XLOOKUP($C$1,'[1]Pib Pc'!B$1:P$1,'[1]Pib Pc'!$B$2:$P$81))</f>
        <v>6880</v>
      </c>
      <c r="E138" s="19" cm="1">
        <f t="array" ref="E138">_xlfn.XLOOKUP(transformación!B129,'[1]IPC Armonizado'!$A$2:$A$250,_xlfn.XLOOKUP($C$1,'[1]IPC Armonizado'!$B$1:$Q$1,'[1]IPC Armonizado'!$B$2:$Q$250))</f>
        <v>99.1</v>
      </c>
      <c r="F138" s="19" cm="1">
        <f t="array" ref="F138">_xlfn.XLOOKUP(transformación!A129,'[1]Desempleo armonizado'!$A$2:$A$101,_xlfn.XLOOKUP($C$1,'[1]Desempleo armonizado'!$B$1:$P$1,'[1]Desempleo armonizado'!$B$2:$P$101))</f>
        <v>10.6</v>
      </c>
      <c r="G138" s="26" cm="1">
        <f t="array" ref="G138">IFERROR(_xlfn.XLOOKUP(transformación!$B129,[1]Forwarkeys!$B$2:$B$1000,_xlfn.XLOOKUP($C$1,[1]Forwarkeys!$C$1:$BA$1,[1]Forwarkeys!$C$2:$BA$1000)),"-")</f>
        <v>28271</v>
      </c>
      <c r="H138" s="19">
        <f>España!E138</f>
        <v>99.9</v>
      </c>
      <c r="I138" s="3">
        <f>[1]Aeropuerto!$L131</f>
        <v>27244</v>
      </c>
      <c r="J138" s="3" cm="1">
        <f t="array" ref="J138">_xlfn.XLOOKUP(transformación!$B129,[1]Mortalidad!$A$2:$A$301,_xlfn.XLOOKUP($C$1,[1]Mortalidad!$B$1:$P$1,[1]Mortalidad!$B$2:$P$301))</f>
        <v>56208</v>
      </c>
      <c r="K138" s="19" cm="1">
        <f t="array" ref="K138">_xlfn.XLOOKUP(transformación!$B129,'[1]Indice del consumidor'!$A$2:$A$301,_xlfn.XLOOKUP($C$1,'[1]Indice del consumidor'!$B$1:$P$1,'[1]Indice del consumidor'!$B$2:$P$301))</f>
        <v>-17.2</v>
      </c>
      <c r="L138" s="34" t="s">
        <v>702</v>
      </c>
      <c r="M138" s="34" t="s">
        <v>702</v>
      </c>
      <c r="N138" s="34" t="s">
        <v>702</v>
      </c>
    </row>
    <row r="139" spans="1:14" x14ac:dyDescent="0.3">
      <c r="A139" s="2" t="str">
        <f>'Viajeros Hoteles y Apartamet'!A139</f>
        <v>2015</v>
      </c>
      <c r="B139" s="2" t="str">
        <f>'Viajeros Hoteles y Apartamet'!B139</f>
        <v>8</v>
      </c>
      <c r="C139" s="3">
        <f>'Viajeros Hoteles y Apartamet'!Q139</f>
        <v>87531</v>
      </c>
      <c r="D139" s="3" cm="1">
        <f t="array" ref="D139">_xlfn.XLOOKUP(transformación!A130,'[1]Pib Pc'!$A$2:$A$81,_xlfn.XLOOKUP($C$1,'[1]Pib Pc'!B$1:P$1,'[1]Pib Pc'!$B$2:$P$81))</f>
        <v>6880</v>
      </c>
      <c r="E139" s="19" cm="1">
        <f t="array" ref="E139">_xlfn.XLOOKUP(transformación!B130,'[1]IPC Armonizado'!$A$2:$A$250,_xlfn.XLOOKUP($C$1,'[1]IPC Armonizado'!$B$1:$Q$1,'[1]IPC Armonizado'!$B$2:$Q$250))</f>
        <v>98.9</v>
      </c>
      <c r="F139" s="19" cm="1">
        <f t="array" ref="F139">_xlfn.XLOOKUP(transformación!A130,'[1]Desempleo armonizado'!$A$2:$A$101,_xlfn.XLOOKUP($C$1,'[1]Desempleo armonizado'!$B$1:$P$1,'[1]Desempleo armonizado'!$B$2:$P$101))</f>
        <v>10.6</v>
      </c>
      <c r="G139" s="26" cm="1">
        <f t="array" ref="G139">IFERROR(_xlfn.XLOOKUP(transformación!$B130,[1]Forwarkeys!$B$2:$B$1000,_xlfn.XLOOKUP($C$1,[1]Forwarkeys!$C$1:$BA$1,[1]Forwarkeys!$C$2:$BA$1000)),"-")</f>
        <v>31673</v>
      </c>
      <c r="H139" s="19">
        <f>España!E139</f>
        <v>99.5</v>
      </c>
      <c r="I139" s="3">
        <f>[1]Aeropuerto!$L132</f>
        <v>29103</v>
      </c>
      <c r="J139" s="3" cm="1">
        <f t="array" ref="J139">_xlfn.XLOOKUP(transformación!$B130,[1]Mortalidad!$A$2:$A$301,_xlfn.XLOOKUP($C$1,[1]Mortalidad!$B$1:$P$1,[1]Mortalidad!$B$2:$P$301))</f>
        <v>49536</v>
      </c>
      <c r="K139" s="19" cm="1">
        <f t="array" ref="K139">_xlfn.XLOOKUP(transformación!$B130,'[1]Indice del consumidor'!$A$2:$A$301,_xlfn.XLOOKUP($C$1,'[1]Indice del consumidor'!$B$1:$P$1,'[1]Indice del consumidor'!$B$2:$P$301))</f>
        <v>-14.5</v>
      </c>
      <c r="L139" s="34" t="s">
        <v>702</v>
      </c>
      <c r="M139" s="34" t="s">
        <v>702</v>
      </c>
      <c r="N139" s="34" t="s">
        <v>702</v>
      </c>
    </row>
    <row r="140" spans="1:14" x14ac:dyDescent="0.3">
      <c r="A140" s="2" t="str">
        <f>'Viajeros Hoteles y Apartamet'!A140</f>
        <v>2015</v>
      </c>
      <c r="B140" s="2" t="str">
        <f>'Viajeros Hoteles y Apartamet'!B140</f>
        <v>9</v>
      </c>
      <c r="C140" s="3">
        <f>'Viajeros Hoteles y Apartamet'!Q140</f>
        <v>40470</v>
      </c>
      <c r="D140" s="3" cm="1">
        <f t="array" ref="D140">_xlfn.XLOOKUP(transformación!A131,'[1]Pib Pc'!$A$2:$A$81,_xlfn.XLOOKUP($C$1,'[1]Pib Pc'!B$1:P$1,'[1]Pib Pc'!$B$2:$P$81))</f>
        <v>6880</v>
      </c>
      <c r="E140" s="19" cm="1">
        <f t="array" ref="E140">_xlfn.XLOOKUP(transformación!B131,'[1]IPC Armonizado'!$A$2:$A$250,_xlfn.XLOOKUP($C$1,'[1]IPC Armonizado'!$B$1:$Q$1,'[1]IPC Armonizado'!$B$2:$Q$250))</f>
        <v>100.6</v>
      </c>
      <c r="F140" s="19" cm="1">
        <f t="array" ref="F140">_xlfn.XLOOKUP(transformación!A131,'[1]Desempleo armonizado'!$A$2:$A$101,_xlfn.XLOOKUP($C$1,'[1]Desempleo armonizado'!$B$1:$P$1,'[1]Desempleo armonizado'!$B$2:$P$101))</f>
        <v>10.6</v>
      </c>
      <c r="G140" s="26" cm="1">
        <f t="array" ref="G140">IFERROR(_xlfn.XLOOKUP(transformación!$B131,[1]Forwarkeys!$B$2:$B$1000,_xlfn.XLOOKUP($C$1,[1]Forwarkeys!$C$1:$BA$1,[1]Forwarkeys!$C$2:$BA$1000)),"-")</f>
        <v>26045</v>
      </c>
      <c r="H140" s="19">
        <f>España!E140</f>
        <v>99.9</v>
      </c>
      <c r="I140" s="3">
        <f>[1]Aeropuerto!$L133</f>
        <v>23635</v>
      </c>
      <c r="J140" s="3" cm="1">
        <f t="array" ref="J140">_xlfn.XLOOKUP(transformación!$B131,[1]Mortalidad!$A$2:$A$301,_xlfn.XLOOKUP($C$1,[1]Mortalidad!$B$1:$P$1,[1]Mortalidad!$B$2:$P$301))</f>
        <v>47872</v>
      </c>
      <c r="K140" s="19" cm="1">
        <f t="array" ref="K140">_xlfn.XLOOKUP(transformación!$B131,'[1]Indice del consumidor'!$A$2:$A$301,_xlfn.XLOOKUP($C$1,'[1]Indice del consumidor'!$B$1:$P$1,'[1]Indice del consumidor'!$B$2:$P$301))</f>
        <v>-11.1</v>
      </c>
      <c r="L140" s="34" t="s">
        <v>702</v>
      </c>
      <c r="M140" s="34" t="s">
        <v>702</v>
      </c>
      <c r="N140" s="34" t="s">
        <v>702</v>
      </c>
    </row>
    <row r="141" spans="1:14" x14ac:dyDescent="0.3">
      <c r="A141" s="2" t="str">
        <f>'Viajeros Hoteles y Apartamet'!A141</f>
        <v>2015</v>
      </c>
      <c r="B141" s="2" t="str">
        <f>'Viajeros Hoteles y Apartamet'!B141</f>
        <v>10</v>
      </c>
      <c r="C141" s="3">
        <f>'Viajeros Hoteles y Apartamet'!Q141</f>
        <v>31601</v>
      </c>
      <c r="D141" s="3" cm="1">
        <f t="array" ref="D141">_xlfn.XLOOKUP(transformación!A132,'[1]Pib Pc'!$A$2:$A$81,_xlfn.XLOOKUP($C$1,'[1]Pib Pc'!B$1:P$1,'[1]Pib Pc'!$B$2:$P$81))</f>
        <v>7320</v>
      </c>
      <c r="E141" s="19" cm="1">
        <f t="array" ref="E141">_xlfn.XLOOKUP(transformación!B132,'[1]IPC Armonizado'!$A$2:$A$250,_xlfn.XLOOKUP($C$1,'[1]IPC Armonizado'!$B$1:$Q$1,'[1]IPC Armonizado'!$B$2:$Q$250))</f>
        <v>101</v>
      </c>
      <c r="F141" s="19" cm="1">
        <f t="array" ref="F141">_xlfn.XLOOKUP(transformación!A132,'[1]Desempleo armonizado'!$A$2:$A$101,_xlfn.XLOOKUP($C$1,'[1]Desempleo armonizado'!$B$1:$P$1,'[1]Desempleo armonizado'!$B$2:$P$101))</f>
        <v>12</v>
      </c>
      <c r="G141" s="26" cm="1">
        <f t="array" ref="G141">IFERROR(_xlfn.XLOOKUP(transformación!$B132,[1]Forwarkeys!$B$2:$B$1000,_xlfn.XLOOKUP($C$1,[1]Forwarkeys!$C$1:$BA$1,[1]Forwarkeys!$C$2:$BA$1000)),"-")</f>
        <v>19973</v>
      </c>
      <c r="H141" s="19">
        <f>España!E141</f>
        <v>100.21</v>
      </c>
      <c r="I141" s="3">
        <f>[1]Aeropuerto!$L134</f>
        <v>18226</v>
      </c>
      <c r="J141" s="3" cm="1">
        <f t="array" ref="J141">_xlfn.XLOOKUP(transformación!$B132,[1]Mortalidad!$A$2:$A$301,_xlfn.XLOOKUP($C$1,[1]Mortalidad!$B$1:$P$1,[1]Mortalidad!$B$2:$P$301))</f>
        <v>50579</v>
      </c>
      <c r="K141" s="19" cm="1">
        <f t="array" ref="K141">_xlfn.XLOOKUP(transformación!$B132,'[1]Indice del consumidor'!$A$2:$A$301,_xlfn.XLOOKUP($C$1,'[1]Indice del consumidor'!$B$1:$P$1,'[1]Indice del consumidor'!$B$2:$P$301))</f>
        <v>-10.8</v>
      </c>
      <c r="L141" s="34" t="s">
        <v>702</v>
      </c>
      <c r="M141" s="34" t="s">
        <v>702</v>
      </c>
      <c r="N141" s="34" t="s">
        <v>702</v>
      </c>
    </row>
    <row r="142" spans="1:14" x14ac:dyDescent="0.3">
      <c r="A142" s="2" t="str">
        <f>'Viajeros Hoteles y Apartamet'!A142</f>
        <v>2015</v>
      </c>
      <c r="B142" s="2" t="str">
        <f>'Viajeros Hoteles y Apartamet'!B142</f>
        <v>11</v>
      </c>
      <c r="C142" s="3">
        <f>'Viajeros Hoteles y Apartamet'!Q142</f>
        <v>12864</v>
      </c>
      <c r="D142" s="3" cm="1">
        <f t="array" ref="D142">_xlfn.XLOOKUP(transformación!A133,'[1]Pib Pc'!$A$2:$A$81,_xlfn.XLOOKUP($C$1,'[1]Pib Pc'!B$1:P$1,'[1]Pib Pc'!$B$2:$P$81))</f>
        <v>7320</v>
      </c>
      <c r="E142" s="19" cm="1">
        <f t="array" ref="E142">_xlfn.XLOOKUP(transformación!B133,'[1]IPC Armonizado'!$A$2:$A$250,_xlfn.XLOOKUP($C$1,'[1]IPC Armonizado'!$B$1:$Q$1,'[1]IPC Armonizado'!$B$2:$Q$250))</f>
        <v>100.6</v>
      </c>
      <c r="F142" s="19" cm="1">
        <f t="array" ref="F142">_xlfn.XLOOKUP(transformación!A133,'[1]Desempleo armonizado'!$A$2:$A$101,_xlfn.XLOOKUP($C$1,'[1]Desempleo armonizado'!$B$1:$P$1,'[1]Desempleo armonizado'!$B$2:$P$101))</f>
        <v>12</v>
      </c>
      <c r="G142" s="26" cm="1">
        <f t="array" ref="G142">IFERROR(_xlfn.XLOOKUP(transformación!$B133,[1]Forwarkeys!$B$2:$B$1000,_xlfn.XLOOKUP($C$1,[1]Forwarkeys!$C$1:$BA$1,[1]Forwarkeys!$C$2:$BA$1000)),"-")</f>
        <v>15015</v>
      </c>
      <c r="H142" s="19">
        <f>España!E142</f>
        <v>100.47</v>
      </c>
      <c r="I142" s="3">
        <f>[1]Aeropuerto!$L135</f>
        <v>12573</v>
      </c>
      <c r="J142" s="3" cm="1">
        <f t="array" ref="J142">_xlfn.XLOOKUP(transformación!$B133,[1]Mortalidad!$A$2:$A$301,_xlfn.XLOOKUP($C$1,[1]Mortalidad!$B$1:$P$1,[1]Mortalidad!$B$2:$P$301))</f>
        <v>49468</v>
      </c>
      <c r="K142" s="19" cm="1">
        <f t="array" ref="K142">_xlfn.XLOOKUP(transformación!$B133,'[1]Indice del consumidor'!$A$2:$A$301,_xlfn.XLOOKUP($C$1,'[1]Indice del consumidor'!$B$1:$P$1,'[1]Indice del consumidor'!$B$2:$P$301))</f>
        <v>-8.8000000000000007</v>
      </c>
      <c r="L142" s="34" t="s">
        <v>702</v>
      </c>
      <c r="M142" s="34" t="s">
        <v>702</v>
      </c>
      <c r="N142" s="34" t="s">
        <v>702</v>
      </c>
    </row>
    <row r="143" spans="1:14" x14ac:dyDescent="0.3">
      <c r="A143" s="2" t="str">
        <f>'Viajeros Hoteles y Apartamet'!A143</f>
        <v>2015</v>
      </c>
      <c r="B143" s="2" t="str">
        <f>'Viajeros Hoteles y Apartamet'!B143</f>
        <v>12</v>
      </c>
      <c r="C143" s="3">
        <f>'Viajeros Hoteles y Apartamet'!Q143</f>
        <v>15214</v>
      </c>
      <c r="D143" s="3" cm="1">
        <f t="array" ref="D143">_xlfn.XLOOKUP(transformación!A134,'[1]Pib Pc'!$A$2:$A$81,_xlfn.XLOOKUP($C$1,'[1]Pib Pc'!B$1:P$1,'[1]Pib Pc'!$B$2:$P$81))</f>
        <v>7320</v>
      </c>
      <c r="E143" s="19" cm="1">
        <f t="array" ref="E143">_xlfn.XLOOKUP(transformación!B134,'[1]IPC Armonizado'!$A$2:$A$250,_xlfn.XLOOKUP($C$1,'[1]IPC Armonizado'!$B$1:$Q$1,'[1]IPC Armonizado'!$B$2:$Q$250))</f>
        <v>100.6</v>
      </c>
      <c r="F143" s="19" cm="1">
        <f t="array" ref="F143">_xlfn.XLOOKUP(transformación!A134,'[1]Desempleo armonizado'!$A$2:$A$101,_xlfn.XLOOKUP($C$1,'[1]Desempleo armonizado'!$B$1:$P$1,'[1]Desempleo armonizado'!$B$2:$P$101))</f>
        <v>12</v>
      </c>
      <c r="G143" s="26" cm="1">
        <f t="array" ref="G143">IFERROR(_xlfn.XLOOKUP(transformación!$B134,[1]Forwarkeys!$B$2:$B$1000,_xlfn.XLOOKUP($C$1,[1]Forwarkeys!$C$1:$BA$1,[1]Forwarkeys!$C$2:$BA$1000)),"-")</f>
        <v>17787</v>
      </c>
      <c r="H143" s="19">
        <f>España!E143</f>
        <v>100.09</v>
      </c>
      <c r="I143" s="3">
        <f>[1]Aeropuerto!$L136</f>
        <v>15813</v>
      </c>
      <c r="J143" s="3" cm="1">
        <f t="array" ref="J143">_xlfn.XLOOKUP(transformación!$B134,[1]Mortalidad!$A$2:$A$301,_xlfn.XLOOKUP($C$1,[1]Mortalidad!$B$1:$P$1,[1]Mortalidad!$B$2:$P$301))</f>
        <v>54710</v>
      </c>
      <c r="K143" s="19" cm="1">
        <f t="array" ref="K143">_xlfn.XLOOKUP(transformación!$B134,'[1]Indice del consumidor'!$A$2:$A$301,_xlfn.XLOOKUP($C$1,'[1]Indice del consumidor'!$B$1:$P$1,'[1]Indice del consumidor'!$B$2:$P$301))</f>
        <v>-10.9</v>
      </c>
      <c r="L143" s="34" t="s">
        <v>702</v>
      </c>
      <c r="M143" s="34" t="s">
        <v>702</v>
      </c>
      <c r="N143" s="34" t="s">
        <v>702</v>
      </c>
    </row>
    <row r="144" spans="1:14" x14ac:dyDescent="0.3">
      <c r="A144" s="2" t="str">
        <f>'Viajeros Hoteles y Apartamet'!A144</f>
        <v>2016</v>
      </c>
      <c r="B144" s="2" t="str">
        <f>'Viajeros Hoteles y Apartamet'!B144</f>
        <v>1</v>
      </c>
      <c r="C144" s="3">
        <f>'Viajeros Hoteles y Apartamet'!Q144</f>
        <v>19128</v>
      </c>
      <c r="D144" s="3" cm="1">
        <f t="array" ref="D144">_xlfn.XLOOKUP(transformación!A135,'[1]Pib Pc'!$A$2:$A$81,_xlfn.XLOOKUP($C$1,'[1]Pib Pc'!B$1:P$1,'[1]Pib Pc'!$B$2:$P$81))</f>
        <v>6660</v>
      </c>
      <c r="E144" s="19" cm="1">
        <f t="array" ref="E144">_xlfn.XLOOKUP(transformación!B135,'[1]IPC Armonizado'!$A$2:$A$250,_xlfn.XLOOKUP($C$1,'[1]IPC Armonizado'!$B$1:$Q$1,'[1]IPC Armonizado'!$B$2:$Q$250))</f>
        <v>98.4</v>
      </c>
      <c r="F144" s="19" cm="1">
        <f t="array" ref="F144">_xlfn.XLOOKUP(transformación!A135,'[1]Desempleo armonizado'!$A$2:$A$101,_xlfn.XLOOKUP($C$1,'[1]Desempleo armonizado'!$B$1:$P$1,'[1]Desempleo armonizado'!$B$2:$P$101))</f>
        <v>12.1</v>
      </c>
      <c r="G144" s="26" cm="1">
        <f t="array" ref="G144">IFERROR(_xlfn.XLOOKUP(transformación!$B135,[1]Forwarkeys!$B$2:$B$1000,_xlfn.XLOOKUP($C$1,[1]Forwarkeys!$C$1:$BA$1,[1]Forwarkeys!$C$2:$BA$1000)),"-")</f>
        <v>15879</v>
      </c>
      <c r="H144" s="19">
        <f>España!E144</f>
        <v>97.63</v>
      </c>
      <c r="I144" s="3">
        <f>[1]Aeropuerto!$L137</f>
        <v>13418</v>
      </c>
      <c r="J144" s="3" cm="1">
        <f t="array" ref="J144">_xlfn.XLOOKUP(transformación!$B135,[1]Mortalidad!$A$2:$A$301,_xlfn.XLOOKUP($C$1,[1]Mortalidad!$B$1:$P$1,[1]Mortalidad!$B$2:$P$301))</f>
        <v>55617</v>
      </c>
      <c r="K144" s="19" cm="1">
        <f t="array" ref="K144">_xlfn.XLOOKUP(transformación!$B135,'[1]Indice del consumidor'!$A$2:$A$301,_xlfn.XLOOKUP($C$1,'[1]Indice del consumidor'!$B$1:$P$1,'[1]Indice del consumidor'!$B$2:$P$301))</f>
        <v>-10.3</v>
      </c>
      <c r="L144" s="34" t="s">
        <v>702</v>
      </c>
      <c r="M144" s="34" t="s">
        <v>702</v>
      </c>
      <c r="N144" s="34" t="s">
        <v>702</v>
      </c>
    </row>
    <row r="145" spans="1:14" x14ac:dyDescent="0.3">
      <c r="A145" s="2" t="str">
        <f>'Viajeros Hoteles y Apartamet'!A145</f>
        <v>2016</v>
      </c>
      <c r="B145" s="2" t="str">
        <f>'Viajeros Hoteles y Apartamet'!B145</f>
        <v>2</v>
      </c>
      <c r="C145" s="3">
        <f>'Viajeros Hoteles y Apartamet'!Q145</f>
        <v>15611</v>
      </c>
      <c r="D145" s="3" cm="1">
        <f t="array" ref="D145">_xlfn.XLOOKUP(transformación!A136,'[1]Pib Pc'!$A$2:$A$81,_xlfn.XLOOKUP($C$1,'[1]Pib Pc'!B$1:P$1,'[1]Pib Pc'!$B$2:$P$81))</f>
        <v>6660</v>
      </c>
      <c r="E145" s="19" cm="1">
        <f t="array" ref="E145">_xlfn.XLOOKUP(transformación!B136,'[1]IPC Armonizado'!$A$2:$A$250,_xlfn.XLOOKUP($C$1,'[1]IPC Armonizado'!$B$1:$Q$1,'[1]IPC Armonizado'!$B$2:$Q$250))</f>
        <v>98</v>
      </c>
      <c r="F145" s="19" cm="1">
        <f t="array" ref="F145">_xlfn.XLOOKUP(transformación!A136,'[1]Desempleo armonizado'!$A$2:$A$101,_xlfn.XLOOKUP($C$1,'[1]Desempleo armonizado'!$B$1:$P$1,'[1]Desempleo armonizado'!$B$2:$P$101))</f>
        <v>12.1</v>
      </c>
      <c r="G145" s="26" cm="1">
        <f t="array" ref="G145">IFERROR(_xlfn.XLOOKUP(transformación!$B136,[1]Forwarkeys!$B$2:$B$1000,_xlfn.XLOOKUP($C$1,[1]Forwarkeys!$C$1:$BA$1,[1]Forwarkeys!$C$2:$BA$1000)),"-")</f>
        <v>14535</v>
      </c>
      <c r="H145" s="19">
        <f>España!E145</f>
        <v>97.21</v>
      </c>
      <c r="I145" s="3">
        <f>[1]Aeropuerto!$L138</f>
        <v>13300</v>
      </c>
      <c r="J145" s="3" cm="1">
        <f t="array" ref="J145">_xlfn.XLOOKUP(transformación!$B136,[1]Mortalidad!$A$2:$A$301,_xlfn.XLOOKUP($C$1,[1]Mortalidad!$B$1:$P$1,[1]Mortalidad!$B$2:$P$301))</f>
        <v>54900</v>
      </c>
      <c r="K145" s="19" cm="1">
        <f t="array" ref="K145">_xlfn.XLOOKUP(transformación!$B136,'[1]Indice del consumidor'!$A$2:$A$301,_xlfn.XLOOKUP($C$1,'[1]Indice del consumidor'!$B$1:$P$1,'[1]Indice del consumidor'!$B$2:$P$301))</f>
        <v>-9.6999999999999993</v>
      </c>
      <c r="L145" s="34" t="s">
        <v>702</v>
      </c>
      <c r="M145" s="34" t="s">
        <v>702</v>
      </c>
      <c r="N145" s="34" t="s">
        <v>702</v>
      </c>
    </row>
    <row r="146" spans="1:14" x14ac:dyDescent="0.3">
      <c r="A146" s="2" t="str">
        <f>'Viajeros Hoteles y Apartamet'!A146</f>
        <v>2016</v>
      </c>
      <c r="B146" s="2" t="str">
        <f>'Viajeros Hoteles y Apartamet'!B146</f>
        <v>3</v>
      </c>
      <c r="C146" s="3">
        <f>'Viajeros Hoteles y Apartamet'!Q146</f>
        <v>25383</v>
      </c>
      <c r="D146" s="3" cm="1">
        <f t="array" ref="D146">_xlfn.XLOOKUP(transformación!A137,'[1]Pib Pc'!$A$2:$A$81,_xlfn.XLOOKUP($C$1,'[1]Pib Pc'!B$1:P$1,'[1]Pib Pc'!$B$2:$P$81))</f>
        <v>6660</v>
      </c>
      <c r="E146" s="19" cm="1">
        <f t="array" ref="E146">_xlfn.XLOOKUP(transformación!B137,'[1]IPC Armonizado'!$A$2:$A$250,_xlfn.XLOOKUP($C$1,'[1]IPC Armonizado'!$B$1:$Q$1,'[1]IPC Armonizado'!$B$2:$Q$250))</f>
        <v>100.1</v>
      </c>
      <c r="F146" s="19" cm="1">
        <f t="array" ref="F146">_xlfn.XLOOKUP(transformación!A137,'[1]Desempleo armonizado'!$A$2:$A$101,_xlfn.XLOOKUP($C$1,'[1]Desempleo armonizado'!$B$1:$P$1,'[1]Desempleo armonizado'!$B$2:$P$101))</f>
        <v>12.1</v>
      </c>
      <c r="G146" s="26" cm="1">
        <f t="array" ref="G146">IFERROR(_xlfn.XLOOKUP(transformación!$B137,[1]Forwarkeys!$B$2:$B$1000,_xlfn.XLOOKUP($C$1,[1]Forwarkeys!$C$1:$BA$1,[1]Forwarkeys!$C$2:$BA$1000)),"-")</f>
        <v>19254</v>
      </c>
      <c r="H146" s="19">
        <f>España!E146</f>
        <v>99.16</v>
      </c>
      <c r="I146" s="3">
        <f>[1]Aeropuerto!$L139</f>
        <v>17552</v>
      </c>
      <c r="J146" s="3" cm="1">
        <f t="array" ref="J146">_xlfn.XLOOKUP(transformación!$B137,[1]Mortalidad!$A$2:$A$301,_xlfn.XLOOKUP($C$1,[1]Mortalidad!$B$1:$P$1,[1]Mortalidad!$B$2:$P$301))</f>
        <v>56440</v>
      </c>
      <c r="K146" s="19" cm="1">
        <f t="array" ref="K146">_xlfn.XLOOKUP(transformación!$B137,'[1]Indice del consumidor'!$A$2:$A$301,_xlfn.XLOOKUP($C$1,'[1]Indice del consumidor'!$B$1:$P$1,'[1]Indice del consumidor'!$B$2:$P$301))</f>
        <v>-11.6</v>
      </c>
      <c r="L146" s="34" t="s">
        <v>702</v>
      </c>
      <c r="M146" s="34" t="s">
        <v>702</v>
      </c>
      <c r="N146" s="34" t="s">
        <v>702</v>
      </c>
    </row>
    <row r="147" spans="1:14" x14ac:dyDescent="0.3">
      <c r="A147" s="2" t="str">
        <f>'Viajeros Hoteles y Apartamet'!A147</f>
        <v>2016</v>
      </c>
      <c r="B147" s="2" t="str">
        <f>'Viajeros Hoteles y Apartamet'!B147</f>
        <v>4</v>
      </c>
      <c r="C147" s="3">
        <f>'Viajeros Hoteles y Apartamet'!Q147</f>
        <v>31823</v>
      </c>
      <c r="D147" s="3" cm="1">
        <f t="array" ref="D147">_xlfn.XLOOKUP(transformación!A138,'[1]Pib Pc'!$A$2:$A$81,_xlfn.XLOOKUP($C$1,'[1]Pib Pc'!B$1:P$1,'[1]Pib Pc'!$B$2:$P$81))</f>
        <v>7050</v>
      </c>
      <c r="E147" s="19" cm="1">
        <f t="array" ref="E147">_xlfn.XLOOKUP(transformación!B138,'[1]IPC Armonizado'!$A$2:$A$250,_xlfn.XLOOKUP($C$1,'[1]IPC Armonizado'!$B$1:$Q$1,'[1]IPC Armonizado'!$B$2:$Q$250))</f>
        <v>100.3</v>
      </c>
      <c r="F147" s="19" cm="1">
        <f t="array" ref="F147">_xlfn.XLOOKUP(transformación!A138,'[1]Desempleo armonizado'!$A$2:$A$101,_xlfn.XLOOKUP($C$1,'[1]Desempleo armonizado'!$B$1:$P$1,'[1]Desempleo armonizado'!$B$2:$P$101))</f>
        <v>11.6</v>
      </c>
      <c r="G147" s="26" cm="1">
        <f t="array" ref="G147">IFERROR(_xlfn.XLOOKUP(transformación!$B138,[1]Forwarkeys!$B$2:$B$1000,_xlfn.XLOOKUP($C$1,[1]Forwarkeys!$C$1:$BA$1,[1]Forwarkeys!$C$2:$BA$1000)),"-")</f>
        <v>24333</v>
      </c>
      <c r="H147" s="19">
        <f>España!E147</f>
        <v>99.65</v>
      </c>
      <c r="I147" s="3">
        <f>[1]Aeropuerto!$L140</f>
        <v>23290</v>
      </c>
      <c r="J147" s="3" cm="1">
        <f t="array" ref="J147">_xlfn.XLOOKUP(transformación!$B138,[1]Mortalidad!$A$2:$A$301,_xlfn.XLOOKUP($C$1,[1]Mortalidad!$B$1:$P$1,[1]Mortalidad!$B$2:$P$301))</f>
        <v>50174</v>
      </c>
      <c r="K147" s="19" cm="1">
        <f t="array" ref="K147">_xlfn.XLOOKUP(transformación!$B138,'[1]Indice del consumidor'!$A$2:$A$301,_xlfn.XLOOKUP($C$1,'[1]Indice del consumidor'!$B$1:$P$1,'[1]Indice del consumidor'!$B$2:$P$301))</f>
        <v>-10.9</v>
      </c>
      <c r="L147" s="34" t="s">
        <v>702</v>
      </c>
      <c r="M147" s="34" t="s">
        <v>702</v>
      </c>
      <c r="N147" s="34" t="s">
        <v>702</v>
      </c>
    </row>
    <row r="148" spans="1:14" x14ac:dyDescent="0.3">
      <c r="A148" s="2" t="str">
        <f>'Viajeros Hoteles y Apartamet'!A148</f>
        <v>2016</v>
      </c>
      <c r="B148" s="2" t="str">
        <f>'Viajeros Hoteles y Apartamet'!B148</f>
        <v>5</v>
      </c>
      <c r="C148" s="3">
        <f>'Viajeros Hoteles y Apartamet'!Q148</f>
        <v>35074</v>
      </c>
      <c r="D148" s="3" cm="1">
        <f t="array" ref="D148">_xlfn.XLOOKUP(transformación!A139,'[1]Pib Pc'!$A$2:$A$81,_xlfn.XLOOKUP($C$1,'[1]Pib Pc'!B$1:P$1,'[1]Pib Pc'!$B$2:$P$81))</f>
        <v>7050</v>
      </c>
      <c r="E148" s="19" cm="1">
        <f t="array" ref="E148">_xlfn.XLOOKUP(transformación!B139,'[1]IPC Armonizado'!$A$2:$A$250,_xlfn.XLOOKUP($C$1,'[1]IPC Armonizado'!$B$1:$Q$1,'[1]IPC Armonizado'!$B$2:$Q$250))</f>
        <v>100.6</v>
      </c>
      <c r="F148" s="19" cm="1">
        <f t="array" ref="F148">_xlfn.XLOOKUP(transformación!A139,'[1]Desempleo armonizado'!$A$2:$A$101,_xlfn.XLOOKUP($C$1,'[1]Desempleo armonizado'!$B$1:$P$1,'[1]Desempleo armonizado'!$B$2:$P$101))</f>
        <v>11.6</v>
      </c>
      <c r="G148" s="26" cm="1">
        <f t="array" ref="G148">IFERROR(_xlfn.XLOOKUP(transformación!$B139,[1]Forwarkeys!$B$2:$B$1000,_xlfn.XLOOKUP($C$1,[1]Forwarkeys!$C$1:$BA$1,[1]Forwarkeys!$C$2:$BA$1000)),"-")</f>
        <v>27564</v>
      </c>
      <c r="H148" s="19">
        <f>España!E148</f>
        <v>100.17</v>
      </c>
      <c r="I148" s="3">
        <f>[1]Aeropuerto!$L141</f>
        <v>25351</v>
      </c>
      <c r="J148" s="3" cm="1">
        <f t="array" ref="J148">_xlfn.XLOOKUP(transformación!$B139,[1]Mortalidad!$A$2:$A$301,_xlfn.XLOOKUP($C$1,[1]Mortalidad!$B$1:$P$1,[1]Mortalidad!$B$2:$P$301))</f>
        <v>51058</v>
      </c>
      <c r="K148" s="19" cm="1">
        <f t="array" ref="K148">_xlfn.XLOOKUP(transformación!$B139,'[1]Indice del consumidor'!$A$2:$A$301,_xlfn.XLOOKUP($C$1,'[1]Indice del consumidor'!$B$1:$P$1,'[1]Indice del consumidor'!$B$2:$P$301))</f>
        <v>-13.4</v>
      </c>
      <c r="L148" s="34" t="s">
        <v>702</v>
      </c>
      <c r="M148" s="34" t="s">
        <v>702</v>
      </c>
      <c r="N148" s="34" t="s">
        <v>702</v>
      </c>
    </row>
    <row r="149" spans="1:14" x14ac:dyDescent="0.3">
      <c r="A149" s="2" t="str">
        <f>'Viajeros Hoteles y Apartamet'!A149</f>
        <v>2016</v>
      </c>
      <c r="B149" s="2" t="str">
        <f>'Viajeros Hoteles y Apartamet'!B149</f>
        <v>6</v>
      </c>
      <c r="C149" s="3">
        <f>'Viajeros Hoteles y Apartamet'!Q149</f>
        <v>43740</v>
      </c>
      <c r="D149" s="3" cm="1">
        <f t="array" ref="D149">_xlfn.XLOOKUP(transformación!A140,'[1]Pib Pc'!$A$2:$A$81,_xlfn.XLOOKUP($C$1,'[1]Pib Pc'!B$1:P$1,'[1]Pib Pc'!$B$2:$P$81))</f>
        <v>7050</v>
      </c>
      <c r="E149" s="19" cm="1">
        <f t="array" ref="E149">_xlfn.XLOOKUP(transformación!B140,'[1]IPC Armonizado'!$A$2:$A$250,_xlfn.XLOOKUP($C$1,'[1]IPC Armonizado'!$B$1:$Q$1,'[1]IPC Armonizado'!$B$2:$Q$250))</f>
        <v>100.8</v>
      </c>
      <c r="F149" s="19" cm="1">
        <f t="array" ref="F149">_xlfn.XLOOKUP(transformación!A140,'[1]Desempleo armonizado'!$A$2:$A$101,_xlfn.XLOOKUP($C$1,'[1]Desempleo armonizado'!$B$1:$P$1,'[1]Desempleo armonizado'!$B$2:$P$101))</f>
        <v>11.6</v>
      </c>
      <c r="G149" s="26" cm="1">
        <f t="array" ref="G149">IFERROR(_xlfn.XLOOKUP(transformación!$B140,[1]Forwarkeys!$B$2:$B$1000,_xlfn.XLOOKUP($C$1,[1]Forwarkeys!$C$1:$BA$1,[1]Forwarkeys!$C$2:$BA$1000)),"-")</f>
        <v>26876</v>
      </c>
      <c r="H149" s="19">
        <f>España!E149</f>
        <v>100.59</v>
      </c>
      <c r="I149" s="3">
        <f>[1]Aeropuerto!$L142</f>
        <v>25568</v>
      </c>
      <c r="J149" s="3" cm="1">
        <f t="array" ref="J149">_xlfn.XLOOKUP(transformación!$B140,[1]Mortalidad!$A$2:$A$301,_xlfn.XLOOKUP($C$1,[1]Mortalidad!$B$1:$P$1,[1]Mortalidad!$B$2:$P$301))</f>
        <v>46532</v>
      </c>
      <c r="K149" s="19" cm="1">
        <f t="array" ref="K149">_xlfn.XLOOKUP(transformación!$B140,'[1]Indice del consumidor'!$A$2:$A$301,_xlfn.XLOOKUP($C$1,'[1]Indice del consumidor'!$B$1:$P$1,'[1]Indice del consumidor'!$B$2:$P$301))</f>
        <v>-12.3</v>
      </c>
      <c r="L149" s="34" t="s">
        <v>702</v>
      </c>
      <c r="M149" s="34" t="s">
        <v>702</v>
      </c>
      <c r="N149" s="34" t="s">
        <v>702</v>
      </c>
    </row>
    <row r="150" spans="1:14" x14ac:dyDescent="0.3">
      <c r="A150" s="2" t="str">
        <f>'Viajeros Hoteles y Apartamet'!A150</f>
        <v>2016</v>
      </c>
      <c r="B150" s="2" t="str">
        <f>'Viajeros Hoteles y Apartamet'!B150</f>
        <v>7</v>
      </c>
      <c r="C150" s="3">
        <f>'Viajeros Hoteles y Apartamet'!Q150</f>
        <v>48730</v>
      </c>
      <c r="D150" s="3" cm="1">
        <f t="array" ref="D150">_xlfn.XLOOKUP(transformación!A141,'[1]Pib Pc'!$A$2:$A$81,_xlfn.XLOOKUP($C$1,'[1]Pib Pc'!B$1:P$1,'[1]Pib Pc'!$B$2:$P$81))</f>
        <v>7030</v>
      </c>
      <c r="E150" s="19" cm="1">
        <f t="array" ref="E150">_xlfn.XLOOKUP(transformación!B141,'[1]IPC Armonizado'!$A$2:$A$250,_xlfn.XLOOKUP($C$1,'[1]IPC Armonizado'!$B$1:$Q$1,'[1]IPC Armonizado'!$B$2:$Q$250))</f>
        <v>98.9</v>
      </c>
      <c r="F150" s="19" cm="1">
        <f t="array" ref="F150">_xlfn.XLOOKUP(transformación!A141,'[1]Desempleo armonizado'!$A$2:$A$101,_xlfn.XLOOKUP($C$1,'[1]Desempleo armonizado'!$B$1:$P$1,'[1]Desempleo armonizado'!$B$2:$P$101))</f>
        <v>11</v>
      </c>
      <c r="G150" s="26" cm="1">
        <f t="array" ref="G150">IFERROR(_xlfn.XLOOKUP(transformación!$B141,[1]Forwarkeys!$B$2:$B$1000,_xlfn.XLOOKUP($C$1,[1]Forwarkeys!$C$1:$BA$1,[1]Forwarkeys!$C$2:$BA$1000)),"-")</f>
        <v>27573</v>
      </c>
      <c r="H150" s="19">
        <f>España!E150</f>
        <v>99.25</v>
      </c>
      <c r="I150" s="3">
        <f>[1]Aeropuerto!$L143</f>
        <v>26741</v>
      </c>
      <c r="J150" s="3" cm="1">
        <f t="array" ref="J150">_xlfn.XLOOKUP(transformación!$B141,[1]Mortalidad!$A$2:$A$301,_xlfn.XLOOKUP($C$1,[1]Mortalidad!$B$1:$P$1,[1]Mortalidad!$B$2:$P$301))</f>
        <v>46316</v>
      </c>
      <c r="K150" s="19" cm="1">
        <f t="array" ref="K150">_xlfn.XLOOKUP(transformación!$B141,'[1]Indice del consumidor'!$A$2:$A$301,_xlfn.XLOOKUP($C$1,'[1]Indice del consumidor'!$B$1:$P$1,'[1]Indice del consumidor'!$B$2:$P$301))</f>
        <v>-11.5</v>
      </c>
      <c r="L150" s="34" t="s">
        <v>702</v>
      </c>
      <c r="M150" s="34" t="s">
        <v>702</v>
      </c>
      <c r="N150" s="34" t="s">
        <v>702</v>
      </c>
    </row>
    <row r="151" spans="1:14" x14ac:dyDescent="0.3">
      <c r="A151" s="2" t="str">
        <f>'Viajeros Hoteles y Apartamet'!A151</f>
        <v>2016</v>
      </c>
      <c r="B151" s="2" t="str">
        <f>'Viajeros Hoteles y Apartamet'!B151</f>
        <v>8</v>
      </c>
      <c r="C151" s="3">
        <f>'Viajeros Hoteles y Apartamet'!Q151</f>
        <v>83713</v>
      </c>
      <c r="D151" s="3" cm="1">
        <f t="array" ref="D151">_xlfn.XLOOKUP(transformación!A142,'[1]Pib Pc'!$A$2:$A$81,_xlfn.XLOOKUP($C$1,'[1]Pib Pc'!B$1:P$1,'[1]Pib Pc'!$B$2:$P$81))</f>
        <v>7030</v>
      </c>
      <c r="E151" s="19" cm="1">
        <f t="array" ref="E151">_xlfn.XLOOKUP(transformación!B142,'[1]IPC Armonizado'!$A$2:$A$250,_xlfn.XLOOKUP($C$1,'[1]IPC Armonizado'!$B$1:$Q$1,'[1]IPC Armonizado'!$B$2:$Q$250))</f>
        <v>98.8</v>
      </c>
      <c r="F151" s="19" cm="1">
        <f t="array" ref="F151">_xlfn.XLOOKUP(transformación!A142,'[1]Desempleo armonizado'!$A$2:$A$101,_xlfn.XLOOKUP($C$1,'[1]Desempleo armonizado'!$B$1:$P$1,'[1]Desempleo armonizado'!$B$2:$P$101))</f>
        <v>11</v>
      </c>
      <c r="G151" s="26" cm="1">
        <f t="array" ref="G151">IFERROR(_xlfn.XLOOKUP(transformación!$B142,[1]Forwarkeys!$B$2:$B$1000,_xlfn.XLOOKUP($C$1,[1]Forwarkeys!$C$1:$BA$1,[1]Forwarkeys!$C$2:$BA$1000)),"-")</f>
        <v>31731</v>
      </c>
      <c r="H151" s="19">
        <f>España!E151</f>
        <v>99.21</v>
      </c>
      <c r="I151" s="3">
        <f>[1]Aeropuerto!$L144</f>
        <v>29947</v>
      </c>
      <c r="J151" s="3" cm="1">
        <f t="array" ref="J151">_xlfn.XLOOKUP(transformación!$B142,[1]Mortalidad!$A$2:$A$301,_xlfn.XLOOKUP($C$1,[1]Mortalidad!$B$1:$P$1,[1]Mortalidad!$B$2:$P$301))</f>
        <v>48698</v>
      </c>
      <c r="K151" s="19" cm="1">
        <f t="array" ref="K151">_xlfn.XLOOKUP(transformación!$B142,'[1]Indice del consumidor'!$A$2:$A$301,_xlfn.XLOOKUP($C$1,'[1]Indice del consumidor'!$B$1:$P$1,'[1]Indice del consumidor'!$B$2:$P$301))</f>
        <v>-14.9</v>
      </c>
      <c r="L151" s="34" t="s">
        <v>702</v>
      </c>
      <c r="M151" s="34" t="s">
        <v>702</v>
      </c>
      <c r="N151" s="34" t="s">
        <v>702</v>
      </c>
    </row>
    <row r="152" spans="1:14" x14ac:dyDescent="0.3">
      <c r="A152" s="2" t="str">
        <f>'Viajeros Hoteles y Apartamet'!A152</f>
        <v>2016</v>
      </c>
      <c r="B152" s="2" t="str">
        <f>'Viajeros Hoteles y Apartamet'!B152</f>
        <v>9</v>
      </c>
      <c r="C152" s="3">
        <f>'Viajeros Hoteles y Apartamet'!Q152</f>
        <v>44508</v>
      </c>
      <c r="D152" s="3" cm="1">
        <f t="array" ref="D152">_xlfn.XLOOKUP(transformación!A143,'[1]Pib Pc'!$A$2:$A$81,_xlfn.XLOOKUP($C$1,'[1]Pib Pc'!B$1:P$1,'[1]Pib Pc'!$B$2:$P$81))</f>
        <v>7030</v>
      </c>
      <c r="E152" s="19" cm="1">
        <f t="array" ref="E152">_xlfn.XLOOKUP(transformación!B143,'[1]IPC Armonizado'!$A$2:$A$250,_xlfn.XLOOKUP($C$1,'[1]IPC Armonizado'!$B$1:$Q$1,'[1]IPC Armonizado'!$B$2:$Q$250))</f>
        <v>100.7</v>
      </c>
      <c r="F152" s="19" cm="1">
        <f t="array" ref="F152">_xlfn.XLOOKUP(transformación!A143,'[1]Desempleo armonizado'!$A$2:$A$101,_xlfn.XLOOKUP($C$1,'[1]Desempleo armonizado'!$B$1:$P$1,'[1]Desempleo armonizado'!$B$2:$P$101))</f>
        <v>11</v>
      </c>
      <c r="G152" s="26" cm="1">
        <f t="array" ref="G152">IFERROR(_xlfn.XLOOKUP(transformación!$B143,[1]Forwarkeys!$B$2:$B$1000,_xlfn.XLOOKUP($C$1,[1]Forwarkeys!$C$1:$BA$1,[1]Forwarkeys!$C$2:$BA$1000)),"-")</f>
        <v>27981</v>
      </c>
      <c r="H152" s="19">
        <f>España!E152</f>
        <v>99.93</v>
      </c>
      <c r="I152" s="3">
        <f>[1]Aeropuerto!$L145</f>
        <v>25891</v>
      </c>
      <c r="J152" s="3" cm="1">
        <f t="array" ref="J152">_xlfn.XLOOKUP(transformación!$B143,[1]Mortalidad!$A$2:$A$301,_xlfn.XLOOKUP($C$1,[1]Mortalidad!$B$1:$P$1,[1]Mortalidad!$B$2:$P$301))</f>
        <v>46268</v>
      </c>
      <c r="K152" s="19" cm="1">
        <f t="array" ref="K152">_xlfn.XLOOKUP(transformación!$B143,'[1]Indice del consumidor'!$A$2:$A$301,_xlfn.XLOOKUP($C$1,'[1]Indice del consumidor'!$B$1:$P$1,'[1]Indice del consumidor'!$B$2:$P$301))</f>
        <v>-16.7</v>
      </c>
      <c r="L152" s="34" t="s">
        <v>702</v>
      </c>
      <c r="M152" s="34" t="s">
        <v>702</v>
      </c>
      <c r="N152" s="34" t="s">
        <v>702</v>
      </c>
    </row>
    <row r="153" spans="1:14" x14ac:dyDescent="0.3">
      <c r="A153" s="2" t="str">
        <f>'Viajeros Hoteles y Apartamet'!A153</f>
        <v>2016</v>
      </c>
      <c r="B153" s="2" t="str">
        <f>'Viajeros Hoteles y Apartamet'!B153</f>
        <v>10</v>
      </c>
      <c r="C153" s="3">
        <f>'Viajeros Hoteles y Apartamet'!Q153</f>
        <v>32597</v>
      </c>
      <c r="D153" s="3" cm="1">
        <f t="array" ref="D153">_xlfn.XLOOKUP(transformación!A144,'[1]Pib Pc'!$A$2:$A$81,_xlfn.XLOOKUP($C$1,'[1]Pib Pc'!B$1:P$1,'[1]Pib Pc'!$B$2:$P$81))</f>
        <v>7470</v>
      </c>
      <c r="E153" s="19" cm="1">
        <f t="array" ref="E153">_xlfn.XLOOKUP(transformación!B144,'[1]IPC Armonizado'!$A$2:$A$250,_xlfn.XLOOKUP($C$1,'[1]IPC Armonizado'!$B$1:$Q$1,'[1]IPC Armonizado'!$B$2:$Q$250))</f>
        <v>100.9</v>
      </c>
      <c r="F153" s="19" cm="1">
        <f t="array" ref="F153">_xlfn.XLOOKUP(transformación!A144,'[1]Desempleo armonizado'!$A$2:$A$101,_xlfn.XLOOKUP($C$1,'[1]Desempleo armonizado'!$B$1:$P$1,'[1]Desempleo armonizado'!$B$2:$P$101))</f>
        <v>12.2</v>
      </c>
      <c r="G153" s="26" cm="1">
        <f t="array" ref="G153">IFERROR(_xlfn.XLOOKUP(transformación!$B144,[1]Forwarkeys!$B$2:$B$1000,_xlfn.XLOOKUP($C$1,[1]Forwarkeys!$C$1:$BA$1,[1]Forwarkeys!$C$2:$BA$1000)),"-")</f>
        <v>27249</v>
      </c>
      <c r="H153" s="19">
        <f>España!E153</f>
        <v>100.71</v>
      </c>
      <c r="I153" s="3">
        <f>[1]Aeropuerto!$L146</f>
        <v>24846</v>
      </c>
      <c r="J153" s="3" cm="1">
        <f t="array" ref="J153">_xlfn.XLOOKUP(transformación!$B144,[1]Mortalidad!$A$2:$A$301,_xlfn.XLOOKUP($C$1,[1]Mortalidad!$B$1:$P$1,[1]Mortalidad!$B$2:$P$301))</f>
        <v>50193</v>
      </c>
      <c r="K153" s="19" cm="1">
        <f t="array" ref="K153">_xlfn.XLOOKUP(transformación!$B144,'[1]Indice del consumidor'!$A$2:$A$301,_xlfn.XLOOKUP($C$1,'[1]Indice del consumidor'!$B$1:$P$1,'[1]Indice del consumidor'!$B$2:$P$301))</f>
        <v>-17.100000000000001</v>
      </c>
      <c r="L153" s="34" t="s">
        <v>702</v>
      </c>
      <c r="M153" s="34" t="s">
        <v>702</v>
      </c>
      <c r="N153" s="34" t="s">
        <v>702</v>
      </c>
    </row>
    <row r="154" spans="1:14" x14ac:dyDescent="0.3">
      <c r="A154" s="2" t="str">
        <f>'Viajeros Hoteles y Apartamet'!A154</f>
        <v>2016</v>
      </c>
      <c r="B154" s="2" t="str">
        <f>'Viajeros Hoteles y Apartamet'!B154</f>
        <v>11</v>
      </c>
      <c r="C154" s="3">
        <f>'Viajeros Hoteles y Apartamet'!Q154</f>
        <v>17999</v>
      </c>
      <c r="D154" s="3" cm="1">
        <f t="array" ref="D154">_xlfn.XLOOKUP(transformación!A145,'[1]Pib Pc'!$A$2:$A$81,_xlfn.XLOOKUP($C$1,'[1]Pib Pc'!B$1:P$1,'[1]Pib Pc'!$B$2:$P$81))</f>
        <v>7470</v>
      </c>
      <c r="E154" s="19" cm="1">
        <f t="array" ref="E154">_xlfn.XLOOKUP(transformación!B145,'[1]IPC Armonizado'!$A$2:$A$250,_xlfn.XLOOKUP($C$1,'[1]IPC Armonizado'!$B$1:$Q$1,'[1]IPC Armonizado'!$B$2:$Q$250))</f>
        <v>100.7</v>
      </c>
      <c r="F154" s="19" cm="1">
        <f t="array" ref="F154">_xlfn.XLOOKUP(transformación!A145,'[1]Desempleo armonizado'!$A$2:$A$101,_xlfn.XLOOKUP($C$1,'[1]Desempleo armonizado'!$B$1:$P$1,'[1]Desempleo armonizado'!$B$2:$P$101))</f>
        <v>12.2</v>
      </c>
      <c r="G154" s="26" cm="1">
        <f t="array" ref="G154">IFERROR(_xlfn.XLOOKUP(transformación!$B145,[1]Forwarkeys!$B$2:$B$1000,_xlfn.XLOOKUP($C$1,[1]Forwarkeys!$C$1:$BA$1,[1]Forwarkeys!$C$2:$BA$1000)),"-")</f>
        <v>23544</v>
      </c>
      <c r="H154" s="19">
        <f>España!E154</f>
        <v>100.95</v>
      </c>
      <c r="I154" s="3">
        <f>[1]Aeropuerto!$L147</f>
        <v>19792</v>
      </c>
      <c r="J154" s="3" cm="1">
        <f t="array" ref="J154">_xlfn.XLOOKUP(transformación!$B145,[1]Mortalidad!$A$2:$A$301,_xlfn.XLOOKUP($C$1,[1]Mortalidad!$B$1:$P$1,[1]Mortalidad!$B$2:$P$301))</f>
        <v>52191</v>
      </c>
      <c r="K154" s="19" cm="1">
        <f t="array" ref="K154">_xlfn.XLOOKUP(transformación!$B145,'[1]Indice del consumidor'!$A$2:$A$301,_xlfn.XLOOKUP($C$1,'[1]Indice del consumidor'!$B$1:$P$1,'[1]Indice del consumidor'!$B$2:$P$301))</f>
        <v>-16.100000000000001</v>
      </c>
      <c r="L154" s="34" t="s">
        <v>702</v>
      </c>
      <c r="M154" s="34" t="s">
        <v>702</v>
      </c>
      <c r="N154" s="34" t="s">
        <v>702</v>
      </c>
    </row>
    <row r="155" spans="1:14" x14ac:dyDescent="0.3">
      <c r="A155" s="2" t="str">
        <f>'Viajeros Hoteles y Apartamet'!A155</f>
        <v>2016</v>
      </c>
      <c r="B155" s="2" t="str">
        <f>'Viajeros Hoteles y Apartamet'!B155</f>
        <v>12</v>
      </c>
      <c r="C155" s="3">
        <f>'Viajeros Hoteles y Apartamet'!Q155</f>
        <v>21109</v>
      </c>
      <c r="D155" s="3" cm="1">
        <f t="array" ref="D155">_xlfn.XLOOKUP(transformación!A146,'[1]Pib Pc'!$A$2:$A$81,_xlfn.XLOOKUP($C$1,'[1]Pib Pc'!B$1:P$1,'[1]Pib Pc'!$B$2:$P$81))</f>
        <v>7470</v>
      </c>
      <c r="E155" s="19" cm="1">
        <f t="array" ref="E155">_xlfn.XLOOKUP(transformación!B146,'[1]IPC Armonizado'!$A$2:$A$250,_xlfn.XLOOKUP($C$1,'[1]IPC Armonizado'!$B$1:$Q$1,'[1]IPC Armonizado'!$B$2:$Q$250))</f>
        <v>101.1</v>
      </c>
      <c r="F155" s="19" cm="1">
        <f t="array" ref="F155">_xlfn.XLOOKUP(transformación!A146,'[1]Desempleo armonizado'!$A$2:$A$101,_xlfn.XLOOKUP($C$1,'[1]Desempleo armonizado'!$B$1:$P$1,'[1]Desempleo armonizado'!$B$2:$P$101))</f>
        <v>12.2</v>
      </c>
      <c r="G155" s="26" cm="1">
        <f t="array" ref="G155">IFERROR(_xlfn.XLOOKUP(transformación!$B146,[1]Forwarkeys!$B$2:$B$1000,_xlfn.XLOOKUP($C$1,[1]Forwarkeys!$C$1:$BA$1,[1]Forwarkeys!$C$2:$BA$1000)),"-")</f>
        <v>24967</v>
      </c>
      <c r="H155" s="19">
        <f>España!E155</f>
        <v>101.5</v>
      </c>
      <c r="I155" s="3">
        <f>[1]Aeropuerto!$L148</f>
        <v>22669</v>
      </c>
      <c r="J155" s="3" cm="1">
        <f t="array" ref="J155">_xlfn.XLOOKUP(transformación!$B146,[1]Mortalidad!$A$2:$A$301,_xlfn.XLOOKUP($C$1,[1]Mortalidad!$B$1:$P$1,[1]Mortalidad!$B$2:$P$301))</f>
        <v>56874</v>
      </c>
      <c r="K155" s="19" cm="1">
        <f t="array" ref="K155">_xlfn.XLOOKUP(transformación!$B146,'[1]Indice del consumidor'!$A$2:$A$301,_xlfn.XLOOKUP($C$1,'[1]Indice del consumidor'!$B$1:$P$1,'[1]Indice del consumidor'!$B$2:$P$301))</f>
        <v>-16.399999999999999</v>
      </c>
      <c r="L155" s="34" t="s">
        <v>702</v>
      </c>
      <c r="M155" s="34" t="s">
        <v>702</v>
      </c>
      <c r="N155" s="34" t="s">
        <v>702</v>
      </c>
    </row>
    <row r="156" spans="1:14" x14ac:dyDescent="0.3">
      <c r="A156" s="2" t="str">
        <f>'Viajeros Hoteles y Apartamet'!A156</f>
        <v>2017</v>
      </c>
      <c r="B156" s="2" t="str">
        <f>'Viajeros Hoteles y Apartamet'!B156</f>
        <v>1</v>
      </c>
      <c r="C156" s="3">
        <f>'Viajeros Hoteles y Apartamet'!Q156</f>
        <v>25462</v>
      </c>
      <c r="D156" s="3" cm="1">
        <f t="array" ref="D156">_xlfn.XLOOKUP(transformación!A147,'[1]Pib Pc'!$A$2:$A$81,_xlfn.XLOOKUP($C$1,'[1]Pib Pc'!B$1:P$1,'[1]Pib Pc'!$B$2:$P$81))</f>
        <v>6840</v>
      </c>
      <c r="E156" s="19" cm="1">
        <f t="array" ref="E156">_xlfn.XLOOKUP(transformación!B147,'[1]IPC Armonizado'!$A$2:$A$250,_xlfn.XLOOKUP($C$1,'[1]IPC Armonizado'!$B$1:$Q$1,'[1]IPC Armonizado'!$B$2:$Q$250))</f>
        <v>99.4</v>
      </c>
      <c r="F156" s="19" cm="1">
        <f t="array" ref="F156">_xlfn.XLOOKUP(transformación!A147,'[1]Desempleo armonizado'!$A$2:$A$101,_xlfn.XLOOKUP($C$1,'[1]Desempleo armonizado'!$B$1:$P$1,'[1]Desempleo armonizado'!$B$2:$P$101))</f>
        <v>12.2</v>
      </c>
      <c r="G156" s="26" cm="1">
        <f t="array" ref="G156">IFERROR(_xlfn.XLOOKUP(transformación!$B147,[1]Forwarkeys!$B$2:$B$1000,_xlfn.XLOOKUP($C$1,[1]Forwarkeys!$C$1:$BA$1,[1]Forwarkeys!$C$2:$BA$1000)),"-")</f>
        <v>22947</v>
      </c>
      <c r="H156" s="19">
        <f>España!E156</f>
        <v>100.5</v>
      </c>
      <c r="I156" s="3">
        <f>[1]Aeropuerto!$L149</f>
        <v>19657</v>
      </c>
      <c r="J156" s="3" cm="1">
        <f t="array" ref="J156">_xlfn.XLOOKUP(transformación!$B147,[1]Mortalidad!$A$2:$A$301,_xlfn.XLOOKUP($C$1,[1]Mortalidad!$B$1:$P$1,[1]Mortalidad!$B$2:$P$301))</f>
        <v>76088</v>
      </c>
      <c r="K156" s="19" cm="1">
        <f t="array" ref="K156">_xlfn.XLOOKUP(transformación!$B147,'[1]Indice del consumidor'!$A$2:$A$301,_xlfn.XLOOKUP($C$1,'[1]Indice del consumidor'!$B$1:$P$1,'[1]Indice del consumidor'!$B$2:$P$301))</f>
        <v>-14.7</v>
      </c>
      <c r="L156" s="34" t="s">
        <v>702</v>
      </c>
      <c r="M156" s="34" t="s">
        <v>702</v>
      </c>
      <c r="N156" s="34" t="s">
        <v>702</v>
      </c>
    </row>
    <row r="157" spans="1:14" x14ac:dyDescent="0.3">
      <c r="A157" s="2" t="str">
        <f>'Viajeros Hoteles y Apartamet'!A157</f>
        <v>2017</v>
      </c>
      <c r="B157" s="2" t="str">
        <f>'Viajeros Hoteles y Apartamet'!B157</f>
        <v>2</v>
      </c>
      <c r="C157" s="3">
        <f>'Viajeros Hoteles y Apartamet'!Q157</f>
        <v>24107</v>
      </c>
      <c r="D157" s="3" cm="1">
        <f t="array" ref="D157">_xlfn.XLOOKUP(transformación!A148,'[1]Pib Pc'!$A$2:$A$81,_xlfn.XLOOKUP($C$1,'[1]Pib Pc'!B$1:P$1,'[1]Pib Pc'!$B$2:$P$81))</f>
        <v>6840</v>
      </c>
      <c r="E157" s="19" cm="1">
        <f t="array" ref="E157">_xlfn.XLOOKUP(transformación!B148,'[1]IPC Armonizado'!$A$2:$A$250,_xlfn.XLOOKUP($C$1,'[1]IPC Armonizado'!$B$1:$Q$1,'[1]IPC Armonizado'!$B$2:$Q$250))</f>
        <v>99.6</v>
      </c>
      <c r="F157" s="19" cm="1">
        <f t="array" ref="F157">_xlfn.XLOOKUP(transformación!A148,'[1]Desempleo armonizado'!$A$2:$A$101,_xlfn.XLOOKUP($C$1,'[1]Desempleo armonizado'!$B$1:$P$1,'[1]Desempleo armonizado'!$B$2:$P$101))</f>
        <v>12.2</v>
      </c>
      <c r="G157" s="26" cm="1">
        <f t="array" ref="G157">IFERROR(_xlfn.XLOOKUP(transformación!$B148,[1]Forwarkeys!$B$2:$B$1000,_xlfn.XLOOKUP($C$1,[1]Forwarkeys!$C$1:$BA$1,[1]Forwarkeys!$C$2:$BA$1000)),"-")</f>
        <v>20313</v>
      </c>
      <c r="H157" s="19">
        <f>España!E157</f>
        <v>100.16</v>
      </c>
      <c r="I157" s="3">
        <f>[1]Aeropuerto!$L150</f>
        <v>19010</v>
      </c>
      <c r="J157" s="3" cm="1">
        <f t="array" ref="J157">_xlfn.XLOOKUP(transformación!$B148,[1]Mortalidad!$A$2:$A$301,_xlfn.XLOOKUP($C$1,[1]Mortalidad!$B$1:$P$1,[1]Mortalidad!$B$2:$P$301))</f>
        <v>58619</v>
      </c>
      <c r="K157" s="19" cm="1">
        <f t="array" ref="K157">_xlfn.XLOOKUP(transformación!$B148,'[1]Indice del consumidor'!$A$2:$A$301,_xlfn.XLOOKUP($C$1,'[1]Indice del consumidor'!$B$1:$P$1,'[1]Indice del consumidor'!$B$2:$P$301))</f>
        <v>-15.9</v>
      </c>
      <c r="L157" s="34" t="s">
        <v>702</v>
      </c>
      <c r="M157" s="34" t="s">
        <v>702</v>
      </c>
      <c r="N157" s="34" t="s">
        <v>702</v>
      </c>
    </row>
    <row r="158" spans="1:14" x14ac:dyDescent="0.3">
      <c r="A158" s="2" t="str">
        <f>'Viajeros Hoteles y Apartamet'!A158</f>
        <v>2017</v>
      </c>
      <c r="B158" s="2" t="str">
        <f>'Viajeros Hoteles y Apartamet'!B158</f>
        <v>3</v>
      </c>
      <c r="C158" s="3">
        <f>'Viajeros Hoteles y Apartamet'!Q158</f>
        <v>24572</v>
      </c>
      <c r="D158" s="3" cm="1">
        <f t="array" ref="D158">_xlfn.XLOOKUP(transformación!A149,'[1]Pib Pc'!$A$2:$A$81,_xlfn.XLOOKUP($C$1,'[1]Pib Pc'!B$1:P$1,'[1]Pib Pc'!$B$2:$P$81))</f>
        <v>6840</v>
      </c>
      <c r="E158" s="19" cm="1">
        <f t="array" ref="E158">_xlfn.XLOOKUP(transformación!B149,'[1]IPC Armonizado'!$A$2:$A$250,_xlfn.XLOOKUP($C$1,'[1]IPC Armonizado'!$B$1:$Q$1,'[1]IPC Armonizado'!$B$2:$Q$250))</f>
        <v>101.5</v>
      </c>
      <c r="F158" s="19" cm="1">
        <f t="array" ref="F158">_xlfn.XLOOKUP(transformación!A149,'[1]Desempleo armonizado'!$A$2:$A$101,_xlfn.XLOOKUP($C$1,'[1]Desempleo armonizado'!$B$1:$P$1,'[1]Desempleo armonizado'!$B$2:$P$101))</f>
        <v>12.2</v>
      </c>
      <c r="G158" s="26" cm="1">
        <f t="array" ref="G158">IFERROR(_xlfn.XLOOKUP(transformación!$B149,[1]Forwarkeys!$B$2:$B$1000,_xlfn.XLOOKUP($C$1,[1]Forwarkeys!$C$1:$BA$1,[1]Forwarkeys!$C$2:$BA$1000)),"-")</f>
        <v>24640</v>
      </c>
      <c r="H158" s="19">
        <f>España!E158</f>
        <v>101.29</v>
      </c>
      <c r="I158" s="3">
        <f>[1]Aeropuerto!$L151</f>
        <v>23230</v>
      </c>
      <c r="J158" s="3" cm="1">
        <f t="array" ref="J158">_xlfn.XLOOKUP(transformación!$B149,[1]Mortalidad!$A$2:$A$301,_xlfn.XLOOKUP($C$1,[1]Mortalidad!$B$1:$P$1,[1]Mortalidad!$B$2:$P$301))</f>
        <v>58485</v>
      </c>
      <c r="K158" s="19" cm="1">
        <f t="array" ref="K158">_xlfn.XLOOKUP(transformación!$B149,'[1]Indice del consumidor'!$A$2:$A$301,_xlfn.XLOOKUP($C$1,'[1]Indice del consumidor'!$B$1:$P$1,'[1]Indice del consumidor'!$B$2:$P$301))</f>
        <v>-14.5</v>
      </c>
      <c r="L158" s="34" t="s">
        <v>702</v>
      </c>
      <c r="M158" s="34" t="s">
        <v>702</v>
      </c>
      <c r="N158" s="34" t="s">
        <v>702</v>
      </c>
    </row>
    <row r="159" spans="1:14" x14ac:dyDescent="0.3">
      <c r="A159" s="2" t="str">
        <f>'Viajeros Hoteles y Apartamet'!A159</f>
        <v>2017</v>
      </c>
      <c r="B159" s="2" t="str">
        <f>'Viajeros Hoteles y Apartamet'!B159</f>
        <v>4</v>
      </c>
      <c r="C159" s="3">
        <f>'Viajeros Hoteles y Apartamet'!Q159</f>
        <v>42488</v>
      </c>
      <c r="D159" s="3" cm="1">
        <f t="array" ref="D159">_xlfn.XLOOKUP(transformación!A150,'[1]Pib Pc'!$A$2:$A$81,_xlfn.XLOOKUP($C$1,'[1]Pib Pc'!B$1:P$1,'[1]Pib Pc'!$B$2:$P$81))</f>
        <v>7200</v>
      </c>
      <c r="E159" s="19" cm="1">
        <f t="array" ref="E159">_xlfn.XLOOKUP(transformación!B150,'[1]IPC Armonizado'!$A$2:$A$250,_xlfn.XLOOKUP($C$1,'[1]IPC Armonizado'!$B$1:$Q$1,'[1]IPC Armonizado'!$B$2:$Q$250))</f>
        <v>102.3</v>
      </c>
      <c r="F159" s="19" cm="1">
        <f t="array" ref="F159">_xlfn.XLOOKUP(transformación!A150,'[1]Desempleo armonizado'!$A$2:$A$101,_xlfn.XLOOKUP($C$1,'[1]Desempleo armonizado'!$B$1:$P$1,'[1]Desempleo armonizado'!$B$2:$P$101))</f>
        <v>11</v>
      </c>
      <c r="G159" s="26" cm="1">
        <f t="array" ref="G159">IFERROR(_xlfn.XLOOKUP(transformación!$B150,[1]Forwarkeys!$B$2:$B$1000,_xlfn.XLOOKUP($C$1,[1]Forwarkeys!$C$1:$BA$1,[1]Forwarkeys!$C$2:$BA$1000)),"-")</f>
        <v>33652</v>
      </c>
      <c r="H159" s="19">
        <f>España!E159</f>
        <v>102.21</v>
      </c>
      <c r="I159" s="3">
        <f>[1]Aeropuerto!$L152</f>
        <v>31322</v>
      </c>
      <c r="J159" s="3" cm="1">
        <f t="array" ref="J159">_xlfn.XLOOKUP(transformación!$B150,[1]Mortalidad!$A$2:$A$301,_xlfn.XLOOKUP($C$1,[1]Mortalidad!$B$1:$P$1,[1]Mortalidad!$B$2:$P$301))</f>
        <v>47774</v>
      </c>
      <c r="K159" s="19" cm="1">
        <f t="array" ref="K159">_xlfn.XLOOKUP(transformación!$B150,'[1]Indice del consumidor'!$A$2:$A$301,_xlfn.XLOOKUP($C$1,'[1]Indice del consumidor'!$B$1:$P$1,'[1]Indice del consumidor'!$B$2:$P$301))</f>
        <v>-15.8</v>
      </c>
      <c r="L159" s="34" t="s">
        <v>702</v>
      </c>
      <c r="M159" s="34" t="s">
        <v>702</v>
      </c>
      <c r="N159" s="34" t="s">
        <v>702</v>
      </c>
    </row>
    <row r="160" spans="1:14" x14ac:dyDescent="0.3">
      <c r="A160" s="2" t="str">
        <f>'Viajeros Hoteles y Apartamet'!A160</f>
        <v>2017</v>
      </c>
      <c r="B160" s="2" t="str">
        <f>'Viajeros Hoteles y Apartamet'!B160</f>
        <v>5</v>
      </c>
      <c r="C160" s="3">
        <f>'Viajeros Hoteles y Apartamet'!Q160</f>
        <v>40350</v>
      </c>
      <c r="D160" s="3" cm="1">
        <f t="array" ref="D160">_xlfn.XLOOKUP(transformación!A151,'[1]Pib Pc'!$A$2:$A$81,_xlfn.XLOOKUP($C$1,'[1]Pib Pc'!B$1:P$1,'[1]Pib Pc'!$B$2:$P$81))</f>
        <v>7200</v>
      </c>
      <c r="E160" s="19" cm="1">
        <f t="array" ref="E160">_xlfn.XLOOKUP(transformación!B151,'[1]IPC Armonizado'!$A$2:$A$250,_xlfn.XLOOKUP($C$1,'[1]IPC Armonizado'!$B$1:$Q$1,'[1]IPC Armonizado'!$B$2:$Q$250))</f>
        <v>102.2</v>
      </c>
      <c r="F160" s="19" cm="1">
        <f t="array" ref="F160">_xlfn.XLOOKUP(transformación!A151,'[1]Desempleo armonizado'!$A$2:$A$101,_xlfn.XLOOKUP($C$1,'[1]Desempleo armonizado'!$B$1:$P$1,'[1]Desempleo armonizado'!$B$2:$P$101))</f>
        <v>11</v>
      </c>
      <c r="G160" s="26" cm="1">
        <f t="array" ref="G160">IFERROR(_xlfn.XLOOKUP(transformación!$B151,[1]Forwarkeys!$B$2:$B$1000,_xlfn.XLOOKUP($C$1,[1]Forwarkeys!$C$1:$BA$1,[1]Forwarkeys!$C$2:$BA$1000)),"-")</f>
        <v>37150</v>
      </c>
      <c r="H160" s="19">
        <f>España!E160</f>
        <v>102.16</v>
      </c>
      <c r="I160" s="3">
        <f>[1]Aeropuerto!$L153</f>
        <v>32029</v>
      </c>
      <c r="J160" s="3" cm="1">
        <f t="array" ref="J160">_xlfn.XLOOKUP(transformación!$B151,[1]Mortalidad!$A$2:$A$301,_xlfn.XLOOKUP($C$1,[1]Mortalidad!$B$1:$P$1,[1]Mortalidad!$B$2:$P$301))</f>
        <v>54544</v>
      </c>
      <c r="K160" s="19" cm="1">
        <f t="array" ref="K160">_xlfn.XLOOKUP(transformación!$B151,'[1]Indice del consumidor'!$A$2:$A$301,_xlfn.XLOOKUP($C$1,'[1]Indice del consumidor'!$B$1:$P$1,'[1]Indice del consumidor'!$B$2:$P$301))</f>
        <v>-15.9</v>
      </c>
      <c r="L160" s="34" t="s">
        <v>702</v>
      </c>
      <c r="M160" s="34" t="s">
        <v>702</v>
      </c>
      <c r="N160" s="34" t="s">
        <v>702</v>
      </c>
    </row>
    <row r="161" spans="1:14" x14ac:dyDescent="0.3">
      <c r="A161" s="2" t="str">
        <f>'Viajeros Hoteles y Apartamet'!A161</f>
        <v>2017</v>
      </c>
      <c r="B161" s="2" t="str">
        <f>'Viajeros Hoteles y Apartamet'!B161</f>
        <v>6</v>
      </c>
      <c r="C161" s="3">
        <f>'Viajeros Hoteles y Apartamet'!Q161</f>
        <v>55032</v>
      </c>
      <c r="D161" s="3" cm="1">
        <f t="array" ref="D161">_xlfn.XLOOKUP(transformación!A152,'[1]Pib Pc'!$A$2:$A$81,_xlfn.XLOOKUP($C$1,'[1]Pib Pc'!B$1:P$1,'[1]Pib Pc'!$B$2:$P$81))</f>
        <v>7200</v>
      </c>
      <c r="E161" s="19" cm="1">
        <f t="array" ref="E161">_xlfn.XLOOKUP(transformación!B152,'[1]IPC Armonizado'!$A$2:$A$250,_xlfn.XLOOKUP($C$1,'[1]IPC Armonizado'!$B$1:$Q$1,'[1]IPC Armonizado'!$B$2:$Q$250))</f>
        <v>102</v>
      </c>
      <c r="F161" s="19" cm="1">
        <f t="array" ref="F161">_xlfn.XLOOKUP(transformación!A152,'[1]Desempleo armonizado'!$A$2:$A$101,_xlfn.XLOOKUP($C$1,'[1]Desempleo armonizado'!$B$1:$P$1,'[1]Desempleo armonizado'!$B$2:$P$101))</f>
        <v>11</v>
      </c>
      <c r="G161" s="26" cm="1">
        <f t="array" ref="G161">IFERROR(_xlfn.XLOOKUP(transformación!$B152,[1]Forwarkeys!$B$2:$B$1000,_xlfn.XLOOKUP($C$1,[1]Forwarkeys!$C$1:$BA$1,[1]Forwarkeys!$C$2:$BA$1000)),"-")</f>
        <v>35581</v>
      </c>
      <c r="H161" s="19">
        <f>España!E161</f>
        <v>102.22</v>
      </c>
      <c r="I161" s="3">
        <f>[1]Aeropuerto!$L154</f>
        <v>30935</v>
      </c>
      <c r="J161" s="3" cm="1">
        <f t="array" ref="J161">_xlfn.XLOOKUP(transformación!$B152,[1]Mortalidad!$A$2:$A$301,_xlfn.XLOOKUP($C$1,[1]Mortalidad!$B$1:$P$1,[1]Mortalidad!$B$2:$P$301))</f>
        <v>48416</v>
      </c>
      <c r="K161" s="19" cm="1">
        <f t="array" ref="K161">_xlfn.XLOOKUP(transformación!$B152,'[1]Indice del consumidor'!$A$2:$A$301,_xlfn.XLOOKUP($C$1,'[1]Indice del consumidor'!$B$1:$P$1,'[1]Indice del consumidor'!$B$2:$P$301))</f>
        <v>-17.399999999999999</v>
      </c>
      <c r="L161" s="34" t="s">
        <v>702</v>
      </c>
      <c r="M161" s="34" t="s">
        <v>702</v>
      </c>
      <c r="N161" s="34" t="s">
        <v>702</v>
      </c>
    </row>
    <row r="162" spans="1:14" x14ac:dyDescent="0.3">
      <c r="A162" s="2" t="str">
        <f>'Viajeros Hoteles y Apartamet'!A162</f>
        <v>2017</v>
      </c>
      <c r="B162" s="2" t="str">
        <f>'Viajeros Hoteles y Apartamet'!B162</f>
        <v>7</v>
      </c>
      <c r="C162" s="3">
        <f>'Viajeros Hoteles y Apartamet'!Q162</f>
        <v>53993</v>
      </c>
      <c r="D162" s="3" cm="1">
        <f t="array" ref="D162">_xlfn.XLOOKUP(transformación!A153,'[1]Pib Pc'!$A$2:$A$81,_xlfn.XLOOKUP($C$1,'[1]Pib Pc'!B$1:P$1,'[1]Pib Pc'!$B$2:$P$81))</f>
        <v>7190</v>
      </c>
      <c r="E162" s="19" cm="1">
        <f t="array" ref="E162">_xlfn.XLOOKUP(transformación!B153,'[1]IPC Armonizado'!$A$2:$A$250,_xlfn.XLOOKUP($C$1,'[1]IPC Armonizado'!$B$1:$Q$1,'[1]IPC Armonizado'!$B$2:$Q$250))</f>
        <v>100.1</v>
      </c>
      <c r="F162" s="19" cm="1">
        <f t="array" ref="F162">_xlfn.XLOOKUP(transformación!A153,'[1]Desempleo armonizado'!$A$2:$A$101,_xlfn.XLOOKUP($C$1,'[1]Desempleo armonizado'!$B$1:$P$1,'[1]Desempleo armonizado'!$B$2:$P$101))</f>
        <v>10.6</v>
      </c>
      <c r="G162" s="26" cm="1">
        <f t="array" ref="G162">IFERROR(_xlfn.XLOOKUP(transformación!$B153,[1]Forwarkeys!$B$2:$B$1000,_xlfn.XLOOKUP($C$1,[1]Forwarkeys!$C$1:$BA$1,[1]Forwarkeys!$C$2:$BA$1000)),"-")</f>
        <v>39462</v>
      </c>
      <c r="H162" s="19">
        <f>España!E162</f>
        <v>100.98</v>
      </c>
      <c r="I162" s="3">
        <f>[1]Aeropuerto!$L155</f>
        <v>35616</v>
      </c>
      <c r="J162" s="3" cm="1">
        <f t="array" ref="J162">_xlfn.XLOOKUP(transformación!$B153,[1]Mortalidad!$A$2:$A$301,_xlfn.XLOOKUP($C$1,[1]Mortalidad!$B$1:$P$1,[1]Mortalidad!$B$2:$P$301))</f>
        <v>47638</v>
      </c>
      <c r="K162" s="19" cm="1">
        <f t="array" ref="K162">_xlfn.XLOOKUP(transformación!$B153,'[1]Indice del consumidor'!$A$2:$A$301,_xlfn.XLOOKUP($C$1,'[1]Indice del consumidor'!$B$1:$P$1,'[1]Indice del consumidor'!$B$2:$P$301))</f>
        <v>-17.100000000000001</v>
      </c>
      <c r="L162" s="34" t="s">
        <v>702</v>
      </c>
      <c r="M162" s="34" t="s">
        <v>702</v>
      </c>
      <c r="N162" s="34" t="s">
        <v>702</v>
      </c>
    </row>
    <row r="163" spans="1:14" x14ac:dyDescent="0.3">
      <c r="A163" s="2" t="str">
        <f>'Viajeros Hoteles y Apartamet'!A163</f>
        <v>2017</v>
      </c>
      <c r="B163" s="2" t="str">
        <f>'Viajeros Hoteles y Apartamet'!B163</f>
        <v>8</v>
      </c>
      <c r="C163" s="3">
        <f>'Viajeros Hoteles y Apartamet'!Q163</f>
        <v>97913</v>
      </c>
      <c r="D163" s="3" cm="1">
        <f t="array" ref="D163">_xlfn.XLOOKUP(transformación!A154,'[1]Pib Pc'!$A$2:$A$81,_xlfn.XLOOKUP($C$1,'[1]Pib Pc'!B$1:P$1,'[1]Pib Pc'!$B$2:$P$81))</f>
        <v>7190</v>
      </c>
      <c r="E163" s="19" cm="1">
        <f t="array" ref="E163">_xlfn.XLOOKUP(transformación!B154,'[1]IPC Armonizado'!$A$2:$A$250,_xlfn.XLOOKUP($C$1,'[1]IPC Armonizado'!$B$1:$Q$1,'[1]IPC Armonizado'!$B$2:$Q$250))</f>
        <v>100.2</v>
      </c>
      <c r="F163" s="19" cm="1">
        <f t="array" ref="F163">_xlfn.XLOOKUP(transformación!A154,'[1]Desempleo armonizado'!$A$2:$A$101,_xlfn.XLOOKUP($C$1,'[1]Desempleo armonizado'!$B$1:$P$1,'[1]Desempleo armonizado'!$B$2:$P$101))</f>
        <v>10.6</v>
      </c>
      <c r="G163" s="26" cm="1">
        <f t="array" ref="G163">IFERROR(_xlfn.XLOOKUP(transformación!$B154,[1]Forwarkeys!$B$2:$B$1000,_xlfn.XLOOKUP($C$1,[1]Forwarkeys!$C$1:$BA$1,[1]Forwarkeys!$C$2:$BA$1000)),"-")</f>
        <v>42057</v>
      </c>
      <c r="H163" s="19">
        <f>España!E163</f>
        <v>101.15</v>
      </c>
      <c r="I163" s="3">
        <f>[1]Aeropuerto!$L156</f>
        <v>38995</v>
      </c>
      <c r="J163" s="3" cm="1">
        <f t="array" ref="J163">_xlfn.XLOOKUP(transformación!$B154,[1]Mortalidad!$A$2:$A$301,_xlfn.XLOOKUP($C$1,[1]Mortalidad!$B$1:$P$1,[1]Mortalidad!$B$2:$P$301))</f>
        <v>53642</v>
      </c>
      <c r="K163" s="19" cm="1">
        <f t="array" ref="K163">_xlfn.XLOOKUP(transformación!$B154,'[1]Indice del consumidor'!$A$2:$A$301,_xlfn.XLOOKUP($C$1,'[1]Indice del consumidor'!$B$1:$P$1,'[1]Indice del consumidor'!$B$2:$P$301))</f>
        <v>-13.5</v>
      </c>
      <c r="L163" s="34" t="s">
        <v>702</v>
      </c>
      <c r="M163" s="34" t="s">
        <v>702</v>
      </c>
      <c r="N163" s="34" t="s">
        <v>702</v>
      </c>
    </row>
    <row r="164" spans="1:14" x14ac:dyDescent="0.3">
      <c r="A164" s="2" t="str">
        <f>'Viajeros Hoteles y Apartamet'!A164</f>
        <v>2017</v>
      </c>
      <c r="B164" s="2" t="str">
        <f>'Viajeros Hoteles y Apartamet'!B164</f>
        <v>9</v>
      </c>
      <c r="C164" s="3">
        <f>'Viajeros Hoteles y Apartamet'!Q164</f>
        <v>47066</v>
      </c>
      <c r="D164" s="3" cm="1">
        <f t="array" ref="D164">_xlfn.XLOOKUP(transformación!A155,'[1]Pib Pc'!$A$2:$A$81,_xlfn.XLOOKUP($C$1,'[1]Pib Pc'!B$1:P$1,'[1]Pib Pc'!$B$2:$P$81))</f>
        <v>7190</v>
      </c>
      <c r="E164" s="19" cm="1">
        <f t="array" ref="E164">_xlfn.XLOOKUP(transformación!B155,'[1]IPC Armonizado'!$A$2:$A$250,_xlfn.XLOOKUP($C$1,'[1]IPC Armonizado'!$B$1:$Q$1,'[1]IPC Armonizado'!$B$2:$Q$250))</f>
        <v>102</v>
      </c>
      <c r="F164" s="19" cm="1">
        <f t="array" ref="F164">_xlfn.XLOOKUP(transformación!A155,'[1]Desempleo armonizado'!$A$2:$A$101,_xlfn.XLOOKUP($C$1,'[1]Desempleo armonizado'!$B$1:$P$1,'[1]Desempleo armonizado'!$B$2:$P$101))</f>
        <v>10.6</v>
      </c>
      <c r="G164" s="26" cm="1">
        <f t="array" ref="G164">IFERROR(_xlfn.XLOOKUP(transformación!$B155,[1]Forwarkeys!$B$2:$B$1000,_xlfn.XLOOKUP($C$1,[1]Forwarkeys!$C$1:$BA$1,[1]Forwarkeys!$C$2:$BA$1000)),"-")</f>
        <v>35621</v>
      </c>
      <c r="H164" s="19">
        <f>España!E164</f>
        <v>101.77</v>
      </c>
      <c r="I164" s="3">
        <f>[1]Aeropuerto!$L157</f>
        <v>32365</v>
      </c>
      <c r="J164" s="3" cm="1">
        <f t="array" ref="J164">_xlfn.XLOOKUP(transformación!$B155,[1]Mortalidad!$A$2:$A$301,_xlfn.XLOOKUP($C$1,[1]Mortalidad!$B$1:$P$1,[1]Mortalidad!$B$2:$P$301))</f>
        <v>46384</v>
      </c>
      <c r="K164" s="19" cm="1">
        <f t="array" ref="K164">_xlfn.XLOOKUP(transformación!$B155,'[1]Indice del consumidor'!$A$2:$A$301,_xlfn.XLOOKUP($C$1,'[1]Indice del consumidor'!$B$1:$P$1,'[1]Indice del consumidor'!$B$2:$P$301))</f>
        <v>-10.4</v>
      </c>
      <c r="L164" s="34" t="s">
        <v>702</v>
      </c>
      <c r="M164" s="34" t="s">
        <v>702</v>
      </c>
      <c r="N164" s="34" t="s">
        <v>702</v>
      </c>
    </row>
    <row r="165" spans="1:14" x14ac:dyDescent="0.3">
      <c r="A165" s="2" t="str">
        <f>'Viajeros Hoteles y Apartamet'!A165</f>
        <v>2017</v>
      </c>
      <c r="B165" s="2" t="str">
        <f>'Viajeros Hoteles y Apartamet'!B165</f>
        <v>10</v>
      </c>
      <c r="C165" s="3">
        <f>'Viajeros Hoteles y Apartamet'!Q165</f>
        <v>38451</v>
      </c>
      <c r="D165" s="3" cm="1">
        <f t="array" ref="D165">_xlfn.XLOOKUP(transformación!A156,'[1]Pib Pc'!$A$2:$A$81,_xlfn.XLOOKUP($C$1,'[1]Pib Pc'!B$1:P$1,'[1]Pib Pc'!$B$2:$P$81))</f>
        <v>7710</v>
      </c>
      <c r="E165" s="19" cm="1">
        <f t="array" ref="E165">_xlfn.XLOOKUP(transformación!B156,'[1]IPC Armonizado'!$A$2:$A$250,_xlfn.XLOOKUP($C$1,'[1]IPC Armonizado'!$B$1:$Q$1,'[1]IPC Armonizado'!$B$2:$Q$250))</f>
        <v>102</v>
      </c>
      <c r="F165" s="19" cm="1">
        <f t="array" ref="F165">_xlfn.XLOOKUP(transformación!A156,'[1]Desempleo armonizado'!$A$2:$A$101,_xlfn.XLOOKUP($C$1,'[1]Desempleo armonizado'!$B$1:$P$1,'[1]Desempleo armonizado'!$B$2:$P$101))</f>
        <v>11.2</v>
      </c>
      <c r="G165" s="26" cm="1">
        <f t="array" ref="G165">IFERROR(_xlfn.XLOOKUP(transformación!$B156,[1]Forwarkeys!$B$2:$B$1000,_xlfn.XLOOKUP($C$1,[1]Forwarkeys!$C$1:$BA$1,[1]Forwarkeys!$C$2:$BA$1000)),"-")</f>
        <v>35967</v>
      </c>
      <c r="H165" s="19">
        <f>España!E165</f>
        <v>102.4</v>
      </c>
      <c r="I165" s="3">
        <f>[1]Aeropuerto!$L158</f>
        <v>31689</v>
      </c>
      <c r="J165" s="3" cm="1">
        <f t="array" ref="J165">_xlfn.XLOOKUP(transformación!$B156,[1]Mortalidad!$A$2:$A$301,_xlfn.XLOOKUP($C$1,[1]Mortalidad!$B$1:$P$1,[1]Mortalidad!$B$2:$P$301))</f>
        <v>51863</v>
      </c>
      <c r="K165" s="19" cm="1">
        <f t="array" ref="K165">_xlfn.XLOOKUP(transformación!$B156,'[1]Indice del consumidor'!$A$2:$A$301,_xlfn.XLOOKUP($C$1,'[1]Indice del consumidor'!$B$1:$P$1,'[1]Indice del consumidor'!$B$2:$P$301))</f>
        <v>-11.1</v>
      </c>
      <c r="L165" s="34" t="s">
        <v>702</v>
      </c>
      <c r="M165" s="34" t="s">
        <v>702</v>
      </c>
      <c r="N165" s="34" t="s">
        <v>702</v>
      </c>
    </row>
    <row r="166" spans="1:14" x14ac:dyDescent="0.3">
      <c r="A166" s="2" t="str">
        <f>'Viajeros Hoteles y Apartamet'!A166</f>
        <v>2017</v>
      </c>
      <c r="B166" s="2" t="str">
        <f>'Viajeros Hoteles y Apartamet'!B166</f>
        <v>11</v>
      </c>
      <c r="C166" s="3">
        <f>'Viajeros Hoteles y Apartamet'!Q166</f>
        <v>19447</v>
      </c>
      <c r="D166" s="3" cm="1">
        <f t="array" ref="D166">_xlfn.XLOOKUP(transformación!A157,'[1]Pib Pc'!$A$2:$A$81,_xlfn.XLOOKUP($C$1,'[1]Pib Pc'!B$1:P$1,'[1]Pib Pc'!$B$2:$P$81))</f>
        <v>7710</v>
      </c>
      <c r="E166" s="19" cm="1">
        <f t="array" ref="E166">_xlfn.XLOOKUP(transformación!B157,'[1]IPC Armonizado'!$A$2:$A$250,_xlfn.XLOOKUP($C$1,'[1]IPC Armonizado'!$B$1:$Q$1,'[1]IPC Armonizado'!$B$2:$Q$250))</f>
        <v>101.8</v>
      </c>
      <c r="F166" s="19" cm="1">
        <f t="array" ref="F166">_xlfn.XLOOKUP(transformación!A157,'[1]Desempleo armonizado'!$A$2:$A$101,_xlfn.XLOOKUP($C$1,'[1]Desempleo armonizado'!$B$1:$P$1,'[1]Desempleo armonizado'!$B$2:$P$101))</f>
        <v>11.2</v>
      </c>
      <c r="G166" s="26" cm="1">
        <f t="array" ref="G166">IFERROR(_xlfn.XLOOKUP(transformación!$B157,[1]Forwarkeys!$B$2:$B$1000,_xlfn.XLOOKUP($C$1,[1]Forwarkeys!$C$1:$BA$1,[1]Forwarkeys!$C$2:$BA$1000)),"-")</f>
        <v>21933</v>
      </c>
      <c r="H166" s="19">
        <f>España!E166</f>
        <v>102.73</v>
      </c>
      <c r="I166" s="3">
        <f>[1]Aeropuerto!$L159</f>
        <v>19325</v>
      </c>
      <c r="J166" s="3" cm="1">
        <f t="array" ref="J166">_xlfn.XLOOKUP(transformación!$B157,[1]Mortalidad!$A$2:$A$301,_xlfn.XLOOKUP($C$1,[1]Mortalidad!$B$1:$P$1,[1]Mortalidad!$B$2:$P$301))</f>
        <v>51990</v>
      </c>
      <c r="K166" s="19" cm="1">
        <f t="array" ref="K166">_xlfn.XLOOKUP(transformación!$B157,'[1]Indice del consumidor'!$A$2:$A$301,_xlfn.XLOOKUP($C$1,'[1]Indice del consumidor'!$B$1:$P$1,'[1]Indice del consumidor'!$B$2:$P$301))</f>
        <v>-11.1</v>
      </c>
      <c r="L166" s="34" t="s">
        <v>702</v>
      </c>
      <c r="M166" s="34" t="s">
        <v>702</v>
      </c>
      <c r="N166" s="34" t="s">
        <v>702</v>
      </c>
    </row>
    <row r="167" spans="1:14" x14ac:dyDescent="0.3">
      <c r="A167" s="2" t="str">
        <f>'Viajeros Hoteles y Apartamet'!A167</f>
        <v>2017</v>
      </c>
      <c r="B167" s="2" t="str">
        <f>'Viajeros Hoteles y Apartamet'!B167</f>
        <v>12</v>
      </c>
      <c r="C167" s="3">
        <f>'Viajeros Hoteles y Apartamet'!Q167</f>
        <v>22112</v>
      </c>
      <c r="D167" s="3" cm="1">
        <f t="array" ref="D167">_xlfn.XLOOKUP(transformación!A158,'[1]Pib Pc'!$A$2:$A$81,_xlfn.XLOOKUP($C$1,'[1]Pib Pc'!B$1:P$1,'[1]Pib Pc'!$B$2:$P$81))</f>
        <v>7710</v>
      </c>
      <c r="E167" s="19" cm="1">
        <f t="array" ref="E167">_xlfn.XLOOKUP(transformación!B158,'[1]IPC Armonizado'!$A$2:$A$250,_xlfn.XLOOKUP($C$1,'[1]IPC Armonizado'!$B$1:$Q$1,'[1]IPC Armonizado'!$B$2:$Q$250))</f>
        <v>102.1</v>
      </c>
      <c r="F167" s="19" cm="1">
        <f t="array" ref="F167">_xlfn.XLOOKUP(transformación!A158,'[1]Desempleo armonizado'!$A$2:$A$101,_xlfn.XLOOKUP($C$1,'[1]Desempleo armonizado'!$B$1:$P$1,'[1]Desempleo armonizado'!$B$2:$P$101))</f>
        <v>11.2</v>
      </c>
      <c r="G167" s="26" cm="1">
        <f t="array" ref="G167">IFERROR(_xlfn.XLOOKUP(transformación!$B158,[1]Forwarkeys!$B$2:$B$1000,_xlfn.XLOOKUP($C$1,[1]Forwarkeys!$C$1:$BA$1,[1]Forwarkeys!$C$2:$BA$1000)),"-")</f>
        <v>25268</v>
      </c>
      <c r="H167" s="19">
        <f>España!E167</f>
        <v>102.74</v>
      </c>
      <c r="I167" s="3">
        <f>[1]Aeropuerto!$L160</f>
        <v>22447</v>
      </c>
      <c r="J167" s="3" cm="1">
        <f t="array" ref="J167">_xlfn.XLOOKUP(transformación!$B158,[1]Mortalidad!$A$2:$A$301,_xlfn.XLOOKUP($C$1,[1]Mortalidad!$B$1:$P$1,[1]Mortalidad!$B$2:$P$301))</f>
        <v>53618</v>
      </c>
      <c r="K167" s="19" cm="1">
        <f t="array" ref="K167">_xlfn.XLOOKUP(transformación!$B158,'[1]Indice del consumidor'!$A$2:$A$301,_xlfn.XLOOKUP($C$1,'[1]Indice del consumidor'!$B$1:$P$1,'[1]Indice del consumidor'!$B$2:$P$301))</f>
        <v>-9.6999999999999993</v>
      </c>
      <c r="L167" s="34" t="s">
        <v>702</v>
      </c>
      <c r="M167" s="34" t="s">
        <v>702</v>
      </c>
      <c r="N167" s="34" t="s">
        <v>702</v>
      </c>
    </row>
    <row r="168" spans="1:14" x14ac:dyDescent="0.3">
      <c r="A168" s="2" t="str">
        <f>'Viajeros Hoteles y Apartamet'!A168</f>
        <v>2018</v>
      </c>
      <c r="B168" s="2" t="str">
        <f>'Viajeros Hoteles y Apartamet'!B168</f>
        <v>1</v>
      </c>
      <c r="C168" s="3">
        <f>'Viajeros Hoteles y Apartamet'!Q168</f>
        <v>24209</v>
      </c>
      <c r="D168" s="3" cm="1">
        <f t="array" ref="D168">_xlfn.XLOOKUP(transformación!A159,'[1]Pib Pc'!$A$2:$A$81,_xlfn.XLOOKUP($C$1,'[1]Pib Pc'!B$1:P$1,'[1]Pib Pc'!$B$2:$P$81))</f>
        <v>7040</v>
      </c>
      <c r="E168" s="19" cm="1">
        <f t="array" ref="E168">_xlfn.XLOOKUP(transformación!B159,'[1]IPC Armonizado'!$A$2:$A$250,_xlfn.XLOOKUP($C$1,'[1]IPC Armonizado'!$B$1:$Q$1,'[1]IPC Armonizado'!$B$2:$Q$250))</f>
        <v>100.6</v>
      </c>
      <c r="F168" s="19" cm="1">
        <f t="array" ref="F168">_xlfn.XLOOKUP(transformación!A159,'[1]Desempleo armonizado'!$A$2:$A$101,_xlfn.XLOOKUP($C$1,'[1]Desempleo armonizado'!$B$1:$P$1,'[1]Desempleo armonizado'!$B$2:$P$101))</f>
        <v>11.6</v>
      </c>
      <c r="G168" s="26" cm="1">
        <f t="array" ref="G168">IFERROR(_xlfn.XLOOKUP(transformación!$B159,[1]Forwarkeys!$B$2:$B$1000,_xlfn.XLOOKUP($C$1,[1]Forwarkeys!$C$1:$BA$1,[1]Forwarkeys!$C$2:$BA$1000)),"-")</f>
        <v>24704</v>
      </c>
      <c r="H168" s="19">
        <f>España!E168</f>
        <v>101.22</v>
      </c>
      <c r="I168" s="3">
        <f>[1]Aeropuerto!$L161</f>
        <v>20356</v>
      </c>
      <c r="J168" s="3" cm="1">
        <f t="array" ref="J168">_xlfn.XLOOKUP(transformación!$B159,[1]Mortalidad!$A$2:$A$301,_xlfn.XLOOKUP($C$1,[1]Mortalidad!$B$1:$P$1,[1]Mortalidad!$B$2:$P$301))</f>
        <v>69761</v>
      </c>
      <c r="K168" s="19" cm="1">
        <f t="array" ref="K168">_xlfn.XLOOKUP(transformación!$B159,'[1]Indice del consumidor'!$A$2:$A$301,_xlfn.XLOOKUP($C$1,'[1]Indice del consumidor'!$B$1:$P$1,'[1]Indice del consumidor'!$B$2:$P$301))</f>
        <v>-10.6</v>
      </c>
      <c r="L168" s="34" t="s">
        <v>702</v>
      </c>
      <c r="M168" s="34" t="s">
        <v>702</v>
      </c>
      <c r="N168" s="34" t="s">
        <v>702</v>
      </c>
    </row>
    <row r="169" spans="1:14" x14ac:dyDescent="0.3">
      <c r="A169" s="2" t="str">
        <f>'Viajeros Hoteles y Apartamet'!A169</f>
        <v>2018</v>
      </c>
      <c r="B169" s="2" t="str">
        <f>'Viajeros Hoteles y Apartamet'!B169</f>
        <v>2</v>
      </c>
      <c r="C169" s="3">
        <f>'Viajeros Hoteles y Apartamet'!Q169</f>
        <v>19744</v>
      </c>
      <c r="D169" s="3" cm="1">
        <f t="array" ref="D169">_xlfn.XLOOKUP(transformación!A160,'[1]Pib Pc'!$A$2:$A$81,_xlfn.XLOOKUP($C$1,'[1]Pib Pc'!B$1:P$1,'[1]Pib Pc'!$B$2:$P$81))</f>
        <v>7040</v>
      </c>
      <c r="E169" s="19" cm="1">
        <f t="array" ref="E169">_xlfn.XLOOKUP(transformación!B160,'[1]IPC Armonizado'!$A$2:$A$250,_xlfn.XLOOKUP($C$1,'[1]IPC Armonizado'!$B$1:$Q$1,'[1]IPC Armonizado'!$B$2:$Q$250))</f>
        <v>100.1</v>
      </c>
      <c r="F169" s="19" cm="1">
        <f t="array" ref="F169">_xlfn.XLOOKUP(transformación!A160,'[1]Desempleo armonizado'!$A$2:$A$101,_xlfn.XLOOKUP($C$1,'[1]Desempleo armonizado'!$B$1:$P$1,'[1]Desempleo armonizado'!$B$2:$P$101))</f>
        <v>11.6</v>
      </c>
      <c r="G169" s="26" cm="1">
        <f t="array" ref="G169">IFERROR(_xlfn.XLOOKUP(transformación!$B160,[1]Forwarkeys!$B$2:$B$1000,_xlfn.XLOOKUP($C$1,[1]Forwarkeys!$C$1:$BA$1,[1]Forwarkeys!$C$2:$BA$1000)),"-")</f>
        <v>21972</v>
      </c>
      <c r="H169" s="19">
        <f>España!E169</f>
        <v>101.37</v>
      </c>
      <c r="I169" s="3">
        <f>[1]Aeropuerto!$L162</f>
        <v>19793</v>
      </c>
      <c r="J169" s="3" cm="1">
        <f t="array" ref="J169">_xlfn.XLOOKUP(transformación!$B160,[1]Mortalidad!$A$2:$A$301,_xlfn.XLOOKUP($C$1,[1]Mortalidad!$B$1:$P$1,[1]Mortalidad!$B$2:$P$301))</f>
        <v>56857</v>
      </c>
      <c r="K169" s="19" cm="1">
        <f t="array" ref="K169">_xlfn.XLOOKUP(transformación!$B160,'[1]Indice del consumidor'!$A$2:$A$301,_xlfn.XLOOKUP($C$1,'[1]Indice del consumidor'!$B$1:$P$1,'[1]Indice del consumidor'!$B$2:$P$301))</f>
        <v>-9.6999999999999993</v>
      </c>
      <c r="L169" s="34" t="s">
        <v>702</v>
      </c>
      <c r="M169" s="34" t="s">
        <v>702</v>
      </c>
      <c r="N169" s="34" t="s">
        <v>702</v>
      </c>
    </row>
    <row r="170" spans="1:14" x14ac:dyDescent="0.3">
      <c r="A170" s="2" t="str">
        <f>'Viajeros Hoteles y Apartamet'!A170</f>
        <v>2018</v>
      </c>
      <c r="B170" s="2" t="str">
        <f>'Viajeros Hoteles y Apartamet'!B170</f>
        <v>3</v>
      </c>
      <c r="C170" s="3">
        <f>'Viajeros Hoteles y Apartamet'!Q170</f>
        <v>27965</v>
      </c>
      <c r="D170" s="3" cm="1">
        <f t="array" ref="D170">_xlfn.XLOOKUP(transformación!A161,'[1]Pib Pc'!$A$2:$A$81,_xlfn.XLOOKUP($C$1,'[1]Pib Pc'!B$1:P$1,'[1]Pib Pc'!$B$2:$P$81))</f>
        <v>7040</v>
      </c>
      <c r="E170" s="19" cm="1">
        <f t="array" ref="E170">_xlfn.XLOOKUP(transformación!B161,'[1]IPC Armonizado'!$A$2:$A$250,_xlfn.XLOOKUP($C$1,'[1]IPC Armonizado'!$B$1:$Q$1,'[1]IPC Armonizado'!$B$2:$Q$250))</f>
        <v>102.4</v>
      </c>
      <c r="F170" s="19" cm="1">
        <f t="array" ref="F170">_xlfn.XLOOKUP(transformación!A161,'[1]Desempleo armonizado'!$A$2:$A$101,_xlfn.XLOOKUP($C$1,'[1]Desempleo armonizado'!$B$1:$P$1,'[1]Desempleo armonizado'!$B$2:$P$101))</f>
        <v>11.6</v>
      </c>
      <c r="G170" s="26" cm="1">
        <f t="array" ref="G170">IFERROR(_xlfn.XLOOKUP(transformación!$B161,[1]Forwarkeys!$B$2:$B$1000,_xlfn.XLOOKUP($C$1,[1]Forwarkeys!$C$1:$BA$1,[1]Forwarkeys!$C$2:$BA$1000)),"-")</f>
        <v>25532</v>
      </c>
      <c r="H170" s="19">
        <f>España!E170</f>
        <v>102.59</v>
      </c>
      <c r="I170" s="3">
        <f>[1]Aeropuerto!$L163</f>
        <v>23376</v>
      </c>
      <c r="J170" s="3" cm="1">
        <f t="array" ref="J170">_xlfn.XLOOKUP(transformación!$B161,[1]Mortalidad!$A$2:$A$301,_xlfn.XLOOKUP($C$1,[1]Mortalidad!$B$1:$P$1,[1]Mortalidad!$B$2:$P$301))</f>
        <v>58783</v>
      </c>
      <c r="K170" s="19" cm="1">
        <f t="array" ref="K170">_xlfn.XLOOKUP(transformación!$B161,'[1]Indice del consumidor'!$A$2:$A$301,_xlfn.XLOOKUP($C$1,'[1]Indice del consumidor'!$B$1:$P$1,'[1]Indice del consumidor'!$B$2:$P$301))</f>
        <v>-10.3</v>
      </c>
      <c r="L170" s="34" t="s">
        <v>702</v>
      </c>
      <c r="M170" s="34" t="s">
        <v>702</v>
      </c>
      <c r="N170" s="34" t="s">
        <v>702</v>
      </c>
    </row>
    <row r="171" spans="1:14" x14ac:dyDescent="0.3">
      <c r="A171" s="2" t="str">
        <f>'Viajeros Hoteles y Apartamet'!A171</f>
        <v>2018</v>
      </c>
      <c r="B171" s="2" t="str">
        <f>'Viajeros Hoteles y Apartamet'!B171</f>
        <v>4</v>
      </c>
      <c r="C171" s="3">
        <f>'Viajeros Hoteles y Apartamet'!Q171</f>
        <v>38020</v>
      </c>
      <c r="D171" s="3" cm="1">
        <f t="array" ref="D171">_xlfn.XLOOKUP(transformación!A162,'[1]Pib Pc'!$A$2:$A$81,_xlfn.XLOOKUP($C$1,'[1]Pib Pc'!B$1:P$1,'[1]Pib Pc'!$B$2:$P$81))</f>
        <v>7380</v>
      </c>
      <c r="E171" s="19" cm="1">
        <f t="array" ref="E171">_xlfn.XLOOKUP(transformación!B162,'[1]IPC Armonizado'!$A$2:$A$250,_xlfn.XLOOKUP($C$1,'[1]IPC Armonizado'!$B$1:$Q$1,'[1]IPC Armonizado'!$B$2:$Q$250))</f>
        <v>102.9</v>
      </c>
      <c r="F171" s="19" cm="1">
        <f t="array" ref="F171">_xlfn.XLOOKUP(transformación!A162,'[1]Desempleo armonizado'!$A$2:$A$101,_xlfn.XLOOKUP($C$1,'[1]Desempleo armonizado'!$B$1:$P$1,'[1]Desempleo armonizado'!$B$2:$P$101))</f>
        <v>10.7</v>
      </c>
      <c r="G171" s="26" cm="1">
        <f t="array" ref="G171">IFERROR(_xlfn.XLOOKUP(transformación!$B162,[1]Forwarkeys!$B$2:$B$1000,_xlfn.XLOOKUP($C$1,[1]Forwarkeys!$C$1:$BA$1,[1]Forwarkeys!$C$2:$BA$1000)),"-")</f>
        <v>29243</v>
      </c>
      <c r="H171" s="19">
        <f>España!E171</f>
        <v>103.36</v>
      </c>
      <c r="I171" s="3">
        <f>[1]Aeropuerto!$L164</f>
        <v>27943</v>
      </c>
      <c r="J171" s="3" cm="1">
        <f t="array" ref="J171">_xlfn.XLOOKUP(transformación!$B162,[1]Mortalidad!$A$2:$A$301,_xlfn.XLOOKUP($C$1,[1]Mortalidad!$B$1:$P$1,[1]Mortalidad!$B$2:$P$301))</f>
        <v>49909</v>
      </c>
      <c r="K171" s="19" cm="1">
        <f t="array" ref="K171">_xlfn.XLOOKUP(transformación!$B162,'[1]Indice del consumidor'!$A$2:$A$301,_xlfn.XLOOKUP($C$1,'[1]Indice del consumidor'!$B$1:$P$1,'[1]Indice del consumidor'!$B$2:$P$301))</f>
        <v>-8</v>
      </c>
      <c r="L171" s="34" t="s">
        <v>702</v>
      </c>
      <c r="M171" s="34" t="s">
        <v>702</v>
      </c>
      <c r="N171" s="34" t="s">
        <v>702</v>
      </c>
    </row>
    <row r="172" spans="1:14" x14ac:dyDescent="0.3">
      <c r="A172" s="2" t="str">
        <f>'Viajeros Hoteles y Apartamet'!A172</f>
        <v>2018</v>
      </c>
      <c r="B172" s="2" t="str">
        <f>'Viajeros Hoteles y Apartamet'!B172</f>
        <v>5</v>
      </c>
      <c r="C172" s="3">
        <f>'Viajeros Hoteles y Apartamet'!Q172</f>
        <v>35344</v>
      </c>
      <c r="D172" s="3" cm="1">
        <f t="array" ref="D172">_xlfn.XLOOKUP(transformación!A163,'[1]Pib Pc'!$A$2:$A$81,_xlfn.XLOOKUP($C$1,'[1]Pib Pc'!B$1:P$1,'[1]Pib Pc'!$B$2:$P$81))</f>
        <v>7380</v>
      </c>
      <c r="E172" s="19" cm="1">
        <f t="array" ref="E172">_xlfn.XLOOKUP(transformación!B163,'[1]IPC Armonizado'!$A$2:$A$250,_xlfn.XLOOKUP($C$1,'[1]IPC Armonizado'!$B$1:$Q$1,'[1]IPC Armonizado'!$B$2:$Q$250))</f>
        <v>103.2</v>
      </c>
      <c r="F172" s="19" cm="1">
        <f t="array" ref="F172">_xlfn.XLOOKUP(transformación!A163,'[1]Desempleo armonizado'!$A$2:$A$101,_xlfn.XLOOKUP($C$1,'[1]Desempleo armonizado'!$B$1:$P$1,'[1]Desempleo armonizado'!$B$2:$P$101))</f>
        <v>10.7</v>
      </c>
      <c r="G172" s="26" cm="1">
        <f t="array" ref="G172">IFERROR(_xlfn.XLOOKUP(transformación!$B163,[1]Forwarkeys!$B$2:$B$1000,_xlfn.XLOOKUP($C$1,[1]Forwarkeys!$C$1:$BA$1,[1]Forwarkeys!$C$2:$BA$1000)),"-")</f>
        <v>30862</v>
      </c>
      <c r="H172" s="19">
        <f>España!E172</f>
        <v>104.32</v>
      </c>
      <c r="I172" s="3">
        <f>[1]Aeropuerto!$L165</f>
        <v>27816</v>
      </c>
      <c r="J172" s="3" cm="1">
        <f t="array" ref="J172">_xlfn.XLOOKUP(transformación!$B163,[1]Mortalidad!$A$2:$A$301,_xlfn.XLOOKUP($C$1,[1]Mortalidad!$B$1:$P$1,[1]Mortalidad!$B$2:$P$301))</f>
        <v>51369</v>
      </c>
      <c r="K172" s="19" cm="1">
        <f t="array" ref="K172">_xlfn.XLOOKUP(transformación!$B163,'[1]Indice del consumidor'!$A$2:$A$301,_xlfn.XLOOKUP($C$1,'[1]Indice del consumidor'!$B$1:$P$1,'[1]Indice del consumidor'!$B$2:$P$301))</f>
        <v>-11.9</v>
      </c>
      <c r="L172" s="34" t="s">
        <v>702</v>
      </c>
      <c r="M172" s="34" t="s">
        <v>702</v>
      </c>
      <c r="N172" s="34" t="s">
        <v>702</v>
      </c>
    </row>
    <row r="173" spans="1:14" x14ac:dyDescent="0.3">
      <c r="A173" s="2" t="str">
        <f>'Viajeros Hoteles y Apartamet'!A173</f>
        <v>2018</v>
      </c>
      <c r="B173" s="2" t="str">
        <f>'Viajeros Hoteles y Apartamet'!B173</f>
        <v>6</v>
      </c>
      <c r="C173" s="3">
        <f>'Viajeros Hoteles y Apartamet'!Q173</f>
        <v>50057</v>
      </c>
      <c r="D173" s="3" cm="1">
        <f t="array" ref="D173">_xlfn.XLOOKUP(transformación!A164,'[1]Pib Pc'!$A$2:$A$81,_xlfn.XLOOKUP($C$1,'[1]Pib Pc'!B$1:P$1,'[1]Pib Pc'!$B$2:$P$81))</f>
        <v>7380</v>
      </c>
      <c r="E173" s="19" cm="1">
        <f t="array" ref="E173">_xlfn.XLOOKUP(transformación!B164,'[1]IPC Armonizado'!$A$2:$A$250,_xlfn.XLOOKUP($C$1,'[1]IPC Armonizado'!$B$1:$Q$1,'[1]IPC Armonizado'!$B$2:$Q$250))</f>
        <v>103.4</v>
      </c>
      <c r="F173" s="19" cm="1">
        <f t="array" ref="F173">_xlfn.XLOOKUP(transformación!A164,'[1]Desempleo armonizado'!$A$2:$A$101,_xlfn.XLOOKUP($C$1,'[1]Desempleo armonizado'!$B$1:$P$1,'[1]Desempleo armonizado'!$B$2:$P$101))</f>
        <v>10.7</v>
      </c>
      <c r="G173" s="26" cm="1">
        <f t="array" ref="G173">IFERROR(_xlfn.XLOOKUP(transformación!$B164,[1]Forwarkeys!$B$2:$B$1000,_xlfn.XLOOKUP($C$1,[1]Forwarkeys!$C$1:$BA$1,[1]Forwarkeys!$C$2:$BA$1000)),"-")</f>
        <v>31050</v>
      </c>
      <c r="H173" s="19">
        <f>España!E173</f>
        <v>104.56</v>
      </c>
      <c r="I173" s="3">
        <f>[1]Aeropuerto!$L166</f>
        <v>29544</v>
      </c>
      <c r="J173" s="3" cm="1">
        <f t="array" ref="J173">_xlfn.XLOOKUP(transformación!$B164,[1]Mortalidad!$A$2:$A$301,_xlfn.XLOOKUP($C$1,[1]Mortalidad!$B$1:$P$1,[1]Mortalidad!$B$2:$P$301))</f>
        <v>45379</v>
      </c>
      <c r="K173" s="19" cm="1">
        <f t="array" ref="K173">_xlfn.XLOOKUP(transformación!$B164,'[1]Indice del consumidor'!$A$2:$A$301,_xlfn.XLOOKUP($C$1,'[1]Indice del consumidor'!$B$1:$P$1,'[1]Indice del consumidor'!$B$2:$P$301))</f>
        <v>-8.5</v>
      </c>
      <c r="L173" s="34" t="s">
        <v>702</v>
      </c>
      <c r="M173" s="34" t="s">
        <v>702</v>
      </c>
      <c r="N173" s="34" t="s">
        <v>702</v>
      </c>
    </row>
    <row r="174" spans="1:14" x14ac:dyDescent="0.3">
      <c r="A174" s="2" t="str">
        <f>'Viajeros Hoteles y Apartamet'!A174</f>
        <v>2018</v>
      </c>
      <c r="B174" s="2" t="str">
        <f>'Viajeros Hoteles y Apartamet'!B174</f>
        <v>7</v>
      </c>
      <c r="C174" s="3">
        <f>'Viajeros Hoteles y Apartamet'!Q174</f>
        <v>61140</v>
      </c>
      <c r="D174" s="3" cm="1">
        <f t="array" ref="D174">_xlfn.XLOOKUP(transformación!A165,'[1]Pib Pc'!$A$2:$A$81,_xlfn.XLOOKUP($C$1,'[1]Pib Pc'!B$1:P$1,'[1]Pib Pc'!$B$2:$P$81))</f>
        <v>7320</v>
      </c>
      <c r="E174" s="19" cm="1">
        <f t="array" ref="E174">_xlfn.XLOOKUP(transformación!B165,'[1]IPC Armonizado'!$A$2:$A$250,_xlfn.XLOOKUP($C$1,'[1]IPC Armonizado'!$B$1:$Q$1,'[1]IPC Armonizado'!$B$2:$Q$250))</f>
        <v>102</v>
      </c>
      <c r="F174" s="19" cm="1">
        <f t="array" ref="F174">_xlfn.XLOOKUP(transformación!A165,'[1]Desempleo armonizado'!$A$2:$A$101,_xlfn.XLOOKUP($C$1,'[1]Desempleo armonizado'!$B$1:$P$1,'[1]Desempleo armonizado'!$B$2:$P$101))</f>
        <v>9.4</v>
      </c>
      <c r="G174" s="26" cm="1">
        <f t="array" ref="G174">IFERROR(_xlfn.XLOOKUP(transformación!$B165,[1]Forwarkeys!$B$2:$B$1000,_xlfn.XLOOKUP($C$1,[1]Forwarkeys!$C$1:$BA$1,[1]Forwarkeys!$C$2:$BA$1000)),"-")</f>
        <v>30720</v>
      </c>
      <c r="H174" s="19">
        <f>España!E174</f>
        <v>103.31</v>
      </c>
      <c r="I174" s="3">
        <f>[1]Aeropuerto!$L167</f>
        <v>30427</v>
      </c>
      <c r="J174" s="3" cm="1">
        <f t="array" ref="J174">_xlfn.XLOOKUP(transformación!$B165,[1]Mortalidad!$A$2:$A$301,_xlfn.XLOOKUP($C$1,[1]Mortalidad!$B$1:$P$1,[1]Mortalidad!$B$2:$P$301))</f>
        <v>48260</v>
      </c>
      <c r="K174" s="19" cm="1">
        <f t="array" ref="K174">_xlfn.XLOOKUP(transformación!$B165,'[1]Indice del consumidor'!$A$2:$A$301,_xlfn.XLOOKUP($C$1,'[1]Indice del consumidor'!$B$1:$P$1,'[1]Indice del consumidor'!$B$2:$P$301))</f>
        <v>-8.5</v>
      </c>
      <c r="L174" s="34" t="s">
        <v>702</v>
      </c>
      <c r="M174" s="34" t="s">
        <v>702</v>
      </c>
      <c r="N174" s="34" t="s">
        <v>702</v>
      </c>
    </row>
    <row r="175" spans="1:14" x14ac:dyDescent="0.3">
      <c r="A175" s="2" t="str">
        <f>'Viajeros Hoteles y Apartamet'!A175</f>
        <v>2018</v>
      </c>
      <c r="B175" s="2" t="str">
        <f>'Viajeros Hoteles y Apartamet'!B175</f>
        <v>8</v>
      </c>
      <c r="C175" s="3">
        <f>'Viajeros Hoteles y Apartamet'!Q175</f>
        <v>94713</v>
      </c>
      <c r="D175" s="3" cm="1">
        <f t="array" ref="D175">_xlfn.XLOOKUP(transformación!A166,'[1]Pib Pc'!$A$2:$A$81,_xlfn.XLOOKUP($C$1,'[1]Pib Pc'!B$1:P$1,'[1]Pib Pc'!$B$2:$P$81))</f>
        <v>7320</v>
      </c>
      <c r="E175" s="19" cm="1">
        <f t="array" ref="E175">_xlfn.XLOOKUP(transformación!B166,'[1]IPC Armonizado'!$A$2:$A$250,_xlfn.XLOOKUP($C$1,'[1]IPC Armonizado'!$B$1:$Q$1,'[1]IPC Armonizado'!$B$2:$Q$250))</f>
        <v>101.8</v>
      </c>
      <c r="F175" s="19" cm="1">
        <f t="array" ref="F175">_xlfn.XLOOKUP(transformación!A166,'[1]Desempleo armonizado'!$A$2:$A$101,_xlfn.XLOOKUP($C$1,'[1]Desempleo armonizado'!$B$1:$P$1,'[1]Desempleo armonizado'!$B$2:$P$101))</f>
        <v>9.4</v>
      </c>
      <c r="G175" s="26" cm="1">
        <f t="array" ref="G175">IFERROR(_xlfn.XLOOKUP(transformación!$B166,[1]Forwarkeys!$B$2:$B$1000,_xlfn.XLOOKUP($C$1,[1]Forwarkeys!$C$1:$BA$1,[1]Forwarkeys!$C$2:$BA$1000)),"-")</f>
        <v>34348</v>
      </c>
      <c r="H175" s="19">
        <f>España!E175</f>
        <v>103.41</v>
      </c>
      <c r="I175" s="3">
        <f>[1]Aeropuerto!$L168</f>
        <v>31974</v>
      </c>
      <c r="J175" s="3" cm="1">
        <f t="array" ref="J175">_xlfn.XLOOKUP(transformación!$B166,[1]Mortalidad!$A$2:$A$301,_xlfn.XLOOKUP($C$1,[1]Mortalidad!$B$1:$P$1,[1]Mortalidad!$B$2:$P$301))</f>
        <v>50832</v>
      </c>
      <c r="K175" s="19" cm="1">
        <f t="array" ref="K175">_xlfn.XLOOKUP(transformación!$B166,'[1]Indice del consumidor'!$A$2:$A$301,_xlfn.XLOOKUP($C$1,'[1]Indice del consumidor'!$B$1:$P$1,'[1]Indice del consumidor'!$B$2:$P$301))</f>
        <v>-9.3000000000000007</v>
      </c>
      <c r="L175" s="34" t="s">
        <v>702</v>
      </c>
      <c r="M175" s="34" t="s">
        <v>702</v>
      </c>
      <c r="N175" s="34" t="s">
        <v>702</v>
      </c>
    </row>
    <row r="176" spans="1:14" x14ac:dyDescent="0.3">
      <c r="A176" s="2" t="str">
        <f>'Viajeros Hoteles y Apartamet'!A176</f>
        <v>2018</v>
      </c>
      <c r="B176" s="2" t="str">
        <f>'Viajeros Hoteles y Apartamet'!B176</f>
        <v>9</v>
      </c>
      <c r="C176" s="3">
        <f>'Viajeros Hoteles y Apartamet'!Q176</f>
        <v>48564</v>
      </c>
      <c r="D176" s="3" cm="1">
        <f t="array" ref="D176">_xlfn.XLOOKUP(transformación!A167,'[1]Pib Pc'!$A$2:$A$81,_xlfn.XLOOKUP($C$1,'[1]Pib Pc'!B$1:P$1,'[1]Pib Pc'!$B$2:$P$81))</f>
        <v>7320</v>
      </c>
      <c r="E176" s="19" cm="1">
        <f t="array" ref="E176">_xlfn.XLOOKUP(transformación!B167,'[1]IPC Armonizado'!$A$2:$A$250,_xlfn.XLOOKUP($C$1,'[1]IPC Armonizado'!$B$1:$Q$1,'[1]IPC Armonizado'!$B$2:$Q$250))</f>
        <v>103.5</v>
      </c>
      <c r="F176" s="19" cm="1">
        <f t="array" ref="F176">_xlfn.XLOOKUP(transformación!A167,'[1]Desempleo armonizado'!$A$2:$A$101,_xlfn.XLOOKUP($C$1,'[1]Desempleo armonizado'!$B$1:$P$1,'[1]Desempleo armonizado'!$B$2:$P$101))</f>
        <v>9.4</v>
      </c>
      <c r="G176" s="26" cm="1">
        <f t="array" ref="G176">IFERROR(_xlfn.XLOOKUP(transformación!$B167,[1]Forwarkeys!$B$2:$B$1000,_xlfn.XLOOKUP($C$1,[1]Forwarkeys!$C$1:$BA$1,[1]Forwarkeys!$C$2:$BA$1000)),"-")</f>
        <v>31823</v>
      </c>
      <c r="H176" s="19">
        <f>España!E176</f>
        <v>104.06</v>
      </c>
      <c r="I176" s="3">
        <f>[1]Aeropuerto!$L169</f>
        <v>28869</v>
      </c>
      <c r="J176" s="3" cm="1">
        <f t="array" ref="J176">_xlfn.XLOOKUP(transformación!$B167,[1]Mortalidad!$A$2:$A$301,_xlfn.XLOOKUP($C$1,[1]Mortalidad!$B$1:$P$1,[1]Mortalidad!$B$2:$P$301))</f>
        <v>44800</v>
      </c>
      <c r="K176" s="19" cm="1">
        <f t="array" ref="K176">_xlfn.XLOOKUP(transformación!$B167,'[1]Indice del consumidor'!$A$2:$A$301,_xlfn.XLOOKUP($C$1,'[1]Indice del consumidor'!$B$1:$P$1,'[1]Indice del consumidor'!$B$2:$P$301))</f>
        <v>-8.1</v>
      </c>
      <c r="L176" s="34" t="s">
        <v>702</v>
      </c>
      <c r="M176" s="34" t="s">
        <v>702</v>
      </c>
      <c r="N176" s="34" t="s">
        <v>702</v>
      </c>
    </row>
    <row r="177" spans="1:14" x14ac:dyDescent="0.3">
      <c r="A177" s="2" t="str">
        <f>'Viajeros Hoteles y Apartamet'!A177</f>
        <v>2018</v>
      </c>
      <c r="B177" s="2" t="str">
        <f>'Viajeros Hoteles y Apartamet'!B177</f>
        <v>10</v>
      </c>
      <c r="C177" s="3">
        <f>'Viajeros Hoteles y Apartamet'!Q177</f>
        <v>36717</v>
      </c>
      <c r="D177" s="3" cm="1">
        <f t="array" ref="D177">_xlfn.XLOOKUP(transformación!A168,'[1]Pib Pc'!$A$2:$A$81,_xlfn.XLOOKUP($C$1,'[1]Pib Pc'!B$1:P$1,'[1]Pib Pc'!$B$2:$P$81))</f>
        <v>7840</v>
      </c>
      <c r="E177" s="19" cm="1">
        <f t="array" ref="E177">_xlfn.XLOOKUP(transformación!B168,'[1]IPC Armonizado'!$A$2:$A$250,_xlfn.XLOOKUP($C$1,'[1]IPC Armonizado'!$B$1:$Q$1,'[1]IPC Armonizado'!$B$2:$Q$250))</f>
        <v>103.7</v>
      </c>
      <c r="F177" s="19" cm="1">
        <f t="array" ref="F177">_xlfn.XLOOKUP(transformación!A168,'[1]Desempleo armonizado'!$A$2:$A$101,_xlfn.XLOOKUP($C$1,'[1]Desempleo armonizado'!$B$1:$P$1,'[1]Desempleo armonizado'!$B$2:$P$101))</f>
        <v>10.8</v>
      </c>
      <c r="G177" s="26" cm="1">
        <f t="array" ref="G177">IFERROR(_xlfn.XLOOKUP(transformación!$B168,[1]Forwarkeys!$B$2:$B$1000,_xlfn.XLOOKUP($C$1,[1]Forwarkeys!$C$1:$BA$1,[1]Forwarkeys!$C$2:$BA$1000)),"-")</f>
        <v>29130</v>
      </c>
      <c r="H177" s="19">
        <f>España!E177</f>
        <v>104.77</v>
      </c>
      <c r="I177" s="3">
        <f>[1]Aeropuerto!$L170</f>
        <v>26246</v>
      </c>
      <c r="J177" s="3" cm="1">
        <f t="array" ref="J177">_xlfn.XLOOKUP(transformación!$B168,[1]Mortalidad!$A$2:$A$301,_xlfn.XLOOKUP($C$1,[1]Mortalidad!$B$1:$P$1,[1]Mortalidad!$B$2:$P$301))</f>
        <v>53629</v>
      </c>
      <c r="K177" s="19" cm="1">
        <f t="array" ref="K177">_xlfn.XLOOKUP(transformación!$B168,'[1]Indice del consumidor'!$A$2:$A$301,_xlfn.XLOOKUP($C$1,'[1]Indice del consumidor'!$B$1:$P$1,'[1]Indice del consumidor'!$B$2:$P$301))</f>
        <v>-9.1</v>
      </c>
      <c r="L177" s="34" t="s">
        <v>702</v>
      </c>
      <c r="M177" s="34" t="s">
        <v>702</v>
      </c>
      <c r="N177" s="34" t="s">
        <v>702</v>
      </c>
    </row>
    <row r="178" spans="1:14" x14ac:dyDescent="0.3">
      <c r="A178" s="2" t="str">
        <f>'Viajeros Hoteles y Apartamet'!A178</f>
        <v>2018</v>
      </c>
      <c r="B178" s="2" t="str">
        <f>'Viajeros Hoteles y Apartamet'!B178</f>
        <v>11</v>
      </c>
      <c r="C178" s="3">
        <f>'Viajeros Hoteles y Apartamet'!Q178</f>
        <v>22587</v>
      </c>
      <c r="D178" s="3" cm="1">
        <f t="array" ref="D178">_xlfn.XLOOKUP(transformación!A169,'[1]Pib Pc'!$A$2:$A$81,_xlfn.XLOOKUP($C$1,'[1]Pib Pc'!B$1:P$1,'[1]Pib Pc'!$B$2:$P$81))</f>
        <v>7840</v>
      </c>
      <c r="E178" s="19" cm="1">
        <f t="array" ref="E178">_xlfn.XLOOKUP(transformación!B169,'[1]IPC Armonizado'!$A$2:$A$250,_xlfn.XLOOKUP($C$1,'[1]IPC Armonizado'!$B$1:$Q$1,'[1]IPC Armonizado'!$B$2:$Q$250))</f>
        <v>103.4</v>
      </c>
      <c r="F178" s="19" cm="1">
        <f t="array" ref="F178">_xlfn.XLOOKUP(transformación!A169,'[1]Desempleo armonizado'!$A$2:$A$101,_xlfn.XLOOKUP($C$1,'[1]Desempleo armonizado'!$B$1:$P$1,'[1]Desempleo armonizado'!$B$2:$P$101))</f>
        <v>10.8</v>
      </c>
      <c r="G178" s="26" cm="1">
        <f t="array" ref="G178">IFERROR(_xlfn.XLOOKUP(transformación!$B169,[1]Forwarkeys!$B$2:$B$1000,_xlfn.XLOOKUP($C$1,[1]Forwarkeys!$C$1:$BA$1,[1]Forwarkeys!$C$2:$BA$1000)),"-")</f>
        <v>24144</v>
      </c>
      <c r="H178" s="19">
        <f>España!E178</f>
        <v>104.52</v>
      </c>
      <c r="I178" s="3">
        <f>[1]Aeropuerto!$L171</f>
        <v>20657</v>
      </c>
      <c r="J178" s="3" cm="1">
        <f t="array" ref="J178">_xlfn.XLOOKUP(transformación!$B169,[1]Mortalidad!$A$2:$A$301,_xlfn.XLOOKUP($C$1,[1]Mortalidad!$B$1:$P$1,[1]Mortalidad!$B$2:$P$301))</f>
        <v>51211</v>
      </c>
      <c r="K178" s="19" cm="1">
        <f t="array" ref="K178">_xlfn.XLOOKUP(transformación!$B169,'[1]Indice del consumidor'!$A$2:$A$301,_xlfn.XLOOKUP($C$1,'[1]Indice del consumidor'!$B$1:$P$1,'[1]Indice del consumidor'!$B$2:$P$301))</f>
        <v>-10</v>
      </c>
      <c r="L178" s="34" t="s">
        <v>702</v>
      </c>
      <c r="M178" s="34" t="s">
        <v>702</v>
      </c>
      <c r="N178" s="34" t="s">
        <v>702</v>
      </c>
    </row>
    <row r="179" spans="1:14" x14ac:dyDescent="0.3">
      <c r="A179" s="2" t="str">
        <f>'Viajeros Hoteles y Apartamet'!A179</f>
        <v>2018</v>
      </c>
      <c r="B179" s="2" t="str">
        <f>'Viajeros Hoteles y Apartamet'!B179</f>
        <v>12</v>
      </c>
      <c r="C179" s="3">
        <f>'Viajeros Hoteles y Apartamet'!Q179</f>
        <v>23780</v>
      </c>
      <c r="D179" s="3" cm="1">
        <f t="array" ref="D179">_xlfn.XLOOKUP(transformación!A170,'[1]Pib Pc'!$A$2:$A$81,_xlfn.XLOOKUP($C$1,'[1]Pib Pc'!B$1:P$1,'[1]Pib Pc'!$B$2:$P$81))</f>
        <v>7840</v>
      </c>
      <c r="E179" s="19" cm="1">
        <f t="array" ref="E179">_xlfn.XLOOKUP(transformación!B170,'[1]IPC Armonizado'!$A$2:$A$250,_xlfn.XLOOKUP($C$1,'[1]IPC Armonizado'!$B$1:$Q$1,'[1]IPC Armonizado'!$B$2:$Q$250))</f>
        <v>103.3</v>
      </c>
      <c r="F179" s="19" cm="1">
        <f t="array" ref="F179">_xlfn.XLOOKUP(transformación!A170,'[1]Desempleo armonizado'!$A$2:$A$101,_xlfn.XLOOKUP($C$1,'[1]Desempleo armonizado'!$B$1:$P$1,'[1]Desempleo armonizado'!$B$2:$P$101))</f>
        <v>10.8</v>
      </c>
      <c r="G179" s="26" cm="1">
        <f t="array" ref="G179">IFERROR(_xlfn.XLOOKUP(transformación!$B170,[1]Forwarkeys!$B$2:$B$1000,_xlfn.XLOOKUP($C$1,[1]Forwarkeys!$C$1:$BA$1,[1]Forwarkeys!$C$2:$BA$1000)),"-")</f>
        <v>26192</v>
      </c>
      <c r="H179" s="19">
        <f>España!E179</f>
        <v>104</v>
      </c>
      <c r="I179" s="3">
        <f>[1]Aeropuerto!$L172</f>
        <v>23310</v>
      </c>
      <c r="J179" s="3" cm="1">
        <f t="array" ref="J179">_xlfn.XLOOKUP(transformación!$B170,[1]Mortalidad!$A$2:$A$301,_xlfn.XLOOKUP($C$1,[1]Mortalidad!$B$1:$P$1,[1]Mortalidad!$B$2:$P$301))</f>
        <v>52343</v>
      </c>
      <c r="K179" s="19" cm="1">
        <f t="array" ref="K179">_xlfn.XLOOKUP(transformación!$B170,'[1]Indice del consumidor'!$A$2:$A$301,_xlfn.XLOOKUP($C$1,'[1]Indice del consumidor'!$B$1:$P$1,'[1]Indice del consumidor'!$B$2:$P$301))</f>
        <v>-10.5</v>
      </c>
      <c r="L179" s="34" t="s">
        <v>702</v>
      </c>
      <c r="M179" s="34" t="s">
        <v>702</v>
      </c>
      <c r="N179" s="34" t="s">
        <v>702</v>
      </c>
    </row>
    <row r="180" spans="1:14" x14ac:dyDescent="0.3">
      <c r="A180" s="2" t="str">
        <f>'Viajeros Hoteles y Apartamet'!A180</f>
        <v>2019</v>
      </c>
      <c r="B180" s="2" t="str">
        <f>'Viajeros Hoteles y Apartamet'!B180</f>
        <v>1</v>
      </c>
      <c r="C180" s="3">
        <f>'Viajeros Hoteles y Apartamet'!Q180</f>
        <v>25764</v>
      </c>
      <c r="D180" s="3" cm="1">
        <f t="array" ref="D180">_xlfn.XLOOKUP(transformación!A171,'[1]Pib Pc'!$A$2:$A$81,_xlfn.XLOOKUP($C$1,'[1]Pib Pc'!B$1:P$1,'[1]Pib Pc'!$B$2:$P$81))</f>
        <v>7140</v>
      </c>
      <c r="E180" s="19" cm="1">
        <f t="array" ref="E180">_xlfn.XLOOKUP(transformación!B171,'[1]IPC Armonizado'!$A$2:$A$250,_xlfn.XLOOKUP($C$1,'[1]IPC Armonizado'!$B$1:$Q$1,'[1]IPC Armonizado'!$B$2:$Q$250))</f>
        <v>101.5</v>
      </c>
      <c r="F180" s="19" cm="1">
        <f t="array" ref="F180">_xlfn.XLOOKUP(transformación!A171,'[1]Desempleo armonizado'!$A$2:$A$101,_xlfn.XLOOKUP($C$1,'[1]Desempleo armonizado'!$B$1:$P$1,'[1]Desempleo armonizado'!$B$2:$P$101))</f>
        <v>11.1</v>
      </c>
      <c r="G180" s="26" cm="1">
        <f t="array" ref="G180">IFERROR(_xlfn.XLOOKUP(transformación!$B171,[1]Forwarkeys!$B$2:$B$1000,_xlfn.XLOOKUP($C$1,[1]Forwarkeys!$C$1:$BA$1,[1]Forwarkeys!$C$2:$BA$1000)),"-")</f>
        <v>25344</v>
      </c>
      <c r="H180" s="19">
        <f>España!E180</f>
        <v>102.26</v>
      </c>
      <c r="I180" s="3">
        <f>[1]Aeropuerto!$L173</f>
        <v>20532</v>
      </c>
      <c r="J180" s="3" cm="1">
        <f t="array" ref="J180">_xlfn.XLOOKUP(transformación!$B171,[1]Mortalidad!$A$2:$A$301,_xlfn.XLOOKUP($C$1,[1]Mortalidad!$B$1:$P$1,[1]Mortalidad!$B$2:$P$301))</f>
        <v>70462</v>
      </c>
      <c r="K180" s="19" cm="1">
        <f t="array" ref="K180">_xlfn.XLOOKUP(transformación!$B171,'[1]Indice del consumidor'!$A$2:$A$301,_xlfn.XLOOKUP($C$1,'[1]Indice del consumidor'!$B$1:$P$1,'[1]Indice del consumidor'!$B$2:$P$301))</f>
        <v>-10</v>
      </c>
      <c r="L180" s="3" cm="1">
        <f t="array" ref="L180">_xlfn.XLOOKUP(transformación!B171,'[1]Total Búsquedas'!$A$5:$A$101,_xlfn.XLOOKUP($C$1,'[1]Total Búsquedas'!$B$2:$Q$2,'[1]Total Búsquedas'!$B$5:$Q$101))</f>
        <v>535228</v>
      </c>
      <c r="M180" s="3" cm="1">
        <f t="array" ref="M180">_xlfn.XLOOKUP(transformación!B171,'[1]Búsquedas a tres meses'!$A$5:$A$101,_xlfn.XLOOKUP($C$1,'[1]Búsquedas a tres meses'!$B$2:$Q$2,'[1]Búsquedas a tres meses'!$B$5:$Q$101))</f>
        <v>338805</v>
      </c>
      <c r="N180" s="3" cm="1">
        <f t="array" ref="N180">_xlfn.XLOOKUP(transformación!B171,'[1]Búsquedas a 6 meses'!$A$5:$A$101,_xlfn.XLOOKUP($C$1,'[1]Búsquedas a 6 meses'!$B$2:$Q$2,'[1]Búsquedas a 6 meses'!$B$5:$Q$101))</f>
        <v>460603</v>
      </c>
    </row>
    <row r="181" spans="1:14" x14ac:dyDescent="0.3">
      <c r="A181" s="2" t="str">
        <f>'Viajeros Hoteles y Apartamet'!A181</f>
        <v>2019</v>
      </c>
      <c r="B181" s="2" t="str">
        <f>'Viajeros Hoteles y Apartamet'!B181</f>
        <v>2</v>
      </c>
      <c r="C181" s="3">
        <f>'Viajeros Hoteles y Apartamet'!Q181</f>
        <v>22636</v>
      </c>
      <c r="D181" s="3" cm="1">
        <f t="array" ref="D181">_xlfn.XLOOKUP(transformación!A172,'[1]Pib Pc'!$A$2:$A$81,_xlfn.XLOOKUP($C$1,'[1]Pib Pc'!B$1:P$1,'[1]Pib Pc'!$B$2:$P$81))</f>
        <v>7140</v>
      </c>
      <c r="E181" s="19" cm="1">
        <f t="array" ref="E181">_xlfn.XLOOKUP(transformación!B172,'[1]IPC Armonizado'!$A$2:$A$250,_xlfn.XLOOKUP($C$1,'[1]IPC Armonizado'!$B$1:$Q$1,'[1]IPC Armonizado'!$B$2:$Q$250))</f>
        <v>101.2</v>
      </c>
      <c r="F181" s="19" cm="1">
        <f t="array" ref="F181">_xlfn.XLOOKUP(transformación!A172,'[1]Desempleo armonizado'!$A$2:$A$101,_xlfn.XLOOKUP($C$1,'[1]Desempleo armonizado'!$B$1:$P$1,'[1]Desempleo armonizado'!$B$2:$P$101))</f>
        <v>11.1</v>
      </c>
      <c r="G181" s="26" cm="1">
        <f t="array" ref="G181">IFERROR(_xlfn.XLOOKUP(transformación!$B172,[1]Forwarkeys!$B$2:$B$1000,_xlfn.XLOOKUP($C$1,[1]Forwarkeys!$C$1:$BA$1,[1]Forwarkeys!$C$2:$BA$1000)),"-")</f>
        <v>22644</v>
      </c>
      <c r="H181" s="19">
        <f>España!E181</f>
        <v>102.47</v>
      </c>
      <c r="I181" s="3">
        <f>[1]Aeropuerto!$L174</f>
        <v>20577</v>
      </c>
      <c r="J181" s="3" cm="1">
        <f t="array" ref="J181">_xlfn.XLOOKUP(transformación!$B172,[1]Mortalidad!$A$2:$A$301,_xlfn.XLOOKUP($C$1,[1]Mortalidad!$B$1:$P$1,[1]Mortalidad!$B$2:$P$301))</f>
        <v>60448</v>
      </c>
      <c r="K181" s="19" cm="1">
        <f t="array" ref="K181">_xlfn.XLOOKUP(transformación!$B172,'[1]Indice del consumidor'!$A$2:$A$301,_xlfn.XLOOKUP($C$1,'[1]Indice del consumidor'!$B$1:$P$1,'[1]Indice del consumidor'!$B$2:$P$301))</f>
        <v>-10.9</v>
      </c>
      <c r="L181" s="3" cm="1">
        <f t="array" ref="L181">_xlfn.XLOOKUP(transformación!B172,'[1]Total Búsquedas'!$A$5:$A$101,_xlfn.XLOOKUP($C$1,'[1]Total Búsquedas'!$B$2:$Q$2,'[1]Total Búsquedas'!$B$5:$Q$101))</f>
        <v>364964</v>
      </c>
      <c r="M181" s="3" cm="1">
        <f t="array" ref="M181">_xlfn.XLOOKUP(transformación!B172,'[1]Búsquedas a tres meses'!$A$5:$A$101,_xlfn.XLOOKUP($C$1,'[1]Búsquedas a tres meses'!$B$2:$Q$2,'[1]Búsquedas a tres meses'!$B$5:$Q$101))</f>
        <v>230360</v>
      </c>
      <c r="N181" s="3" cm="1">
        <f t="array" ref="N181">_xlfn.XLOOKUP(transformación!B172,'[1]Búsquedas a 6 meses'!$A$5:$A$101,_xlfn.XLOOKUP($C$1,'[1]Búsquedas a 6 meses'!$B$2:$Q$2,'[1]Búsquedas a 6 meses'!$B$5:$Q$101))</f>
        <v>344018</v>
      </c>
    </row>
    <row r="182" spans="1:14" x14ac:dyDescent="0.3">
      <c r="A182" s="2" t="str">
        <f>'Viajeros Hoteles y Apartamet'!A182</f>
        <v>2019</v>
      </c>
      <c r="B182" s="2" t="str">
        <f>'Viajeros Hoteles y Apartamet'!B182</f>
        <v>3</v>
      </c>
      <c r="C182" s="3">
        <f>'Viajeros Hoteles y Apartamet'!Q182</f>
        <v>25321</v>
      </c>
      <c r="D182" s="3" cm="1">
        <f t="array" ref="D182">_xlfn.XLOOKUP(transformación!A173,'[1]Pib Pc'!$A$2:$A$81,_xlfn.XLOOKUP($C$1,'[1]Pib Pc'!B$1:P$1,'[1]Pib Pc'!$B$2:$P$81))</f>
        <v>7140</v>
      </c>
      <c r="E182" s="19" cm="1">
        <f t="array" ref="E182">_xlfn.XLOOKUP(transformación!B173,'[1]IPC Armonizado'!$A$2:$A$250,_xlfn.XLOOKUP($C$1,'[1]IPC Armonizado'!$B$1:$Q$1,'[1]IPC Armonizado'!$B$2:$Q$250))</f>
        <v>103.5</v>
      </c>
      <c r="F182" s="19" cm="1">
        <f t="array" ref="F182">_xlfn.XLOOKUP(transformación!A173,'[1]Desempleo armonizado'!$A$2:$A$101,_xlfn.XLOOKUP($C$1,'[1]Desempleo armonizado'!$B$1:$P$1,'[1]Desempleo armonizado'!$B$2:$P$101))</f>
        <v>11.1</v>
      </c>
      <c r="G182" s="26" cm="1">
        <f t="array" ref="G182">IFERROR(_xlfn.XLOOKUP(transformación!$B173,[1]Forwarkeys!$B$2:$B$1000,_xlfn.XLOOKUP($C$1,[1]Forwarkeys!$C$1:$BA$1,[1]Forwarkeys!$C$2:$BA$1000)),"-")</f>
        <v>25965</v>
      </c>
      <c r="H182" s="19">
        <f>España!E182</f>
        <v>103.9</v>
      </c>
      <c r="I182" s="3">
        <f>[1]Aeropuerto!$L175</f>
        <v>25224</v>
      </c>
      <c r="J182" s="3" cm="1">
        <f t="array" ref="J182">_xlfn.XLOOKUP(transformación!$B173,[1]Mortalidad!$A$2:$A$301,_xlfn.XLOOKUP($C$1,[1]Mortalidad!$B$1:$P$1,[1]Mortalidad!$B$2:$P$301))</f>
        <v>57079</v>
      </c>
      <c r="K182" s="19" cm="1">
        <f t="array" ref="K182">_xlfn.XLOOKUP(transformación!$B173,'[1]Indice del consumidor'!$A$2:$A$301,_xlfn.XLOOKUP($C$1,'[1]Indice del consumidor'!$B$1:$P$1,'[1]Indice del consumidor'!$B$2:$P$301))</f>
        <v>-12.2</v>
      </c>
      <c r="L182" s="3" cm="1">
        <f t="array" ref="L182">_xlfn.XLOOKUP(transformación!B173,'[1]Total Búsquedas'!$A$5:$A$101,_xlfn.XLOOKUP($C$1,'[1]Total Búsquedas'!$B$2:$Q$2,'[1]Total Búsquedas'!$B$5:$Q$101))</f>
        <v>460080</v>
      </c>
      <c r="M182" s="3" cm="1">
        <f t="array" ref="M182">_xlfn.XLOOKUP(transformación!B173,'[1]Búsquedas a tres meses'!$A$5:$A$101,_xlfn.XLOOKUP($C$1,'[1]Búsquedas a tres meses'!$B$2:$Q$2,'[1]Búsquedas a tres meses'!$B$5:$Q$101))</f>
        <v>297650</v>
      </c>
      <c r="N182" s="3" cm="1">
        <f t="array" ref="N182">_xlfn.XLOOKUP(transformación!B173,'[1]Búsquedas a 6 meses'!$A$5:$A$101,_xlfn.XLOOKUP($C$1,'[1]Búsquedas a 6 meses'!$B$2:$Q$2,'[1]Búsquedas a 6 meses'!$B$5:$Q$101))</f>
        <v>444473</v>
      </c>
    </row>
    <row r="183" spans="1:14" x14ac:dyDescent="0.3">
      <c r="A183" s="2" t="str">
        <f>'Viajeros Hoteles y Apartamet'!A183</f>
        <v>2019</v>
      </c>
      <c r="B183" s="2" t="str">
        <f>'Viajeros Hoteles y Apartamet'!B183</f>
        <v>4</v>
      </c>
      <c r="C183" s="3">
        <f>'Viajeros Hoteles y Apartamet'!Q183</f>
        <v>48772</v>
      </c>
      <c r="D183" s="3" cm="1">
        <f t="array" ref="D183">_xlfn.XLOOKUP(transformación!A174,'[1]Pib Pc'!$A$2:$A$81,_xlfn.XLOOKUP($C$1,'[1]Pib Pc'!B$1:P$1,'[1]Pib Pc'!$B$2:$P$81))</f>
        <v>7470</v>
      </c>
      <c r="E183" s="19" cm="1">
        <f t="array" ref="E183">_xlfn.XLOOKUP(transformación!B174,'[1]IPC Armonizado'!$A$2:$A$250,_xlfn.XLOOKUP($C$1,'[1]IPC Armonizado'!$B$1:$Q$1,'[1]IPC Armonizado'!$B$2:$Q$250))</f>
        <v>104</v>
      </c>
      <c r="F183" s="19" cm="1">
        <f t="array" ref="F183">_xlfn.XLOOKUP(transformación!A174,'[1]Desempleo armonizado'!$A$2:$A$101,_xlfn.XLOOKUP($C$1,'[1]Desempleo armonizado'!$B$1:$P$1,'[1]Desempleo armonizado'!$B$2:$P$101))</f>
        <v>9.8000000000000007</v>
      </c>
      <c r="G183" s="26" cm="1">
        <f t="array" ref="G183">IFERROR(_xlfn.XLOOKUP(transformación!$B174,[1]Forwarkeys!$B$2:$B$1000,_xlfn.XLOOKUP($C$1,[1]Forwarkeys!$C$1:$BA$1,[1]Forwarkeys!$C$2:$BA$1000)),"-")</f>
        <v>29843</v>
      </c>
      <c r="H183" s="19">
        <f>España!E183</f>
        <v>105.06</v>
      </c>
      <c r="I183" s="3">
        <f>[1]Aeropuerto!$L176</f>
        <v>28485</v>
      </c>
      <c r="J183" s="3" cm="1">
        <f t="array" ref="J183">_xlfn.XLOOKUP(transformación!$B174,[1]Mortalidad!$A$2:$A$301,_xlfn.XLOOKUP($C$1,[1]Mortalidad!$B$1:$P$1,[1]Mortalidad!$B$2:$P$301))</f>
        <v>52516</v>
      </c>
      <c r="K183" s="19" cm="1">
        <f t="array" ref="K183">_xlfn.XLOOKUP(transformación!$B174,'[1]Indice del consumidor'!$A$2:$A$301,_xlfn.XLOOKUP($C$1,'[1]Indice del consumidor'!$B$1:$P$1,'[1]Indice del consumidor'!$B$2:$P$301))</f>
        <v>-12.1</v>
      </c>
      <c r="L183" s="3" cm="1">
        <f t="array" ref="L183">_xlfn.XLOOKUP(transformación!B174,'[1]Total Búsquedas'!$A$5:$A$101,_xlfn.XLOOKUP($C$1,'[1]Total Búsquedas'!$B$2:$Q$2,'[1]Total Búsquedas'!$B$5:$Q$101))</f>
        <v>461054</v>
      </c>
      <c r="M183" s="3" cm="1">
        <f t="array" ref="M183">_xlfn.XLOOKUP(transformación!B174,'[1]Búsquedas a tres meses'!$A$5:$A$101,_xlfn.XLOOKUP($C$1,'[1]Búsquedas a tres meses'!$B$2:$Q$2,'[1]Búsquedas a tres meses'!$B$5:$Q$101))</f>
        <v>304156</v>
      </c>
      <c r="N183" s="3" cm="1">
        <f t="array" ref="N183">_xlfn.XLOOKUP(transformación!B174,'[1]Búsquedas a 6 meses'!$A$5:$A$101,_xlfn.XLOOKUP($C$1,'[1]Búsquedas a 6 meses'!$B$2:$Q$2,'[1]Búsquedas a 6 meses'!$B$5:$Q$101))</f>
        <v>447799</v>
      </c>
    </row>
    <row r="184" spans="1:14" x14ac:dyDescent="0.3">
      <c r="A184" s="2" t="str">
        <f>'Viajeros Hoteles y Apartamet'!A184</f>
        <v>2019</v>
      </c>
      <c r="B184" s="2" t="str">
        <f>'Viajeros Hoteles y Apartamet'!B184</f>
        <v>5</v>
      </c>
      <c r="C184" s="3">
        <f>'Viajeros Hoteles y Apartamet'!Q184</f>
        <v>47120</v>
      </c>
      <c r="D184" s="3" cm="1">
        <f t="array" ref="D184">_xlfn.XLOOKUP(transformación!A175,'[1]Pib Pc'!$A$2:$A$81,_xlfn.XLOOKUP($C$1,'[1]Pib Pc'!B$1:P$1,'[1]Pib Pc'!$B$2:$P$81))</f>
        <v>7470</v>
      </c>
      <c r="E184" s="19" cm="1">
        <f t="array" ref="E184">_xlfn.XLOOKUP(transformación!B175,'[1]IPC Armonizado'!$A$2:$A$250,_xlfn.XLOOKUP($C$1,'[1]IPC Armonizado'!$B$1:$Q$1,'[1]IPC Armonizado'!$B$2:$Q$250))</f>
        <v>104.1</v>
      </c>
      <c r="F184" s="19" cm="1">
        <f t="array" ref="F184">_xlfn.XLOOKUP(transformación!A175,'[1]Desempleo armonizado'!$A$2:$A$101,_xlfn.XLOOKUP($C$1,'[1]Desempleo armonizado'!$B$1:$P$1,'[1]Desempleo armonizado'!$B$2:$P$101))</f>
        <v>9.8000000000000007</v>
      </c>
      <c r="G184" s="26" cm="1">
        <f t="array" ref="G184">IFERROR(_xlfn.XLOOKUP(transformación!$B175,[1]Forwarkeys!$B$2:$B$1000,_xlfn.XLOOKUP($C$1,[1]Forwarkeys!$C$1:$BA$1,[1]Forwarkeys!$C$2:$BA$1000)),"-")</f>
        <v>31661</v>
      </c>
      <c r="H184" s="19">
        <f>España!E184</f>
        <v>105.31</v>
      </c>
      <c r="I184" s="3">
        <f>[1]Aeropuerto!$L177</f>
        <v>28411</v>
      </c>
      <c r="J184" s="3" cm="1">
        <f t="array" ref="J184">_xlfn.XLOOKUP(transformación!$B175,[1]Mortalidad!$A$2:$A$301,_xlfn.XLOOKUP($C$1,[1]Mortalidad!$B$1:$P$1,[1]Mortalidad!$B$2:$P$301))</f>
        <v>50691</v>
      </c>
      <c r="K184" s="19" cm="1">
        <f t="array" ref="K184">_xlfn.XLOOKUP(transformación!$B175,'[1]Indice del consumidor'!$A$2:$A$301,_xlfn.XLOOKUP($C$1,'[1]Indice del consumidor'!$B$1:$P$1,'[1]Indice del consumidor'!$B$2:$P$301))</f>
        <v>-11.8</v>
      </c>
      <c r="L184" s="3" cm="1">
        <f t="array" ref="L184">_xlfn.XLOOKUP(transformación!B175,'[1]Total Búsquedas'!$A$5:$A$101,_xlfn.XLOOKUP($C$1,'[1]Total Búsquedas'!$B$2:$Q$2,'[1]Total Búsquedas'!$B$5:$Q$101))</f>
        <v>435630</v>
      </c>
      <c r="M184" s="3" cm="1">
        <f t="array" ref="M184">_xlfn.XLOOKUP(transformación!B175,'[1]Búsquedas a tres meses'!$A$5:$A$101,_xlfn.XLOOKUP($C$1,'[1]Búsquedas a tres meses'!$B$2:$Q$2,'[1]Búsquedas a tres meses'!$B$5:$Q$101))</f>
        <v>356904</v>
      </c>
      <c r="N184" s="3" cm="1">
        <f t="array" ref="N184">_xlfn.XLOOKUP(transformación!B175,'[1]Búsquedas a 6 meses'!$A$5:$A$101,_xlfn.XLOOKUP($C$1,'[1]Búsquedas a 6 meses'!$B$2:$Q$2,'[1]Búsquedas a 6 meses'!$B$5:$Q$101))</f>
        <v>421783</v>
      </c>
    </row>
    <row r="185" spans="1:14" x14ac:dyDescent="0.3">
      <c r="A185" s="2" t="str">
        <f>'Viajeros Hoteles y Apartamet'!A185</f>
        <v>2019</v>
      </c>
      <c r="B185" s="2" t="str">
        <f>'Viajeros Hoteles y Apartamet'!B185</f>
        <v>6</v>
      </c>
      <c r="C185" s="3">
        <f>'Viajeros Hoteles y Apartamet'!Q185</f>
        <v>50224</v>
      </c>
      <c r="D185" s="3" cm="1">
        <f t="array" ref="D185">_xlfn.XLOOKUP(transformación!A176,'[1]Pib Pc'!$A$2:$A$81,_xlfn.XLOOKUP($C$1,'[1]Pib Pc'!B$1:P$1,'[1]Pib Pc'!$B$2:$P$81))</f>
        <v>7470</v>
      </c>
      <c r="E185" s="19" cm="1">
        <f t="array" ref="E185">_xlfn.XLOOKUP(transformación!B176,'[1]IPC Armonizado'!$A$2:$A$250,_xlfn.XLOOKUP($C$1,'[1]IPC Armonizado'!$B$1:$Q$1,'[1]IPC Armonizado'!$B$2:$Q$250))</f>
        <v>104.2</v>
      </c>
      <c r="F185" s="19" cm="1">
        <f t="array" ref="F185">_xlfn.XLOOKUP(transformación!A176,'[1]Desempleo armonizado'!$A$2:$A$101,_xlfn.XLOOKUP($C$1,'[1]Desempleo armonizado'!$B$1:$P$1,'[1]Desempleo armonizado'!$B$2:$P$101))</f>
        <v>9.8000000000000007</v>
      </c>
      <c r="G185" s="26" cm="1">
        <f t="array" ref="G185">IFERROR(_xlfn.XLOOKUP(transformación!$B176,[1]Forwarkeys!$B$2:$B$1000,_xlfn.XLOOKUP($C$1,[1]Forwarkeys!$C$1:$BA$1,[1]Forwarkeys!$C$2:$BA$1000)),"-")</f>
        <v>34841</v>
      </c>
      <c r="H185" s="19">
        <f>España!E185</f>
        <v>105.18</v>
      </c>
      <c r="I185" s="3">
        <f>[1]Aeropuerto!$L178</f>
        <v>32095</v>
      </c>
      <c r="J185" s="3" cm="1">
        <f t="array" ref="J185">_xlfn.XLOOKUP(transformación!$B176,[1]Mortalidad!$A$2:$A$301,_xlfn.XLOOKUP($C$1,[1]Mortalidad!$B$1:$P$1,[1]Mortalidad!$B$2:$P$301))</f>
        <v>47087</v>
      </c>
      <c r="K185" s="19" cm="1">
        <f t="array" ref="K185">_xlfn.XLOOKUP(transformación!$B176,'[1]Indice del consumidor'!$A$2:$A$301,_xlfn.XLOOKUP($C$1,'[1]Indice del consumidor'!$B$1:$P$1,'[1]Indice del consumidor'!$B$2:$P$301))</f>
        <v>-13</v>
      </c>
      <c r="L185" s="3" cm="1">
        <f t="array" ref="L185">_xlfn.XLOOKUP(transformación!B176,'[1]Total Búsquedas'!$A$5:$A$101,_xlfn.XLOOKUP($C$1,'[1]Total Búsquedas'!$B$2:$Q$2,'[1]Total Búsquedas'!$B$5:$Q$101))</f>
        <v>515719</v>
      </c>
      <c r="M185" s="3" cm="1">
        <f t="array" ref="M185">_xlfn.XLOOKUP(transformación!B176,'[1]Búsquedas a tres meses'!$A$5:$A$101,_xlfn.XLOOKUP($C$1,'[1]Búsquedas a tres meses'!$B$2:$Q$2,'[1]Búsquedas a tres meses'!$B$5:$Q$101))</f>
        <v>459992</v>
      </c>
      <c r="N185" s="3" cm="1">
        <f t="array" ref="N185">_xlfn.XLOOKUP(transformación!B176,'[1]Búsquedas a 6 meses'!$A$5:$A$101,_xlfn.XLOOKUP($C$1,'[1]Búsquedas a 6 meses'!$B$2:$Q$2,'[1]Búsquedas a 6 meses'!$B$5:$Q$101))</f>
        <v>507949</v>
      </c>
    </row>
    <row r="186" spans="1:14" x14ac:dyDescent="0.3">
      <c r="A186" s="2" t="str">
        <f>'Viajeros Hoteles y Apartamet'!A186</f>
        <v>2019</v>
      </c>
      <c r="B186" s="2" t="str">
        <f>'Viajeros Hoteles y Apartamet'!B186</f>
        <v>7</v>
      </c>
      <c r="C186" s="3">
        <f>'Viajeros Hoteles y Apartamet'!Q186</f>
        <v>61155</v>
      </c>
      <c r="D186" s="3" cm="1">
        <f t="array" ref="D186">_xlfn.XLOOKUP(transformación!A177,'[1]Pib Pc'!$A$2:$A$81,_xlfn.XLOOKUP($C$1,'[1]Pib Pc'!B$1:P$1,'[1]Pib Pc'!$B$2:$P$81))</f>
        <v>7480</v>
      </c>
      <c r="E186" s="19" cm="1">
        <f t="array" ref="E186">_xlfn.XLOOKUP(transformación!B177,'[1]IPC Armonizado'!$A$2:$A$250,_xlfn.XLOOKUP($C$1,'[1]IPC Armonizado'!$B$1:$Q$1,'[1]IPC Armonizado'!$B$2:$Q$250))</f>
        <v>102.3</v>
      </c>
      <c r="F186" s="19" cm="1">
        <f t="array" ref="F186">_xlfn.XLOOKUP(transformación!A177,'[1]Desempleo armonizado'!$A$2:$A$101,_xlfn.XLOOKUP($C$1,'[1]Desempleo armonizado'!$B$1:$P$1,'[1]Desempleo armonizado'!$B$2:$P$101))</f>
        <v>9.1</v>
      </c>
      <c r="G186" s="26" cm="1">
        <f t="array" ref="G186">IFERROR(_xlfn.XLOOKUP(transformación!$B177,[1]Forwarkeys!$B$2:$B$1000,_xlfn.XLOOKUP($C$1,[1]Forwarkeys!$C$1:$BA$1,[1]Forwarkeys!$C$2:$BA$1000)),"-")</f>
        <v>37375</v>
      </c>
      <c r="H186" s="19">
        <f>España!E186</f>
        <v>103.98</v>
      </c>
      <c r="I186" s="3">
        <f>[1]Aeropuerto!$L179</f>
        <v>35361</v>
      </c>
      <c r="J186" s="3" cm="1">
        <f t="array" ref="J186">_xlfn.XLOOKUP(transformación!$B177,[1]Mortalidad!$A$2:$A$301,_xlfn.XLOOKUP($C$1,[1]Mortalidad!$B$1:$P$1,[1]Mortalidad!$B$2:$P$301))</f>
        <v>51170</v>
      </c>
      <c r="K186" s="19" cm="1">
        <f t="array" ref="K186">_xlfn.XLOOKUP(transformación!$B177,'[1]Indice del consumidor'!$A$2:$A$301,_xlfn.XLOOKUP($C$1,'[1]Indice del consumidor'!$B$1:$P$1,'[1]Indice del consumidor'!$B$2:$P$301))</f>
        <v>-10.8</v>
      </c>
      <c r="L186" s="3" cm="1">
        <f t="array" ref="L186">_xlfn.XLOOKUP(transformación!B177,'[1]Total Búsquedas'!$A$5:$A$101,_xlfn.XLOOKUP($C$1,'[1]Total Búsquedas'!$B$2:$Q$2,'[1]Total Búsquedas'!$B$5:$Q$101))</f>
        <v>487999</v>
      </c>
      <c r="M186" s="3" cm="1">
        <f t="array" ref="M186">_xlfn.XLOOKUP(transformación!B177,'[1]Búsquedas a tres meses'!$A$5:$A$101,_xlfn.XLOOKUP($C$1,'[1]Búsquedas a tres meses'!$B$2:$Q$2,'[1]Búsquedas a tres meses'!$B$5:$Q$101))</f>
        <v>437794</v>
      </c>
      <c r="N186" s="3" cm="1">
        <f t="array" ref="N186">_xlfn.XLOOKUP(transformación!B177,'[1]Búsquedas a 6 meses'!$A$5:$A$101,_xlfn.XLOOKUP($C$1,'[1]Búsquedas a 6 meses'!$B$2:$Q$2,'[1]Búsquedas a 6 meses'!$B$5:$Q$101))</f>
        <v>476295</v>
      </c>
    </row>
    <row r="187" spans="1:14" x14ac:dyDescent="0.3">
      <c r="A187" s="2" t="str">
        <f>'Viajeros Hoteles y Apartamet'!A187</f>
        <v>2019</v>
      </c>
      <c r="B187" s="2" t="str">
        <f>'Viajeros Hoteles y Apartamet'!B187</f>
        <v>8</v>
      </c>
      <c r="C187" s="3">
        <f>'Viajeros Hoteles y Apartamet'!Q187</f>
        <v>103833</v>
      </c>
      <c r="D187" s="3" cm="1">
        <f t="array" ref="D187">_xlfn.XLOOKUP(transformación!A178,'[1]Pib Pc'!$A$2:$A$81,_xlfn.XLOOKUP($C$1,'[1]Pib Pc'!B$1:P$1,'[1]Pib Pc'!$B$2:$P$81))</f>
        <v>7480</v>
      </c>
      <c r="E187" s="19" cm="1">
        <f t="array" ref="E187">_xlfn.XLOOKUP(transformación!B178,'[1]IPC Armonizado'!$A$2:$A$250,_xlfn.XLOOKUP($C$1,'[1]IPC Armonizado'!$B$1:$Q$1,'[1]IPC Armonizado'!$B$2:$Q$250))</f>
        <v>102.3</v>
      </c>
      <c r="F187" s="19" cm="1">
        <f t="array" ref="F187">_xlfn.XLOOKUP(transformación!A178,'[1]Desempleo armonizado'!$A$2:$A$101,_xlfn.XLOOKUP($C$1,'[1]Desempleo armonizado'!$B$1:$P$1,'[1]Desempleo armonizado'!$B$2:$P$101))</f>
        <v>9.1</v>
      </c>
      <c r="G187" s="26" cm="1">
        <f t="array" ref="G187">IFERROR(_xlfn.XLOOKUP(transformación!$B178,[1]Forwarkeys!$B$2:$B$1000,_xlfn.XLOOKUP($C$1,[1]Forwarkeys!$C$1:$BA$1,[1]Forwarkeys!$C$2:$BA$1000)),"-")</f>
        <v>35845</v>
      </c>
      <c r="H187" s="19">
        <f>España!E187</f>
        <v>103.87</v>
      </c>
      <c r="I187" s="3">
        <f>[1]Aeropuerto!$L180</f>
        <v>34357</v>
      </c>
      <c r="J187" s="3" cm="1">
        <f t="array" ref="J187">_xlfn.XLOOKUP(transformación!$B178,[1]Mortalidad!$A$2:$A$301,_xlfn.XLOOKUP($C$1,[1]Mortalidad!$B$1:$P$1,[1]Mortalidad!$B$2:$P$301))</f>
        <v>47131</v>
      </c>
      <c r="K187" s="19" cm="1">
        <f t="array" ref="K187">_xlfn.XLOOKUP(transformación!$B178,'[1]Indice del consumidor'!$A$2:$A$301,_xlfn.XLOOKUP($C$1,'[1]Indice del consumidor'!$B$1:$P$1,'[1]Indice del consumidor'!$B$2:$P$301))</f>
        <v>-13.2</v>
      </c>
      <c r="L187" s="3" cm="1">
        <f t="array" ref="L187">_xlfn.XLOOKUP(transformación!B178,'[1]Total Búsquedas'!$A$5:$A$101,_xlfn.XLOOKUP($C$1,'[1]Total Búsquedas'!$B$2:$Q$2,'[1]Total Búsquedas'!$B$5:$Q$101))</f>
        <v>333693</v>
      </c>
      <c r="M187" s="3" cm="1">
        <f t="array" ref="M187">_xlfn.XLOOKUP(transformación!B178,'[1]Búsquedas a tres meses'!$A$5:$A$101,_xlfn.XLOOKUP($C$1,'[1]Búsquedas a tres meses'!$B$2:$Q$2,'[1]Búsquedas a tres meses'!$B$5:$Q$101))</f>
        <v>281063</v>
      </c>
      <c r="N187" s="3" cm="1">
        <f t="array" ref="N187">_xlfn.XLOOKUP(transformación!B178,'[1]Búsquedas a 6 meses'!$A$5:$A$101,_xlfn.XLOOKUP($C$1,'[1]Búsquedas a 6 meses'!$B$2:$Q$2,'[1]Búsquedas a 6 meses'!$B$5:$Q$101))</f>
        <v>318987</v>
      </c>
    </row>
    <row r="188" spans="1:14" x14ac:dyDescent="0.3">
      <c r="A188" s="2" t="str">
        <f>'Viajeros Hoteles y Apartamet'!A188</f>
        <v>2019</v>
      </c>
      <c r="B188" s="2" t="str">
        <f>'Viajeros Hoteles y Apartamet'!B188</f>
        <v>9</v>
      </c>
      <c r="C188" s="3">
        <f>'Viajeros Hoteles y Apartamet'!Q188</f>
        <v>56350</v>
      </c>
      <c r="D188" s="3" cm="1">
        <f t="array" ref="D188">_xlfn.XLOOKUP(transformación!A179,'[1]Pib Pc'!$A$2:$A$81,_xlfn.XLOOKUP($C$1,'[1]Pib Pc'!B$1:P$1,'[1]Pib Pc'!$B$2:$P$81))</f>
        <v>7480</v>
      </c>
      <c r="E188" s="19" cm="1">
        <f t="array" ref="E188">_xlfn.XLOOKUP(transformación!B179,'[1]IPC Armonizado'!$A$2:$A$250,_xlfn.XLOOKUP($C$1,'[1]IPC Armonizado'!$B$1:$Q$1,'[1]IPC Armonizado'!$B$2:$Q$250))</f>
        <v>103.7</v>
      </c>
      <c r="F188" s="19" cm="1">
        <f t="array" ref="F188">_xlfn.XLOOKUP(transformación!A179,'[1]Desempleo armonizado'!$A$2:$A$101,_xlfn.XLOOKUP($C$1,'[1]Desempleo armonizado'!$B$1:$P$1,'[1]Desempleo armonizado'!$B$2:$P$101))</f>
        <v>9.1</v>
      </c>
      <c r="G188" s="26" cm="1">
        <f t="array" ref="G188">IFERROR(_xlfn.XLOOKUP(transformación!$B179,[1]Forwarkeys!$B$2:$B$1000,_xlfn.XLOOKUP($C$1,[1]Forwarkeys!$C$1:$BA$1,[1]Forwarkeys!$C$2:$BA$1000)),"-")</f>
        <v>35620</v>
      </c>
      <c r="H188" s="19">
        <f>España!E188</f>
        <v>104.28</v>
      </c>
      <c r="I188" s="3">
        <f>[1]Aeropuerto!$L181</f>
        <v>33246</v>
      </c>
      <c r="J188" s="3" cm="1">
        <f t="array" ref="J188">_xlfn.XLOOKUP(transformación!$B179,[1]Mortalidad!$A$2:$A$301,_xlfn.XLOOKUP($C$1,[1]Mortalidad!$B$1:$P$1,[1]Mortalidad!$B$2:$P$301))</f>
        <v>45719</v>
      </c>
      <c r="K188" s="19" cm="1">
        <f t="array" ref="K188">_xlfn.XLOOKUP(transformación!$B179,'[1]Indice del consumidor'!$A$2:$A$301,_xlfn.XLOOKUP($C$1,'[1]Indice del consumidor'!$B$1:$P$1,'[1]Indice del consumidor'!$B$2:$P$301))</f>
        <v>-13</v>
      </c>
      <c r="L188" s="3" cm="1">
        <f t="array" ref="L188">_xlfn.XLOOKUP(transformación!B179,'[1]Total Búsquedas'!$A$5:$A$101,_xlfn.XLOOKUP($C$1,'[1]Total Búsquedas'!$B$2:$Q$2,'[1]Total Búsquedas'!$B$5:$Q$101))</f>
        <v>352995</v>
      </c>
      <c r="M188" s="3" cm="1">
        <f t="array" ref="M188">_xlfn.XLOOKUP(transformación!B179,'[1]Búsquedas a tres meses'!$A$5:$A$101,_xlfn.XLOOKUP($C$1,'[1]Búsquedas a tres meses'!$B$2:$Q$2,'[1]Búsquedas a tres meses'!$B$5:$Q$101))</f>
        <v>294137</v>
      </c>
      <c r="N188" s="3" cm="1">
        <f t="array" ref="N188">_xlfn.XLOOKUP(transformación!B179,'[1]Búsquedas a 6 meses'!$A$5:$A$101,_xlfn.XLOOKUP($C$1,'[1]Búsquedas a 6 meses'!$B$2:$Q$2,'[1]Búsquedas a 6 meses'!$B$5:$Q$101))</f>
        <v>328898</v>
      </c>
    </row>
    <row r="189" spans="1:14" x14ac:dyDescent="0.3">
      <c r="A189" s="2" t="str">
        <f>'Viajeros Hoteles y Apartamet'!A189</f>
        <v>2019</v>
      </c>
      <c r="B189" s="2" t="str">
        <f>'Viajeros Hoteles y Apartamet'!B189</f>
        <v>10</v>
      </c>
      <c r="C189" s="3">
        <f>'Viajeros Hoteles y Apartamet'!Q189</f>
        <v>44786</v>
      </c>
      <c r="D189" s="3" cm="1">
        <f t="array" ref="D189">_xlfn.XLOOKUP(transformación!A180,'[1]Pib Pc'!$A$2:$A$81,_xlfn.XLOOKUP($C$1,'[1]Pib Pc'!B$1:P$1,'[1]Pib Pc'!$B$2:$P$81))</f>
        <v>7990</v>
      </c>
      <c r="E189" s="19" cm="1">
        <f t="array" ref="E189">_xlfn.XLOOKUP(transformación!B180,'[1]IPC Armonizado'!$A$2:$A$250,_xlfn.XLOOKUP($C$1,'[1]IPC Armonizado'!$B$1:$Q$1,'[1]IPC Armonizado'!$B$2:$Q$250))</f>
        <v>103.9</v>
      </c>
      <c r="F189" s="19" cm="1">
        <f t="array" ref="F189">_xlfn.XLOOKUP(transformación!A180,'[1]Desempleo armonizado'!$A$2:$A$101,_xlfn.XLOOKUP($C$1,'[1]Desempleo armonizado'!$B$1:$P$1,'[1]Desempleo armonizado'!$B$2:$P$101))</f>
        <v>9.9</v>
      </c>
      <c r="G189" s="26" cm="1">
        <f t="array" ref="G189">IFERROR(_xlfn.XLOOKUP(transformación!$B180,[1]Forwarkeys!$B$2:$B$1000,_xlfn.XLOOKUP($C$1,[1]Forwarkeys!$C$1:$BA$1,[1]Forwarkeys!$C$2:$BA$1000)),"-")</f>
        <v>31502</v>
      </c>
      <c r="H189" s="19">
        <f>España!E189</f>
        <v>104.97</v>
      </c>
      <c r="I189" s="3">
        <f>[1]Aeropuerto!$L182</f>
        <v>29256</v>
      </c>
      <c r="J189" s="3" cm="1">
        <f t="array" ref="J189">_xlfn.XLOOKUP(transformación!$B180,[1]Mortalidad!$A$2:$A$301,_xlfn.XLOOKUP($C$1,[1]Mortalidad!$B$1:$P$1,[1]Mortalidad!$B$2:$P$301))</f>
        <v>50888</v>
      </c>
      <c r="K189" s="19" cm="1">
        <f t="array" ref="K189">_xlfn.XLOOKUP(transformación!$B180,'[1]Indice del consumidor'!$A$2:$A$301,_xlfn.XLOOKUP($C$1,'[1]Indice del consumidor'!$B$1:$P$1,'[1]Indice del consumidor'!$B$2:$P$301))</f>
        <v>-13.7</v>
      </c>
      <c r="L189" s="3" cm="1">
        <f t="array" ref="L189">_xlfn.XLOOKUP(transformación!B180,'[1]Total Búsquedas'!$A$5:$A$101,_xlfn.XLOOKUP($C$1,'[1]Total Búsquedas'!$B$2:$Q$2,'[1]Total Búsquedas'!$B$5:$Q$101))</f>
        <v>348617</v>
      </c>
      <c r="M189" s="3" cm="1">
        <f t="array" ref="M189">_xlfn.XLOOKUP(transformación!B180,'[1]Búsquedas a tres meses'!$A$5:$A$101,_xlfn.XLOOKUP($C$1,'[1]Búsquedas a tres meses'!$B$2:$Q$2,'[1]Búsquedas a tres meses'!$B$5:$Q$101))</f>
        <v>264250</v>
      </c>
      <c r="N189" s="3" cm="1">
        <f t="array" ref="N189">_xlfn.XLOOKUP(transformación!B180,'[1]Búsquedas a 6 meses'!$A$5:$A$101,_xlfn.XLOOKUP($C$1,'[1]Búsquedas a 6 meses'!$B$2:$Q$2,'[1]Búsquedas a 6 meses'!$B$5:$Q$101))</f>
        <v>313149</v>
      </c>
    </row>
    <row r="190" spans="1:14" x14ac:dyDescent="0.3">
      <c r="A190" s="2" t="str">
        <f>'Viajeros Hoteles y Apartamet'!A190</f>
        <v>2019</v>
      </c>
      <c r="B190" s="2" t="str">
        <f>'Viajeros Hoteles y Apartamet'!B190</f>
        <v>11</v>
      </c>
      <c r="C190" s="3">
        <f>'Viajeros Hoteles y Apartamet'!Q190</f>
        <v>21091</v>
      </c>
      <c r="D190" s="3" cm="1">
        <f t="array" ref="D190">_xlfn.XLOOKUP(transformación!A181,'[1]Pib Pc'!$A$2:$A$81,_xlfn.XLOOKUP($C$1,'[1]Pib Pc'!B$1:P$1,'[1]Pib Pc'!$B$2:$P$81))</f>
        <v>7990</v>
      </c>
      <c r="E190" s="19" cm="1">
        <f t="array" ref="E190">_xlfn.XLOOKUP(transformación!B181,'[1]IPC Armonizado'!$A$2:$A$250,_xlfn.XLOOKUP($C$1,'[1]IPC Armonizado'!$B$1:$Q$1,'[1]IPC Armonizado'!$B$2:$Q$250))</f>
        <v>103.6</v>
      </c>
      <c r="F190" s="19" cm="1">
        <f t="array" ref="F190">_xlfn.XLOOKUP(transformación!A181,'[1]Desempleo armonizado'!$A$2:$A$101,_xlfn.XLOOKUP($C$1,'[1]Desempleo armonizado'!$B$1:$P$1,'[1]Desempleo armonizado'!$B$2:$P$101))</f>
        <v>9.9</v>
      </c>
      <c r="G190" s="26" cm="1">
        <f t="array" ref="G190">IFERROR(_xlfn.XLOOKUP(transformación!$B181,[1]Forwarkeys!$B$2:$B$1000,_xlfn.XLOOKUP($C$1,[1]Forwarkeys!$C$1:$BA$1,[1]Forwarkeys!$C$2:$BA$1000)),"-")</f>
        <v>28609</v>
      </c>
      <c r="H190" s="19">
        <f>España!E190</f>
        <v>105.01</v>
      </c>
      <c r="I190" s="3">
        <f>[1]Aeropuerto!$L183</f>
        <v>24565</v>
      </c>
      <c r="J190" s="3" cm="1">
        <f t="array" ref="J190">_xlfn.XLOOKUP(transformación!$B181,[1]Mortalidad!$A$2:$A$301,_xlfn.XLOOKUP($C$1,[1]Mortalidad!$B$1:$P$1,[1]Mortalidad!$B$2:$P$301))</f>
        <v>49686</v>
      </c>
      <c r="K190" s="19" cm="1">
        <f t="array" ref="K190">_xlfn.XLOOKUP(transformación!$B181,'[1]Indice del consumidor'!$A$2:$A$301,_xlfn.XLOOKUP($C$1,'[1]Indice del consumidor'!$B$1:$P$1,'[1]Indice del consumidor'!$B$2:$P$301))</f>
        <v>-15.5</v>
      </c>
      <c r="L190" s="3" cm="1">
        <f t="array" ref="L190">_xlfn.XLOOKUP(transformación!B181,'[1]Total Búsquedas'!$A$5:$A$101,_xlfn.XLOOKUP($C$1,'[1]Total Búsquedas'!$B$2:$Q$2,'[1]Total Búsquedas'!$B$5:$Q$101))</f>
        <v>357080</v>
      </c>
      <c r="M190" s="3" cm="1">
        <f t="array" ref="M190">_xlfn.XLOOKUP(transformación!B181,'[1]Búsquedas a tres meses'!$A$5:$A$101,_xlfn.XLOOKUP($C$1,'[1]Búsquedas a tres meses'!$B$2:$Q$2,'[1]Búsquedas a tres meses'!$B$5:$Q$101))</f>
        <v>253778</v>
      </c>
      <c r="N190" s="3" cm="1">
        <f t="array" ref="N190">_xlfn.XLOOKUP(transformación!B181,'[1]Búsquedas a 6 meses'!$A$5:$A$101,_xlfn.XLOOKUP($C$1,'[1]Búsquedas a 6 meses'!$B$2:$Q$2,'[1]Búsquedas a 6 meses'!$B$5:$Q$101))</f>
        <v>322096</v>
      </c>
    </row>
    <row r="191" spans="1:14" x14ac:dyDescent="0.3">
      <c r="A191" s="2" t="str">
        <f>'Viajeros Hoteles y Apartamet'!A191</f>
        <v>2019</v>
      </c>
      <c r="B191" s="2" t="str">
        <f>'Viajeros Hoteles y Apartamet'!B191</f>
        <v>12</v>
      </c>
      <c r="C191" s="3">
        <f>'Viajeros Hoteles y Apartamet'!Q191</f>
        <v>27828</v>
      </c>
      <c r="D191" s="3" cm="1">
        <f t="array" ref="D191">_xlfn.XLOOKUP(transformación!A182,'[1]Pib Pc'!$A$2:$A$81,_xlfn.XLOOKUP($C$1,'[1]Pib Pc'!B$1:P$1,'[1]Pib Pc'!$B$2:$P$81))</f>
        <v>7990</v>
      </c>
      <c r="E191" s="19" cm="1">
        <f t="array" ref="E191">_xlfn.XLOOKUP(transformación!B182,'[1]IPC Armonizado'!$A$2:$A$250,_xlfn.XLOOKUP($C$1,'[1]IPC Armonizado'!$B$1:$Q$1,'[1]IPC Armonizado'!$B$2:$Q$250))</f>
        <v>103.8</v>
      </c>
      <c r="F191" s="19" cm="1">
        <f t="array" ref="F191">_xlfn.XLOOKUP(transformación!A182,'[1]Desempleo armonizado'!$A$2:$A$101,_xlfn.XLOOKUP($C$1,'[1]Desempleo armonizado'!$B$1:$P$1,'[1]Desempleo armonizado'!$B$2:$P$101))</f>
        <v>9.9</v>
      </c>
      <c r="G191" s="26" cm="1">
        <f t="array" ref="G191">IFERROR(_xlfn.XLOOKUP(transformación!$B182,[1]Forwarkeys!$B$2:$B$1000,_xlfn.XLOOKUP($C$1,[1]Forwarkeys!$C$1:$BA$1,[1]Forwarkeys!$C$2:$BA$1000)),"-")</f>
        <v>31710</v>
      </c>
      <c r="H191" s="19">
        <f>España!E191</f>
        <v>104.88</v>
      </c>
      <c r="I191" s="3">
        <f>[1]Aeropuerto!$L184</f>
        <v>27992</v>
      </c>
      <c r="J191" s="3" cm="1">
        <f t="array" ref="J191">_xlfn.XLOOKUP(transformación!$B182,[1]Mortalidad!$A$2:$A$301,_xlfn.XLOOKUP($C$1,[1]Mortalidad!$B$1:$P$1,[1]Mortalidad!$B$2:$P$301))</f>
        <v>51540</v>
      </c>
      <c r="K191" s="19" cm="1">
        <f t="array" ref="K191">_xlfn.XLOOKUP(transformación!$B182,'[1]Indice del consumidor'!$A$2:$A$301,_xlfn.XLOOKUP($C$1,'[1]Indice del consumidor'!$B$1:$P$1,'[1]Indice del consumidor'!$B$2:$P$301))</f>
        <v>-12.9</v>
      </c>
      <c r="L191" s="3" cm="1">
        <f t="array" ref="L191">_xlfn.XLOOKUP(transformación!B182,'[1]Total Búsquedas'!$A$5:$A$101,_xlfn.XLOOKUP($C$1,'[1]Total Búsquedas'!$B$2:$Q$2,'[1]Total Búsquedas'!$B$5:$Q$101))</f>
        <v>319446</v>
      </c>
      <c r="M191" s="3" cm="1">
        <f t="array" ref="M191">_xlfn.XLOOKUP(transformación!B182,'[1]Búsquedas a tres meses'!$A$5:$A$101,_xlfn.XLOOKUP($C$1,'[1]Búsquedas a tres meses'!$B$2:$Q$2,'[1]Búsquedas a tres meses'!$B$5:$Q$101))</f>
        <v>219213</v>
      </c>
      <c r="N191" s="3" cm="1">
        <f t="array" ref="N191">_xlfn.XLOOKUP(transformación!B182,'[1]Búsquedas a 6 meses'!$A$5:$A$101,_xlfn.XLOOKUP($C$1,'[1]Búsquedas a 6 meses'!$B$2:$Q$2,'[1]Búsquedas a 6 meses'!$B$5:$Q$101))</f>
        <v>287716</v>
      </c>
    </row>
    <row r="192" spans="1:14" x14ac:dyDescent="0.3">
      <c r="A192" s="2" t="str">
        <f>'Viajeros Hoteles y Apartamet'!A192</f>
        <v>2020</v>
      </c>
      <c r="B192" s="2" t="str">
        <f>'Viajeros Hoteles y Apartamet'!B192</f>
        <v>1</v>
      </c>
      <c r="C192" s="3">
        <f>'Viajeros Hoteles y Apartamet'!Q192</f>
        <v>29407</v>
      </c>
      <c r="D192" s="3" cm="1">
        <f t="array" ref="D192">_xlfn.XLOOKUP(transformación!A183,'[1]Pib Pc'!$A$2:$A$81,_xlfn.XLOOKUP($C$1,'[1]Pib Pc'!B$1:P$1,'[1]Pib Pc'!$B$2:$P$81))</f>
        <v>6790</v>
      </c>
      <c r="E192" s="19" cm="1">
        <f t="array" ref="E192">_xlfn.XLOOKUP(transformación!B183,'[1]IPC Armonizado'!$A$2:$A$250,_xlfn.XLOOKUP($C$1,'[1]IPC Armonizado'!$B$1:$Q$1,'[1]IPC Armonizado'!$B$2:$Q$250))</f>
        <v>101.9</v>
      </c>
      <c r="F192" s="19" cm="1">
        <f t="array" ref="F192">_xlfn.XLOOKUP(transformación!A183,'[1]Desempleo armonizado'!$A$2:$A$101,_xlfn.XLOOKUP($C$1,'[1]Desempleo armonizado'!$B$1:$P$1,'[1]Desempleo armonizado'!$B$2:$P$101))</f>
        <v>9.4</v>
      </c>
      <c r="G192" s="26" cm="1">
        <f t="array" ref="G192">IFERROR(_xlfn.XLOOKUP(transformación!$B183,[1]Forwarkeys!$B$2:$B$1000,_xlfn.XLOOKUP($C$1,[1]Forwarkeys!$C$1:$BA$1,[1]Forwarkeys!$C$2:$BA$1000)),"-")</f>
        <v>27567</v>
      </c>
      <c r="H192" s="19">
        <f>España!E192</f>
        <v>103.42</v>
      </c>
      <c r="I192" s="3">
        <f>[1]Aeropuerto!$L185</f>
        <v>22990</v>
      </c>
      <c r="J192" s="3" cm="1">
        <f t="array" ref="J192">_xlfn.XLOOKUP(transformación!$B183,[1]Mortalidad!$A$2:$A$301,_xlfn.XLOOKUP($C$1,[1]Mortalidad!$B$1:$P$1,[1]Mortalidad!$B$2:$P$301))</f>
        <v>61157</v>
      </c>
      <c r="K192" s="19" cm="1">
        <f t="array" ref="K192">_xlfn.XLOOKUP(transformación!$B183,'[1]Indice del consumidor'!$A$2:$A$301,_xlfn.XLOOKUP($C$1,'[1]Indice del consumidor'!$B$1:$P$1,'[1]Indice del consumidor'!$B$2:$P$301))</f>
        <v>-11.1</v>
      </c>
      <c r="L192" s="3" cm="1">
        <f t="array" ref="L192">_xlfn.XLOOKUP(transformación!B183,'[1]Total Búsquedas'!$A$5:$A$101,_xlfn.XLOOKUP($C$1,'[1]Total Búsquedas'!$B$2:$Q$2,'[1]Total Búsquedas'!$B$5:$Q$101))</f>
        <v>482799</v>
      </c>
      <c r="M192" s="3" cm="1">
        <f t="array" ref="M192">_xlfn.XLOOKUP(transformación!B183,'[1]Búsquedas a tres meses'!$A$5:$A$101,_xlfn.XLOOKUP($C$1,'[1]Búsquedas a tres meses'!$B$2:$Q$2,'[1]Búsquedas a tres meses'!$B$5:$Q$101))</f>
        <v>288919</v>
      </c>
      <c r="N192" s="3" cm="1">
        <f t="array" ref="N192">_xlfn.XLOOKUP(transformación!B183,'[1]Búsquedas a 6 meses'!$A$5:$A$101,_xlfn.XLOOKUP($C$1,'[1]Búsquedas a 6 meses'!$B$2:$Q$2,'[1]Búsquedas a 6 meses'!$B$5:$Q$101))</f>
        <v>410362</v>
      </c>
    </row>
    <row r="193" spans="1:14" x14ac:dyDescent="0.3">
      <c r="A193" s="2" t="str">
        <f>'Viajeros Hoteles y Apartamet'!A193</f>
        <v>2020</v>
      </c>
      <c r="B193" s="2" t="str">
        <f>'Viajeros Hoteles y Apartamet'!B193</f>
        <v>2</v>
      </c>
      <c r="C193" s="3">
        <f>'Viajeros Hoteles y Apartamet'!Q193</f>
        <v>26748</v>
      </c>
      <c r="D193" s="3" cm="1">
        <f t="array" ref="D193">_xlfn.XLOOKUP(transformación!A184,'[1]Pib Pc'!$A$2:$A$81,_xlfn.XLOOKUP($C$1,'[1]Pib Pc'!B$1:P$1,'[1]Pib Pc'!$B$2:$P$81))</f>
        <v>6790</v>
      </c>
      <c r="E193" s="19" cm="1">
        <f t="array" ref="E193">_xlfn.XLOOKUP(transformación!B184,'[1]IPC Armonizado'!$A$2:$A$250,_xlfn.XLOOKUP($C$1,'[1]IPC Armonizado'!$B$1:$Q$1,'[1]IPC Armonizado'!$B$2:$Q$250))</f>
        <v>101.4</v>
      </c>
      <c r="F193" s="19" cm="1">
        <f t="array" ref="F193">_xlfn.XLOOKUP(transformación!A184,'[1]Desempleo armonizado'!$A$2:$A$101,_xlfn.XLOOKUP($C$1,'[1]Desempleo armonizado'!$B$1:$P$1,'[1]Desempleo armonizado'!$B$2:$P$101))</f>
        <v>9.4</v>
      </c>
      <c r="G193" s="26" cm="1">
        <f t="array" ref="G193">IFERROR(_xlfn.XLOOKUP(transformación!$B184,[1]Forwarkeys!$B$2:$B$1000,_xlfn.XLOOKUP($C$1,[1]Forwarkeys!$C$1:$BA$1,[1]Forwarkeys!$C$2:$BA$1000)),"-")</f>
        <v>28178</v>
      </c>
      <c r="H193" s="19">
        <f>España!E193</f>
        <v>103.36</v>
      </c>
      <c r="I193" s="3">
        <f>[1]Aeropuerto!$L186</f>
        <v>23987</v>
      </c>
      <c r="J193" s="3" cm="1">
        <f t="array" ref="J193">_xlfn.XLOOKUP(transformación!$B184,[1]Mortalidad!$A$2:$A$301,_xlfn.XLOOKUP($C$1,[1]Mortalidad!$B$1:$P$1,[1]Mortalidad!$B$2:$P$301))</f>
        <v>55423</v>
      </c>
      <c r="K193" s="19" cm="1">
        <f t="array" ref="K193">_xlfn.XLOOKUP(transformación!$B184,'[1]Indice del consumidor'!$A$2:$A$301,_xlfn.XLOOKUP($C$1,'[1]Indice del consumidor'!$B$1:$P$1,'[1]Indice del consumidor'!$B$2:$P$301))</f>
        <v>-12.1</v>
      </c>
      <c r="L193" s="3" cm="1">
        <f t="array" ref="L193">_xlfn.XLOOKUP(transformación!B184,'[1]Total Búsquedas'!$A$5:$A$101,_xlfn.XLOOKUP($C$1,'[1]Total Búsquedas'!$B$2:$Q$2,'[1]Total Búsquedas'!$B$5:$Q$101))</f>
        <v>382213</v>
      </c>
      <c r="M193" s="3" cm="1">
        <f t="array" ref="M193">_xlfn.XLOOKUP(transformación!B184,'[1]Búsquedas a tres meses'!$A$5:$A$101,_xlfn.XLOOKUP($C$1,'[1]Búsquedas a tres meses'!$B$2:$Q$2,'[1]Búsquedas a tres meses'!$B$5:$Q$101))</f>
        <v>243779</v>
      </c>
      <c r="N193" s="3" cm="1">
        <f t="array" ref="N193">_xlfn.XLOOKUP(transformación!B184,'[1]Búsquedas a 6 meses'!$A$5:$A$101,_xlfn.XLOOKUP($C$1,'[1]Búsquedas a 6 meses'!$B$2:$Q$2,'[1]Búsquedas a 6 meses'!$B$5:$Q$101))</f>
        <v>361728</v>
      </c>
    </row>
    <row r="194" spans="1:14" x14ac:dyDescent="0.3">
      <c r="A194" s="2" t="str">
        <f>'Viajeros Hoteles y Apartamet'!A194</f>
        <v>2020</v>
      </c>
      <c r="B194" s="2" t="str">
        <f>'Viajeros Hoteles y Apartamet'!B194</f>
        <v>3</v>
      </c>
      <c r="C194" s="3">
        <f>'Viajeros Hoteles y Apartamet'!Q194</f>
        <v>0</v>
      </c>
      <c r="D194" s="3" cm="1">
        <f t="array" ref="D194">_xlfn.XLOOKUP(transformación!A185,'[1]Pib Pc'!$A$2:$A$81,_xlfn.XLOOKUP($C$1,'[1]Pib Pc'!B$1:P$1,'[1]Pib Pc'!$B$2:$P$81))</f>
        <v>6790</v>
      </c>
      <c r="E194" s="19" cm="1">
        <f t="array" ref="E194">_xlfn.XLOOKUP(transformación!B185,'[1]IPC Armonizado'!$A$2:$A$250,_xlfn.XLOOKUP($C$1,'[1]IPC Armonizado'!$B$1:$Q$1,'[1]IPC Armonizado'!$B$2:$Q$250))</f>
        <v>103.6</v>
      </c>
      <c r="F194" s="19" cm="1">
        <f t="array" ref="F194">_xlfn.XLOOKUP(transformación!A185,'[1]Desempleo armonizado'!$A$2:$A$101,_xlfn.XLOOKUP($C$1,'[1]Desempleo armonizado'!$B$1:$P$1,'[1]Desempleo armonizado'!$B$2:$P$101))</f>
        <v>9.4</v>
      </c>
      <c r="G194" s="26" cm="1">
        <f t="array" ref="G194">IFERROR(_xlfn.XLOOKUP(transformación!$B185,[1]Forwarkeys!$B$2:$B$1000,_xlfn.XLOOKUP($C$1,[1]Forwarkeys!$C$1:$BA$1,[1]Forwarkeys!$C$2:$BA$1000)),"-")</f>
        <v>11806</v>
      </c>
      <c r="H194" s="19">
        <f>España!E194</f>
        <v>103.98</v>
      </c>
      <c r="I194" s="3">
        <f>[1]Aeropuerto!$L187</f>
        <v>3780</v>
      </c>
      <c r="J194" s="3" cm="1">
        <f t="array" ref="J194">_xlfn.XLOOKUP(transformación!$B185,[1]Mortalidad!$A$2:$A$301,_xlfn.XLOOKUP($C$1,[1]Mortalidad!$B$1:$P$1,[1]Mortalidad!$B$2:$P$301))</f>
        <v>85723</v>
      </c>
      <c r="K194" s="19" cm="1">
        <f t="array" ref="K194">_xlfn.XLOOKUP(transformación!$B185,'[1]Indice del consumidor'!$A$2:$A$301,_xlfn.XLOOKUP($C$1,'[1]Indice del consumidor'!$B$1:$P$1,'[1]Indice del consumidor'!$B$2:$P$301))</f>
        <v>-22.1</v>
      </c>
      <c r="L194" s="3" cm="1">
        <f t="array" ref="L194">_xlfn.XLOOKUP(transformación!B185,'[1]Total Búsquedas'!$A$5:$A$101,_xlfn.XLOOKUP($C$1,'[1]Total Búsquedas'!$B$2:$Q$2,'[1]Total Búsquedas'!$B$5:$Q$101))</f>
        <v>110681</v>
      </c>
      <c r="M194" s="3" cm="1">
        <f t="array" ref="M194">_xlfn.XLOOKUP(transformación!B185,'[1]Búsquedas a tres meses'!$A$5:$A$101,_xlfn.XLOOKUP($C$1,'[1]Búsquedas a tres meses'!$B$2:$Q$2,'[1]Búsquedas a tres meses'!$B$5:$Q$101))</f>
        <v>77371</v>
      </c>
      <c r="N194" s="3" cm="1">
        <f t="array" ref="N194">_xlfn.XLOOKUP(transformación!B185,'[1]Búsquedas a 6 meses'!$A$5:$A$101,_xlfn.XLOOKUP($C$1,'[1]Búsquedas a 6 meses'!$B$2:$Q$2,'[1]Búsquedas a 6 meses'!$B$5:$Q$101))</f>
        <v>106293</v>
      </c>
    </row>
    <row r="195" spans="1:14" x14ac:dyDescent="0.3">
      <c r="A195" s="2" t="str">
        <f>'Viajeros Hoteles y Apartamet'!A195</f>
        <v>2020</v>
      </c>
      <c r="B195" s="2" t="str">
        <f>'Viajeros Hoteles y Apartamet'!B195</f>
        <v>4</v>
      </c>
      <c r="C195" s="3">
        <f>'Viajeros Hoteles y Apartamet'!Q195</f>
        <v>0</v>
      </c>
      <c r="D195" s="3" cm="1">
        <f t="array" ref="D195">_xlfn.XLOOKUP(transformación!A186,'[1]Pib Pc'!$A$2:$A$81,_xlfn.XLOOKUP($C$1,'[1]Pib Pc'!B$1:P$1,'[1]Pib Pc'!$B$2:$P$81))</f>
        <v>6320</v>
      </c>
      <c r="E195" s="19" cm="1">
        <f t="array" ref="E195">_xlfn.XLOOKUP(transformación!B186,'[1]IPC Armonizado'!$A$2:$A$250,_xlfn.XLOOKUP($C$1,'[1]IPC Armonizado'!$B$1:$Q$1,'[1]IPC Armonizado'!$B$2:$Q$250))</f>
        <v>104.1</v>
      </c>
      <c r="F195" s="19" cm="1">
        <f t="array" ref="F195">_xlfn.XLOOKUP(transformación!A186,'[1]Desempleo armonizado'!$A$2:$A$101,_xlfn.XLOOKUP($C$1,'[1]Desempleo armonizado'!$B$1:$P$1,'[1]Desempleo armonizado'!$B$2:$P$101))</f>
        <v>7.7</v>
      </c>
      <c r="G195" s="26" cm="1">
        <f t="array" ref="G195">IFERROR(_xlfn.XLOOKUP(transformación!$B186,[1]Forwarkeys!$B$2:$B$1000,_xlfn.XLOOKUP($C$1,[1]Forwarkeys!$C$1:$BA$1,[1]Forwarkeys!$C$2:$BA$1000)),"-")</f>
        <v>3716</v>
      </c>
      <c r="H195" s="19">
        <f>España!E195</f>
        <v>104.35</v>
      </c>
      <c r="I195" s="3">
        <f>[1]Aeropuerto!$L188</f>
        <v>2</v>
      </c>
      <c r="J195" s="3" cm="1">
        <f t="array" ref="J195">_xlfn.XLOOKUP(transformación!$B186,[1]Mortalidad!$A$2:$A$301,_xlfn.XLOOKUP($C$1,[1]Mortalidad!$B$1:$P$1,[1]Mortalidad!$B$2:$P$301))</f>
        <v>71973</v>
      </c>
      <c r="K195" s="19" t="str" cm="1">
        <f t="array" ref="K195">_xlfn.XLOOKUP(transformación!$B186,'[1]Indice del consumidor'!$A$2:$A$301,_xlfn.XLOOKUP($C$1,'[1]Indice del consumidor'!$B$1:$P$1,'[1]Indice del consumidor'!$B$2:$P$301))</f>
        <v>:</v>
      </c>
      <c r="L195" s="3" cm="1">
        <f t="array" ref="L195">_xlfn.XLOOKUP(transformación!B186,'[1]Total Búsquedas'!$A$5:$A$101,_xlfn.XLOOKUP($C$1,'[1]Total Búsquedas'!$B$2:$Q$2,'[1]Total Búsquedas'!$B$5:$Q$101))</f>
        <v>30335</v>
      </c>
      <c r="M195" s="3" cm="1">
        <f t="array" ref="M195">_xlfn.XLOOKUP(transformación!B186,'[1]Búsquedas a tres meses'!$A$5:$A$101,_xlfn.XLOOKUP($C$1,'[1]Búsquedas a tres meses'!$B$2:$Q$2,'[1]Búsquedas a tres meses'!$B$5:$Q$101))</f>
        <v>20899</v>
      </c>
      <c r="N195" s="3" cm="1">
        <f t="array" ref="N195">_xlfn.XLOOKUP(transformación!B186,'[1]Búsquedas a 6 meses'!$A$5:$A$101,_xlfn.XLOOKUP($C$1,'[1]Búsquedas a 6 meses'!$B$2:$Q$2,'[1]Búsquedas a 6 meses'!$B$5:$Q$101))</f>
        <v>28554</v>
      </c>
    </row>
    <row r="196" spans="1:14" x14ac:dyDescent="0.3">
      <c r="A196" s="2" t="str">
        <f>'Viajeros Hoteles y Apartamet'!A196</f>
        <v>2020</v>
      </c>
      <c r="B196" s="2" t="str">
        <f>'Viajeros Hoteles y Apartamet'!B196</f>
        <v>5</v>
      </c>
      <c r="C196" s="3">
        <f>'Viajeros Hoteles y Apartamet'!Q196</f>
        <v>0</v>
      </c>
      <c r="D196" s="3" cm="1">
        <f t="array" ref="D196">_xlfn.XLOOKUP(transformación!A187,'[1]Pib Pc'!$A$2:$A$81,_xlfn.XLOOKUP($C$1,'[1]Pib Pc'!B$1:P$1,'[1]Pib Pc'!$B$2:$P$81))</f>
        <v>6320</v>
      </c>
      <c r="E196" s="19" cm="1">
        <f t="array" ref="E196">_xlfn.XLOOKUP(transformación!B187,'[1]IPC Armonizado'!$A$2:$A$250,_xlfn.XLOOKUP($C$1,'[1]IPC Armonizado'!$B$1:$Q$1,'[1]IPC Armonizado'!$B$2:$Q$250))</f>
        <v>103.8</v>
      </c>
      <c r="F196" s="19" cm="1">
        <f t="array" ref="F196">_xlfn.XLOOKUP(transformación!A187,'[1]Desempleo armonizado'!$A$2:$A$101,_xlfn.XLOOKUP($C$1,'[1]Desempleo armonizado'!$B$1:$P$1,'[1]Desempleo armonizado'!$B$2:$P$101))</f>
        <v>7.7</v>
      </c>
      <c r="G196" s="26" cm="1">
        <f t="array" ref="G196">IFERROR(_xlfn.XLOOKUP(transformación!$B187,[1]Forwarkeys!$B$2:$B$1000,_xlfn.XLOOKUP($C$1,[1]Forwarkeys!$C$1:$BA$1,[1]Forwarkeys!$C$2:$BA$1000)),"-")</f>
        <v>8883</v>
      </c>
      <c r="H196" s="19">
        <f>España!E196</f>
        <v>104.41</v>
      </c>
      <c r="I196" s="3">
        <f>[1]Aeropuerto!$L189</f>
        <v>0</v>
      </c>
      <c r="J196" s="3" cm="1">
        <f t="array" ref="J196">_xlfn.XLOOKUP(transformación!$B187,[1]Mortalidad!$A$2:$A$301,_xlfn.XLOOKUP($C$1,[1]Mortalidad!$B$1:$P$1,[1]Mortalidad!$B$2:$P$301))</f>
        <v>51842</v>
      </c>
      <c r="K196" s="19" cm="1">
        <f t="array" ref="K196">_xlfn.XLOOKUP(transformación!$B187,'[1]Indice del consumidor'!$A$2:$A$301,_xlfn.XLOOKUP($C$1,'[1]Indice del consumidor'!$B$1:$P$1,'[1]Indice del consumidor'!$B$2:$P$301))</f>
        <v>-21.9</v>
      </c>
      <c r="L196" s="3" cm="1">
        <f t="array" ref="L196">_xlfn.XLOOKUP(transformación!B187,'[1]Total Búsquedas'!$A$5:$A$101,_xlfn.XLOOKUP($C$1,'[1]Total Búsquedas'!$B$2:$Q$2,'[1]Total Búsquedas'!$B$5:$Q$101))</f>
        <v>50972</v>
      </c>
      <c r="M196" s="3" cm="1">
        <f t="array" ref="M196">_xlfn.XLOOKUP(transformación!B187,'[1]Búsquedas a tres meses'!$A$5:$A$101,_xlfn.XLOOKUP($C$1,'[1]Búsquedas a tres meses'!$B$2:$Q$2,'[1]Búsquedas a tres meses'!$B$5:$Q$101))</f>
        <v>43136</v>
      </c>
      <c r="N196" s="3" cm="1">
        <f t="array" ref="N196">_xlfn.XLOOKUP(transformación!B187,'[1]Búsquedas a 6 meses'!$A$5:$A$101,_xlfn.XLOOKUP($C$1,'[1]Búsquedas a 6 meses'!$B$2:$Q$2,'[1]Búsquedas a 6 meses'!$B$5:$Q$101))</f>
        <v>49056</v>
      </c>
    </row>
    <row r="197" spans="1:14" x14ac:dyDescent="0.3">
      <c r="A197" s="2" t="str">
        <f>'Viajeros Hoteles y Apartamet'!A197</f>
        <v>2020</v>
      </c>
      <c r="B197" s="2" t="str">
        <f>'Viajeros Hoteles y Apartamet'!B197</f>
        <v>6</v>
      </c>
      <c r="C197" s="3">
        <f>'Viajeros Hoteles y Apartamet'!Q197</f>
        <v>0</v>
      </c>
      <c r="D197" s="3" cm="1">
        <f t="array" ref="D197">_xlfn.XLOOKUP(transformación!A188,'[1]Pib Pc'!$A$2:$A$81,_xlfn.XLOOKUP($C$1,'[1]Pib Pc'!B$1:P$1,'[1]Pib Pc'!$B$2:$P$81))</f>
        <v>6320</v>
      </c>
      <c r="E197" s="19" cm="1">
        <f t="array" ref="E197">_xlfn.XLOOKUP(transformación!B188,'[1]IPC Armonizado'!$A$2:$A$250,_xlfn.XLOOKUP($C$1,'[1]IPC Armonizado'!$B$1:$Q$1,'[1]IPC Armonizado'!$B$2:$Q$250))</f>
        <v>103.8</v>
      </c>
      <c r="F197" s="19" cm="1">
        <f t="array" ref="F197">_xlfn.XLOOKUP(transformación!A188,'[1]Desempleo armonizado'!$A$2:$A$101,_xlfn.XLOOKUP($C$1,'[1]Desempleo armonizado'!$B$1:$P$1,'[1]Desempleo armonizado'!$B$2:$P$101))</f>
        <v>7.7</v>
      </c>
      <c r="G197" s="26" cm="1">
        <f t="array" ref="G197">IFERROR(_xlfn.XLOOKUP(transformación!$B188,[1]Forwarkeys!$B$2:$B$1000,_xlfn.XLOOKUP($C$1,[1]Forwarkeys!$C$1:$BA$1,[1]Forwarkeys!$C$2:$BA$1000)),"-")</f>
        <v>567</v>
      </c>
      <c r="H197" s="19">
        <f>España!E197</f>
        <v>104.87</v>
      </c>
      <c r="I197" s="3">
        <f>[1]Aeropuerto!$L190</f>
        <v>364</v>
      </c>
      <c r="J197" s="3" cm="1">
        <f t="array" ref="J197">_xlfn.XLOOKUP(transformación!$B188,[1]Mortalidad!$A$2:$A$301,_xlfn.XLOOKUP($C$1,[1]Mortalidad!$B$1:$P$1,[1]Mortalidad!$B$2:$P$301))</f>
        <v>48044</v>
      </c>
      <c r="K197" s="19" cm="1">
        <f t="array" ref="K197">_xlfn.XLOOKUP(transformación!$B188,'[1]Indice del consumidor'!$A$2:$A$301,_xlfn.XLOOKUP($C$1,'[1]Indice del consumidor'!$B$1:$P$1,'[1]Indice del consumidor'!$B$2:$P$301))</f>
        <v>-13.4</v>
      </c>
      <c r="L197" s="3" cm="1">
        <f t="array" ref="L197">_xlfn.XLOOKUP(transformación!B188,'[1]Total Búsquedas'!$A$5:$A$101,_xlfn.XLOOKUP($C$1,'[1]Total Búsquedas'!$B$2:$Q$2,'[1]Total Búsquedas'!$B$5:$Q$101))</f>
        <v>125965</v>
      </c>
      <c r="M197" s="3" cm="1">
        <f t="array" ref="M197">_xlfn.XLOOKUP(transformación!B188,'[1]Búsquedas a tres meses'!$A$5:$A$101,_xlfn.XLOOKUP($C$1,'[1]Búsquedas a tres meses'!$B$2:$Q$2,'[1]Búsquedas a tres meses'!$B$5:$Q$101))</f>
        <v>116489</v>
      </c>
      <c r="N197" s="3" cm="1">
        <f t="array" ref="N197">_xlfn.XLOOKUP(transformación!B188,'[1]Búsquedas a 6 meses'!$A$5:$A$101,_xlfn.XLOOKUP($C$1,'[1]Búsquedas a 6 meses'!$B$2:$Q$2,'[1]Búsquedas a 6 meses'!$B$5:$Q$101))</f>
        <v>124028</v>
      </c>
    </row>
    <row r="198" spans="1:14" x14ac:dyDescent="0.3">
      <c r="A198" s="2" t="str">
        <f>'Viajeros Hoteles y Apartamet'!A198</f>
        <v>2020</v>
      </c>
      <c r="B198" s="2" t="str">
        <f>'Viajeros Hoteles y Apartamet'!B198</f>
        <v>7</v>
      </c>
      <c r="C198" s="3">
        <f>'Viajeros Hoteles y Apartamet'!Q198</f>
        <v>12104</v>
      </c>
      <c r="D198" s="3" cm="1">
        <f t="array" ref="D198">_xlfn.XLOOKUP(transformación!A189,'[1]Pib Pc'!$A$2:$A$81,_xlfn.XLOOKUP($C$1,'[1]Pib Pc'!B$1:P$1,'[1]Pib Pc'!$B$2:$P$81))</f>
        <v>7160</v>
      </c>
      <c r="E198" s="19" cm="1">
        <f t="array" ref="E198">_xlfn.XLOOKUP(transformación!B189,'[1]IPC Armonizado'!$A$2:$A$250,_xlfn.XLOOKUP($C$1,'[1]IPC Armonizado'!$B$1:$Q$1,'[1]IPC Armonizado'!$B$2:$Q$250))</f>
        <v>103.1</v>
      </c>
      <c r="F198" s="19" cm="1">
        <f t="array" ref="F198">_xlfn.XLOOKUP(transformación!A189,'[1]Desempleo armonizado'!$A$2:$A$101,_xlfn.XLOOKUP($C$1,'[1]Desempleo armonizado'!$B$1:$P$1,'[1]Desempleo armonizado'!$B$2:$P$101))</f>
        <v>10</v>
      </c>
      <c r="G198" s="26" cm="1">
        <f t="array" ref="G198">IFERROR(_xlfn.XLOOKUP(transformación!$B189,[1]Forwarkeys!$B$2:$B$1000,_xlfn.XLOOKUP($C$1,[1]Forwarkeys!$C$1:$BA$1,[1]Forwarkeys!$C$2:$BA$1000)),"-")</f>
        <v>12390</v>
      </c>
      <c r="H198" s="19">
        <f>España!E198</f>
        <v>103.23</v>
      </c>
      <c r="I198" s="3">
        <f>[1]Aeropuerto!$L191</f>
        <v>8157</v>
      </c>
      <c r="J198" s="3" cm="1">
        <f t="array" ref="J198">_xlfn.XLOOKUP(transformación!$B189,[1]Mortalidad!$A$2:$A$301,_xlfn.XLOOKUP($C$1,[1]Mortalidad!$B$1:$P$1,[1]Mortalidad!$B$2:$P$301))</f>
        <v>50895</v>
      </c>
      <c r="K198" s="19" cm="1">
        <f t="array" ref="K198">_xlfn.XLOOKUP(transformación!$B189,'[1]Indice del consumidor'!$A$2:$A$301,_xlfn.XLOOKUP($C$1,'[1]Indice del consumidor'!$B$1:$P$1,'[1]Indice del consumidor'!$B$2:$P$301))</f>
        <v>-15.5</v>
      </c>
      <c r="L198" s="3" cm="1">
        <f t="array" ref="L198">_xlfn.XLOOKUP(transformación!B189,'[1]Total Búsquedas'!$A$5:$A$101,_xlfn.XLOOKUP($C$1,'[1]Total Búsquedas'!$B$2:$Q$2,'[1]Total Búsquedas'!$B$5:$Q$101))</f>
        <v>133936</v>
      </c>
      <c r="M198" s="3" cm="1">
        <f t="array" ref="M198">_xlfn.XLOOKUP(transformación!B189,'[1]Búsquedas a tres meses'!$A$5:$A$101,_xlfn.XLOOKUP($C$1,'[1]Búsquedas a tres meses'!$B$2:$Q$2,'[1]Búsquedas a tres meses'!$B$5:$Q$101))</f>
        <v>126648</v>
      </c>
      <c r="N198" s="3" cm="1">
        <f t="array" ref="N198">_xlfn.XLOOKUP(transformación!B189,'[1]Búsquedas a 6 meses'!$A$5:$A$101,_xlfn.XLOOKUP($C$1,'[1]Búsquedas a 6 meses'!$B$2:$Q$2,'[1]Búsquedas a 6 meses'!$B$5:$Q$101))</f>
        <v>131749</v>
      </c>
    </row>
    <row r="199" spans="1:14" x14ac:dyDescent="0.3">
      <c r="A199" s="2" t="str">
        <f>'Viajeros Hoteles y Apartamet'!A199</f>
        <v>2020</v>
      </c>
      <c r="B199" s="2" t="str">
        <f>'Viajeros Hoteles y Apartamet'!B199</f>
        <v>8</v>
      </c>
      <c r="C199" s="3">
        <f>'Viajeros Hoteles y Apartamet'!Q199</f>
        <v>19011</v>
      </c>
      <c r="D199" s="3" cm="1">
        <f t="array" ref="D199">_xlfn.XLOOKUP(transformación!A190,'[1]Pib Pc'!$A$2:$A$81,_xlfn.XLOOKUP($C$1,'[1]Pib Pc'!B$1:P$1,'[1]Pib Pc'!$B$2:$P$81))</f>
        <v>7160</v>
      </c>
      <c r="E199" s="19" cm="1">
        <f t="array" ref="E199">_xlfn.XLOOKUP(transformación!B190,'[1]IPC Armonizado'!$A$2:$A$250,_xlfn.XLOOKUP($C$1,'[1]IPC Armonizado'!$B$1:$Q$1,'[1]IPC Armonizado'!$B$2:$Q$250))</f>
        <v>101.8</v>
      </c>
      <c r="F199" s="19" cm="1">
        <f t="array" ref="F199">_xlfn.XLOOKUP(transformación!A190,'[1]Desempleo armonizado'!$A$2:$A$101,_xlfn.XLOOKUP($C$1,'[1]Desempleo armonizado'!$B$1:$P$1,'[1]Desempleo armonizado'!$B$2:$P$101))</f>
        <v>10</v>
      </c>
      <c r="G199" s="26" cm="1">
        <f t="array" ref="G199">IFERROR(_xlfn.XLOOKUP(transformación!$B190,[1]Forwarkeys!$B$2:$B$1000,_xlfn.XLOOKUP($C$1,[1]Forwarkeys!$C$1:$BA$1,[1]Forwarkeys!$C$2:$BA$1000)),"-")</f>
        <v>23549</v>
      </c>
      <c r="H199" s="19">
        <f>España!E199</f>
        <v>103.23</v>
      </c>
      <c r="I199" s="3">
        <f>[1]Aeropuerto!$L192</f>
        <v>10218</v>
      </c>
      <c r="J199" s="3" cm="1">
        <f t="array" ref="J199">_xlfn.XLOOKUP(transformación!$B190,[1]Mortalidad!$A$2:$A$301,_xlfn.XLOOKUP($C$1,[1]Mortalidad!$B$1:$P$1,[1]Mortalidad!$B$2:$P$301))</f>
        <v>53221</v>
      </c>
      <c r="K199" s="19" cm="1">
        <f t="array" ref="K199">_xlfn.XLOOKUP(transformación!$B190,'[1]Indice del consumidor'!$A$2:$A$301,_xlfn.XLOOKUP($C$1,'[1]Indice del consumidor'!$B$1:$P$1,'[1]Indice del consumidor'!$B$2:$P$301))</f>
        <v>-14.7</v>
      </c>
      <c r="L199" s="3" cm="1">
        <f t="array" ref="L199">_xlfn.XLOOKUP(transformación!B190,'[1]Total Búsquedas'!$A$5:$A$101,_xlfn.XLOOKUP($C$1,'[1]Total Búsquedas'!$B$2:$Q$2,'[1]Total Búsquedas'!$B$5:$Q$101))</f>
        <v>82446</v>
      </c>
      <c r="M199" s="3" cm="1">
        <f t="array" ref="M199">_xlfn.XLOOKUP(transformación!B190,'[1]Búsquedas a tres meses'!$A$5:$A$101,_xlfn.XLOOKUP($C$1,'[1]Búsquedas a tres meses'!$B$2:$Q$2,'[1]Búsquedas a tres meses'!$B$5:$Q$101))</f>
        <v>74170</v>
      </c>
      <c r="N199" s="3" cm="1">
        <f t="array" ref="N199">_xlfn.XLOOKUP(transformación!B190,'[1]Búsquedas a 6 meses'!$A$5:$A$101,_xlfn.XLOOKUP($C$1,'[1]Búsquedas a 6 meses'!$B$2:$Q$2,'[1]Búsquedas a 6 meses'!$B$5:$Q$101))</f>
        <v>79755</v>
      </c>
    </row>
    <row r="200" spans="1:14" x14ac:dyDescent="0.3">
      <c r="A200" s="2" t="str">
        <f>'Viajeros Hoteles y Apartamet'!A200</f>
        <v>2020</v>
      </c>
      <c r="B200" s="2" t="str">
        <f>'Viajeros Hoteles y Apartamet'!B200</f>
        <v>9</v>
      </c>
      <c r="C200" s="3">
        <f>'Viajeros Hoteles y Apartamet'!Q200</f>
        <v>5965</v>
      </c>
      <c r="D200" s="3" cm="1">
        <f t="array" ref="D200">_xlfn.XLOOKUP(transformación!A191,'[1]Pib Pc'!$A$2:$A$81,_xlfn.XLOOKUP($C$1,'[1]Pib Pc'!B$1:P$1,'[1]Pib Pc'!$B$2:$P$81))</f>
        <v>7160</v>
      </c>
      <c r="E200" s="19" cm="1">
        <f t="array" ref="E200">_xlfn.XLOOKUP(transformación!B191,'[1]IPC Armonizado'!$A$2:$A$250,_xlfn.XLOOKUP($C$1,'[1]IPC Armonizado'!$B$1:$Q$1,'[1]IPC Armonizado'!$B$2:$Q$250))</f>
        <v>102.7</v>
      </c>
      <c r="F200" s="19" cm="1">
        <f t="array" ref="F200">_xlfn.XLOOKUP(transformación!A191,'[1]Desempleo armonizado'!$A$2:$A$101,_xlfn.XLOOKUP($C$1,'[1]Desempleo armonizado'!$B$1:$P$1,'[1]Desempleo armonizado'!$B$2:$P$101))</f>
        <v>10</v>
      </c>
      <c r="G200" s="26" cm="1">
        <f t="array" ref="G200">IFERROR(_xlfn.XLOOKUP(transformación!$B191,[1]Forwarkeys!$B$2:$B$1000,_xlfn.XLOOKUP($C$1,[1]Forwarkeys!$C$1:$BA$1,[1]Forwarkeys!$C$2:$BA$1000)),"-")</f>
        <v>11697</v>
      </c>
      <c r="H200" s="19">
        <f>España!E200</f>
        <v>103.69</v>
      </c>
      <c r="I200" s="3">
        <f>[1]Aeropuerto!$L193</f>
        <v>4495</v>
      </c>
      <c r="J200" s="3" cm="1">
        <f t="array" ref="J200">_xlfn.XLOOKUP(transformación!$B191,[1]Mortalidad!$A$2:$A$301,_xlfn.XLOOKUP($C$1,[1]Mortalidad!$B$1:$P$1,[1]Mortalidad!$B$2:$P$301))</f>
        <v>48887</v>
      </c>
      <c r="K200" s="19" cm="1">
        <f t="array" ref="K200">_xlfn.XLOOKUP(transformación!$B191,'[1]Indice del consumidor'!$A$2:$A$301,_xlfn.XLOOKUP($C$1,'[1]Indice del consumidor'!$B$1:$P$1,'[1]Indice del consumidor'!$B$2:$P$301))</f>
        <v>-12.3</v>
      </c>
      <c r="L200" s="3" cm="1">
        <f t="array" ref="L200">_xlfn.XLOOKUP(transformación!B191,'[1]Total Búsquedas'!$A$5:$A$101,_xlfn.XLOOKUP($C$1,'[1]Total Búsquedas'!$B$2:$Q$2,'[1]Total Búsquedas'!$B$5:$Q$101))</f>
        <v>94089</v>
      </c>
      <c r="M200" s="3" cm="1">
        <f t="array" ref="M200">_xlfn.XLOOKUP(transformación!B191,'[1]Búsquedas a tres meses'!$A$5:$A$101,_xlfn.XLOOKUP($C$1,'[1]Búsquedas a tres meses'!$B$2:$Q$2,'[1]Búsquedas a tres meses'!$B$5:$Q$101))</f>
        <v>85325</v>
      </c>
      <c r="N200" s="3" cm="1">
        <f t="array" ref="N200">_xlfn.XLOOKUP(transformación!B191,'[1]Búsquedas a 6 meses'!$A$5:$A$101,_xlfn.XLOOKUP($C$1,'[1]Búsquedas a 6 meses'!$B$2:$Q$2,'[1]Búsquedas a 6 meses'!$B$5:$Q$101))</f>
        <v>89923</v>
      </c>
    </row>
    <row r="201" spans="1:14" x14ac:dyDescent="0.3">
      <c r="A201" s="2" t="str">
        <f>'Viajeros Hoteles y Apartamet'!A201</f>
        <v>2020</v>
      </c>
      <c r="B201" s="2" t="str">
        <f>'Viajeros Hoteles y Apartamet'!B201</f>
        <v>10</v>
      </c>
      <c r="C201" s="3">
        <f>'Viajeros Hoteles y Apartamet'!Q201</f>
        <v>4011</v>
      </c>
      <c r="D201" s="3" cm="1">
        <f t="array" ref="D201">_xlfn.XLOOKUP(transformación!A192,'[1]Pib Pc'!$A$2:$A$81,_xlfn.XLOOKUP($C$1,'[1]Pib Pc'!B$1:P$1,'[1]Pib Pc'!$B$2:$P$81))</f>
        <v>7680</v>
      </c>
      <c r="E201" s="19" cm="1">
        <f t="array" ref="E201">_xlfn.XLOOKUP(transformación!B192,'[1]IPC Armonizado'!$A$2:$A$250,_xlfn.XLOOKUP($C$1,'[1]IPC Armonizado'!$B$1:$Q$1,'[1]IPC Armonizado'!$B$2:$Q$250))</f>
        <v>103.3</v>
      </c>
      <c r="F201" s="19" cm="1">
        <f t="array" ref="F201">_xlfn.XLOOKUP(transformación!A192,'[1]Desempleo armonizado'!$A$2:$A$101,_xlfn.XLOOKUP($C$1,'[1]Desempleo armonizado'!$B$1:$P$1,'[1]Desempleo armonizado'!$B$2:$P$101))</f>
        <v>9.5</v>
      </c>
      <c r="G201" s="26" cm="1">
        <f t="array" ref="G201">IFERROR(_xlfn.XLOOKUP(transformación!$B192,[1]Forwarkeys!$B$2:$B$1000,_xlfn.XLOOKUP($C$1,[1]Forwarkeys!$C$1:$BA$1,[1]Forwarkeys!$C$2:$BA$1000)),"-")</f>
        <v>2079</v>
      </c>
      <c r="H201" s="19">
        <f>España!E201</f>
        <v>104.01</v>
      </c>
      <c r="I201" s="3">
        <f>[1]Aeropuerto!$L194</f>
        <v>1180</v>
      </c>
      <c r="J201" s="3" cm="1">
        <f t="array" ref="J201">_xlfn.XLOOKUP(transformación!$B192,[1]Mortalidad!$A$2:$A$301,_xlfn.XLOOKUP($C$1,[1]Mortalidad!$B$1:$P$1,[1]Mortalidad!$B$2:$P$301))</f>
        <v>59568</v>
      </c>
      <c r="K201" s="19" cm="1">
        <f t="array" ref="K201">_xlfn.XLOOKUP(transformación!$B192,'[1]Indice del consumidor'!$A$2:$A$301,_xlfn.XLOOKUP($C$1,'[1]Indice del consumidor'!$B$1:$P$1,'[1]Indice del consumidor'!$B$2:$P$301))</f>
        <v>-16.899999999999999</v>
      </c>
      <c r="L201" s="3" cm="1">
        <f t="array" ref="L201">_xlfn.XLOOKUP(transformación!B192,'[1]Total Búsquedas'!$A$5:$A$101,_xlfn.XLOOKUP($C$1,'[1]Total Búsquedas'!$B$2:$Q$2,'[1]Total Búsquedas'!$B$5:$Q$101))</f>
        <v>86519</v>
      </c>
      <c r="M201" s="3" cm="1">
        <f t="array" ref="M201">_xlfn.XLOOKUP(transformación!B192,'[1]Búsquedas a tres meses'!$A$5:$A$101,_xlfn.XLOOKUP($C$1,'[1]Búsquedas a tres meses'!$B$2:$Q$2,'[1]Búsquedas a tres meses'!$B$5:$Q$101))</f>
        <v>80483</v>
      </c>
      <c r="N201" s="3" cm="1">
        <f t="array" ref="N201">_xlfn.XLOOKUP(transformación!B192,'[1]Búsquedas a 6 meses'!$A$5:$A$101,_xlfn.XLOOKUP($C$1,'[1]Búsquedas a 6 meses'!$B$2:$Q$2,'[1]Búsquedas a 6 meses'!$B$5:$Q$101))</f>
        <v>83480</v>
      </c>
    </row>
    <row r="202" spans="1:14" x14ac:dyDescent="0.3">
      <c r="A202" s="2" t="str">
        <f>'Viajeros Hoteles y Apartamet'!A202</f>
        <v>2020</v>
      </c>
      <c r="B202" s="2" t="str">
        <f>'Viajeros Hoteles y Apartamet'!B202</f>
        <v>11</v>
      </c>
      <c r="C202" s="3">
        <f>'Viajeros Hoteles y Apartamet'!Q202</f>
        <v>2139</v>
      </c>
      <c r="D202" s="3" cm="1">
        <f t="array" ref="D202">_xlfn.XLOOKUP(transformación!A193,'[1]Pib Pc'!$A$2:$A$81,_xlfn.XLOOKUP($C$1,'[1]Pib Pc'!B$1:P$1,'[1]Pib Pc'!$B$2:$P$81))</f>
        <v>7680</v>
      </c>
      <c r="E202" s="19" cm="1">
        <f t="array" ref="E202">_xlfn.XLOOKUP(transformación!B193,'[1]IPC Armonizado'!$A$2:$A$250,_xlfn.XLOOKUP($C$1,'[1]IPC Armonizado'!$B$1:$Q$1,'[1]IPC Armonizado'!$B$2:$Q$250))</f>
        <v>103.3</v>
      </c>
      <c r="F202" s="19" cm="1">
        <f t="array" ref="F202">_xlfn.XLOOKUP(transformación!A193,'[1]Desempleo armonizado'!$A$2:$A$101,_xlfn.XLOOKUP($C$1,'[1]Desempleo armonizado'!$B$1:$P$1,'[1]Desempleo armonizado'!$B$2:$P$101))</f>
        <v>9.5</v>
      </c>
      <c r="G202" s="26" cm="1">
        <f t="array" ref="G202">IFERROR(_xlfn.XLOOKUP(transformación!$B193,[1]Forwarkeys!$B$2:$B$1000,_xlfn.XLOOKUP($C$1,[1]Forwarkeys!$C$1:$BA$1,[1]Forwarkeys!$C$2:$BA$1000)),"-")</f>
        <v>1134</v>
      </c>
      <c r="H202" s="19">
        <f>España!E202</f>
        <v>104.12</v>
      </c>
      <c r="I202" s="3">
        <f>[1]Aeropuerto!$L195</f>
        <v>556</v>
      </c>
      <c r="J202" s="3" cm="1">
        <f t="array" ref="J202">_xlfn.XLOOKUP(transformación!$B193,[1]Mortalidad!$A$2:$A$301,_xlfn.XLOOKUP($C$1,[1]Mortalidad!$B$1:$P$1,[1]Mortalidad!$B$2:$P$301))</f>
        <v>78303</v>
      </c>
      <c r="K202" s="19" cm="1">
        <f t="array" ref="K202">_xlfn.XLOOKUP(transformación!$B193,'[1]Indice del consumidor'!$A$2:$A$301,_xlfn.XLOOKUP($C$1,'[1]Indice del consumidor'!$B$1:$P$1,'[1]Indice del consumidor'!$B$2:$P$301))</f>
        <v>-20.3</v>
      </c>
      <c r="L202" s="3" cm="1">
        <f t="array" ref="L202">_xlfn.XLOOKUP(transformación!B193,'[1]Total Búsquedas'!$A$5:$A$101,_xlfn.XLOOKUP($C$1,'[1]Total Búsquedas'!$B$2:$Q$2,'[1]Total Búsquedas'!$B$5:$Q$101))</f>
        <v>76710</v>
      </c>
      <c r="M202" s="3" cm="1">
        <f t="array" ref="M202">_xlfn.XLOOKUP(transformación!B193,'[1]Búsquedas a tres meses'!$A$5:$A$101,_xlfn.XLOOKUP($C$1,'[1]Búsquedas a tres meses'!$B$2:$Q$2,'[1]Búsquedas a tres meses'!$B$5:$Q$101))</f>
        <v>65080</v>
      </c>
      <c r="N202" s="3" cm="1">
        <f t="array" ref="N202">_xlfn.XLOOKUP(transformación!B193,'[1]Búsquedas a 6 meses'!$A$5:$A$101,_xlfn.XLOOKUP($C$1,'[1]Búsquedas a 6 meses'!$B$2:$Q$2,'[1]Búsquedas a 6 meses'!$B$5:$Q$101))</f>
        <v>71264</v>
      </c>
    </row>
    <row r="203" spans="1:14" x14ac:dyDescent="0.3">
      <c r="A203" s="2" t="str">
        <f>'Viajeros Hoteles y Apartamet'!A203</f>
        <v>2020</v>
      </c>
      <c r="B203" s="2" t="str">
        <f>'Viajeros Hoteles y Apartamet'!B203</f>
        <v>12</v>
      </c>
      <c r="C203" s="3">
        <f>'Viajeros Hoteles y Apartamet'!Q203</f>
        <v>2026</v>
      </c>
      <c r="D203" s="3" cm="1">
        <f t="array" ref="D203">_xlfn.XLOOKUP(transformación!A194,'[1]Pib Pc'!$A$2:$A$81,_xlfn.XLOOKUP($C$1,'[1]Pib Pc'!B$1:P$1,'[1]Pib Pc'!$B$2:$P$81))</f>
        <v>7680</v>
      </c>
      <c r="E203" s="19" cm="1">
        <f t="array" ref="E203">_xlfn.XLOOKUP(transformación!B194,'[1]IPC Armonizado'!$A$2:$A$250,_xlfn.XLOOKUP($C$1,'[1]IPC Armonizado'!$B$1:$Q$1,'[1]IPC Armonizado'!$B$2:$Q$250))</f>
        <v>103.5</v>
      </c>
      <c r="F203" s="19" cm="1">
        <f t="array" ref="F203">_xlfn.XLOOKUP(transformación!A194,'[1]Desempleo armonizado'!$A$2:$A$101,_xlfn.XLOOKUP($C$1,'[1]Desempleo armonizado'!$B$1:$P$1,'[1]Desempleo armonizado'!$B$2:$P$101))</f>
        <v>9.5</v>
      </c>
      <c r="G203" s="26" cm="1">
        <f t="array" ref="G203">IFERROR(_xlfn.XLOOKUP(transformación!$B194,[1]Forwarkeys!$B$2:$B$1000,_xlfn.XLOOKUP($C$1,[1]Forwarkeys!$C$1:$BA$1,[1]Forwarkeys!$C$2:$BA$1000)),"-")</f>
        <v>1494</v>
      </c>
      <c r="H203" s="19">
        <f>España!E203</f>
        <v>104.28</v>
      </c>
      <c r="I203" s="3">
        <f>[1]Aeropuerto!$L196</f>
        <v>868</v>
      </c>
      <c r="J203" s="3" cm="1">
        <f t="array" ref="J203">_xlfn.XLOOKUP(transformación!$B194,[1]Mortalidad!$A$2:$A$301,_xlfn.XLOOKUP($C$1,[1]Mortalidad!$B$1:$P$1,[1]Mortalidad!$B$2:$P$301))</f>
        <v>75281</v>
      </c>
      <c r="K203" s="19" cm="1">
        <f t="array" ref="K203">_xlfn.XLOOKUP(transformación!$B194,'[1]Indice del consumidor'!$A$2:$A$301,_xlfn.XLOOKUP($C$1,'[1]Indice del consumidor'!$B$1:$P$1,'[1]Indice del consumidor'!$B$2:$P$301))</f>
        <v>-14.6</v>
      </c>
      <c r="L203" s="3" cm="1">
        <f t="array" ref="L203">_xlfn.XLOOKUP(transformación!B194,'[1]Total Búsquedas'!$A$5:$A$101,_xlfn.XLOOKUP($C$1,'[1]Total Búsquedas'!$B$2:$Q$2,'[1]Total Búsquedas'!$B$5:$Q$101))</f>
        <v>81200</v>
      </c>
      <c r="M203" s="3" cm="1">
        <f t="array" ref="M203">_xlfn.XLOOKUP(transformación!B194,'[1]Búsquedas a tres meses'!$A$5:$A$101,_xlfn.XLOOKUP($C$1,'[1]Búsquedas a tres meses'!$B$2:$Q$2,'[1]Búsquedas a tres meses'!$B$5:$Q$101))</f>
        <v>63534</v>
      </c>
      <c r="N203" s="3" cm="1">
        <f t="array" ref="N203">_xlfn.XLOOKUP(transformación!B194,'[1]Búsquedas a 6 meses'!$A$5:$A$101,_xlfn.XLOOKUP($C$1,'[1]Búsquedas a 6 meses'!$B$2:$Q$2,'[1]Búsquedas a 6 meses'!$B$5:$Q$101))</f>
        <v>74188</v>
      </c>
    </row>
    <row r="204" spans="1:14" x14ac:dyDescent="0.3">
      <c r="A204" s="2" t="str">
        <f>'Viajeros Hoteles y Apartamet'!A204</f>
        <v>2021</v>
      </c>
      <c r="B204" s="2" t="str">
        <f>'Viajeros Hoteles y Apartamet'!B204</f>
        <v>1</v>
      </c>
      <c r="C204" s="3">
        <f>'Viajeros Hoteles y Apartamet'!Q204</f>
        <v>2652</v>
      </c>
      <c r="D204" s="3" cm="1">
        <f t="array" ref="D204">_xlfn.XLOOKUP(transformación!A195,'[1]Pib Pc'!$A$2:$A$81,_xlfn.XLOOKUP($C$1,'[1]Pib Pc'!B$1:P$1,'[1]Pib Pc'!$B$2:$P$81))</f>
        <v>7100</v>
      </c>
      <c r="E204" s="19" cm="1">
        <f t="array" ref="E204">_xlfn.XLOOKUP(transformación!B195,'[1]IPC Armonizado'!$A$2:$A$250,_xlfn.XLOOKUP($C$1,'[1]IPC Armonizado'!$B$1:$Q$1,'[1]IPC Armonizado'!$B$2:$Q$250))</f>
        <v>102.6</v>
      </c>
      <c r="F204" s="19" cm="1">
        <f t="array" ref="F204">_xlfn.XLOOKUP(transformación!A195,'[1]Desempleo armonizado'!$A$2:$A$101,_xlfn.XLOOKUP($C$1,'[1]Desempleo armonizado'!$B$1:$P$1,'[1]Desempleo armonizado'!$B$2:$P$101))</f>
        <v>10.6</v>
      </c>
      <c r="G204" s="26" cm="1">
        <f t="array" ref="G204">IFERROR(_xlfn.XLOOKUP(transformación!$B195,[1]Forwarkeys!$B$2:$B$1000,_xlfn.XLOOKUP($C$1,[1]Forwarkeys!$C$1:$BA$1,[1]Forwarkeys!$C$2:$BA$1000)),"-")</f>
        <v>1314</v>
      </c>
      <c r="H204" s="19">
        <f>España!E204</f>
        <v>103.87</v>
      </c>
      <c r="I204" s="3">
        <f>[1]Aeropuerto!$L197</f>
        <v>823</v>
      </c>
      <c r="J204" s="3" cm="1">
        <f t="array" ref="J204">_xlfn.XLOOKUP(transformación!$B195,[1]Mortalidad!$A$2:$A$301,_xlfn.XLOOKUP($C$1,[1]Mortalidad!$B$1:$P$1,[1]Mortalidad!$B$2:$P$301))</f>
        <v>73082</v>
      </c>
      <c r="K204" s="19" cm="1">
        <f t="array" ref="K204">_xlfn.XLOOKUP(transformación!$B195,'[1]Indice del consumidor'!$A$2:$A$301,_xlfn.XLOOKUP($C$1,'[1]Indice del consumidor'!$B$1:$P$1,'[1]Indice del consumidor'!$B$2:$P$301))</f>
        <v>-13.6</v>
      </c>
      <c r="L204" s="3" cm="1">
        <f t="array" ref="L204">_xlfn.XLOOKUP(transformación!B195,'[1]Total Búsquedas'!$A$5:$A$101,_xlfn.XLOOKUP($C$1,'[1]Total Búsquedas'!$B$2:$Q$2,'[1]Total Búsquedas'!$B$5:$Q$101))</f>
        <v>98906</v>
      </c>
      <c r="M204" s="3" cm="1">
        <f t="array" ref="M204">_xlfn.XLOOKUP(transformación!B195,'[1]Búsquedas a tres meses'!$A$5:$A$101,_xlfn.XLOOKUP($C$1,'[1]Búsquedas a tres meses'!$B$2:$Q$2,'[1]Búsquedas a tres meses'!$B$5:$Q$101))</f>
        <v>72908</v>
      </c>
      <c r="N204" s="3" cm="1">
        <f t="array" ref="N204">_xlfn.XLOOKUP(transformación!B195,'[1]Búsquedas a 6 meses'!$A$5:$A$101,_xlfn.XLOOKUP($C$1,'[1]Búsquedas a 6 meses'!$B$2:$Q$2,'[1]Búsquedas a 6 meses'!$B$5:$Q$101))</f>
        <v>88145</v>
      </c>
    </row>
    <row r="205" spans="1:14" x14ac:dyDescent="0.3">
      <c r="A205" s="2" t="str">
        <f>'Viajeros Hoteles y Apartamet'!A205</f>
        <v>2021</v>
      </c>
      <c r="B205" s="2" t="str">
        <f>'Viajeros Hoteles y Apartamet'!B205</f>
        <v>2</v>
      </c>
      <c r="C205" s="3">
        <f>'Viajeros Hoteles y Apartamet'!Q205</f>
        <v>2428</v>
      </c>
      <c r="D205" s="3" cm="1">
        <f t="array" ref="D205">_xlfn.XLOOKUP(transformación!A196,'[1]Pib Pc'!$A$2:$A$81,_xlfn.XLOOKUP($C$1,'[1]Pib Pc'!B$1:P$1,'[1]Pib Pc'!$B$2:$P$81))</f>
        <v>7100</v>
      </c>
      <c r="E205" s="19" cm="1">
        <f t="array" ref="E205">_xlfn.XLOOKUP(transformación!B196,'[1]IPC Armonizado'!$A$2:$A$250,_xlfn.XLOOKUP($C$1,'[1]IPC Armonizado'!$B$1:$Q$1,'[1]IPC Armonizado'!$B$2:$Q$250))</f>
        <v>102.4</v>
      </c>
      <c r="F205" s="19" cm="1">
        <f t="array" ref="F205">_xlfn.XLOOKUP(transformación!A196,'[1]Desempleo armonizado'!$A$2:$A$101,_xlfn.XLOOKUP($C$1,'[1]Desempleo armonizado'!$B$1:$P$1,'[1]Desempleo armonizado'!$B$2:$P$101))</f>
        <v>10.6</v>
      </c>
      <c r="G205" s="26" cm="1">
        <f t="array" ref="G205">IFERROR(_xlfn.XLOOKUP(transformación!$B196,[1]Forwarkeys!$B$2:$B$1000,_xlfn.XLOOKUP($C$1,[1]Forwarkeys!$C$1:$BA$1,[1]Forwarkeys!$C$2:$BA$1000)),"-")</f>
        <v>756</v>
      </c>
      <c r="H205" s="19">
        <f>España!E205</f>
        <v>103.27</v>
      </c>
      <c r="I205" s="3">
        <f>[1]Aeropuerto!$L198</f>
        <v>560</v>
      </c>
      <c r="J205" s="3" cm="1">
        <f t="array" ref="J205">_xlfn.XLOOKUP(transformación!$B196,[1]Mortalidad!$A$2:$A$301,_xlfn.XLOOKUP($C$1,[1]Mortalidad!$B$1:$P$1,[1]Mortalidad!$B$2:$P$301))</f>
        <v>58406</v>
      </c>
      <c r="K205" s="19" cm="1">
        <f t="array" ref="K205">_xlfn.XLOOKUP(transformación!$B196,'[1]Indice del consumidor'!$A$2:$A$301,_xlfn.XLOOKUP($C$1,'[1]Indice del consumidor'!$B$1:$P$1,'[1]Indice del consumidor'!$B$2:$P$301))</f>
        <v>-11.7</v>
      </c>
      <c r="L205" s="3" cm="1">
        <f t="array" ref="L205">_xlfn.XLOOKUP(transformación!B196,'[1]Total Búsquedas'!$A$5:$A$101,_xlfn.XLOOKUP($C$1,'[1]Total Búsquedas'!$B$2:$Q$2,'[1]Total Búsquedas'!$B$5:$Q$101))</f>
        <v>89939</v>
      </c>
      <c r="M205" s="3" cm="1">
        <f t="array" ref="M205">_xlfn.XLOOKUP(transformación!B196,'[1]Búsquedas a tres meses'!$A$5:$A$101,_xlfn.XLOOKUP($C$1,'[1]Búsquedas a tres meses'!$B$2:$Q$2,'[1]Búsquedas a tres meses'!$B$5:$Q$101))</f>
        <v>71391</v>
      </c>
      <c r="N205" s="3" cm="1">
        <f t="array" ref="N205">_xlfn.XLOOKUP(transformación!B196,'[1]Búsquedas a 6 meses'!$A$5:$A$101,_xlfn.XLOOKUP($C$1,'[1]Búsquedas a 6 meses'!$B$2:$Q$2,'[1]Búsquedas a 6 meses'!$B$5:$Q$101))</f>
        <v>86171</v>
      </c>
    </row>
    <row r="206" spans="1:14" x14ac:dyDescent="0.3">
      <c r="A206" s="2" t="str">
        <f>'Viajeros Hoteles y Apartamet'!A206</f>
        <v>2021</v>
      </c>
      <c r="B206" s="2" t="str">
        <f>'Viajeros Hoteles y Apartamet'!B206</f>
        <v>3</v>
      </c>
      <c r="C206" s="3">
        <f>'Viajeros Hoteles y Apartamet'!Q206</f>
        <v>3650</v>
      </c>
      <c r="D206" s="3" cm="1">
        <f t="array" ref="D206">_xlfn.XLOOKUP(transformación!A197,'[1]Pib Pc'!$A$2:$A$81,_xlfn.XLOOKUP($C$1,'[1]Pib Pc'!B$1:P$1,'[1]Pib Pc'!$B$2:$P$81))</f>
        <v>7100</v>
      </c>
      <c r="E206" s="19" cm="1">
        <f t="array" ref="E206">_xlfn.XLOOKUP(transformación!B197,'[1]IPC Armonizado'!$A$2:$A$250,_xlfn.XLOOKUP($C$1,'[1]IPC Armonizado'!$B$1:$Q$1,'[1]IPC Armonizado'!$B$2:$Q$250))</f>
        <v>104.2</v>
      </c>
      <c r="F206" s="19" cm="1">
        <f t="array" ref="F206">_xlfn.XLOOKUP(transformación!A197,'[1]Desempleo armonizado'!$A$2:$A$101,_xlfn.XLOOKUP($C$1,'[1]Desempleo armonizado'!$B$1:$P$1,'[1]Desempleo armonizado'!$B$2:$P$101))</f>
        <v>10.6</v>
      </c>
      <c r="G206" s="26" cm="1">
        <f t="array" ref="G206">IFERROR(_xlfn.XLOOKUP(transformación!$B197,[1]Forwarkeys!$B$2:$B$1000,_xlfn.XLOOKUP($C$1,[1]Forwarkeys!$C$1:$BA$1,[1]Forwarkeys!$C$2:$BA$1000)),"-")</f>
        <v>756</v>
      </c>
      <c r="H206" s="19">
        <f>España!E206</f>
        <v>105.22</v>
      </c>
      <c r="I206" s="3">
        <f>[1]Aeropuerto!$L199</f>
        <v>663</v>
      </c>
      <c r="J206" s="3" cm="1">
        <f t="array" ref="J206">_xlfn.XLOOKUP(transformación!$B197,[1]Mortalidad!$A$2:$A$301,_xlfn.XLOOKUP($C$1,[1]Mortalidad!$B$1:$P$1,[1]Mortalidad!$B$2:$P$301))</f>
        <v>67543</v>
      </c>
      <c r="K206" s="19" cm="1">
        <f t="array" ref="K206">_xlfn.XLOOKUP(transformación!$B197,'[1]Indice del consumidor'!$A$2:$A$301,_xlfn.XLOOKUP($C$1,'[1]Indice del consumidor'!$B$1:$P$1,'[1]Indice del consumidor'!$B$2:$P$301))</f>
        <v>-12.6</v>
      </c>
      <c r="L206" s="3" cm="1">
        <f t="array" ref="L206">_xlfn.XLOOKUP(transformación!B197,'[1]Total Búsquedas'!$A$5:$A$101,_xlfn.XLOOKUP($C$1,'[1]Total Búsquedas'!$B$2:$Q$2,'[1]Total Búsquedas'!$B$5:$Q$101))</f>
        <v>96279</v>
      </c>
      <c r="M206" s="3" cm="1">
        <f t="array" ref="M206">_xlfn.XLOOKUP(transformación!B197,'[1]Búsquedas a tres meses'!$A$5:$A$101,_xlfn.XLOOKUP($C$1,'[1]Búsquedas a tres meses'!$B$2:$Q$2,'[1]Búsquedas a tres meses'!$B$5:$Q$101))</f>
        <v>78847</v>
      </c>
      <c r="N206" s="3" cm="1">
        <f t="array" ref="N206">_xlfn.XLOOKUP(transformación!B197,'[1]Búsquedas a 6 meses'!$A$5:$A$101,_xlfn.XLOOKUP($C$1,'[1]Búsquedas a 6 meses'!$B$2:$Q$2,'[1]Búsquedas a 6 meses'!$B$5:$Q$101))</f>
        <v>94008</v>
      </c>
    </row>
    <row r="207" spans="1:14" x14ac:dyDescent="0.3">
      <c r="A207" s="2" t="str">
        <f>'Viajeros Hoteles y Apartamet'!A207</f>
        <v>2021</v>
      </c>
      <c r="B207" s="2" t="str">
        <f>'Viajeros Hoteles y Apartamet'!B207</f>
        <v>4</v>
      </c>
      <c r="C207" s="3">
        <f>'Viajeros Hoteles y Apartamet'!Q207</f>
        <v>5474</v>
      </c>
      <c r="D207" s="3" cm="1">
        <f t="array" ref="D207">_xlfn.XLOOKUP(transformación!A198,'[1]Pib Pc'!$A$2:$A$81,_xlfn.XLOOKUP($C$1,'[1]Pib Pc'!B$1:P$1,'[1]Pib Pc'!$B$2:$P$81))</f>
        <v>7590</v>
      </c>
      <c r="E207" s="19" cm="1">
        <f t="array" ref="E207">_xlfn.XLOOKUP(transformación!B198,'[1]IPC Armonizado'!$A$2:$A$250,_xlfn.XLOOKUP($C$1,'[1]IPC Armonizado'!$B$1:$Q$1,'[1]IPC Armonizado'!$B$2:$Q$250))</f>
        <v>105.1</v>
      </c>
      <c r="F207" s="19" cm="1">
        <f t="array" ref="F207">_xlfn.XLOOKUP(transformación!A198,'[1]Desempleo armonizado'!$A$2:$A$101,_xlfn.XLOOKUP($C$1,'[1]Desempleo armonizado'!$B$1:$P$1,'[1]Desempleo armonizado'!$B$2:$P$101))</f>
        <v>9.6</v>
      </c>
      <c r="G207" s="26" cm="1">
        <f t="array" ref="G207">IFERROR(_xlfn.XLOOKUP(transformación!$B198,[1]Forwarkeys!$B$2:$B$1000,_xlfn.XLOOKUP($C$1,[1]Forwarkeys!$C$1:$BA$1,[1]Forwarkeys!$C$2:$BA$1000)),"-")</f>
        <v>1323</v>
      </c>
      <c r="H207" s="19">
        <f>España!E207</f>
        <v>106.39</v>
      </c>
      <c r="I207" s="3">
        <f>[1]Aeropuerto!$L200</f>
        <v>958</v>
      </c>
      <c r="J207" s="3" cm="1">
        <f t="array" ref="J207">_xlfn.XLOOKUP(transformación!$B198,[1]Mortalidad!$A$2:$A$301,_xlfn.XLOOKUP($C$1,[1]Mortalidad!$B$1:$P$1,[1]Mortalidad!$B$2:$P$301))</f>
        <v>62535</v>
      </c>
      <c r="K207" s="19" cm="1">
        <f t="array" ref="K207">_xlfn.XLOOKUP(transformación!$B198,'[1]Indice del consumidor'!$A$2:$A$301,_xlfn.XLOOKUP($C$1,'[1]Indice del consumidor'!$B$1:$P$1,'[1]Indice del consumidor'!$B$2:$P$301))</f>
        <v>-10.5</v>
      </c>
      <c r="L207" s="3" cm="1">
        <f t="array" ref="L207">_xlfn.XLOOKUP(transformación!B198,'[1]Total Búsquedas'!$A$5:$A$101,_xlfn.XLOOKUP($C$1,'[1]Total Búsquedas'!$B$2:$Q$2,'[1]Total Búsquedas'!$B$5:$Q$101))</f>
        <v>96231</v>
      </c>
      <c r="M207" s="3" cm="1">
        <f t="array" ref="M207">_xlfn.XLOOKUP(transformación!B198,'[1]Búsquedas a tres meses'!$A$5:$A$101,_xlfn.XLOOKUP($C$1,'[1]Búsquedas a tres meses'!$B$2:$Q$2,'[1]Búsquedas a tres meses'!$B$5:$Q$101))</f>
        <v>77808</v>
      </c>
      <c r="N207" s="3" cm="1">
        <f t="array" ref="N207">_xlfn.XLOOKUP(transformación!B198,'[1]Búsquedas a 6 meses'!$A$5:$A$101,_xlfn.XLOOKUP($C$1,'[1]Búsquedas a 6 meses'!$B$2:$Q$2,'[1]Búsquedas a 6 meses'!$B$5:$Q$101))</f>
        <v>94796</v>
      </c>
    </row>
    <row r="208" spans="1:14" x14ac:dyDescent="0.3">
      <c r="A208" s="2" t="str">
        <f>'Viajeros Hoteles y Apartamet'!A208</f>
        <v>2021</v>
      </c>
      <c r="B208" s="2" t="str">
        <f>'Viajeros Hoteles y Apartamet'!B208</f>
        <v>5</v>
      </c>
      <c r="C208" s="3">
        <f>'Viajeros Hoteles y Apartamet'!Q208</f>
        <v>8666</v>
      </c>
      <c r="D208" s="3" cm="1">
        <f t="array" ref="D208">_xlfn.XLOOKUP(transformación!A199,'[1]Pib Pc'!$A$2:$A$81,_xlfn.XLOOKUP($C$1,'[1]Pib Pc'!B$1:P$1,'[1]Pib Pc'!$B$2:$P$81))</f>
        <v>7590</v>
      </c>
      <c r="E208" s="19" cm="1">
        <f t="array" ref="E208">_xlfn.XLOOKUP(transformación!B199,'[1]IPC Armonizado'!$A$2:$A$250,_xlfn.XLOOKUP($C$1,'[1]IPC Armonizado'!$B$1:$Q$1,'[1]IPC Armonizado'!$B$2:$Q$250))</f>
        <v>105</v>
      </c>
      <c r="F208" s="19" cm="1">
        <f t="array" ref="F208">_xlfn.XLOOKUP(transformación!A199,'[1]Desempleo armonizado'!$A$2:$A$101,_xlfn.XLOOKUP($C$1,'[1]Desempleo armonizado'!$B$1:$P$1,'[1]Desempleo armonizado'!$B$2:$P$101))</f>
        <v>9.6</v>
      </c>
      <c r="G208" s="26" cm="1">
        <f t="array" ref="G208">IFERROR(_xlfn.XLOOKUP(transformación!$B199,[1]Forwarkeys!$B$2:$B$1000,_xlfn.XLOOKUP($C$1,[1]Forwarkeys!$C$1:$BA$1,[1]Forwarkeys!$C$2:$BA$1000)),"-")</f>
        <v>1503</v>
      </c>
      <c r="H208" s="19">
        <f>España!E208</f>
        <v>106.95</v>
      </c>
      <c r="I208" s="3">
        <f>[1]Aeropuerto!$L201</f>
        <v>1189</v>
      </c>
      <c r="J208" s="3" cm="1">
        <f t="array" ref="J208">_xlfn.XLOOKUP(transformación!$B199,[1]Mortalidad!$A$2:$A$301,_xlfn.XLOOKUP($C$1,[1]Mortalidad!$B$1:$P$1,[1]Mortalidad!$B$2:$P$301))</f>
        <v>54024</v>
      </c>
      <c r="K208" s="19" cm="1">
        <f t="array" ref="K208">_xlfn.XLOOKUP(transformación!$B199,'[1]Indice del consumidor'!$A$2:$A$301,_xlfn.XLOOKUP($C$1,'[1]Indice del consumidor'!$B$1:$P$1,'[1]Indice del consumidor'!$B$2:$P$301))</f>
        <v>-5</v>
      </c>
      <c r="L208" s="3" cm="1">
        <f t="array" ref="L208">_xlfn.XLOOKUP(transformación!B199,'[1]Total Búsquedas'!$A$5:$A$101,_xlfn.XLOOKUP($C$1,'[1]Total Búsquedas'!$B$2:$Q$2,'[1]Total Búsquedas'!$B$5:$Q$101))</f>
        <v>190271</v>
      </c>
      <c r="M208" s="3" cm="1">
        <f t="array" ref="M208">_xlfn.XLOOKUP(transformación!B199,'[1]Búsquedas a tres meses'!$A$5:$A$101,_xlfn.XLOOKUP($C$1,'[1]Búsquedas a tres meses'!$B$2:$Q$2,'[1]Búsquedas a tres meses'!$B$5:$Q$101))</f>
        <v>171698</v>
      </c>
      <c r="N208" s="3" cm="1">
        <f t="array" ref="N208">_xlfn.XLOOKUP(transformación!B199,'[1]Búsquedas a 6 meses'!$A$5:$A$101,_xlfn.XLOOKUP($C$1,'[1]Búsquedas a 6 meses'!$B$2:$Q$2,'[1]Búsquedas a 6 meses'!$B$5:$Q$101))</f>
        <v>188020</v>
      </c>
    </row>
    <row r="209" spans="1:14" x14ac:dyDescent="0.3">
      <c r="A209" s="2" t="str">
        <f>'Viajeros Hoteles y Apartamet'!A209</f>
        <v>2021</v>
      </c>
      <c r="B209" s="2" t="str">
        <f>'Viajeros Hoteles y Apartamet'!B209</f>
        <v>6</v>
      </c>
      <c r="C209" s="3">
        <f>'Viajeros Hoteles y Apartamet'!Q209</f>
        <v>14772</v>
      </c>
      <c r="D209" s="3" cm="1">
        <f t="array" ref="D209">_xlfn.XLOOKUP(transformación!A200,'[1]Pib Pc'!$A$2:$A$81,_xlfn.XLOOKUP($C$1,'[1]Pib Pc'!B$1:P$1,'[1]Pib Pc'!$B$2:$P$81))</f>
        <v>7590</v>
      </c>
      <c r="E209" s="19" cm="1">
        <f t="array" ref="E209">_xlfn.XLOOKUP(transformación!B200,'[1]IPC Armonizado'!$A$2:$A$250,_xlfn.XLOOKUP($C$1,'[1]IPC Armonizado'!$B$1:$Q$1,'[1]IPC Armonizado'!$B$2:$Q$250))</f>
        <v>105.2</v>
      </c>
      <c r="F209" s="19" cm="1">
        <f t="array" ref="F209">_xlfn.XLOOKUP(transformación!A200,'[1]Desempleo armonizado'!$A$2:$A$101,_xlfn.XLOOKUP($C$1,'[1]Desempleo armonizado'!$B$1:$P$1,'[1]Desempleo armonizado'!$B$2:$P$101))</f>
        <v>9.6</v>
      </c>
      <c r="G209" s="26" cm="1">
        <f t="array" ref="G209">IFERROR(_xlfn.XLOOKUP(transformación!$B200,[1]Forwarkeys!$B$2:$B$1000,_xlfn.XLOOKUP($C$1,[1]Forwarkeys!$C$1:$BA$1,[1]Forwarkeys!$C$2:$BA$1000)),"-")</f>
        <v>13762</v>
      </c>
      <c r="H209" s="19">
        <f>España!E209</f>
        <v>107.46</v>
      </c>
      <c r="I209" s="3">
        <f>[1]Aeropuerto!$L202</f>
        <v>9242</v>
      </c>
      <c r="J209" s="3" cm="1">
        <f t="array" ref="J209">_xlfn.XLOOKUP(transformación!$B200,[1]Mortalidad!$A$2:$A$301,_xlfn.XLOOKUP($C$1,[1]Mortalidad!$B$1:$P$1,[1]Mortalidad!$B$2:$P$301))</f>
        <v>51549</v>
      </c>
      <c r="K209" s="19" cm="1">
        <f t="array" ref="K209">_xlfn.XLOOKUP(transformación!$B200,'[1]Indice del consumidor'!$A$2:$A$301,_xlfn.XLOOKUP($C$1,'[1]Indice del consumidor'!$B$1:$P$1,'[1]Indice del consumidor'!$B$2:$P$301))</f>
        <v>-1.3</v>
      </c>
      <c r="L209" s="3" cm="1">
        <f t="array" ref="L209">_xlfn.XLOOKUP(transformación!B200,'[1]Total Búsquedas'!$A$5:$A$101,_xlfn.XLOOKUP($C$1,'[1]Total Búsquedas'!$B$2:$Q$2,'[1]Total Búsquedas'!$B$5:$Q$101))</f>
        <v>320948</v>
      </c>
      <c r="M209" s="3" cm="1">
        <f t="array" ref="M209">_xlfn.XLOOKUP(transformación!B200,'[1]Búsquedas a tres meses'!$A$5:$A$101,_xlfn.XLOOKUP($C$1,'[1]Búsquedas a tres meses'!$B$2:$Q$2,'[1]Búsquedas a tres meses'!$B$5:$Q$101))</f>
        <v>303301</v>
      </c>
      <c r="N209" s="3" cm="1">
        <f t="array" ref="N209">_xlfn.XLOOKUP(transformación!B200,'[1]Búsquedas a 6 meses'!$A$5:$A$101,_xlfn.XLOOKUP($C$1,'[1]Búsquedas a 6 meses'!$B$2:$Q$2,'[1]Búsquedas a 6 meses'!$B$5:$Q$101))</f>
        <v>318827</v>
      </c>
    </row>
    <row r="210" spans="1:14" x14ac:dyDescent="0.3">
      <c r="A210" s="2" t="str">
        <f>'Viajeros Hoteles y Apartamet'!A210</f>
        <v>2021</v>
      </c>
      <c r="B210" s="2" t="str">
        <f>'Viajeros Hoteles y Apartamet'!B210</f>
        <v>7</v>
      </c>
      <c r="C210" s="3">
        <f>'Viajeros Hoteles y Apartamet'!Q210</f>
        <v>27629</v>
      </c>
      <c r="D210" s="3" cm="1">
        <f t="array" ref="D210">_xlfn.XLOOKUP(transformación!A201,'[1]Pib Pc'!$A$2:$A$81,_xlfn.XLOOKUP($C$1,'[1]Pib Pc'!B$1:P$1,'[1]Pib Pc'!$B$2:$P$81))</f>
        <v>7780</v>
      </c>
      <c r="E210" s="19" cm="1">
        <f t="array" ref="E210">_xlfn.XLOOKUP(transformación!B201,'[1]IPC Armonizado'!$A$2:$A$250,_xlfn.XLOOKUP($C$1,'[1]IPC Armonizado'!$B$1:$Q$1,'[1]IPC Armonizado'!$B$2:$Q$250))</f>
        <v>104.1</v>
      </c>
      <c r="F210" s="19" cm="1">
        <f t="array" ref="F210">_xlfn.XLOOKUP(transformación!A201,'[1]Desempleo armonizado'!$A$2:$A$101,_xlfn.XLOOKUP($C$1,'[1]Desempleo armonizado'!$B$1:$P$1,'[1]Desempleo armonizado'!$B$2:$P$101))</f>
        <v>8.8000000000000007</v>
      </c>
      <c r="G210" s="26" cm="1">
        <f t="array" ref="G210">IFERROR(_xlfn.XLOOKUP(transformación!$B201,[1]Forwarkeys!$B$2:$B$1000,_xlfn.XLOOKUP($C$1,[1]Forwarkeys!$C$1:$BA$1,[1]Forwarkeys!$C$2:$BA$1000)),"-")</f>
        <v>22863</v>
      </c>
      <c r="H210" s="19">
        <f>España!E210</f>
        <v>106.18</v>
      </c>
      <c r="I210" s="3">
        <f>[1]Aeropuerto!$L203</f>
        <v>16405</v>
      </c>
      <c r="J210" s="3" cm="1">
        <f t="array" ref="J210">_xlfn.XLOOKUP(transformación!$B201,[1]Mortalidad!$A$2:$A$301,_xlfn.XLOOKUP($C$1,[1]Mortalidad!$B$1:$P$1,[1]Mortalidad!$B$2:$P$301))</f>
        <v>53030</v>
      </c>
      <c r="K210" s="19" cm="1">
        <f t="array" ref="K210">_xlfn.XLOOKUP(transformación!$B201,'[1]Indice del consumidor'!$A$2:$A$301,_xlfn.XLOOKUP($C$1,'[1]Indice del consumidor'!$B$1:$P$1,'[1]Indice del consumidor'!$B$2:$P$301))</f>
        <v>-1.7</v>
      </c>
      <c r="L210" s="3" cm="1">
        <f t="array" ref="L210">_xlfn.XLOOKUP(transformación!B201,'[1]Total Búsquedas'!$A$5:$A$101,_xlfn.XLOOKUP($C$1,'[1]Total Búsquedas'!$B$2:$Q$2,'[1]Total Búsquedas'!$B$5:$Q$101))</f>
        <v>330404</v>
      </c>
      <c r="M210" s="3" cm="1">
        <f t="array" ref="M210">_xlfn.XLOOKUP(transformación!B201,'[1]Búsquedas a tres meses'!$A$5:$A$101,_xlfn.XLOOKUP($C$1,'[1]Búsquedas a tres meses'!$B$2:$Q$2,'[1]Búsquedas a tres meses'!$B$5:$Q$101))</f>
        <v>316882</v>
      </c>
      <c r="N210" s="3" cm="1">
        <f t="array" ref="N210">_xlfn.XLOOKUP(transformación!B201,'[1]Búsquedas a 6 meses'!$A$5:$A$101,_xlfn.XLOOKUP($C$1,'[1]Búsquedas a 6 meses'!$B$2:$Q$2,'[1]Búsquedas a 6 meses'!$B$5:$Q$101))</f>
        <v>327485</v>
      </c>
    </row>
    <row r="211" spans="1:14" x14ac:dyDescent="0.3">
      <c r="A211" s="2" t="str">
        <f>'Viajeros Hoteles y Apartamet'!A211</f>
        <v>2021</v>
      </c>
      <c r="B211" s="2" t="str">
        <f>'Viajeros Hoteles y Apartamet'!B211</f>
        <v>8</v>
      </c>
      <c r="C211" s="3">
        <f>'Viajeros Hoteles y Apartamet'!Q211</f>
        <v>43695</v>
      </c>
      <c r="D211" s="3" cm="1">
        <f t="array" ref="D211">_xlfn.XLOOKUP(transformación!A202,'[1]Pib Pc'!$A$2:$A$81,_xlfn.XLOOKUP($C$1,'[1]Pib Pc'!B$1:P$1,'[1]Pib Pc'!$B$2:$P$81))</f>
        <v>7780</v>
      </c>
      <c r="E211" s="19" cm="1">
        <f t="array" ref="E211">_xlfn.XLOOKUP(transformación!B202,'[1]IPC Armonizado'!$A$2:$A$250,_xlfn.XLOOKUP($C$1,'[1]IPC Armonizado'!$B$1:$Q$1,'[1]IPC Armonizado'!$B$2:$Q$250))</f>
        <v>104.3</v>
      </c>
      <c r="F211" s="19" cm="1">
        <f t="array" ref="F211">_xlfn.XLOOKUP(transformación!A202,'[1]Desempleo armonizado'!$A$2:$A$101,_xlfn.XLOOKUP($C$1,'[1]Desempleo armonizado'!$B$1:$P$1,'[1]Desempleo armonizado'!$B$2:$P$101))</f>
        <v>8.8000000000000007</v>
      </c>
      <c r="G211" s="26" cm="1">
        <f t="array" ref="G211">IFERROR(_xlfn.XLOOKUP(transformación!$B202,[1]Forwarkeys!$B$2:$B$1000,_xlfn.XLOOKUP($C$1,[1]Forwarkeys!$C$1:$BA$1,[1]Forwarkeys!$C$2:$BA$1000)),"-")</f>
        <v>30938</v>
      </c>
      <c r="H211" s="19">
        <f>España!E211</f>
        <v>106.65</v>
      </c>
      <c r="I211" s="3">
        <f>[1]Aeropuerto!$L204</f>
        <v>23020</v>
      </c>
      <c r="J211" s="3" cm="1">
        <f t="array" ref="J211">_xlfn.XLOOKUP(transformación!$B202,[1]Mortalidad!$A$2:$A$301,_xlfn.XLOOKUP($C$1,[1]Mortalidad!$B$1:$P$1,[1]Mortalidad!$B$2:$P$301))</f>
        <v>55990</v>
      </c>
      <c r="K211" s="19" cm="1">
        <f t="array" ref="K211">_xlfn.XLOOKUP(transformación!$B202,'[1]Indice del consumidor'!$A$2:$A$301,_xlfn.XLOOKUP($C$1,'[1]Indice del consumidor'!$B$1:$P$1,'[1]Indice del consumidor'!$B$2:$P$301))</f>
        <v>-4.0999999999999996</v>
      </c>
      <c r="L211" s="3" cm="1">
        <f t="array" ref="L211">_xlfn.XLOOKUP(transformación!B202,'[1]Total Búsquedas'!$A$5:$A$101,_xlfn.XLOOKUP($C$1,'[1]Total Búsquedas'!$B$2:$Q$2,'[1]Total Búsquedas'!$B$5:$Q$101))</f>
        <v>372029</v>
      </c>
      <c r="M211" s="3" cm="1">
        <f t="array" ref="M211">_xlfn.XLOOKUP(transformación!B202,'[1]Búsquedas a tres meses'!$A$5:$A$101,_xlfn.XLOOKUP($C$1,'[1]Búsquedas a tres meses'!$B$2:$Q$2,'[1]Búsquedas a tres meses'!$B$5:$Q$101))</f>
        <v>344433</v>
      </c>
      <c r="N211" s="3" cm="1">
        <f t="array" ref="N211">_xlfn.XLOOKUP(transformación!B202,'[1]Búsquedas a 6 meses'!$A$5:$A$101,_xlfn.XLOOKUP($C$1,'[1]Búsquedas a 6 meses'!$B$2:$Q$2,'[1]Búsquedas a 6 meses'!$B$5:$Q$101))</f>
        <v>364678</v>
      </c>
    </row>
    <row r="212" spans="1:14" x14ac:dyDescent="0.3">
      <c r="A212" s="2" t="str">
        <f>'Viajeros Hoteles y Apartamet'!A212</f>
        <v>2021</v>
      </c>
      <c r="B212" s="2" t="str">
        <f>'Viajeros Hoteles y Apartamet'!B212</f>
        <v>9</v>
      </c>
      <c r="C212" s="3">
        <f>'Viajeros Hoteles y Apartamet'!Q212</f>
        <v>24279</v>
      </c>
      <c r="D212" s="3" cm="1">
        <f t="array" ref="D212">_xlfn.XLOOKUP(transformación!A203,'[1]Pib Pc'!$A$2:$A$81,_xlfn.XLOOKUP($C$1,'[1]Pib Pc'!B$1:P$1,'[1]Pib Pc'!$B$2:$P$81))</f>
        <v>7780</v>
      </c>
      <c r="E212" s="19" cm="1">
        <f t="array" ref="E212">_xlfn.XLOOKUP(transformación!B203,'[1]IPC Armonizado'!$A$2:$A$250,_xlfn.XLOOKUP($C$1,'[1]IPC Armonizado'!$B$1:$Q$1,'[1]IPC Armonizado'!$B$2:$Q$250))</f>
        <v>105.7</v>
      </c>
      <c r="F212" s="19" cm="1">
        <f t="array" ref="F212">_xlfn.XLOOKUP(transformación!A203,'[1]Desempleo armonizado'!$A$2:$A$101,_xlfn.XLOOKUP($C$1,'[1]Desempleo armonizado'!$B$1:$P$1,'[1]Desempleo armonizado'!$B$2:$P$101))</f>
        <v>8.8000000000000007</v>
      </c>
      <c r="G212" s="26" cm="1">
        <f t="array" ref="G212">IFERROR(_xlfn.XLOOKUP(transformación!$B203,[1]Forwarkeys!$B$2:$B$1000,_xlfn.XLOOKUP($C$1,[1]Forwarkeys!$C$1:$BA$1,[1]Forwarkeys!$C$2:$BA$1000)),"-")</f>
        <v>26338</v>
      </c>
      <c r="H212" s="19">
        <f>España!E212</f>
        <v>107.87</v>
      </c>
      <c r="I212" s="3">
        <f>[1]Aeropuerto!$L205</f>
        <v>20064</v>
      </c>
      <c r="J212" s="3" cm="1">
        <f t="array" ref="J212">_xlfn.XLOOKUP(transformación!$B203,[1]Mortalidad!$A$2:$A$301,_xlfn.XLOOKUP($C$1,[1]Mortalidad!$B$1:$P$1,[1]Mortalidad!$B$2:$P$301))</f>
        <v>50975</v>
      </c>
      <c r="K212" s="19" cm="1">
        <f t="array" ref="K212">_xlfn.XLOOKUP(transformación!$B203,'[1]Indice del consumidor'!$A$2:$A$301,_xlfn.XLOOKUP($C$1,'[1]Indice del consumidor'!$B$1:$P$1,'[1]Indice del consumidor'!$B$2:$P$301))</f>
        <v>-3.7</v>
      </c>
      <c r="L212" s="3" cm="1">
        <f t="array" ref="L212">_xlfn.XLOOKUP(transformación!B203,'[1]Total Búsquedas'!$A$5:$A$101,_xlfn.XLOOKUP($C$1,'[1]Total Búsquedas'!$B$2:$Q$2,'[1]Total Búsquedas'!$B$5:$Q$101))</f>
        <v>453966</v>
      </c>
      <c r="M212" s="3" cm="1">
        <f t="array" ref="M212">_xlfn.XLOOKUP(transformación!B203,'[1]Búsquedas a tres meses'!$A$5:$A$101,_xlfn.XLOOKUP($C$1,'[1]Búsquedas a tres meses'!$B$2:$Q$2,'[1]Búsquedas a tres meses'!$B$5:$Q$101))</f>
        <v>417226</v>
      </c>
      <c r="N212" s="3" cm="1">
        <f t="array" ref="N212">_xlfn.XLOOKUP(transformación!B203,'[1]Búsquedas a 6 meses'!$A$5:$A$101,_xlfn.XLOOKUP($C$1,'[1]Búsquedas a 6 meses'!$B$2:$Q$2,'[1]Búsquedas a 6 meses'!$B$5:$Q$101))</f>
        <v>439509</v>
      </c>
    </row>
    <row r="213" spans="1:14" x14ac:dyDescent="0.3">
      <c r="A213" s="2" t="str">
        <f>'Viajeros Hoteles y Apartamet'!A213</f>
        <v>2021</v>
      </c>
      <c r="B213" s="2" t="str">
        <f>'Viajeros Hoteles y Apartamet'!B213</f>
        <v>10</v>
      </c>
      <c r="C213" s="3">
        <f>'Viajeros Hoteles y Apartamet'!Q213</f>
        <v>27191</v>
      </c>
      <c r="D213" s="3" cm="1">
        <f t="array" ref="D213">_xlfn.XLOOKUP(transformación!A204,'[1]Pib Pc'!$A$2:$A$81,_xlfn.XLOOKUP($C$1,'[1]Pib Pc'!B$1:P$1,'[1]Pib Pc'!$B$2:$P$81))</f>
        <v>8350</v>
      </c>
      <c r="E213" s="19" cm="1">
        <f t="array" ref="E213">_xlfn.XLOOKUP(transformación!B204,'[1]IPC Armonizado'!$A$2:$A$250,_xlfn.XLOOKUP($C$1,'[1]IPC Armonizado'!$B$1:$Q$1,'[1]IPC Armonizado'!$B$2:$Q$250))</f>
        <v>106.6</v>
      </c>
      <c r="F213" s="19" cm="1">
        <f t="array" ref="F213">_xlfn.XLOOKUP(transformación!A204,'[1]Desempleo armonizado'!$A$2:$A$101,_xlfn.XLOOKUP($C$1,'[1]Desempleo armonizado'!$B$1:$P$1,'[1]Desempleo armonizado'!$B$2:$P$101))</f>
        <v>9.1</v>
      </c>
      <c r="G213" s="26" cm="1">
        <f t="array" ref="G213">IFERROR(_xlfn.XLOOKUP(transformación!$B204,[1]Forwarkeys!$B$2:$B$1000,_xlfn.XLOOKUP($C$1,[1]Forwarkeys!$C$1:$BA$1,[1]Forwarkeys!$C$2:$BA$1000)),"-")</f>
        <v>24993</v>
      </c>
      <c r="H213" s="19">
        <f>España!E213</f>
        <v>109.6</v>
      </c>
      <c r="I213" s="3">
        <f>[1]Aeropuerto!$L206</f>
        <v>22996</v>
      </c>
      <c r="J213" s="3" cm="1">
        <f t="array" ref="J213">_xlfn.XLOOKUP(transformación!$B204,[1]Mortalidad!$A$2:$A$301,_xlfn.XLOOKUP($C$1,[1]Mortalidad!$B$1:$P$1,[1]Mortalidad!$B$2:$P$301))</f>
        <v>54075</v>
      </c>
      <c r="K213" s="19" cm="1">
        <f t="array" ref="K213">_xlfn.XLOOKUP(transformación!$B204,'[1]Indice del consumidor'!$A$2:$A$301,_xlfn.XLOOKUP($C$1,'[1]Indice del consumidor'!$B$1:$P$1,'[1]Indice del consumidor'!$B$2:$P$301))</f>
        <v>-4.3</v>
      </c>
      <c r="L213" s="3" cm="1">
        <f t="array" ref="L213">_xlfn.XLOOKUP(transformación!B204,'[1]Total Búsquedas'!$A$5:$A$101,_xlfn.XLOOKUP($C$1,'[1]Total Búsquedas'!$B$2:$Q$2,'[1]Total Búsquedas'!$B$5:$Q$101))</f>
        <v>611646</v>
      </c>
      <c r="M213" s="3" cm="1">
        <f t="array" ref="M213">_xlfn.XLOOKUP(transformación!B204,'[1]Búsquedas a tres meses'!$A$5:$A$101,_xlfn.XLOOKUP($C$1,'[1]Búsquedas a tres meses'!$B$2:$Q$2,'[1]Búsquedas a tres meses'!$B$5:$Q$101))</f>
        <v>553788</v>
      </c>
      <c r="N213" s="3" cm="1">
        <f t="array" ref="N213">_xlfn.XLOOKUP(transformación!B204,'[1]Búsquedas a 6 meses'!$A$5:$A$101,_xlfn.XLOOKUP($C$1,'[1]Búsquedas a 6 meses'!$B$2:$Q$2,'[1]Búsquedas a 6 meses'!$B$5:$Q$101))</f>
        <v>590521</v>
      </c>
    </row>
    <row r="214" spans="1:14" x14ac:dyDescent="0.3">
      <c r="A214" s="2" t="str">
        <f>'Viajeros Hoteles y Apartamet'!A214</f>
        <v>2021</v>
      </c>
      <c r="B214" s="2" t="str">
        <f>'Viajeros Hoteles y Apartamet'!B214</f>
        <v>11</v>
      </c>
      <c r="C214" s="3">
        <f>'Viajeros Hoteles y Apartamet'!Q214</f>
        <v>19789</v>
      </c>
      <c r="D214" s="3" cm="1">
        <f t="array" ref="D214">_xlfn.XLOOKUP(transformación!A205,'[1]Pib Pc'!$A$2:$A$81,_xlfn.XLOOKUP($C$1,'[1]Pib Pc'!B$1:P$1,'[1]Pib Pc'!$B$2:$P$81))</f>
        <v>8350</v>
      </c>
      <c r="E214" s="19" cm="1">
        <f t="array" ref="E214">_xlfn.XLOOKUP(transformación!B205,'[1]IPC Armonizado'!$A$2:$A$250,_xlfn.XLOOKUP($C$1,'[1]IPC Armonizado'!$B$1:$Q$1,'[1]IPC Armonizado'!$B$2:$Q$250))</f>
        <v>107.3</v>
      </c>
      <c r="F214" s="19" cm="1">
        <f t="array" ref="F214">_xlfn.XLOOKUP(transformación!A205,'[1]Desempleo armonizado'!$A$2:$A$101,_xlfn.XLOOKUP($C$1,'[1]Desempleo armonizado'!$B$1:$P$1,'[1]Desempleo armonizado'!$B$2:$P$101))</f>
        <v>9.1</v>
      </c>
      <c r="G214" s="26" cm="1">
        <f t="array" ref="G214">IFERROR(_xlfn.XLOOKUP(transformación!$B205,[1]Forwarkeys!$B$2:$B$1000,_xlfn.XLOOKUP($C$1,[1]Forwarkeys!$C$1:$BA$1,[1]Forwarkeys!$C$2:$BA$1000)),"-")</f>
        <v>21615</v>
      </c>
      <c r="H214" s="19">
        <f>España!E214</f>
        <v>109.87</v>
      </c>
      <c r="I214" s="3">
        <f>[1]Aeropuerto!$L207</f>
        <v>18111</v>
      </c>
      <c r="J214" s="3" cm="1">
        <f t="array" ref="J214">_xlfn.XLOOKUP(transformación!$B205,[1]Mortalidad!$A$2:$A$301,_xlfn.XLOOKUP($C$1,[1]Mortalidad!$B$1:$P$1,[1]Mortalidad!$B$2:$P$301))</f>
        <v>54614</v>
      </c>
      <c r="K214" s="19" cm="1">
        <f t="array" ref="K214">_xlfn.XLOOKUP(transformación!$B205,'[1]Indice del consumidor'!$A$2:$A$301,_xlfn.XLOOKUP($C$1,'[1]Indice del consumidor'!$B$1:$P$1,'[1]Indice del consumidor'!$B$2:$P$301))</f>
        <v>-7</v>
      </c>
      <c r="L214" s="3" cm="1">
        <f t="array" ref="L214">_xlfn.XLOOKUP(transformación!B205,'[1]Total Búsquedas'!$A$5:$A$101,_xlfn.XLOOKUP($C$1,'[1]Total Búsquedas'!$B$2:$Q$2,'[1]Total Búsquedas'!$B$5:$Q$101))</f>
        <v>570418</v>
      </c>
      <c r="M214" s="3" cm="1">
        <f t="array" ref="M214">_xlfn.XLOOKUP(transformación!B205,'[1]Búsquedas a tres meses'!$A$5:$A$101,_xlfn.XLOOKUP($C$1,'[1]Búsquedas a tres meses'!$B$2:$Q$2,'[1]Búsquedas a tres meses'!$B$5:$Q$101))</f>
        <v>499342</v>
      </c>
      <c r="N214" s="3" cm="1">
        <f t="array" ref="N214">_xlfn.XLOOKUP(transformación!B205,'[1]Búsquedas a 6 meses'!$A$5:$A$101,_xlfn.XLOOKUP($C$1,'[1]Búsquedas a 6 meses'!$B$2:$Q$2,'[1]Búsquedas a 6 meses'!$B$5:$Q$101))</f>
        <v>546269</v>
      </c>
    </row>
    <row r="215" spans="1:14" x14ac:dyDescent="0.3">
      <c r="A215" s="2" t="str">
        <f>'Viajeros Hoteles y Apartamet'!A215</f>
        <v>2021</v>
      </c>
      <c r="B215" s="2" t="str">
        <f>'Viajeros Hoteles y Apartamet'!B215</f>
        <v>12</v>
      </c>
      <c r="C215" s="3">
        <f>'Viajeros Hoteles y Apartamet'!Q215</f>
        <v>15421</v>
      </c>
      <c r="D215" s="3" cm="1">
        <f t="array" ref="D215">_xlfn.XLOOKUP(transformación!A206,'[1]Pib Pc'!$A$2:$A$81,_xlfn.XLOOKUP($C$1,'[1]Pib Pc'!B$1:P$1,'[1]Pib Pc'!$B$2:$P$81))</f>
        <v>8350</v>
      </c>
      <c r="E215" s="19" cm="1">
        <f t="array" ref="E215">_xlfn.XLOOKUP(transformación!B206,'[1]IPC Armonizado'!$A$2:$A$250,_xlfn.XLOOKUP($C$1,'[1]IPC Armonizado'!$B$1:$Q$1,'[1]IPC Armonizado'!$B$2:$Q$250))</f>
        <v>107.8</v>
      </c>
      <c r="F215" s="19" cm="1">
        <f t="array" ref="F215">_xlfn.XLOOKUP(transformación!A206,'[1]Desempleo armonizado'!$A$2:$A$101,_xlfn.XLOOKUP($C$1,'[1]Desempleo armonizado'!$B$1:$P$1,'[1]Desempleo armonizado'!$B$2:$P$101))</f>
        <v>9.1</v>
      </c>
      <c r="G215" s="26" cm="1">
        <f t="array" ref="G215">IFERROR(_xlfn.XLOOKUP(transformación!$B206,[1]Forwarkeys!$B$2:$B$1000,_xlfn.XLOOKUP($C$1,[1]Forwarkeys!$C$1:$BA$1,[1]Forwarkeys!$C$2:$BA$1000)),"-")</f>
        <v>27169</v>
      </c>
      <c r="H215" s="19">
        <f>España!E215</f>
        <v>111.13</v>
      </c>
      <c r="I215" s="3">
        <f>[1]Aeropuerto!$L208</f>
        <v>20750</v>
      </c>
      <c r="J215" s="3" cm="1">
        <f t="array" ref="J215">_xlfn.XLOOKUP(transformación!$B206,[1]Mortalidad!$A$2:$A$301,_xlfn.XLOOKUP($C$1,[1]Mortalidad!$B$1:$P$1,[1]Mortalidad!$B$2:$P$301))</f>
        <v>65523</v>
      </c>
      <c r="K215" s="19" cm="1">
        <f t="array" ref="K215">_xlfn.XLOOKUP(transformación!$B206,'[1]Indice del consumidor'!$A$2:$A$301,_xlfn.XLOOKUP($C$1,'[1]Indice del consumidor'!$B$1:$P$1,'[1]Indice del consumidor'!$B$2:$P$301))</f>
        <v>-6.4</v>
      </c>
      <c r="L215" s="3" cm="1">
        <f t="array" ref="L215">_xlfn.XLOOKUP(transformación!B206,'[1]Total Búsquedas'!$A$5:$A$101,_xlfn.XLOOKUP($C$1,'[1]Total Búsquedas'!$B$2:$Q$2,'[1]Total Búsquedas'!$B$5:$Q$101))</f>
        <v>471364</v>
      </c>
      <c r="M215" s="3" cm="1">
        <f t="array" ref="M215">_xlfn.XLOOKUP(transformación!B206,'[1]Búsquedas a tres meses'!$A$5:$A$101,_xlfn.XLOOKUP($C$1,'[1]Búsquedas a tres meses'!$B$2:$Q$2,'[1]Búsquedas a tres meses'!$B$5:$Q$101))</f>
        <v>408220</v>
      </c>
      <c r="N215" s="3" cm="1">
        <f t="array" ref="N215">_xlfn.XLOOKUP(transformación!B206,'[1]Búsquedas a 6 meses'!$A$5:$A$101,_xlfn.XLOOKUP($C$1,'[1]Búsquedas a 6 meses'!$B$2:$Q$2,'[1]Búsquedas a 6 meses'!$B$5:$Q$101))</f>
        <v>451523</v>
      </c>
    </row>
    <row r="216" spans="1:14" x14ac:dyDescent="0.3">
      <c r="A216" s="2" t="str">
        <f>'Viajeros Hoteles y Apartamet'!A216</f>
        <v>2022</v>
      </c>
      <c r="B216" s="2" t="str">
        <f>'Viajeros Hoteles y Apartamet'!B216</f>
        <v>1</v>
      </c>
      <c r="C216" s="3">
        <f>'Viajeros Hoteles y Apartamet'!Q216</f>
        <v>16856</v>
      </c>
      <c r="D216" s="3" cm="1">
        <f t="array" ref="D216">_xlfn.XLOOKUP(transformación!A207,'[1]Pib Pc'!$A$2:$A$81,_xlfn.XLOOKUP($C$1,'[1]Pib Pc'!B$1:P$1,'[1]Pib Pc'!$B$2:$P$81))</f>
        <v>7720</v>
      </c>
      <c r="E216" s="19" cm="1">
        <f t="array" ref="E216">_xlfn.XLOOKUP(transformación!B207,'[1]IPC Armonizado'!$A$2:$A$250,_xlfn.XLOOKUP($C$1,'[1]IPC Armonizado'!$B$1:$Q$1,'[1]IPC Armonizado'!$B$2:$Q$250))</f>
        <v>107.8</v>
      </c>
      <c r="F216" s="19" cm="1">
        <f t="array" ref="F216">_xlfn.XLOOKUP(transformación!A207,'[1]Desempleo armonizado'!$A$2:$A$101,_xlfn.XLOOKUP($C$1,'[1]Desempleo armonizado'!$B$1:$P$1,'[1]Desempleo armonizado'!$B$2:$P$101))</f>
        <v>8.8000000000000007</v>
      </c>
      <c r="G216" s="26" cm="1">
        <f t="array" ref="G216">IFERROR(_xlfn.XLOOKUP(transformación!$B207,[1]Forwarkeys!$B$2:$B$1000,_xlfn.XLOOKUP($C$1,[1]Forwarkeys!$C$1:$BA$1,[1]Forwarkeys!$C$2:$BA$1000)),"-")</f>
        <v>21423</v>
      </c>
      <c r="H216" s="19">
        <f>España!E216</f>
        <v>110.26</v>
      </c>
      <c r="I216" s="3">
        <f>[1]Aeropuerto!$L209</f>
        <v>11783</v>
      </c>
      <c r="J216" s="3" cm="1">
        <f t="array" ref="J216">_xlfn.XLOOKUP(transformación!$B207,[1]Mortalidad!$A$2:$A$301,_xlfn.XLOOKUP($C$1,[1]Mortalidad!$B$1:$P$1,[1]Mortalidad!$B$2:$P$301))</f>
        <v>74167</v>
      </c>
      <c r="K216" s="19" cm="1">
        <f t="array" ref="K216">_xlfn.XLOOKUP(transformación!$B207,'[1]Indice del consumidor'!$A$2:$A$301,_xlfn.XLOOKUP($C$1,'[1]Indice del consumidor'!$B$1:$P$1,'[1]Indice del consumidor'!$B$2:$P$301))</f>
        <v>-10.1</v>
      </c>
      <c r="L216" s="3" cm="1">
        <f t="array" ref="L216">_xlfn.XLOOKUP(transformación!B207,'[1]Total Búsquedas'!$A$5:$A$101,_xlfn.XLOOKUP($C$1,'[1]Total Búsquedas'!$B$2:$Q$2,'[1]Total Búsquedas'!$B$5:$Q$101))</f>
        <v>593174</v>
      </c>
      <c r="M216" s="3" cm="1">
        <f t="array" ref="M216">_xlfn.XLOOKUP(transformación!B207,'[1]Búsquedas a tres meses'!$A$5:$A$101,_xlfn.XLOOKUP($C$1,'[1]Búsquedas a tres meses'!$B$2:$Q$2,'[1]Búsquedas a tres meses'!$B$5:$Q$101))</f>
        <v>465884</v>
      </c>
      <c r="N216" s="3" cm="1">
        <f t="array" ref="N216">_xlfn.XLOOKUP(transformación!B207,'[1]Búsquedas a 6 meses'!$A$5:$A$101,_xlfn.XLOOKUP($C$1,'[1]Búsquedas a 6 meses'!$B$2:$Q$2,'[1]Búsquedas a 6 meses'!$B$5:$Q$101))</f>
        <v>551417</v>
      </c>
    </row>
    <row r="217" spans="1:14" x14ac:dyDescent="0.3">
      <c r="A217" s="2" t="str">
        <f>'Viajeros Hoteles y Apartamet'!A217</f>
        <v>2022</v>
      </c>
      <c r="B217" s="2" t="str">
        <f>'Viajeros Hoteles y Apartamet'!B217</f>
        <v>2</v>
      </c>
      <c r="C217" s="3">
        <f>'Viajeros Hoteles y Apartamet'!Q217</f>
        <v>16184</v>
      </c>
      <c r="D217" s="3" cm="1">
        <f t="array" ref="D217">_xlfn.XLOOKUP(transformación!A208,'[1]Pib Pc'!$A$2:$A$81,_xlfn.XLOOKUP($C$1,'[1]Pib Pc'!B$1:P$1,'[1]Pib Pc'!$B$2:$P$81))</f>
        <v>7720</v>
      </c>
      <c r="E217" s="19" cm="1">
        <f t="array" ref="E217">_xlfn.XLOOKUP(transformación!B208,'[1]IPC Armonizado'!$A$2:$A$250,_xlfn.XLOOKUP($C$1,'[1]IPC Armonizado'!$B$1:$Q$1,'[1]IPC Armonizado'!$B$2:$Q$250))</f>
        <v>108.7</v>
      </c>
      <c r="F217" s="19" cm="1">
        <f t="array" ref="F217">_xlfn.XLOOKUP(transformación!A208,'[1]Desempleo armonizado'!$A$2:$A$101,_xlfn.XLOOKUP($C$1,'[1]Desempleo armonizado'!$B$1:$P$1,'[1]Desempleo armonizado'!$B$2:$P$101))</f>
        <v>8.8000000000000007</v>
      </c>
      <c r="G217" s="26" cm="1">
        <f t="array" ref="G217">IFERROR(_xlfn.XLOOKUP(transformación!$B208,[1]Forwarkeys!$B$2:$B$1000,_xlfn.XLOOKUP($C$1,[1]Forwarkeys!$C$1:$BA$1,[1]Forwarkeys!$C$2:$BA$1000)),"-")</f>
        <v>23077</v>
      </c>
      <c r="H217" s="19">
        <f>España!E217</f>
        <v>111.15</v>
      </c>
      <c r="I217" s="3">
        <f>[1]Aeropuerto!$L210</f>
        <v>18275</v>
      </c>
      <c r="J217" s="3" cm="1">
        <f t="array" ref="J217">_xlfn.XLOOKUP(transformación!$B208,[1]Mortalidad!$A$2:$A$301,_xlfn.XLOOKUP($C$1,[1]Mortalidad!$B$1:$P$1,[1]Mortalidad!$B$2:$P$301))</f>
        <v>60291</v>
      </c>
      <c r="K217" s="19" cm="1">
        <f t="array" ref="K217">_xlfn.XLOOKUP(transformación!$B208,'[1]Indice del consumidor'!$A$2:$A$301,_xlfn.XLOOKUP($C$1,'[1]Indice del consumidor'!$B$1:$P$1,'[1]Indice del consumidor'!$B$2:$P$301))</f>
        <v>-10.7</v>
      </c>
      <c r="L217" s="3" cm="1">
        <f t="array" ref="L217">_xlfn.XLOOKUP(transformación!B208,'[1]Total Búsquedas'!$A$5:$A$101,_xlfn.XLOOKUP($C$1,'[1]Total Búsquedas'!$B$2:$Q$2,'[1]Total Búsquedas'!$B$5:$Q$101))</f>
        <v>885934</v>
      </c>
      <c r="M217" s="3" cm="1">
        <f t="array" ref="M217">_xlfn.XLOOKUP(transformación!B208,'[1]Búsquedas a tres meses'!$A$5:$A$101,_xlfn.XLOOKUP($C$1,'[1]Búsquedas a tres meses'!$B$2:$Q$2,'[1]Búsquedas a tres meses'!$B$5:$Q$101))</f>
        <v>694652</v>
      </c>
      <c r="N217" s="3" cm="1">
        <f t="array" ref="N217">_xlfn.XLOOKUP(transformación!B208,'[1]Búsquedas a 6 meses'!$A$5:$A$101,_xlfn.XLOOKUP($C$1,'[1]Búsquedas a 6 meses'!$B$2:$Q$2,'[1]Búsquedas a 6 meses'!$B$5:$Q$101))</f>
        <v>861090</v>
      </c>
    </row>
    <row r="218" spans="1:14" x14ac:dyDescent="0.3">
      <c r="A218" s="2" t="str">
        <f>'Viajeros Hoteles y Apartamet'!A218</f>
        <v>2022</v>
      </c>
      <c r="B218" s="2" t="str">
        <f>'Viajeros Hoteles y Apartamet'!B218</f>
        <v>3</v>
      </c>
      <c r="C218" s="3">
        <f>'Viajeros Hoteles y Apartamet'!Q218</f>
        <v>24753</v>
      </c>
      <c r="D218" s="3" cm="1">
        <f t="array" ref="D218">_xlfn.XLOOKUP(transformación!A209,'[1]Pib Pc'!$A$2:$A$81,_xlfn.XLOOKUP($C$1,'[1]Pib Pc'!B$1:P$1,'[1]Pib Pc'!$B$2:$P$81))</f>
        <v>7720</v>
      </c>
      <c r="E218" s="19" cm="1">
        <f t="array" ref="E218">_xlfn.XLOOKUP(transformación!B209,'[1]IPC Armonizado'!$A$2:$A$250,_xlfn.XLOOKUP($C$1,'[1]IPC Armonizado'!$B$1:$Q$1,'[1]IPC Armonizado'!$B$2:$Q$250))</f>
        <v>111.3</v>
      </c>
      <c r="F218" s="19" cm="1">
        <f t="array" ref="F218">_xlfn.XLOOKUP(transformación!A209,'[1]Desempleo armonizado'!$A$2:$A$101,_xlfn.XLOOKUP($C$1,'[1]Desempleo armonizado'!$B$1:$P$1,'[1]Desempleo armonizado'!$B$2:$P$101))</f>
        <v>8.8000000000000007</v>
      </c>
      <c r="G218" s="26" cm="1">
        <f t="array" ref="G218">IFERROR(_xlfn.XLOOKUP(transformación!$B209,[1]Forwarkeys!$B$2:$B$1000,_xlfn.XLOOKUP($C$1,[1]Forwarkeys!$C$1:$BA$1,[1]Forwarkeys!$C$2:$BA$1000)),"-")</f>
        <v>28143</v>
      </c>
      <c r="H218" s="19">
        <f>España!E218</f>
        <v>115.51</v>
      </c>
      <c r="I218" s="3">
        <f>[1]Aeropuerto!$L211</f>
        <v>24178</v>
      </c>
      <c r="J218" s="3" cm="1">
        <f t="array" ref="J218">_xlfn.XLOOKUP(transformación!$B209,[1]Mortalidad!$A$2:$A$301,_xlfn.XLOOKUP($C$1,[1]Mortalidad!$B$1:$P$1,[1]Mortalidad!$B$2:$P$301))</f>
        <v>61914</v>
      </c>
      <c r="K218" s="19" cm="1">
        <f t="array" ref="K218">_xlfn.XLOOKUP(transformación!$B209,'[1]Indice del consumidor'!$A$2:$A$301,_xlfn.XLOOKUP($C$1,'[1]Indice del consumidor'!$B$1:$P$1,'[1]Indice del consumidor'!$B$2:$P$301))</f>
        <v>-24.9</v>
      </c>
      <c r="L218" s="3" cm="1">
        <f t="array" ref="L218">_xlfn.XLOOKUP(transformación!B209,'[1]Total Búsquedas'!$A$5:$A$101,_xlfn.XLOOKUP($C$1,'[1]Total Búsquedas'!$B$2:$Q$2,'[1]Total Búsquedas'!$B$5:$Q$101))</f>
        <v>1030108</v>
      </c>
      <c r="M218" s="3" cm="1">
        <f t="array" ref="M218">_xlfn.XLOOKUP(transformación!B209,'[1]Búsquedas a tres meses'!$A$5:$A$101,_xlfn.XLOOKUP($C$1,'[1]Búsquedas a tres meses'!$B$2:$Q$2,'[1]Búsquedas a tres meses'!$B$5:$Q$101))</f>
        <v>810382</v>
      </c>
      <c r="N218" s="3" cm="1">
        <f t="array" ref="N218">_xlfn.XLOOKUP(transformación!B209,'[1]Búsquedas a 6 meses'!$A$5:$A$101,_xlfn.XLOOKUP($C$1,'[1]Búsquedas a 6 meses'!$B$2:$Q$2,'[1]Búsquedas a 6 meses'!$B$5:$Q$101))</f>
        <v>1012989</v>
      </c>
    </row>
    <row r="219" spans="1:14" x14ac:dyDescent="0.3">
      <c r="A219" s="2" t="str">
        <f>'Viajeros Hoteles y Apartamet'!A219</f>
        <v>2022</v>
      </c>
      <c r="B219" s="2" t="str">
        <f>'Viajeros Hoteles y Apartamet'!B219</f>
        <v>4</v>
      </c>
      <c r="C219" s="3">
        <f>'Viajeros Hoteles y Apartamet'!Q219</f>
        <v>36498</v>
      </c>
      <c r="D219" s="3" cm="1">
        <f t="array" ref="D219">_xlfn.XLOOKUP(transformación!A210,'[1]Pib Pc'!$A$2:$A$81,_xlfn.XLOOKUP($C$1,'[1]Pib Pc'!B$1:P$1,'[1]Pib Pc'!$B$2:$P$81))</f>
        <v>8210</v>
      </c>
      <c r="E219" s="19" cm="1">
        <f t="array" ref="E219">_xlfn.XLOOKUP(transformación!B210,'[1]IPC Armonizado'!$A$2:$A$250,_xlfn.XLOOKUP($C$1,'[1]IPC Armonizado'!$B$1:$Q$1,'[1]IPC Armonizado'!$B$2:$Q$250))</f>
        <v>111.7</v>
      </c>
      <c r="F219" s="19" cm="1">
        <f t="array" ref="F219">_xlfn.XLOOKUP(transformación!A210,'[1]Desempleo armonizado'!$A$2:$A$101,_xlfn.XLOOKUP($C$1,'[1]Desempleo armonizado'!$B$1:$P$1,'[1]Desempleo armonizado'!$B$2:$P$101))</f>
        <v>8</v>
      </c>
      <c r="G219" s="26" cm="1">
        <f t="array" ref="G219">IFERROR(_xlfn.XLOOKUP(transformación!$B210,[1]Forwarkeys!$B$2:$B$1000,_xlfn.XLOOKUP($C$1,[1]Forwarkeys!$C$1:$BA$1,[1]Forwarkeys!$C$2:$BA$1000)),"-")</f>
        <v>36734</v>
      </c>
      <c r="H219" s="19">
        <f>España!E219</f>
        <v>115.21</v>
      </c>
      <c r="I219" s="3">
        <f>[1]Aeropuerto!$L212</f>
        <v>32101</v>
      </c>
      <c r="J219" s="3" cm="1">
        <f t="array" ref="J219">_xlfn.XLOOKUP(transformación!$B210,[1]Mortalidad!$A$2:$A$301,_xlfn.XLOOKUP($C$1,[1]Mortalidad!$B$1:$P$1,[1]Mortalidad!$B$2:$P$301))</f>
        <v>57080</v>
      </c>
      <c r="K219" s="19" cm="1">
        <f t="array" ref="K219">_xlfn.XLOOKUP(transformación!$B210,'[1]Indice del consumidor'!$A$2:$A$301,_xlfn.XLOOKUP($C$1,'[1]Indice del consumidor'!$B$1:$P$1,'[1]Indice del consumidor'!$B$2:$P$301))</f>
        <v>-22.6</v>
      </c>
      <c r="L219" s="3" cm="1">
        <f t="array" ref="L219">_xlfn.XLOOKUP(transformación!B210,'[1]Total Búsquedas'!$A$5:$A$101,_xlfn.XLOOKUP($C$1,'[1]Total Búsquedas'!$B$2:$Q$2,'[1]Total Búsquedas'!$B$5:$Q$101))</f>
        <v>1191971</v>
      </c>
      <c r="M219" s="3" cm="1">
        <f t="array" ref="M219">_xlfn.XLOOKUP(transformación!B210,'[1]Búsquedas a tres meses'!$A$5:$A$101,_xlfn.XLOOKUP($C$1,'[1]Búsquedas a tres meses'!$B$2:$Q$2,'[1]Búsquedas a tres meses'!$B$5:$Q$101))</f>
        <v>927260</v>
      </c>
      <c r="N219" s="3" cm="1">
        <f t="array" ref="N219">_xlfn.XLOOKUP(transformación!B210,'[1]Búsquedas a 6 meses'!$A$5:$A$101,_xlfn.XLOOKUP($C$1,'[1]Búsquedas a 6 meses'!$B$2:$Q$2,'[1]Búsquedas a 6 meses'!$B$5:$Q$101))</f>
        <v>1180018</v>
      </c>
    </row>
    <row r="220" spans="1:14" x14ac:dyDescent="0.3">
      <c r="A220" s="2" t="str">
        <f>'Viajeros Hoteles y Apartamet'!A220</f>
        <v>2022</v>
      </c>
      <c r="B220" s="2" t="str">
        <f>'Viajeros Hoteles y Apartamet'!B220</f>
        <v>5</v>
      </c>
      <c r="C220" s="3">
        <f>'Viajeros Hoteles y Apartamet'!Q220</f>
        <v>40886</v>
      </c>
      <c r="D220" s="3" cm="1">
        <f t="array" ref="D220">_xlfn.XLOOKUP(transformación!A211,'[1]Pib Pc'!$A$2:$A$81,_xlfn.XLOOKUP($C$1,'[1]Pib Pc'!B$1:P$1,'[1]Pib Pc'!$B$2:$P$81))</f>
        <v>8210</v>
      </c>
      <c r="E220" s="19" cm="1">
        <f t="array" ref="E220">_xlfn.XLOOKUP(transformación!B211,'[1]IPC Armonizado'!$A$2:$A$250,_xlfn.XLOOKUP($C$1,'[1]IPC Armonizado'!$B$1:$Q$1,'[1]IPC Armonizado'!$B$2:$Q$250))</f>
        <v>112.7</v>
      </c>
      <c r="F220" s="19" cm="1">
        <f t="array" ref="F220">_xlfn.XLOOKUP(transformación!A211,'[1]Desempleo armonizado'!$A$2:$A$101,_xlfn.XLOOKUP($C$1,'[1]Desempleo armonizado'!$B$1:$P$1,'[1]Desempleo armonizado'!$B$2:$P$101))</f>
        <v>8</v>
      </c>
      <c r="G220" s="26" cm="1">
        <f t="array" ref="G220">IFERROR(_xlfn.XLOOKUP(transformación!$B211,[1]Forwarkeys!$B$2:$B$1000,_xlfn.XLOOKUP($C$1,[1]Forwarkeys!$C$1:$BA$1,[1]Forwarkeys!$C$2:$BA$1000)),"-")</f>
        <v>40725</v>
      </c>
      <c r="H220" s="19">
        <f>España!E220</f>
        <v>116.03</v>
      </c>
      <c r="I220" s="3">
        <f>[1]Aeropuerto!$L213</f>
        <v>35868</v>
      </c>
      <c r="J220" s="3" cm="1">
        <f t="array" ref="J220">_xlfn.XLOOKUP(transformación!$B211,[1]Mortalidad!$A$2:$A$301,_xlfn.XLOOKUP($C$1,[1]Mortalidad!$B$1:$P$1,[1]Mortalidad!$B$2:$P$301))</f>
        <v>55103</v>
      </c>
      <c r="K220" s="19" cm="1">
        <f t="array" ref="K220">_xlfn.XLOOKUP(transformación!$B211,'[1]Indice del consumidor'!$A$2:$A$301,_xlfn.XLOOKUP($C$1,'[1]Indice del consumidor'!$B$1:$P$1,'[1]Indice del consumidor'!$B$2:$P$301))</f>
        <v>-21.8</v>
      </c>
      <c r="L220" s="3" cm="1">
        <f t="array" ref="L220">_xlfn.XLOOKUP(transformación!B211,'[1]Total Búsquedas'!$A$5:$A$101,_xlfn.XLOOKUP($C$1,'[1]Total Búsquedas'!$B$2:$Q$2,'[1]Total Búsquedas'!$B$5:$Q$101))</f>
        <v>1278660</v>
      </c>
      <c r="M220" s="3" cm="1">
        <f t="array" ref="M220">_xlfn.XLOOKUP(transformación!B211,'[1]Búsquedas a tres meses'!$A$5:$A$101,_xlfn.XLOOKUP($C$1,'[1]Búsquedas a tres meses'!$B$2:$Q$2,'[1]Búsquedas a tres meses'!$B$5:$Q$101))</f>
        <v>1136764</v>
      </c>
      <c r="N220" s="3" cm="1">
        <f t="array" ref="N220">_xlfn.XLOOKUP(transformación!B211,'[1]Búsquedas a 6 meses'!$A$5:$A$101,_xlfn.XLOOKUP($C$1,'[1]Búsquedas a 6 meses'!$B$2:$Q$2,'[1]Búsquedas a 6 meses'!$B$5:$Q$101))</f>
        <v>1262236</v>
      </c>
    </row>
    <row r="221" spans="1:14" x14ac:dyDescent="0.3">
      <c r="A221" s="2" t="str">
        <f>'Viajeros Hoteles y Apartamet'!A221</f>
        <v>2022</v>
      </c>
      <c r="B221" s="2" t="str">
        <f>'Viajeros Hoteles y Apartamet'!B221</f>
        <v>6</v>
      </c>
      <c r="C221" s="3">
        <f>'Viajeros Hoteles y Apartamet'!Q221</f>
        <v>50833</v>
      </c>
      <c r="D221" s="3" cm="1">
        <f t="array" ref="D221">_xlfn.XLOOKUP(transformación!A212,'[1]Pib Pc'!$A$2:$A$81,_xlfn.XLOOKUP($C$1,'[1]Pib Pc'!B$1:P$1,'[1]Pib Pc'!$B$2:$P$81))</f>
        <v>8210</v>
      </c>
      <c r="E221" s="19" cm="1">
        <f t="array" ref="E221">_xlfn.XLOOKUP(transformación!B212,'[1]IPC Armonizado'!$A$2:$A$250,_xlfn.XLOOKUP($C$1,'[1]IPC Armonizado'!$B$1:$Q$1,'[1]IPC Armonizado'!$B$2:$Q$250))</f>
        <v>114.1</v>
      </c>
      <c r="F221" s="19" cm="1">
        <f t="array" ref="F221">_xlfn.XLOOKUP(transformación!A212,'[1]Desempleo armonizado'!$A$2:$A$101,_xlfn.XLOOKUP($C$1,'[1]Desempleo armonizado'!$B$1:$P$1,'[1]Desempleo armonizado'!$B$2:$P$101))</f>
        <v>8</v>
      </c>
      <c r="G221" s="26" cm="1">
        <f t="array" ref="G221">IFERROR(_xlfn.XLOOKUP(transformación!$B212,[1]Forwarkeys!$B$2:$B$1000,_xlfn.XLOOKUP($C$1,[1]Forwarkeys!$C$1:$BA$1,[1]Forwarkeys!$C$2:$BA$1000)),"-")</f>
        <v>40017</v>
      </c>
      <c r="H221" s="19">
        <f>España!E221</f>
        <v>118.22</v>
      </c>
      <c r="I221" s="3">
        <f>[1]Aeropuerto!$L214</f>
        <v>36245</v>
      </c>
      <c r="J221" s="3" cm="1">
        <f t="array" ref="J221">_xlfn.XLOOKUP(transformación!$B212,[1]Mortalidad!$A$2:$A$301,_xlfn.XLOOKUP($C$1,[1]Mortalidad!$B$1:$P$1,[1]Mortalidad!$B$2:$P$301))</f>
        <v>52049</v>
      </c>
      <c r="K221" s="19" cm="1">
        <f t="array" ref="K221">_xlfn.XLOOKUP(transformación!$B212,'[1]Indice del consumidor'!$A$2:$A$301,_xlfn.XLOOKUP($C$1,'[1]Indice del consumidor'!$B$1:$P$1,'[1]Indice del consumidor'!$B$2:$P$301))</f>
        <v>-22.9</v>
      </c>
      <c r="L221" s="3" cm="1">
        <f t="array" ref="L221">_xlfn.XLOOKUP(transformación!B212,'[1]Total Búsquedas'!$A$5:$A$101,_xlfn.XLOOKUP($C$1,'[1]Total Búsquedas'!$B$2:$Q$2,'[1]Total Búsquedas'!$B$5:$Q$101))</f>
        <v>983062</v>
      </c>
      <c r="M221" s="3" cm="1">
        <f t="array" ref="M221">_xlfn.XLOOKUP(transformación!B212,'[1]Búsquedas a tres meses'!$A$5:$A$101,_xlfn.XLOOKUP($C$1,'[1]Búsquedas a tres meses'!$B$2:$Q$2,'[1]Búsquedas a tres meses'!$B$5:$Q$101))</f>
        <v>885787</v>
      </c>
      <c r="N221" s="3" cm="1">
        <f t="array" ref="N221">_xlfn.XLOOKUP(transformación!B212,'[1]Búsquedas a 6 meses'!$A$5:$A$101,_xlfn.XLOOKUP($C$1,'[1]Búsquedas a 6 meses'!$B$2:$Q$2,'[1]Búsquedas a 6 meses'!$B$5:$Q$101))</f>
        <v>968493</v>
      </c>
    </row>
    <row r="222" spans="1:14" x14ac:dyDescent="0.3">
      <c r="A222" s="2" t="str">
        <f>'Viajeros Hoteles y Apartamet'!A222</f>
        <v>2022</v>
      </c>
      <c r="B222" s="2" t="str">
        <f>'Viajeros Hoteles y Apartamet'!B222</f>
        <v>7</v>
      </c>
      <c r="C222" s="3">
        <f>'Viajeros Hoteles y Apartamet'!Q222</f>
        <v>48372</v>
      </c>
      <c r="D222" s="3" cm="1">
        <f t="array" ref="D222">_xlfn.XLOOKUP(transformación!A213,'[1]Pib Pc'!$A$2:$A$81,_xlfn.XLOOKUP($C$1,'[1]Pib Pc'!B$1:P$1,'[1]Pib Pc'!$B$2:$P$81))</f>
        <v>8180</v>
      </c>
      <c r="E222" s="19" cm="1">
        <f t="array" ref="E222">_xlfn.XLOOKUP(transformación!B213,'[1]IPC Armonizado'!$A$2:$A$250,_xlfn.XLOOKUP($C$1,'[1]IPC Armonizado'!$B$1:$Q$1,'[1]IPC Armonizado'!$B$2:$Q$250))</f>
        <v>112.8</v>
      </c>
      <c r="F222" s="19" cm="1">
        <f t="array" ref="F222">_xlfn.XLOOKUP(transformación!A213,'[1]Desempleo armonizado'!$A$2:$A$101,_xlfn.XLOOKUP($C$1,'[1]Desempleo armonizado'!$B$1:$P$1,'[1]Desempleo armonizado'!$B$2:$P$101))</f>
        <v>7.7</v>
      </c>
      <c r="G222" s="26" cm="1">
        <f t="array" ref="G222">IFERROR(_xlfn.XLOOKUP(transformación!$B213,[1]Forwarkeys!$B$2:$B$1000,_xlfn.XLOOKUP($C$1,[1]Forwarkeys!$C$1:$BA$1,[1]Forwarkeys!$C$2:$BA$1000)),"-")</f>
        <v>41716</v>
      </c>
      <c r="H222" s="19">
        <f>España!E222</f>
        <v>117.54</v>
      </c>
      <c r="I222" s="3">
        <f>[1]Aeropuerto!$L215</f>
        <v>39042</v>
      </c>
      <c r="J222" s="3" cm="1">
        <f t="array" ref="J222">_xlfn.XLOOKUP(transformación!$B213,[1]Mortalidad!$A$2:$A$301,_xlfn.XLOOKUP($C$1,[1]Mortalidad!$B$1:$P$1,[1]Mortalidad!$B$2:$P$301))</f>
        <v>65053</v>
      </c>
      <c r="K222" s="19" cm="1">
        <f t="array" ref="K222">_xlfn.XLOOKUP(transformación!$B213,'[1]Indice del consumidor'!$A$2:$A$301,_xlfn.XLOOKUP($C$1,'[1]Indice del consumidor'!$B$1:$P$1,'[1]Indice del consumidor'!$B$2:$P$301))</f>
        <v>-27.3</v>
      </c>
      <c r="L222" s="3" cm="1">
        <f t="array" ref="L222">_xlfn.XLOOKUP(transformación!B213,'[1]Total Búsquedas'!$A$5:$A$101,_xlfn.XLOOKUP($C$1,'[1]Total Búsquedas'!$B$2:$Q$2,'[1]Total Búsquedas'!$B$5:$Q$101))</f>
        <v>802225</v>
      </c>
      <c r="M222" s="3" cm="1">
        <f t="array" ref="M222">_xlfn.XLOOKUP(transformación!B213,'[1]Búsquedas a tres meses'!$A$5:$A$101,_xlfn.XLOOKUP($C$1,'[1]Búsquedas a tres meses'!$B$2:$Q$2,'[1]Búsquedas a tres meses'!$B$5:$Q$101))</f>
        <v>726734</v>
      </c>
      <c r="N222" s="3" cm="1">
        <f t="array" ref="N222">_xlfn.XLOOKUP(transformación!B213,'[1]Búsquedas a 6 meses'!$A$5:$A$101,_xlfn.XLOOKUP($C$1,'[1]Búsquedas a 6 meses'!$B$2:$Q$2,'[1]Búsquedas a 6 meses'!$B$5:$Q$101))</f>
        <v>783951</v>
      </c>
    </row>
    <row r="223" spans="1:14" x14ac:dyDescent="0.3">
      <c r="A223" s="2">
        <v>2022</v>
      </c>
      <c r="B223" s="2">
        <v>8</v>
      </c>
      <c r="C223" s="3">
        <f>'Viajeros Hoteles y Apartamet'!Q223</f>
        <v>72697</v>
      </c>
      <c r="D223" s="3" cm="1">
        <f t="array" ref="D223">_xlfn.XLOOKUP(transformación!A214,'[1]Pib Pc'!$A$2:$A$81,_xlfn.XLOOKUP($C$1,'[1]Pib Pc'!B$1:P$1,'[1]Pib Pc'!$B$2:$P$81))</f>
        <v>8180</v>
      </c>
      <c r="E223" s="19" cm="1">
        <f t="array" ref="E223">_xlfn.XLOOKUP(transformación!B214,'[1]IPC Armonizado'!$A$2:$A$250,_xlfn.XLOOKUP($C$1,'[1]IPC Armonizado'!$B$1:$Q$1,'[1]IPC Armonizado'!$B$2:$Q$250))</f>
        <v>113.8</v>
      </c>
      <c r="F223" s="19" cm="1">
        <f t="array" ref="F223">_xlfn.XLOOKUP(transformación!A214,'[1]Desempleo armonizado'!$A$2:$A$101,_xlfn.XLOOKUP($C$1,'[1]Desempleo armonizado'!$B$1:$P$1,'[1]Desempleo armonizado'!$B$2:$P$101))</f>
        <v>7.7</v>
      </c>
      <c r="G223" s="26" cm="1">
        <f t="array" ref="G223">IFERROR(_xlfn.XLOOKUP(transformación!$B214,[1]Forwarkeys!$B$2:$B$1000,_xlfn.XLOOKUP($C$1,[1]Forwarkeys!$C$1:$BA$1,[1]Forwarkeys!$C$2:$BA$1000)),"-")</f>
        <v>41314</v>
      </c>
      <c r="H223" s="19">
        <f>España!E223</f>
        <v>117.84</v>
      </c>
      <c r="I223" s="3">
        <f>[1]Aeropuerto!$L216</f>
        <v>37994</v>
      </c>
      <c r="J223" s="3" cm="1">
        <f t="array" ref="J223">_xlfn.XLOOKUP(transformación!$B214,[1]Mortalidad!$A$2:$A$301,_xlfn.XLOOKUP($C$1,[1]Mortalidad!$B$1:$P$1,[1]Mortalidad!$B$2:$P$301))</f>
        <v>57359</v>
      </c>
      <c r="K223" s="19" cm="1">
        <f t="array" ref="K223">_xlfn.XLOOKUP(transformación!$B214,'[1]Indice del consumidor'!$A$2:$A$301,_xlfn.XLOOKUP($C$1,'[1]Indice del consumidor'!$B$1:$P$1,'[1]Indice del consumidor'!$B$2:$P$301))</f>
        <v>-24.2</v>
      </c>
      <c r="L223" s="3" cm="1">
        <f t="array" ref="L223">_xlfn.XLOOKUP(transformación!B214,'[1]Total Búsquedas'!$A$5:$A$101,_xlfn.XLOOKUP($C$1,'[1]Total Búsquedas'!$B$2:$Q$2,'[1]Total Búsquedas'!$B$5:$Q$101))</f>
        <v>765464</v>
      </c>
      <c r="M223" s="3" cm="1">
        <f t="array" ref="M223">_xlfn.XLOOKUP(transformación!B214,'[1]Búsquedas a tres meses'!$A$5:$A$101,_xlfn.XLOOKUP($C$1,'[1]Búsquedas a tres meses'!$B$2:$Q$2,'[1]Búsquedas a tres meses'!$B$5:$Q$101))</f>
        <v>650655</v>
      </c>
      <c r="N223" s="3" cm="1">
        <f t="array" ref="N223">_xlfn.XLOOKUP(transformación!B214,'[1]Búsquedas a 6 meses'!$A$5:$A$101,_xlfn.XLOOKUP($C$1,'[1]Búsquedas a 6 meses'!$B$2:$Q$2,'[1]Búsquedas a 6 meses'!$B$5:$Q$101))</f>
        <v>729302</v>
      </c>
    </row>
    <row r="224" spans="1:14" x14ac:dyDescent="0.3">
      <c r="A224" s="2">
        <v>2022</v>
      </c>
      <c r="B224" s="2">
        <v>9</v>
      </c>
      <c r="C224" s="3">
        <f>'Viajeros Hoteles y Apartamet'!Q224</f>
        <v>47830</v>
      </c>
      <c r="D224" s="3" cm="1">
        <f t="array" ref="D224">_xlfn.XLOOKUP(transformación!A215,'[1]Pib Pc'!$A$2:$A$81,_xlfn.XLOOKUP($C$1,'[1]Pib Pc'!B$1:P$1,'[1]Pib Pc'!$B$2:$P$81))</f>
        <v>8180</v>
      </c>
      <c r="E224" s="19" cm="1">
        <f t="array" ref="E224">_xlfn.XLOOKUP(transformación!B215,'[1]IPC Armonizado'!$A$2:$A$250,_xlfn.XLOOKUP($C$1,'[1]IPC Armonizado'!$B$1:$Q$1,'[1]IPC Armonizado'!$B$2:$Q$250))</f>
        <v>115.6</v>
      </c>
      <c r="F224" s="19" cm="1">
        <f t="array" ref="F224">_xlfn.XLOOKUP(transformación!A215,'[1]Desempleo armonizado'!$A$2:$A$101,_xlfn.XLOOKUP($C$1,'[1]Desempleo armonizado'!$B$1:$P$1,'[1]Desempleo armonizado'!$B$2:$P$101))</f>
        <v>7.7</v>
      </c>
      <c r="G224" s="26" cm="1">
        <f t="array" ref="G224">IFERROR(_xlfn.XLOOKUP(transformación!$B215,[1]Forwarkeys!$B$2:$B$1000,_xlfn.XLOOKUP($C$1,[1]Forwarkeys!$C$1:$BA$1,[1]Forwarkeys!$C$2:$BA$1000)),"-")</f>
        <v>42980</v>
      </c>
      <c r="H224" s="19">
        <f>España!E224</f>
        <v>117.55</v>
      </c>
      <c r="I224" s="3">
        <f>[1]Aeropuerto!$L217</f>
        <v>38854</v>
      </c>
      <c r="J224" s="3" cm="1">
        <f t="array" ref="J224">_xlfn.XLOOKUP(transformación!$B215,[1]Mortalidad!$A$2:$A$301,_xlfn.XLOOKUP($C$1,[1]Mortalidad!$B$1:$P$1,[1]Mortalidad!$B$2:$P$301))</f>
        <v>50258</v>
      </c>
      <c r="K224" s="19" cm="1">
        <f t="array" ref="K224">_xlfn.XLOOKUP(transformación!$B215,'[1]Indice del consumidor'!$A$2:$A$301,_xlfn.XLOOKUP($C$1,'[1]Indice del consumidor'!$B$1:$P$1,'[1]Indice del consumidor'!$B$2:$P$301))</f>
        <v>-26.2</v>
      </c>
      <c r="L224" s="3" cm="1">
        <f t="array" ref="L224">_xlfn.XLOOKUP(transformación!B215,'[1]Total Búsquedas'!$A$5:$A$101,_xlfn.XLOOKUP($C$1,'[1]Total Búsquedas'!$B$2:$Q$2,'[1]Total Búsquedas'!$B$5:$Q$101))</f>
        <v>744484</v>
      </c>
      <c r="M224" s="3" cm="1">
        <f t="array" ref="M224">_xlfn.XLOOKUP(transformación!B215,'[1]Búsquedas a tres meses'!$A$5:$A$101,_xlfn.XLOOKUP($C$1,'[1]Búsquedas a tres meses'!$B$2:$Q$2,'[1]Búsquedas a tres meses'!$B$5:$Q$101))</f>
        <v>645479</v>
      </c>
      <c r="N224" s="3" cm="1">
        <f t="array" ref="N224">_xlfn.XLOOKUP(transformación!B215,'[1]Búsquedas a 6 meses'!$A$5:$A$101,_xlfn.XLOOKUP($C$1,'[1]Búsquedas a 6 meses'!$B$2:$Q$2,'[1]Búsquedas a 6 meses'!$B$5:$Q$101))</f>
        <v>702709</v>
      </c>
    </row>
    <row r="225" spans="1:14" x14ac:dyDescent="0.3">
      <c r="A225" s="2">
        <v>2022</v>
      </c>
      <c r="B225" s="2">
        <v>10</v>
      </c>
      <c r="C225" s="3">
        <f>'Viajeros Hoteles y Apartamet'!Q225</f>
        <v>37588</v>
      </c>
      <c r="D225" s="3" cm="1">
        <f t="array" ref="D225">_xlfn.XLOOKUP(transformación!A216,'[1]Pib Pc'!$A$2:$A$81,_xlfn.XLOOKUP($C$1,'[1]Pib Pc'!B$1:P$1,'[1]Pib Pc'!$B$2:$P$81))</f>
        <v>8910</v>
      </c>
      <c r="E225" s="19" cm="1">
        <f t="array" ref="E225">_xlfn.XLOOKUP(transformación!B216,'[1]IPC Armonizado'!$A$2:$A$250,_xlfn.XLOOKUP($C$1,'[1]IPC Armonizado'!$B$1:$Q$1,'[1]IPC Armonizado'!$B$2:$Q$250))</f>
        <v>120</v>
      </c>
      <c r="F225" s="19" cm="1">
        <f t="array" ref="F225">_xlfn.XLOOKUP(transformación!A216,'[1]Desempleo armonizado'!$A$2:$A$101,_xlfn.XLOOKUP($C$1,'[1]Desempleo armonizado'!$B$1:$P$1,'[1]Desempleo armonizado'!$B$2:$P$101))</f>
        <v>7.9</v>
      </c>
      <c r="G225" s="26" cm="1">
        <f t="array" ref="G225">IFERROR(_xlfn.XLOOKUP(transformación!$B216,[1]Forwarkeys!$B$2:$B$1000,_xlfn.XLOOKUP($C$1,[1]Forwarkeys!$C$1:$BA$1,[1]Forwarkeys!$C$2:$BA$1000)),"-")</f>
        <v>42968</v>
      </c>
      <c r="H225" s="19">
        <f>España!E225</f>
        <v>117.61</v>
      </c>
      <c r="I225" s="3">
        <f>[1]Aeropuerto!$L218</f>
        <v>38672</v>
      </c>
      <c r="J225" s="3" cm="1">
        <f t="array" ref="J225">_xlfn.XLOOKUP(transformación!$B216,[1]Mortalidad!$A$2:$A$301,_xlfn.XLOOKUP($C$1,[1]Mortalidad!$B$1:$P$1,[1]Mortalidad!$B$2:$P$301))</f>
        <v>54854</v>
      </c>
      <c r="K225" s="19" cm="1">
        <f t="array" ref="K225">_xlfn.XLOOKUP(transformación!$B216,'[1]Indice del consumidor'!$A$2:$A$301,_xlfn.XLOOKUP($C$1,'[1]Indice del consumidor'!$B$1:$P$1,'[1]Indice del consumidor'!$B$2:$P$301))</f>
        <v>-27.5</v>
      </c>
      <c r="L225" s="3" cm="1">
        <f t="array" ref="L225">_xlfn.XLOOKUP(transformación!B216,'[1]Total Búsquedas'!$A$5:$A$101,_xlfn.XLOOKUP($C$1,'[1]Total Búsquedas'!$B$2:$Q$2,'[1]Total Búsquedas'!$B$5:$Q$101))</f>
        <v>620449</v>
      </c>
      <c r="M225" s="3" cm="1">
        <f t="array" ref="M225">_xlfn.XLOOKUP(transformación!B216,'[1]Búsquedas a tres meses'!$A$5:$A$101,_xlfn.XLOOKUP($C$1,'[1]Búsquedas a tres meses'!$B$2:$Q$2,'[1]Búsquedas a tres meses'!$B$5:$Q$101))</f>
        <v>513853</v>
      </c>
      <c r="N225" s="3" cm="1">
        <f t="array" ref="N225">_xlfn.XLOOKUP(transformación!B216,'[1]Búsquedas a 6 meses'!$A$5:$A$101,_xlfn.XLOOKUP($C$1,'[1]Búsquedas a 6 meses'!$B$2:$Q$2,'[1]Búsquedas a 6 meses'!$B$5:$Q$101))</f>
        <v>577952</v>
      </c>
    </row>
    <row r="226" spans="1:14" x14ac:dyDescent="0.3">
      <c r="A226" s="2">
        <v>2022</v>
      </c>
      <c r="B226" s="2">
        <v>11</v>
      </c>
      <c r="C226" s="3">
        <f>'Viajeros Hoteles y Apartamet'!Q226</f>
        <v>23736</v>
      </c>
      <c r="D226" s="3" cm="1">
        <f t="array" ref="D226">_xlfn.XLOOKUP(transformación!A217,'[1]Pib Pc'!$A$2:$A$81,_xlfn.XLOOKUP($C$1,'[1]Pib Pc'!B$1:P$1,'[1]Pib Pc'!$B$2:$P$81))</f>
        <v>8910</v>
      </c>
      <c r="E226" s="19" cm="1">
        <f t="array" ref="E226">_xlfn.XLOOKUP(transformación!B217,'[1]IPC Armonizado'!$A$2:$A$250,_xlfn.XLOOKUP($C$1,'[1]IPC Armonizado'!$B$1:$Q$1,'[1]IPC Armonizado'!$B$2:$Q$250))</f>
        <v>120.8</v>
      </c>
      <c r="F226" s="19" cm="1">
        <f t="array" ref="F226">_xlfn.XLOOKUP(transformación!A217,'[1]Desempleo armonizado'!$A$2:$A$101,_xlfn.XLOOKUP($C$1,'[1]Desempleo armonizado'!$B$1:$P$1,'[1]Desempleo armonizado'!$B$2:$P$101))</f>
        <v>7.9</v>
      </c>
      <c r="G226" s="26" cm="1">
        <f t="array" ref="G226">IFERROR(_xlfn.XLOOKUP(transformación!$B217,[1]Forwarkeys!$B$2:$B$1000,_xlfn.XLOOKUP($C$1,[1]Forwarkeys!$C$1:$BA$1,[1]Forwarkeys!$C$2:$BA$1000)),"-")</f>
        <v>27456</v>
      </c>
      <c r="H226" s="19">
        <f>España!E226</f>
        <v>117.22</v>
      </c>
      <c r="I226" s="3">
        <f>[1]Aeropuerto!$L219</f>
        <v>24689</v>
      </c>
      <c r="J226" s="3" cm="1">
        <f t="array" ref="J226">_xlfn.XLOOKUP(transformación!$B217,[1]Mortalidad!$A$2:$A$301,_xlfn.XLOOKUP($C$1,[1]Mortalidad!$B$1:$P$1,[1]Mortalidad!$B$2:$P$301))</f>
        <v>56632</v>
      </c>
      <c r="K226" s="19" cm="1">
        <f t="array" ref="K226">_xlfn.XLOOKUP(transformación!$B217,'[1]Indice del consumidor'!$A$2:$A$301,_xlfn.XLOOKUP($C$1,'[1]Indice del consumidor'!$B$1:$P$1,'[1]Indice del consumidor'!$B$2:$P$301))</f>
        <v>-19.100000000000001</v>
      </c>
      <c r="L226" s="3" cm="1">
        <f t="array" ref="L226">_xlfn.XLOOKUP(transformación!B217,'[1]Total Búsquedas'!$A$5:$A$101,_xlfn.XLOOKUP($C$1,'[1]Total Búsquedas'!$B$2:$Q$2,'[1]Total Búsquedas'!$B$5:$Q$101))</f>
        <v>578515</v>
      </c>
      <c r="M226" s="3" cm="1">
        <f t="array" ref="M226">_xlfn.XLOOKUP(transformación!B217,'[1]Búsquedas a tres meses'!$A$5:$A$101,_xlfn.XLOOKUP($C$1,'[1]Búsquedas a tres meses'!$B$2:$Q$2,'[1]Búsquedas a tres meses'!$B$5:$Q$101))</f>
        <v>442029</v>
      </c>
      <c r="N226" s="3" cm="1">
        <f t="array" ref="N226">_xlfn.XLOOKUP(transformación!B217,'[1]Búsquedas a 6 meses'!$A$5:$A$101,_xlfn.XLOOKUP($C$1,'[1]Búsquedas a 6 meses'!$B$2:$Q$2,'[1]Búsquedas a 6 meses'!$B$5:$Q$101))</f>
        <v>527554</v>
      </c>
    </row>
    <row r="227" spans="1:14" x14ac:dyDescent="0.3">
      <c r="A227" s="2">
        <v>2022</v>
      </c>
      <c r="B227" s="2">
        <v>12</v>
      </c>
      <c r="C227" s="3">
        <f>'Viajeros Hoteles y Apartamet'!Q227</f>
        <v>26002</v>
      </c>
      <c r="D227" s="3" cm="1">
        <f t="array" ref="D227">_xlfn.XLOOKUP(transformación!A218,'[1]Pib Pc'!$A$2:$A$81,_xlfn.XLOOKUP($C$1,'[1]Pib Pc'!B$1:P$1,'[1]Pib Pc'!$B$2:$P$81))</f>
        <v>8910</v>
      </c>
      <c r="E227" s="19" cm="1">
        <f t="array" ref="E227">_xlfn.XLOOKUP(transformación!B218,'[1]IPC Armonizado'!$A$2:$A$250,_xlfn.XLOOKUP($C$1,'[1]IPC Armonizado'!$B$1:$Q$1,'[1]IPC Armonizado'!$B$2:$Q$250))</f>
        <v>121.1</v>
      </c>
      <c r="F227" s="19" cm="1">
        <f t="array" ref="F227">_xlfn.XLOOKUP(transformación!A218,'[1]Desempleo armonizado'!$A$2:$A$101,_xlfn.XLOOKUP($C$1,'[1]Desempleo armonizado'!$B$1:$P$1,'[1]Desempleo armonizado'!$B$2:$P$101))</f>
        <v>7.9</v>
      </c>
      <c r="G227" s="26" cm="1">
        <f t="array" ref="G227">IFERROR(_xlfn.XLOOKUP(transformación!$B218,[1]Forwarkeys!$B$2:$B$1000,_xlfn.XLOOKUP($C$1,[1]Forwarkeys!$C$1:$BA$1,[1]Forwarkeys!$C$2:$BA$1000)),"-")</f>
        <v>30670</v>
      </c>
      <c r="H227" s="19">
        <f>España!E227</f>
        <v>117.22</v>
      </c>
      <c r="I227" s="3">
        <f>[1]Aeropuerto!$L220</f>
        <v>27923</v>
      </c>
      <c r="J227" s="3" cm="1">
        <f t="array" ref="J227">_xlfn.XLOOKUP(transformación!$B218,[1]Mortalidad!$A$2:$A$301,_xlfn.XLOOKUP($C$1,[1]Mortalidad!$B$1:$P$1,[1]Mortalidad!$B$2:$P$301))</f>
        <v>67079</v>
      </c>
      <c r="K227" s="19" cm="1">
        <f t="array" ref="K227">_xlfn.XLOOKUP(transformación!$B218,'[1]Indice del consumidor'!$A$2:$A$301,_xlfn.XLOOKUP($C$1,'[1]Indice del consumidor'!$B$1:$P$1,'[1]Indice del consumidor'!$B$2:$P$301))</f>
        <v>-17.2</v>
      </c>
      <c r="L227" s="3" cm="1">
        <f t="array" ref="L227">_xlfn.XLOOKUP(transformación!B218,'[1]Total Búsquedas'!$A$5:$A$101,_xlfn.XLOOKUP($C$1,'[1]Total Búsquedas'!$B$2:$Q$2,'[1]Total Búsquedas'!$B$5:$Q$101))</f>
        <v>560636</v>
      </c>
      <c r="M227" s="3" cm="1">
        <f t="array" ref="M227">_xlfn.XLOOKUP(transformación!B218,'[1]Búsquedas a tres meses'!$A$5:$A$101,_xlfn.XLOOKUP($C$1,'[1]Búsquedas a tres meses'!$B$2:$Q$2,'[1]Búsquedas a tres meses'!$B$5:$Q$101))</f>
        <v>403565</v>
      </c>
      <c r="N227" s="3" cm="1">
        <f t="array" ref="N227">_xlfn.XLOOKUP(transformación!B218,'[1]Búsquedas a 6 meses'!$A$5:$A$101,_xlfn.XLOOKUP($C$1,'[1]Búsquedas a 6 meses'!$B$2:$Q$2,'[1]Búsquedas a 6 meses'!$B$5:$Q$101))</f>
        <v>506539</v>
      </c>
    </row>
    <row r="228" spans="1:14" x14ac:dyDescent="0.3">
      <c r="A228" s="2">
        <v>2023</v>
      </c>
      <c r="B228" s="2">
        <v>1</v>
      </c>
      <c r="C228" s="3">
        <f>'Viajeros Hoteles y Apartamet'!Q228</f>
        <v>28606</v>
      </c>
      <c r="D228" s="3" cm="1">
        <f t="array" ref="D228">_xlfn.XLOOKUP(transformación!A219,'[1]Pib Pc'!$A$2:$A$81,_xlfn.XLOOKUP($C$1,'[1]Pib Pc'!B$1:P$1,'[1]Pib Pc'!$B$2:$P$81))</f>
        <v>8310</v>
      </c>
      <c r="E228" s="19" cm="1">
        <f t="array" ref="E228">_xlfn.XLOOKUP(transformación!B219,'[1]IPC Armonizado'!$A$2:$A$250,_xlfn.XLOOKUP($C$1,'[1]IPC Armonizado'!$B$1:$Q$1,'[1]IPC Armonizado'!$B$2:$Q$250))</f>
        <v>119.3</v>
      </c>
      <c r="F228" s="19" cm="1">
        <f t="array" ref="F228">_xlfn.XLOOKUP(transformación!A219,'[1]Desempleo armonizado'!$A$2:$A$101,_xlfn.XLOOKUP($C$1,'[1]Desempleo armonizado'!$B$1:$P$1,'[1]Desempleo armonizado'!$B$2:$P$101))</f>
        <v>8.3000000000000007</v>
      </c>
      <c r="G228" s="26" cm="1">
        <f t="array" ref="G228">IFERROR(_xlfn.XLOOKUP(transformación!$B219,[1]Forwarkeys!$B$2:$B$1000,_xlfn.XLOOKUP($C$1,[1]Forwarkeys!$C$1:$BA$1,[1]Forwarkeys!$C$2:$BA$1000)),"-")</f>
        <v>29057</v>
      </c>
      <c r="H228" s="19">
        <f>España!E228</f>
        <v>116.72</v>
      </c>
      <c r="I228" s="3">
        <f>[1]Aeropuerto!$L221</f>
        <v>26369</v>
      </c>
      <c r="J228" s="3" cm="1">
        <f t="array" ref="J228">_xlfn.XLOOKUP(transformación!$B219,[1]Mortalidad!$A$2:$A$301,_xlfn.XLOOKUP($C$1,[1]Mortalidad!$B$1:$P$1,[1]Mortalidad!$B$2:$P$301))</f>
        <v>0</v>
      </c>
      <c r="K228" s="19" cm="1">
        <f t="array" ref="K228">_xlfn.XLOOKUP(transformación!$B219,'[1]Indice del consumidor'!$A$2:$A$301,_xlfn.XLOOKUP($C$1,'[1]Indice del consumidor'!$B$1:$P$1,'[1]Indice del consumidor'!$B$2:$P$301))</f>
        <v>-18.100000000000001</v>
      </c>
      <c r="L228" s="3" cm="1">
        <f t="array" ref="L228">_xlfn.XLOOKUP(transformación!B219,'[1]Total Búsquedas'!$A$5:$A$101,_xlfn.XLOOKUP($C$1,'[1]Total Búsquedas'!$B$2:$Q$2,'[1]Total Búsquedas'!$B$5:$Q$101))</f>
        <v>770283</v>
      </c>
      <c r="M228" s="3" cm="1">
        <f t="array" ref="M228">_xlfn.XLOOKUP(transformación!B219,'[1]Búsquedas a tres meses'!$A$5:$A$101,_xlfn.XLOOKUP($C$1,'[1]Búsquedas a tres meses'!$B$2:$Q$2,'[1]Búsquedas a tres meses'!$B$5:$Q$101))</f>
        <v>486310</v>
      </c>
      <c r="N228" s="3" cm="1">
        <f t="array" ref="N228">_xlfn.XLOOKUP(transformación!B219,'[1]Búsquedas a 6 meses'!$A$5:$A$101,_xlfn.XLOOKUP($C$1,'[1]Búsquedas a 6 meses'!$B$2:$Q$2,'[1]Búsquedas a 6 meses'!$B$5:$Q$101))</f>
        <v>660993</v>
      </c>
    </row>
    <row r="229" spans="1:14" x14ac:dyDescent="0.3">
      <c r="A229" s="2">
        <v>2023</v>
      </c>
      <c r="B229" s="2">
        <v>2</v>
      </c>
      <c r="C229" s="3">
        <f>'Viajeros Hoteles y Apartamet'!Q229</f>
        <v>23457</v>
      </c>
      <c r="D229" s="3" cm="1">
        <f t="array" ref="D229">_xlfn.XLOOKUP(transformación!A220,'[1]Pib Pc'!$A$2:$A$81,_xlfn.XLOOKUP($C$1,'[1]Pib Pc'!B$1:P$1,'[1]Pib Pc'!$B$2:$P$81))</f>
        <v>8310</v>
      </c>
      <c r="E229" s="19" cm="1">
        <f t="array" ref="E229">_xlfn.XLOOKUP(transformación!B220,'[1]IPC Armonizado'!$A$2:$A$250,_xlfn.XLOOKUP($C$1,'[1]IPC Armonizado'!$B$1:$Q$1,'[1]IPC Armonizado'!$B$2:$Q$250))</f>
        <v>119.4</v>
      </c>
      <c r="F229" s="19" cm="1">
        <f t="array" ref="F229">_xlfn.XLOOKUP(transformación!A220,'[1]Desempleo armonizado'!$A$2:$A$101,_xlfn.XLOOKUP($C$1,'[1]Desempleo armonizado'!$B$1:$P$1,'[1]Desempleo armonizado'!$B$2:$P$101))</f>
        <v>8.3000000000000007</v>
      </c>
      <c r="G229" s="26" cm="1">
        <f t="array" ref="G229">IFERROR(_xlfn.XLOOKUP(transformación!$B220,[1]Forwarkeys!$B$2:$B$1000,_xlfn.XLOOKUP($C$1,[1]Forwarkeys!$C$1:$BA$1,[1]Forwarkeys!$C$2:$BA$1000)),"-")</f>
        <v>26780</v>
      </c>
      <c r="H229" s="19">
        <f>España!E229</f>
        <v>117.82</v>
      </c>
      <c r="I229" s="3">
        <f>[1]Aeropuerto!$L222</f>
        <v>25615</v>
      </c>
      <c r="J229" s="3" cm="1">
        <f t="array" ref="J229">_xlfn.XLOOKUP(transformación!$B220,[1]Mortalidad!$A$2:$A$301,_xlfn.XLOOKUP($C$1,[1]Mortalidad!$B$1:$P$1,[1]Mortalidad!$B$2:$P$301))</f>
        <v>0</v>
      </c>
      <c r="K229" s="19" cm="1">
        <f t="array" ref="K229">_xlfn.XLOOKUP(transformación!$B220,'[1]Indice del consumidor'!$A$2:$A$301,_xlfn.XLOOKUP($C$1,'[1]Indice del consumidor'!$B$1:$P$1,'[1]Indice del consumidor'!$B$2:$P$301))</f>
        <v>-16.399999999999999</v>
      </c>
      <c r="L229" s="3" cm="1">
        <f t="array" ref="L229">_xlfn.XLOOKUP(transformación!B220,'[1]Total Búsquedas'!$A$5:$A$101,_xlfn.XLOOKUP($C$1,'[1]Total Búsquedas'!$B$2:$Q$2,'[1]Total Búsquedas'!$B$5:$Q$101))</f>
        <v>743817</v>
      </c>
      <c r="M229" s="3" cm="1">
        <f t="array" ref="M229">_xlfn.XLOOKUP(transformación!B220,'[1]Búsquedas a tres meses'!$A$5:$A$101,_xlfn.XLOOKUP($C$1,'[1]Búsquedas a tres meses'!$B$2:$Q$2,'[1]Búsquedas a tres meses'!$B$5:$Q$101))</f>
        <v>463305</v>
      </c>
      <c r="N229" s="3" cm="1">
        <f t="array" ref="N229">_xlfn.XLOOKUP(transformación!B220,'[1]Búsquedas a 6 meses'!$A$5:$A$101,_xlfn.XLOOKUP($C$1,'[1]Búsquedas a 6 meses'!$B$2:$Q$2,'[1]Búsquedas a 6 meses'!$B$5:$Q$101))</f>
        <v>696267</v>
      </c>
    </row>
    <row r="230" spans="1:14" x14ac:dyDescent="0.3">
      <c r="A230" s="2">
        <v>2023</v>
      </c>
      <c r="B230" s="2">
        <v>3</v>
      </c>
      <c r="C230" s="3">
        <f>'Viajeros Hoteles y Apartamet'!Q230</f>
        <v>29281</v>
      </c>
      <c r="D230" s="3" cm="1">
        <f t="array" ref="D230">_xlfn.XLOOKUP(transformación!A221,'[1]Pib Pc'!$A$2:$A$81,_xlfn.XLOOKUP($C$1,'[1]Pib Pc'!B$1:P$1,'[1]Pib Pc'!$B$2:$P$81))</f>
        <v>8310</v>
      </c>
      <c r="E230" s="19" cm="1">
        <f t="array" ref="E230">_xlfn.XLOOKUP(transformación!B221,'[1]IPC Armonizado'!$A$2:$A$250,_xlfn.XLOOKUP($C$1,'[1]IPC Armonizado'!$B$1:$Q$1,'[1]IPC Armonizado'!$B$2:$Q$250))</f>
        <v>120.3</v>
      </c>
      <c r="F230" s="19" cm="1">
        <f t="array" ref="F230">_xlfn.XLOOKUP(transformación!A221,'[1]Desempleo armonizado'!$A$2:$A$101,_xlfn.XLOOKUP($C$1,'[1]Desempleo armonizado'!$B$1:$P$1,'[1]Desempleo armonizado'!$B$2:$P$101))</f>
        <v>8.3000000000000007</v>
      </c>
      <c r="G230" s="26" cm="1">
        <f t="array" ref="G230">IFERROR(_xlfn.XLOOKUP(transformación!$B221,[1]Forwarkeys!$B$2:$B$1000,_xlfn.XLOOKUP($C$1,[1]Forwarkeys!$C$1:$BA$1,[1]Forwarkeys!$C$2:$BA$1000)),"-")</f>
        <v>34694</v>
      </c>
      <c r="H230" s="19">
        <f>España!E230</f>
        <v>119.06</v>
      </c>
      <c r="I230" s="3">
        <f>[1]Aeropuerto!$L223</f>
        <v>32783</v>
      </c>
      <c r="J230" s="3" cm="1">
        <f t="array" ref="J230">_xlfn.XLOOKUP(transformación!$B221,[1]Mortalidad!$A$2:$A$301,_xlfn.XLOOKUP($C$1,[1]Mortalidad!$B$1:$P$1,[1]Mortalidad!$B$2:$P$301))</f>
        <v>0</v>
      </c>
      <c r="K230" s="19" cm="1">
        <f t="array" ref="K230">_xlfn.XLOOKUP(transformación!$B221,'[1]Indice del consumidor'!$A$2:$A$301,_xlfn.XLOOKUP($C$1,'[1]Indice del consumidor'!$B$1:$P$1,'[1]Indice del consumidor'!$B$2:$P$301))</f>
        <v>-14.9</v>
      </c>
      <c r="L230" s="3" cm="1">
        <f t="array" ref="L230">_xlfn.XLOOKUP(transformación!B221,'[1]Total Búsquedas'!$A$5:$A$101,_xlfn.XLOOKUP($C$1,'[1]Total Búsquedas'!$B$2:$Q$2,'[1]Total Búsquedas'!$B$5:$Q$101))</f>
        <v>971461</v>
      </c>
      <c r="M230" s="3" cm="1">
        <f t="array" ref="M230">_xlfn.XLOOKUP(transformación!B221,'[1]Búsquedas a tres meses'!$A$5:$A$101,_xlfn.XLOOKUP($C$1,'[1]Búsquedas a tres meses'!$B$2:$Q$2,'[1]Búsquedas a tres meses'!$B$5:$Q$101))</f>
        <v>605395</v>
      </c>
      <c r="N230" s="3" cm="1">
        <f t="array" ref="N230">_xlfn.XLOOKUP(transformación!B221,'[1]Búsquedas a 6 meses'!$A$5:$A$101,_xlfn.XLOOKUP($C$1,'[1]Búsquedas a 6 meses'!$B$2:$Q$2,'[1]Búsquedas a 6 meses'!$B$5:$Q$101))</f>
        <v>935400</v>
      </c>
    </row>
    <row r="231" spans="1:14" x14ac:dyDescent="0.3">
      <c r="A231" s="2">
        <v>2023</v>
      </c>
      <c r="B231" s="2">
        <v>4</v>
      </c>
      <c r="C231" s="3">
        <f>'Viajeros Hoteles y Apartamet'!Q231</f>
        <v>49513</v>
      </c>
      <c r="D231" s="3" cm="1">
        <f t="array" ref="D231">_xlfn.XLOOKUP(transformación!A222,'[1]Pib Pc'!$A$2:$A$81,_xlfn.XLOOKUP($C$1,'[1]Pib Pc'!B$1:P$1,'[1]Pib Pc'!$B$2:$P$81))</f>
        <v>8570</v>
      </c>
      <c r="E231" s="19" cm="1">
        <f t="array" ref="E231">_xlfn.XLOOKUP(transformación!B222,'[1]IPC Armonizado'!$A$2:$A$250,_xlfn.XLOOKUP($C$1,'[1]IPC Armonizado'!$B$1:$Q$1,'[1]IPC Armonizado'!$B$2:$Q$250))</f>
        <v>121.3</v>
      </c>
      <c r="F231" s="19" cm="1">
        <f t="array" ref="F231">_xlfn.XLOOKUP(transformación!A222,'[1]Desempleo armonizado'!$A$2:$A$101,_xlfn.XLOOKUP($C$1,'[1]Desempleo armonizado'!$B$1:$P$1,'[1]Desempleo armonizado'!$B$2:$P$101))</f>
        <v>7.5</v>
      </c>
      <c r="G231" s="26" cm="1">
        <f t="array" ref="G231">IFERROR(_xlfn.XLOOKUP(transformación!$B222,[1]Forwarkeys!$B$2:$B$1000,_xlfn.XLOOKUP($C$1,[1]Forwarkeys!$C$1:$BA$1,[1]Forwarkeys!$C$2:$BA$1000)),"-")</f>
        <v>53686</v>
      </c>
      <c r="H231" s="19">
        <f>España!E231</f>
        <v>119.61</v>
      </c>
      <c r="I231" s="3">
        <f>[1]Aeropuerto!$L224</f>
        <v>49420</v>
      </c>
      <c r="J231" s="3" cm="1">
        <f t="array" ref="J231">_xlfn.XLOOKUP(transformación!$B222,[1]Mortalidad!$A$2:$A$301,_xlfn.XLOOKUP($C$1,[1]Mortalidad!$B$1:$P$1,[1]Mortalidad!$B$2:$P$301))</f>
        <v>0</v>
      </c>
      <c r="K231" s="19" cm="1">
        <f t="array" ref="K231">_xlfn.XLOOKUP(transformación!$B222,'[1]Indice del consumidor'!$A$2:$A$301,_xlfn.XLOOKUP($C$1,'[1]Indice del consumidor'!$B$1:$P$1,'[1]Indice del consumidor'!$B$2:$P$301))</f>
        <v>-15.1</v>
      </c>
      <c r="L231" s="3" cm="1">
        <f t="array" ref="L231">_xlfn.XLOOKUP(transformación!B222,'[1]Total Búsquedas'!$A$5:$A$101,_xlfn.XLOOKUP($C$1,'[1]Total Búsquedas'!$B$2:$Q$2,'[1]Total Búsquedas'!$B$5:$Q$101))</f>
        <v>890879</v>
      </c>
      <c r="M231" s="3" cm="1">
        <f t="array" ref="M231">_xlfn.XLOOKUP(transformación!B222,'[1]Búsquedas a tres meses'!$A$5:$A$101,_xlfn.XLOOKUP($C$1,'[1]Búsquedas a tres meses'!$B$2:$Q$2,'[1]Búsquedas a tres meses'!$B$5:$Q$101))</f>
        <v>614072</v>
      </c>
      <c r="N231" s="3" cm="1">
        <f t="array" ref="N231">_xlfn.XLOOKUP(transformación!B222,'[1]Búsquedas a 6 meses'!$A$5:$A$101,_xlfn.XLOOKUP($C$1,'[1]Búsquedas a 6 meses'!$B$2:$Q$2,'[1]Búsquedas a 6 meses'!$B$5:$Q$101))</f>
        <v>872110</v>
      </c>
    </row>
    <row r="232" spans="1:14" x14ac:dyDescent="0.3">
      <c r="A232" s="2">
        <v>2023</v>
      </c>
      <c r="B232" s="2">
        <v>5</v>
      </c>
      <c r="C232" s="3">
        <f>'Viajeros Hoteles y Apartamet'!Q232</f>
        <v>50882</v>
      </c>
      <c r="D232" s="3" cm="1">
        <f t="array" ref="D232">_xlfn.XLOOKUP(transformación!A223,'[1]Pib Pc'!$A$2:$A$81,_xlfn.XLOOKUP($C$1,'[1]Pib Pc'!B$1:P$1,'[1]Pib Pc'!$B$2:$P$81))</f>
        <v>8570</v>
      </c>
      <c r="E232" s="19" cm="1">
        <f t="array" ref="E232">_xlfn.XLOOKUP(transformación!B223,'[1]IPC Armonizado'!$A$2:$A$250,_xlfn.XLOOKUP($C$1,'[1]IPC Armonizado'!$B$1:$Q$1,'[1]IPC Armonizado'!$B$2:$Q$250))</f>
        <v>121.7</v>
      </c>
      <c r="F232" s="19" cm="1">
        <f t="array" ref="F232">_xlfn.XLOOKUP(transformación!A223,'[1]Desempleo armonizado'!$A$2:$A$101,_xlfn.XLOOKUP($C$1,'[1]Desempleo armonizado'!$B$1:$P$1,'[1]Desempleo armonizado'!$B$2:$P$101))</f>
        <v>7.5</v>
      </c>
      <c r="G232" s="26" cm="1">
        <f t="array" ref="G232">IFERROR(_xlfn.XLOOKUP(transformación!$B223,[1]Forwarkeys!$B$2:$B$1000,_xlfn.XLOOKUP($C$1,[1]Forwarkeys!$C$1:$BA$1,[1]Forwarkeys!$C$2:$BA$1000)),"-")</f>
        <v>53740</v>
      </c>
      <c r="H232" s="19">
        <f>España!E232</f>
        <v>119.44</v>
      </c>
      <c r="I232" s="3">
        <f>[1]Aeropuerto!$L225</f>
        <v>49435</v>
      </c>
      <c r="J232" s="3" cm="1">
        <f t="array" ref="J232">_xlfn.XLOOKUP(transformación!$B223,[1]Mortalidad!$A$2:$A$301,_xlfn.XLOOKUP($C$1,[1]Mortalidad!$B$1:$P$1,[1]Mortalidad!$B$2:$P$301))</f>
        <v>0</v>
      </c>
      <c r="K232" s="19" cm="1">
        <f t="array" ref="K232">_xlfn.XLOOKUP(transformación!$B223,'[1]Indice del consumidor'!$A$2:$A$301,_xlfn.XLOOKUP($C$1,'[1]Indice del consumidor'!$B$1:$P$1,'[1]Indice del consumidor'!$B$2:$P$301))</f>
        <v>-16</v>
      </c>
      <c r="L232" s="3" cm="1">
        <f t="array" ref="L232">_xlfn.XLOOKUP(transformación!B223,'[1]Total Búsquedas'!$A$5:$A$101,_xlfn.XLOOKUP($C$1,'[1]Total Búsquedas'!$B$2:$Q$2,'[1]Total Búsquedas'!$B$5:$Q$101))</f>
        <v>797832</v>
      </c>
      <c r="M232" s="3" cm="1">
        <f t="array" ref="M232">_xlfn.XLOOKUP(transformación!B223,'[1]Búsquedas a tres meses'!$A$5:$A$101,_xlfn.XLOOKUP($C$1,'[1]Búsquedas a tres meses'!$B$2:$Q$2,'[1]Búsquedas a tres meses'!$B$5:$Q$101))</f>
        <v>662193</v>
      </c>
      <c r="N232" s="3" cm="1">
        <f t="array" ref="N232">_xlfn.XLOOKUP(transformación!B223,'[1]Búsquedas a 6 meses'!$A$5:$A$101,_xlfn.XLOOKUP($C$1,'[1]Búsquedas a 6 meses'!$B$2:$Q$2,'[1]Búsquedas a 6 meses'!$B$5:$Q$101))</f>
        <v>783852</v>
      </c>
    </row>
    <row r="233" spans="1:14" x14ac:dyDescent="0.3">
      <c r="A233" s="2">
        <v>2023</v>
      </c>
      <c r="B233" s="2">
        <v>6</v>
      </c>
      <c r="C233" s="3">
        <f>'Viajeros Hoteles y Apartamet'!Q233</f>
        <v>50154</v>
      </c>
      <c r="D233" s="3" cm="1">
        <f t="array" ref="D233">_xlfn.XLOOKUP(transformación!A224,'[1]Pib Pc'!$A$2:$A$81,_xlfn.XLOOKUP($C$1,'[1]Pib Pc'!B$1:P$1,'[1]Pib Pc'!$B$2:$P$81))</f>
        <v>8570</v>
      </c>
      <c r="E233" s="19" cm="1">
        <f t="array" ref="E233">_xlfn.XLOOKUP(transformación!B224,'[1]IPC Armonizado'!$A$2:$A$250,_xlfn.XLOOKUP($C$1,'[1]IPC Armonizado'!$B$1:$Q$1,'[1]IPC Armonizado'!$B$2:$Q$250))</f>
        <v>121.8</v>
      </c>
      <c r="F233" s="19" cm="1">
        <f t="array" ref="F233">_xlfn.XLOOKUP(transformación!A224,'[1]Desempleo armonizado'!$A$2:$A$101,_xlfn.XLOOKUP($C$1,'[1]Desempleo armonizado'!$B$1:$P$1,'[1]Desempleo armonizado'!$B$2:$P$101))</f>
        <v>7.5</v>
      </c>
      <c r="G233" s="26" cm="1">
        <f t="array" ref="G233">IFERROR(_xlfn.XLOOKUP(transformación!$B224,[1]Forwarkeys!$B$2:$B$1000,_xlfn.XLOOKUP($C$1,[1]Forwarkeys!$C$1:$BA$1,[1]Forwarkeys!$C$2:$BA$1000)),"-")</f>
        <v>48709</v>
      </c>
      <c r="H233" s="19">
        <f>España!E233</f>
        <v>120.13</v>
      </c>
      <c r="I233" s="3">
        <f>[1]Aeropuerto!$L226</f>
        <v>45856</v>
      </c>
      <c r="J233" s="3" cm="1">
        <f t="array" ref="J233">_xlfn.XLOOKUP(transformación!$B224,[1]Mortalidad!$A$2:$A$301,_xlfn.XLOOKUP($C$1,[1]Mortalidad!$B$1:$P$1,[1]Mortalidad!$B$2:$P$301))</f>
        <v>0</v>
      </c>
      <c r="K233" s="19" cm="1">
        <f t="array" ref="K233">_xlfn.XLOOKUP(transformación!$B224,'[1]Indice del consumidor'!$A$2:$A$301,_xlfn.XLOOKUP($C$1,'[1]Indice del consumidor'!$B$1:$P$1,'[1]Indice del consumidor'!$B$2:$P$301))</f>
        <v>-14.3</v>
      </c>
      <c r="L233" s="3" cm="1">
        <f t="array" ref="L233">_xlfn.XLOOKUP(transformación!B224,'[1]Total Búsquedas'!$A$5:$A$101,_xlfn.XLOOKUP($C$1,'[1]Total Búsquedas'!$B$2:$Q$2,'[1]Total Búsquedas'!$B$5:$Q$101))</f>
        <v>706786</v>
      </c>
      <c r="M233" s="3" cm="1">
        <f t="array" ref="M233">_xlfn.XLOOKUP(transformación!B224,'[1]Búsquedas a tres meses'!$A$5:$A$101,_xlfn.XLOOKUP($C$1,'[1]Búsquedas a tres meses'!$B$2:$Q$2,'[1]Búsquedas a tres meses'!$B$5:$Q$101))</f>
        <v>624420</v>
      </c>
      <c r="N233" s="3" cm="1">
        <f t="array" ref="N233">_xlfn.XLOOKUP(transformación!B224,'[1]Búsquedas a 6 meses'!$A$5:$A$101,_xlfn.XLOOKUP($C$1,'[1]Búsquedas a 6 meses'!$B$2:$Q$2,'[1]Búsquedas a 6 meses'!$B$5:$Q$101))</f>
        <v>706786</v>
      </c>
    </row>
    <row r="234" spans="1:14" x14ac:dyDescent="0.3">
      <c r="A234" s="2">
        <v>2023</v>
      </c>
      <c r="B234" s="2">
        <v>7</v>
      </c>
      <c r="C234" s="3">
        <f>'Viajeros Hoteles y Apartamet'!Q234</f>
        <v>59241</v>
      </c>
      <c r="D234" s="3" cm="1">
        <f t="array" ref="D234">_xlfn.XLOOKUP(transformación!A225,'[1]Pib Pc'!$A$2:$A$81,_xlfn.XLOOKUP($C$1,'[1]Pib Pc'!B$1:P$1,'[1]Pib Pc'!$B$2:$P$81))</f>
        <v>8590</v>
      </c>
      <c r="E234" s="19" cm="1">
        <f t="array" ref="E234">_xlfn.XLOOKUP(transformación!B225,'[1]IPC Armonizado'!$A$2:$A$250,_xlfn.XLOOKUP($C$1,'[1]IPC Armonizado'!$B$1:$Q$1,'[1]IPC Armonizado'!$B$2:$Q$250))</f>
        <v>119.9</v>
      </c>
      <c r="F234" s="19" cm="1">
        <f t="array" ref="F234">_xlfn.XLOOKUP(transformación!A225,'[1]Desempleo armonizado'!$A$2:$A$101,_xlfn.XLOOKUP($C$1,'[1]Desempleo armonizado'!$B$1:$P$1,'[1]Desempleo armonizado'!$B$2:$P$101))</f>
        <v>7.3</v>
      </c>
      <c r="G234" s="26" cm="1">
        <f t="array" ref="G234">IFERROR(_xlfn.XLOOKUP(transformación!$B225,[1]Forwarkeys!$B$2:$B$1000,_xlfn.XLOOKUP($C$1,[1]Forwarkeys!$C$1:$BA$1,[1]Forwarkeys!$C$2:$BA$1000)),"-")</f>
        <v>54800</v>
      </c>
      <c r="H234" s="19">
        <f>España!E234</f>
        <v>120.03</v>
      </c>
      <c r="I234" s="3">
        <f>[1]Aeropuerto!$L227</f>
        <v>52846</v>
      </c>
      <c r="J234" s="3" cm="1">
        <f t="array" ref="J234">_xlfn.XLOOKUP(transformación!$B225,[1]Mortalidad!$A$2:$A$301,_xlfn.XLOOKUP($C$1,[1]Mortalidad!$B$1:$P$1,[1]Mortalidad!$B$2:$P$301))</f>
        <v>0</v>
      </c>
      <c r="K234" s="19" cm="1">
        <f t="array" ref="K234">_xlfn.XLOOKUP(transformación!$B225,'[1]Indice del consumidor'!$A$2:$A$301,_xlfn.XLOOKUP($C$1,'[1]Indice del consumidor'!$B$1:$P$1,'[1]Indice del consumidor'!$B$2:$P$301))</f>
        <v>-15.8</v>
      </c>
      <c r="L234" s="3" cm="1">
        <f t="array" ref="L234">_xlfn.XLOOKUP(transformación!B225,'[1]Total Búsquedas'!$A$5:$A$101,_xlfn.XLOOKUP($C$1,'[1]Total Búsquedas'!$B$2:$Q$2,'[1]Total Búsquedas'!$B$5:$Q$101))</f>
        <v>728463</v>
      </c>
      <c r="M234" s="3" cm="1">
        <f t="array" ref="M234">_xlfn.XLOOKUP(transformación!B225,'[1]Búsquedas a tres meses'!$A$5:$A$101,_xlfn.XLOOKUP($C$1,'[1]Búsquedas a tres meses'!$B$2:$Q$2,'[1]Búsquedas a tres meses'!$B$5:$Q$101))</f>
        <v>671035</v>
      </c>
      <c r="N234" s="3" cm="1">
        <f t="array" ref="N234">_xlfn.XLOOKUP(transformación!B225,'[1]Búsquedas a 6 meses'!$A$5:$A$101,_xlfn.XLOOKUP($C$1,'[1]Búsquedas a 6 meses'!$B$2:$Q$2,'[1]Búsquedas a 6 meses'!$B$5:$Q$101))</f>
        <v>737900</v>
      </c>
    </row>
    <row r="235" spans="1:14" x14ac:dyDescent="0.3">
      <c r="A235" s="2">
        <v>2023</v>
      </c>
      <c r="B235" s="2">
        <v>8</v>
      </c>
      <c r="C235" s="3">
        <f>'Viajeros Hoteles y Apartamet'!Q235</f>
        <v>104233</v>
      </c>
      <c r="D235" s="3" cm="1">
        <f t="array" ref="D235">_xlfn.XLOOKUP(transformación!A226,'[1]Pib Pc'!$A$2:$A$81,_xlfn.XLOOKUP($C$1,'[1]Pib Pc'!B$1:P$1,'[1]Pib Pc'!$B$2:$P$81))</f>
        <v>8590</v>
      </c>
      <c r="E235" s="19" cm="1">
        <f t="array" ref="E235">_xlfn.XLOOKUP(transformación!B226,'[1]IPC Armonizado'!$A$2:$A$250,_xlfn.XLOOKUP($C$1,'[1]IPC Armonizado'!$B$1:$Q$1,'[1]IPC Armonizado'!$B$2:$Q$250))</f>
        <v>120.1</v>
      </c>
      <c r="F235" s="19" cm="1">
        <f t="array" ref="F235">_xlfn.XLOOKUP(transformación!A226,'[1]Desempleo armonizado'!$A$2:$A$101,_xlfn.XLOOKUP($C$1,'[1]Desempleo armonizado'!$B$1:$P$1,'[1]Desempleo armonizado'!$B$2:$P$101))</f>
        <v>7.3</v>
      </c>
      <c r="G235" s="26" cm="1">
        <f t="array" ref="G235">IFERROR(_xlfn.XLOOKUP(transformación!$B226,[1]Forwarkeys!$B$2:$B$1000,_xlfn.XLOOKUP($C$1,[1]Forwarkeys!$C$1:$BA$1,[1]Forwarkeys!$C$2:$BA$1000)),"-")</f>
        <v>59441</v>
      </c>
      <c r="H235" s="19">
        <f>España!E235</f>
        <v>120.68</v>
      </c>
      <c r="I235" s="3">
        <f>[1]Aeropuerto!$L228</f>
        <v>56029</v>
      </c>
      <c r="J235" s="3" t="e" cm="1">
        <f t="array" ref="J235">_xlfn.XLOOKUP(transformación!$B226,[1]Mortalidad!$A$2:$A$301,_xlfn.XLOOKUP($C$1,[1]Mortalidad!$B$1:$P$1,[1]Mortalidad!$B$2:$P$301))</f>
        <v>#N/A</v>
      </c>
      <c r="K235" s="19" cm="1">
        <f t="array" ref="K235">_xlfn.XLOOKUP(transformación!$B226,'[1]Indice del consumidor'!$A$2:$A$301,_xlfn.XLOOKUP($C$1,'[1]Indice del consumidor'!$B$1:$P$1,'[1]Indice del consumidor'!$B$2:$P$301))</f>
        <v>-15.6</v>
      </c>
      <c r="L235" s="3" cm="1">
        <f t="array" ref="L235">_xlfn.XLOOKUP(transformación!B226,'[1]Total Búsquedas'!$A$5:$A$101,_xlfn.XLOOKUP($C$1,'[1]Total Búsquedas'!$B$2:$Q$2,'[1]Total Búsquedas'!$B$5:$Q$101))</f>
        <v>652420</v>
      </c>
      <c r="M235" s="3" cm="1">
        <f t="array" ref="M235">_xlfn.XLOOKUP(transformación!B226,'[1]Búsquedas a tres meses'!$A$5:$A$101,_xlfn.XLOOKUP($C$1,'[1]Búsquedas a tres meses'!$B$2:$Q$2,'[1]Búsquedas a tres meses'!$B$5:$Q$101))</f>
        <v>597546</v>
      </c>
      <c r="N235" s="3" cm="1">
        <f t="array" ref="N235">_xlfn.XLOOKUP(transformación!B226,'[1]Búsquedas a 6 meses'!$A$5:$A$101,_xlfn.XLOOKUP($C$1,'[1]Búsquedas a 6 meses'!$B$2:$Q$2,'[1]Búsquedas a 6 meses'!$B$5:$Q$101))</f>
        <v>678861</v>
      </c>
    </row>
    <row r="236" spans="1:14" x14ac:dyDescent="0.3">
      <c r="A236" s="2">
        <v>2023</v>
      </c>
      <c r="B236" s="2">
        <v>9</v>
      </c>
      <c r="C236" s="3">
        <f>'Viajeros Hoteles y Apartamet'!Q236</f>
        <v>54542</v>
      </c>
      <c r="D236" s="3" cm="1">
        <f t="array" ref="D236">_xlfn.XLOOKUP(transformación!A227,'[1]Pib Pc'!$A$2:$A$81,_xlfn.XLOOKUP($C$1,'[1]Pib Pc'!B$1:P$1,'[1]Pib Pc'!$B$2:$P$81))</f>
        <v>8590</v>
      </c>
      <c r="E236" s="19" cm="1">
        <f t="array" ref="E236">_xlfn.XLOOKUP(transformación!B227,'[1]IPC Armonizado'!$A$2:$A$250,_xlfn.XLOOKUP($C$1,'[1]IPC Armonizado'!$B$1:$Q$1,'[1]IPC Armonizado'!$B$2:$Q$250))</f>
        <v>122.1</v>
      </c>
      <c r="F236" s="19" cm="1">
        <f t="array" ref="F236">_xlfn.XLOOKUP(transformación!A227,'[1]Desempleo armonizado'!$A$2:$A$101,_xlfn.XLOOKUP($C$1,'[1]Desempleo armonizado'!$B$1:$P$1,'[1]Desempleo armonizado'!$B$2:$P$101))</f>
        <v>7.3</v>
      </c>
      <c r="G236" s="26" cm="1">
        <f t="array" ref="G236">IFERROR(_xlfn.XLOOKUP(transformación!$B227,[1]Forwarkeys!$B$2:$B$1000,_xlfn.XLOOKUP($C$1,[1]Forwarkeys!$C$1:$BA$1,[1]Forwarkeys!$C$2:$BA$1000)),"-")</f>
        <v>55065</v>
      </c>
      <c r="H236" s="19">
        <f>España!E236</f>
        <v>121.38</v>
      </c>
      <c r="I236" s="3">
        <f>[1]Aeropuerto!$L229</f>
        <v>50404</v>
      </c>
      <c r="J236" s="3" t="e" cm="1">
        <f t="array" ref="J236">_xlfn.XLOOKUP(transformación!$B227,[1]Mortalidad!$A$2:$A$301,_xlfn.XLOOKUP($C$1,[1]Mortalidad!$B$1:$P$1,[1]Mortalidad!$B$2:$P$301))</f>
        <v>#N/A</v>
      </c>
      <c r="K236" s="19" cm="1">
        <f t="array" ref="K236">_xlfn.XLOOKUP(transformación!$B227,'[1]Indice del consumidor'!$A$2:$A$301,_xlfn.XLOOKUP($C$1,'[1]Indice del consumidor'!$B$1:$P$1,'[1]Indice del consumidor'!$B$2:$P$301))</f>
        <v>-16.8</v>
      </c>
      <c r="L236" s="3" cm="1">
        <f t="array" ref="L236">_xlfn.XLOOKUP(transformación!B227,'[1]Total Búsquedas'!$A$5:$A$101,_xlfn.XLOOKUP($C$1,'[1]Total Búsquedas'!$B$2:$Q$2,'[1]Total Búsquedas'!$B$5:$Q$101))</f>
        <v>591130</v>
      </c>
      <c r="M236" s="3" cm="1">
        <f t="array" ref="M236">_xlfn.XLOOKUP(transformación!B227,'[1]Búsquedas a tres meses'!$A$5:$A$101,_xlfn.XLOOKUP($C$1,'[1]Búsquedas a tres meses'!$B$2:$Q$2,'[1]Búsquedas a tres meses'!$B$5:$Q$101))</f>
        <v>591130</v>
      </c>
      <c r="N236" s="3" cm="1">
        <f t="array" ref="N236">_xlfn.XLOOKUP(transformación!B227,'[1]Búsquedas a 6 meses'!$A$5:$A$101,_xlfn.XLOOKUP($C$1,'[1]Búsquedas a 6 meses'!$B$2:$Q$2,'[1]Búsquedas a 6 meses'!$B$5:$Q$101))</f>
        <v>658026</v>
      </c>
    </row>
    <row r="237" spans="1:14" x14ac:dyDescent="0.3">
      <c r="A237" s="2">
        <v>2023</v>
      </c>
      <c r="B237" s="2">
        <v>10</v>
      </c>
      <c r="C237" s="3">
        <f>'Viajeros Hoteles y Apartamet'!Q237</f>
        <v>36471</v>
      </c>
      <c r="D237" s="3" t="e" cm="1">
        <f t="array" ref="D237">_xlfn.XLOOKUP(transformación!A228,'[1]Pib Pc'!$A$2:$A$81,_xlfn.XLOOKUP($C$1,'[1]Pib Pc'!B$1:P$1,'[1]Pib Pc'!$B$2:$P$81))</f>
        <v>#N/A</v>
      </c>
      <c r="E237" s="19" cm="1">
        <f t="array" ref="E237">_xlfn.XLOOKUP(transformación!B228,'[1]IPC Armonizado'!$A$2:$A$250,_xlfn.XLOOKUP($C$1,'[1]IPC Armonizado'!$B$1:$Q$1,'[1]IPC Armonizado'!$B$2:$Q$250))</f>
        <v>122.2</v>
      </c>
      <c r="F237" s="19" t="e" cm="1">
        <f t="array" ref="F237">_xlfn.XLOOKUP(transformación!A228,'[1]Desempleo armonizado'!$A$2:$A$101,_xlfn.XLOOKUP($C$1,'[1]Desempleo armonizado'!$B$1:$P$1,'[1]Desempleo armonizado'!$B$2:$P$101))</f>
        <v>#N/A</v>
      </c>
      <c r="G237" s="26" cm="1">
        <f t="array" ref="G237">IFERROR(_xlfn.XLOOKUP(transformación!$B228,[1]Forwarkeys!$B$2:$B$1000,_xlfn.XLOOKUP($C$1,[1]Forwarkeys!$C$1:$BA$1,[1]Forwarkeys!$C$2:$BA$1000)),"-")</f>
        <v>53662</v>
      </c>
      <c r="H237" s="19">
        <f>España!E237</f>
        <v>121.69</v>
      </c>
      <c r="I237" s="3">
        <f>[1]Aeropuerto!$L230</f>
        <v>49121</v>
      </c>
      <c r="J237" s="3" t="e" cm="1">
        <f t="array" ref="J237">_xlfn.XLOOKUP(transformación!$B228,[1]Mortalidad!$A$2:$A$301,_xlfn.XLOOKUP($C$1,[1]Mortalidad!$B$1:$P$1,[1]Mortalidad!$B$2:$P$301))</f>
        <v>#N/A</v>
      </c>
      <c r="K237" s="19" cm="1">
        <f t="array" ref="K237">_xlfn.XLOOKUP(transformación!$B228,'[1]Indice del consumidor'!$A$2:$A$301,_xlfn.XLOOKUP($C$1,'[1]Indice del consumidor'!$B$1:$P$1,'[1]Indice del consumidor'!$B$2:$P$301))</f>
        <v>-20.7</v>
      </c>
      <c r="L237" s="3" cm="1">
        <f t="array" ref="L237">_xlfn.XLOOKUP(transformación!B228,'[1]Total Búsquedas'!$A$5:$A$101,_xlfn.XLOOKUP($C$1,'[1]Total Búsquedas'!$B$2:$Q$2,'[1]Total Búsquedas'!$B$5:$Q$101))</f>
        <v>619350</v>
      </c>
      <c r="M237" s="3" cm="1">
        <f t="array" ref="M237">_xlfn.XLOOKUP(transformación!B228,'[1]Búsquedas a tres meses'!$A$5:$A$101,_xlfn.XLOOKUP($C$1,'[1]Búsquedas a tres meses'!$B$2:$Q$2,'[1]Búsquedas a tres meses'!$B$5:$Q$101))</f>
        <v>689942</v>
      </c>
      <c r="N237" s="3" cm="1">
        <f t="array" ref="N237">_xlfn.XLOOKUP(transformación!B228,'[1]Búsquedas a 6 meses'!$A$5:$A$101,_xlfn.XLOOKUP($C$1,'[1]Búsquedas a 6 meses'!$B$2:$Q$2,'[1]Búsquedas a 6 meses'!$B$5:$Q$101))</f>
        <v>796103</v>
      </c>
    </row>
    <row r="238" spans="1:14" x14ac:dyDescent="0.3">
      <c r="A238" s="2">
        <v>2023</v>
      </c>
      <c r="B238" s="2">
        <v>11</v>
      </c>
      <c r="C238" s="3">
        <f>'Viajeros Hoteles y Apartamet'!Q238</f>
        <v>31250</v>
      </c>
      <c r="D238" s="3" t="e" cm="1">
        <f t="array" ref="D238">_xlfn.XLOOKUP(transformación!A229,'[1]Pib Pc'!$A$2:$A$81,_xlfn.XLOOKUP($C$1,'[1]Pib Pc'!B$1:P$1,'[1]Pib Pc'!$B$2:$P$81))</f>
        <v>#N/A</v>
      </c>
      <c r="E238" s="19" cm="1">
        <f t="array" ref="E238">_xlfn.XLOOKUP(transformación!B229,'[1]IPC Armonizado'!$A$2:$A$250,_xlfn.XLOOKUP($C$1,'[1]IPC Armonizado'!$B$1:$Q$1,'[1]IPC Armonizado'!$B$2:$Q$250))</f>
        <v>121.5</v>
      </c>
      <c r="F238" s="19" t="e" cm="1">
        <f t="array" ref="F238">_xlfn.XLOOKUP(transformación!A229,'[1]Desempleo armonizado'!$A$2:$A$101,_xlfn.XLOOKUP($C$1,'[1]Desempleo armonizado'!$B$1:$P$1,'[1]Desempleo armonizado'!$B$2:$P$101))</f>
        <v>#N/A</v>
      </c>
      <c r="G238" s="26" cm="1">
        <f t="array" ref="G238">IFERROR(_xlfn.XLOOKUP(transformación!$B229,[1]Forwarkeys!$B$2:$B$1000,_xlfn.XLOOKUP($C$1,[1]Forwarkeys!$C$1:$BA$1,[1]Forwarkeys!$C$2:$BA$1000)),"-")</f>
        <v>38929</v>
      </c>
      <c r="H238" s="19">
        <f>España!E238</f>
        <v>121.05</v>
      </c>
      <c r="I238" s="3">
        <f>[1]Aeropuerto!$L231</f>
        <v>34315</v>
      </c>
      <c r="J238" s="3" t="e" cm="1">
        <f t="array" ref="J238">_xlfn.XLOOKUP(transformación!$B229,[1]Mortalidad!$A$2:$A$301,_xlfn.XLOOKUP($C$1,[1]Mortalidad!$B$1:$P$1,[1]Mortalidad!$B$2:$P$301))</f>
        <v>#N/A</v>
      </c>
      <c r="K238" s="19" cm="1">
        <f t="array" ref="K238">_xlfn.XLOOKUP(transformación!$B229,'[1]Indice del consumidor'!$A$2:$A$301,_xlfn.XLOOKUP($C$1,'[1]Indice del consumidor'!$B$1:$P$1,'[1]Indice del consumidor'!$B$2:$P$301))</f>
        <v>-19.3</v>
      </c>
      <c r="L238" s="3" cm="1">
        <f t="array" ref="L238">_xlfn.XLOOKUP(transformación!B229,'[1]Total Búsquedas'!$A$5:$A$101,_xlfn.XLOOKUP($C$1,'[1]Total Búsquedas'!$B$2:$Q$2,'[1]Total Búsquedas'!$B$5:$Q$101))</f>
        <v>420763</v>
      </c>
      <c r="M238" s="3" cm="1">
        <f t="array" ref="M238">_xlfn.XLOOKUP(transformación!B229,'[1]Búsquedas a tres meses'!$A$5:$A$101,_xlfn.XLOOKUP($C$1,'[1]Búsquedas a tres meses'!$B$2:$Q$2,'[1]Búsquedas a tres meses'!$B$5:$Q$101))</f>
        <v>606505</v>
      </c>
      <c r="N238" s="3" cm="1">
        <f t="array" ref="N238">_xlfn.XLOOKUP(transformación!B229,'[1]Búsquedas a 6 meses'!$A$5:$A$101,_xlfn.XLOOKUP($C$1,'[1]Búsquedas a 6 meses'!$B$2:$Q$2,'[1]Búsquedas a 6 meses'!$B$5:$Q$101))</f>
        <v>747989</v>
      </c>
    </row>
    <row r="239" spans="1:14" x14ac:dyDescent="0.3">
      <c r="A239" s="2">
        <v>2023</v>
      </c>
      <c r="B239" s="2">
        <v>12</v>
      </c>
      <c r="C239" s="3">
        <f>'Viajeros Hoteles y Apartamet'!Q239</f>
        <v>0</v>
      </c>
      <c r="D239" s="3" t="e" cm="1">
        <f t="array" ref="D239">_xlfn.XLOOKUP(transformación!A230,'[1]Pib Pc'!$A$2:$A$81,_xlfn.XLOOKUP($C$1,'[1]Pib Pc'!B$1:P$1,'[1]Pib Pc'!$B$2:$P$81))</f>
        <v>#N/A</v>
      </c>
      <c r="E239" s="19" cm="1">
        <f t="array" ref="E239">_xlfn.XLOOKUP(transformación!B230,'[1]IPC Armonizado'!$A$2:$A$250,_xlfn.XLOOKUP($C$1,'[1]IPC Armonizado'!$B$1:$Q$1,'[1]IPC Armonizado'!$B$2:$Q$250))</f>
        <v>121.7</v>
      </c>
      <c r="F239" s="19" t="e" cm="1">
        <f t="array" ref="F239">_xlfn.XLOOKUP(transformación!A230,'[1]Desempleo armonizado'!$A$2:$A$101,_xlfn.XLOOKUP($C$1,'[1]Desempleo armonizado'!$B$1:$P$1,'[1]Desempleo armonizado'!$B$2:$P$101))</f>
        <v>#N/A</v>
      </c>
      <c r="G239" s="26" cm="1">
        <f t="array" ref="G239">IFERROR(_xlfn.XLOOKUP(transformación!$B230,[1]Forwarkeys!$B$2:$B$1000,_xlfn.XLOOKUP($C$1,[1]Forwarkeys!$C$1:$BA$1,[1]Forwarkeys!$C$2:$BA$1000)),"-")</f>
        <v>46427</v>
      </c>
      <c r="H239" s="19">
        <f>España!E239</f>
        <v>121.06</v>
      </c>
      <c r="I239" s="3">
        <f>[1]Aeropuerto!$L232</f>
        <v>40793</v>
      </c>
      <c r="J239" s="3" t="e" cm="1">
        <f t="array" ref="J239">_xlfn.XLOOKUP(transformación!$B230,[1]Mortalidad!$A$2:$A$301,_xlfn.XLOOKUP($C$1,[1]Mortalidad!$B$1:$P$1,[1]Mortalidad!$B$2:$P$301))</f>
        <v>#N/A</v>
      </c>
      <c r="K239" s="19" cm="1">
        <f t="array" ref="K239">_xlfn.XLOOKUP(transformación!$B230,'[1]Indice del consumidor'!$A$2:$A$301,_xlfn.XLOOKUP($C$1,'[1]Indice del consumidor'!$B$1:$P$1,'[1]Indice del consumidor'!$B$2:$P$301))</f>
        <v>-16.8</v>
      </c>
      <c r="L239" s="3" cm="1">
        <f t="array" ref="L239">_xlfn.XLOOKUP(transformación!B230,'[1]Total Búsquedas'!$A$5:$A$101,_xlfn.XLOOKUP($C$1,'[1]Total Búsquedas'!$B$2:$Q$2,'[1]Total Búsquedas'!$B$5:$Q$101))</f>
        <v>173288</v>
      </c>
      <c r="M239" s="3" cm="1">
        <f t="array" ref="M239">_xlfn.XLOOKUP(transformación!B230,'[1]Búsquedas a tres meses'!$A$5:$A$101,_xlfn.XLOOKUP($C$1,'[1]Búsquedas a tres meses'!$B$2:$Q$2,'[1]Búsquedas a tres meses'!$B$5:$Q$101))</f>
        <v>568671</v>
      </c>
      <c r="N239" s="3" cm="1">
        <f t="array" ref="N239">_xlfn.XLOOKUP(transformación!B230,'[1]Búsquedas a 6 meses'!$A$5:$A$101,_xlfn.XLOOKUP($C$1,'[1]Búsquedas a 6 meses'!$B$2:$Q$2,'[1]Búsquedas a 6 meses'!$B$5:$Q$101))</f>
        <v>720022</v>
      </c>
    </row>
    <row r="240" spans="1:14" x14ac:dyDescent="0.3">
      <c r="A240" s="2">
        <v>2024</v>
      </c>
      <c r="B240" s="2">
        <v>1</v>
      </c>
      <c r="G240" s="26" cm="1">
        <f t="array" ref="G240">IFERROR(_xlfn.XLOOKUP(transformación!$B231,[1]Forwarkeys!$B$2:$B$1000,_xlfn.XLOOKUP($C$1,[1]Forwarkeys!$C$1:$BA$1,[1]Forwarkeys!$C$2:$BA$1000)),"-")</f>
        <v>42981</v>
      </c>
    </row>
    <row r="241" spans="1:7" x14ac:dyDescent="0.3">
      <c r="A241" s="2">
        <v>2024</v>
      </c>
      <c r="B241" s="2">
        <v>2</v>
      </c>
      <c r="G241" s="26" cm="1">
        <f t="array" ref="G241">IFERROR(_xlfn.XLOOKUP(transformación!$B232,[1]Forwarkeys!$B$2:$B$1000,_xlfn.XLOOKUP($C$1,[1]Forwarkeys!$C$1:$BA$1,[1]Forwarkeys!$C$2:$BA$1000)),"-")</f>
        <v>40634</v>
      </c>
    </row>
    <row r="242" spans="1:7" x14ac:dyDescent="0.3">
      <c r="A242" s="2">
        <v>2024</v>
      </c>
      <c r="B242" s="2">
        <v>3</v>
      </c>
      <c r="G242" s="26" cm="1">
        <f t="array" ref="G242">IFERROR(_xlfn.XLOOKUP(transformación!$B233,[1]Forwarkeys!$B$2:$B$1000,_xlfn.XLOOKUP($C$1,[1]Forwarkeys!$C$1:$BA$1,[1]Forwarkeys!$C$2:$BA$1000)),"-")</f>
        <v>48041</v>
      </c>
    </row>
    <row r="243" spans="1:7" x14ac:dyDescent="0.3">
      <c r="A243" s="2">
        <v>2024</v>
      </c>
      <c r="B243" s="2">
        <v>4</v>
      </c>
      <c r="G243" s="26" cm="1">
        <f t="array" ref="G243">IFERROR(_xlfn.XLOOKUP(transformación!$B234,[1]Forwarkeys!$B$2:$B$1000,_xlfn.XLOOKUP($C$1,[1]Forwarkeys!$C$1:$BA$1,[1]Forwarkeys!$C$2:$BA$1000)),"-")</f>
        <v>63501</v>
      </c>
    </row>
    <row r="244" spans="1:7" x14ac:dyDescent="0.3">
      <c r="A244" s="2">
        <v>2024</v>
      </c>
      <c r="B244" s="2">
        <v>5</v>
      </c>
      <c r="G244" s="26" cm="1">
        <f t="array" ref="G244">IFERROR(_xlfn.XLOOKUP(transformación!$B235,[1]Forwarkeys!$B$2:$B$1000,_xlfn.XLOOKUP($C$1,[1]Forwarkeys!$C$1:$BA$1,[1]Forwarkeys!$C$2:$BA$1000)),"-")</f>
        <v>66834</v>
      </c>
    </row>
    <row r="245" spans="1:7" x14ac:dyDescent="0.3">
      <c r="A245" s="2">
        <v>2024</v>
      </c>
      <c r="B245" s="2">
        <v>6</v>
      </c>
      <c r="G245" s="26" cm="1">
        <f t="array" ref="G245">IFERROR(_xlfn.XLOOKUP(transformación!$B236,[1]Forwarkeys!$B$2:$B$1000,_xlfn.XLOOKUP($C$1,[1]Forwarkeys!$C$1:$BA$1,[1]Forwarkeys!$C$2:$BA$1000)),"-")</f>
        <v>66236</v>
      </c>
    </row>
    <row r="246" spans="1:7" x14ac:dyDescent="0.3">
      <c r="A246" s="2">
        <v>2024</v>
      </c>
      <c r="B246" s="2">
        <v>7</v>
      </c>
    </row>
    <row r="247" spans="1:7" x14ac:dyDescent="0.3">
      <c r="A247" s="2">
        <v>2024</v>
      </c>
      <c r="B247" s="2">
        <v>8</v>
      </c>
    </row>
    <row r="248" spans="1:7" x14ac:dyDescent="0.3">
      <c r="A248" s="2">
        <v>2024</v>
      </c>
      <c r="B248" s="2">
        <v>9</v>
      </c>
    </row>
    <row r="249" spans="1:7" x14ac:dyDescent="0.3">
      <c r="A249" s="2">
        <v>2024</v>
      </c>
      <c r="B249" s="2">
        <v>10</v>
      </c>
    </row>
    <row r="250" spans="1:7" x14ac:dyDescent="0.3">
      <c r="A250" s="2">
        <v>2024</v>
      </c>
      <c r="B250" s="2">
        <v>11</v>
      </c>
    </row>
    <row r="251" spans="1:7" x14ac:dyDescent="0.3">
      <c r="A251" s="2">
        <v>2024</v>
      </c>
      <c r="B251" s="2">
        <v>12</v>
      </c>
    </row>
  </sheetData>
  <mergeCells count="10">
    <mergeCell ref="A7:B7"/>
    <mergeCell ref="C7:D7"/>
    <mergeCell ref="A9:B9"/>
    <mergeCell ref="C9:M9"/>
    <mergeCell ref="A1:B1"/>
    <mergeCell ref="C1:D1"/>
    <mergeCell ref="A3:B3"/>
    <mergeCell ref="C3:G3"/>
    <mergeCell ref="A5:B5"/>
    <mergeCell ref="C5:D5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66389A-D531-4104-9173-C32334F658B7}">
  <dimension ref="A1:N251"/>
  <sheetViews>
    <sheetView showGridLines="0" workbookViewId="0">
      <selection activeCell="I11" sqref="I11"/>
    </sheetView>
  </sheetViews>
  <sheetFormatPr baseColWidth="10" defaultRowHeight="15.05" x14ac:dyDescent="0.3"/>
  <cols>
    <col min="2" max="2" width="8.5546875" customWidth="1"/>
    <col min="9" max="9" width="15" customWidth="1"/>
  </cols>
  <sheetData>
    <row r="1" spans="1:14" x14ac:dyDescent="0.3">
      <c r="A1" s="47" t="s">
        <v>119</v>
      </c>
      <c r="B1" s="47"/>
      <c r="C1" s="48" t="s">
        <v>723</v>
      </c>
      <c r="D1" s="48"/>
      <c r="E1" s="6" t="s">
        <v>723</v>
      </c>
      <c r="F1" s="6"/>
      <c r="G1" s="6"/>
      <c r="H1" s="6"/>
      <c r="I1" s="6"/>
      <c r="J1" s="4"/>
      <c r="K1" s="4"/>
      <c r="L1" s="4"/>
    </row>
    <row r="2" spans="1:14" ht="8.9499999999999993" customHeight="1" x14ac:dyDescent="0.3">
      <c r="A2" s="5"/>
      <c r="B2" s="5"/>
      <c r="C2" s="6"/>
      <c r="D2" s="6"/>
      <c r="E2" s="6"/>
      <c r="F2" s="6"/>
    </row>
    <row r="3" spans="1:14" ht="21.95" customHeight="1" x14ac:dyDescent="0.3">
      <c r="A3" s="49" t="s">
        <v>4</v>
      </c>
      <c r="B3" s="49"/>
      <c r="C3" s="50" t="s">
        <v>735</v>
      </c>
      <c r="D3" s="50"/>
      <c r="E3" s="50"/>
      <c r="F3" s="50"/>
      <c r="G3" s="50"/>
    </row>
    <row r="4" spans="1:14" ht="8.9499999999999993" customHeight="1" x14ac:dyDescent="0.3">
      <c r="A4" s="5"/>
      <c r="B4" s="5"/>
      <c r="C4" s="6"/>
      <c r="D4" s="6"/>
      <c r="E4" s="6"/>
      <c r="F4" s="6"/>
    </row>
    <row r="5" spans="1:14" ht="16" customHeight="1" x14ac:dyDescent="0.3">
      <c r="A5" s="47" t="s">
        <v>5</v>
      </c>
      <c r="B5" s="47"/>
      <c r="C5" s="48" t="s">
        <v>8</v>
      </c>
      <c r="D5" s="48"/>
      <c r="E5" s="4"/>
      <c r="F5" s="4"/>
    </row>
    <row r="6" spans="1:14" ht="8.9499999999999993" customHeight="1" x14ac:dyDescent="0.3">
      <c r="A6" s="5"/>
      <c r="B6" s="5"/>
      <c r="C6" s="6"/>
      <c r="D6" s="6"/>
      <c r="E6" s="6"/>
      <c r="F6" s="6"/>
    </row>
    <row r="7" spans="1:14" ht="16" customHeight="1" x14ac:dyDescent="0.3">
      <c r="A7" s="47" t="s">
        <v>6</v>
      </c>
      <c r="B7" s="47"/>
      <c r="C7" s="48" t="s">
        <v>7</v>
      </c>
      <c r="D7" s="48"/>
      <c r="E7" s="4"/>
      <c r="F7" s="4"/>
    </row>
    <row r="8" spans="1:14" ht="8.9499999999999993" customHeight="1" x14ac:dyDescent="0.3">
      <c r="A8" s="5"/>
      <c r="B8" s="5"/>
      <c r="C8" s="6"/>
      <c r="D8" s="6"/>
      <c r="E8" s="6"/>
      <c r="F8" s="6"/>
    </row>
    <row r="9" spans="1:14" ht="16" customHeight="1" x14ac:dyDescent="0.3">
      <c r="A9" s="47" t="s">
        <v>9</v>
      </c>
      <c r="B9" s="47"/>
      <c r="C9" s="48" t="s">
        <v>46</v>
      </c>
      <c r="D9" s="48"/>
      <c r="E9" s="48"/>
      <c r="F9" s="48"/>
      <c r="G9" s="48"/>
      <c r="H9" s="48"/>
      <c r="I9" s="48"/>
      <c r="J9" s="48"/>
      <c r="K9" s="48"/>
      <c r="L9" s="48"/>
      <c r="M9" s="48"/>
    </row>
    <row r="10" spans="1:14" x14ac:dyDescent="0.3">
      <c r="C10" s="30" t="s">
        <v>677</v>
      </c>
    </row>
    <row r="11" spans="1:14" ht="30.7" customHeight="1" x14ac:dyDescent="0.3">
      <c r="A11" s="7" t="s">
        <v>2</v>
      </c>
      <c r="B11" s="7" t="s">
        <v>3</v>
      </c>
      <c r="C11" s="8" t="str">
        <f>'Viajeros Hoteles y Apartamet'!N11</f>
        <v>Austria</v>
      </c>
      <c r="D11" s="18" t="s">
        <v>43</v>
      </c>
      <c r="E11" s="18" t="s">
        <v>44</v>
      </c>
      <c r="F11" s="18" t="s">
        <v>45</v>
      </c>
      <c r="G11" s="27" t="s">
        <v>654</v>
      </c>
      <c r="H11" s="18" t="s">
        <v>681</v>
      </c>
      <c r="I11" s="18" t="str">
        <f>+CONCATENATE("Llegadas a AGP ",[1]Aeropuerto!$D$4)</f>
        <v>Llegadas a AGP Austria</v>
      </c>
      <c r="J11" s="18" t="s">
        <v>697</v>
      </c>
      <c r="K11" s="18" t="s">
        <v>698</v>
      </c>
      <c r="L11" s="18" t="s">
        <v>699</v>
      </c>
      <c r="M11" s="18" t="s">
        <v>700</v>
      </c>
      <c r="N11" s="18" t="s">
        <v>701</v>
      </c>
    </row>
    <row r="12" spans="1:14" x14ac:dyDescent="0.3">
      <c r="A12" s="2" t="str">
        <f>'Viajeros Hoteles y Apartamet'!A12</f>
        <v>2005</v>
      </c>
      <c r="B12" s="2" t="str">
        <f>'Viajeros Hoteles y Apartamet'!B12</f>
        <v>1</v>
      </c>
      <c r="C12" s="3">
        <f>'Viajeros Hoteles y Apartamet'!N12</f>
        <v>1917</v>
      </c>
      <c r="D12" s="3" cm="1">
        <f t="array" ref="D12">_xlfn.XLOOKUP(transformación!A3,'[1]Pib Pc'!$A$2:$A$81,_xlfn.XLOOKUP($C$1,'[1]Pib Pc'!B$1:P$1,'[1]Pib Pc'!$B$2:$P$81))</f>
        <v>7240</v>
      </c>
      <c r="E12" s="19" cm="1">
        <f t="array" ref="E12">_xlfn.XLOOKUP(transformación!B3,'[1]IPC Armonizado'!$A$2:$A$250,_xlfn.XLOOKUP($C$1,'[1]IPC Armonizado'!$B$1:$Q$1,'[1]IPC Armonizado'!$B$2:$Q$250))</f>
        <v>81.599999999999994</v>
      </c>
      <c r="F12" s="19" cm="1">
        <f t="array" ref="F12">_xlfn.XLOOKUP(transformación!A3,'[1]Desempleo armonizado'!$A$2:$A$101,_xlfn.XLOOKUP($C$1,'[1]Desempleo armonizado'!$B$1:$P$1,'[1]Desempleo armonizado'!$B$2:$P$101))</f>
        <v>5.7</v>
      </c>
      <c r="G12" s="26" t="str" cm="1">
        <f t="array" ref="G12">IFERROR(_xlfn.XLOOKUP(transformación!$B3,[1]Forwarkeys!$B$2:$B$1000,_xlfn.XLOOKUP($C$1,[1]Forwarkeys!$C$1:$BA$1,[1]Forwarkeys!$C$2:$BA$1000)),"-")</f>
        <v>-</v>
      </c>
      <c r="H12" s="19">
        <f>España!E12</f>
        <v>81.16</v>
      </c>
      <c r="I12" s="3">
        <f>[1]Aeropuerto!$D5</f>
        <v>358</v>
      </c>
      <c r="J12" s="3" cm="1">
        <f t="array" ref="J12">_xlfn.XLOOKUP(transformación!$B3,[1]Mortalidad!$A$2:$A$301,_xlfn.XLOOKUP($C$1,[1]Mortalidad!$B$1:$P$1,[1]Mortalidad!$B$2:$P$301))</f>
        <v>7011</v>
      </c>
      <c r="K12" s="19" cm="1">
        <f t="array" ref="K12">_xlfn.XLOOKUP(transformación!$B3,'[1]Indice del consumidor'!$A$2:$A$301,_xlfn.XLOOKUP($C$1,'[1]Indice del consumidor'!$B$1:$P$1,'[1]Indice del consumidor'!$B$2:$P$301))</f>
        <v>-9.5</v>
      </c>
      <c r="L12" s="34" t="s">
        <v>702</v>
      </c>
      <c r="M12" s="34" t="s">
        <v>702</v>
      </c>
      <c r="N12" s="34" t="s">
        <v>702</v>
      </c>
    </row>
    <row r="13" spans="1:14" x14ac:dyDescent="0.3">
      <c r="A13" s="2" t="str">
        <f>'Viajeros Hoteles y Apartamet'!A13</f>
        <v>2005</v>
      </c>
      <c r="B13" s="2" t="str">
        <f>'Viajeros Hoteles y Apartamet'!B13</f>
        <v>2</v>
      </c>
      <c r="C13" s="3">
        <f>'Viajeros Hoteles y Apartamet'!N13</f>
        <v>3345</v>
      </c>
      <c r="D13" s="3" cm="1">
        <f t="array" ref="D13">_xlfn.XLOOKUP(transformación!A4,'[1]Pib Pc'!$A$2:$A$81,_xlfn.XLOOKUP($C$1,'[1]Pib Pc'!B$1:P$1,'[1]Pib Pc'!$B$2:$P$81))</f>
        <v>7240</v>
      </c>
      <c r="E13" s="19" cm="1">
        <f t="array" ref="E13">_xlfn.XLOOKUP(transformación!B4,'[1]IPC Armonizado'!$A$2:$A$250,_xlfn.XLOOKUP($C$1,'[1]IPC Armonizado'!$B$1:$Q$1,'[1]IPC Armonizado'!$B$2:$Q$250))</f>
        <v>81.87</v>
      </c>
      <c r="F13" s="19" cm="1">
        <f t="array" ref="F13">_xlfn.XLOOKUP(transformación!A4,'[1]Desempleo armonizado'!$A$2:$A$101,_xlfn.XLOOKUP($C$1,'[1]Desempleo armonizado'!$B$1:$P$1,'[1]Desempleo armonizado'!$B$2:$P$101))</f>
        <v>5.7</v>
      </c>
      <c r="G13" s="26" t="str" cm="1">
        <f t="array" ref="G13">IFERROR(_xlfn.XLOOKUP(transformación!$B4,[1]Forwarkeys!$B$2:$B$1000,_xlfn.XLOOKUP($C$1,[1]Forwarkeys!$C$1:$BA$1,[1]Forwarkeys!$C$2:$BA$1000)),"-")</f>
        <v>-</v>
      </c>
      <c r="H13" s="19">
        <f>España!E13</f>
        <v>81.349999999999994</v>
      </c>
      <c r="I13" s="3">
        <f>[1]Aeropuerto!$D6</f>
        <v>637</v>
      </c>
      <c r="J13" s="3" cm="1">
        <f t="array" ref="J13">_xlfn.XLOOKUP(transformación!$B4,[1]Mortalidad!$A$2:$A$301,_xlfn.XLOOKUP($C$1,[1]Mortalidad!$B$1:$P$1,[1]Mortalidad!$B$2:$P$301))</f>
        <v>7147</v>
      </c>
      <c r="K13" s="19" cm="1">
        <f t="array" ref="K13">_xlfn.XLOOKUP(transformación!$B4,'[1]Indice del consumidor'!$A$2:$A$301,_xlfn.XLOOKUP($C$1,'[1]Indice del consumidor'!$B$1:$P$1,'[1]Indice del consumidor'!$B$2:$P$301))</f>
        <v>-11</v>
      </c>
      <c r="L13" s="34" t="s">
        <v>702</v>
      </c>
      <c r="M13" s="34" t="s">
        <v>702</v>
      </c>
      <c r="N13" s="34" t="s">
        <v>702</v>
      </c>
    </row>
    <row r="14" spans="1:14" x14ac:dyDescent="0.3">
      <c r="A14" s="2" t="str">
        <f>'Viajeros Hoteles y Apartamet'!A14</f>
        <v>2005</v>
      </c>
      <c r="B14" s="2" t="str">
        <f>'Viajeros Hoteles y Apartamet'!B14</f>
        <v>3</v>
      </c>
      <c r="C14" s="3">
        <f>'Viajeros Hoteles y Apartamet'!N14</f>
        <v>2848</v>
      </c>
      <c r="D14" s="3" cm="1">
        <f t="array" ref="D14">_xlfn.XLOOKUP(transformación!A5,'[1]Pib Pc'!$A$2:$A$81,_xlfn.XLOOKUP($C$1,'[1]Pib Pc'!B$1:P$1,'[1]Pib Pc'!$B$2:$P$81))</f>
        <v>7240</v>
      </c>
      <c r="E14" s="19" cm="1">
        <f t="array" ref="E14">_xlfn.XLOOKUP(transformación!B5,'[1]IPC Armonizado'!$A$2:$A$250,_xlfn.XLOOKUP($C$1,'[1]IPC Armonizado'!$B$1:$Q$1,'[1]IPC Armonizado'!$B$2:$Q$250))</f>
        <v>82.26</v>
      </c>
      <c r="F14" s="19" cm="1">
        <f t="array" ref="F14">_xlfn.XLOOKUP(transformación!A5,'[1]Desempleo armonizado'!$A$2:$A$101,_xlfn.XLOOKUP($C$1,'[1]Desempleo armonizado'!$B$1:$P$1,'[1]Desempleo armonizado'!$B$2:$P$101))</f>
        <v>5.7</v>
      </c>
      <c r="G14" s="26" t="str" cm="1">
        <f t="array" ref="G14">IFERROR(_xlfn.XLOOKUP(transformación!$B5,[1]Forwarkeys!$B$2:$B$1000,_xlfn.XLOOKUP($C$1,[1]Forwarkeys!$C$1:$BA$1,[1]Forwarkeys!$C$2:$BA$1000)),"-")</f>
        <v>-</v>
      </c>
      <c r="H14" s="19">
        <f>España!E14</f>
        <v>82.07</v>
      </c>
      <c r="I14" s="3">
        <f>[1]Aeropuerto!$D7</f>
        <v>718</v>
      </c>
      <c r="J14" s="3" cm="1">
        <f t="array" ref="J14">_xlfn.XLOOKUP(transformación!$B5,[1]Mortalidad!$A$2:$A$301,_xlfn.XLOOKUP($C$1,[1]Mortalidad!$B$1:$P$1,[1]Mortalidad!$B$2:$P$301))</f>
        <v>7214</v>
      </c>
      <c r="K14" s="19" cm="1">
        <f t="array" ref="K14">_xlfn.XLOOKUP(transformación!$B5,'[1]Indice del consumidor'!$A$2:$A$301,_xlfn.XLOOKUP($C$1,'[1]Indice del consumidor'!$B$1:$P$1,'[1]Indice del consumidor'!$B$2:$P$301))</f>
        <v>-9</v>
      </c>
      <c r="L14" s="34" t="s">
        <v>702</v>
      </c>
      <c r="M14" s="34" t="s">
        <v>702</v>
      </c>
      <c r="N14" s="34" t="s">
        <v>702</v>
      </c>
    </row>
    <row r="15" spans="1:14" x14ac:dyDescent="0.3">
      <c r="A15" s="2" t="str">
        <f>'Viajeros Hoteles y Apartamet'!A15</f>
        <v>2005</v>
      </c>
      <c r="B15" s="2" t="str">
        <f>'Viajeros Hoteles y Apartamet'!B15</f>
        <v>4</v>
      </c>
      <c r="C15" s="3">
        <f>'Viajeros Hoteles y Apartamet'!N15</f>
        <v>2783</v>
      </c>
      <c r="D15" s="3" cm="1">
        <f t="array" ref="D15">_xlfn.XLOOKUP(transformación!A6,'[1]Pib Pc'!$A$2:$A$81,_xlfn.XLOOKUP($C$1,'[1]Pib Pc'!B$1:P$1,'[1]Pib Pc'!$B$2:$P$81))</f>
        <v>7730</v>
      </c>
      <c r="E15" s="19" cm="1">
        <f t="array" ref="E15">_xlfn.XLOOKUP(transformación!B6,'[1]IPC Armonizado'!$A$2:$A$250,_xlfn.XLOOKUP($C$1,'[1]IPC Armonizado'!$B$1:$Q$1,'[1]IPC Armonizado'!$B$2:$Q$250))</f>
        <v>82.08</v>
      </c>
      <c r="F15" s="19" cm="1">
        <f t="array" ref="F15">_xlfn.XLOOKUP(transformación!A6,'[1]Desempleo armonizado'!$A$2:$A$101,_xlfn.XLOOKUP($C$1,'[1]Desempleo armonizado'!$B$1:$P$1,'[1]Desempleo armonizado'!$B$2:$P$101))</f>
        <v>5.7</v>
      </c>
      <c r="G15" s="26" t="str" cm="1">
        <f t="array" ref="G15">IFERROR(_xlfn.XLOOKUP(transformación!$B6,[1]Forwarkeys!$B$2:$B$1000,_xlfn.XLOOKUP($C$1,[1]Forwarkeys!$C$1:$BA$1,[1]Forwarkeys!$C$2:$BA$1000)),"-")</f>
        <v>-</v>
      </c>
      <c r="H15" s="19">
        <f>España!E15</f>
        <v>83.24</v>
      </c>
      <c r="I15" s="3">
        <f>[1]Aeropuerto!$D8</f>
        <v>1590</v>
      </c>
      <c r="J15" s="3" cm="1">
        <f t="array" ref="J15">_xlfn.XLOOKUP(transformación!$B6,[1]Mortalidad!$A$2:$A$301,_xlfn.XLOOKUP($C$1,[1]Mortalidad!$B$1:$P$1,[1]Mortalidad!$B$2:$P$301))</f>
        <v>6044</v>
      </c>
      <c r="K15" s="19" cm="1">
        <f t="array" ref="K15">_xlfn.XLOOKUP(transformación!$B6,'[1]Indice del consumidor'!$A$2:$A$301,_xlfn.XLOOKUP($C$1,'[1]Indice del consumidor'!$B$1:$P$1,'[1]Indice del consumidor'!$B$2:$P$301))</f>
        <v>-10.5</v>
      </c>
      <c r="L15" s="34" t="s">
        <v>702</v>
      </c>
      <c r="M15" s="34" t="s">
        <v>702</v>
      </c>
      <c r="N15" s="34" t="s">
        <v>702</v>
      </c>
    </row>
    <row r="16" spans="1:14" x14ac:dyDescent="0.3">
      <c r="A16" s="2" t="str">
        <f>'Viajeros Hoteles y Apartamet'!A16</f>
        <v>2005</v>
      </c>
      <c r="B16" s="2" t="str">
        <f>'Viajeros Hoteles y Apartamet'!B16</f>
        <v>5</v>
      </c>
      <c r="C16" s="3">
        <f>'Viajeros Hoteles y Apartamet'!N16</f>
        <v>7068</v>
      </c>
      <c r="D16" s="3" cm="1">
        <f t="array" ref="D16">_xlfn.XLOOKUP(transformación!A7,'[1]Pib Pc'!$A$2:$A$81,_xlfn.XLOOKUP($C$1,'[1]Pib Pc'!B$1:P$1,'[1]Pib Pc'!$B$2:$P$81))</f>
        <v>7730</v>
      </c>
      <c r="E16" s="19" cm="1">
        <f t="array" ref="E16">_xlfn.XLOOKUP(transformación!B7,'[1]IPC Armonizado'!$A$2:$A$250,_xlfn.XLOOKUP($C$1,'[1]IPC Armonizado'!$B$1:$Q$1,'[1]IPC Armonizado'!$B$2:$Q$250))</f>
        <v>82.09</v>
      </c>
      <c r="F16" s="19" cm="1">
        <f t="array" ref="F16">_xlfn.XLOOKUP(transformación!A7,'[1]Desempleo armonizado'!$A$2:$A$101,_xlfn.XLOOKUP($C$1,'[1]Desempleo armonizado'!$B$1:$P$1,'[1]Desempleo armonizado'!$B$2:$P$101))</f>
        <v>5.7</v>
      </c>
      <c r="G16" s="26" t="str" cm="1">
        <f t="array" ref="G16">IFERROR(_xlfn.XLOOKUP(transformación!$B7,[1]Forwarkeys!$B$2:$B$1000,_xlfn.XLOOKUP($C$1,[1]Forwarkeys!$C$1:$BA$1,[1]Forwarkeys!$C$2:$BA$1000)),"-")</f>
        <v>-</v>
      </c>
      <c r="H16" s="19">
        <f>España!E16</f>
        <v>83.37</v>
      </c>
      <c r="I16" s="3">
        <f>[1]Aeropuerto!$D9</f>
        <v>2441</v>
      </c>
      <c r="J16" s="3" cm="1">
        <f t="array" ref="J16">_xlfn.XLOOKUP(transformación!$B7,[1]Mortalidad!$A$2:$A$301,_xlfn.XLOOKUP($C$1,[1]Mortalidad!$B$1:$P$1,[1]Mortalidad!$B$2:$P$301))</f>
        <v>6190</v>
      </c>
      <c r="K16" s="19" cm="1">
        <f t="array" ref="K16">_xlfn.XLOOKUP(transformación!$B7,'[1]Indice del consumidor'!$A$2:$A$301,_xlfn.XLOOKUP($C$1,'[1]Indice del consumidor'!$B$1:$P$1,'[1]Indice del consumidor'!$B$2:$P$301))</f>
        <v>-12.5</v>
      </c>
      <c r="L16" s="34" t="s">
        <v>702</v>
      </c>
      <c r="M16" s="34" t="s">
        <v>702</v>
      </c>
      <c r="N16" s="34" t="s">
        <v>702</v>
      </c>
    </row>
    <row r="17" spans="1:14" x14ac:dyDescent="0.3">
      <c r="A17" s="2" t="str">
        <f>'Viajeros Hoteles y Apartamet'!A17</f>
        <v>2005</v>
      </c>
      <c r="B17" s="2" t="str">
        <f>'Viajeros Hoteles y Apartamet'!B17</f>
        <v>6</v>
      </c>
      <c r="C17" s="3">
        <f>'Viajeros Hoteles y Apartamet'!N17</f>
        <v>4168</v>
      </c>
      <c r="D17" s="3" cm="1">
        <f t="array" ref="D17">_xlfn.XLOOKUP(transformación!A8,'[1]Pib Pc'!$A$2:$A$81,_xlfn.XLOOKUP($C$1,'[1]Pib Pc'!B$1:P$1,'[1]Pib Pc'!$B$2:$P$81))</f>
        <v>7730</v>
      </c>
      <c r="E17" s="19" cm="1">
        <f t="array" ref="E17">_xlfn.XLOOKUP(transformación!B8,'[1]IPC Armonizado'!$A$2:$A$250,_xlfn.XLOOKUP($C$1,'[1]IPC Armonizado'!$B$1:$Q$1,'[1]IPC Armonizado'!$B$2:$Q$250))</f>
        <v>82.3</v>
      </c>
      <c r="F17" s="19" cm="1">
        <f t="array" ref="F17">_xlfn.XLOOKUP(transformación!A8,'[1]Desempleo armonizado'!$A$2:$A$101,_xlfn.XLOOKUP($C$1,'[1]Desempleo armonizado'!$B$1:$P$1,'[1]Desempleo armonizado'!$B$2:$P$101))</f>
        <v>5.7</v>
      </c>
      <c r="G17" s="26" t="str" cm="1">
        <f t="array" ref="G17">IFERROR(_xlfn.XLOOKUP(transformación!$B8,[1]Forwarkeys!$B$2:$B$1000,_xlfn.XLOOKUP($C$1,[1]Forwarkeys!$C$1:$BA$1,[1]Forwarkeys!$C$2:$BA$1000)),"-")</f>
        <v>-</v>
      </c>
      <c r="H17" s="19">
        <f>España!E17</f>
        <v>83.63</v>
      </c>
      <c r="I17" s="3">
        <f>[1]Aeropuerto!$D10</f>
        <v>1684</v>
      </c>
      <c r="J17" s="3" cm="1">
        <f t="array" ref="J17">_xlfn.XLOOKUP(transformación!$B8,[1]Mortalidad!$A$2:$A$301,_xlfn.XLOOKUP($C$1,[1]Mortalidad!$B$1:$P$1,[1]Mortalidad!$B$2:$P$301))</f>
        <v>5599</v>
      </c>
      <c r="K17" s="19" cm="1">
        <f t="array" ref="K17">_xlfn.XLOOKUP(transformación!$B8,'[1]Indice del consumidor'!$A$2:$A$301,_xlfn.XLOOKUP($C$1,'[1]Indice del consumidor'!$B$1:$P$1,'[1]Indice del consumidor'!$B$2:$P$301))</f>
        <v>-10.6</v>
      </c>
      <c r="L17" s="34" t="s">
        <v>702</v>
      </c>
      <c r="M17" s="34" t="s">
        <v>702</v>
      </c>
      <c r="N17" s="34" t="s">
        <v>702</v>
      </c>
    </row>
    <row r="18" spans="1:14" x14ac:dyDescent="0.3">
      <c r="A18" s="2" t="str">
        <f>'Viajeros Hoteles y Apartamet'!A18</f>
        <v>2005</v>
      </c>
      <c r="B18" s="2" t="str">
        <f>'Viajeros Hoteles y Apartamet'!B18</f>
        <v>7</v>
      </c>
      <c r="C18" s="3">
        <f>'Viajeros Hoteles y Apartamet'!N18</f>
        <v>5142</v>
      </c>
      <c r="D18" s="3" cm="1">
        <f t="array" ref="D18">_xlfn.XLOOKUP(transformación!A9,'[1]Pib Pc'!$A$2:$A$81,_xlfn.XLOOKUP($C$1,'[1]Pib Pc'!B$1:P$1,'[1]Pib Pc'!$B$2:$P$81))</f>
        <v>7780</v>
      </c>
      <c r="E18" s="19" cm="1">
        <f t="array" ref="E18">_xlfn.XLOOKUP(transformación!B9,'[1]IPC Armonizado'!$A$2:$A$250,_xlfn.XLOOKUP($C$1,'[1]IPC Armonizado'!$B$1:$Q$1,'[1]IPC Armonizado'!$B$2:$Q$250))</f>
        <v>82.13</v>
      </c>
      <c r="F18" s="19" cm="1">
        <f t="array" ref="F18">_xlfn.XLOOKUP(transformación!A9,'[1]Desempleo armonizado'!$A$2:$A$101,_xlfn.XLOOKUP($C$1,'[1]Desempleo armonizado'!$B$1:$P$1,'[1]Desempleo armonizado'!$B$2:$P$101))</f>
        <v>5.6</v>
      </c>
      <c r="G18" s="26" t="str" cm="1">
        <f t="array" ref="G18">IFERROR(_xlfn.XLOOKUP(transformación!$B9,[1]Forwarkeys!$B$2:$B$1000,_xlfn.XLOOKUP($C$1,[1]Forwarkeys!$C$1:$BA$1,[1]Forwarkeys!$C$2:$BA$1000)),"-")</f>
        <v>-</v>
      </c>
      <c r="H18" s="19">
        <f>España!E18</f>
        <v>83.11</v>
      </c>
      <c r="I18" s="3">
        <f>[1]Aeropuerto!$D11</f>
        <v>1789</v>
      </c>
      <c r="J18" s="3" cm="1">
        <f t="array" ref="J18">_xlfn.XLOOKUP(transformación!$B9,[1]Mortalidad!$A$2:$A$301,_xlfn.XLOOKUP($C$1,[1]Mortalidad!$B$1:$P$1,[1]Mortalidad!$B$2:$P$301))</f>
        <v>5804</v>
      </c>
      <c r="K18" s="19" cm="1">
        <f t="array" ref="K18">_xlfn.XLOOKUP(transformación!$B9,'[1]Indice del consumidor'!$A$2:$A$301,_xlfn.XLOOKUP($C$1,'[1]Indice del consumidor'!$B$1:$P$1,'[1]Indice del consumidor'!$B$2:$P$301))</f>
        <v>-13.7</v>
      </c>
      <c r="L18" s="34" t="s">
        <v>702</v>
      </c>
      <c r="M18" s="34" t="s">
        <v>702</v>
      </c>
      <c r="N18" s="34" t="s">
        <v>702</v>
      </c>
    </row>
    <row r="19" spans="1:14" x14ac:dyDescent="0.3">
      <c r="A19" s="2" t="str">
        <f>'Viajeros Hoteles y Apartamet'!A19</f>
        <v>2005</v>
      </c>
      <c r="B19" s="2" t="str">
        <f>'Viajeros Hoteles y Apartamet'!B19</f>
        <v>8</v>
      </c>
      <c r="C19" s="3">
        <f>'Viajeros Hoteles y Apartamet'!N19</f>
        <v>7938</v>
      </c>
      <c r="D19" s="3" cm="1">
        <f t="array" ref="D19">_xlfn.XLOOKUP(transformación!A10,'[1]Pib Pc'!$A$2:$A$81,_xlfn.XLOOKUP($C$1,'[1]Pib Pc'!B$1:P$1,'[1]Pib Pc'!$B$2:$P$81))</f>
        <v>7780</v>
      </c>
      <c r="E19" s="19" cm="1">
        <f t="array" ref="E19">_xlfn.XLOOKUP(transformación!B10,'[1]IPC Armonizado'!$A$2:$A$250,_xlfn.XLOOKUP($C$1,'[1]IPC Armonizado'!$B$1:$Q$1,'[1]IPC Armonizado'!$B$2:$Q$250))</f>
        <v>82.26</v>
      </c>
      <c r="F19" s="19" cm="1">
        <f t="array" ref="F19">_xlfn.XLOOKUP(transformación!A10,'[1]Desempleo armonizado'!$A$2:$A$101,_xlfn.XLOOKUP($C$1,'[1]Desempleo armonizado'!$B$1:$P$1,'[1]Desempleo armonizado'!$B$2:$P$101))</f>
        <v>5.6</v>
      </c>
      <c r="G19" s="26" t="str" cm="1">
        <f t="array" ref="G19">IFERROR(_xlfn.XLOOKUP(transformación!$B10,[1]Forwarkeys!$B$2:$B$1000,_xlfn.XLOOKUP($C$1,[1]Forwarkeys!$C$1:$BA$1,[1]Forwarkeys!$C$2:$BA$1000)),"-")</f>
        <v>-</v>
      </c>
      <c r="H19" s="19">
        <f>España!E19</f>
        <v>83.5</v>
      </c>
      <c r="I19" s="3">
        <f>[1]Aeropuerto!$D12</f>
        <v>1388</v>
      </c>
      <c r="J19" s="3" cm="1">
        <f t="array" ref="J19">_xlfn.XLOOKUP(transformación!$B10,[1]Mortalidad!$A$2:$A$301,_xlfn.XLOOKUP($C$1,[1]Mortalidad!$B$1:$P$1,[1]Mortalidad!$B$2:$P$301))</f>
        <v>5725</v>
      </c>
      <c r="K19" s="19" cm="1">
        <f t="array" ref="K19">_xlfn.XLOOKUP(transformación!$B10,'[1]Indice del consumidor'!$A$2:$A$301,_xlfn.XLOOKUP($C$1,'[1]Indice del consumidor'!$B$1:$P$1,'[1]Indice del consumidor'!$B$2:$P$301))</f>
        <v>-14</v>
      </c>
      <c r="L19" s="34" t="s">
        <v>702</v>
      </c>
      <c r="M19" s="34" t="s">
        <v>702</v>
      </c>
      <c r="N19" s="34" t="s">
        <v>702</v>
      </c>
    </row>
    <row r="20" spans="1:14" x14ac:dyDescent="0.3">
      <c r="A20" s="2" t="str">
        <f>'Viajeros Hoteles y Apartamet'!A20</f>
        <v>2005</v>
      </c>
      <c r="B20" s="2" t="str">
        <f>'Viajeros Hoteles y Apartamet'!B20</f>
        <v>9</v>
      </c>
      <c r="C20" s="3">
        <f>'Viajeros Hoteles y Apartamet'!N20</f>
        <v>5879</v>
      </c>
      <c r="D20" s="3" cm="1">
        <f t="array" ref="D20">_xlfn.XLOOKUP(transformación!A11,'[1]Pib Pc'!$A$2:$A$81,_xlfn.XLOOKUP($C$1,'[1]Pib Pc'!B$1:P$1,'[1]Pib Pc'!$B$2:$P$81))</f>
        <v>7780</v>
      </c>
      <c r="E20" s="19" cm="1">
        <f t="array" ref="E20">_xlfn.XLOOKUP(transformación!B11,'[1]IPC Armonizado'!$A$2:$A$250,_xlfn.XLOOKUP($C$1,'[1]IPC Armonizado'!$B$1:$Q$1,'[1]IPC Armonizado'!$B$2:$Q$250))</f>
        <v>82.73</v>
      </c>
      <c r="F20" s="19" cm="1">
        <f t="array" ref="F20">_xlfn.XLOOKUP(transformación!A11,'[1]Desempleo armonizado'!$A$2:$A$101,_xlfn.XLOOKUP($C$1,'[1]Desempleo armonizado'!$B$1:$P$1,'[1]Desempleo armonizado'!$B$2:$P$101))</f>
        <v>5.6</v>
      </c>
      <c r="G20" s="26" t="str" cm="1">
        <f t="array" ref="G20">IFERROR(_xlfn.XLOOKUP(transformación!$B11,[1]Forwarkeys!$B$2:$B$1000,_xlfn.XLOOKUP($C$1,[1]Forwarkeys!$C$1:$BA$1,[1]Forwarkeys!$C$2:$BA$1000)),"-")</f>
        <v>-</v>
      </c>
      <c r="H20" s="19">
        <f>España!E20</f>
        <v>84.02</v>
      </c>
      <c r="I20" s="3">
        <f>[1]Aeropuerto!$D13</f>
        <v>1384</v>
      </c>
      <c r="J20" s="3" cm="1">
        <f t="array" ref="J20">_xlfn.XLOOKUP(transformación!$B11,[1]Mortalidad!$A$2:$A$301,_xlfn.XLOOKUP($C$1,[1]Mortalidad!$B$1:$P$1,[1]Mortalidad!$B$2:$P$301))</f>
        <v>5523</v>
      </c>
      <c r="K20" s="19" cm="1">
        <f t="array" ref="K20">_xlfn.XLOOKUP(transformación!$B11,'[1]Indice del consumidor'!$A$2:$A$301,_xlfn.XLOOKUP($C$1,'[1]Indice del consumidor'!$B$1:$P$1,'[1]Indice del consumidor'!$B$2:$P$301))</f>
        <v>-17.3</v>
      </c>
      <c r="L20" s="34" t="s">
        <v>702</v>
      </c>
      <c r="M20" s="34" t="s">
        <v>702</v>
      </c>
      <c r="N20" s="34" t="s">
        <v>702</v>
      </c>
    </row>
    <row r="21" spans="1:14" x14ac:dyDescent="0.3">
      <c r="A21" s="2" t="str">
        <f>'Viajeros Hoteles y Apartamet'!A21</f>
        <v>2005</v>
      </c>
      <c r="B21" s="2" t="str">
        <f>'Viajeros Hoteles y Apartamet'!B21</f>
        <v>10</v>
      </c>
      <c r="C21" s="3">
        <f>'Viajeros Hoteles y Apartamet'!N21</f>
        <v>5191</v>
      </c>
      <c r="D21" s="3" cm="1">
        <f t="array" ref="D21">_xlfn.XLOOKUP(transformación!A12,'[1]Pib Pc'!$A$2:$A$81,_xlfn.XLOOKUP($C$1,'[1]Pib Pc'!B$1:P$1,'[1]Pib Pc'!$B$2:$P$81))</f>
        <v>8130</v>
      </c>
      <c r="E21" s="19" cm="1">
        <f t="array" ref="E21">_xlfn.XLOOKUP(transformación!B12,'[1]IPC Armonizado'!$A$2:$A$250,_xlfn.XLOOKUP($C$1,'[1]IPC Armonizado'!$B$1:$Q$1,'[1]IPC Armonizado'!$B$2:$Q$250))</f>
        <v>82.77</v>
      </c>
      <c r="F21" s="19" cm="1">
        <f t="array" ref="F21">_xlfn.XLOOKUP(transformación!A12,'[1]Desempleo armonizado'!$A$2:$A$101,_xlfn.XLOOKUP($C$1,'[1]Desempleo armonizado'!$B$1:$P$1,'[1]Desempleo armonizado'!$B$2:$P$101))</f>
        <v>5.6</v>
      </c>
      <c r="G21" s="26" t="str" cm="1">
        <f t="array" ref="G21">IFERROR(_xlfn.XLOOKUP(transformación!$B12,[1]Forwarkeys!$B$2:$B$1000,_xlfn.XLOOKUP($C$1,[1]Forwarkeys!$C$1:$BA$1,[1]Forwarkeys!$C$2:$BA$1000)),"-")</f>
        <v>-</v>
      </c>
      <c r="H21" s="19">
        <f>España!E21</f>
        <v>84.67</v>
      </c>
      <c r="I21" s="3">
        <f>[1]Aeropuerto!$D14</f>
        <v>990</v>
      </c>
      <c r="J21" s="3" cm="1">
        <f t="array" ref="J21">_xlfn.XLOOKUP(transformación!$B12,[1]Mortalidad!$A$2:$A$301,_xlfn.XLOOKUP($C$1,[1]Mortalidad!$B$1:$P$1,[1]Mortalidad!$B$2:$P$301))</f>
        <v>6232</v>
      </c>
      <c r="K21" s="19" cm="1">
        <f t="array" ref="K21">_xlfn.XLOOKUP(transformación!$B12,'[1]Indice del consumidor'!$A$2:$A$301,_xlfn.XLOOKUP($C$1,'[1]Indice del consumidor'!$B$1:$P$1,'[1]Indice del consumidor'!$B$2:$P$301))</f>
        <v>-13.5</v>
      </c>
      <c r="L21" s="34" t="s">
        <v>702</v>
      </c>
      <c r="M21" s="34" t="s">
        <v>702</v>
      </c>
      <c r="N21" s="34" t="s">
        <v>702</v>
      </c>
    </row>
    <row r="22" spans="1:14" x14ac:dyDescent="0.3">
      <c r="A22" s="2" t="str">
        <f>'Viajeros Hoteles y Apartamet'!A22</f>
        <v>2005</v>
      </c>
      <c r="B22" s="2" t="str">
        <f>'Viajeros Hoteles y Apartamet'!B22</f>
        <v>11</v>
      </c>
      <c r="C22" s="3">
        <f>'Viajeros Hoteles y Apartamet'!N22</f>
        <v>2259</v>
      </c>
      <c r="D22" s="3" cm="1">
        <f t="array" ref="D22">_xlfn.XLOOKUP(transformación!A13,'[1]Pib Pc'!$A$2:$A$81,_xlfn.XLOOKUP($C$1,'[1]Pib Pc'!B$1:P$1,'[1]Pib Pc'!$B$2:$P$81))</f>
        <v>8130</v>
      </c>
      <c r="E22" s="19" cm="1">
        <f t="array" ref="E22">_xlfn.XLOOKUP(transformación!B13,'[1]IPC Armonizado'!$A$2:$A$250,_xlfn.XLOOKUP($C$1,'[1]IPC Armonizado'!$B$1:$Q$1,'[1]IPC Armonizado'!$B$2:$Q$250))</f>
        <v>82.63</v>
      </c>
      <c r="F22" s="19" cm="1">
        <f t="array" ref="F22">_xlfn.XLOOKUP(transformación!A13,'[1]Desempleo armonizado'!$A$2:$A$101,_xlfn.XLOOKUP($C$1,'[1]Desempleo armonizado'!$B$1:$P$1,'[1]Desempleo armonizado'!$B$2:$P$101))</f>
        <v>5.6</v>
      </c>
      <c r="G22" s="26" t="str" cm="1">
        <f t="array" ref="G22">IFERROR(_xlfn.XLOOKUP(transformación!$B13,[1]Forwarkeys!$B$2:$B$1000,_xlfn.XLOOKUP($C$1,[1]Forwarkeys!$C$1:$BA$1,[1]Forwarkeys!$C$2:$BA$1000)),"-")</f>
        <v>-</v>
      </c>
      <c r="H22" s="19">
        <f>España!E22</f>
        <v>84.8</v>
      </c>
      <c r="I22" s="3">
        <f>[1]Aeropuerto!$D15</f>
        <v>80</v>
      </c>
      <c r="J22" s="3" cm="1">
        <f t="array" ref="J22">_xlfn.XLOOKUP(transformación!$B13,[1]Mortalidad!$A$2:$A$301,_xlfn.XLOOKUP($C$1,[1]Mortalidad!$B$1:$P$1,[1]Mortalidad!$B$2:$P$301))</f>
        <v>6123</v>
      </c>
      <c r="K22" s="19" cm="1">
        <f t="array" ref="K22">_xlfn.XLOOKUP(transformación!$B13,'[1]Indice del consumidor'!$A$2:$A$301,_xlfn.XLOOKUP($C$1,'[1]Indice del consumidor'!$B$1:$P$1,'[1]Indice del consumidor'!$B$2:$P$301))</f>
        <v>-13.9</v>
      </c>
      <c r="L22" s="34" t="s">
        <v>702</v>
      </c>
      <c r="M22" s="34" t="s">
        <v>702</v>
      </c>
      <c r="N22" s="34" t="s">
        <v>702</v>
      </c>
    </row>
    <row r="23" spans="1:14" x14ac:dyDescent="0.3">
      <c r="A23" s="2" t="str">
        <f>'Viajeros Hoteles y Apartamet'!A23</f>
        <v>2005</v>
      </c>
      <c r="B23" s="2" t="str">
        <f>'Viajeros Hoteles y Apartamet'!B23</f>
        <v>12</v>
      </c>
      <c r="C23" s="3">
        <f>'Viajeros Hoteles y Apartamet'!N23</f>
        <v>1278</v>
      </c>
      <c r="D23" s="3" cm="1">
        <f t="array" ref="D23">_xlfn.XLOOKUP(transformación!A14,'[1]Pib Pc'!$A$2:$A$81,_xlfn.XLOOKUP($C$1,'[1]Pib Pc'!B$1:P$1,'[1]Pib Pc'!$B$2:$P$81))</f>
        <v>8130</v>
      </c>
      <c r="E23" s="19" cm="1">
        <f t="array" ref="E23">_xlfn.XLOOKUP(transformación!B14,'[1]IPC Armonizado'!$A$2:$A$250,_xlfn.XLOOKUP($C$1,'[1]IPC Armonizado'!$B$1:$Q$1,'[1]IPC Armonizado'!$B$2:$Q$250))</f>
        <v>82.87</v>
      </c>
      <c r="F23" s="19" cm="1">
        <f t="array" ref="F23">_xlfn.XLOOKUP(transformación!A14,'[1]Desempleo armonizado'!$A$2:$A$101,_xlfn.XLOOKUP($C$1,'[1]Desempleo armonizado'!$B$1:$P$1,'[1]Desempleo armonizado'!$B$2:$P$101))</f>
        <v>5.6</v>
      </c>
      <c r="G23" s="26" t="str" cm="1">
        <f t="array" ref="G23">IFERROR(_xlfn.XLOOKUP(transformación!$B14,[1]Forwarkeys!$B$2:$B$1000,_xlfn.XLOOKUP($C$1,[1]Forwarkeys!$C$1:$BA$1,[1]Forwarkeys!$C$2:$BA$1000)),"-")</f>
        <v>-</v>
      </c>
      <c r="H23" s="19">
        <f>España!E23</f>
        <v>84.99</v>
      </c>
      <c r="I23" s="3">
        <f>[1]Aeropuerto!$D16</f>
        <v>5</v>
      </c>
      <c r="J23" s="3" cm="1">
        <f t="array" ref="J23">_xlfn.XLOOKUP(transformación!$B14,[1]Mortalidad!$A$2:$A$301,_xlfn.XLOOKUP($C$1,[1]Mortalidad!$B$1:$P$1,[1]Mortalidad!$B$2:$P$301))</f>
        <v>6577</v>
      </c>
      <c r="K23" s="19" cm="1">
        <f t="array" ref="K23">_xlfn.XLOOKUP(transformación!$B14,'[1]Indice del consumidor'!$A$2:$A$301,_xlfn.XLOOKUP($C$1,'[1]Indice del consumidor'!$B$1:$P$1,'[1]Indice del consumidor'!$B$2:$P$301))</f>
        <v>-9.6999999999999993</v>
      </c>
      <c r="L23" s="34" t="s">
        <v>702</v>
      </c>
      <c r="M23" s="34" t="s">
        <v>702</v>
      </c>
      <c r="N23" s="34" t="s">
        <v>702</v>
      </c>
    </row>
    <row r="24" spans="1:14" x14ac:dyDescent="0.3">
      <c r="A24" s="2" t="str">
        <f>'Viajeros Hoteles y Apartamet'!A24</f>
        <v>2006</v>
      </c>
      <c r="B24" s="2" t="str">
        <f>'Viajeros Hoteles y Apartamet'!B24</f>
        <v>1</v>
      </c>
      <c r="C24" s="3">
        <f>'Viajeros Hoteles y Apartamet'!N24</f>
        <v>3254</v>
      </c>
      <c r="D24" s="3" cm="1">
        <f t="array" ref="D24">_xlfn.XLOOKUP(transformación!A15,'[1]Pib Pc'!$A$2:$A$81,_xlfn.XLOOKUP($C$1,'[1]Pib Pc'!B$1:P$1,'[1]Pib Pc'!$B$2:$P$81))</f>
        <v>7640</v>
      </c>
      <c r="E24" s="19" cm="1">
        <f t="array" ref="E24">_xlfn.XLOOKUP(transformación!B15,'[1]IPC Armonizado'!$A$2:$A$250,_xlfn.XLOOKUP($C$1,'[1]IPC Armonizado'!$B$1:$Q$1,'[1]IPC Armonizado'!$B$2:$Q$250))</f>
        <v>82.84</v>
      </c>
      <c r="F24" s="19" cm="1">
        <f t="array" ref="F24">_xlfn.XLOOKUP(transformación!A15,'[1]Desempleo armonizado'!$A$2:$A$101,_xlfn.XLOOKUP($C$1,'[1]Desempleo armonizado'!$B$1:$P$1,'[1]Desempleo armonizado'!$B$2:$P$101))</f>
        <v>6</v>
      </c>
      <c r="G24" s="26" t="str" cm="1">
        <f t="array" ref="G24">IFERROR(_xlfn.XLOOKUP(transformación!$B15,[1]Forwarkeys!$B$2:$B$1000,_xlfn.XLOOKUP($C$1,[1]Forwarkeys!$C$1:$BA$1,[1]Forwarkeys!$C$2:$BA$1000)),"-")</f>
        <v>-</v>
      </c>
      <c r="H24" s="19">
        <f>España!E24</f>
        <v>84.6</v>
      </c>
      <c r="I24" s="3">
        <f>[1]Aeropuerto!$D17</f>
        <v>2</v>
      </c>
      <c r="J24" s="3" cm="1">
        <f t="array" ref="J24">_xlfn.XLOOKUP(transformación!$B15,[1]Mortalidad!$A$2:$A$301,_xlfn.XLOOKUP($C$1,[1]Mortalidad!$B$1:$P$1,[1]Mortalidad!$B$2:$P$301))</f>
        <v>6708</v>
      </c>
      <c r="K24" s="19" cm="1">
        <f t="array" ref="K24">_xlfn.XLOOKUP(transformación!$B15,'[1]Indice del consumidor'!$A$2:$A$301,_xlfn.XLOOKUP($C$1,'[1]Indice del consumidor'!$B$1:$P$1,'[1]Indice del consumidor'!$B$2:$P$301))</f>
        <v>-4.9000000000000004</v>
      </c>
      <c r="L24" s="34" t="s">
        <v>702</v>
      </c>
      <c r="M24" s="34" t="s">
        <v>702</v>
      </c>
      <c r="N24" s="34" t="s">
        <v>702</v>
      </c>
    </row>
    <row r="25" spans="1:14" x14ac:dyDescent="0.3">
      <c r="A25" s="2" t="str">
        <f>'Viajeros Hoteles y Apartamet'!A25</f>
        <v>2006</v>
      </c>
      <c r="B25" s="2" t="str">
        <f>'Viajeros Hoteles y Apartamet'!B25</f>
        <v>2</v>
      </c>
      <c r="C25" s="3">
        <f>'Viajeros Hoteles y Apartamet'!N25</f>
        <v>3614</v>
      </c>
      <c r="D25" s="3" cm="1">
        <f t="array" ref="D25">_xlfn.XLOOKUP(transformación!A16,'[1]Pib Pc'!$A$2:$A$81,_xlfn.XLOOKUP($C$1,'[1]Pib Pc'!B$1:P$1,'[1]Pib Pc'!$B$2:$P$81))</f>
        <v>7640</v>
      </c>
      <c r="E25" s="19" cm="1">
        <f t="array" ref="E25">_xlfn.XLOOKUP(transformación!B16,'[1]IPC Armonizado'!$A$2:$A$250,_xlfn.XLOOKUP($C$1,'[1]IPC Armonizado'!$B$1:$Q$1,'[1]IPC Armonizado'!$B$2:$Q$250))</f>
        <v>83.12</v>
      </c>
      <c r="F25" s="19" cm="1">
        <f t="array" ref="F25">_xlfn.XLOOKUP(transformación!A16,'[1]Desempleo armonizado'!$A$2:$A$101,_xlfn.XLOOKUP($C$1,'[1]Desempleo armonizado'!$B$1:$P$1,'[1]Desempleo armonizado'!$B$2:$P$101))</f>
        <v>6</v>
      </c>
      <c r="G25" s="26" t="str" cm="1">
        <f t="array" ref="G25">IFERROR(_xlfn.XLOOKUP(transformación!$B16,[1]Forwarkeys!$B$2:$B$1000,_xlfn.XLOOKUP($C$1,[1]Forwarkeys!$C$1:$BA$1,[1]Forwarkeys!$C$2:$BA$1000)),"-")</f>
        <v>-</v>
      </c>
      <c r="H25" s="19">
        <f>España!E25</f>
        <v>84.66</v>
      </c>
      <c r="I25" s="3">
        <f>[1]Aeropuerto!$D18</f>
        <v>334</v>
      </c>
      <c r="J25" s="3" cm="1">
        <f t="array" ref="J25">_xlfn.XLOOKUP(transformación!$B16,[1]Mortalidad!$A$2:$A$301,_xlfn.XLOOKUP($C$1,[1]Mortalidad!$B$1:$P$1,[1]Mortalidad!$B$2:$P$301))</f>
        <v>6142</v>
      </c>
      <c r="K25" s="19" cm="1">
        <f t="array" ref="K25">_xlfn.XLOOKUP(transformación!$B16,'[1]Indice del consumidor'!$A$2:$A$301,_xlfn.XLOOKUP($C$1,'[1]Indice del consumidor'!$B$1:$P$1,'[1]Indice del consumidor'!$B$2:$P$301))</f>
        <v>-7.4</v>
      </c>
      <c r="L25" s="34" t="s">
        <v>702</v>
      </c>
      <c r="M25" s="34" t="s">
        <v>702</v>
      </c>
      <c r="N25" s="34" t="s">
        <v>702</v>
      </c>
    </row>
    <row r="26" spans="1:14" x14ac:dyDescent="0.3">
      <c r="A26" s="2" t="str">
        <f>'Viajeros Hoteles y Apartamet'!A26</f>
        <v>2006</v>
      </c>
      <c r="B26" s="2" t="str">
        <f>'Viajeros Hoteles y Apartamet'!B26</f>
        <v>3</v>
      </c>
      <c r="C26" s="3">
        <f>'Viajeros Hoteles y Apartamet'!N26</f>
        <v>3901</v>
      </c>
      <c r="D26" s="3" cm="1">
        <f t="array" ref="D26">_xlfn.XLOOKUP(transformación!A17,'[1]Pib Pc'!$A$2:$A$81,_xlfn.XLOOKUP($C$1,'[1]Pib Pc'!B$1:P$1,'[1]Pib Pc'!$B$2:$P$81))</f>
        <v>7640</v>
      </c>
      <c r="E26" s="19" cm="1">
        <f t="array" ref="E26">_xlfn.XLOOKUP(transformación!B17,'[1]IPC Armonizado'!$A$2:$A$250,_xlfn.XLOOKUP($C$1,'[1]IPC Armonizado'!$B$1:$Q$1,'[1]IPC Armonizado'!$B$2:$Q$250))</f>
        <v>83.34</v>
      </c>
      <c r="F26" s="19" cm="1">
        <f t="array" ref="F26">_xlfn.XLOOKUP(transformación!A17,'[1]Desempleo armonizado'!$A$2:$A$101,_xlfn.XLOOKUP($C$1,'[1]Desempleo armonizado'!$B$1:$P$1,'[1]Desempleo armonizado'!$B$2:$P$101))</f>
        <v>6</v>
      </c>
      <c r="G26" s="26" t="str" cm="1">
        <f t="array" ref="G26">IFERROR(_xlfn.XLOOKUP(transformación!$B17,[1]Forwarkeys!$B$2:$B$1000,_xlfn.XLOOKUP($C$1,[1]Forwarkeys!$C$1:$BA$1,[1]Forwarkeys!$C$2:$BA$1000)),"-")</f>
        <v>-</v>
      </c>
      <c r="H26" s="19">
        <f>España!E26</f>
        <v>85.26</v>
      </c>
      <c r="I26" s="3">
        <f>[1]Aeropuerto!$D19</f>
        <v>696</v>
      </c>
      <c r="J26" s="3" cm="1">
        <f t="array" ref="J26">_xlfn.XLOOKUP(transformación!$B17,[1]Mortalidad!$A$2:$A$301,_xlfn.XLOOKUP($C$1,[1]Mortalidad!$B$1:$P$1,[1]Mortalidad!$B$2:$P$301))</f>
        <v>6676</v>
      </c>
      <c r="K26" s="19" cm="1">
        <f t="array" ref="K26">_xlfn.XLOOKUP(transformación!$B17,'[1]Indice del consumidor'!$A$2:$A$301,_xlfn.XLOOKUP($C$1,'[1]Indice del consumidor'!$B$1:$P$1,'[1]Indice del consumidor'!$B$2:$P$301))</f>
        <v>-5.4</v>
      </c>
      <c r="L26" s="34" t="s">
        <v>702</v>
      </c>
      <c r="M26" s="34" t="s">
        <v>702</v>
      </c>
      <c r="N26" s="34" t="s">
        <v>702</v>
      </c>
    </row>
    <row r="27" spans="1:14" x14ac:dyDescent="0.3">
      <c r="A27" s="2" t="str">
        <f>'Viajeros Hoteles y Apartamet'!A27</f>
        <v>2006</v>
      </c>
      <c r="B27" s="2" t="str">
        <f>'Viajeros Hoteles y Apartamet'!B27</f>
        <v>4</v>
      </c>
      <c r="C27" s="3">
        <f>'Viajeros Hoteles y Apartamet'!N27</f>
        <v>5030</v>
      </c>
      <c r="D27" s="3" cm="1">
        <f t="array" ref="D27">_xlfn.XLOOKUP(transformación!A18,'[1]Pib Pc'!$A$2:$A$81,_xlfn.XLOOKUP($C$1,'[1]Pib Pc'!B$1:P$1,'[1]Pib Pc'!$B$2:$P$81))</f>
        <v>8030</v>
      </c>
      <c r="E27" s="19" cm="1">
        <f t="array" ref="E27">_xlfn.XLOOKUP(transformación!B18,'[1]IPC Armonizado'!$A$2:$A$250,_xlfn.XLOOKUP($C$1,'[1]IPC Armonizado'!$B$1:$Q$1,'[1]IPC Armonizado'!$B$2:$Q$250))</f>
        <v>83.82</v>
      </c>
      <c r="F27" s="19" cm="1">
        <f t="array" ref="F27">_xlfn.XLOOKUP(transformación!A18,'[1]Desempleo armonizado'!$A$2:$A$101,_xlfn.XLOOKUP($C$1,'[1]Desempleo armonizado'!$B$1:$P$1,'[1]Desempleo armonizado'!$B$2:$P$101))</f>
        <v>5.2</v>
      </c>
      <c r="G27" s="26" t="str" cm="1">
        <f t="array" ref="G27">IFERROR(_xlfn.XLOOKUP(transformación!$B18,[1]Forwarkeys!$B$2:$B$1000,_xlfn.XLOOKUP($C$1,[1]Forwarkeys!$C$1:$BA$1,[1]Forwarkeys!$C$2:$BA$1000)),"-")</f>
        <v>-</v>
      </c>
      <c r="H27" s="19">
        <f>España!E27</f>
        <v>86.49</v>
      </c>
      <c r="I27" s="3">
        <f>[1]Aeropuerto!$D20</f>
        <v>2838</v>
      </c>
      <c r="J27" s="3" cm="1">
        <f t="array" ref="J27">_xlfn.XLOOKUP(transformación!$B18,[1]Mortalidad!$A$2:$A$301,_xlfn.XLOOKUP($C$1,[1]Mortalidad!$B$1:$P$1,[1]Mortalidad!$B$2:$P$301))</f>
        <v>6094</v>
      </c>
      <c r="K27" s="19" cm="1">
        <f t="array" ref="K27">_xlfn.XLOOKUP(transformación!$B18,'[1]Indice del consumidor'!$A$2:$A$301,_xlfn.XLOOKUP($C$1,'[1]Indice del consumidor'!$B$1:$P$1,'[1]Indice del consumidor'!$B$2:$P$301))</f>
        <v>-7.3</v>
      </c>
      <c r="L27" s="34" t="s">
        <v>702</v>
      </c>
      <c r="M27" s="34" t="s">
        <v>702</v>
      </c>
      <c r="N27" s="34" t="s">
        <v>702</v>
      </c>
    </row>
    <row r="28" spans="1:14" x14ac:dyDescent="0.3">
      <c r="A28" s="2" t="str">
        <f>'Viajeros Hoteles y Apartamet'!A28</f>
        <v>2006</v>
      </c>
      <c r="B28" s="2" t="str">
        <f>'Viajeros Hoteles y Apartamet'!B28</f>
        <v>5</v>
      </c>
      <c r="C28" s="3">
        <f>'Viajeros Hoteles y Apartamet'!N28</f>
        <v>8440</v>
      </c>
      <c r="D28" s="3" cm="1">
        <f t="array" ref="D28">_xlfn.XLOOKUP(transformación!A19,'[1]Pib Pc'!$A$2:$A$81,_xlfn.XLOOKUP($C$1,'[1]Pib Pc'!B$1:P$1,'[1]Pib Pc'!$B$2:$P$81))</f>
        <v>8030</v>
      </c>
      <c r="E28" s="19" cm="1">
        <f t="array" ref="E28">_xlfn.XLOOKUP(transformación!B19,'[1]IPC Armonizado'!$A$2:$A$250,_xlfn.XLOOKUP($C$1,'[1]IPC Armonizado'!$B$1:$Q$1,'[1]IPC Armonizado'!$B$2:$Q$250))</f>
        <v>83.83</v>
      </c>
      <c r="F28" s="19" cm="1">
        <f t="array" ref="F28">_xlfn.XLOOKUP(transformación!A19,'[1]Desempleo armonizado'!$A$2:$A$101,_xlfn.XLOOKUP($C$1,'[1]Desempleo armonizado'!$B$1:$P$1,'[1]Desempleo armonizado'!$B$2:$P$101))</f>
        <v>5.2</v>
      </c>
      <c r="G28" s="26" t="str" cm="1">
        <f t="array" ref="G28">IFERROR(_xlfn.XLOOKUP(transformación!$B19,[1]Forwarkeys!$B$2:$B$1000,_xlfn.XLOOKUP($C$1,[1]Forwarkeys!$C$1:$BA$1,[1]Forwarkeys!$C$2:$BA$1000)),"-")</f>
        <v>-</v>
      </c>
      <c r="H28" s="19">
        <f>España!E28</f>
        <v>86.8</v>
      </c>
      <c r="I28" s="3">
        <f>[1]Aeropuerto!$D21</f>
        <v>2686</v>
      </c>
      <c r="J28" s="3" cm="1">
        <f t="array" ref="J28">_xlfn.XLOOKUP(transformación!$B19,[1]Mortalidad!$A$2:$A$301,_xlfn.XLOOKUP($C$1,[1]Mortalidad!$B$1:$P$1,[1]Mortalidad!$B$2:$P$301))</f>
        <v>6212</v>
      </c>
      <c r="K28" s="19" cm="1">
        <f t="array" ref="K28">_xlfn.XLOOKUP(transformación!$B19,'[1]Indice del consumidor'!$A$2:$A$301,_xlfn.XLOOKUP($C$1,'[1]Indice del consumidor'!$B$1:$P$1,'[1]Indice del consumidor'!$B$2:$P$301))</f>
        <v>-6.2</v>
      </c>
      <c r="L28" s="34" t="s">
        <v>702</v>
      </c>
      <c r="M28" s="34" t="s">
        <v>702</v>
      </c>
      <c r="N28" s="34" t="s">
        <v>702</v>
      </c>
    </row>
    <row r="29" spans="1:14" x14ac:dyDescent="0.3">
      <c r="A29" s="2" t="str">
        <f>'Viajeros Hoteles y Apartamet'!A29</f>
        <v>2006</v>
      </c>
      <c r="B29" s="2" t="str">
        <f>'Viajeros Hoteles y Apartamet'!B29</f>
        <v>6</v>
      </c>
      <c r="C29" s="3">
        <f>'Viajeros Hoteles y Apartamet'!N29</f>
        <v>7833</v>
      </c>
      <c r="D29" s="3" cm="1">
        <f t="array" ref="D29">_xlfn.XLOOKUP(transformación!A20,'[1]Pib Pc'!$A$2:$A$81,_xlfn.XLOOKUP($C$1,'[1]Pib Pc'!B$1:P$1,'[1]Pib Pc'!$B$2:$P$81))</f>
        <v>8030</v>
      </c>
      <c r="E29" s="19" cm="1">
        <f t="array" ref="E29">_xlfn.XLOOKUP(transformación!B20,'[1]IPC Armonizado'!$A$2:$A$250,_xlfn.XLOOKUP($C$1,'[1]IPC Armonizado'!$B$1:$Q$1,'[1]IPC Armonizado'!$B$2:$Q$250))</f>
        <v>83.84</v>
      </c>
      <c r="F29" s="19" cm="1">
        <f t="array" ref="F29">_xlfn.XLOOKUP(transformación!A20,'[1]Desempleo armonizado'!$A$2:$A$101,_xlfn.XLOOKUP($C$1,'[1]Desempleo armonizado'!$B$1:$P$1,'[1]Desempleo armonizado'!$B$2:$P$101))</f>
        <v>5.2</v>
      </c>
      <c r="G29" s="26" t="str" cm="1">
        <f t="array" ref="G29">IFERROR(_xlfn.XLOOKUP(transformación!$B20,[1]Forwarkeys!$B$2:$B$1000,_xlfn.XLOOKUP($C$1,[1]Forwarkeys!$C$1:$BA$1,[1]Forwarkeys!$C$2:$BA$1000)),"-")</f>
        <v>-</v>
      </c>
      <c r="H29" s="19">
        <f>España!E29</f>
        <v>86.94</v>
      </c>
      <c r="I29" s="3">
        <f>[1]Aeropuerto!$D22</f>
        <v>2212</v>
      </c>
      <c r="J29" s="3" cm="1">
        <f t="array" ref="J29">_xlfn.XLOOKUP(transformación!$B20,[1]Mortalidad!$A$2:$A$301,_xlfn.XLOOKUP($C$1,[1]Mortalidad!$B$1:$P$1,[1]Mortalidad!$B$2:$P$301))</f>
        <v>6176</v>
      </c>
      <c r="K29" s="19" cm="1">
        <f t="array" ref="K29">_xlfn.XLOOKUP(transformación!$B20,'[1]Indice del consumidor'!$A$2:$A$301,_xlfn.XLOOKUP($C$1,'[1]Indice del consumidor'!$B$1:$P$1,'[1]Indice del consumidor'!$B$2:$P$301))</f>
        <v>-6.2</v>
      </c>
      <c r="L29" s="34" t="s">
        <v>702</v>
      </c>
      <c r="M29" s="34" t="s">
        <v>702</v>
      </c>
      <c r="N29" s="34" t="s">
        <v>702</v>
      </c>
    </row>
    <row r="30" spans="1:14" x14ac:dyDescent="0.3">
      <c r="A30" s="2" t="str">
        <f>'Viajeros Hoteles y Apartamet'!A30</f>
        <v>2006</v>
      </c>
      <c r="B30" s="2" t="str">
        <f>'Viajeros Hoteles y Apartamet'!B30</f>
        <v>7</v>
      </c>
      <c r="C30" s="3">
        <f>'Viajeros Hoteles y Apartamet'!N30</f>
        <v>9064</v>
      </c>
      <c r="D30" s="3" cm="1">
        <f t="array" ref="D30">_xlfn.XLOOKUP(transformación!A21,'[1]Pib Pc'!$A$2:$A$81,_xlfn.XLOOKUP($C$1,'[1]Pib Pc'!B$1:P$1,'[1]Pib Pc'!$B$2:$P$81))</f>
        <v>8160</v>
      </c>
      <c r="E30" s="19" cm="1">
        <f t="array" ref="E30">_xlfn.XLOOKUP(transformación!B21,'[1]IPC Armonizado'!$A$2:$A$250,_xlfn.XLOOKUP($C$1,'[1]IPC Armonizado'!$B$1:$Q$1,'[1]IPC Armonizado'!$B$2:$Q$250))</f>
        <v>83.71</v>
      </c>
      <c r="F30" s="19" cm="1">
        <f t="array" ref="F30">_xlfn.XLOOKUP(transformación!A21,'[1]Desempleo armonizado'!$A$2:$A$101,_xlfn.XLOOKUP($C$1,'[1]Desempleo armonizado'!$B$1:$P$1,'[1]Desempleo armonizado'!$B$2:$P$101))</f>
        <v>4.9000000000000004</v>
      </c>
      <c r="G30" s="26" t="str" cm="1">
        <f t="array" ref="G30">IFERROR(_xlfn.XLOOKUP(transformación!$B21,[1]Forwarkeys!$B$2:$B$1000,_xlfn.XLOOKUP($C$1,[1]Forwarkeys!$C$1:$BA$1,[1]Forwarkeys!$C$2:$BA$1000)),"-")</f>
        <v>-</v>
      </c>
      <c r="H30" s="19">
        <f>España!E30</f>
        <v>86.45</v>
      </c>
      <c r="I30" s="3">
        <f>[1]Aeropuerto!$D23</f>
        <v>2758</v>
      </c>
      <c r="J30" s="3" cm="1">
        <f t="array" ref="J30">_xlfn.XLOOKUP(transformación!$B21,[1]Mortalidad!$A$2:$A$301,_xlfn.XLOOKUP($C$1,[1]Mortalidad!$B$1:$P$1,[1]Mortalidad!$B$2:$P$301))</f>
        <v>6127</v>
      </c>
      <c r="K30" s="19" cm="1">
        <f t="array" ref="K30">_xlfn.XLOOKUP(transformación!$B21,'[1]Indice del consumidor'!$A$2:$A$301,_xlfn.XLOOKUP($C$1,'[1]Indice del consumidor'!$B$1:$P$1,'[1]Indice del consumidor'!$B$2:$P$301))</f>
        <v>-6.9</v>
      </c>
      <c r="L30" s="34" t="s">
        <v>702</v>
      </c>
      <c r="M30" s="34" t="s">
        <v>702</v>
      </c>
      <c r="N30" s="34" t="s">
        <v>702</v>
      </c>
    </row>
    <row r="31" spans="1:14" x14ac:dyDescent="0.3">
      <c r="A31" s="2" t="str">
        <f>'Viajeros Hoteles y Apartamet'!A31</f>
        <v>2006</v>
      </c>
      <c r="B31" s="2" t="str">
        <f>'Viajeros Hoteles y Apartamet'!B31</f>
        <v>8</v>
      </c>
      <c r="C31" s="3">
        <f>'Viajeros Hoteles y Apartamet'!N31</f>
        <v>7778</v>
      </c>
      <c r="D31" s="3" cm="1">
        <f t="array" ref="D31">_xlfn.XLOOKUP(transformación!A22,'[1]Pib Pc'!$A$2:$A$81,_xlfn.XLOOKUP($C$1,'[1]Pib Pc'!B$1:P$1,'[1]Pib Pc'!$B$2:$P$81))</f>
        <v>8160</v>
      </c>
      <c r="E31" s="19" cm="1">
        <f t="array" ref="E31">_xlfn.XLOOKUP(transformación!B22,'[1]IPC Armonizado'!$A$2:$A$250,_xlfn.XLOOKUP($C$1,'[1]IPC Armonizado'!$B$1:$Q$1,'[1]IPC Armonizado'!$B$2:$Q$250))</f>
        <v>83.97</v>
      </c>
      <c r="F31" s="19" cm="1">
        <f t="array" ref="F31">_xlfn.XLOOKUP(transformación!A22,'[1]Desempleo armonizado'!$A$2:$A$101,_xlfn.XLOOKUP($C$1,'[1]Desempleo armonizado'!$B$1:$P$1,'[1]Desempleo armonizado'!$B$2:$P$101))</f>
        <v>4.9000000000000004</v>
      </c>
      <c r="G31" s="26" t="str" cm="1">
        <f t="array" ref="G31">IFERROR(_xlfn.XLOOKUP(transformación!$B22,[1]Forwarkeys!$B$2:$B$1000,_xlfn.XLOOKUP($C$1,[1]Forwarkeys!$C$1:$BA$1,[1]Forwarkeys!$C$2:$BA$1000)),"-")</f>
        <v>-</v>
      </c>
      <c r="H31" s="19">
        <f>España!E31</f>
        <v>86.65</v>
      </c>
      <c r="I31" s="3">
        <f>[1]Aeropuerto!$D24</f>
        <v>2415</v>
      </c>
      <c r="J31" s="3" cm="1">
        <f t="array" ref="J31">_xlfn.XLOOKUP(transformación!$B22,[1]Mortalidad!$A$2:$A$301,_xlfn.XLOOKUP($C$1,[1]Mortalidad!$B$1:$P$1,[1]Mortalidad!$B$2:$P$301))</f>
        <v>5874</v>
      </c>
      <c r="K31" s="19" cm="1">
        <f t="array" ref="K31">_xlfn.XLOOKUP(transformación!$B22,'[1]Indice del consumidor'!$A$2:$A$301,_xlfn.XLOOKUP($C$1,'[1]Indice del consumidor'!$B$1:$P$1,'[1]Indice del consumidor'!$B$2:$P$301))</f>
        <v>-8.4</v>
      </c>
      <c r="L31" s="34" t="s">
        <v>702</v>
      </c>
      <c r="M31" s="34" t="s">
        <v>702</v>
      </c>
      <c r="N31" s="34" t="s">
        <v>702</v>
      </c>
    </row>
    <row r="32" spans="1:14" x14ac:dyDescent="0.3">
      <c r="A32" s="2" t="str">
        <f>'Viajeros Hoteles y Apartamet'!A32</f>
        <v>2006</v>
      </c>
      <c r="B32" s="2" t="str">
        <f>'Viajeros Hoteles y Apartamet'!B32</f>
        <v>9</v>
      </c>
      <c r="C32" s="3">
        <f>'Viajeros Hoteles y Apartamet'!N32</f>
        <v>10553</v>
      </c>
      <c r="D32" s="3" cm="1">
        <f t="array" ref="D32">_xlfn.XLOOKUP(transformación!A23,'[1]Pib Pc'!$A$2:$A$81,_xlfn.XLOOKUP($C$1,'[1]Pib Pc'!B$1:P$1,'[1]Pib Pc'!$B$2:$P$81))</f>
        <v>8160</v>
      </c>
      <c r="E32" s="19" cm="1">
        <f t="array" ref="E32">_xlfn.XLOOKUP(transformación!B23,'[1]IPC Armonizado'!$A$2:$A$250,_xlfn.XLOOKUP($C$1,'[1]IPC Armonizado'!$B$1:$Q$1,'[1]IPC Armonizado'!$B$2:$Q$250))</f>
        <v>83.85</v>
      </c>
      <c r="F32" s="19" cm="1">
        <f t="array" ref="F32">_xlfn.XLOOKUP(transformación!A23,'[1]Desempleo armonizado'!$A$2:$A$101,_xlfn.XLOOKUP($C$1,'[1]Desempleo armonizado'!$B$1:$P$1,'[1]Desempleo armonizado'!$B$2:$P$101))</f>
        <v>4.9000000000000004</v>
      </c>
      <c r="G32" s="26" t="str" cm="1">
        <f t="array" ref="G32">IFERROR(_xlfn.XLOOKUP(transformación!$B23,[1]Forwarkeys!$B$2:$B$1000,_xlfn.XLOOKUP($C$1,[1]Forwarkeys!$C$1:$BA$1,[1]Forwarkeys!$C$2:$BA$1000)),"-")</f>
        <v>-</v>
      </c>
      <c r="H32" s="19">
        <f>España!E32</f>
        <v>86.48</v>
      </c>
      <c r="I32" s="3">
        <f>[1]Aeropuerto!$D25</f>
        <v>2787</v>
      </c>
      <c r="J32" s="3" cm="1">
        <f t="array" ref="J32">_xlfn.XLOOKUP(transformación!$B23,[1]Mortalidad!$A$2:$A$301,_xlfn.XLOOKUP($C$1,[1]Mortalidad!$B$1:$P$1,[1]Mortalidad!$B$2:$P$301))</f>
        <v>5750</v>
      </c>
      <c r="K32" s="19" cm="1">
        <f t="array" ref="K32">_xlfn.XLOOKUP(transformación!$B23,'[1]Indice del consumidor'!$A$2:$A$301,_xlfn.XLOOKUP($C$1,'[1]Indice del consumidor'!$B$1:$P$1,'[1]Indice del consumidor'!$B$2:$P$301))</f>
        <v>-6.2</v>
      </c>
      <c r="L32" s="34" t="s">
        <v>702</v>
      </c>
      <c r="M32" s="34" t="s">
        <v>702</v>
      </c>
      <c r="N32" s="34" t="s">
        <v>702</v>
      </c>
    </row>
    <row r="33" spans="1:14" x14ac:dyDescent="0.3">
      <c r="A33" s="2" t="str">
        <f>'Viajeros Hoteles y Apartamet'!A33</f>
        <v>2006</v>
      </c>
      <c r="B33" s="2" t="str">
        <f>'Viajeros Hoteles y Apartamet'!B33</f>
        <v>10</v>
      </c>
      <c r="C33" s="3">
        <f>'Viajeros Hoteles y Apartamet'!N33</f>
        <v>5256</v>
      </c>
      <c r="D33" s="3" cm="1">
        <f t="array" ref="D33">_xlfn.XLOOKUP(transformación!A24,'[1]Pib Pc'!$A$2:$A$81,_xlfn.XLOOKUP($C$1,'[1]Pib Pc'!B$1:P$1,'[1]Pib Pc'!$B$2:$P$81))</f>
        <v>8560</v>
      </c>
      <c r="E33" s="19" cm="1">
        <f t="array" ref="E33">_xlfn.XLOOKUP(transformación!B24,'[1]IPC Armonizado'!$A$2:$A$250,_xlfn.XLOOKUP($C$1,'[1]IPC Armonizado'!$B$1:$Q$1,'[1]IPC Armonizado'!$B$2:$Q$250))</f>
        <v>83.8</v>
      </c>
      <c r="F33" s="19" cm="1">
        <f t="array" ref="F33">_xlfn.XLOOKUP(transformación!A24,'[1]Desempleo armonizado'!$A$2:$A$101,_xlfn.XLOOKUP($C$1,'[1]Desempleo armonizado'!$B$1:$P$1,'[1]Desempleo armonizado'!$B$2:$P$101))</f>
        <v>4.9000000000000004</v>
      </c>
      <c r="G33" s="26" t="str" cm="1">
        <f t="array" ref="G33">IFERROR(_xlfn.XLOOKUP(transformación!$B24,[1]Forwarkeys!$B$2:$B$1000,_xlfn.XLOOKUP($C$1,[1]Forwarkeys!$C$1:$BA$1,[1]Forwarkeys!$C$2:$BA$1000)),"-")</f>
        <v>-</v>
      </c>
      <c r="H33" s="19">
        <f>España!E33</f>
        <v>86.84</v>
      </c>
      <c r="I33" s="3">
        <f>[1]Aeropuerto!$D26</f>
        <v>2255</v>
      </c>
      <c r="J33" s="3" cm="1">
        <f t="array" ref="J33">_xlfn.XLOOKUP(transformación!$B24,[1]Mortalidad!$A$2:$A$301,_xlfn.XLOOKUP($C$1,[1]Mortalidad!$B$1:$P$1,[1]Mortalidad!$B$2:$P$301))</f>
        <v>6044</v>
      </c>
      <c r="K33" s="19" cm="1">
        <f t="array" ref="K33">_xlfn.XLOOKUP(transformación!$B24,'[1]Indice del consumidor'!$A$2:$A$301,_xlfn.XLOOKUP($C$1,'[1]Indice del consumidor'!$B$1:$P$1,'[1]Indice del consumidor'!$B$2:$P$301))</f>
        <v>-4.2</v>
      </c>
      <c r="L33" s="34" t="s">
        <v>702</v>
      </c>
      <c r="M33" s="34" t="s">
        <v>702</v>
      </c>
      <c r="N33" s="34" t="s">
        <v>702</v>
      </c>
    </row>
    <row r="34" spans="1:14" x14ac:dyDescent="0.3">
      <c r="A34" s="2" t="str">
        <f>'Viajeros Hoteles y Apartamet'!A34</f>
        <v>2006</v>
      </c>
      <c r="B34" s="2" t="str">
        <f>'Viajeros Hoteles y Apartamet'!B34</f>
        <v>11</v>
      </c>
      <c r="C34" s="3">
        <f>'Viajeros Hoteles y Apartamet'!N34</f>
        <v>2345</v>
      </c>
      <c r="D34" s="3" cm="1">
        <f t="array" ref="D34">_xlfn.XLOOKUP(transformación!A25,'[1]Pib Pc'!$A$2:$A$81,_xlfn.XLOOKUP($C$1,'[1]Pib Pc'!B$1:P$1,'[1]Pib Pc'!$B$2:$P$81))</f>
        <v>8560</v>
      </c>
      <c r="E34" s="19" cm="1">
        <f t="array" ref="E34">_xlfn.XLOOKUP(transformación!B25,'[1]IPC Armonizado'!$A$2:$A$250,_xlfn.XLOOKUP($C$1,'[1]IPC Armonizado'!$B$1:$Q$1,'[1]IPC Armonizado'!$B$2:$Q$250))</f>
        <v>83.91</v>
      </c>
      <c r="F34" s="19" cm="1">
        <f t="array" ref="F34">_xlfn.XLOOKUP(transformación!A25,'[1]Desempleo armonizado'!$A$2:$A$101,_xlfn.XLOOKUP($C$1,'[1]Desempleo armonizado'!$B$1:$P$1,'[1]Desempleo armonizado'!$B$2:$P$101))</f>
        <v>4.9000000000000004</v>
      </c>
      <c r="G34" s="26" t="str" cm="1">
        <f t="array" ref="G34">IFERROR(_xlfn.XLOOKUP(transformación!$B25,[1]Forwarkeys!$B$2:$B$1000,_xlfn.XLOOKUP($C$1,[1]Forwarkeys!$C$1:$BA$1,[1]Forwarkeys!$C$2:$BA$1000)),"-")</f>
        <v>-</v>
      </c>
      <c r="H34" s="19">
        <f>España!E34</f>
        <v>87.05</v>
      </c>
      <c r="I34" s="3">
        <f>[1]Aeropuerto!$D27</f>
        <v>84</v>
      </c>
      <c r="J34" s="3" cm="1">
        <f t="array" ref="J34">_xlfn.XLOOKUP(transformación!$B25,[1]Mortalidad!$A$2:$A$301,_xlfn.XLOOKUP($C$1,[1]Mortalidad!$B$1:$P$1,[1]Mortalidad!$B$2:$P$301))</f>
        <v>6113</v>
      </c>
      <c r="K34" s="19" cm="1">
        <f t="array" ref="K34">_xlfn.XLOOKUP(transformación!$B25,'[1]Indice del consumidor'!$A$2:$A$301,_xlfn.XLOOKUP($C$1,'[1]Indice del consumidor'!$B$1:$P$1,'[1]Indice del consumidor'!$B$2:$P$301))</f>
        <v>-4.7</v>
      </c>
      <c r="L34" s="34" t="s">
        <v>702</v>
      </c>
      <c r="M34" s="34" t="s">
        <v>702</v>
      </c>
      <c r="N34" s="34" t="s">
        <v>702</v>
      </c>
    </row>
    <row r="35" spans="1:14" x14ac:dyDescent="0.3">
      <c r="A35" s="2" t="str">
        <f>'Viajeros Hoteles y Apartamet'!A35</f>
        <v>2006</v>
      </c>
      <c r="B35" s="2" t="str">
        <f>'Viajeros Hoteles y Apartamet'!B35</f>
        <v>12</v>
      </c>
      <c r="C35" s="3">
        <f>'Viajeros Hoteles y Apartamet'!N35</f>
        <v>2886</v>
      </c>
      <c r="D35" s="3" cm="1">
        <f t="array" ref="D35">_xlfn.XLOOKUP(transformación!A26,'[1]Pib Pc'!$A$2:$A$81,_xlfn.XLOOKUP($C$1,'[1]Pib Pc'!B$1:P$1,'[1]Pib Pc'!$B$2:$P$81))</f>
        <v>8560</v>
      </c>
      <c r="E35" s="19" cm="1">
        <f t="array" ref="E35">_xlfn.XLOOKUP(transformación!B26,'[1]IPC Armonizado'!$A$2:$A$250,_xlfn.XLOOKUP($C$1,'[1]IPC Armonizado'!$B$1:$Q$1,'[1]IPC Armonizado'!$B$2:$Q$250))</f>
        <v>84.22</v>
      </c>
      <c r="F35" s="19" cm="1">
        <f t="array" ref="F35">_xlfn.XLOOKUP(transformación!A26,'[1]Desempleo armonizado'!$A$2:$A$101,_xlfn.XLOOKUP($C$1,'[1]Desempleo armonizado'!$B$1:$P$1,'[1]Desempleo armonizado'!$B$2:$P$101))</f>
        <v>4.9000000000000004</v>
      </c>
      <c r="G35" s="26" t="str" cm="1">
        <f t="array" ref="G35">IFERROR(_xlfn.XLOOKUP(transformación!$B26,[1]Forwarkeys!$B$2:$B$1000,_xlfn.XLOOKUP($C$1,[1]Forwarkeys!$C$1:$BA$1,[1]Forwarkeys!$C$2:$BA$1000)),"-")</f>
        <v>-</v>
      </c>
      <c r="H35" s="19">
        <f>España!E35</f>
        <v>87.3</v>
      </c>
      <c r="I35" s="3">
        <f>[1]Aeropuerto!$D28</f>
        <v>6</v>
      </c>
      <c r="J35" s="3" cm="1">
        <f t="array" ref="J35">_xlfn.XLOOKUP(transformación!$B26,[1]Mortalidad!$A$2:$A$301,_xlfn.XLOOKUP($C$1,[1]Mortalidad!$B$1:$P$1,[1]Mortalidad!$B$2:$P$301))</f>
        <v>6379</v>
      </c>
      <c r="K35" s="19" cm="1">
        <f t="array" ref="K35">_xlfn.XLOOKUP(transformación!$B26,'[1]Indice del consumidor'!$A$2:$A$301,_xlfn.XLOOKUP($C$1,'[1]Indice del consumidor'!$B$1:$P$1,'[1]Indice del consumidor'!$B$2:$P$301))</f>
        <v>-7.4</v>
      </c>
      <c r="L35" s="34" t="s">
        <v>702</v>
      </c>
      <c r="M35" s="34" t="s">
        <v>702</v>
      </c>
      <c r="N35" s="34" t="s">
        <v>702</v>
      </c>
    </row>
    <row r="36" spans="1:14" x14ac:dyDescent="0.3">
      <c r="A36" s="2" t="str">
        <f>'Viajeros Hoteles y Apartamet'!A36</f>
        <v>2007</v>
      </c>
      <c r="B36" s="2" t="str">
        <f>'Viajeros Hoteles y Apartamet'!B36</f>
        <v>1</v>
      </c>
      <c r="C36" s="3">
        <f>'Viajeros Hoteles y Apartamet'!N36</f>
        <v>2306</v>
      </c>
      <c r="D36" s="3" cm="1">
        <f t="array" ref="D36">_xlfn.XLOOKUP(transformación!A27,'[1]Pib Pc'!$A$2:$A$81,_xlfn.XLOOKUP($C$1,'[1]Pib Pc'!B$1:P$1,'[1]Pib Pc'!$B$2:$P$81))</f>
        <v>8050</v>
      </c>
      <c r="E36" s="19" cm="1">
        <f t="array" ref="E36">_xlfn.XLOOKUP(transformación!B27,'[1]IPC Armonizado'!$A$2:$A$250,_xlfn.XLOOKUP($C$1,'[1]IPC Armonizado'!$B$1:$Q$1,'[1]IPC Armonizado'!$B$2:$Q$250))</f>
        <v>84.28</v>
      </c>
      <c r="F36" s="19" cm="1">
        <f t="array" ref="F36">_xlfn.XLOOKUP(transformación!A27,'[1]Desempleo armonizado'!$A$2:$A$101,_xlfn.XLOOKUP($C$1,'[1]Desempleo armonizado'!$B$1:$P$1,'[1]Desempleo armonizado'!$B$2:$P$101))</f>
        <v>5.2</v>
      </c>
      <c r="G36" s="26" t="str" cm="1">
        <f t="array" ref="G36">IFERROR(_xlfn.XLOOKUP(transformación!$B27,[1]Forwarkeys!$B$2:$B$1000,_xlfn.XLOOKUP($C$1,[1]Forwarkeys!$C$1:$BA$1,[1]Forwarkeys!$C$2:$BA$1000)),"-")</f>
        <v>-</v>
      </c>
      <c r="H36" s="19">
        <f>España!E36</f>
        <v>86.67</v>
      </c>
      <c r="I36" s="3">
        <f>[1]Aeropuerto!$D29</f>
        <v>9</v>
      </c>
      <c r="J36" s="3" cm="1">
        <f t="array" ref="J36">_xlfn.XLOOKUP(transformación!$B27,[1]Mortalidad!$A$2:$A$301,_xlfn.XLOOKUP($C$1,[1]Mortalidad!$B$1:$P$1,[1]Mortalidad!$B$2:$P$301))</f>
        <v>6645</v>
      </c>
      <c r="K36" s="19" cm="1">
        <f t="array" ref="K36">_xlfn.XLOOKUP(transformación!$B27,'[1]Indice del consumidor'!$A$2:$A$301,_xlfn.XLOOKUP($C$1,'[1]Indice del consumidor'!$B$1:$P$1,'[1]Indice del consumidor'!$B$2:$P$301))</f>
        <v>-0.8</v>
      </c>
      <c r="L36" s="34" t="s">
        <v>702</v>
      </c>
      <c r="M36" s="34" t="s">
        <v>702</v>
      </c>
      <c r="N36" s="34" t="s">
        <v>702</v>
      </c>
    </row>
    <row r="37" spans="1:14" x14ac:dyDescent="0.3">
      <c r="A37" s="2" t="str">
        <f>'Viajeros Hoteles y Apartamet'!A37</f>
        <v>2007</v>
      </c>
      <c r="B37" s="2" t="str">
        <f>'Viajeros Hoteles y Apartamet'!B37</f>
        <v>2</v>
      </c>
      <c r="C37" s="3">
        <f>'Viajeros Hoteles y Apartamet'!N37</f>
        <v>2913</v>
      </c>
      <c r="D37" s="3" cm="1">
        <f t="array" ref="D37">_xlfn.XLOOKUP(transformación!A28,'[1]Pib Pc'!$A$2:$A$81,_xlfn.XLOOKUP($C$1,'[1]Pib Pc'!B$1:P$1,'[1]Pib Pc'!$B$2:$P$81))</f>
        <v>8050</v>
      </c>
      <c r="E37" s="19" cm="1">
        <f t="array" ref="E37">_xlfn.XLOOKUP(transformación!B28,'[1]IPC Armonizado'!$A$2:$A$250,_xlfn.XLOOKUP($C$1,'[1]IPC Armonizado'!$B$1:$Q$1,'[1]IPC Armonizado'!$B$2:$Q$250))</f>
        <v>84.54</v>
      </c>
      <c r="F37" s="19" cm="1">
        <f t="array" ref="F37">_xlfn.XLOOKUP(transformación!A28,'[1]Desempleo armonizado'!$A$2:$A$101,_xlfn.XLOOKUP($C$1,'[1]Desempleo armonizado'!$B$1:$P$1,'[1]Desempleo armonizado'!$B$2:$P$101))</f>
        <v>5.2</v>
      </c>
      <c r="G37" s="26" t="str" cm="1">
        <f t="array" ref="G37">IFERROR(_xlfn.XLOOKUP(transformación!$B28,[1]Forwarkeys!$B$2:$B$1000,_xlfn.XLOOKUP($C$1,[1]Forwarkeys!$C$1:$BA$1,[1]Forwarkeys!$C$2:$BA$1000)),"-")</f>
        <v>-</v>
      </c>
      <c r="H37" s="19">
        <f>España!E37</f>
        <v>86.73</v>
      </c>
      <c r="I37" s="3">
        <f>[1]Aeropuerto!$D30</f>
        <v>8</v>
      </c>
      <c r="J37" s="3" cm="1">
        <f t="array" ref="J37">_xlfn.XLOOKUP(transformación!$B28,[1]Mortalidad!$A$2:$A$301,_xlfn.XLOOKUP($C$1,[1]Mortalidad!$B$1:$P$1,[1]Mortalidad!$B$2:$P$301))</f>
        <v>6373</v>
      </c>
      <c r="K37" s="19" cm="1">
        <f t="array" ref="K37">_xlfn.XLOOKUP(transformación!$B28,'[1]Indice del consumidor'!$A$2:$A$301,_xlfn.XLOOKUP($C$1,'[1]Indice del consumidor'!$B$1:$P$1,'[1]Indice del consumidor'!$B$2:$P$301))</f>
        <v>-0.8</v>
      </c>
      <c r="L37" s="34" t="s">
        <v>702</v>
      </c>
      <c r="M37" s="34" t="s">
        <v>702</v>
      </c>
      <c r="N37" s="34" t="s">
        <v>702</v>
      </c>
    </row>
    <row r="38" spans="1:14" x14ac:dyDescent="0.3">
      <c r="A38" s="2" t="str">
        <f>'Viajeros Hoteles y Apartamet'!A38</f>
        <v>2007</v>
      </c>
      <c r="B38" s="2" t="str">
        <f>'Viajeros Hoteles y Apartamet'!B38</f>
        <v>3</v>
      </c>
      <c r="C38" s="3">
        <f>'Viajeros Hoteles y Apartamet'!N38</f>
        <v>4106</v>
      </c>
      <c r="D38" s="3" cm="1">
        <f t="array" ref="D38">_xlfn.XLOOKUP(transformación!A29,'[1]Pib Pc'!$A$2:$A$81,_xlfn.XLOOKUP($C$1,'[1]Pib Pc'!B$1:P$1,'[1]Pib Pc'!$B$2:$P$81))</f>
        <v>8050</v>
      </c>
      <c r="E38" s="19" cm="1">
        <f t="array" ref="E38">_xlfn.XLOOKUP(transformación!B29,'[1]IPC Armonizado'!$A$2:$A$250,_xlfn.XLOOKUP($C$1,'[1]IPC Armonizado'!$B$1:$Q$1,'[1]IPC Armonizado'!$B$2:$Q$250))</f>
        <v>84.94</v>
      </c>
      <c r="F38" s="19" cm="1">
        <f t="array" ref="F38">_xlfn.XLOOKUP(transformación!A29,'[1]Desempleo armonizado'!$A$2:$A$101,_xlfn.XLOOKUP($C$1,'[1]Desempleo armonizado'!$B$1:$P$1,'[1]Desempleo armonizado'!$B$2:$P$101))</f>
        <v>5.2</v>
      </c>
      <c r="G38" s="26" t="str" cm="1">
        <f t="array" ref="G38">IFERROR(_xlfn.XLOOKUP(transformación!$B29,[1]Forwarkeys!$B$2:$B$1000,_xlfn.XLOOKUP($C$1,[1]Forwarkeys!$C$1:$BA$1,[1]Forwarkeys!$C$2:$BA$1000)),"-")</f>
        <v>-</v>
      </c>
      <c r="H38" s="19">
        <f>España!E38</f>
        <v>87.4</v>
      </c>
      <c r="I38" s="3">
        <f>[1]Aeropuerto!$D31</f>
        <v>413</v>
      </c>
      <c r="J38" s="3" cm="1">
        <f t="array" ref="J38">_xlfn.XLOOKUP(transformación!$B29,[1]Mortalidad!$A$2:$A$301,_xlfn.XLOOKUP($C$1,[1]Mortalidad!$B$1:$P$1,[1]Mortalidad!$B$2:$P$301))</f>
        <v>6748</v>
      </c>
      <c r="K38" s="19" cm="1">
        <f t="array" ref="K38">_xlfn.XLOOKUP(transformación!$B29,'[1]Indice del consumidor'!$A$2:$A$301,_xlfn.XLOOKUP($C$1,'[1]Indice del consumidor'!$B$1:$P$1,'[1]Indice del consumidor'!$B$2:$P$301))</f>
        <v>-2.2999999999999998</v>
      </c>
      <c r="L38" s="34" t="s">
        <v>702</v>
      </c>
      <c r="M38" s="34" t="s">
        <v>702</v>
      </c>
      <c r="N38" s="34" t="s">
        <v>702</v>
      </c>
    </row>
    <row r="39" spans="1:14" x14ac:dyDescent="0.3">
      <c r="A39" s="2" t="str">
        <f>'Viajeros Hoteles y Apartamet'!A39</f>
        <v>2007</v>
      </c>
      <c r="B39" s="2" t="str">
        <f>'Viajeros Hoteles y Apartamet'!B39</f>
        <v>4</v>
      </c>
      <c r="C39" s="3">
        <f>'Viajeros Hoteles y Apartamet'!N39</f>
        <v>6476</v>
      </c>
      <c r="D39" s="3" cm="1">
        <f t="array" ref="D39">_xlfn.XLOOKUP(transformación!A30,'[1]Pib Pc'!$A$2:$A$81,_xlfn.XLOOKUP($C$1,'[1]Pib Pc'!B$1:P$1,'[1]Pib Pc'!$B$2:$P$81))</f>
        <v>8540</v>
      </c>
      <c r="E39" s="19" cm="1">
        <f t="array" ref="E39">_xlfn.XLOOKUP(transformación!B30,'[1]IPC Armonizado'!$A$2:$A$250,_xlfn.XLOOKUP($C$1,'[1]IPC Armonizado'!$B$1:$Q$1,'[1]IPC Armonizado'!$B$2:$Q$250))</f>
        <v>85.3</v>
      </c>
      <c r="F39" s="19" cm="1">
        <f t="array" ref="F39">_xlfn.XLOOKUP(transformación!A30,'[1]Desempleo armonizado'!$A$2:$A$101,_xlfn.XLOOKUP($C$1,'[1]Desempleo armonizado'!$B$1:$P$1,'[1]Desempleo armonizado'!$B$2:$P$101))</f>
        <v>5</v>
      </c>
      <c r="G39" s="26" t="str" cm="1">
        <f t="array" ref="G39">IFERROR(_xlfn.XLOOKUP(transformación!$B30,[1]Forwarkeys!$B$2:$B$1000,_xlfn.XLOOKUP($C$1,[1]Forwarkeys!$C$1:$BA$1,[1]Forwarkeys!$C$2:$BA$1000)),"-")</f>
        <v>-</v>
      </c>
      <c r="H39" s="19">
        <f>España!E39</f>
        <v>88.64</v>
      </c>
      <c r="I39" s="3">
        <f>[1]Aeropuerto!$D32</f>
        <v>2170</v>
      </c>
      <c r="J39" s="3" cm="1">
        <f t="array" ref="J39">_xlfn.XLOOKUP(transformación!$B30,[1]Mortalidad!$A$2:$A$301,_xlfn.XLOOKUP($C$1,[1]Mortalidad!$B$1:$P$1,[1]Mortalidad!$B$2:$P$301))</f>
        <v>6077</v>
      </c>
      <c r="K39" s="19" cm="1">
        <f t="array" ref="K39">_xlfn.XLOOKUP(transformación!$B30,'[1]Indice del consumidor'!$A$2:$A$301,_xlfn.XLOOKUP($C$1,'[1]Indice del consumidor'!$B$1:$P$1,'[1]Indice del consumidor'!$B$2:$P$301))</f>
        <v>-1.8</v>
      </c>
      <c r="L39" s="34" t="s">
        <v>702</v>
      </c>
      <c r="M39" s="34" t="s">
        <v>702</v>
      </c>
      <c r="N39" s="34" t="s">
        <v>702</v>
      </c>
    </row>
    <row r="40" spans="1:14" x14ac:dyDescent="0.3">
      <c r="A40" s="2" t="str">
        <f>'Viajeros Hoteles y Apartamet'!A40</f>
        <v>2007</v>
      </c>
      <c r="B40" s="2" t="str">
        <f>'Viajeros Hoteles y Apartamet'!B40</f>
        <v>5</v>
      </c>
      <c r="C40" s="3">
        <f>'Viajeros Hoteles y Apartamet'!N40</f>
        <v>6843</v>
      </c>
      <c r="D40" s="3" cm="1">
        <f t="array" ref="D40">_xlfn.XLOOKUP(transformación!A31,'[1]Pib Pc'!$A$2:$A$81,_xlfn.XLOOKUP($C$1,'[1]Pib Pc'!B$1:P$1,'[1]Pib Pc'!$B$2:$P$81))</f>
        <v>8540</v>
      </c>
      <c r="E40" s="19" cm="1">
        <f t="array" ref="E40">_xlfn.XLOOKUP(transformación!B31,'[1]IPC Armonizado'!$A$2:$A$250,_xlfn.XLOOKUP($C$1,'[1]IPC Armonizado'!$B$1:$Q$1,'[1]IPC Armonizado'!$B$2:$Q$250))</f>
        <v>85.45</v>
      </c>
      <c r="F40" s="19" cm="1">
        <f t="array" ref="F40">_xlfn.XLOOKUP(transformación!A31,'[1]Desempleo armonizado'!$A$2:$A$101,_xlfn.XLOOKUP($C$1,'[1]Desempleo armonizado'!$B$1:$P$1,'[1]Desempleo armonizado'!$B$2:$P$101))</f>
        <v>5</v>
      </c>
      <c r="G40" s="26" t="str" cm="1">
        <f t="array" ref="G40">IFERROR(_xlfn.XLOOKUP(transformación!$B31,[1]Forwarkeys!$B$2:$B$1000,_xlfn.XLOOKUP($C$1,[1]Forwarkeys!$C$1:$BA$1,[1]Forwarkeys!$C$2:$BA$1000)),"-")</f>
        <v>-</v>
      </c>
      <c r="H40" s="19">
        <f>España!E40</f>
        <v>88.89</v>
      </c>
      <c r="I40" s="3">
        <f>[1]Aeropuerto!$D33</f>
        <v>1936</v>
      </c>
      <c r="J40" s="3" cm="1">
        <f t="array" ref="J40">_xlfn.XLOOKUP(transformación!$B31,[1]Mortalidad!$A$2:$A$301,_xlfn.XLOOKUP($C$1,[1]Mortalidad!$B$1:$P$1,[1]Mortalidad!$B$2:$P$301))</f>
        <v>6106</v>
      </c>
      <c r="K40" s="19" cm="1">
        <f t="array" ref="K40">_xlfn.XLOOKUP(transformación!$B31,'[1]Indice del consumidor'!$A$2:$A$301,_xlfn.XLOOKUP($C$1,'[1]Indice del consumidor'!$B$1:$P$1,'[1]Indice del consumidor'!$B$2:$P$301))</f>
        <v>-2.7</v>
      </c>
      <c r="L40" s="34" t="s">
        <v>702</v>
      </c>
      <c r="M40" s="34" t="s">
        <v>702</v>
      </c>
      <c r="N40" s="34" t="s">
        <v>702</v>
      </c>
    </row>
    <row r="41" spans="1:14" x14ac:dyDescent="0.3">
      <c r="A41" s="2" t="str">
        <f>'Viajeros Hoteles y Apartamet'!A41</f>
        <v>2007</v>
      </c>
      <c r="B41" s="2" t="str">
        <f>'Viajeros Hoteles y Apartamet'!B41</f>
        <v>6</v>
      </c>
      <c r="C41" s="3">
        <f>'Viajeros Hoteles y Apartamet'!N41</f>
        <v>7563</v>
      </c>
      <c r="D41" s="3" cm="1">
        <f t="array" ref="D41">_xlfn.XLOOKUP(transformación!A32,'[1]Pib Pc'!$A$2:$A$81,_xlfn.XLOOKUP($C$1,'[1]Pib Pc'!B$1:P$1,'[1]Pib Pc'!$B$2:$P$81))</f>
        <v>8540</v>
      </c>
      <c r="E41" s="19" cm="1">
        <f t="array" ref="E41">_xlfn.XLOOKUP(transformación!B32,'[1]IPC Armonizado'!$A$2:$A$250,_xlfn.XLOOKUP($C$1,'[1]IPC Armonizado'!$B$1:$Q$1,'[1]IPC Armonizado'!$B$2:$Q$250))</f>
        <v>85.45</v>
      </c>
      <c r="F41" s="19" cm="1">
        <f t="array" ref="F41">_xlfn.XLOOKUP(transformación!A32,'[1]Desempleo armonizado'!$A$2:$A$101,_xlfn.XLOOKUP($C$1,'[1]Desempleo armonizado'!$B$1:$P$1,'[1]Desempleo armonizado'!$B$2:$P$101))</f>
        <v>5</v>
      </c>
      <c r="G41" s="26" t="str" cm="1">
        <f t="array" ref="G41">IFERROR(_xlfn.XLOOKUP(transformación!$B32,[1]Forwarkeys!$B$2:$B$1000,_xlfn.XLOOKUP($C$1,[1]Forwarkeys!$C$1:$BA$1,[1]Forwarkeys!$C$2:$BA$1000)),"-")</f>
        <v>-</v>
      </c>
      <c r="H41" s="19">
        <f>España!E41</f>
        <v>89.06</v>
      </c>
      <c r="I41" s="3">
        <f>[1]Aeropuerto!$D34</f>
        <v>1721</v>
      </c>
      <c r="J41" s="3" cm="1">
        <f t="array" ref="J41">_xlfn.XLOOKUP(transformación!$B32,[1]Mortalidad!$A$2:$A$301,_xlfn.XLOOKUP($C$1,[1]Mortalidad!$B$1:$P$1,[1]Mortalidad!$B$2:$P$301))</f>
        <v>5711</v>
      </c>
      <c r="K41" s="19" cm="1">
        <f t="array" ref="K41">_xlfn.XLOOKUP(transformación!$B32,'[1]Indice del consumidor'!$A$2:$A$301,_xlfn.XLOOKUP($C$1,'[1]Indice del consumidor'!$B$1:$P$1,'[1]Indice del consumidor'!$B$2:$P$301))</f>
        <v>-0.8</v>
      </c>
      <c r="L41" s="34" t="s">
        <v>702</v>
      </c>
      <c r="M41" s="34" t="s">
        <v>702</v>
      </c>
      <c r="N41" s="34" t="s">
        <v>702</v>
      </c>
    </row>
    <row r="42" spans="1:14" x14ac:dyDescent="0.3">
      <c r="A42" s="2" t="str">
        <f>'Viajeros Hoteles y Apartamet'!A42</f>
        <v>2007</v>
      </c>
      <c r="B42" s="2" t="str">
        <f>'Viajeros Hoteles y Apartamet'!B42</f>
        <v>7</v>
      </c>
      <c r="C42" s="3">
        <f>'Viajeros Hoteles y Apartamet'!N42</f>
        <v>8734</v>
      </c>
      <c r="D42" s="3" cm="1">
        <f t="array" ref="D42">_xlfn.XLOOKUP(transformación!A33,'[1]Pib Pc'!$A$2:$A$81,_xlfn.XLOOKUP($C$1,'[1]Pib Pc'!B$1:P$1,'[1]Pib Pc'!$B$2:$P$81))</f>
        <v>8570</v>
      </c>
      <c r="E42" s="19" cm="1">
        <f t="array" ref="E42">_xlfn.XLOOKUP(transformación!B33,'[1]IPC Armonizado'!$A$2:$A$250,_xlfn.XLOOKUP($C$1,'[1]IPC Armonizado'!$B$1:$Q$1,'[1]IPC Armonizado'!$B$2:$Q$250))</f>
        <v>85.39</v>
      </c>
      <c r="F42" s="19" cm="1">
        <f t="array" ref="F42">_xlfn.XLOOKUP(transformación!A33,'[1]Desempleo armonizado'!$A$2:$A$101,_xlfn.XLOOKUP($C$1,'[1]Desempleo armonizado'!$B$1:$P$1,'[1]Desempleo armonizado'!$B$2:$P$101))</f>
        <v>4.9000000000000004</v>
      </c>
      <c r="G42" s="26" t="str" cm="1">
        <f t="array" ref="G42">IFERROR(_xlfn.XLOOKUP(transformación!$B33,[1]Forwarkeys!$B$2:$B$1000,_xlfn.XLOOKUP($C$1,[1]Forwarkeys!$C$1:$BA$1,[1]Forwarkeys!$C$2:$BA$1000)),"-")</f>
        <v>-</v>
      </c>
      <c r="H42" s="19">
        <f>España!E42</f>
        <v>88.44</v>
      </c>
      <c r="I42" s="3">
        <f>[1]Aeropuerto!$D35</f>
        <v>2325</v>
      </c>
      <c r="J42" s="3" cm="1">
        <f t="array" ref="J42">_xlfn.XLOOKUP(transformación!$B33,[1]Mortalidad!$A$2:$A$301,_xlfn.XLOOKUP($C$1,[1]Mortalidad!$B$1:$P$1,[1]Mortalidad!$B$2:$P$301))</f>
        <v>6270</v>
      </c>
      <c r="K42" s="19" cm="1">
        <f t="array" ref="K42">_xlfn.XLOOKUP(transformación!$B33,'[1]Indice del consumidor'!$A$2:$A$301,_xlfn.XLOOKUP($C$1,'[1]Indice del consumidor'!$B$1:$P$1,'[1]Indice del consumidor'!$B$2:$P$301))</f>
        <v>-2</v>
      </c>
      <c r="L42" s="34" t="s">
        <v>702</v>
      </c>
      <c r="M42" s="34" t="s">
        <v>702</v>
      </c>
      <c r="N42" s="34" t="s">
        <v>702</v>
      </c>
    </row>
    <row r="43" spans="1:14" x14ac:dyDescent="0.3">
      <c r="A43" s="2" t="str">
        <f>'Viajeros Hoteles y Apartamet'!A43</f>
        <v>2007</v>
      </c>
      <c r="B43" s="2" t="str">
        <f>'Viajeros Hoteles y Apartamet'!B43</f>
        <v>8</v>
      </c>
      <c r="C43" s="3">
        <f>'Viajeros Hoteles y Apartamet'!N43</f>
        <v>8157</v>
      </c>
      <c r="D43" s="3" cm="1">
        <f t="array" ref="D43">_xlfn.XLOOKUP(transformación!A34,'[1]Pib Pc'!$A$2:$A$81,_xlfn.XLOOKUP($C$1,'[1]Pib Pc'!B$1:P$1,'[1]Pib Pc'!$B$2:$P$81))</f>
        <v>8570</v>
      </c>
      <c r="E43" s="19" cm="1">
        <f t="array" ref="E43">_xlfn.XLOOKUP(transformación!B34,'[1]IPC Armonizado'!$A$2:$A$250,_xlfn.XLOOKUP($C$1,'[1]IPC Armonizado'!$B$1:$Q$1,'[1]IPC Armonizado'!$B$2:$Q$250))</f>
        <v>85.42</v>
      </c>
      <c r="F43" s="19" cm="1">
        <f t="array" ref="F43">_xlfn.XLOOKUP(transformación!A34,'[1]Desempleo armonizado'!$A$2:$A$101,_xlfn.XLOOKUP($C$1,'[1]Desempleo armonizado'!$B$1:$P$1,'[1]Desempleo armonizado'!$B$2:$P$101))</f>
        <v>4.9000000000000004</v>
      </c>
      <c r="G43" s="26" t="str" cm="1">
        <f t="array" ref="G43">IFERROR(_xlfn.XLOOKUP(transformación!$B34,[1]Forwarkeys!$B$2:$B$1000,_xlfn.XLOOKUP($C$1,[1]Forwarkeys!$C$1:$BA$1,[1]Forwarkeys!$C$2:$BA$1000)),"-")</f>
        <v>-</v>
      </c>
      <c r="H43" s="19">
        <f>España!E43</f>
        <v>88.59</v>
      </c>
      <c r="I43" s="3">
        <f>[1]Aeropuerto!$D36</f>
        <v>2147</v>
      </c>
      <c r="J43" s="3" cm="1">
        <f t="array" ref="J43">_xlfn.XLOOKUP(transformación!$B34,[1]Mortalidad!$A$2:$A$301,_xlfn.XLOOKUP($C$1,[1]Mortalidad!$B$1:$P$1,[1]Mortalidad!$B$2:$P$301))</f>
        <v>5870</v>
      </c>
      <c r="K43" s="19" cm="1">
        <f t="array" ref="K43">_xlfn.XLOOKUP(transformación!$B34,'[1]Indice del consumidor'!$A$2:$A$301,_xlfn.XLOOKUP($C$1,'[1]Indice del consumidor'!$B$1:$P$1,'[1]Indice del consumidor'!$B$2:$P$301))</f>
        <v>-4.2</v>
      </c>
      <c r="L43" s="34" t="s">
        <v>702</v>
      </c>
      <c r="M43" s="34" t="s">
        <v>702</v>
      </c>
      <c r="N43" s="34" t="s">
        <v>702</v>
      </c>
    </row>
    <row r="44" spans="1:14" x14ac:dyDescent="0.3">
      <c r="A44" s="2" t="str">
        <f>'Viajeros Hoteles y Apartamet'!A44</f>
        <v>2007</v>
      </c>
      <c r="B44" s="2" t="str">
        <f>'Viajeros Hoteles y Apartamet'!B44</f>
        <v>9</v>
      </c>
      <c r="C44" s="3">
        <f>'Viajeros Hoteles y Apartamet'!N44</f>
        <v>6425</v>
      </c>
      <c r="D44" s="3" cm="1">
        <f t="array" ref="D44">_xlfn.XLOOKUP(transformación!A35,'[1]Pib Pc'!$A$2:$A$81,_xlfn.XLOOKUP($C$1,'[1]Pib Pc'!B$1:P$1,'[1]Pib Pc'!$B$2:$P$81))</f>
        <v>8570</v>
      </c>
      <c r="E44" s="19" cm="1">
        <f t="array" ref="E44">_xlfn.XLOOKUP(transformación!B35,'[1]IPC Armonizado'!$A$2:$A$250,_xlfn.XLOOKUP($C$1,'[1]IPC Armonizado'!$B$1:$Q$1,'[1]IPC Armonizado'!$B$2:$Q$250))</f>
        <v>85.63</v>
      </c>
      <c r="F44" s="19" cm="1">
        <f t="array" ref="F44">_xlfn.XLOOKUP(transformación!A35,'[1]Desempleo armonizado'!$A$2:$A$101,_xlfn.XLOOKUP($C$1,'[1]Desempleo armonizado'!$B$1:$P$1,'[1]Desempleo armonizado'!$B$2:$P$101))</f>
        <v>4.9000000000000004</v>
      </c>
      <c r="G44" s="26" t="str" cm="1">
        <f t="array" ref="G44">IFERROR(_xlfn.XLOOKUP(transformación!$B35,[1]Forwarkeys!$B$2:$B$1000,_xlfn.XLOOKUP($C$1,[1]Forwarkeys!$C$1:$BA$1,[1]Forwarkeys!$C$2:$BA$1000)),"-")</f>
        <v>-</v>
      </c>
      <c r="H44" s="19">
        <f>España!E44</f>
        <v>88.85</v>
      </c>
      <c r="I44" s="3">
        <f>[1]Aeropuerto!$D37</f>
        <v>2177</v>
      </c>
      <c r="J44" s="3" cm="1">
        <f t="array" ref="J44">_xlfn.XLOOKUP(transformación!$B35,[1]Mortalidad!$A$2:$A$301,_xlfn.XLOOKUP($C$1,[1]Mortalidad!$B$1:$P$1,[1]Mortalidad!$B$2:$P$301))</f>
        <v>5644</v>
      </c>
      <c r="K44" s="19" cm="1">
        <f t="array" ref="K44">_xlfn.XLOOKUP(transformación!$B35,'[1]Indice del consumidor'!$A$2:$A$301,_xlfn.XLOOKUP($C$1,'[1]Indice del consumidor'!$B$1:$P$1,'[1]Indice del consumidor'!$B$2:$P$301))</f>
        <v>-4.5</v>
      </c>
      <c r="L44" s="34" t="s">
        <v>702</v>
      </c>
      <c r="M44" s="34" t="s">
        <v>702</v>
      </c>
      <c r="N44" s="34" t="s">
        <v>702</v>
      </c>
    </row>
    <row r="45" spans="1:14" x14ac:dyDescent="0.3">
      <c r="A45" s="2" t="str">
        <f>'Viajeros Hoteles y Apartamet'!A45</f>
        <v>2007</v>
      </c>
      <c r="B45" s="2" t="str">
        <f>'Viajeros Hoteles y Apartamet'!B45</f>
        <v>10</v>
      </c>
      <c r="C45" s="3">
        <f>'Viajeros Hoteles y Apartamet'!N45</f>
        <v>7303</v>
      </c>
      <c r="D45" s="3" cm="1">
        <f t="array" ref="D45">_xlfn.XLOOKUP(transformación!A36,'[1]Pib Pc'!$A$2:$A$81,_xlfn.XLOOKUP($C$1,'[1]Pib Pc'!B$1:P$1,'[1]Pib Pc'!$B$2:$P$81))</f>
        <v>9070</v>
      </c>
      <c r="E45" s="19" cm="1">
        <f t="array" ref="E45">_xlfn.XLOOKUP(transformación!B36,'[1]IPC Armonizado'!$A$2:$A$250,_xlfn.XLOOKUP($C$1,'[1]IPC Armonizado'!$B$1:$Q$1,'[1]IPC Armonizado'!$B$2:$Q$250))</f>
        <v>86.2</v>
      </c>
      <c r="F45" s="19" cm="1">
        <f t="array" ref="F45">_xlfn.XLOOKUP(transformación!A36,'[1]Desempleo armonizado'!$A$2:$A$101,_xlfn.XLOOKUP($C$1,'[1]Desempleo armonizado'!$B$1:$P$1,'[1]Desempleo armonizado'!$B$2:$P$101))</f>
        <v>4.4000000000000004</v>
      </c>
      <c r="G45" s="26" t="str" cm="1">
        <f t="array" ref="G45">IFERROR(_xlfn.XLOOKUP(transformación!$B36,[1]Forwarkeys!$B$2:$B$1000,_xlfn.XLOOKUP($C$1,[1]Forwarkeys!$C$1:$BA$1,[1]Forwarkeys!$C$2:$BA$1000)),"-")</f>
        <v>-</v>
      </c>
      <c r="H45" s="19">
        <f>España!E45</f>
        <v>90</v>
      </c>
      <c r="I45" s="3">
        <f>[1]Aeropuerto!$D38</f>
        <v>1857</v>
      </c>
      <c r="J45" s="3" cm="1">
        <f t="array" ref="J45">_xlfn.XLOOKUP(transformación!$B36,[1]Mortalidad!$A$2:$A$301,_xlfn.XLOOKUP($C$1,[1]Mortalidad!$B$1:$P$1,[1]Mortalidad!$B$2:$P$301))</f>
        <v>6221</v>
      </c>
      <c r="K45" s="19" cm="1">
        <f t="array" ref="K45">_xlfn.XLOOKUP(transformación!$B36,'[1]Indice del consumidor'!$A$2:$A$301,_xlfn.XLOOKUP($C$1,'[1]Indice del consumidor'!$B$1:$P$1,'[1]Indice del consumidor'!$B$2:$P$301))</f>
        <v>-7</v>
      </c>
      <c r="L45" s="34" t="s">
        <v>702</v>
      </c>
      <c r="M45" s="34" t="s">
        <v>702</v>
      </c>
      <c r="N45" s="34" t="s">
        <v>702</v>
      </c>
    </row>
    <row r="46" spans="1:14" x14ac:dyDescent="0.3">
      <c r="A46" s="2" t="str">
        <f>'Viajeros Hoteles y Apartamet'!A46</f>
        <v>2007</v>
      </c>
      <c r="B46" s="2" t="str">
        <f>'Viajeros Hoteles y Apartamet'!B46</f>
        <v>11</v>
      </c>
      <c r="C46" s="3">
        <f>'Viajeros Hoteles y Apartamet'!N46</f>
        <v>3561</v>
      </c>
      <c r="D46" s="3" cm="1">
        <f t="array" ref="D46">_xlfn.XLOOKUP(transformación!A37,'[1]Pib Pc'!$A$2:$A$81,_xlfn.XLOOKUP($C$1,'[1]Pib Pc'!B$1:P$1,'[1]Pib Pc'!$B$2:$P$81))</f>
        <v>9070</v>
      </c>
      <c r="E46" s="19" cm="1">
        <f t="array" ref="E46">_xlfn.XLOOKUP(transformación!B37,'[1]IPC Armonizado'!$A$2:$A$250,_xlfn.XLOOKUP($C$1,'[1]IPC Armonizado'!$B$1:$Q$1,'[1]IPC Armonizado'!$B$2:$Q$250))</f>
        <v>86.61</v>
      </c>
      <c r="F46" s="19" cm="1">
        <f t="array" ref="F46">_xlfn.XLOOKUP(transformación!A37,'[1]Desempleo armonizado'!$A$2:$A$101,_xlfn.XLOOKUP($C$1,'[1]Desempleo armonizado'!$B$1:$P$1,'[1]Desempleo armonizado'!$B$2:$P$101))</f>
        <v>4.4000000000000004</v>
      </c>
      <c r="G46" s="26" t="str" cm="1">
        <f t="array" ref="G46">IFERROR(_xlfn.XLOOKUP(transformación!$B37,[1]Forwarkeys!$B$2:$B$1000,_xlfn.XLOOKUP($C$1,[1]Forwarkeys!$C$1:$BA$1,[1]Forwarkeys!$C$2:$BA$1000)),"-")</f>
        <v>-</v>
      </c>
      <c r="H46" s="19">
        <f>España!E46</f>
        <v>90.65</v>
      </c>
      <c r="I46" s="3">
        <f>[1]Aeropuerto!$D39</f>
        <v>104</v>
      </c>
      <c r="J46" s="3" cm="1">
        <f t="array" ref="J46">_xlfn.XLOOKUP(transformación!$B37,[1]Mortalidad!$A$2:$A$301,_xlfn.XLOOKUP($C$1,[1]Mortalidad!$B$1:$P$1,[1]Mortalidad!$B$2:$P$301))</f>
        <v>6306</v>
      </c>
      <c r="K46" s="19" cm="1">
        <f t="array" ref="K46">_xlfn.XLOOKUP(transformación!$B37,'[1]Indice del consumidor'!$A$2:$A$301,_xlfn.XLOOKUP($C$1,'[1]Indice del consumidor'!$B$1:$P$1,'[1]Indice del consumidor'!$B$2:$P$301))</f>
        <v>-9.9</v>
      </c>
      <c r="L46" s="34" t="s">
        <v>702</v>
      </c>
      <c r="M46" s="34" t="s">
        <v>702</v>
      </c>
      <c r="N46" s="34" t="s">
        <v>702</v>
      </c>
    </row>
    <row r="47" spans="1:14" x14ac:dyDescent="0.3">
      <c r="A47" s="2" t="str">
        <f>'Viajeros Hoteles y Apartamet'!A47</f>
        <v>2007</v>
      </c>
      <c r="B47" s="2" t="str">
        <f>'Viajeros Hoteles y Apartamet'!B47</f>
        <v>12</v>
      </c>
      <c r="C47" s="3">
        <f>'Viajeros Hoteles y Apartamet'!N47</f>
        <v>2264</v>
      </c>
      <c r="D47" s="3" cm="1">
        <f t="array" ref="D47">_xlfn.XLOOKUP(transformación!A38,'[1]Pib Pc'!$A$2:$A$81,_xlfn.XLOOKUP($C$1,'[1]Pib Pc'!B$1:P$1,'[1]Pib Pc'!$B$2:$P$81))</f>
        <v>9070</v>
      </c>
      <c r="E47" s="19" cm="1">
        <f t="array" ref="E47">_xlfn.XLOOKUP(transformación!B38,'[1]IPC Armonizado'!$A$2:$A$250,_xlfn.XLOOKUP($C$1,'[1]IPC Armonizado'!$B$1:$Q$1,'[1]IPC Armonizado'!$B$2:$Q$250))</f>
        <v>87.14</v>
      </c>
      <c r="F47" s="19" cm="1">
        <f t="array" ref="F47">_xlfn.XLOOKUP(transformación!A38,'[1]Desempleo armonizado'!$A$2:$A$101,_xlfn.XLOOKUP($C$1,'[1]Desempleo armonizado'!$B$1:$P$1,'[1]Desempleo armonizado'!$B$2:$P$101))</f>
        <v>4.4000000000000004</v>
      </c>
      <c r="G47" s="26" t="str" cm="1">
        <f t="array" ref="G47">IFERROR(_xlfn.XLOOKUP(transformación!$B38,[1]Forwarkeys!$B$2:$B$1000,_xlfn.XLOOKUP($C$1,[1]Forwarkeys!$C$1:$BA$1,[1]Forwarkeys!$C$2:$BA$1000)),"-")</f>
        <v>-</v>
      </c>
      <c r="H47" s="19">
        <f>España!E47</f>
        <v>91.04</v>
      </c>
      <c r="I47" s="3">
        <f>[1]Aeropuerto!$D40</f>
        <v>3</v>
      </c>
      <c r="J47" s="3" cm="1">
        <f t="array" ref="J47">_xlfn.XLOOKUP(transformación!$B38,[1]Mortalidad!$A$2:$A$301,_xlfn.XLOOKUP($C$1,[1]Mortalidad!$B$1:$P$1,[1]Mortalidad!$B$2:$P$301))</f>
        <v>6654</v>
      </c>
      <c r="K47" s="19" cm="1">
        <f t="array" ref="K47">_xlfn.XLOOKUP(transformación!$B38,'[1]Indice del consumidor'!$A$2:$A$301,_xlfn.XLOOKUP($C$1,'[1]Indice del consumidor'!$B$1:$P$1,'[1]Indice del consumidor'!$B$2:$P$301))</f>
        <v>-10.7</v>
      </c>
      <c r="L47" s="34" t="s">
        <v>702</v>
      </c>
      <c r="M47" s="34" t="s">
        <v>702</v>
      </c>
      <c r="N47" s="34" t="s">
        <v>702</v>
      </c>
    </row>
    <row r="48" spans="1:14" x14ac:dyDescent="0.3">
      <c r="A48" s="2" t="str">
        <f>'Viajeros Hoteles y Apartamet'!A48</f>
        <v>2008</v>
      </c>
      <c r="B48" s="2" t="str">
        <f>'Viajeros Hoteles y Apartamet'!B48</f>
        <v>1</v>
      </c>
      <c r="C48" s="3">
        <f>'Viajeros Hoteles y Apartamet'!N48</f>
        <v>4459</v>
      </c>
      <c r="D48" s="3" cm="1">
        <f t="array" ref="D48">_xlfn.XLOOKUP(transformación!A39,'[1]Pib Pc'!$A$2:$A$81,_xlfn.XLOOKUP($C$1,'[1]Pib Pc'!B$1:P$1,'[1]Pib Pc'!$B$2:$P$81))</f>
        <v>8420</v>
      </c>
      <c r="E48" s="19" cm="1">
        <f t="array" ref="E48">_xlfn.XLOOKUP(transformación!B39,'[1]IPC Armonizado'!$A$2:$A$250,_xlfn.XLOOKUP($C$1,'[1]IPC Armonizado'!$B$1:$Q$1,'[1]IPC Armonizado'!$B$2:$Q$250))</f>
        <v>86.89</v>
      </c>
      <c r="F48" s="19" cm="1">
        <f t="array" ref="F48">_xlfn.XLOOKUP(transformación!A39,'[1]Desempleo armonizado'!$A$2:$A$101,_xlfn.XLOOKUP($C$1,'[1]Desempleo armonizado'!$B$1:$P$1,'[1]Desempleo armonizado'!$B$2:$P$101))</f>
        <v>4.5</v>
      </c>
      <c r="G48" s="26" cm="1">
        <f t="array" ref="G48">IFERROR(_xlfn.XLOOKUP(transformación!$B39,[1]Forwarkeys!$B$2:$B$1000,_xlfn.XLOOKUP($C$1,[1]Forwarkeys!$C$1:$BA$1,[1]Forwarkeys!$C$2:$BA$1000)),"-")</f>
        <v>0</v>
      </c>
      <c r="H48" s="19">
        <f>España!E48</f>
        <v>90.46</v>
      </c>
      <c r="I48" s="3">
        <f>[1]Aeropuerto!$D41</f>
        <v>5</v>
      </c>
      <c r="J48" s="3" cm="1">
        <f t="array" ref="J48">_xlfn.XLOOKUP(transformación!$B39,[1]Mortalidad!$A$2:$A$301,_xlfn.XLOOKUP($C$1,[1]Mortalidad!$B$1:$P$1,[1]Mortalidad!$B$2:$P$301))</f>
        <v>7292</v>
      </c>
      <c r="K48" s="19" cm="1">
        <f t="array" ref="K48">_xlfn.XLOOKUP(transformación!$B39,'[1]Indice del consumidor'!$A$2:$A$301,_xlfn.XLOOKUP($C$1,'[1]Indice del consumidor'!$B$1:$P$1,'[1]Indice del consumidor'!$B$2:$P$301))</f>
        <v>-12.6</v>
      </c>
      <c r="L48" s="34" t="s">
        <v>702</v>
      </c>
      <c r="M48" s="34" t="s">
        <v>702</v>
      </c>
      <c r="N48" s="34" t="s">
        <v>702</v>
      </c>
    </row>
    <row r="49" spans="1:14" x14ac:dyDescent="0.3">
      <c r="A49" s="2" t="str">
        <f>'Viajeros Hoteles y Apartamet'!A49</f>
        <v>2008</v>
      </c>
      <c r="B49" s="2" t="str">
        <f>'Viajeros Hoteles y Apartamet'!B49</f>
        <v>2</v>
      </c>
      <c r="C49" s="3">
        <f>'Viajeros Hoteles y Apartamet'!N49</f>
        <v>5627</v>
      </c>
      <c r="D49" s="3" cm="1">
        <f t="array" ref="D49">_xlfn.XLOOKUP(transformación!A40,'[1]Pib Pc'!$A$2:$A$81,_xlfn.XLOOKUP($C$1,'[1]Pib Pc'!B$1:P$1,'[1]Pib Pc'!$B$2:$P$81))</f>
        <v>8420</v>
      </c>
      <c r="E49" s="19" cm="1">
        <f t="array" ref="E49">_xlfn.XLOOKUP(transformación!B40,'[1]IPC Armonizado'!$A$2:$A$250,_xlfn.XLOOKUP($C$1,'[1]IPC Armonizado'!$B$1:$Q$1,'[1]IPC Armonizado'!$B$2:$Q$250))</f>
        <v>87.16</v>
      </c>
      <c r="F49" s="19" cm="1">
        <f t="array" ref="F49">_xlfn.XLOOKUP(transformación!A40,'[1]Desempleo armonizado'!$A$2:$A$101,_xlfn.XLOOKUP($C$1,'[1]Desempleo armonizado'!$B$1:$P$1,'[1]Desempleo armonizado'!$B$2:$P$101))</f>
        <v>4.5</v>
      </c>
      <c r="G49" s="26" cm="1">
        <f t="array" ref="G49">IFERROR(_xlfn.XLOOKUP(transformación!$B40,[1]Forwarkeys!$B$2:$B$1000,_xlfn.XLOOKUP($C$1,[1]Forwarkeys!$C$1:$BA$1,[1]Forwarkeys!$C$2:$BA$1000)),"-")</f>
        <v>0</v>
      </c>
      <c r="H49" s="19">
        <f>España!E49</f>
        <v>90.59</v>
      </c>
      <c r="I49" s="3">
        <f>[1]Aeropuerto!$D42</f>
        <v>4</v>
      </c>
      <c r="J49" s="3" cm="1">
        <f t="array" ref="J49">_xlfn.XLOOKUP(transformación!$B40,[1]Mortalidad!$A$2:$A$301,_xlfn.XLOOKUP($C$1,[1]Mortalidad!$B$1:$P$1,[1]Mortalidad!$B$2:$P$301))</f>
        <v>6384</v>
      </c>
      <c r="K49" s="19" cm="1">
        <f t="array" ref="K49">_xlfn.XLOOKUP(transformación!$B40,'[1]Indice del consumidor'!$A$2:$A$301,_xlfn.XLOOKUP($C$1,'[1]Indice del consumidor'!$B$1:$P$1,'[1]Indice del consumidor'!$B$2:$P$301))</f>
        <v>-13</v>
      </c>
      <c r="L49" s="34" t="s">
        <v>702</v>
      </c>
      <c r="M49" s="34" t="s">
        <v>702</v>
      </c>
      <c r="N49" s="34" t="s">
        <v>702</v>
      </c>
    </row>
    <row r="50" spans="1:14" x14ac:dyDescent="0.3">
      <c r="A50" s="2" t="str">
        <f>'Viajeros Hoteles y Apartamet'!A50</f>
        <v>2008</v>
      </c>
      <c r="B50" s="2" t="str">
        <f>'Viajeros Hoteles y Apartamet'!B50</f>
        <v>3</v>
      </c>
      <c r="C50" s="3">
        <f>'Viajeros Hoteles y Apartamet'!N50</f>
        <v>4980</v>
      </c>
      <c r="D50" s="3" cm="1">
        <f t="array" ref="D50">_xlfn.XLOOKUP(transformación!A41,'[1]Pib Pc'!$A$2:$A$81,_xlfn.XLOOKUP($C$1,'[1]Pib Pc'!B$1:P$1,'[1]Pib Pc'!$B$2:$P$81))</f>
        <v>8420</v>
      </c>
      <c r="E50" s="19" cm="1">
        <f t="array" ref="E50">_xlfn.XLOOKUP(transformación!B41,'[1]IPC Armonizado'!$A$2:$A$250,_xlfn.XLOOKUP($C$1,'[1]IPC Armonizado'!$B$1:$Q$1,'[1]IPC Armonizado'!$B$2:$Q$250))</f>
        <v>87.95</v>
      </c>
      <c r="F50" s="19" cm="1">
        <f t="array" ref="F50">_xlfn.XLOOKUP(transformación!A41,'[1]Desempleo armonizado'!$A$2:$A$101,_xlfn.XLOOKUP($C$1,'[1]Desempleo armonizado'!$B$1:$P$1,'[1]Desempleo armonizado'!$B$2:$P$101))</f>
        <v>4.5</v>
      </c>
      <c r="G50" s="26" cm="1">
        <f t="array" ref="G50">IFERROR(_xlfn.XLOOKUP(transformación!$B41,[1]Forwarkeys!$B$2:$B$1000,_xlfn.XLOOKUP($C$1,[1]Forwarkeys!$C$1:$BA$1,[1]Forwarkeys!$C$2:$BA$1000)),"-")</f>
        <v>0</v>
      </c>
      <c r="H50" s="19">
        <f>España!E50</f>
        <v>91.41</v>
      </c>
      <c r="I50" s="3">
        <f>[1]Aeropuerto!$D43</f>
        <v>505</v>
      </c>
      <c r="J50" s="3" cm="1">
        <f t="array" ref="J50">_xlfn.XLOOKUP(transformación!$B41,[1]Mortalidad!$A$2:$A$301,_xlfn.XLOOKUP($C$1,[1]Mortalidad!$B$1:$P$1,[1]Mortalidad!$B$2:$P$301))</f>
        <v>6590</v>
      </c>
      <c r="K50" s="19" cm="1">
        <f t="array" ref="K50">_xlfn.XLOOKUP(transformación!$B41,'[1]Indice del consumidor'!$A$2:$A$301,_xlfn.XLOOKUP($C$1,'[1]Indice del consumidor'!$B$1:$P$1,'[1]Indice del consumidor'!$B$2:$P$301))</f>
        <v>-13.4</v>
      </c>
      <c r="L50" s="34" t="s">
        <v>702</v>
      </c>
      <c r="M50" s="34" t="s">
        <v>702</v>
      </c>
      <c r="N50" s="34" t="s">
        <v>702</v>
      </c>
    </row>
    <row r="51" spans="1:14" x14ac:dyDescent="0.3">
      <c r="A51" s="2" t="str">
        <f>'Viajeros Hoteles y Apartamet'!A51</f>
        <v>2008</v>
      </c>
      <c r="B51" s="2" t="str">
        <f>'Viajeros Hoteles y Apartamet'!B51</f>
        <v>4</v>
      </c>
      <c r="C51" s="3">
        <f>'Viajeros Hoteles y Apartamet'!N51</f>
        <v>7573</v>
      </c>
      <c r="D51" s="3" cm="1">
        <f t="array" ref="D51">_xlfn.XLOOKUP(transformación!A42,'[1]Pib Pc'!$A$2:$A$81,_xlfn.XLOOKUP($C$1,'[1]Pib Pc'!B$1:P$1,'[1]Pib Pc'!$B$2:$P$81))</f>
        <v>8950</v>
      </c>
      <c r="E51" s="19" cm="1">
        <f t="array" ref="E51">_xlfn.XLOOKUP(transformación!B42,'[1]IPC Armonizado'!$A$2:$A$250,_xlfn.XLOOKUP($C$1,'[1]IPC Armonizado'!$B$1:$Q$1,'[1]IPC Armonizado'!$B$2:$Q$250))</f>
        <v>88.18</v>
      </c>
      <c r="F51" s="19" cm="1">
        <f t="array" ref="F51">_xlfn.XLOOKUP(transformación!A42,'[1]Desempleo armonizado'!$A$2:$A$101,_xlfn.XLOOKUP($C$1,'[1]Desempleo armonizado'!$B$1:$P$1,'[1]Desempleo armonizado'!$B$2:$P$101))</f>
        <v>3.7</v>
      </c>
      <c r="G51" s="26" cm="1">
        <f t="array" ref="G51">IFERROR(_xlfn.XLOOKUP(transformación!$B42,[1]Forwarkeys!$B$2:$B$1000,_xlfn.XLOOKUP($C$1,[1]Forwarkeys!$C$1:$BA$1,[1]Forwarkeys!$C$2:$BA$1000)),"-")</f>
        <v>0</v>
      </c>
      <c r="H51" s="19">
        <f>España!E51</f>
        <v>92.4</v>
      </c>
      <c r="I51" s="3">
        <f>[1]Aeropuerto!$D44</f>
        <v>1685</v>
      </c>
      <c r="J51" s="3" cm="1">
        <f t="array" ref="J51">_xlfn.XLOOKUP(transformación!$B42,[1]Mortalidad!$A$2:$A$301,_xlfn.XLOOKUP($C$1,[1]Mortalidad!$B$1:$P$1,[1]Mortalidad!$B$2:$P$301))</f>
        <v>6265</v>
      </c>
      <c r="K51" s="19" cm="1">
        <f t="array" ref="K51">_xlfn.XLOOKUP(transformación!$B42,'[1]Indice del consumidor'!$A$2:$A$301,_xlfn.XLOOKUP($C$1,'[1]Indice del consumidor'!$B$1:$P$1,'[1]Indice del consumidor'!$B$2:$P$301))</f>
        <v>-16.399999999999999</v>
      </c>
      <c r="L51" s="34" t="s">
        <v>702</v>
      </c>
      <c r="M51" s="34" t="s">
        <v>702</v>
      </c>
      <c r="N51" s="34" t="s">
        <v>702</v>
      </c>
    </row>
    <row r="52" spans="1:14" x14ac:dyDescent="0.3">
      <c r="A52" s="2" t="str">
        <f>'Viajeros Hoteles y Apartamet'!A52</f>
        <v>2008</v>
      </c>
      <c r="B52" s="2" t="str">
        <f>'Viajeros Hoteles y Apartamet'!B52</f>
        <v>5</v>
      </c>
      <c r="C52" s="3">
        <f>'Viajeros Hoteles y Apartamet'!N52</f>
        <v>8436</v>
      </c>
      <c r="D52" s="3" cm="1">
        <f t="array" ref="D52">_xlfn.XLOOKUP(transformación!A43,'[1]Pib Pc'!$A$2:$A$81,_xlfn.XLOOKUP($C$1,'[1]Pib Pc'!B$1:P$1,'[1]Pib Pc'!$B$2:$P$81))</f>
        <v>8950</v>
      </c>
      <c r="E52" s="19" cm="1">
        <f t="array" ref="E52">_xlfn.XLOOKUP(transformación!B43,'[1]IPC Armonizado'!$A$2:$A$250,_xlfn.XLOOKUP($C$1,'[1]IPC Armonizado'!$B$1:$Q$1,'[1]IPC Armonizado'!$B$2:$Q$250))</f>
        <v>88.66</v>
      </c>
      <c r="F52" s="19" cm="1">
        <f t="array" ref="F52">_xlfn.XLOOKUP(transformación!A43,'[1]Desempleo armonizado'!$A$2:$A$101,_xlfn.XLOOKUP($C$1,'[1]Desempleo armonizado'!$B$1:$P$1,'[1]Desempleo armonizado'!$B$2:$P$101))</f>
        <v>3.7</v>
      </c>
      <c r="G52" s="26" cm="1">
        <f t="array" ref="G52">IFERROR(_xlfn.XLOOKUP(transformación!$B43,[1]Forwarkeys!$B$2:$B$1000,_xlfn.XLOOKUP($C$1,[1]Forwarkeys!$C$1:$BA$1,[1]Forwarkeys!$C$2:$BA$1000)),"-")</f>
        <v>0</v>
      </c>
      <c r="H52" s="19">
        <f>España!E52</f>
        <v>93.04</v>
      </c>
      <c r="I52" s="3">
        <f>[1]Aeropuerto!$D45</f>
        <v>1781</v>
      </c>
      <c r="J52" s="3" cm="1">
        <f t="array" ref="J52">_xlfn.XLOOKUP(transformación!$B43,[1]Mortalidad!$A$2:$A$301,_xlfn.XLOOKUP($C$1,[1]Mortalidad!$B$1:$P$1,[1]Mortalidad!$B$2:$P$301))</f>
        <v>6150</v>
      </c>
      <c r="K52" s="19" cm="1">
        <f t="array" ref="K52">_xlfn.XLOOKUP(transformación!$B43,'[1]Indice del consumidor'!$A$2:$A$301,_xlfn.XLOOKUP($C$1,'[1]Indice del consumidor'!$B$1:$P$1,'[1]Indice del consumidor'!$B$2:$P$301))</f>
        <v>-16.7</v>
      </c>
      <c r="L52" s="34" t="s">
        <v>702</v>
      </c>
      <c r="M52" s="34" t="s">
        <v>702</v>
      </c>
      <c r="N52" s="34" t="s">
        <v>702</v>
      </c>
    </row>
    <row r="53" spans="1:14" x14ac:dyDescent="0.3">
      <c r="A53" s="2" t="str">
        <f>'Viajeros Hoteles y Apartamet'!A53</f>
        <v>2008</v>
      </c>
      <c r="B53" s="2" t="str">
        <f>'Viajeros Hoteles y Apartamet'!B53</f>
        <v>6</v>
      </c>
      <c r="C53" s="3">
        <f>'Viajeros Hoteles y Apartamet'!N53</f>
        <v>7492</v>
      </c>
      <c r="D53" s="3" cm="1">
        <f t="array" ref="D53">_xlfn.XLOOKUP(transformación!A44,'[1]Pib Pc'!$A$2:$A$81,_xlfn.XLOOKUP($C$1,'[1]Pib Pc'!B$1:P$1,'[1]Pib Pc'!$B$2:$P$81))</f>
        <v>8950</v>
      </c>
      <c r="E53" s="19" cm="1">
        <f t="array" ref="E53">_xlfn.XLOOKUP(transformación!B44,'[1]IPC Armonizado'!$A$2:$A$250,_xlfn.XLOOKUP($C$1,'[1]IPC Armonizado'!$B$1:$Q$1,'[1]IPC Armonizado'!$B$2:$Q$250))</f>
        <v>88.9</v>
      </c>
      <c r="F53" s="19" cm="1">
        <f t="array" ref="F53">_xlfn.XLOOKUP(transformación!A44,'[1]Desempleo armonizado'!$A$2:$A$101,_xlfn.XLOOKUP($C$1,'[1]Desempleo armonizado'!$B$1:$P$1,'[1]Desempleo armonizado'!$B$2:$P$101))</f>
        <v>3.7</v>
      </c>
      <c r="G53" s="26" cm="1">
        <f t="array" ref="G53">IFERROR(_xlfn.XLOOKUP(transformación!$B44,[1]Forwarkeys!$B$2:$B$1000,_xlfn.XLOOKUP($C$1,[1]Forwarkeys!$C$1:$BA$1,[1]Forwarkeys!$C$2:$BA$1000)),"-")</f>
        <v>0</v>
      </c>
      <c r="H53" s="19">
        <f>España!E53</f>
        <v>93.58</v>
      </c>
      <c r="I53" s="3">
        <f>[1]Aeropuerto!$D46</f>
        <v>1988</v>
      </c>
      <c r="J53" s="3" cm="1">
        <f t="array" ref="J53">_xlfn.XLOOKUP(transformación!$B44,[1]Mortalidad!$A$2:$A$301,_xlfn.XLOOKUP($C$1,[1]Mortalidad!$B$1:$P$1,[1]Mortalidad!$B$2:$P$301))</f>
        <v>5706</v>
      </c>
      <c r="K53" s="19" cm="1">
        <f t="array" ref="K53">_xlfn.XLOOKUP(transformación!$B44,'[1]Indice del consumidor'!$A$2:$A$301,_xlfn.XLOOKUP($C$1,'[1]Indice del consumidor'!$B$1:$P$1,'[1]Indice del consumidor'!$B$2:$P$301))</f>
        <v>-21.5</v>
      </c>
      <c r="L53" s="34" t="s">
        <v>702</v>
      </c>
      <c r="M53" s="34" t="s">
        <v>702</v>
      </c>
      <c r="N53" s="34" t="s">
        <v>702</v>
      </c>
    </row>
    <row r="54" spans="1:14" x14ac:dyDescent="0.3">
      <c r="A54" s="2" t="str">
        <f>'Viajeros Hoteles y Apartamet'!A54</f>
        <v>2008</v>
      </c>
      <c r="B54" s="2" t="str">
        <f>'Viajeros Hoteles y Apartamet'!B54</f>
        <v>7</v>
      </c>
      <c r="C54" s="3">
        <f>'Viajeros Hoteles y Apartamet'!N54</f>
        <v>9701</v>
      </c>
      <c r="D54" s="3" cm="1">
        <f t="array" ref="D54">_xlfn.XLOOKUP(transformación!A45,'[1]Pib Pc'!$A$2:$A$81,_xlfn.XLOOKUP($C$1,'[1]Pib Pc'!B$1:P$1,'[1]Pib Pc'!$B$2:$P$81))</f>
        <v>8870</v>
      </c>
      <c r="E54" s="19" cm="1">
        <f t="array" ref="E54">_xlfn.XLOOKUP(transformación!B45,'[1]IPC Armonizado'!$A$2:$A$250,_xlfn.XLOOKUP($C$1,'[1]IPC Armonizado'!$B$1:$Q$1,'[1]IPC Armonizado'!$B$2:$Q$250))</f>
        <v>88.64</v>
      </c>
      <c r="F54" s="19" cm="1">
        <f t="array" ref="F54">_xlfn.XLOOKUP(transformación!A45,'[1]Desempleo armonizado'!$A$2:$A$101,_xlfn.XLOOKUP($C$1,'[1]Desempleo armonizado'!$B$1:$P$1,'[1]Desempleo armonizado'!$B$2:$P$101))</f>
        <v>4</v>
      </c>
      <c r="G54" s="26" cm="1">
        <f t="array" ref="G54">IFERROR(_xlfn.XLOOKUP(transformación!$B45,[1]Forwarkeys!$B$2:$B$1000,_xlfn.XLOOKUP($C$1,[1]Forwarkeys!$C$1:$BA$1,[1]Forwarkeys!$C$2:$BA$1000)),"-")</f>
        <v>0</v>
      </c>
      <c r="H54" s="19">
        <f>España!E54</f>
        <v>93.15</v>
      </c>
      <c r="I54" s="3">
        <f>[1]Aeropuerto!$D47</f>
        <v>2219</v>
      </c>
      <c r="J54" s="3" cm="1">
        <f t="array" ref="J54">_xlfn.XLOOKUP(transformación!$B45,[1]Mortalidad!$A$2:$A$301,_xlfn.XLOOKUP($C$1,[1]Mortalidad!$B$1:$P$1,[1]Mortalidad!$B$2:$P$301))</f>
        <v>5896</v>
      </c>
      <c r="K54" s="19" cm="1">
        <f t="array" ref="K54">_xlfn.XLOOKUP(transformación!$B45,'[1]Indice del consumidor'!$A$2:$A$301,_xlfn.XLOOKUP($C$1,'[1]Indice del consumidor'!$B$1:$P$1,'[1]Indice del consumidor'!$B$2:$P$301))</f>
        <v>-22.7</v>
      </c>
      <c r="L54" s="34" t="s">
        <v>702</v>
      </c>
      <c r="M54" s="34" t="s">
        <v>702</v>
      </c>
      <c r="N54" s="34" t="s">
        <v>702</v>
      </c>
    </row>
    <row r="55" spans="1:14" x14ac:dyDescent="0.3">
      <c r="A55" s="2" t="str">
        <f>'Viajeros Hoteles y Apartamet'!A55</f>
        <v>2008</v>
      </c>
      <c r="B55" s="2" t="str">
        <f>'Viajeros Hoteles y Apartamet'!B55</f>
        <v>8</v>
      </c>
      <c r="C55" s="3">
        <f>'Viajeros Hoteles y Apartamet'!N55</f>
        <v>8956</v>
      </c>
      <c r="D55" s="3" cm="1">
        <f t="array" ref="D55">_xlfn.XLOOKUP(transformación!A46,'[1]Pib Pc'!$A$2:$A$81,_xlfn.XLOOKUP($C$1,'[1]Pib Pc'!B$1:P$1,'[1]Pib Pc'!$B$2:$P$81))</f>
        <v>8870</v>
      </c>
      <c r="E55" s="19" cm="1">
        <f t="array" ref="E55">_xlfn.XLOOKUP(transformación!B46,'[1]IPC Armonizado'!$A$2:$A$250,_xlfn.XLOOKUP($C$1,'[1]IPC Armonizado'!$B$1:$Q$1,'[1]IPC Armonizado'!$B$2:$Q$250))</f>
        <v>88.48</v>
      </c>
      <c r="F55" s="19" cm="1">
        <f t="array" ref="F55">_xlfn.XLOOKUP(transformación!A46,'[1]Desempleo armonizado'!$A$2:$A$101,_xlfn.XLOOKUP($C$1,'[1]Desempleo armonizado'!$B$1:$P$1,'[1]Desempleo armonizado'!$B$2:$P$101))</f>
        <v>4</v>
      </c>
      <c r="G55" s="26" cm="1">
        <f t="array" ref="G55">IFERROR(_xlfn.XLOOKUP(transformación!$B46,[1]Forwarkeys!$B$2:$B$1000,_xlfn.XLOOKUP($C$1,[1]Forwarkeys!$C$1:$BA$1,[1]Forwarkeys!$C$2:$BA$1000)),"-")</f>
        <v>2715</v>
      </c>
      <c r="H55" s="19">
        <f>España!E55</f>
        <v>92.97</v>
      </c>
      <c r="I55" s="3">
        <f>[1]Aeropuerto!$D48</f>
        <v>2455</v>
      </c>
      <c r="J55" s="3" cm="1">
        <f t="array" ref="J55">_xlfn.XLOOKUP(transformación!$B46,[1]Mortalidad!$A$2:$A$301,_xlfn.XLOOKUP($C$1,[1]Mortalidad!$B$1:$P$1,[1]Mortalidad!$B$2:$P$301))</f>
        <v>5794</v>
      </c>
      <c r="K55" s="19" cm="1">
        <f t="array" ref="K55">_xlfn.XLOOKUP(transformación!$B46,'[1]Indice del consumidor'!$A$2:$A$301,_xlfn.XLOOKUP($C$1,'[1]Indice del consumidor'!$B$1:$P$1,'[1]Indice del consumidor'!$B$2:$P$301))</f>
        <v>-22.9</v>
      </c>
      <c r="L55" s="34" t="s">
        <v>702</v>
      </c>
      <c r="M55" s="34" t="s">
        <v>702</v>
      </c>
      <c r="N55" s="34" t="s">
        <v>702</v>
      </c>
    </row>
    <row r="56" spans="1:14" x14ac:dyDescent="0.3">
      <c r="A56" s="2" t="str">
        <f>'Viajeros Hoteles y Apartamet'!A56</f>
        <v>2008</v>
      </c>
      <c r="B56" s="2" t="str">
        <f>'Viajeros Hoteles y Apartamet'!B56</f>
        <v>9</v>
      </c>
      <c r="C56" s="3">
        <f>'Viajeros Hoteles y Apartamet'!N56</f>
        <v>7527</v>
      </c>
      <c r="D56" s="3" cm="1">
        <f t="array" ref="D56">_xlfn.XLOOKUP(transformación!A47,'[1]Pib Pc'!$A$2:$A$81,_xlfn.XLOOKUP($C$1,'[1]Pib Pc'!B$1:P$1,'[1]Pib Pc'!$B$2:$P$81))</f>
        <v>8870</v>
      </c>
      <c r="E56" s="19" cm="1">
        <f t="array" ref="E56">_xlfn.XLOOKUP(transformación!B47,'[1]IPC Armonizado'!$A$2:$A$250,_xlfn.XLOOKUP($C$1,'[1]IPC Armonizado'!$B$1:$Q$1,'[1]IPC Armonizado'!$B$2:$Q$250))</f>
        <v>88.82</v>
      </c>
      <c r="F56" s="19" cm="1">
        <f t="array" ref="F56">_xlfn.XLOOKUP(transformación!A47,'[1]Desempleo armonizado'!$A$2:$A$101,_xlfn.XLOOKUP($C$1,'[1]Desempleo armonizado'!$B$1:$P$1,'[1]Desempleo armonizado'!$B$2:$P$101))</f>
        <v>4</v>
      </c>
      <c r="G56" s="26" cm="1">
        <f t="array" ref="G56">IFERROR(_xlfn.XLOOKUP(transformación!$B47,[1]Forwarkeys!$B$2:$B$1000,_xlfn.XLOOKUP($C$1,[1]Forwarkeys!$C$1:$BA$1,[1]Forwarkeys!$C$2:$BA$1000)),"-")</f>
        <v>2314</v>
      </c>
      <c r="H56" s="19">
        <f>España!E56</f>
        <v>92.92</v>
      </c>
      <c r="I56" s="3">
        <f>[1]Aeropuerto!$D49</f>
        <v>2017</v>
      </c>
      <c r="J56" s="3" cm="1">
        <f t="array" ref="J56">_xlfn.XLOOKUP(transformación!$B47,[1]Mortalidad!$A$2:$A$301,_xlfn.XLOOKUP($C$1,[1]Mortalidad!$B$1:$P$1,[1]Mortalidad!$B$2:$P$301))</f>
        <v>5864</v>
      </c>
      <c r="K56" s="19" cm="1">
        <f t="array" ref="K56">_xlfn.XLOOKUP(transformación!$B47,'[1]Indice del consumidor'!$A$2:$A$301,_xlfn.XLOOKUP($C$1,'[1]Indice del consumidor'!$B$1:$P$1,'[1]Indice del consumidor'!$B$2:$P$301))</f>
        <v>-18.600000000000001</v>
      </c>
      <c r="L56" s="34" t="s">
        <v>702</v>
      </c>
      <c r="M56" s="34" t="s">
        <v>702</v>
      </c>
      <c r="N56" s="34" t="s">
        <v>702</v>
      </c>
    </row>
    <row r="57" spans="1:14" x14ac:dyDescent="0.3">
      <c r="A57" s="2" t="str">
        <f>'Viajeros Hoteles y Apartamet'!A57</f>
        <v>2008</v>
      </c>
      <c r="B57" s="2" t="str">
        <f>'Viajeros Hoteles y Apartamet'!B57</f>
        <v>10</v>
      </c>
      <c r="C57" s="3">
        <f>'Viajeros Hoteles y Apartamet'!N57</f>
        <v>6606</v>
      </c>
      <c r="D57" s="3" cm="1">
        <f t="array" ref="D57">_xlfn.XLOOKUP(transformación!A48,'[1]Pib Pc'!$A$2:$A$81,_xlfn.XLOOKUP($C$1,'[1]Pib Pc'!B$1:P$1,'[1]Pib Pc'!$B$2:$P$81))</f>
        <v>9060</v>
      </c>
      <c r="E57" s="19" cm="1">
        <f t="array" ref="E57">_xlfn.XLOOKUP(transformación!B48,'[1]IPC Armonizado'!$A$2:$A$250,_xlfn.XLOOKUP($C$1,'[1]IPC Armonizado'!$B$1:$Q$1,'[1]IPC Armonizado'!$B$2:$Q$250))</f>
        <v>88.79</v>
      </c>
      <c r="F57" s="19" cm="1">
        <f t="array" ref="F57">_xlfn.XLOOKUP(transformación!A48,'[1]Desempleo armonizado'!$A$2:$A$101,_xlfn.XLOOKUP($C$1,'[1]Desempleo armonizado'!$B$1:$P$1,'[1]Desempleo armonizado'!$B$2:$P$101))</f>
        <v>4.3</v>
      </c>
      <c r="G57" s="26" cm="1">
        <f t="array" ref="G57">IFERROR(_xlfn.XLOOKUP(transformación!$B48,[1]Forwarkeys!$B$2:$B$1000,_xlfn.XLOOKUP($C$1,[1]Forwarkeys!$C$1:$BA$1,[1]Forwarkeys!$C$2:$BA$1000)),"-")</f>
        <v>2407</v>
      </c>
      <c r="H57" s="19">
        <f>España!E57</f>
        <v>93.24</v>
      </c>
      <c r="I57" s="3">
        <f>[1]Aeropuerto!$D50</f>
        <v>1642</v>
      </c>
      <c r="J57" s="3" cm="1">
        <f t="array" ref="J57">_xlfn.XLOOKUP(transformación!$B48,[1]Mortalidad!$A$2:$A$301,_xlfn.XLOOKUP($C$1,[1]Mortalidad!$B$1:$P$1,[1]Mortalidad!$B$2:$P$301))</f>
        <v>6385</v>
      </c>
      <c r="K57" s="19" cm="1">
        <f t="array" ref="K57">_xlfn.XLOOKUP(transformación!$B48,'[1]Indice del consumidor'!$A$2:$A$301,_xlfn.XLOOKUP($C$1,'[1]Indice del consumidor'!$B$1:$P$1,'[1]Indice del consumidor'!$B$2:$P$301))</f>
        <v>-21.4</v>
      </c>
      <c r="L57" s="34" t="s">
        <v>702</v>
      </c>
      <c r="M57" s="34" t="s">
        <v>702</v>
      </c>
      <c r="N57" s="34" t="s">
        <v>702</v>
      </c>
    </row>
    <row r="58" spans="1:14" x14ac:dyDescent="0.3">
      <c r="A58" s="2" t="str">
        <f>'Viajeros Hoteles y Apartamet'!A58</f>
        <v>2008</v>
      </c>
      <c r="B58" s="2" t="str">
        <f>'Viajeros Hoteles y Apartamet'!B58</f>
        <v>11</v>
      </c>
      <c r="C58" s="3">
        <f>'Viajeros Hoteles y Apartamet'!N58</f>
        <v>2834</v>
      </c>
      <c r="D58" s="3" cm="1">
        <f t="array" ref="D58">_xlfn.XLOOKUP(transformación!A49,'[1]Pib Pc'!$A$2:$A$81,_xlfn.XLOOKUP($C$1,'[1]Pib Pc'!B$1:P$1,'[1]Pib Pc'!$B$2:$P$81))</f>
        <v>9060</v>
      </c>
      <c r="E58" s="19" cm="1">
        <f t="array" ref="E58">_xlfn.XLOOKUP(transformación!B49,'[1]IPC Armonizado'!$A$2:$A$250,_xlfn.XLOOKUP($C$1,'[1]IPC Armonizado'!$B$1:$Q$1,'[1]IPC Armonizado'!$B$2:$Q$250))</f>
        <v>88.56</v>
      </c>
      <c r="F58" s="19" cm="1">
        <f t="array" ref="F58">_xlfn.XLOOKUP(transformación!A49,'[1]Desempleo armonizado'!$A$2:$A$101,_xlfn.XLOOKUP($C$1,'[1]Desempleo armonizado'!$B$1:$P$1,'[1]Desempleo armonizado'!$B$2:$P$101))</f>
        <v>4.3</v>
      </c>
      <c r="G58" s="26" cm="1">
        <f t="array" ref="G58">IFERROR(_xlfn.XLOOKUP(transformación!$B49,[1]Forwarkeys!$B$2:$B$1000,_xlfn.XLOOKUP($C$1,[1]Forwarkeys!$C$1:$BA$1,[1]Forwarkeys!$C$2:$BA$1000)),"-")</f>
        <v>0</v>
      </c>
      <c r="H58" s="19">
        <f>España!E58</f>
        <v>92.83</v>
      </c>
      <c r="I58" s="3">
        <f>[1]Aeropuerto!$D51</f>
        <v>0</v>
      </c>
      <c r="J58" s="3" cm="1">
        <f t="array" ref="J58">_xlfn.XLOOKUP(transformación!$B49,[1]Mortalidad!$A$2:$A$301,_xlfn.XLOOKUP($C$1,[1]Mortalidad!$B$1:$P$1,[1]Mortalidad!$B$2:$P$301))</f>
        <v>6055</v>
      </c>
      <c r="K58" s="19" cm="1">
        <f t="array" ref="K58">_xlfn.XLOOKUP(transformación!$B49,'[1]Indice del consumidor'!$A$2:$A$301,_xlfn.XLOOKUP($C$1,'[1]Indice del consumidor'!$B$1:$P$1,'[1]Indice del consumidor'!$B$2:$P$301))</f>
        <v>-24.2</v>
      </c>
      <c r="L58" s="34" t="s">
        <v>702</v>
      </c>
      <c r="M58" s="34" t="s">
        <v>702</v>
      </c>
      <c r="N58" s="34" t="s">
        <v>702</v>
      </c>
    </row>
    <row r="59" spans="1:14" x14ac:dyDescent="0.3">
      <c r="A59" s="2" t="str">
        <f>'Viajeros Hoteles y Apartamet'!A59</f>
        <v>2008</v>
      </c>
      <c r="B59" s="2" t="str">
        <f>'Viajeros Hoteles y Apartamet'!B59</f>
        <v>12</v>
      </c>
      <c r="C59" s="3">
        <f>'Viajeros Hoteles y Apartamet'!N59</f>
        <v>2214</v>
      </c>
      <c r="D59" s="3" cm="1">
        <f t="array" ref="D59">_xlfn.XLOOKUP(transformación!A50,'[1]Pib Pc'!$A$2:$A$81,_xlfn.XLOOKUP($C$1,'[1]Pib Pc'!B$1:P$1,'[1]Pib Pc'!$B$2:$P$81))</f>
        <v>9060</v>
      </c>
      <c r="E59" s="19" cm="1">
        <f t="array" ref="E59">_xlfn.XLOOKUP(transformación!B50,'[1]IPC Armonizado'!$A$2:$A$250,_xlfn.XLOOKUP($C$1,'[1]IPC Armonizado'!$B$1:$Q$1,'[1]IPC Armonizado'!$B$2:$Q$250))</f>
        <v>88.42</v>
      </c>
      <c r="F59" s="19" cm="1">
        <f t="array" ref="F59">_xlfn.XLOOKUP(transformación!A50,'[1]Desempleo armonizado'!$A$2:$A$101,_xlfn.XLOOKUP($C$1,'[1]Desempleo armonizado'!$B$1:$P$1,'[1]Desempleo armonizado'!$B$2:$P$101))</f>
        <v>4.3</v>
      </c>
      <c r="G59" s="26" cm="1">
        <f t="array" ref="G59">IFERROR(_xlfn.XLOOKUP(transformación!$B50,[1]Forwarkeys!$B$2:$B$1000,_xlfn.XLOOKUP($C$1,[1]Forwarkeys!$C$1:$BA$1,[1]Forwarkeys!$C$2:$BA$1000)),"-")</f>
        <v>0</v>
      </c>
      <c r="H59" s="19">
        <f>España!E59</f>
        <v>92.36</v>
      </c>
      <c r="I59" s="3">
        <f>[1]Aeropuerto!$D52</f>
        <v>2</v>
      </c>
      <c r="J59" s="3" cm="1">
        <f t="array" ref="J59">_xlfn.XLOOKUP(transformación!$B50,[1]Mortalidad!$A$2:$A$301,_xlfn.XLOOKUP($C$1,[1]Mortalidad!$B$1:$P$1,[1]Mortalidad!$B$2:$P$301))</f>
        <v>6702</v>
      </c>
      <c r="K59" s="19" cm="1">
        <f t="array" ref="K59">_xlfn.XLOOKUP(transformación!$B50,'[1]Indice del consumidor'!$A$2:$A$301,_xlfn.XLOOKUP($C$1,'[1]Indice del consumidor'!$B$1:$P$1,'[1]Indice del consumidor'!$B$2:$P$301))</f>
        <v>-21.2</v>
      </c>
      <c r="L59" s="34" t="s">
        <v>702</v>
      </c>
      <c r="M59" s="34" t="s">
        <v>702</v>
      </c>
      <c r="N59" s="34" t="s">
        <v>702</v>
      </c>
    </row>
    <row r="60" spans="1:14" x14ac:dyDescent="0.3">
      <c r="A60" s="2" t="str">
        <f>'Viajeros Hoteles y Apartamet'!A60</f>
        <v>2009</v>
      </c>
      <c r="B60" s="2" t="str">
        <f>'Viajeros Hoteles y Apartamet'!B60</f>
        <v>1</v>
      </c>
      <c r="C60" s="3">
        <f>'Viajeros Hoteles y Apartamet'!N60</f>
        <v>2669</v>
      </c>
      <c r="D60" s="3" cm="1">
        <f t="array" ref="D60">_xlfn.XLOOKUP(transformación!A51,'[1]Pib Pc'!$A$2:$A$81,_xlfn.XLOOKUP($C$1,'[1]Pib Pc'!B$1:P$1,'[1]Pib Pc'!$B$2:$P$81))</f>
        <v>8230</v>
      </c>
      <c r="E60" s="19" cm="1">
        <f t="array" ref="E60">_xlfn.XLOOKUP(transformación!B51,'[1]IPC Armonizado'!$A$2:$A$250,_xlfn.XLOOKUP($C$1,'[1]IPC Armonizado'!$B$1:$Q$1,'[1]IPC Armonizado'!$B$2:$Q$250))</f>
        <v>87.9</v>
      </c>
      <c r="F60" s="19" cm="1">
        <f t="array" ref="F60">_xlfn.XLOOKUP(transformación!A51,'[1]Desempleo armonizado'!$A$2:$A$101,_xlfn.XLOOKUP($C$1,'[1]Desempleo armonizado'!$B$1:$P$1,'[1]Desempleo armonizado'!$B$2:$P$101))</f>
        <v>5</v>
      </c>
      <c r="G60" s="26" cm="1">
        <f t="array" ref="G60">IFERROR(_xlfn.XLOOKUP(transformación!$B51,[1]Forwarkeys!$B$2:$B$1000,_xlfn.XLOOKUP($C$1,[1]Forwarkeys!$C$1:$BA$1,[1]Forwarkeys!$C$2:$BA$1000)),"-")</f>
        <v>0</v>
      </c>
      <c r="H60" s="19">
        <f>España!E60</f>
        <v>91.19</v>
      </c>
      <c r="I60" s="3">
        <f>[1]Aeropuerto!$D53</f>
        <v>2</v>
      </c>
      <c r="J60" s="3" cm="1">
        <f t="array" ref="J60">_xlfn.XLOOKUP(transformación!$B51,[1]Mortalidad!$A$2:$A$301,_xlfn.XLOOKUP($C$1,[1]Mortalidad!$B$1:$P$1,[1]Mortalidad!$B$2:$P$301))</f>
        <v>8364</v>
      </c>
      <c r="K60" s="19" cm="1">
        <f t="array" ref="K60">_xlfn.XLOOKUP(transformación!$B51,'[1]Indice del consumidor'!$A$2:$A$301,_xlfn.XLOOKUP($C$1,'[1]Indice del consumidor'!$B$1:$P$1,'[1]Indice del consumidor'!$B$2:$P$301))</f>
        <v>-20.100000000000001</v>
      </c>
      <c r="L60" s="34" t="s">
        <v>702</v>
      </c>
      <c r="M60" s="34" t="s">
        <v>702</v>
      </c>
      <c r="N60" s="34" t="s">
        <v>702</v>
      </c>
    </row>
    <row r="61" spans="1:14" x14ac:dyDescent="0.3">
      <c r="A61" s="2" t="str">
        <f>'Viajeros Hoteles y Apartamet'!A61</f>
        <v>2009</v>
      </c>
      <c r="B61" s="2" t="str">
        <f>'Viajeros Hoteles y Apartamet'!B61</f>
        <v>2</v>
      </c>
      <c r="C61" s="3">
        <f>'Viajeros Hoteles y Apartamet'!N61</f>
        <v>3148</v>
      </c>
      <c r="D61" s="3" cm="1">
        <f t="array" ref="D61">_xlfn.XLOOKUP(transformación!A52,'[1]Pib Pc'!$A$2:$A$81,_xlfn.XLOOKUP($C$1,'[1]Pib Pc'!B$1:P$1,'[1]Pib Pc'!$B$2:$P$81))</f>
        <v>8230</v>
      </c>
      <c r="E61" s="19" cm="1">
        <f t="array" ref="E61">_xlfn.XLOOKUP(transformación!B52,'[1]IPC Armonizado'!$A$2:$A$250,_xlfn.XLOOKUP($C$1,'[1]IPC Armonizado'!$B$1:$Q$1,'[1]IPC Armonizado'!$B$2:$Q$250))</f>
        <v>88.33</v>
      </c>
      <c r="F61" s="19" cm="1">
        <f t="array" ref="F61">_xlfn.XLOOKUP(transformación!A52,'[1]Desempleo armonizado'!$A$2:$A$101,_xlfn.XLOOKUP($C$1,'[1]Desempleo armonizado'!$B$1:$P$1,'[1]Desempleo armonizado'!$B$2:$P$101))</f>
        <v>5</v>
      </c>
      <c r="G61" s="26" cm="1">
        <f t="array" ref="G61">IFERROR(_xlfn.XLOOKUP(transformación!$B52,[1]Forwarkeys!$B$2:$B$1000,_xlfn.XLOOKUP($C$1,[1]Forwarkeys!$C$1:$BA$1,[1]Forwarkeys!$C$2:$BA$1000)),"-")</f>
        <v>0</v>
      </c>
      <c r="H61" s="19">
        <f>España!E61</f>
        <v>91.21</v>
      </c>
      <c r="I61" s="3">
        <f>[1]Aeropuerto!$D54</f>
        <v>40</v>
      </c>
      <c r="J61" s="3" cm="1">
        <f t="array" ref="J61">_xlfn.XLOOKUP(transformación!$B52,[1]Mortalidad!$A$2:$A$301,_xlfn.XLOOKUP($C$1,[1]Mortalidad!$B$1:$P$1,[1]Mortalidad!$B$2:$P$301))</f>
        <v>7131</v>
      </c>
      <c r="K61" s="19" cm="1">
        <f t="array" ref="K61">_xlfn.XLOOKUP(transformación!$B52,'[1]Indice del consumidor'!$A$2:$A$301,_xlfn.XLOOKUP($C$1,'[1]Indice del consumidor'!$B$1:$P$1,'[1]Indice del consumidor'!$B$2:$P$301))</f>
        <v>-18.5</v>
      </c>
      <c r="L61" s="34" t="s">
        <v>702</v>
      </c>
      <c r="M61" s="34" t="s">
        <v>702</v>
      </c>
      <c r="N61" s="34" t="s">
        <v>702</v>
      </c>
    </row>
    <row r="62" spans="1:14" x14ac:dyDescent="0.3">
      <c r="A62" s="2" t="str">
        <f>'Viajeros Hoteles y Apartamet'!A62</f>
        <v>2009</v>
      </c>
      <c r="B62" s="2" t="str">
        <f>'Viajeros Hoteles y Apartamet'!B62</f>
        <v>3</v>
      </c>
      <c r="C62" s="3">
        <f>'Viajeros Hoteles y Apartamet'!N62</f>
        <v>2769</v>
      </c>
      <c r="D62" s="3" cm="1">
        <f t="array" ref="D62">_xlfn.XLOOKUP(transformación!A53,'[1]Pib Pc'!$A$2:$A$81,_xlfn.XLOOKUP($C$1,'[1]Pib Pc'!B$1:P$1,'[1]Pib Pc'!$B$2:$P$81))</f>
        <v>8230</v>
      </c>
      <c r="E62" s="19" cm="1">
        <f t="array" ref="E62">_xlfn.XLOOKUP(transformación!B53,'[1]IPC Armonizado'!$A$2:$A$250,_xlfn.XLOOKUP($C$1,'[1]IPC Armonizado'!$B$1:$Q$1,'[1]IPC Armonizado'!$B$2:$Q$250))</f>
        <v>88.49</v>
      </c>
      <c r="F62" s="19" cm="1">
        <f t="array" ref="F62">_xlfn.XLOOKUP(transformación!A53,'[1]Desempleo armonizado'!$A$2:$A$101,_xlfn.XLOOKUP($C$1,'[1]Desempleo armonizado'!$B$1:$P$1,'[1]Desempleo armonizado'!$B$2:$P$101))</f>
        <v>5</v>
      </c>
      <c r="G62" s="26" cm="1">
        <f t="array" ref="G62">IFERROR(_xlfn.XLOOKUP(transformación!$B53,[1]Forwarkeys!$B$2:$B$1000,_xlfn.XLOOKUP($C$1,[1]Forwarkeys!$C$1:$BA$1,[1]Forwarkeys!$C$2:$BA$1000)),"-")</f>
        <v>132</v>
      </c>
      <c r="H62" s="19">
        <f>España!E62</f>
        <v>91.36</v>
      </c>
      <c r="I62" s="3">
        <f>[1]Aeropuerto!$D55</f>
        <v>127</v>
      </c>
      <c r="J62" s="3" cm="1">
        <f t="array" ref="J62">_xlfn.XLOOKUP(transformación!$B53,[1]Mortalidad!$A$2:$A$301,_xlfn.XLOOKUP($C$1,[1]Mortalidad!$B$1:$P$1,[1]Mortalidad!$B$2:$P$301))</f>
        <v>6701</v>
      </c>
      <c r="K62" s="19" cm="1">
        <f t="array" ref="K62">_xlfn.XLOOKUP(transformación!$B53,'[1]Indice del consumidor'!$A$2:$A$301,_xlfn.XLOOKUP($C$1,'[1]Indice del consumidor'!$B$1:$P$1,'[1]Indice del consumidor'!$B$2:$P$301))</f>
        <v>-17.899999999999999</v>
      </c>
      <c r="L62" s="34" t="s">
        <v>702</v>
      </c>
      <c r="M62" s="34" t="s">
        <v>702</v>
      </c>
      <c r="N62" s="34" t="s">
        <v>702</v>
      </c>
    </row>
    <row r="63" spans="1:14" x14ac:dyDescent="0.3">
      <c r="A63" s="2" t="str">
        <f>'Viajeros Hoteles y Apartamet'!A63</f>
        <v>2009</v>
      </c>
      <c r="B63" s="2" t="str">
        <f>'Viajeros Hoteles y Apartamet'!B63</f>
        <v>4</v>
      </c>
      <c r="C63" s="3">
        <f>'Viajeros Hoteles y Apartamet'!N63</f>
        <v>5839</v>
      </c>
      <c r="D63" s="3" cm="1">
        <f t="array" ref="D63">_xlfn.XLOOKUP(transformación!A54,'[1]Pib Pc'!$A$2:$A$81,_xlfn.XLOOKUP($C$1,'[1]Pib Pc'!B$1:P$1,'[1]Pib Pc'!$B$2:$P$81))</f>
        <v>8570</v>
      </c>
      <c r="E63" s="19" cm="1">
        <f t="array" ref="E63">_xlfn.XLOOKUP(transformación!B54,'[1]IPC Armonizado'!$A$2:$A$250,_xlfn.XLOOKUP($C$1,'[1]IPC Armonizado'!$B$1:$Q$1,'[1]IPC Armonizado'!$B$2:$Q$250))</f>
        <v>88.65</v>
      </c>
      <c r="F63" s="19" cm="1">
        <f t="array" ref="F63">_xlfn.XLOOKUP(transformación!A54,'[1]Desempleo armonizado'!$A$2:$A$101,_xlfn.XLOOKUP($C$1,'[1]Desempleo armonizado'!$B$1:$P$1,'[1]Desempleo armonizado'!$B$2:$P$101))</f>
        <v>5.3</v>
      </c>
      <c r="G63" s="26" cm="1">
        <f t="array" ref="G63">IFERROR(_xlfn.XLOOKUP(transformación!$B54,[1]Forwarkeys!$B$2:$B$1000,_xlfn.XLOOKUP($C$1,[1]Forwarkeys!$C$1:$BA$1,[1]Forwarkeys!$C$2:$BA$1000)),"-")</f>
        <v>696</v>
      </c>
      <c r="H63" s="19">
        <f>España!E63</f>
        <v>92.26</v>
      </c>
      <c r="I63" s="3">
        <f>[1]Aeropuerto!$D56</f>
        <v>676</v>
      </c>
      <c r="J63" s="3" cm="1">
        <f t="array" ref="J63">_xlfn.XLOOKUP(transformación!$B54,[1]Mortalidad!$A$2:$A$301,_xlfn.XLOOKUP($C$1,[1]Mortalidad!$B$1:$P$1,[1]Mortalidad!$B$2:$P$301))</f>
        <v>6248</v>
      </c>
      <c r="K63" s="19" cm="1">
        <f t="array" ref="K63">_xlfn.XLOOKUP(transformación!$B54,'[1]Indice del consumidor'!$A$2:$A$301,_xlfn.XLOOKUP($C$1,'[1]Indice del consumidor'!$B$1:$P$1,'[1]Indice del consumidor'!$B$2:$P$301))</f>
        <v>-20.5</v>
      </c>
      <c r="L63" s="34" t="s">
        <v>702</v>
      </c>
      <c r="M63" s="34" t="s">
        <v>702</v>
      </c>
      <c r="N63" s="34" t="s">
        <v>702</v>
      </c>
    </row>
    <row r="64" spans="1:14" x14ac:dyDescent="0.3">
      <c r="A64" s="2" t="str">
        <f>'Viajeros Hoteles y Apartamet'!A64</f>
        <v>2009</v>
      </c>
      <c r="B64" s="2" t="str">
        <f>'Viajeros Hoteles y Apartamet'!B64</f>
        <v>5</v>
      </c>
      <c r="C64" s="3">
        <f>'Viajeros Hoteles y Apartamet'!N64</f>
        <v>6892</v>
      </c>
      <c r="D64" s="3" cm="1">
        <f t="array" ref="D64">_xlfn.XLOOKUP(transformación!A55,'[1]Pib Pc'!$A$2:$A$81,_xlfn.XLOOKUP($C$1,'[1]Pib Pc'!B$1:P$1,'[1]Pib Pc'!$B$2:$P$81))</f>
        <v>8570</v>
      </c>
      <c r="E64" s="19" cm="1">
        <f t="array" ref="E64">_xlfn.XLOOKUP(transformación!B55,'[1]IPC Armonizado'!$A$2:$A$250,_xlfn.XLOOKUP($C$1,'[1]IPC Armonizado'!$B$1:$Q$1,'[1]IPC Armonizado'!$B$2:$Q$250))</f>
        <v>88.71</v>
      </c>
      <c r="F64" s="19" cm="1">
        <f t="array" ref="F64">_xlfn.XLOOKUP(transformación!A55,'[1]Desempleo armonizado'!$A$2:$A$101,_xlfn.XLOOKUP($C$1,'[1]Desempleo armonizado'!$B$1:$P$1,'[1]Desempleo armonizado'!$B$2:$P$101))</f>
        <v>5.3</v>
      </c>
      <c r="G64" s="26" cm="1">
        <f t="array" ref="G64">IFERROR(_xlfn.XLOOKUP(transformación!$B55,[1]Forwarkeys!$B$2:$B$1000,_xlfn.XLOOKUP($C$1,[1]Forwarkeys!$C$1:$BA$1,[1]Forwarkeys!$C$2:$BA$1000)),"-")</f>
        <v>3354</v>
      </c>
      <c r="H64" s="19">
        <f>España!E64</f>
        <v>92.22</v>
      </c>
      <c r="I64" s="3">
        <f>[1]Aeropuerto!$D57</f>
        <v>2277</v>
      </c>
      <c r="J64" s="3" cm="1">
        <f t="array" ref="J64">_xlfn.XLOOKUP(transformación!$B55,[1]Mortalidad!$A$2:$A$301,_xlfn.XLOOKUP($C$1,[1]Mortalidad!$B$1:$P$1,[1]Mortalidad!$B$2:$P$301))</f>
        <v>6162</v>
      </c>
      <c r="K64" s="19" cm="1">
        <f t="array" ref="K64">_xlfn.XLOOKUP(transformación!$B55,'[1]Indice del consumidor'!$A$2:$A$301,_xlfn.XLOOKUP($C$1,'[1]Indice del consumidor'!$B$1:$P$1,'[1]Indice del consumidor'!$B$2:$P$301))</f>
        <v>-16.8</v>
      </c>
      <c r="L64" s="34" t="s">
        <v>702</v>
      </c>
      <c r="M64" s="34" t="s">
        <v>702</v>
      </c>
      <c r="N64" s="34" t="s">
        <v>702</v>
      </c>
    </row>
    <row r="65" spans="1:14" x14ac:dyDescent="0.3">
      <c r="A65" s="2" t="str">
        <f>'Viajeros Hoteles y Apartamet'!A65</f>
        <v>2009</v>
      </c>
      <c r="B65" s="2" t="str">
        <f>'Viajeros Hoteles y Apartamet'!B65</f>
        <v>6</v>
      </c>
      <c r="C65" s="3">
        <f>'Viajeros Hoteles y Apartamet'!N65</f>
        <v>9285</v>
      </c>
      <c r="D65" s="3" cm="1">
        <f t="array" ref="D65">_xlfn.XLOOKUP(transformación!A56,'[1]Pib Pc'!$A$2:$A$81,_xlfn.XLOOKUP($C$1,'[1]Pib Pc'!B$1:P$1,'[1]Pib Pc'!$B$2:$P$81))</f>
        <v>8570</v>
      </c>
      <c r="E65" s="19" cm="1">
        <f t="array" ref="E65">_xlfn.XLOOKUP(transformación!B56,'[1]IPC Armonizado'!$A$2:$A$250,_xlfn.XLOOKUP($C$1,'[1]IPC Armonizado'!$B$1:$Q$1,'[1]IPC Armonizado'!$B$2:$Q$250))</f>
        <v>88.62</v>
      </c>
      <c r="F65" s="19" cm="1">
        <f t="array" ref="F65">_xlfn.XLOOKUP(transformación!A56,'[1]Desempleo armonizado'!$A$2:$A$101,_xlfn.XLOOKUP($C$1,'[1]Desempleo armonizado'!$B$1:$P$1,'[1]Desempleo armonizado'!$B$2:$P$101))</f>
        <v>5.3</v>
      </c>
      <c r="G65" s="26" cm="1">
        <f t="array" ref="G65">IFERROR(_xlfn.XLOOKUP(transformación!$B56,[1]Forwarkeys!$B$2:$B$1000,_xlfn.XLOOKUP($C$1,[1]Forwarkeys!$C$1:$BA$1,[1]Forwarkeys!$C$2:$BA$1000)),"-")</f>
        <v>2924</v>
      </c>
      <c r="H65" s="19">
        <f>España!E65</f>
        <v>92.68</v>
      </c>
      <c r="I65" s="3">
        <f>[1]Aeropuerto!$D58</f>
        <v>2260</v>
      </c>
      <c r="J65" s="3" cm="1">
        <f t="array" ref="J65">_xlfn.XLOOKUP(transformación!$B56,[1]Mortalidad!$A$2:$A$301,_xlfn.XLOOKUP($C$1,[1]Mortalidad!$B$1:$P$1,[1]Mortalidad!$B$2:$P$301))</f>
        <v>5696</v>
      </c>
      <c r="K65" s="19" cm="1">
        <f t="array" ref="K65">_xlfn.XLOOKUP(transformación!$B56,'[1]Indice del consumidor'!$A$2:$A$301,_xlfn.XLOOKUP($C$1,'[1]Indice del consumidor'!$B$1:$P$1,'[1]Indice del consumidor'!$B$2:$P$301))</f>
        <v>-13.6</v>
      </c>
      <c r="L65" s="34" t="s">
        <v>702</v>
      </c>
      <c r="M65" s="34" t="s">
        <v>702</v>
      </c>
      <c r="N65" s="34" t="s">
        <v>702</v>
      </c>
    </row>
    <row r="66" spans="1:14" x14ac:dyDescent="0.3">
      <c r="A66" s="2" t="str">
        <f>'Viajeros Hoteles y Apartamet'!A66</f>
        <v>2009</v>
      </c>
      <c r="B66" s="2" t="str">
        <f>'Viajeros Hoteles y Apartamet'!B66</f>
        <v>7</v>
      </c>
      <c r="C66" s="3">
        <f>'Viajeros Hoteles y Apartamet'!N66</f>
        <v>7514</v>
      </c>
      <c r="D66" s="3" cm="1">
        <f t="array" ref="D66">_xlfn.XLOOKUP(transformación!A57,'[1]Pib Pc'!$A$2:$A$81,_xlfn.XLOOKUP($C$1,'[1]Pib Pc'!B$1:P$1,'[1]Pib Pc'!$B$2:$P$81))</f>
        <v>8650</v>
      </c>
      <c r="E66" s="19" cm="1">
        <f t="array" ref="E66">_xlfn.XLOOKUP(transformación!B57,'[1]IPC Armonizado'!$A$2:$A$250,_xlfn.XLOOKUP($C$1,'[1]IPC Armonizado'!$B$1:$Q$1,'[1]IPC Armonizado'!$B$2:$Q$250))</f>
        <v>88.26</v>
      </c>
      <c r="F66" s="19" cm="1">
        <f t="array" ref="F66">_xlfn.XLOOKUP(transformación!A57,'[1]Desempleo armonizado'!$A$2:$A$101,_xlfn.XLOOKUP($C$1,'[1]Desempleo armonizado'!$B$1:$P$1,'[1]Desempleo armonizado'!$B$2:$P$101))</f>
        <v>5.7</v>
      </c>
      <c r="G66" s="26" cm="1">
        <f t="array" ref="G66">IFERROR(_xlfn.XLOOKUP(transformación!$B57,[1]Forwarkeys!$B$2:$B$1000,_xlfn.XLOOKUP($C$1,[1]Forwarkeys!$C$1:$BA$1,[1]Forwarkeys!$C$2:$BA$1000)),"-")</f>
        <v>3172</v>
      </c>
      <c r="H66" s="19">
        <f>España!E66</f>
        <v>91.92</v>
      </c>
      <c r="I66" s="3">
        <f>[1]Aeropuerto!$D59</f>
        <v>2785</v>
      </c>
      <c r="J66" s="3" cm="1">
        <f t="array" ref="J66">_xlfn.XLOOKUP(transformación!$B57,[1]Mortalidad!$A$2:$A$301,_xlfn.XLOOKUP($C$1,[1]Mortalidad!$B$1:$P$1,[1]Mortalidad!$B$2:$P$301))</f>
        <v>6073</v>
      </c>
      <c r="K66" s="19" cm="1">
        <f t="array" ref="K66">_xlfn.XLOOKUP(transformación!$B57,'[1]Indice del consumidor'!$A$2:$A$301,_xlfn.XLOOKUP($C$1,'[1]Indice del consumidor'!$B$1:$P$1,'[1]Indice del consumidor'!$B$2:$P$301))</f>
        <v>-12.3</v>
      </c>
      <c r="L66" s="34" t="s">
        <v>702</v>
      </c>
      <c r="M66" s="34" t="s">
        <v>702</v>
      </c>
      <c r="N66" s="34" t="s">
        <v>702</v>
      </c>
    </row>
    <row r="67" spans="1:14" x14ac:dyDescent="0.3">
      <c r="A67" s="2" t="str">
        <f>'Viajeros Hoteles y Apartamet'!A67</f>
        <v>2009</v>
      </c>
      <c r="B67" s="2" t="str">
        <f>'Viajeros Hoteles y Apartamet'!B67</f>
        <v>8</v>
      </c>
      <c r="C67" s="3">
        <f>'Viajeros Hoteles y Apartamet'!N67</f>
        <v>7424</v>
      </c>
      <c r="D67" s="3" cm="1">
        <f t="array" ref="D67">_xlfn.XLOOKUP(transformación!A58,'[1]Pib Pc'!$A$2:$A$81,_xlfn.XLOOKUP($C$1,'[1]Pib Pc'!B$1:P$1,'[1]Pib Pc'!$B$2:$P$81))</f>
        <v>8650</v>
      </c>
      <c r="E67" s="19" cm="1">
        <f t="array" ref="E67">_xlfn.XLOOKUP(transformación!B58,'[1]IPC Armonizado'!$A$2:$A$250,_xlfn.XLOOKUP($C$1,'[1]IPC Armonizado'!$B$1:$Q$1,'[1]IPC Armonizado'!$B$2:$Q$250))</f>
        <v>88.62</v>
      </c>
      <c r="F67" s="19" cm="1">
        <f t="array" ref="F67">_xlfn.XLOOKUP(transformación!A58,'[1]Desempleo armonizado'!$A$2:$A$101,_xlfn.XLOOKUP($C$1,'[1]Desempleo armonizado'!$B$1:$P$1,'[1]Desempleo armonizado'!$B$2:$P$101))</f>
        <v>5.7</v>
      </c>
      <c r="G67" s="26" cm="1">
        <f t="array" ref="G67">IFERROR(_xlfn.XLOOKUP(transformación!$B58,[1]Forwarkeys!$B$2:$B$1000,_xlfn.XLOOKUP($C$1,[1]Forwarkeys!$C$1:$BA$1,[1]Forwarkeys!$C$2:$BA$1000)),"-")</f>
        <v>3155</v>
      </c>
      <c r="H67" s="19">
        <f>España!E67</f>
        <v>92.29</v>
      </c>
      <c r="I67" s="3">
        <f>[1]Aeropuerto!$D60</f>
        <v>2691</v>
      </c>
      <c r="J67" s="3" cm="1">
        <f t="array" ref="J67">_xlfn.XLOOKUP(transformación!$B58,[1]Mortalidad!$A$2:$A$301,_xlfn.XLOOKUP($C$1,[1]Mortalidad!$B$1:$P$1,[1]Mortalidad!$B$2:$P$301))</f>
        <v>5953</v>
      </c>
      <c r="K67" s="19" cm="1">
        <f t="array" ref="K67">_xlfn.XLOOKUP(transformación!$B58,'[1]Indice del consumidor'!$A$2:$A$301,_xlfn.XLOOKUP($C$1,'[1]Indice del consumidor'!$B$1:$P$1,'[1]Indice del consumidor'!$B$2:$P$301))</f>
        <v>-8.1</v>
      </c>
      <c r="L67" s="34" t="s">
        <v>702</v>
      </c>
      <c r="M67" s="34" t="s">
        <v>702</v>
      </c>
      <c r="N67" s="34" t="s">
        <v>702</v>
      </c>
    </row>
    <row r="68" spans="1:14" x14ac:dyDescent="0.3">
      <c r="A68" s="2" t="str">
        <f>'Viajeros Hoteles y Apartamet'!A68</f>
        <v>2009</v>
      </c>
      <c r="B68" s="2" t="str">
        <f>'Viajeros Hoteles y Apartamet'!B68</f>
        <v>9</v>
      </c>
      <c r="C68" s="3">
        <f>'Viajeros Hoteles y Apartamet'!N68</f>
        <v>7480</v>
      </c>
      <c r="D68" s="3" cm="1">
        <f t="array" ref="D68">_xlfn.XLOOKUP(transformación!A59,'[1]Pib Pc'!$A$2:$A$81,_xlfn.XLOOKUP($C$1,'[1]Pib Pc'!B$1:P$1,'[1]Pib Pc'!$B$2:$P$81))</f>
        <v>8650</v>
      </c>
      <c r="E68" s="19" cm="1">
        <f t="array" ref="E68">_xlfn.XLOOKUP(transformación!B59,'[1]IPC Armonizado'!$A$2:$A$250,_xlfn.XLOOKUP($C$1,'[1]IPC Armonizado'!$B$1:$Q$1,'[1]IPC Armonizado'!$B$2:$Q$250))</f>
        <v>88.8</v>
      </c>
      <c r="F68" s="19" cm="1">
        <f t="array" ref="F68">_xlfn.XLOOKUP(transformación!A59,'[1]Desempleo armonizado'!$A$2:$A$101,_xlfn.XLOOKUP($C$1,'[1]Desempleo armonizado'!$B$1:$P$1,'[1]Desempleo armonizado'!$B$2:$P$101))</f>
        <v>5.7</v>
      </c>
      <c r="G68" s="26" cm="1">
        <f t="array" ref="G68">IFERROR(_xlfn.XLOOKUP(transformación!$B59,[1]Forwarkeys!$B$2:$B$1000,_xlfn.XLOOKUP($C$1,[1]Forwarkeys!$C$1:$BA$1,[1]Forwarkeys!$C$2:$BA$1000)),"-")</f>
        <v>3112</v>
      </c>
      <c r="H68" s="19">
        <f>España!E68</f>
        <v>92.06</v>
      </c>
      <c r="I68" s="3">
        <f>[1]Aeropuerto!$D61</f>
        <v>2697</v>
      </c>
      <c r="J68" s="3" cm="1">
        <f t="array" ref="J68">_xlfn.XLOOKUP(transformación!$B59,[1]Mortalidad!$A$2:$A$301,_xlfn.XLOOKUP($C$1,[1]Mortalidad!$B$1:$P$1,[1]Mortalidad!$B$2:$P$301))</f>
        <v>5799</v>
      </c>
      <c r="K68" s="19" cm="1">
        <f t="array" ref="K68">_xlfn.XLOOKUP(transformación!$B59,'[1]Indice del consumidor'!$A$2:$A$301,_xlfn.XLOOKUP($C$1,'[1]Indice del consumidor'!$B$1:$P$1,'[1]Indice del consumidor'!$B$2:$P$301))</f>
        <v>-7.3</v>
      </c>
      <c r="L68" s="34" t="s">
        <v>702</v>
      </c>
      <c r="M68" s="34" t="s">
        <v>702</v>
      </c>
      <c r="N68" s="34" t="s">
        <v>702</v>
      </c>
    </row>
    <row r="69" spans="1:14" x14ac:dyDescent="0.3">
      <c r="A69" s="2" t="str">
        <f>'Viajeros Hoteles y Apartamet'!A69</f>
        <v>2009</v>
      </c>
      <c r="B69" s="2" t="str">
        <f>'Viajeros Hoteles y Apartamet'!B69</f>
        <v>10</v>
      </c>
      <c r="C69" s="3">
        <f>'Viajeros Hoteles y Apartamet'!N69</f>
        <v>4825</v>
      </c>
      <c r="D69" s="3" cm="1">
        <f t="array" ref="D69">_xlfn.XLOOKUP(transformación!A60,'[1]Pib Pc'!$A$2:$A$81,_xlfn.XLOOKUP($C$1,'[1]Pib Pc'!B$1:P$1,'[1]Pib Pc'!$B$2:$P$81))</f>
        <v>9080</v>
      </c>
      <c r="E69" s="19" cm="1">
        <f t="array" ref="E69">_xlfn.XLOOKUP(transformación!B60,'[1]IPC Armonizado'!$A$2:$A$250,_xlfn.XLOOKUP($C$1,'[1]IPC Armonizado'!$B$1:$Q$1,'[1]IPC Armonizado'!$B$2:$Q$250))</f>
        <v>88.9</v>
      </c>
      <c r="F69" s="19" cm="1">
        <f t="array" ref="F69">_xlfn.XLOOKUP(transformación!A60,'[1]Desempleo armonizado'!$A$2:$A$101,_xlfn.XLOOKUP($C$1,'[1]Desempleo armonizado'!$B$1:$P$1,'[1]Desempleo armonizado'!$B$2:$P$101))</f>
        <v>5.3</v>
      </c>
      <c r="G69" s="26" cm="1">
        <f t="array" ref="G69">IFERROR(_xlfn.XLOOKUP(transformación!$B60,[1]Forwarkeys!$B$2:$B$1000,_xlfn.XLOOKUP($C$1,[1]Forwarkeys!$C$1:$BA$1,[1]Forwarkeys!$C$2:$BA$1000)),"-")</f>
        <v>2670</v>
      </c>
      <c r="H69" s="19">
        <f>España!E69</f>
        <v>92.71</v>
      </c>
      <c r="I69" s="3">
        <f>[1]Aeropuerto!$D62</f>
        <v>1863</v>
      </c>
      <c r="J69" s="3" cm="1">
        <f t="array" ref="J69">_xlfn.XLOOKUP(transformación!$B60,[1]Mortalidad!$A$2:$A$301,_xlfn.XLOOKUP($C$1,[1]Mortalidad!$B$1:$P$1,[1]Mortalidad!$B$2:$P$301))</f>
        <v>6353</v>
      </c>
      <c r="K69" s="19" cm="1">
        <f t="array" ref="K69">_xlfn.XLOOKUP(transformación!$B60,'[1]Indice del consumidor'!$A$2:$A$301,_xlfn.XLOOKUP($C$1,'[1]Indice del consumidor'!$B$1:$P$1,'[1]Indice del consumidor'!$B$2:$P$301))</f>
        <v>-6.9</v>
      </c>
      <c r="L69" s="34" t="s">
        <v>702</v>
      </c>
      <c r="M69" s="34" t="s">
        <v>702</v>
      </c>
      <c r="N69" s="34" t="s">
        <v>702</v>
      </c>
    </row>
    <row r="70" spans="1:14" x14ac:dyDescent="0.3">
      <c r="A70" s="2" t="str">
        <f>'Viajeros Hoteles y Apartamet'!A70</f>
        <v>2009</v>
      </c>
      <c r="B70" s="2" t="str">
        <f>'Viajeros Hoteles y Apartamet'!B70</f>
        <v>11</v>
      </c>
      <c r="C70" s="3">
        <f>'Viajeros Hoteles y Apartamet'!N70</f>
        <v>3190</v>
      </c>
      <c r="D70" s="3" cm="1">
        <f t="array" ref="D70">_xlfn.XLOOKUP(transformación!A61,'[1]Pib Pc'!$A$2:$A$81,_xlfn.XLOOKUP($C$1,'[1]Pib Pc'!B$1:P$1,'[1]Pib Pc'!$B$2:$P$81))</f>
        <v>9080</v>
      </c>
      <c r="E70" s="19" cm="1">
        <f t="array" ref="E70">_xlfn.XLOOKUP(transformación!B61,'[1]IPC Armonizado'!$A$2:$A$250,_xlfn.XLOOKUP($C$1,'[1]IPC Armonizado'!$B$1:$Q$1,'[1]IPC Armonizado'!$B$2:$Q$250))</f>
        <v>89.08</v>
      </c>
      <c r="F70" s="19" cm="1">
        <f t="array" ref="F70">_xlfn.XLOOKUP(transformación!A61,'[1]Desempleo armonizado'!$A$2:$A$101,_xlfn.XLOOKUP($C$1,'[1]Desempleo armonizado'!$B$1:$P$1,'[1]Desempleo armonizado'!$B$2:$P$101))</f>
        <v>5.3</v>
      </c>
      <c r="G70" s="26" cm="1">
        <f t="array" ref="G70">IFERROR(_xlfn.XLOOKUP(transformación!$B61,[1]Forwarkeys!$B$2:$B$1000,_xlfn.XLOOKUP($C$1,[1]Forwarkeys!$C$1:$BA$1,[1]Forwarkeys!$C$2:$BA$1000)),"-")</f>
        <v>0</v>
      </c>
      <c r="H70" s="19">
        <f>España!E70</f>
        <v>93.21</v>
      </c>
      <c r="I70" s="3">
        <f>[1]Aeropuerto!$D63</f>
        <v>7</v>
      </c>
      <c r="J70" s="3" cm="1">
        <f t="array" ref="J70">_xlfn.XLOOKUP(transformación!$B61,[1]Mortalidad!$A$2:$A$301,_xlfn.XLOOKUP($C$1,[1]Mortalidad!$B$1:$P$1,[1]Mortalidad!$B$2:$P$301))</f>
        <v>6160</v>
      </c>
      <c r="K70" s="19" cm="1">
        <f t="array" ref="K70">_xlfn.XLOOKUP(transformación!$B61,'[1]Indice del consumidor'!$A$2:$A$301,_xlfn.XLOOKUP($C$1,'[1]Indice del consumidor'!$B$1:$P$1,'[1]Indice del consumidor'!$B$2:$P$301))</f>
        <v>-7.9</v>
      </c>
      <c r="L70" s="34" t="s">
        <v>702</v>
      </c>
      <c r="M70" s="34" t="s">
        <v>702</v>
      </c>
      <c r="N70" s="34" t="s">
        <v>702</v>
      </c>
    </row>
    <row r="71" spans="1:14" x14ac:dyDescent="0.3">
      <c r="A71" s="2" t="str">
        <f>'Viajeros Hoteles y Apartamet'!A71</f>
        <v>2009</v>
      </c>
      <c r="B71" s="2" t="str">
        <f>'Viajeros Hoteles y Apartamet'!B71</f>
        <v>12</v>
      </c>
      <c r="C71" s="3">
        <f>'Viajeros Hoteles y Apartamet'!N71</f>
        <v>2510</v>
      </c>
      <c r="D71" s="3" cm="1">
        <f t="array" ref="D71">_xlfn.XLOOKUP(transformación!A62,'[1]Pib Pc'!$A$2:$A$81,_xlfn.XLOOKUP($C$1,'[1]Pib Pc'!B$1:P$1,'[1]Pib Pc'!$B$2:$P$81))</f>
        <v>9080</v>
      </c>
      <c r="E71" s="19" cm="1">
        <f t="array" ref="E71">_xlfn.XLOOKUP(transformación!B62,'[1]IPC Armonizado'!$A$2:$A$250,_xlfn.XLOOKUP($C$1,'[1]IPC Armonizado'!$B$1:$Q$1,'[1]IPC Armonizado'!$B$2:$Q$250))</f>
        <v>89.35</v>
      </c>
      <c r="F71" s="19" cm="1">
        <f t="array" ref="F71">_xlfn.XLOOKUP(transformación!A62,'[1]Desempleo armonizado'!$A$2:$A$101,_xlfn.XLOOKUP($C$1,'[1]Desempleo armonizado'!$B$1:$P$1,'[1]Desempleo armonizado'!$B$2:$P$101))</f>
        <v>5.3</v>
      </c>
      <c r="G71" s="26" cm="1">
        <f t="array" ref="G71">IFERROR(_xlfn.XLOOKUP(transformación!$B62,[1]Forwarkeys!$B$2:$B$1000,_xlfn.XLOOKUP($C$1,[1]Forwarkeys!$C$1:$BA$1,[1]Forwarkeys!$C$2:$BA$1000)),"-")</f>
        <v>0</v>
      </c>
      <c r="H71" s="19">
        <f>España!E71</f>
        <v>93.19</v>
      </c>
      <c r="I71" s="3">
        <f>[1]Aeropuerto!$D64</f>
        <v>0</v>
      </c>
      <c r="J71" s="3" cm="1">
        <f t="array" ref="J71">_xlfn.XLOOKUP(transformación!$B62,[1]Mortalidad!$A$2:$A$301,_xlfn.XLOOKUP($C$1,[1]Mortalidad!$B$1:$P$1,[1]Mortalidad!$B$2:$P$301))</f>
        <v>6741</v>
      </c>
      <c r="K71" s="19" cm="1">
        <f t="array" ref="K71">_xlfn.XLOOKUP(transformación!$B62,'[1]Indice del consumidor'!$A$2:$A$301,_xlfn.XLOOKUP($C$1,'[1]Indice del consumidor'!$B$1:$P$1,'[1]Indice del consumidor'!$B$2:$P$301))</f>
        <v>-6.2</v>
      </c>
      <c r="L71" s="34" t="s">
        <v>702</v>
      </c>
      <c r="M71" s="34" t="s">
        <v>702</v>
      </c>
      <c r="N71" s="34" t="s">
        <v>702</v>
      </c>
    </row>
    <row r="72" spans="1:14" x14ac:dyDescent="0.3">
      <c r="A72" s="2" t="str">
        <f>'Viajeros Hoteles y Apartamet'!A72</f>
        <v>2010</v>
      </c>
      <c r="B72" s="2" t="str">
        <f>'Viajeros Hoteles y Apartamet'!B72</f>
        <v>1</v>
      </c>
      <c r="C72" s="3">
        <f>'Viajeros Hoteles y Apartamet'!N72</f>
        <v>3213</v>
      </c>
      <c r="D72" s="3" cm="1">
        <f t="array" ref="D72">_xlfn.XLOOKUP(transformación!A63,'[1]Pib Pc'!$A$2:$A$81,_xlfn.XLOOKUP($C$1,'[1]Pib Pc'!B$1:P$1,'[1]Pib Pc'!$B$2:$P$81))</f>
        <v>8280</v>
      </c>
      <c r="E72" s="19" cm="1">
        <f t="array" ref="E72">_xlfn.XLOOKUP(transformación!B63,'[1]IPC Armonizado'!$A$2:$A$250,_xlfn.XLOOKUP($C$1,'[1]IPC Armonizado'!$B$1:$Q$1,'[1]IPC Armonizado'!$B$2:$Q$250))</f>
        <v>88.98</v>
      </c>
      <c r="F72" s="19" cm="1">
        <f t="array" ref="F72">_xlfn.XLOOKUP(transformación!A63,'[1]Desempleo armonizado'!$A$2:$A$101,_xlfn.XLOOKUP($C$1,'[1]Desempleo armonizado'!$B$1:$P$1,'[1]Desempleo armonizado'!$B$2:$P$101))</f>
        <v>5.2</v>
      </c>
      <c r="G72" s="26" cm="1">
        <f t="array" ref="G72">IFERROR(_xlfn.XLOOKUP(transformación!$B63,[1]Forwarkeys!$B$2:$B$1000,_xlfn.XLOOKUP($C$1,[1]Forwarkeys!$C$1:$BA$1,[1]Forwarkeys!$C$2:$BA$1000)),"-")</f>
        <v>0</v>
      </c>
      <c r="H72" s="19">
        <f>España!E72</f>
        <v>91.82</v>
      </c>
      <c r="I72" s="3">
        <f>[1]Aeropuerto!$D65</f>
        <v>0</v>
      </c>
      <c r="J72" s="3" cm="1">
        <f t="array" ref="J72">_xlfn.XLOOKUP(transformación!$B63,[1]Mortalidad!$A$2:$A$301,_xlfn.XLOOKUP($C$1,[1]Mortalidad!$B$1:$P$1,[1]Mortalidad!$B$2:$P$301))</f>
        <v>6937</v>
      </c>
      <c r="K72" s="19" cm="1">
        <f t="array" ref="K72">_xlfn.XLOOKUP(transformación!$B63,'[1]Indice del consumidor'!$A$2:$A$301,_xlfn.XLOOKUP($C$1,'[1]Indice del consumidor'!$B$1:$P$1,'[1]Indice del consumidor'!$B$2:$P$301))</f>
        <v>-4.2</v>
      </c>
      <c r="L72" s="34" t="s">
        <v>702</v>
      </c>
      <c r="M72" s="34" t="s">
        <v>702</v>
      </c>
      <c r="N72" s="34" t="s">
        <v>702</v>
      </c>
    </row>
    <row r="73" spans="1:14" x14ac:dyDescent="0.3">
      <c r="A73" s="2" t="str">
        <f>'Viajeros Hoteles y Apartamet'!A73</f>
        <v>2010</v>
      </c>
      <c r="B73" s="2" t="str">
        <f>'Viajeros Hoteles y Apartamet'!B73</f>
        <v>2</v>
      </c>
      <c r="C73" s="3">
        <f>'Viajeros Hoteles y Apartamet'!N73</f>
        <v>4109</v>
      </c>
      <c r="D73" s="3" cm="1">
        <f t="array" ref="D73">_xlfn.XLOOKUP(transformación!A64,'[1]Pib Pc'!$A$2:$A$81,_xlfn.XLOOKUP($C$1,'[1]Pib Pc'!B$1:P$1,'[1]Pib Pc'!$B$2:$P$81))</f>
        <v>8280</v>
      </c>
      <c r="E73" s="19" cm="1">
        <f t="array" ref="E73">_xlfn.XLOOKUP(transformación!B64,'[1]IPC Armonizado'!$A$2:$A$250,_xlfn.XLOOKUP($C$1,'[1]IPC Armonizado'!$B$1:$Q$1,'[1]IPC Armonizado'!$B$2:$Q$250))</f>
        <v>89.16</v>
      </c>
      <c r="F73" s="19" cm="1">
        <f t="array" ref="F73">_xlfn.XLOOKUP(transformación!A64,'[1]Desempleo armonizado'!$A$2:$A$101,_xlfn.XLOOKUP($C$1,'[1]Desempleo armonizado'!$B$1:$P$1,'[1]Desempleo armonizado'!$B$2:$P$101))</f>
        <v>5.2</v>
      </c>
      <c r="G73" s="26" cm="1">
        <f t="array" ref="G73">IFERROR(_xlfn.XLOOKUP(transformación!$B64,[1]Forwarkeys!$B$2:$B$1000,_xlfn.XLOOKUP($C$1,[1]Forwarkeys!$C$1:$BA$1,[1]Forwarkeys!$C$2:$BA$1000)),"-")</f>
        <v>2160</v>
      </c>
      <c r="H73" s="19">
        <f>España!E73</f>
        <v>91.61</v>
      </c>
      <c r="I73" s="3">
        <f>[1]Aeropuerto!$D66</f>
        <v>1298</v>
      </c>
      <c r="J73" s="3" cm="1">
        <f t="array" ref="J73">_xlfn.XLOOKUP(transformación!$B64,[1]Mortalidad!$A$2:$A$301,_xlfn.XLOOKUP($C$1,[1]Mortalidad!$B$1:$P$1,[1]Mortalidad!$B$2:$P$301))</f>
        <v>6340</v>
      </c>
      <c r="K73" s="19" cm="1">
        <f t="array" ref="K73">_xlfn.XLOOKUP(transformación!$B64,'[1]Indice del consumidor'!$A$2:$A$301,_xlfn.XLOOKUP($C$1,'[1]Indice del consumidor'!$B$1:$P$1,'[1]Indice del consumidor'!$B$2:$P$301))</f>
        <v>-4</v>
      </c>
      <c r="L73" s="34" t="s">
        <v>702</v>
      </c>
      <c r="M73" s="34" t="s">
        <v>702</v>
      </c>
      <c r="N73" s="34" t="s">
        <v>702</v>
      </c>
    </row>
    <row r="74" spans="1:14" x14ac:dyDescent="0.3">
      <c r="A74" s="2" t="str">
        <f>'Viajeros Hoteles y Apartamet'!A74</f>
        <v>2010</v>
      </c>
      <c r="B74" s="2" t="str">
        <f>'Viajeros Hoteles y Apartamet'!B74</f>
        <v>3</v>
      </c>
      <c r="C74" s="3">
        <f>'Viajeros Hoteles y Apartamet'!N74</f>
        <v>15886</v>
      </c>
      <c r="D74" s="3" cm="1">
        <f t="array" ref="D74">_xlfn.XLOOKUP(transformación!A65,'[1]Pib Pc'!$A$2:$A$81,_xlfn.XLOOKUP($C$1,'[1]Pib Pc'!B$1:P$1,'[1]Pib Pc'!$B$2:$P$81))</f>
        <v>8280</v>
      </c>
      <c r="E74" s="19" cm="1">
        <f t="array" ref="E74">_xlfn.XLOOKUP(transformación!B65,'[1]IPC Armonizado'!$A$2:$A$250,_xlfn.XLOOKUP($C$1,'[1]IPC Armonizado'!$B$1:$Q$1,'[1]IPC Armonizado'!$B$2:$Q$250))</f>
        <v>90.09</v>
      </c>
      <c r="F74" s="19" cm="1">
        <f t="array" ref="F74">_xlfn.XLOOKUP(transformación!A65,'[1]Desempleo armonizado'!$A$2:$A$101,_xlfn.XLOOKUP($C$1,'[1]Desempleo armonizado'!$B$1:$P$1,'[1]Desempleo armonizado'!$B$2:$P$101))</f>
        <v>5.2</v>
      </c>
      <c r="G74" s="26" cm="1">
        <f t="array" ref="G74">IFERROR(_xlfn.XLOOKUP(transformación!$B65,[1]Forwarkeys!$B$2:$B$1000,_xlfn.XLOOKUP($C$1,[1]Forwarkeys!$C$1:$BA$1,[1]Forwarkeys!$C$2:$BA$1000)),"-")</f>
        <v>3551</v>
      </c>
      <c r="H74" s="19">
        <f>España!E74</f>
        <v>93.8</v>
      </c>
      <c r="I74" s="3">
        <f>[1]Aeropuerto!$D67</f>
        <v>2994</v>
      </c>
      <c r="J74" s="3" cm="1">
        <f t="array" ref="J74">_xlfn.XLOOKUP(transformación!$B65,[1]Mortalidad!$A$2:$A$301,_xlfn.XLOOKUP($C$1,[1]Mortalidad!$B$1:$P$1,[1]Mortalidad!$B$2:$P$301))</f>
        <v>6910</v>
      </c>
      <c r="K74" s="19" cm="1">
        <f t="array" ref="K74">_xlfn.XLOOKUP(transformación!$B65,'[1]Indice del consumidor'!$A$2:$A$301,_xlfn.XLOOKUP($C$1,'[1]Indice del consumidor'!$B$1:$P$1,'[1]Indice del consumidor'!$B$2:$P$301))</f>
        <v>-8.3000000000000007</v>
      </c>
      <c r="L74" s="34" t="s">
        <v>702</v>
      </c>
      <c r="M74" s="34" t="s">
        <v>702</v>
      </c>
      <c r="N74" s="34" t="s">
        <v>702</v>
      </c>
    </row>
    <row r="75" spans="1:14" x14ac:dyDescent="0.3">
      <c r="A75" s="2" t="str">
        <f>'Viajeros Hoteles y Apartamet'!A75</f>
        <v>2010</v>
      </c>
      <c r="B75" s="2" t="str">
        <f>'Viajeros Hoteles y Apartamet'!B75</f>
        <v>4</v>
      </c>
      <c r="C75" s="3">
        <f>'Viajeros Hoteles y Apartamet'!N75</f>
        <v>15574</v>
      </c>
      <c r="D75" s="3" cm="1">
        <f t="array" ref="D75">_xlfn.XLOOKUP(transformación!A66,'[1]Pib Pc'!$A$2:$A$81,_xlfn.XLOOKUP($C$1,'[1]Pib Pc'!B$1:P$1,'[1]Pib Pc'!$B$2:$P$81))</f>
        <v>8790</v>
      </c>
      <c r="E75" s="19" cm="1">
        <f t="array" ref="E75">_xlfn.XLOOKUP(transformación!B66,'[1]IPC Armonizado'!$A$2:$A$250,_xlfn.XLOOKUP($C$1,'[1]IPC Armonizado'!$B$1:$Q$1,'[1]IPC Armonizado'!$B$2:$Q$250))</f>
        <v>90.28</v>
      </c>
      <c r="F75" s="19" cm="1">
        <f t="array" ref="F75">_xlfn.XLOOKUP(transformación!A66,'[1]Desempleo armonizado'!$A$2:$A$101,_xlfn.XLOOKUP($C$1,'[1]Desempleo armonizado'!$B$1:$P$1,'[1]Desempleo armonizado'!$B$2:$P$101))</f>
        <v>4.9000000000000004</v>
      </c>
      <c r="G75" s="26" cm="1">
        <f t="array" ref="G75">IFERROR(_xlfn.XLOOKUP(transformación!$B66,[1]Forwarkeys!$B$2:$B$1000,_xlfn.XLOOKUP($C$1,[1]Forwarkeys!$C$1:$BA$1,[1]Forwarkeys!$C$2:$BA$1000)),"-")</f>
        <v>3885</v>
      </c>
      <c r="H75" s="19">
        <f>España!E75</f>
        <v>94.46</v>
      </c>
      <c r="I75" s="3">
        <f>[1]Aeropuerto!$D68</f>
        <v>3179</v>
      </c>
      <c r="J75" s="3" cm="1">
        <f t="array" ref="J75">_xlfn.XLOOKUP(transformación!$B66,[1]Mortalidad!$A$2:$A$301,_xlfn.XLOOKUP($C$1,[1]Mortalidad!$B$1:$P$1,[1]Mortalidad!$B$2:$P$301))</f>
        <v>6163</v>
      </c>
      <c r="K75" s="19" cm="1">
        <f t="array" ref="K75">_xlfn.XLOOKUP(transformación!$B66,'[1]Indice del consumidor'!$A$2:$A$301,_xlfn.XLOOKUP($C$1,'[1]Indice del consumidor'!$B$1:$P$1,'[1]Indice del consumidor'!$B$2:$P$301))</f>
        <v>-5.9</v>
      </c>
      <c r="L75" s="34" t="s">
        <v>702</v>
      </c>
      <c r="M75" s="34" t="s">
        <v>702</v>
      </c>
      <c r="N75" s="34" t="s">
        <v>702</v>
      </c>
    </row>
    <row r="76" spans="1:14" x14ac:dyDescent="0.3">
      <c r="A76" s="2" t="str">
        <f>'Viajeros Hoteles y Apartamet'!A76</f>
        <v>2010</v>
      </c>
      <c r="B76" s="2" t="str">
        <f>'Viajeros Hoteles y Apartamet'!B76</f>
        <v>5</v>
      </c>
      <c r="C76" s="3">
        <f>'Viajeros Hoteles y Apartamet'!N76</f>
        <v>16598</v>
      </c>
      <c r="D76" s="3" cm="1">
        <f t="array" ref="D76">_xlfn.XLOOKUP(transformación!A67,'[1]Pib Pc'!$A$2:$A$81,_xlfn.XLOOKUP($C$1,'[1]Pib Pc'!B$1:P$1,'[1]Pib Pc'!$B$2:$P$81))</f>
        <v>8790</v>
      </c>
      <c r="E76" s="19" cm="1">
        <f t="array" ref="E76">_xlfn.XLOOKUP(transformación!B67,'[1]IPC Armonizado'!$A$2:$A$250,_xlfn.XLOOKUP($C$1,'[1]IPC Armonizado'!$B$1:$Q$1,'[1]IPC Armonizado'!$B$2:$Q$250))</f>
        <v>90.23</v>
      </c>
      <c r="F76" s="19" cm="1">
        <f t="array" ref="F76">_xlfn.XLOOKUP(transformación!A67,'[1]Desempleo armonizado'!$A$2:$A$101,_xlfn.XLOOKUP($C$1,'[1]Desempleo armonizado'!$B$1:$P$1,'[1]Desempleo armonizado'!$B$2:$P$101))</f>
        <v>4.9000000000000004</v>
      </c>
      <c r="G76" s="26" cm="1">
        <f t="array" ref="G76">IFERROR(_xlfn.XLOOKUP(transformación!$B67,[1]Forwarkeys!$B$2:$B$1000,_xlfn.XLOOKUP($C$1,[1]Forwarkeys!$C$1:$BA$1,[1]Forwarkeys!$C$2:$BA$1000)),"-")</f>
        <v>3814</v>
      </c>
      <c r="H76" s="19">
        <f>España!E76</f>
        <v>94.49</v>
      </c>
      <c r="I76" s="3">
        <f>[1]Aeropuerto!$D69</f>
        <v>3203</v>
      </c>
      <c r="J76" s="3" cm="1">
        <f t="array" ref="J76">_xlfn.XLOOKUP(transformación!$B67,[1]Mortalidad!$A$2:$A$301,_xlfn.XLOOKUP($C$1,[1]Mortalidad!$B$1:$P$1,[1]Mortalidad!$B$2:$P$301))</f>
        <v>6305</v>
      </c>
      <c r="K76" s="19" cm="1">
        <f t="array" ref="K76">_xlfn.XLOOKUP(transformación!$B67,'[1]Indice del consumidor'!$A$2:$A$301,_xlfn.XLOOKUP($C$1,'[1]Indice del consumidor'!$B$1:$P$1,'[1]Indice del consumidor'!$B$2:$P$301))</f>
        <v>-9.6</v>
      </c>
      <c r="L76" s="34" t="s">
        <v>702</v>
      </c>
      <c r="M76" s="34" t="s">
        <v>702</v>
      </c>
      <c r="N76" s="34" t="s">
        <v>702</v>
      </c>
    </row>
    <row r="77" spans="1:14" x14ac:dyDescent="0.3">
      <c r="A77" s="2" t="str">
        <f>'Viajeros Hoteles y Apartamet'!A77</f>
        <v>2010</v>
      </c>
      <c r="B77" s="2" t="str">
        <f>'Viajeros Hoteles y Apartamet'!B77</f>
        <v>6</v>
      </c>
      <c r="C77" s="3">
        <f>'Viajeros Hoteles y Apartamet'!N77</f>
        <v>10550</v>
      </c>
      <c r="D77" s="3" cm="1">
        <f t="array" ref="D77">_xlfn.XLOOKUP(transformación!A68,'[1]Pib Pc'!$A$2:$A$81,_xlfn.XLOOKUP($C$1,'[1]Pib Pc'!B$1:P$1,'[1]Pib Pc'!$B$2:$P$81))</f>
        <v>8790</v>
      </c>
      <c r="E77" s="19" cm="1">
        <f t="array" ref="E77">_xlfn.XLOOKUP(transformación!B68,'[1]IPC Armonizado'!$A$2:$A$250,_xlfn.XLOOKUP($C$1,'[1]IPC Armonizado'!$B$1:$Q$1,'[1]IPC Armonizado'!$B$2:$Q$250))</f>
        <v>90.22</v>
      </c>
      <c r="F77" s="19" cm="1">
        <f t="array" ref="F77">_xlfn.XLOOKUP(transformación!A68,'[1]Desempleo armonizado'!$A$2:$A$101,_xlfn.XLOOKUP($C$1,'[1]Desempleo armonizado'!$B$1:$P$1,'[1]Desempleo armonizado'!$B$2:$P$101))</f>
        <v>4.9000000000000004</v>
      </c>
      <c r="G77" s="26" cm="1">
        <f t="array" ref="G77">IFERROR(_xlfn.XLOOKUP(transformación!$B68,[1]Forwarkeys!$B$2:$B$1000,_xlfn.XLOOKUP($C$1,[1]Forwarkeys!$C$1:$BA$1,[1]Forwarkeys!$C$2:$BA$1000)),"-")</f>
        <v>2918</v>
      </c>
      <c r="H77" s="19">
        <f>España!E77</f>
        <v>94.6</v>
      </c>
      <c r="I77" s="3">
        <f>[1]Aeropuerto!$D70</f>
        <v>2248</v>
      </c>
      <c r="J77" s="3" cm="1">
        <f t="array" ref="J77">_xlfn.XLOOKUP(transformación!$B68,[1]Mortalidad!$A$2:$A$301,_xlfn.XLOOKUP($C$1,[1]Mortalidad!$B$1:$P$1,[1]Mortalidad!$B$2:$P$301))</f>
        <v>6115</v>
      </c>
      <c r="K77" s="19" cm="1">
        <f t="array" ref="K77">_xlfn.XLOOKUP(transformación!$B68,'[1]Indice del consumidor'!$A$2:$A$301,_xlfn.XLOOKUP($C$1,'[1]Indice del consumidor'!$B$1:$P$1,'[1]Indice del consumidor'!$B$2:$P$301))</f>
        <v>-8.5</v>
      </c>
      <c r="L77" s="34" t="s">
        <v>702</v>
      </c>
      <c r="M77" s="34" t="s">
        <v>702</v>
      </c>
      <c r="N77" s="34" t="s">
        <v>702</v>
      </c>
    </row>
    <row r="78" spans="1:14" x14ac:dyDescent="0.3">
      <c r="A78" s="2" t="str">
        <f>'Viajeros Hoteles y Apartamet'!A78</f>
        <v>2010</v>
      </c>
      <c r="B78" s="2" t="str">
        <f>'Viajeros Hoteles y Apartamet'!B78</f>
        <v>7</v>
      </c>
      <c r="C78" s="3">
        <f>'Viajeros Hoteles y Apartamet'!N78</f>
        <v>9039</v>
      </c>
      <c r="D78" s="3" cm="1">
        <f t="array" ref="D78">_xlfn.XLOOKUP(transformación!A69,'[1]Pib Pc'!$A$2:$A$81,_xlfn.XLOOKUP($C$1,'[1]Pib Pc'!B$1:P$1,'[1]Pib Pc'!$B$2:$P$81))</f>
        <v>8900</v>
      </c>
      <c r="E78" s="19" cm="1">
        <f t="array" ref="E78">_xlfn.XLOOKUP(transformación!B69,'[1]IPC Armonizado'!$A$2:$A$250,_xlfn.XLOOKUP($C$1,'[1]IPC Armonizado'!$B$1:$Q$1,'[1]IPC Armonizado'!$B$2:$Q$250))</f>
        <v>89.76</v>
      </c>
      <c r="F78" s="19" cm="1">
        <f t="array" ref="F78">_xlfn.XLOOKUP(transformación!A69,'[1]Desempleo armonizado'!$A$2:$A$101,_xlfn.XLOOKUP($C$1,'[1]Desempleo armonizado'!$B$1:$P$1,'[1]Desempleo armonizado'!$B$2:$P$101))</f>
        <v>4.8</v>
      </c>
      <c r="G78" s="26" cm="1">
        <f t="array" ref="G78">IFERROR(_xlfn.XLOOKUP(transformación!$B69,[1]Forwarkeys!$B$2:$B$1000,_xlfn.XLOOKUP($C$1,[1]Forwarkeys!$C$1:$BA$1,[1]Forwarkeys!$C$2:$BA$1000)),"-")</f>
        <v>2922</v>
      </c>
      <c r="H78" s="19">
        <f>España!E78</f>
        <v>93.54</v>
      </c>
      <c r="I78" s="3">
        <f>[1]Aeropuerto!$D71</f>
        <v>2746</v>
      </c>
      <c r="J78" s="3" cm="1">
        <f t="array" ref="J78">_xlfn.XLOOKUP(transformación!$B69,[1]Mortalidad!$A$2:$A$301,_xlfn.XLOOKUP($C$1,[1]Mortalidad!$B$1:$P$1,[1]Mortalidad!$B$2:$P$301))</f>
        <v>6528</v>
      </c>
      <c r="K78" s="19" cm="1">
        <f t="array" ref="K78">_xlfn.XLOOKUP(transformación!$B69,'[1]Indice del consumidor'!$A$2:$A$301,_xlfn.XLOOKUP($C$1,'[1]Indice del consumidor'!$B$1:$P$1,'[1]Indice del consumidor'!$B$2:$P$301))</f>
        <v>-5.7</v>
      </c>
      <c r="L78" s="34" t="s">
        <v>702</v>
      </c>
      <c r="M78" s="34" t="s">
        <v>702</v>
      </c>
      <c r="N78" s="34" t="s">
        <v>702</v>
      </c>
    </row>
    <row r="79" spans="1:14" x14ac:dyDescent="0.3">
      <c r="A79" s="2" t="str">
        <f>'Viajeros Hoteles y Apartamet'!A79</f>
        <v>2010</v>
      </c>
      <c r="B79" s="2" t="str">
        <f>'Viajeros Hoteles y Apartamet'!B79</f>
        <v>8</v>
      </c>
      <c r="C79" s="3">
        <f>'Viajeros Hoteles y Apartamet'!N79</f>
        <v>7430</v>
      </c>
      <c r="D79" s="3" cm="1">
        <f t="array" ref="D79">_xlfn.XLOOKUP(transformación!A70,'[1]Pib Pc'!$A$2:$A$81,_xlfn.XLOOKUP($C$1,'[1]Pib Pc'!B$1:P$1,'[1]Pib Pc'!$B$2:$P$81))</f>
        <v>8900</v>
      </c>
      <c r="E79" s="19" cm="1">
        <f t="array" ref="E79">_xlfn.XLOOKUP(transformación!B70,'[1]IPC Armonizado'!$A$2:$A$250,_xlfn.XLOOKUP($C$1,'[1]IPC Armonizado'!$B$1:$Q$1,'[1]IPC Armonizado'!$B$2:$Q$250))</f>
        <v>90</v>
      </c>
      <c r="F79" s="19" cm="1">
        <f t="array" ref="F79">_xlfn.XLOOKUP(transformación!A70,'[1]Desempleo armonizado'!$A$2:$A$101,_xlfn.XLOOKUP($C$1,'[1]Desempleo armonizado'!$B$1:$P$1,'[1]Desempleo armonizado'!$B$2:$P$101))</f>
        <v>4.8</v>
      </c>
      <c r="G79" s="26" cm="1">
        <f t="array" ref="G79">IFERROR(_xlfn.XLOOKUP(transformación!$B70,[1]Forwarkeys!$B$2:$B$1000,_xlfn.XLOOKUP($C$1,[1]Forwarkeys!$C$1:$BA$1,[1]Forwarkeys!$C$2:$BA$1000)),"-")</f>
        <v>5890</v>
      </c>
      <c r="H79" s="19">
        <f>España!E79</f>
        <v>93.75</v>
      </c>
      <c r="I79" s="3">
        <f>[1]Aeropuerto!$D72</f>
        <v>2415</v>
      </c>
      <c r="J79" s="3" cm="1">
        <f t="array" ref="J79">_xlfn.XLOOKUP(transformación!$B70,[1]Mortalidad!$A$2:$A$301,_xlfn.XLOOKUP($C$1,[1]Mortalidad!$B$1:$P$1,[1]Mortalidad!$B$2:$P$301))</f>
        <v>6122</v>
      </c>
      <c r="K79" s="19" cm="1">
        <f t="array" ref="K79">_xlfn.XLOOKUP(transformación!$B70,'[1]Indice del consumidor'!$A$2:$A$301,_xlfn.XLOOKUP($C$1,'[1]Indice del consumidor'!$B$1:$P$1,'[1]Indice del consumidor'!$B$2:$P$301))</f>
        <v>-3.5</v>
      </c>
      <c r="L79" s="34" t="s">
        <v>702</v>
      </c>
      <c r="M79" s="34" t="s">
        <v>702</v>
      </c>
      <c r="N79" s="34" t="s">
        <v>702</v>
      </c>
    </row>
    <row r="80" spans="1:14" x14ac:dyDescent="0.3">
      <c r="A80" s="2" t="str">
        <f>'Viajeros Hoteles y Apartamet'!A80</f>
        <v>2010</v>
      </c>
      <c r="B80" s="2" t="str">
        <f>'Viajeros Hoteles y Apartamet'!B80</f>
        <v>9</v>
      </c>
      <c r="C80" s="3">
        <f>'Viajeros Hoteles y Apartamet'!N80</f>
        <v>8223</v>
      </c>
      <c r="D80" s="3" cm="1">
        <f t="array" ref="D80">_xlfn.XLOOKUP(transformación!A71,'[1]Pib Pc'!$A$2:$A$81,_xlfn.XLOOKUP($C$1,'[1]Pib Pc'!B$1:P$1,'[1]Pib Pc'!$B$2:$P$81))</f>
        <v>8900</v>
      </c>
      <c r="E80" s="19" cm="1">
        <f t="array" ref="E80">_xlfn.XLOOKUP(transformación!B71,'[1]IPC Armonizado'!$A$2:$A$250,_xlfn.XLOOKUP($C$1,'[1]IPC Armonizado'!$B$1:$Q$1,'[1]IPC Armonizado'!$B$2:$Q$250))</f>
        <v>90.35</v>
      </c>
      <c r="F80" s="19" cm="1">
        <f t="array" ref="F80">_xlfn.XLOOKUP(transformación!A71,'[1]Desempleo armonizado'!$A$2:$A$101,_xlfn.XLOOKUP($C$1,'[1]Desempleo armonizado'!$B$1:$P$1,'[1]Desempleo armonizado'!$B$2:$P$101))</f>
        <v>4.8</v>
      </c>
      <c r="G80" s="26" cm="1">
        <f t="array" ref="G80">IFERROR(_xlfn.XLOOKUP(transformación!$B71,[1]Forwarkeys!$B$2:$B$1000,_xlfn.XLOOKUP($C$1,[1]Forwarkeys!$C$1:$BA$1,[1]Forwarkeys!$C$2:$BA$1000)),"-")</f>
        <v>2868</v>
      </c>
      <c r="H80" s="19">
        <f>España!E80</f>
        <v>94.61</v>
      </c>
      <c r="I80" s="3">
        <f>[1]Aeropuerto!$D73</f>
        <v>2293</v>
      </c>
      <c r="J80" s="3" cm="1">
        <f t="array" ref="J80">_xlfn.XLOOKUP(transformación!$B71,[1]Mortalidad!$A$2:$A$301,_xlfn.XLOOKUP($C$1,[1]Mortalidad!$B$1:$P$1,[1]Mortalidad!$B$2:$P$301))</f>
        <v>6039</v>
      </c>
      <c r="K80" s="19" cm="1">
        <f t="array" ref="K80">_xlfn.XLOOKUP(transformación!$B71,'[1]Indice del consumidor'!$A$2:$A$301,_xlfn.XLOOKUP($C$1,'[1]Indice del consumidor'!$B$1:$P$1,'[1]Indice del consumidor'!$B$2:$P$301))</f>
        <v>-1.8</v>
      </c>
      <c r="L80" s="34" t="s">
        <v>702</v>
      </c>
      <c r="M80" s="34" t="s">
        <v>702</v>
      </c>
      <c r="N80" s="34" t="s">
        <v>702</v>
      </c>
    </row>
    <row r="81" spans="1:14" x14ac:dyDescent="0.3">
      <c r="A81" s="2" t="str">
        <f>'Viajeros Hoteles y Apartamet'!A81</f>
        <v>2010</v>
      </c>
      <c r="B81" s="2" t="str">
        <f>'Viajeros Hoteles y Apartamet'!B81</f>
        <v>10</v>
      </c>
      <c r="C81" s="3">
        <f>'Viajeros Hoteles y Apartamet'!N81</f>
        <v>5818</v>
      </c>
      <c r="D81" s="3" cm="1">
        <f t="array" ref="D81">_xlfn.XLOOKUP(transformación!A72,'[1]Pib Pc'!$A$2:$A$81,_xlfn.XLOOKUP($C$1,'[1]Pib Pc'!B$1:P$1,'[1]Pib Pc'!$B$2:$P$81))</f>
        <v>9410</v>
      </c>
      <c r="E81" s="19" cm="1">
        <f t="array" ref="E81">_xlfn.XLOOKUP(transformación!B72,'[1]IPC Armonizado'!$A$2:$A$250,_xlfn.XLOOKUP($C$1,'[1]IPC Armonizado'!$B$1:$Q$1,'[1]IPC Armonizado'!$B$2:$Q$250))</f>
        <v>90.68</v>
      </c>
      <c r="F81" s="19" cm="1">
        <f t="array" ref="F81">_xlfn.XLOOKUP(transformación!A72,'[1]Desempleo armonizado'!$A$2:$A$101,_xlfn.XLOOKUP($C$1,'[1]Desempleo armonizado'!$B$1:$P$1,'[1]Desempleo armonizado'!$B$2:$P$101))</f>
        <v>4.4000000000000004</v>
      </c>
      <c r="G81" s="26" cm="1">
        <f t="array" ref="G81">IFERROR(_xlfn.XLOOKUP(transformación!$B72,[1]Forwarkeys!$B$2:$B$1000,_xlfn.XLOOKUP($C$1,[1]Forwarkeys!$C$1:$BA$1,[1]Forwarkeys!$C$2:$BA$1000)),"-")</f>
        <v>2866</v>
      </c>
      <c r="H81" s="19">
        <f>España!E81</f>
        <v>95.03</v>
      </c>
      <c r="I81" s="3">
        <f>[1]Aeropuerto!$D74</f>
        <v>2343</v>
      </c>
      <c r="J81" s="3" cm="1">
        <f t="array" ref="J81">_xlfn.XLOOKUP(transformación!$B72,[1]Mortalidad!$A$2:$A$301,_xlfn.XLOOKUP($C$1,[1]Mortalidad!$B$1:$P$1,[1]Mortalidad!$B$2:$P$301))</f>
        <v>6427</v>
      </c>
      <c r="K81" s="19" cm="1">
        <f t="array" ref="K81">_xlfn.XLOOKUP(transformación!$B72,'[1]Indice del consumidor'!$A$2:$A$301,_xlfn.XLOOKUP($C$1,'[1]Indice del consumidor'!$B$1:$P$1,'[1]Indice del consumidor'!$B$2:$P$301))</f>
        <v>-1.8</v>
      </c>
      <c r="L81" s="34" t="s">
        <v>702</v>
      </c>
      <c r="M81" s="34" t="s">
        <v>702</v>
      </c>
      <c r="N81" s="34" t="s">
        <v>702</v>
      </c>
    </row>
    <row r="82" spans="1:14" x14ac:dyDescent="0.3">
      <c r="A82" s="2" t="str">
        <f>'Viajeros Hoteles y Apartamet'!A82</f>
        <v>2010</v>
      </c>
      <c r="B82" s="2" t="str">
        <f>'Viajeros Hoteles y Apartamet'!B82</f>
        <v>11</v>
      </c>
      <c r="C82" s="3">
        <f>'Viajeros Hoteles y Apartamet'!N82</f>
        <v>3204</v>
      </c>
      <c r="D82" s="3" cm="1">
        <f t="array" ref="D82">_xlfn.XLOOKUP(transformación!A73,'[1]Pib Pc'!$A$2:$A$81,_xlfn.XLOOKUP($C$1,'[1]Pib Pc'!B$1:P$1,'[1]Pib Pc'!$B$2:$P$81))</f>
        <v>9410</v>
      </c>
      <c r="E82" s="19" cm="1">
        <f t="array" ref="E82">_xlfn.XLOOKUP(transformación!B73,'[1]IPC Armonizado'!$A$2:$A$250,_xlfn.XLOOKUP($C$1,'[1]IPC Armonizado'!$B$1:$Q$1,'[1]IPC Armonizado'!$B$2:$Q$250))</f>
        <v>90.68</v>
      </c>
      <c r="F82" s="19" cm="1">
        <f t="array" ref="F82">_xlfn.XLOOKUP(transformación!A73,'[1]Desempleo armonizado'!$A$2:$A$101,_xlfn.XLOOKUP($C$1,'[1]Desempleo armonizado'!$B$1:$P$1,'[1]Desempleo armonizado'!$B$2:$P$101))</f>
        <v>4.4000000000000004</v>
      </c>
      <c r="G82" s="26" cm="1">
        <f t="array" ref="G82">IFERROR(_xlfn.XLOOKUP(transformación!$B73,[1]Forwarkeys!$B$2:$B$1000,_xlfn.XLOOKUP($C$1,[1]Forwarkeys!$C$1:$BA$1,[1]Forwarkeys!$C$2:$BA$1000)),"-")</f>
        <v>3240</v>
      </c>
      <c r="H82" s="19">
        <f>España!E82</f>
        <v>95.33</v>
      </c>
      <c r="I82" s="3">
        <f>[1]Aeropuerto!$D75</f>
        <v>811</v>
      </c>
      <c r="J82" s="3" cm="1">
        <f t="array" ref="J82">_xlfn.XLOOKUP(transformación!$B73,[1]Mortalidad!$A$2:$A$301,_xlfn.XLOOKUP($C$1,[1]Mortalidad!$B$1:$P$1,[1]Mortalidad!$B$2:$P$301))</f>
        <v>6199</v>
      </c>
      <c r="K82" s="19" cm="1">
        <f t="array" ref="K82">_xlfn.XLOOKUP(transformación!$B73,'[1]Indice del consumidor'!$A$2:$A$301,_xlfn.XLOOKUP($C$1,'[1]Indice del consumidor'!$B$1:$P$1,'[1]Indice del consumidor'!$B$2:$P$301))</f>
        <v>-5.2</v>
      </c>
      <c r="L82" s="34" t="s">
        <v>702</v>
      </c>
      <c r="M82" s="34" t="s">
        <v>702</v>
      </c>
      <c r="N82" s="34" t="s">
        <v>702</v>
      </c>
    </row>
    <row r="83" spans="1:14" x14ac:dyDescent="0.3">
      <c r="A83" s="2" t="str">
        <f>'Viajeros Hoteles y Apartamet'!A83</f>
        <v>2010</v>
      </c>
      <c r="B83" s="2" t="str">
        <f>'Viajeros Hoteles y Apartamet'!B83</f>
        <v>12</v>
      </c>
      <c r="C83" s="3">
        <f>'Viajeros Hoteles y Apartamet'!N83</f>
        <v>2096</v>
      </c>
      <c r="D83" s="3" cm="1">
        <f t="array" ref="D83">_xlfn.XLOOKUP(transformación!A74,'[1]Pib Pc'!$A$2:$A$81,_xlfn.XLOOKUP($C$1,'[1]Pib Pc'!B$1:P$1,'[1]Pib Pc'!$B$2:$P$81))</f>
        <v>9410</v>
      </c>
      <c r="E83" s="19" cm="1">
        <f t="array" ref="E83">_xlfn.XLOOKUP(transformación!B74,'[1]IPC Armonizado'!$A$2:$A$250,_xlfn.XLOOKUP($C$1,'[1]IPC Armonizado'!$B$1:$Q$1,'[1]IPC Armonizado'!$B$2:$Q$250))</f>
        <v>91.3</v>
      </c>
      <c r="F83" s="19" cm="1">
        <f t="array" ref="F83">_xlfn.XLOOKUP(transformación!A74,'[1]Desempleo armonizado'!$A$2:$A$101,_xlfn.XLOOKUP($C$1,'[1]Desempleo armonizado'!$B$1:$P$1,'[1]Desempleo armonizado'!$B$2:$P$101))</f>
        <v>4.4000000000000004</v>
      </c>
      <c r="G83" s="26" cm="1">
        <f t="array" ref="G83">IFERROR(_xlfn.XLOOKUP(transformación!$B74,[1]Forwarkeys!$B$2:$B$1000,_xlfn.XLOOKUP($C$1,[1]Forwarkeys!$C$1:$BA$1,[1]Forwarkeys!$C$2:$BA$1000)),"-")</f>
        <v>0</v>
      </c>
      <c r="H83" s="19">
        <f>España!E83</f>
        <v>95.86</v>
      </c>
      <c r="I83" s="3">
        <f>[1]Aeropuerto!$D76</f>
        <v>3</v>
      </c>
      <c r="J83" s="3" cm="1">
        <f t="array" ref="J83">_xlfn.XLOOKUP(transformación!$B74,[1]Mortalidad!$A$2:$A$301,_xlfn.XLOOKUP($C$1,[1]Mortalidad!$B$1:$P$1,[1]Mortalidad!$B$2:$P$301))</f>
        <v>7114</v>
      </c>
      <c r="K83" s="19" cm="1">
        <f t="array" ref="K83">_xlfn.XLOOKUP(transformación!$B74,'[1]Indice del consumidor'!$A$2:$A$301,_xlfn.XLOOKUP($C$1,'[1]Indice del consumidor'!$B$1:$P$1,'[1]Indice del consumidor'!$B$2:$P$301))</f>
        <v>-6.3</v>
      </c>
      <c r="L83" s="34" t="s">
        <v>702</v>
      </c>
      <c r="M83" s="34" t="s">
        <v>702</v>
      </c>
      <c r="N83" s="34" t="s">
        <v>702</v>
      </c>
    </row>
    <row r="84" spans="1:14" x14ac:dyDescent="0.3">
      <c r="A84" s="2" t="str">
        <f>'Viajeros Hoteles y Apartamet'!A84</f>
        <v>2011</v>
      </c>
      <c r="B84" s="2" t="str">
        <f>'Viajeros Hoteles y Apartamet'!B84</f>
        <v>1</v>
      </c>
      <c r="C84" s="3">
        <f>'Viajeros Hoteles y Apartamet'!N84</f>
        <v>2485</v>
      </c>
      <c r="D84" s="3" cm="1">
        <f t="array" ref="D84">_xlfn.XLOOKUP(transformación!A75,'[1]Pib Pc'!$A$2:$A$81,_xlfn.XLOOKUP($C$1,'[1]Pib Pc'!B$1:P$1,'[1]Pib Pc'!$B$2:$P$81))</f>
        <v>8780</v>
      </c>
      <c r="E84" s="19" cm="1">
        <f t="array" ref="E84">_xlfn.XLOOKUP(transformación!B75,'[1]IPC Armonizado'!$A$2:$A$250,_xlfn.XLOOKUP($C$1,'[1]IPC Armonizado'!$B$1:$Q$1,'[1]IPC Armonizado'!$B$2:$Q$250))</f>
        <v>91.24</v>
      </c>
      <c r="F84" s="19" cm="1">
        <f t="array" ref="F84">_xlfn.XLOOKUP(transformación!A75,'[1]Desempleo armonizado'!$A$2:$A$101,_xlfn.XLOOKUP($C$1,'[1]Desempleo armonizado'!$B$1:$P$1,'[1]Desempleo armonizado'!$B$2:$P$101))</f>
        <v>5.0999999999999996</v>
      </c>
      <c r="G84" s="26" cm="1">
        <f t="array" ref="G84">IFERROR(_xlfn.XLOOKUP(transformación!$B75,[1]Forwarkeys!$B$2:$B$1000,_xlfn.XLOOKUP($C$1,[1]Forwarkeys!$C$1:$BA$1,[1]Forwarkeys!$C$2:$BA$1000)),"-")</f>
        <v>0</v>
      </c>
      <c r="H84" s="19">
        <f>España!E84</f>
        <v>94.6</v>
      </c>
      <c r="I84" s="3">
        <f>[1]Aeropuerto!$D77</f>
        <v>13</v>
      </c>
      <c r="J84" s="3" cm="1">
        <f t="array" ref="J84">_xlfn.XLOOKUP(transformación!$B75,[1]Mortalidad!$A$2:$A$301,_xlfn.XLOOKUP($C$1,[1]Mortalidad!$B$1:$P$1,[1]Mortalidad!$B$2:$P$301))</f>
        <v>6966</v>
      </c>
      <c r="K84" s="19" cm="1">
        <f t="array" ref="K84">_xlfn.XLOOKUP(transformación!$B75,'[1]Indice del consumidor'!$A$2:$A$301,_xlfn.XLOOKUP($C$1,'[1]Indice del consumidor'!$B$1:$P$1,'[1]Indice del consumidor'!$B$2:$P$301))</f>
        <v>-3.8</v>
      </c>
      <c r="L84" s="34" t="s">
        <v>702</v>
      </c>
      <c r="M84" s="34" t="s">
        <v>702</v>
      </c>
      <c r="N84" s="34" t="s">
        <v>702</v>
      </c>
    </row>
    <row r="85" spans="1:14" x14ac:dyDescent="0.3">
      <c r="A85" s="2" t="str">
        <f>'Viajeros Hoteles y Apartamet'!A85</f>
        <v>2011</v>
      </c>
      <c r="B85" s="2" t="str">
        <f>'Viajeros Hoteles y Apartamet'!B85</f>
        <v>2</v>
      </c>
      <c r="C85" s="3">
        <f>'Viajeros Hoteles y Apartamet'!N85</f>
        <v>4009</v>
      </c>
      <c r="D85" s="3" cm="1">
        <f t="array" ref="D85">_xlfn.XLOOKUP(transformación!A76,'[1]Pib Pc'!$A$2:$A$81,_xlfn.XLOOKUP($C$1,'[1]Pib Pc'!B$1:P$1,'[1]Pib Pc'!$B$2:$P$81))</f>
        <v>8780</v>
      </c>
      <c r="E85" s="19" cm="1">
        <f t="array" ref="E85">_xlfn.XLOOKUP(transformación!B76,'[1]IPC Armonizado'!$A$2:$A$250,_xlfn.XLOOKUP($C$1,'[1]IPC Armonizado'!$B$1:$Q$1,'[1]IPC Armonizado'!$B$2:$Q$250))</f>
        <v>91.97</v>
      </c>
      <c r="F85" s="19" cm="1">
        <f t="array" ref="F85">_xlfn.XLOOKUP(transformación!A76,'[1]Desempleo armonizado'!$A$2:$A$101,_xlfn.XLOOKUP($C$1,'[1]Desempleo armonizado'!$B$1:$P$1,'[1]Desempleo armonizado'!$B$2:$P$101))</f>
        <v>5.0999999999999996</v>
      </c>
      <c r="G85" s="26" cm="1">
        <f t="array" ref="G85">IFERROR(_xlfn.XLOOKUP(transformación!$B76,[1]Forwarkeys!$B$2:$B$1000,_xlfn.XLOOKUP($C$1,[1]Forwarkeys!$C$1:$BA$1,[1]Forwarkeys!$C$2:$BA$1000)),"-")</f>
        <v>3108</v>
      </c>
      <c r="H85" s="19">
        <f>España!E85</f>
        <v>94.7</v>
      </c>
      <c r="I85" s="3">
        <f>[1]Aeropuerto!$D78</f>
        <v>1961</v>
      </c>
      <c r="J85" s="3" cm="1">
        <f t="array" ref="J85">_xlfn.XLOOKUP(transformación!$B76,[1]Mortalidad!$A$2:$A$301,_xlfn.XLOOKUP($C$1,[1]Mortalidad!$B$1:$P$1,[1]Mortalidad!$B$2:$P$301))</f>
        <v>6345</v>
      </c>
      <c r="K85" s="19" cm="1">
        <f t="array" ref="K85">_xlfn.XLOOKUP(transformación!$B76,'[1]Indice del consumidor'!$A$2:$A$301,_xlfn.XLOOKUP($C$1,'[1]Indice del consumidor'!$B$1:$P$1,'[1]Indice del consumidor'!$B$2:$P$301))</f>
        <v>-4.0999999999999996</v>
      </c>
      <c r="L85" s="34" t="s">
        <v>702</v>
      </c>
      <c r="M85" s="34" t="s">
        <v>702</v>
      </c>
      <c r="N85" s="34" t="s">
        <v>702</v>
      </c>
    </row>
    <row r="86" spans="1:14" x14ac:dyDescent="0.3">
      <c r="A86" s="2" t="str">
        <f>'Viajeros Hoteles y Apartamet'!A86</f>
        <v>2011</v>
      </c>
      <c r="B86" s="2" t="str">
        <f>'Viajeros Hoteles y Apartamet'!B86</f>
        <v>3</v>
      </c>
      <c r="C86" s="3">
        <f>'Viajeros Hoteles y Apartamet'!N86</f>
        <v>5682</v>
      </c>
      <c r="D86" s="3" cm="1">
        <f t="array" ref="D86">_xlfn.XLOOKUP(transformación!A77,'[1]Pib Pc'!$A$2:$A$81,_xlfn.XLOOKUP($C$1,'[1]Pib Pc'!B$1:P$1,'[1]Pib Pc'!$B$2:$P$81))</f>
        <v>8780</v>
      </c>
      <c r="E86" s="19" cm="1">
        <f t="array" ref="E86">_xlfn.XLOOKUP(transformación!B77,'[1]IPC Armonizado'!$A$2:$A$250,_xlfn.XLOOKUP($C$1,'[1]IPC Armonizado'!$B$1:$Q$1,'[1]IPC Armonizado'!$B$2:$Q$250))</f>
        <v>93.09</v>
      </c>
      <c r="F86" s="19" cm="1">
        <f t="array" ref="F86">_xlfn.XLOOKUP(transformación!A77,'[1]Desempleo armonizado'!$A$2:$A$101,_xlfn.XLOOKUP($C$1,'[1]Desempleo armonizado'!$B$1:$P$1,'[1]Desempleo armonizado'!$B$2:$P$101))</f>
        <v>5.0999999999999996</v>
      </c>
      <c r="G86" s="26" cm="1">
        <f t="array" ref="G86">IFERROR(_xlfn.XLOOKUP(transformación!$B77,[1]Forwarkeys!$B$2:$B$1000,_xlfn.XLOOKUP($C$1,[1]Forwarkeys!$C$1:$BA$1,[1]Forwarkeys!$C$2:$BA$1000)),"-")</f>
        <v>3654</v>
      </c>
      <c r="H86" s="19">
        <f>España!E86</f>
        <v>96.93</v>
      </c>
      <c r="I86" s="3">
        <f>[1]Aeropuerto!$D79</f>
        <v>2490</v>
      </c>
      <c r="J86" s="3" cm="1">
        <f t="array" ref="J86">_xlfn.XLOOKUP(transformación!$B77,[1]Mortalidad!$A$2:$A$301,_xlfn.XLOOKUP($C$1,[1]Mortalidad!$B$1:$P$1,[1]Mortalidad!$B$2:$P$301))</f>
        <v>6938</v>
      </c>
      <c r="K86" s="19" cm="1">
        <f t="array" ref="K86">_xlfn.XLOOKUP(transformación!$B77,'[1]Indice del consumidor'!$A$2:$A$301,_xlfn.XLOOKUP($C$1,'[1]Indice del consumidor'!$B$1:$P$1,'[1]Indice del consumidor'!$B$2:$P$301))</f>
        <v>-5.9</v>
      </c>
      <c r="L86" s="34" t="s">
        <v>702</v>
      </c>
      <c r="M86" s="34" t="s">
        <v>702</v>
      </c>
      <c r="N86" s="34" t="s">
        <v>702</v>
      </c>
    </row>
    <row r="87" spans="1:14" x14ac:dyDescent="0.3">
      <c r="A87" s="2" t="str">
        <f>'Viajeros Hoteles y Apartamet'!A87</f>
        <v>2011</v>
      </c>
      <c r="B87" s="2" t="str">
        <f>'Viajeros Hoteles y Apartamet'!B87</f>
        <v>4</v>
      </c>
      <c r="C87" s="3">
        <f>'Viajeros Hoteles y Apartamet'!N87</f>
        <v>7616</v>
      </c>
      <c r="D87" s="3" cm="1">
        <f t="array" ref="D87">_xlfn.XLOOKUP(transformación!A78,'[1]Pib Pc'!$A$2:$A$81,_xlfn.XLOOKUP($C$1,'[1]Pib Pc'!B$1:P$1,'[1]Pib Pc'!$B$2:$P$81))</f>
        <v>9230</v>
      </c>
      <c r="E87" s="19" cm="1">
        <f t="array" ref="E87">_xlfn.XLOOKUP(transformación!B78,'[1]IPC Armonizado'!$A$2:$A$250,_xlfn.XLOOKUP($C$1,'[1]IPC Armonizado'!$B$1:$Q$1,'[1]IPC Armonizado'!$B$2:$Q$250))</f>
        <v>93.64</v>
      </c>
      <c r="F87" s="19" cm="1">
        <f t="array" ref="F87">_xlfn.XLOOKUP(transformación!A78,'[1]Desempleo armonizado'!$A$2:$A$101,_xlfn.XLOOKUP($C$1,'[1]Desempleo armonizado'!$B$1:$P$1,'[1]Desempleo armonizado'!$B$2:$P$101))</f>
        <v>4.4000000000000004</v>
      </c>
      <c r="G87" s="26" cm="1">
        <f t="array" ref="G87">IFERROR(_xlfn.XLOOKUP(transformación!$B78,[1]Forwarkeys!$B$2:$B$1000,_xlfn.XLOOKUP($C$1,[1]Forwarkeys!$C$1:$BA$1,[1]Forwarkeys!$C$2:$BA$1000)),"-")</f>
        <v>4314</v>
      </c>
      <c r="H87" s="19">
        <f>España!E87</f>
        <v>97.78</v>
      </c>
      <c r="I87" s="3">
        <f>[1]Aeropuerto!$D80</f>
        <v>3041</v>
      </c>
      <c r="J87" s="3" cm="1">
        <f t="array" ref="J87">_xlfn.XLOOKUP(transformación!$B78,[1]Mortalidad!$A$2:$A$301,_xlfn.XLOOKUP($C$1,[1]Mortalidad!$B$1:$P$1,[1]Mortalidad!$B$2:$P$301))</f>
        <v>6203</v>
      </c>
      <c r="K87" s="19" cm="1">
        <f t="array" ref="K87">_xlfn.XLOOKUP(transformación!$B78,'[1]Indice del consumidor'!$A$2:$A$301,_xlfn.XLOOKUP($C$1,'[1]Indice del consumidor'!$B$1:$P$1,'[1]Indice del consumidor'!$B$2:$P$301))</f>
        <v>-6</v>
      </c>
      <c r="L87" s="34" t="s">
        <v>702</v>
      </c>
      <c r="M87" s="34" t="s">
        <v>702</v>
      </c>
      <c r="N87" s="34" t="s">
        <v>702</v>
      </c>
    </row>
    <row r="88" spans="1:14" x14ac:dyDescent="0.3">
      <c r="A88" s="2" t="str">
        <f>'Viajeros Hoteles y Apartamet'!A88</f>
        <v>2011</v>
      </c>
      <c r="B88" s="2" t="str">
        <f>'Viajeros Hoteles y Apartamet'!B88</f>
        <v>5</v>
      </c>
      <c r="C88" s="3">
        <f>'Viajeros Hoteles y Apartamet'!N88</f>
        <v>13582</v>
      </c>
      <c r="D88" s="3" cm="1">
        <f t="array" ref="D88">_xlfn.XLOOKUP(transformación!A79,'[1]Pib Pc'!$A$2:$A$81,_xlfn.XLOOKUP($C$1,'[1]Pib Pc'!B$1:P$1,'[1]Pib Pc'!$B$2:$P$81))</f>
        <v>9230</v>
      </c>
      <c r="E88" s="19" cm="1">
        <f t="array" ref="E88">_xlfn.XLOOKUP(transformación!B79,'[1]IPC Armonizado'!$A$2:$A$250,_xlfn.XLOOKUP($C$1,'[1]IPC Armonizado'!$B$1:$Q$1,'[1]IPC Armonizado'!$B$2:$Q$250))</f>
        <v>93.56</v>
      </c>
      <c r="F88" s="19" cm="1">
        <f t="array" ref="F88">_xlfn.XLOOKUP(transformación!A79,'[1]Desempleo armonizado'!$A$2:$A$101,_xlfn.XLOOKUP($C$1,'[1]Desempleo armonizado'!$B$1:$P$1,'[1]Desempleo armonizado'!$B$2:$P$101))</f>
        <v>4.4000000000000004</v>
      </c>
      <c r="G88" s="26" cm="1">
        <f t="array" ref="G88">IFERROR(_xlfn.XLOOKUP(transformación!$B79,[1]Forwarkeys!$B$2:$B$1000,_xlfn.XLOOKUP($C$1,[1]Forwarkeys!$C$1:$BA$1,[1]Forwarkeys!$C$2:$BA$1000)),"-")</f>
        <v>4028</v>
      </c>
      <c r="H88" s="19">
        <f>España!E88</f>
        <v>97.66</v>
      </c>
      <c r="I88" s="3">
        <f>[1]Aeropuerto!$D81</f>
        <v>2716</v>
      </c>
      <c r="J88" s="3" cm="1">
        <f t="array" ref="J88">_xlfn.XLOOKUP(transformación!$B79,[1]Mortalidad!$A$2:$A$301,_xlfn.XLOOKUP($C$1,[1]Mortalidad!$B$1:$P$1,[1]Mortalidad!$B$2:$P$301))</f>
        <v>6360</v>
      </c>
      <c r="K88" s="19" cm="1">
        <f t="array" ref="K88">_xlfn.XLOOKUP(transformación!$B79,'[1]Indice del consumidor'!$A$2:$A$301,_xlfn.XLOOKUP($C$1,'[1]Indice del consumidor'!$B$1:$P$1,'[1]Indice del consumidor'!$B$2:$P$301))</f>
        <v>-8.4</v>
      </c>
      <c r="L88" s="34" t="s">
        <v>702</v>
      </c>
      <c r="M88" s="34" t="s">
        <v>702</v>
      </c>
      <c r="N88" s="34" t="s">
        <v>702</v>
      </c>
    </row>
    <row r="89" spans="1:14" x14ac:dyDescent="0.3">
      <c r="A89" s="2" t="str">
        <f>'Viajeros Hoteles y Apartamet'!A89</f>
        <v>2011</v>
      </c>
      <c r="B89" s="2" t="str">
        <f>'Viajeros Hoteles y Apartamet'!B89</f>
        <v>6</v>
      </c>
      <c r="C89" s="3">
        <f>'Viajeros Hoteles y Apartamet'!N89</f>
        <v>10715</v>
      </c>
      <c r="D89" s="3" cm="1">
        <f t="array" ref="D89">_xlfn.XLOOKUP(transformación!A80,'[1]Pib Pc'!$A$2:$A$81,_xlfn.XLOOKUP($C$1,'[1]Pib Pc'!B$1:P$1,'[1]Pib Pc'!$B$2:$P$81))</f>
        <v>9230</v>
      </c>
      <c r="E89" s="19" cm="1">
        <f t="array" ref="E89">_xlfn.XLOOKUP(transformación!B80,'[1]IPC Armonizado'!$A$2:$A$250,_xlfn.XLOOKUP($C$1,'[1]IPC Armonizado'!$B$1:$Q$1,'[1]IPC Armonizado'!$B$2:$Q$250))</f>
        <v>93.53</v>
      </c>
      <c r="F89" s="19" cm="1">
        <f t="array" ref="F89">_xlfn.XLOOKUP(transformación!A80,'[1]Desempleo armonizado'!$A$2:$A$101,_xlfn.XLOOKUP($C$1,'[1]Desempleo armonizado'!$B$1:$P$1,'[1]Desempleo armonizado'!$B$2:$P$101))</f>
        <v>4.4000000000000004</v>
      </c>
      <c r="G89" s="26" cm="1">
        <f t="array" ref="G89">IFERROR(_xlfn.XLOOKUP(transformación!$B80,[1]Forwarkeys!$B$2:$B$1000,_xlfn.XLOOKUP($C$1,[1]Forwarkeys!$C$1:$BA$1,[1]Forwarkeys!$C$2:$BA$1000)),"-")</f>
        <v>3460</v>
      </c>
      <c r="H89" s="19">
        <f>España!E89</f>
        <v>97.48</v>
      </c>
      <c r="I89" s="3">
        <f>[1]Aeropuerto!$D82</f>
        <v>2425</v>
      </c>
      <c r="J89" s="3" cm="1">
        <f t="array" ref="J89">_xlfn.XLOOKUP(transformación!$B80,[1]Mortalidad!$A$2:$A$301,_xlfn.XLOOKUP($C$1,[1]Mortalidad!$B$1:$P$1,[1]Mortalidad!$B$2:$P$301))</f>
        <v>5837</v>
      </c>
      <c r="K89" s="19" cm="1">
        <f t="array" ref="K89">_xlfn.XLOOKUP(transformación!$B80,'[1]Indice del consumidor'!$A$2:$A$301,_xlfn.XLOOKUP($C$1,'[1]Indice del consumidor'!$B$1:$P$1,'[1]Indice del consumidor'!$B$2:$P$301))</f>
        <v>-6.7</v>
      </c>
      <c r="L89" s="34" t="s">
        <v>702</v>
      </c>
      <c r="M89" s="34" t="s">
        <v>702</v>
      </c>
      <c r="N89" s="34" t="s">
        <v>702</v>
      </c>
    </row>
    <row r="90" spans="1:14" x14ac:dyDescent="0.3">
      <c r="A90" s="2" t="str">
        <f>'Viajeros Hoteles y Apartamet'!A90</f>
        <v>2011</v>
      </c>
      <c r="B90" s="2" t="str">
        <f>'Viajeros Hoteles y Apartamet'!B90</f>
        <v>7</v>
      </c>
      <c r="C90" s="3">
        <f>'Viajeros Hoteles y Apartamet'!N90</f>
        <v>9739</v>
      </c>
      <c r="D90" s="3" cm="1">
        <f t="array" ref="D90">_xlfn.XLOOKUP(transformación!A81,'[1]Pib Pc'!$A$2:$A$81,_xlfn.XLOOKUP($C$1,'[1]Pib Pc'!B$1:P$1,'[1]Pib Pc'!$B$2:$P$81))</f>
        <v>9310</v>
      </c>
      <c r="E90" s="19" cm="1">
        <f t="array" ref="E90">_xlfn.XLOOKUP(transformación!B81,'[1]IPC Armonizado'!$A$2:$A$250,_xlfn.XLOOKUP($C$1,'[1]IPC Armonizado'!$B$1:$Q$1,'[1]IPC Armonizado'!$B$2:$Q$250))</f>
        <v>93.19</v>
      </c>
      <c r="F90" s="19" cm="1">
        <f t="array" ref="F90">_xlfn.XLOOKUP(transformación!A81,'[1]Desempleo armonizado'!$A$2:$A$101,_xlfn.XLOOKUP($C$1,'[1]Desempleo armonizado'!$B$1:$P$1,'[1]Desempleo armonizado'!$B$2:$P$101))</f>
        <v>4</v>
      </c>
      <c r="G90" s="26" cm="1">
        <f t="array" ref="G90">IFERROR(_xlfn.XLOOKUP(transformación!$B81,[1]Forwarkeys!$B$2:$B$1000,_xlfn.XLOOKUP($C$1,[1]Forwarkeys!$C$1:$BA$1,[1]Forwarkeys!$C$2:$BA$1000)),"-")</f>
        <v>3158</v>
      </c>
      <c r="H90" s="19">
        <f>España!E90</f>
        <v>96.34</v>
      </c>
      <c r="I90" s="3">
        <f>[1]Aeropuerto!$D83</f>
        <v>3151</v>
      </c>
      <c r="J90" s="3" cm="1">
        <f t="array" ref="J90">_xlfn.XLOOKUP(transformación!$B81,[1]Mortalidad!$A$2:$A$301,_xlfn.XLOOKUP($C$1,[1]Mortalidad!$B$1:$P$1,[1]Mortalidad!$B$2:$P$301))</f>
        <v>6102</v>
      </c>
      <c r="K90" s="19" cm="1">
        <f t="array" ref="K90">_xlfn.XLOOKUP(transformación!$B81,'[1]Indice del consumidor'!$A$2:$A$301,_xlfn.XLOOKUP($C$1,'[1]Indice del consumidor'!$B$1:$P$1,'[1]Indice del consumidor'!$B$2:$P$301))</f>
        <v>-7.7</v>
      </c>
      <c r="L90" s="34" t="s">
        <v>702</v>
      </c>
      <c r="M90" s="34" t="s">
        <v>702</v>
      </c>
      <c r="N90" s="34" t="s">
        <v>702</v>
      </c>
    </row>
    <row r="91" spans="1:14" x14ac:dyDescent="0.3">
      <c r="A91" s="2" t="str">
        <f>'Viajeros Hoteles y Apartamet'!A91</f>
        <v>2011</v>
      </c>
      <c r="B91" s="2" t="str">
        <f>'Viajeros Hoteles y Apartamet'!B91</f>
        <v>8</v>
      </c>
      <c r="C91" s="3">
        <f>'Viajeros Hoteles y Apartamet'!N91</f>
        <v>10654</v>
      </c>
      <c r="D91" s="3" cm="1">
        <f t="array" ref="D91">_xlfn.XLOOKUP(transformación!A82,'[1]Pib Pc'!$A$2:$A$81,_xlfn.XLOOKUP($C$1,'[1]Pib Pc'!B$1:P$1,'[1]Pib Pc'!$B$2:$P$81))</f>
        <v>9310</v>
      </c>
      <c r="E91" s="19" cm="1">
        <f t="array" ref="E91">_xlfn.XLOOKUP(transformación!B82,'[1]IPC Armonizado'!$A$2:$A$250,_xlfn.XLOOKUP($C$1,'[1]IPC Armonizado'!$B$1:$Q$1,'[1]IPC Armonizado'!$B$2:$Q$250))</f>
        <v>93.34</v>
      </c>
      <c r="F91" s="19" cm="1">
        <f t="array" ref="F91">_xlfn.XLOOKUP(transformación!A82,'[1]Desempleo armonizado'!$A$2:$A$101,_xlfn.XLOOKUP($C$1,'[1]Desempleo armonizado'!$B$1:$P$1,'[1]Desempleo armonizado'!$B$2:$P$101))</f>
        <v>4</v>
      </c>
      <c r="G91" s="26" cm="1">
        <f t="array" ref="G91">IFERROR(_xlfn.XLOOKUP(transformación!$B82,[1]Forwarkeys!$B$2:$B$1000,_xlfn.XLOOKUP($C$1,[1]Forwarkeys!$C$1:$BA$1,[1]Forwarkeys!$C$2:$BA$1000)),"-")</f>
        <v>3394</v>
      </c>
      <c r="H91" s="19">
        <f>España!E91</f>
        <v>96.31</v>
      </c>
      <c r="I91" s="3">
        <f>[1]Aeropuerto!$D84</f>
        <v>3011</v>
      </c>
      <c r="J91" s="3" cm="1">
        <f t="array" ref="J91">_xlfn.XLOOKUP(transformación!$B82,[1]Mortalidad!$A$2:$A$301,_xlfn.XLOOKUP($C$1,[1]Mortalidad!$B$1:$P$1,[1]Mortalidad!$B$2:$P$301))</f>
        <v>6180</v>
      </c>
      <c r="K91" s="19" cm="1">
        <f t="array" ref="K91">_xlfn.XLOOKUP(transformación!$B82,'[1]Indice del consumidor'!$A$2:$A$301,_xlfn.XLOOKUP($C$1,'[1]Indice del consumidor'!$B$1:$P$1,'[1]Indice del consumidor'!$B$2:$P$301))</f>
        <v>-9.5</v>
      </c>
      <c r="L91" s="34" t="s">
        <v>702</v>
      </c>
      <c r="M91" s="34" t="s">
        <v>702</v>
      </c>
      <c r="N91" s="34" t="s">
        <v>702</v>
      </c>
    </row>
    <row r="92" spans="1:14" x14ac:dyDescent="0.3">
      <c r="A92" s="2" t="str">
        <f>'Viajeros Hoteles y Apartamet'!A92</f>
        <v>2011</v>
      </c>
      <c r="B92" s="2" t="str">
        <f>'Viajeros Hoteles y Apartamet'!B92</f>
        <v>9</v>
      </c>
      <c r="C92" s="3">
        <f>'Viajeros Hoteles y Apartamet'!N92</f>
        <v>10608</v>
      </c>
      <c r="D92" s="3" cm="1">
        <f t="array" ref="D92">_xlfn.XLOOKUP(transformación!A83,'[1]Pib Pc'!$A$2:$A$81,_xlfn.XLOOKUP($C$1,'[1]Pib Pc'!B$1:P$1,'[1]Pib Pc'!$B$2:$P$81))</f>
        <v>9310</v>
      </c>
      <c r="E92" s="19" cm="1">
        <f t="array" ref="E92">_xlfn.XLOOKUP(transformación!B83,'[1]IPC Armonizado'!$A$2:$A$250,_xlfn.XLOOKUP($C$1,'[1]IPC Armonizado'!$B$1:$Q$1,'[1]IPC Armonizado'!$B$2:$Q$250))</f>
        <v>93.9</v>
      </c>
      <c r="F92" s="19" cm="1">
        <f t="array" ref="F92">_xlfn.XLOOKUP(transformación!A83,'[1]Desempleo armonizado'!$A$2:$A$101,_xlfn.XLOOKUP($C$1,'[1]Desempleo armonizado'!$B$1:$P$1,'[1]Desempleo armonizado'!$B$2:$P$101))</f>
        <v>4</v>
      </c>
      <c r="G92" s="26" cm="1">
        <f t="array" ref="G92">IFERROR(_xlfn.XLOOKUP(transformación!$B83,[1]Forwarkeys!$B$2:$B$1000,_xlfn.XLOOKUP($C$1,[1]Forwarkeys!$C$1:$BA$1,[1]Forwarkeys!$C$2:$BA$1000)),"-")</f>
        <v>2934</v>
      </c>
      <c r="H92" s="19">
        <f>España!E92</f>
        <v>97.46</v>
      </c>
      <c r="I92" s="3">
        <f>[1]Aeropuerto!$D85</f>
        <v>2526</v>
      </c>
      <c r="J92" s="3" cm="1">
        <f t="array" ref="J92">_xlfn.XLOOKUP(transformación!$B83,[1]Mortalidad!$A$2:$A$301,_xlfn.XLOOKUP($C$1,[1]Mortalidad!$B$1:$P$1,[1]Mortalidad!$B$2:$P$301))</f>
        <v>5836</v>
      </c>
      <c r="K92" s="19" cm="1">
        <f t="array" ref="K92">_xlfn.XLOOKUP(transformación!$B83,'[1]Indice del consumidor'!$A$2:$A$301,_xlfn.XLOOKUP($C$1,'[1]Indice del consumidor'!$B$1:$P$1,'[1]Indice del consumidor'!$B$2:$P$301))</f>
        <v>-13.5</v>
      </c>
      <c r="L92" s="34" t="s">
        <v>702</v>
      </c>
      <c r="M92" s="34" t="s">
        <v>702</v>
      </c>
      <c r="N92" s="34" t="s">
        <v>702</v>
      </c>
    </row>
    <row r="93" spans="1:14" x14ac:dyDescent="0.3">
      <c r="A93" s="2" t="str">
        <f>'Viajeros Hoteles y Apartamet'!A93</f>
        <v>2011</v>
      </c>
      <c r="B93" s="2" t="str">
        <f>'Viajeros Hoteles y Apartamet'!B93</f>
        <v>10</v>
      </c>
      <c r="C93" s="3">
        <f>'Viajeros Hoteles y Apartamet'!N93</f>
        <v>8768</v>
      </c>
      <c r="D93" s="3" cm="1">
        <f t="array" ref="D93">_xlfn.XLOOKUP(transformación!A84,'[1]Pib Pc'!$A$2:$A$81,_xlfn.XLOOKUP($C$1,'[1]Pib Pc'!B$1:P$1,'[1]Pib Pc'!$B$2:$P$81))</f>
        <v>9660</v>
      </c>
      <c r="E93" s="19" cm="1">
        <f t="array" ref="E93">_xlfn.XLOOKUP(transformación!B84,'[1]IPC Armonizado'!$A$2:$A$250,_xlfn.XLOOKUP($C$1,'[1]IPC Armonizado'!$B$1:$Q$1,'[1]IPC Armonizado'!$B$2:$Q$250))</f>
        <v>94.11</v>
      </c>
      <c r="F93" s="19" cm="1">
        <f t="array" ref="F93">_xlfn.XLOOKUP(transformación!A84,'[1]Desempleo armonizado'!$A$2:$A$101,_xlfn.XLOOKUP($C$1,'[1]Desempleo armonizado'!$B$1:$P$1,'[1]Desempleo armonizado'!$B$2:$P$101))</f>
        <v>4.8</v>
      </c>
      <c r="G93" s="26" cm="1">
        <f t="array" ref="G93">IFERROR(_xlfn.XLOOKUP(transformación!$B84,[1]Forwarkeys!$B$2:$B$1000,_xlfn.XLOOKUP($C$1,[1]Forwarkeys!$C$1:$BA$1,[1]Forwarkeys!$C$2:$BA$1000)),"-")</f>
        <v>2950</v>
      </c>
      <c r="H93" s="19">
        <f>España!E93</f>
        <v>97.87</v>
      </c>
      <c r="I93" s="3">
        <f>[1]Aeropuerto!$D86</f>
        <v>2284</v>
      </c>
      <c r="J93" s="3" cm="1">
        <f t="array" ref="J93">_xlfn.XLOOKUP(transformación!$B84,[1]Mortalidad!$A$2:$A$301,_xlfn.XLOOKUP($C$1,[1]Mortalidad!$B$1:$P$1,[1]Mortalidad!$B$2:$P$301))</f>
        <v>6376</v>
      </c>
      <c r="K93" s="19" cm="1">
        <f t="array" ref="K93">_xlfn.XLOOKUP(transformación!$B84,'[1]Indice del consumidor'!$A$2:$A$301,_xlfn.XLOOKUP($C$1,'[1]Indice del consumidor'!$B$1:$P$1,'[1]Indice del consumidor'!$B$2:$P$301))</f>
        <v>-16.8</v>
      </c>
      <c r="L93" s="34" t="s">
        <v>702</v>
      </c>
      <c r="M93" s="34" t="s">
        <v>702</v>
      </c>
      <c r="N93" s="34" t="s">
        <v>702</v>
      </c>
    </row>
    <row r="94" spans="1:14" x14ac:dyDescent="0.3">
      <c r="A94" s="2" t="str">
        <f>'Viajeros Hoteles y Apartamet'!A94</f>
        <v>2011</v>
      </c>
      <c r="B94" s="2" t="str">
        <f>'Viajeros Hoteles y Apartamet'!B94</f>
        <v>11</v>
      </c>
      <c r="C94" s="3">
        <f>'Viajeros Hoteles y Apartamet'!N94</f>
        <v>2859</v>
      </c>
      <c r="D94" s="3" cm="1">
        <f t="array" ref="D94">_xlfn.XLOOKUP(transformación!A85,'[1]Pib Pc'!$A$2:$A$81,_xlfn.XLOOKUP($C$1,'[1]Pib Pc'!B$1:P$1,'[1]Pib Pc'!$B$2:$P$81))</f>
        <v>9660</v>
      </c>
      <c r="E94" s="19" cm="1">
        <f t="array" ref="E94">_xlfn.XLOOKUP(transformación!B85,'[1]IPC Armonizado'!$A$2:$A$250,_xlfn.XLOOKUP($C$1,'[1]IPC Armonizado'!$B$1:$Q$1,'[1]IPC Armonizado'!$B$2:$Q$250))</f>
        <v>94.17</v>
      </c>
      <c r="F94" s="19" cm="1">
        <f t="array" ref="F94">_xlfn.XLOOKUP(transformación!A85,'[1]Desempleo armonizado'!$A$2:$A$101,_xlfn.XLOOKUP($C$1,'[1]Desempleo armonizado'!$B$1:$P$1,'[1]Desempleo armonizado'!$B$2:$P$101))</f>
        <v>4.8</v>
      </c>
      <c r="G94" s="26" cm="1">
        <f t="array" ref="G94">IFERROR(_xlfn.XLOOKUP(transformación!$B85,[1]Forwarkeys!$B$2:$B$1000,_xlfn.XLOOKUP($C$1,[1]Forwarkeys!$C$1:$BA$1,[1]Forwarkeys!$C$2:$BA$1000)),"-")</f>
        <v>2770</v>
      </c>
      <c r="H94" s="19">
        <f>España!E94</f>
        <v>98.09</v>
      </c>
      <c r="I94" s="3">
        <f>[1]Aeropuerto!$D87</f>
        <v>1676</v>
      </c>
      <c r="J94" s="3" cm="1">
        <f t="array" ref="J94">_xlfn.XLOOKUP(transformación!$B85,[1]Mortalidad!$A$2:$A$301,_xlfn.XLOOKUP($C$1,[1]Mortalidad!$B$1:$P$1,[1]Mortalidad!$B$2:$P$301))</f>
        <v>6399</v>
      </c>
      <c r="K94" s="19" cm="1">
        <f t="array" ref="K94">_xlfn.XLOOKUP(transformación!$B85,'[1]Indice del consumidor'!$A$2:$A$301,_xlfn.XLOOKUP($C$1,'[1]Indice del consumidor'!$B$1:$P$1,'[1]Indice del consumidor'!$B$2:$P$301))</f>
        <v>-16</v>
      </c>
      <c r="L94" s="34" t="s">
        <v>702</v>
      </c>
      <c r="M94" s="34" t="s">
        <v>702</v>
      </c>
      <c r="N94" s="34" t="s">
        <v>702</v>
      </c>
    </row>
    <row r="95" spans="1:14" x14ac:dyDescent="0.3">
      <c r="A95" s="2" t="str">
        <f>'Viajeros Hoteles y Apartamet'!A95</f>
        <v>2011</v>
      </c>
      <c r="B95" s="2" t="str">
        <f>'Viajeros Hoteles y Apartamet'!B95</f>
        <v>12</v>
      </c>
      <c r="C95" s="3">
        <f>'Viajeros Hoteles y Apartamet'!N95</f>
        <v>2084</v>
      </c>
      <c r="D95" s="3" cm="1">
        <f t="array" ref="D95">_xlfn.XLOOKUP(transformación!A86,'[1]Pib Pc'!$A$2:$A$81,_xlfn.XLOOKUP($C$1,'[1]Pib Pc'!B$1:P$1,'[1]Pib Pc'!$B$2:$P$81))</f>
        <v>9660</v>
      </c>
      <c r="E95" s="19" cm="1">
        <f t="array" ref="E95">_xlfn.XLOOKUP(transformación!B86,'[1]IPC Armonizado'!$A$2:$A$250,_xlfn.XLOOKUP($C$1,'[1]IPC Armonizado'!$B$1:$Q$1,'[1]IPC Armonizado'!$B$2:$Q$250))</f>
        <v>94.4</v>
      </c>
      <c r="F95" s="19" cm="1">
        <f t="array" ref="F95">_xlfn.XLOOKUP(transformación!A86,'[1]Desempleo armonizado'!$A$2:$A$101,_xlfn.XLOOKUP($C$1,'[1]Desempleo armonizado'!$B$1:$P$1,'[1]Desempleo armonizado'!$B$2:$P$101))</f>
        <v>4.8</v>
      </c>
      <c r="G95" s="26" cm="1">
        <f t="array" ref="G95">IFERROR(_xlfn.XLOOKUP(transformación!$B86,[1]Forwarkeys!$B$2:$B$1000,_xlfn.XLOOKUP($C$1,[1]Forwarkeys!$C$1:$BA$1,[1]Forwarkeys!$C$2:$BA$1000)),"-")</f>
        <v>420</v>
      </c>
      <c r="H95" s="19">
        <f>España!E95</f>
        <v>98.11</v>
      </c>
      <c r="I95" s="3">
        <f>[1]Aeropuerto!$D88</f>
        <v>588</v>
      </c>
      <c r="J95" s="3" cm="1">
        <f t="array" ref="J95">_xlfn.XLOOKUP(transformación!$B86,[1]Mortalidad!$A$2:$A$301,_xlfn.XLOOKUP($C$1,[1]Mortalidad!$B$1:$P$1,[1]Mortalidad!$B$2:$P$301))</f>
        <v>6937</v>
      </c>
      <c r="K95" s="19" cm="1">
        <f t="array" ref="K95">_xlfn.XLOOKUP(transformación!$B86,'[1]Indice del consumidor'!$A$2:$A$301,_xlfn.XLOOKUP($C$1,'[1]Indice del consumidor'!$B$1:$P$1,'[1]Indice del consumidor'!$B$2:$P$301))</f>
        <v>-17.8</v>
      </c>
      <c r="L95" s="34" t="s">
        <v>702</v>
      </c>
      <c r="M95" s="34" t="s">
        <v>702</v>
      </c>
      <c r="N95" s="34" t="s">
        <v>702</v>
      </c>
    </row>
    <row r="96" spans="1:14" x14ac:dyDescent="0.3">
      <c r="A96" s="2" t="str">
        <f>'Viajeros Hoteles y Apartamet'!A96</f>
        <v>2012</v>
      </c>
      <c r="B96" s="2" t="str">
        <f>'Viajeros Hoteles y Apartamet'!B96</f>
        <v>1</v>
      </c>
      <c r="C96" s="3">
        <f>'Viajeros Hoteles y Apartamet'!N96</f>
        <v>1879</v>
      </c>
      <c r="D96" s="3" cm="1">
        <f t="array" ref="D96">_xlfn.XLOOKUP(transformación!A87,'[1]Pib Pc'!$A$2:$A$81,_xlfn.XLOOKUP($C$1,'[1]Pib Pc'!B$1:P$1,'[1]Pib Pc'!$B$2:$P$81))</f>
        <v>9060</v>
      </c>
      <c r="E96" s="19" cm="1">
        <f t="array" ref="E96">_xlfn.XLOOKUP(transformación!B87,'[1]IPC Armonizado'!$A$2:$A$250,_xlfn.XLOOKUP($C$1,'[1]IPC Armonizado'!$B$1:$Q$1,'[1]IPC Armonizado'!$B$2:$Q$250))</f>
        <v>93.88</v>
      </c>
      <c r="F96" s="19" cm="1">
        <f t="array" ref="F96">_xlfn.XLOOKUP(transformación!A87,'[1]Desempleo armonizado'!$A$2:$A$101,_xlfn.XLOOKUP($C$1,'[1]Desempleo armonizado'!$B$1:$P$1,'[1]Desempleo armonizado'!$B$2:$P$101))</f>
        <v>4.7</v>
      </c>
      <c r="G96" s="26" cm="1">
        <f t="array" ref="G96">IFERROR(_xlfn.XLOOKUP(transformación!$B87,[1]Forwarkeys!$B$2:$B$1000,_xlfn.XLOOKUP($C$1,[1]Forwarkeys!$C$1:$BA$1,[1]Forwarkeys!$C$2:$BA$1000)),"-")</f>
        <v>360</v>
      </c>
      <c r="H96" s="19">
        <f>España!E96</f>
        <v>96.48</v>
      </c>
      <c r="I96" s="3">
        <f>[1]Aeropuerto!$D89</f>
        <v>309</v>
      </c>
      <c r="J96" s="3" cm="1">
        <f t="array" ref="J96">_xlfn.XLOOKUP(transformación!$B87,[1]Mortalidad!$A$2:$A$301,_xlfn.XLOOKUP($C$1,[1]Mortalidad!$B$1:$P$1,[1]Mortalidad!$B$2:$P$301))</f>
        <v>6988</v>
      </c>
      <c r="K96" s="19" cm="1">
        <f t="array" ref="K96">_xlfn.XLOOKUP(transformación!$B87,'[1]Indice del consumidor'!$A$2:$A$301,_xlfn.XLOOKUP($C$1,'[1]Indice del consumidor'!$B$1:$P$1,'[1]Indice del consumidor'!$B$2:$P$301))</f>
        <v>-13.6</v>
      </c>
      <c r="L96" s="34" t="s">
        <v>702</v>
      </c>
      <c r="M96" s="34" t="s">
        <v>702</v>
      </c>
      <c r="N96" s="34" t="s">
        <v>702</v>
      </c>
    </row>
    <row r="97" spans="1:14" x14ac:dyDescent="0.3">
      <c r="A97" s="2" t="str">
        <f>'Viajeros Hoteles y Apartamet'!A97</f>
        <v>2012</v>
      </c>
      <c r="B97" s="2" t="str">
        <f>'Viajeros Hoteles y Apartamet'!B97</f>
        <v>2</v>
      </c>
      <c r="C97" s="3">
        <f>'Viajeros Hoteles y Apartamet'!N97</f>
        <v>3664</v>
      </c>
      <c r="D97" s="3" cm="1">
        <f t="array" ref="D97">_xlfn.XLOOKUP(transformación!A88,'[1]Pib Pc'!$A$2:$A$81,_xlfn.XLOOKUP($C$1,'[1]Pib Pc'!B$1:P$1,'[1]Pib Pc'!$B$2:$P$81))</f>
        <v>9060</v>
      </c>
      <c r="E97" s="19" cm="1">
        <f t="array" ref="E97">_xlfn.XLOOKUP(transformación!B88,'[1]IPC Armonizado'!$A$2:$A$250,_xlfn.XLOOKUP($C$1,'[1]IPC Armonizado'!$B$1:$Q$1,'[1]IPC Armonizado'!$B$2:$Q$250))</f>
        <v>94.38</v>
      </c>
      <c r="F97" s="19" cm="1">
        <f t="array" ref="F97">_xlfn.XLOOKUP(transformación!A88,'[1]Desempleo armonizado'!$A$2:$A$101,_xlfn.XLOOKUP($C$1,'[1]Desempleo armonizado'!$B$1:$P$1,'[1]Desempleo armonizado'!$B$2:$P$101))</f>
        <v>4.7</v>
      </c>
      <c r="G97" s="26" cm="1">
        <f t="array" ref="G97">IFERROR(_xlfn.XLOOKUP(transformación!$B88,[1]Forwarkeys!$B$2:$B$1000,_xlfn.XLOOKUP($C$1,[1]Forwarkeys!$C$1:$BA$1,[1]Forwarkeys!$C$2:$BA$1000)),"-")</f>
        <v>2462</v>
      </c>
      <c r="H97" s="19">
        <f>España!E97</f>
        <v>96.51</v>
      </c>
      <c r="I97" s="3">
        <f>[1]Aeropuerto!$D90</f>
        <v>1790</v>
      </c>
      <c r="J97" s="3" cm="1">
        <f t="array" ref="J97">_xlfn.XLOOKUP(transformación!$B88,[1]Mortalidad!$A$2:$A$301,_xlfn.XLOOKUP($C$1,[1]Mortalidad!$B$1:$P$1,[1]Mortalidad!$B$2:$P$301))</f>
        <v>7317</v>
      </c>
      <c r="K97" s="19" cm="1">
        <f t="array" ref="K97">_xlfn.XLOOKUP(transformación!$B88,'[1]Indice del consumidor'!$A$2:$A$301,_xlfn.XLOOKUP($C$1,'[1]Indice del consumidor'!$B$1:$P$1,'[1]Indice del consumidor'!$B$2:$P$301))</f>
        <v>-14.1</v>
      </c>
      <c r="L97" s="34" t="s">
        <v>702</v>
      </c>
      <c r="M97" s="34" t="s">
        <v>702</v>
      </c>
      <c r="N97" s="34" t="s">
        <v>702</v>
      </c>
    </row>
    <row r="98" spans="1:14" x14ac:dyDescent="0.3">
      <c r="A98" s="2" t="str">
        <f>'Viajeros Hoteles y Apartamet'!A98</f>
        <v>2012</v>
      </c>
      <c r="B98" s="2" t="str">
        <f>'Viajeros Hoteles y Apartamet'!B98</f>
        <v>3</v>
      </c>
      <c r="C98" s="3">
        <f>'Viajeros Hoteles y Apartamet'!N98</f>
        <v>5648</v>
      </c>
      <c r="D98" s="3" cm="1">
        <f t="array" ref="D98">_xlfn.XLOOKUP(transformación!A89,'[1]Pib Pc'!$A$2:$A$81,_xlfn.XLOOKUP($C$1,'[1]Pib Pc'!B$1:P$1,'[1]Pib Pc'!$B$2:$P$81))</f>
        <v>9060</v>
      </c>
      <c r="E98" s="19" cm="1">
        <f t="array" ref="E98">_xlfn.XLOOKUP(transformación!B89,'[1]IPC Armonizado'!$A$2:$A$250,_xlfn.XLOOKUP($C$1,'[1]IPC Armonizado'!$B$1:$Q$1,'[1]IPC Armonizado'!$B$2:$Q$250))</f>
        <v>95.55</v>
      </c>
      <c r="F98" s="19" cm="1">
        <f t="array" ref="F98">_xlfn.XLOOKUP(transformación!A89,'[1]Desempleo armonizado'!$A$2:$A$101,_xlfn.XLOOKUP($C$1,'[1]Desempleo armonizado'!$B$1:$P$1,'[1]Desempleo armonizado'!$B$2:$P$101))</f>
        <v>4.7</v>
      </c>
      <c r="G98" s="26" cm="1">
        <f t="array" ref="G98">IFERROR(_xlfn.XLOOKUP(transformación!$B89,[1]Forwarkeys!$B$2:$B$1000,_xlfn.XLOOKUP($C$1,[1]Forwarkeys!$C$1:$BA$1,[1]Forwarkeys!$C$2:$BA$1000)),"-")</f>
        <v>4216</v>
      </c>
      <c r="H98" s="19">
        <f>España!E98</f>
        <v>98.64</v>
      </c>
      <c r="I98" s="3">
        <f>[1]Aeropuerto!$D91</f>
        <v>3195</v>
      </c>
      <c r="J98" s="3" cm="1">
        <f t="array" ref="J98">_xlfn.XLOOKUP(transformación!$B89,[1]Mortalidad!$A$2:$A$301,_xlfn.XLOOKUP($C$1,[1]Mortalidad!$B$1:$P$1,[1]Mortalidad!$B$2:$P$301))</f>
        <v>7656</v>
      </c>
      <c r="K98" s="19" cm="1">
        <f t="array" ref="K98">_xlfn.XLOOKUP(transformación!$B89,'[1]Indice del consumidor'!$A$2:$A$301,_xlfn.XLOOKUP($C$1,'[1]Indice del consumidor'!$B$1:$P$1,'[1]Indice del consumidor'!$B$2:$P$301))</f>
        <v>-15.4</v>
      </c>
      <c r="L98" s="34" t="s">
        <v>702</v>
      </c>
      <c r="M98" s="34" t="s">
        <v>702</v>
      </c>
      <c r="N98" s="34" t="s">
        <v>702</v>
      </c>
    </row>
    <row r="99" spans="1:14" x14ac:dyDescent="0.3">
      <c r="A99" s="2" t="str">
        <f>'Viajeros Hoteles y Apartamet'!A99</f>
        <v>2012</v>
      </c>
      <c r="B99" s="2" t="str">
        <f>'Viajeros Hoteles y Apartamet'!B99</f>
        <v>4</v>
      </c>
      <c r="C99" s="3">
        <f>'Viajeros Hoteles y Apartamet'!N99</f>
        <v>7715</v>
      </c>
      <c r="D99" s="3" cm="1">
        <f t="array" ref="D99">_xlfn.XLOOKUP(transformación!A90,'[1]Pib Pc'!$A$2:$A$81,_xlfn.XLOOKUP($C$1,'[1]Pib Pc'!B$1:P$1,'[1]Pib Pc'!$B$2:$P$81))</f>
        <v>9430</v>
      </c>
      <c r="E99" s="19" cm="1">
        <f t="array" ref="E99">_xlfn.XLOOKUP(transformación!B90,'[1]IPC Armonizado'!$A$2:$A$250,_xlfn.XLOOKUP($C$1,'[1]IPC Armonizado'!$B$1:$Q$1,'[1]IPC Armonizado'!$B$2:$Q$250))</f>
        <v>95.82</v>
      </c>
      <c r="F99" s="19" cm="1">
        <f t="array" ref="F99">_xlfn.XLOOKUP(transformación!A90,'[1]Desempleo armonizado'!$A$2:$A$101,_xlfn.XLOOKUP($C$1,'[1]Desempleo armonizado'!$B$1:$P$1,'[1]Desempleo armonizado'!$B$2:$P$101))</f>
        <v>4.8</v>
      </c>
      <c r="G99" s="26" cm="1">
        <f t="array" ref="G99">IFERROR(_xlfn.XLOOKUP(transformación!$B90,[1]Forwarkeys!$B$2:$B$1000,_xlfn.XLOOKUP($C$1,[1]Forwarkeys!$C$1:$BA$1,[1]Forwarkeys!$C$2:$BA$1000)),"-")</f>
        <v>4396</v>
      </c>
      <c r="H99" s="19">
        <f>España!E99</f>
        <v>99.71</v>
      </c>
      <c r="I99" s="3">
        <f>[1]Aeropuerto!$D92</f>
        <v>3750</v>
      </c>
      <c r="J99" s="3" cm="1">
        <f t="array" ref="J99">_xlfn.XLOOKUP(transformación!$B90,[1]Mortalidad!$A$2:$A$301,_xlfn.XLOOKUP($C$1,[1]Mortalidad!$B$1:$P$1,[1]Mortalidad!$B$2:$P$301))</f>
        <v>6469</v>
      </c>
      <c r="K99" s="19" cm="1">
        <f t="array" ref="K99">_xlfn.XLOOKUP(transformación!$B90,'[1]Indice del consumidor'!$A$2:$A$301,_xlfn.XLOOKUP($C$1,'[1]Indice del consumidor'!$B$1:$P$1,'[1]Indice del consumidor'!$B$2:$P$301))</f>
        <v>-9.9</v>
      </c>
      <c r="L99" s="34" t="s">
        <v>702</v>
      </c>
      <c r="M99" s="34" t="s">
        <v>702</v>
      </c>
      <c r="N99" s="34" t="s">
        <v>702</v>
      </c>
    </row>
    <row r="100" spans="1:14" x14ac:dyDescent="0.3">
      <c r="A100" s="2" t="str">
        <f>'Viajeros Hoteles y Apartamet'!A100</f>
        <v>2012</v>
      </c>
      <c r="B100" s="2" t="str">
        <f>'Viajeros Hoteles y Apartamet'!B100</f>
        <v>5</v>
      </c>
      <c r="C100" s="3">
        <f>'Viajeros Hoteles y Apartamet'!N100</f>
        <v>16977</v>
      </c>
      <c r="D100" s="3" cm="1">
        <f t="array" ref="D100">_xlfn.XLOOKUP(transformación!A91,'[1]Pib Pc'!$A$2:$A$81,_xlfn.XLOOKUP($C$1,'[1]Pib Pc'!B$1:P$1,'[1]Pib Pc'!$B$2:$P$81))</f>
        <v>9430</v>
      </c>
      <c r="E100" s="19" cm="1">
        <f t="array" ref="E100">_xlfn.XLOOKUP(transformación!B91,'[1]IPC Armonizado'!$A$2:$A$250,_xlfn.XLOOKUP($C$1,'[1]IPC Armonizado'!$B$1:$Q$1,'[1]IPC Armonizado'!$B$2:$Q$250))</f>
        <v>95.63</v>
      </c>
      <c r="F100" s="19" cm="1">
        <f t="array" ref="F100">_xlfn.XLOOKUP(transformación!A91,'[1]Desempleo armonizado'!$A$2:$A$101,_xlfn.XLOOKUP($C$1,'[1]Desempleo armonizado'!$B$1:$P$1,'[1]Desempleo armonizado'!$B$2:$P$101))</f>
        <v>4.8</v>
      </c>
      <c r="G100" s="26" cm="1">
        <f t="array" ref="G100">IFERROR(_xlfn.XLOOKUP(transformación!$B91,[1]Forwarkeys!$B$2:$B$1000,_xlfn.XLOOKUP($C$1,[1]Forwarkeys!$C$1:$BA$1,[1]Forwarkeys!$C$2:$BA$1000)),"-")</f>
        <v>3210</v>
      </c>
      <c r="H100" s="19">
        <f>España!E100</f>
        <v>99.5</v>
      </c>
      <c r="I100" s="3">
        <f>[1]Aeropuerto!$D93</f>
        <v>3059</v>
      </c>
      <c r="J100" s="3" cm="1">
        <f t="array" ref="J100">_xlfn.XLOOKUP(transformación!$B91,[1]Mortalidad!$A$2:$A$301,_xlfn.XLOOKUP($C$1,[1]Mortalidad!$B$1:$P$1,[1]Mortalidad!$B$2:$P$301))</f>
        <v>6440</v>
      </c>
      <c r="K100" s="19" cm="1">
        <f t="array" ref="K100">_xlfn.XLOOKUP(transformación!$B91,'[1]Indice del consumidor'!$A$2:$A$301,_xlfn.XLOOKUP($C$1,'[1]Indice del consumidor'!$B$1:$P$1,'[1]Indice del consumidor'!$B$2:$P$301))</f>
        <v>-11.2</v>
      </c>
      <c r="L100" s="34" t="s">
        <v>702</v>
      </c>
      <c r="M100" s="34" t="s">
        <v>702</v>
      </c>
      <c r="N100" s="34" t="s">
        <v>702</v>
      </c>
    </row>
    <row r="101" spans="1:14" x14ac:dyDescent="0.3">
      <c r="A101" s="2" t="str">
        <f>'Viajeros Hoteles y Apartamet'!A101</f>
        <v>2012</v>
      </c>
      <c r="B101" s="2" t="str">
        <f>'Viajeros Hoteles y Apartamet'!B101</f>
        <v>6</v>
      </c>
      <c r="C101" s="3">
        <f>'Viajeros Hoteles y Apartamet'!N101</f>
        <v>12811</v>
      </c>
      <c r="D101" s="3" cm="1">
        <f t="array" ref="D101">_xlfn.XLOOKUP(transformación!A92,'[1]Pib Pc'!$A$2:$A$81,_xlfn.XLOOKUP($C$1,'[1]Pib Pc'!B$1:P$1,'[1]Pib Pc'!$B$2:$P$81))</f>
        <v>9430</v>
      </c>
      <c r="E101" s="19" cm="1">
        <f t="array" ref="E101">_xlfn.XLOOKUP(transformación!B92,'[1]IPC Armonizado'!$A$2:$A$250,_xlfn.XLOOKUP($C$1,'[1]IPC Armonizado'!$B$1:$Q$1,'[1]IPC Armonizado'!$B$2:$Q$250))</f>
        <v>95.62</v>
      </c>
      <c r="F101" s="19" cm="1">
        <f t="array" ref="F101">_xlfn.XLOOKUP(transformación!A92,'[1]Desempleo armonizado'!$A$2:$A$101,_xlfn.XLOOKUP($C$1,'[1]Desempleo armonizado'!$B$1:$P$1,'[1]Desempleo armonizado'!$B$2:$P$101))</f>
        <v>4.8</v>
      </c>
      <c r="G101" s="26" cm="1">
        <f t="array" ref="G101">IFERROR(_xlfn.XLOOKUP(transformación!$B92,[1]Forwarkeys!$B$2:$B$1000,_xlfn.XLOOKUP($C$1,[1]Forwarkeys!$C$1:$BA$1,[1]Forwarkeys!$C$2:$BA$1000)),"-")</f>
        <v>3720</v>
      </c>
      <c r="H101" s="19">
        <f>España!E101</f>
        <v>99.26</v>
      </c>
      <c r="I101" s="3">
        <f>[1]Aeropuerto!$D94</f>
        <v>3045</v>
      </c>
      <c r="J101" s="3" cm="1">
        <f t="array" ref="J101">_xlfn.XLOOKUP(transformación!$B92,[1]Mortalidad!$A$2:$A$301,_xlfn.XLOOKUP($C$1,[1]Mortalidad!$B$1:$P$1,[1]Mortalidad!$B$2:$P$301))</f>
        <v>6158</v>
      </c>
      <c r="K101" s="19" cm="1">
        <f t="array" ref="K101">_xlfn.XLOOKUP(transformación!$B92,'[1]Indice del consumidor'!$A$2:$A$301,_xlfn.XLOOKUP($C$1,'[1]Indice del consumidor'!$B$1:$P$1,'[1]Indice del consumidor'!$B$2:$P$301))</f>
        <v>-12.1</v>
      </c>
      <c r="L101" s="34" t="s">
        <v>702</v>
      </c>
      <c r="M101" s="34" t="s">
        <v>702</v>
      </c>
      <c r="N101" s="34" t="s">
        <v>702</v>
      </c>
    </row>
    <row r="102" spans="1:14" x14ac:dyDescent="0.3">
      <c r="A102" s="2" t="str">
        <f>'Viajeros Hoteles y Apartamet'!A102</f>
        <v>2012</v>
      </c>
      <c r="B102" s="2" t="str">
        <f>'Viajeros Hoteles y Apartamet'!B102</f>
        <v>7</v>
      </c>
      <c r="C102" s="3">
        <f>'Viajeros Hoteles y Apartamet'!N102</f>
        <v>13643</v>
      </c>
      <c r="D102" s="3" cm="1">
        <f t="array" ref="D102">_xlfn.XLOOKUP(transformación!A93,'[1]Pib Pc'!$A$2:$A$81,_xlfn.XLOOKUP($C$1,'[1]Pib Pc'!B$1:P$1,'[1]Pib Pc'!$B$2:$P$81))</f>
        <v>9440</v>
      </c>
      <c r="E102" s="19" cm="1">
        <f t="array" ref="E102">_xlfn.XLOOKUP(transformación!B93,'[1]IPC Armonizado'!$A$2:$A$250,_xlfn.XLOOKUP($C$1,'[1]IPC Armonizado'!$B$1:$Q$1,'[1]IPC Armonizado'!$B$2:$Q$250))</f>
        <v>95.13</v>
      </c>
      <c r="F102" s="19" cm="1">
        <f t="array" ref="F102">_xlfn.XLOOKUP(transformación!A93,'[1]Desempleo armonizado'!$A$2:$A$101,_xlfn.XLOOKUP($C$1,'[1]Desempleo armonizado'!$B$1:$P$1,'[1]Desempleo armonizado'!$B$2:$P$101))</f>
        <v>5.0999999999999996</v>
      </c>
      <c r="G102" s="26" cm="1">
        <f t="array" ref="G102">IFERROR(_xlfn.XLOOKUP(transformación!$B93,[1]Forwarkeys!$B$2:$B$1000,_xlfn.XLOOKUP($C$1,[1]Forwarkeys!$C$1:$BA$1,[1]Forwarkeys!$C$2:$BA$1000)),"-")</f>
        <v>4350</v>
      </c>
      <c r="H102" s="19">
        <f>España!E102</f>
        <v>98.42</v>
      </c>
      <c r="I102" s="3">
        <f>[1]Aeropuerto!$D95</f>
        <v>4033</v>
      </c>
      <c r="J102" s="3" cm="1">
        <f t="array" ref="J102">_xlfn.XLOOKUP(transformación!$B93,[1]Mortalidad!$A$2:$A$301,_xlfn.XLOOKUP($C$1,[1]Mortalidad!$B$1:$P$1,[1]Mortalidad!$B$2:$P$301))</f>
        <v>6326</v>
      </c>
      <c r="K102" s="19" cm="1">
        <f t="array" ref="K102">_xlfn.XLOOKUP(transformación!$B93,'[1]Indice del consumidor'!$A$2:$A$301,_xlfn.XLOOKUP($C$1,'[1]Indice del consumidor'!$B$1:$P$1,'[1]Indice del consumidor'!$B$2:$P$301))</f>
        <v>-10.3</v>
      </c>
      <c r="L102" s="34" t="s">
        <v>702</v>
      </c>
      <c r="M102" s="34" t="s">
        <v>702</v>
      </c>
      <c r="N102" s="34" t="s">
        <v>702</v>
      </c>
    </row>
    <row r="103" spans="1:14" x14ac:dyDescent="0.3">
      <c r="A103" s="2" t="str">
        <f>'Viajeros Hoteles y Apartamet'!A103</f>
        <v>2012</v>
      </c>
      <c r="B103" s="2" t="str">
        <f>'Viajeros Hoteles y Apartamet'!B103</f>
        <v>8</v>
      </c>
      <c r="C103" s="3">
        <f>'Viajeros Hoteles y Apartamet'!N103</f>
        <v>11048</v>
      </c>
      <c r="D103" s="3" cm="1">
        <f t="array" ref="D103">_xlfn.XLOOKUP(transformación!A94,'[1]Pib Pc'!$A$2:$A$81,_xlfn.XLOOKUP($C$1,'[1]Pib Pc'!B$1:P$1,'[1]Pib Pc'!$B$2:$P$81))</f>
        <v>9440</v>
      </c>
      <c r="E103" s="19" cm="1">
        <f t="array" ref="E103">_xlfn.XLOOKUP(transformación!B94,'[1]IPC Armonizado'!$A$2:$A$250,_xlfn.XLOOKUP($C$1,'[1]IPC Armonizado'!$B$1:$Q$1,'[1]IPC Armonizado'!$B$2:$Q$250))</f>
        <v>95.47</v>
      </c>
      <c r="F103" s="19" cm="1">
        <f t="array" ref="F103">_xlfn.XLOOKUP(transformación!A94,'[1]Desempleo armonizado'!$A$2:$A$101,_xlfn.XLOOKUP($C$1,'[1]Desempleo armonizado'!$B$1:$P$1,'[1]Desempleo armonizado'!$B$2:$P$101))</f>
        <v>5.0999999999999996</v>
      </c>
      <c r="G103" s="26" cm="1">
        <f t="array" ref="G103">IFERROR(_xlfn.XLOOKUP(transformación!$B94,[1]Forwarkeys!$B$2:$B$1000,_xlfn.XLOOKUP($C$1,[1]Forwarkeys!$C$1:$BA$1,[1]Forwarkeys!$C$2:$BA$1000)),"-")</f>
        <v>4380</v>
      </c>
      <c r="H103" s="19">
        <f>España!E103</f>
        <v>98.92</v>
      </c>
      <c r="I103" s="3">
        <f>[1]Aeropuerto!$D96</f>
        <v>3603</v>
      </c>
      <c r="J103" s="3" cm="1">
        <f t="array" ref="J103">_xlfn.XLOOKUP(transformación!$B94,[1]Mortalidad!$A$2:$A$301,_xlfn.XLOOKUP($C$1,[1]Mortalidad!$B$1:$P$1,[1]Mortalidad!$B$2:$P$301))</f>
        <v>6064</v>
      </c>
      <c r="K103" s="19" cm="1">
        <f t="array" ref="K103">_xlfn.XLOOKUP(transformación!$B94,'[1]Indice del consumidor'!$A$2:$A$301,_xlfn.XLOOKUP($C$1,'[1]Indice del consumidor'!$B$1:$P$1,'[1]Indice del consumidor'!$B$2:$P$301))</f>
        <v>-13.5</v>
      </c>
      <c r="L103" s="34" t="s">
        <v>702</v>
      </c>
      <c r="M103" s="34" t="s">
        <v>702</v>
      </c>
      <c r="N103" s="34" t="s">
        <v>702</v>
      </c>
    </row>
    <row r="104" spans="1:14" x14ac:dyDescent="0.3">
      <c r="A104" s="2" t="str">
        <f>'Viajeros Hoteles y Apartamet'!A104</f>
        <v>2012</v>
      </c>
      <c r="B104" s="2" t="str">
        <f>'Viajeros Hoteles y Apartamet'!B104</f>
        <v>9</v>
      </c>
      <c r="C104" s="3">
        <f>'Viajeros Hoteles y Apartamet'!N104</f>
        <v>8440</v>
      </c>
      <c r="D104" s="3" cm="1">
        <f t="array" ref="D104">_xlfn.XLOOKUP(transformación!A95,'[1]Pib Pc'!$A$2:$A$81,_xlfn.XLOOKUP($C$1,'[1]Pib Pc'!B$1:P$1,'[1]Pib Pc'!$B$2:$P$81))</f>
        <v>9440</v>
      </c>
      <c r="E104" s="19" cm="1">
        <f t="array" ref="E104">_xlfn.XLOOKUP(transformación!B95,'[1]IPC Armonizado'!$A$2:$A$250,_xlfn.XLOOKUP($C$1,'[1]IPC Armonizado'!$B$1:$Q$1,'[1]IPC Armonizado'!$B$2:$Q$250))</f>
        <v>96.55</v>
      </c>
      <c r="F104" s="19" cm="1">
        <f t="array" ref="F104">_xlfn.XLOOKUP(transformación!A95,'[1]Desempleo armonizado'!$A$2:$A$101,_xlfn.XLOOKUP($C$1,'[1]Desempleo armonizado'!$B$1:$P$1,'[1]Desempleo armonizado'!$B$2:$P$101))</f>
        <v>5.0999999999999996</v>
      </c>
      <c r="G104" s="26" cm="1">
        <f t="array" ref="G104">IFERROR(_xlfn.XLOOKUP(transformación!$B95,[1]Forwarkeys!$B$2:$B$1000,_xlfn.XLOOKUP($C$1,[1]Forwarkeys!$C$1:$BA$1,[1]Forwarkeys!$C$2:$BA$1000)),"-")</f>
        <v>4320</v>
      </c>
      <c r="H104" s="19">
        <f>España!E104</f>
        <v>100.83</v>
      </c>
      <c r="I104" s="3">
        <f>[1]Aeropuerto!$D97</f>
        <v>3649</v>
      </c>
      <c r="J104" s="3" cm="1">
        <f t="array" ref="J104">_xlfn.XLOOKUP(transformación!$B95,[1]Mortalidad!$A$2:$A$301,_xlfn.XLOOKUP($C$1,[1]Mortalidad!$B$1:$P$1,[1]Mortalidad!$B$2:$P$301))</f>
        <v>6054</v>
      </c>
      <c r="K104" s="19" cm="1">
        <f t="array" ref="K104">_xlfn.XLOOKUP(transformación!$B95,'[1]Indice del consumidor'!$A$2:$A$301,_xlfn.XLOOKUP($C$1,'[1]Indice del consumidor'!$B$1:$P$1,'[1]Indice del consumidor'!$B$2:$P$301))</f>
        <v>-14.9</v>
      </c>
      <c r="L104" s="34" t="s">
        <v>702</v>
      </c>
      <c r="M104" s="34" t="s">
        <v>702</v>
      </c>
      <c r="N104" s="34" t="s">
        <v>702</v>
      </c>
    </row>
    <row r="105" spans="1:14" x14ac:dyDescent="0.3">
      <c r="A105" s="2" t="str">
        <f>'Viajeros Hoteles y Apartamet'!A105</f>
        <v>2012</v>
      </c>
      <c r="B105" s="2" t="str">
        <f>'Viajeros Hoteles y Apartamet'!B105</f>
        <v>10</v>
      </c>
      <c r="C105" s="3">
        <f>'Viajeros Hoteles y Apartamet'!N105</f>
        <v>10938</v>
      </c>
      <c r="D105" s="3" cm="1">
        <f t="array" ref="D105">_xlfn.XLOOKUP(transformación!A96,'[1]Pib Pc'!$A$2:$A$81,_xlfn.XLOOKUP($C$1,'[1]Pib Pc'!B$1:P$1,'[1]Pib Pc'!$B$2:$P$81))</f>
        <v>9890</v>
      </c>
      <c r="E105" s="19" cm="1">
        <f t="array" ref="E105">_xlfn.XLOOKUP(transformación!B96,'[1]IPC Armonizado'!$A$2:$A$250,_xlfn.XLOOKUP($C$1,'[1]IPC Armonizado'!$B$1:$Q$1,'[1]IPC Armonizado'!$B$2:$Q$250))</f>
        <v>96.85</v>
      </c>
      <c r="F105" s="19" cm="1">
        <f t="array" ref="F105">_xlfn.XLOOKUP(transformación!A96,'[1]Desempleo armonizado'!$A$2:$A$101,_xlfn.XLOOKUP($C$1,'[1]Desempleo armonizado'!$B$1:$P$1,'[1]Desempleo armonizado'!$B$2:$P$101))</f>
        <v>4.9000000000000004</v>
      </c>
      <c r="G105" s="26" cm="1">
        <f t="array" ref="G105">IFERROR(_xlfn.XLOOKUP(transformación!$B96,[1]Forwarkeys!$B$2:$B$1000,_xlfn.XLOOKUP($C$1,[1]Forwarkeys!$C$1:$BA$1,[1]Forwarkeys!$C$2:$BA$1000)),"-")</f>
        <v>3330</v>
      </c>
      <c r="H105" s="19">
        <f>España!E105</f>
        <v>101.29</v>
      </c>
      <c r="I105" s="3">
        <f>[1]Aeropuerto!$D98</f>
        <v>2548</v>
      </c>
      <c r="J105" s="3" cm="1">
        <f t="array" ref="J105">_xlfn.XLOOKUP(transformación!$B96,[1]Mortalidad!$A$2:$A$301,_xlfn.XLOOKUP($C$1,[1]Mortalidad!$B$1:$P$1,[1]Mortalidad!$B$2:$P$301))</f>
        <v>6536</v>
      </c>
      <c r="K105" s="19" cm="1">
        <f t="array" ref="K105">_xlfn.XLOOKUP(transformación!$B96,'[1]Indice del consumidor'!$A$2:$A$301,_xlfn.XLOOKUP($C$1,'[1]Indice del consumidor'!$B$1:$P$1,'[1]Indice del consumidor'!$B$2:$P$301))</f>
        <v>-11.6</v>
      </c>
      <c r="L105" s="34" t="s">
        <v>702</v>
      </c>
      <c r="M105" s="34" t="s">
        <v>702</v>
      </c>
      <c r="N105" s="34" t="s">
        <v>702</v>
      </c>
    </row>
    <row r="106" spans="1:14" x14ac:dyDescent="0.3">
      <c r="A106" s="2" t="str">
        <f>'Viajeros Hoteles y Apartamet'!A106</f>
        <v>2012</v>
      </c>
      <c r="B106" s="2" t="str">
        <f>'Viajeros Hoteles y Apartamet'!B106</f>
        <v>11</v>
      </c>
      <c r="C106" s="3">
        <f>'Viajeros Hoteles y Apartamet'!N106</f>
        <v>4627</v>
      </c>
      <c r="D106" s="3" cm="1">
        <f t="array" ref="D106">_xlfn.XLOOKUP(transformación!A97,'[1]Pib Pc'!$A$2:$A$81,_xlfn.XLOOKUP($C$1,'[1]Pib Pc'!B$1:P$1,'[1]Pib Pc'!$B$2:$P$81))</f>
        <v>9890</v>
      </c>
      <c r="E106" s="19" cm="1">
        <f t="array" ref="E106">_xlfn.XLOOKUP(transformación!B97,'[1]IPC Armonizado'!$A$2:$A$250,_xlfn.XLOOKUP($C$1,'[1]IPC Armonizado'!$B$1:$Q$1,'[1]IPC Armonizado'!$B$2:$Q$250))</f>
        <v>96.92</v>
      </c>
      <c r="F106" s="19" cm="1">
        <f t="array" ref="F106">_xlfn.XLOOKUP(transformación!A97,'[1]Desempleo armonizado'!$A$2:$A$101,_xlfn.XLOOKUP($C$1,'[1]Desempleo armonizado'!$B$1:$P$1,'[1]Desempleo armonizado'!$B$2:$P$101))</f>
        <v>4.9000000000000004</v>
      </c>
      <c r="G106" s="26" cm="1">
        <f t="array" ref="G106">IFERROR(_xlfn.XLOOKUP(transformación!$B97,[1]Forwarkeys!$B$2:$B$1000,_xlfn.XLOOKUP($C$1,[1]Forwarkeys!$C$1:$BA$1,[1]Forwarkeys!$C$2:$BA$1000)),"-")</f>
        <v>3480</v>
      </c>
      <c r="H106" s="19">
        <f>España!E106</f>
        <v>101.05</v>
      </c>
      <c r="I106" s="3">
        <f>[1]Aeropuerto!$D99</f>
        <v>1956</v>
      </c>
      <c r="J106" s="3" cm="1">
        <f t="array" ref="J106">_xlfn.XLOOKUP(transformación!$B97,[1]Mortalidad!$A$2:$A$301,_xlfn.XLOOKUP($C$1,[1]Mortalidad!$B$1:$P$1,[1]Mortalidad!$B$2:$P$301))</f>
        <v>6435</v>
      </c>
      <c r="K106" s="19" cm="1">
        <f t="array" ref="K106">_xlfn.XLOOKUP(transformación!$B97,'[1]Indice del consumidor'!$A$2:$A$301,_xlfn.XLOOKUP($C$1,'[1]Indice del consumidor'!$B$1:$P$1,'[1]Indice del consumidor'!$B$2:$P$301))</f>
        <v>-14.9</v>
      </c>
      <c r="L106" s="34" t="s">
        <v>702</v>
      </c>
      <c r="M106" s="34" t="s">
        <v>702</v>
      </c>
      <c r="N106" s="34" t="s">
        <v>702</v>
      </c>
    </row>
    <row r="107" spans="1:14" x14ac:dyDescent="0.3">
      <c r="A107" s="2" t="str">
        <f>'Viajeros Hoteles y Apartamet'!A107</f>
        <v>2012</v>
      </c>
      <c r="B107" s="2" t="str">
        <f>'Viajeros Hoteles y Apartamet'!B107</f>
        <v>12</v>
      </c>
      <c r="C107" s="3">
        <f>'Viajeros Hoteles y Apartamet'!N107</f>
        <v>1280</v>
      </c>
      <c r="D107" s="3" cm="1">
        <f t="array" ref="D107">_xlfn.XLOOKUP(transformación!A98,'[1]Pib Pc'!$A$2:$A$81,_xlfn.XLOOKUP($C$1,'[1]Pib Pc'!B$1:P$1,'[1]Pib Pc'!$B$2:$P$81))</f>
        <v>9890</v>
      </c>
      <c r="E107" s="19" cm="1">
        <f t="array" ref="E107">_xlfn.XLOOKUP(transformación!B98,'[1]IPC Armonizado'!$A$2:$A$250,_xlfn.XLOOKUP($C$1,'[1]IPC Armonizado'!$B$1:$Q$1,'[1]IPC Armonizado'!$B$2:$Q$250))</f>
        <v>97.15</v>
      </c>
      <c r="F107" s="19" cm="1">
        <f t="array" ref="F107">_xlfn.XLOOKUP(transformación!A98,'[1]Desempleo armonizado'!$A$2:$A$101,_xlfn.XLOOKUP($C$1,'[1]Desempleo armonizado'!$B$1:$P$1,'[1]Desempleo armonizado'!$B$2:$P$101))</f>
        <v>4.9000000000000004</v>
      </c>
      <c r="G107" s="26" cm="1">
        <f t="array" ref="G107">IFERROR(_xlfn.XLOOKUP(transformación!$B98,[1]Forwarkeys!$B$2:$B$1000,_xlfn.XLOOKUP($C$1,[1]Forwarkeys!$C$1:$BA$1,[1]Forwarkeys!$C$2:$BA$1000)),"-")</f>
        <v>510</v>
      </c>
      <c r="H107" s="19">
        <f>España!E107</f>
        <v>101.06</v>
      </c>
      <c r="I107" s="3">
        <f>[1]Aeropuerto!$D100</f>
        <v>487</v>
      </c>
      <c r="J107" s="3" cm="1">
        <f t="array" ref="J107">_xlfn.XLOOKUP(transformación!$B98,[1]Mortalidad!$A$2:$A$301,_xlfn.XLOOKUP($C$1,[1]Mortalidad!$B$1:$P$1,[1]Mortalidad!$B$2:$P$301))</f>
        <v>6993</v>
      </c>
      <c r="K107" s="19" cm="1">
        <f t="array" ref="K107">_xlfn.XLOOKUP(transformación!$B98,'[1]Indice del consumidor'!$A$2:$A$301,_xlfn.XLOOKUP($C$1,'[1]Indice del consumidor'!$B$1:$P$1,'[1]Indice del consumidor'!$B$2:$P$301))</f>
        <v>-13.5</v>
      </c>
      <c r="L107" s="34" t="s">
        <v>702</v>
      </c>
      <c r="M107" s="34" t="s">
        <v>702</v>
      </c>
      <c r="N107" s="34" t="s">
        <v>702</v>
      </c>
    </row>
    <row r="108" spans="1:14" x14ac:dyDescent="0.3">
      <c r="A108" s="2" t="str">
        <f>'Viajeros Hoteles y Apartamet'!A108</f>
        <v>2013</v>
      </c>
      <c r="B108" s="2" t="str">
        <f>'Viajeros Hoteles y Apartamet'!B108</f>
        <v>1</v>
      </c>
      <c r="C108" s="3">
        <f>'Viajeros Hoteles y Apartamet'!N108</f>
        <v>1919</v>
      </c>
      <c r="D108" s="3" cm="1">
        <f t="array" ref="D108">_xlfn.XLOOKUP(transformación!A99,'[1]Pib Pc'!$A$2:$A$81,_xlfn.XLOOKUP($C$1,'[1]Pib Pc'!B$1:P$1,'[1]Pib Pc'!$B$2:$P$81))</f>
        <v>9120</v>
      </c>
      <c r="E108" s="19" cm="1">
        <f t="array" ref="E108">_xlfn.XLOOKUP(transformación!B99,'[1]IPC Armonizado'!$A$2:$A$250,_xlfn.XLOOKUP($C$1,'[1]IPC Armonizado'!$B$1:$Q$1,'[1]IPC Armonizado'!$B$2:$Q$250))</f>
        <v>96.54</v>
      </c>
      <c r="F108" s="19" cm="1">
        <f t="array" ref="F108">_xlfn.XLOOKUP(transformación!A99,'[1]Desempleo armonizado'!$A$2:$A$101,_xlfn.XLOOKUP($C$1,'[1]Desempleo armonizado'!$B$1:$P$1,'[1]Desempleo armonizado'!$B$2:$P$101))</f>
        <v>5.7</v>
      </c>
      <c r="G108" s="26" cm="1">
        <f t="array" ref="G108">IFERROR(_xlfn.XLOOKUP(transformación!$B99,[1]Forwarkeys!$B$2:$B$1000,_xlfn.XLOOKUP($C$1,[1]Forwarkeys!$C$1:$BA$1,[1]Forwarkeys!$C$2:$BA$1000)),"-")</f>
        <v>360</v>
      </c>
      <c r="H108" s="19">
        <f>España!E108</f>
        <v>99.22</v>
      </c>
      <c r="I108" s="3">
        <f>[1]Aeropuerto!$D101</f>
        <v>312</v>
      </c>
      <c r="J108" s="3" cm="1">
        <f t="array" ref="J108">_xlfn.XLOOKUP(transformación!$B99,[1]Mortalidad!$A$2:$A$301,_xlfn.XLOOKUP($C$1,[1]Mortalidad!$B$1:$P$1,[1]Mortalidad!$B$2:$P$301))</f>
        <v>7254</v>
      </c>
      <c r="K108" s="19" cm="1">
        <f t="array" ref="K108">_xlfn.XLOOKUP(transformación!$B99,'[1]Indice del consumidor'!$A$2:$A$301,_xlfn.XLOOKUP($C$1,'[1]Indice del consumidor'!$B$1:$P$1,'[1]Indice del consumidor'!$B$2:$P$301))</f>
        <v>-10.8</v>
      </c>
      <c r="L108" s="34" t="s">
        <v>702</v>
      </c>
      <c r="M108" s="34" t="s">
        <v>702</v>
      </c>
      <c r="N108" s="34" t="s">
        <v>702</v>
      </c>
    </row>
    <row r="109" spans="1:14" x14ac:dyDescent="0.3">
      <c r="A109" s="2" t="str">
        <f>'Viajeros Hoteles y Apartamet'!A109</f>
        <v>2013</v>
      </c>
      <c r="B109" s="2" t="str">
        <f>'Viajeros Hoteles y Apartamet'!B109</f>
        <v>2</v>
      </c>
      <c r="C109" s="3">
        <f>'Viajeros Hoteles y Apartamet'!N109</f>
        <v>4953</v>
      </c>
      <c r="D109" s="3" cm="1">
        <f t="array" ref="D109">_xlfn.XLOOKUP(transformación!A100,'[1]Pib Pc'!$A$2:$A$81,_xlfn.XLOOKUP($C$1,'[1]Pib Pc'!B$1:P$1,'[1]Pib Pc'!$B$2:$P$81))</f>
        <v>9120</v>
      </c>
      <c r="E109" s="19" cm="1">
        <f t="array" ref="E109">_xlfn.XLOOKUP(transformación!B100,'[1]IPC Armonizado'!$A$2:$A$250,_xlfn.XLOOKUP($C$1,'[1]IPC Armonizado'!$B$1:$Q$1,'[1]IPC Armonizado'!$B$2:$Q$250))</f>
        <v>96.87</v>
      </c>
      <c r="F109" s="19" cm="1">
        <f t="array" ref="F109">_xlfn.XLOOKUP(transformación!A100,'[1]Desempleo armonizado'!$A$2:$A$101,_xlfn.XLOOKUP($C$1,'[1]Desempleo armonizado'!$B$1:$P$1,'[1]Desempleo armonizado'!$B$2:$P$101))</f>
        <v>5.7</v>
      </c>
      <c r="G109" s="26" cm="1">
        <f t="array" ref="G109">IFERROR(_xlfn.XLOOKUP(transformación!$B100,[1]Forwarkeys!$B$2:$B$1000,_xlfn.XLOOKUP($C$1,[1]Forwarkeys!$C$1:$BA$1,[1]Forwarkeys!$C$2:$BA$1000)),"-")</f>
        <v>1980</v>
      </c>
      <c r="H109" s="19">
        <f>España!E109</f>
        <v>99.31</v>
      </c>
      <c r="I109" s="3">
        <f>[1]Aeropuerto!$D102</f>
        <v>1706</v>
      </c>
      <c r="J109" s="3" cm="1">
        <f t="array" ref="J109">_xlfn.XLOOKUP(transformación!$B100,[1]Mortalidad!$A$2:$A$301,_xlfn.XLOOKUP($C$1,[1]Mortalidad!$B$1:$P$1,[1]Mortalidad!$B$2:$P$301))</f>
        <v>7019</v>
      </c>
      <c r="K109" s="19" cm="1">
        <f t="array" ref="K109">_xlfn.XLOOKUP(transformación!$B100,'[1]Indice del consumidor'!$A$2:$A$301,_xlfn.XLOOKUP($C$1,'[1]Indice del consumidor'!$B$1:$P$1,'[1]Indice del consumidor'!$B$2:$P$301))</f>
        <v>-8.6999999999999993</v>
      </c>
      <c r="L109" s="34" t="s">
        <v>702</v>
      </c>
      <c r="M109" s="34" t="s">
        <v>702</v>
      </c>
      <c r="N109" s="34" t="s">
        <v>702</v>
      </c>
    </row>
    <row r="110" spans="1:14" x14ac:dyDescent="0.3">
      <c r="A110" s="2" t="str">
        <f>'Viajeros Hoteles y Apartamet'!A110</f>
        <v>2013</v>
      </c>
      <c r="B110" s="2" t="str">
        <f>'Viajeros Hoteles y Apartamet'!B110</f>
        <v>3</v>
      </c>
      <c r="C110" s="3">
        <f>'Viajeros Hoteles y Apartamet'!N110</f>
        <v>6483</v>
      </c>
      <c r="D110" s="3" cm="1">
        <f t="array" ref="D110">_xlfn.XLOOKUP(transformación!A101,'[1]Pib Pc'!$A$2:$A$81,_xlfn.XLOOKUP($C$1,'[1]Pib Pc'!B$1:P$1,'[1]Pib Pc'!$B$2:$P$81))</f>
        <v>9120</v>
      </c>
      <c r="E110" s="19" cm="1">
        <f t="array" ref="E110">_xlfn.XLOOKUP(transformación!B101,'[1]IPC Armonizado'!$A$2:$A$250,_xlfn.XLOOKUP($C$1,'[1]IPC Armonizado'!$B$1:$Q$1,'[1]IPC Armonizado'!$B$2:$Q$250))</f>
        <v>97.8</v>
      </c>
      <c r="F110" s="19" cm="1">
        <f t="array" ref="F110">_xlfn.XLOOKUP(transformación!A101,'[1]Desempleo armonizado'!$A$2:$A$101,_xlfn.XLOOKUP($C$1,'[1]Desempleo armonizado'!$B$1:$P$1,'[1]Desempleo armonizado'!$B$2:$P$101))</f>
        <v>5.7</v>
      </c>
      <c r="G110" s="26" cm="1">
        <f t="array" ref="G110">IFERROR(_xlfn.XLOOKUP(transformación!$B101,[1]Forwarkeys!$B$2:$B$1000,_xlfn.XLOOKUP($C$1,[1]Forwarkeys!$C$1:$BA$1,[1]Forwarkeys!$C$2:$BA$1000)),"-")</f>
        <v>3390</v>
      </c>
      <c r="H110" s="19">
        <f>España!E110</f>
        <v>101.16</v>
      </c>
      <c r="I110" s="3">
        <f>[1]Aeropuerto!$D103</f>
        <v>2858</v>
      </c>
      <c r="J110" s="3" cm="1">
        <f t="array" ref="J110">_xlfn.XLOOKUP(transformación!$B101,[1]Mortalidad!$A$2:$A$301,_xlfn.XLOOKUP($C$1,[1]Mortalidad!$B$1:$P$1,[1]Mortalidad!$B$2:$P$301))</f>
        <v>7454</v>
      </c>
      <c r="K110" s="19" cm="1">
        <f t="array" ref="K110">_xlfn.XLOOKUP(transformación!$B101,'[1]Indice del consumidor'!$A$2:$A$301,_xlfn.XLOOKUP($C$1,'[1]Indice del consumidor'!$B$1:$P$1,'[1]Indice del consumidor'!$B$2:$P$301))</f>
        <v>-9.8000000000000007</v>
      </c>
      <c r="L110" s="34" t="s">
        <v>702</v>
      </c>
      <c r="M110" s="34" t="s">
        <v>702</v>
      </c>
      <c r="N110" s="34" t="s">
        <v>702</v>
      </c>
    </row>
    <row r="111" spans="1:14" x14ac:dyDescent="0.3">
      <c r="A111" s="2" t="str">
        <f>'Viajeros Hoteles y Apartamet'!A111</f>
        <v>2013</v>
      </c>
      <c r="B111" s="2" t="str">
        <f>'Viajeros Hoteles y Apartamet'!B111</f>
        <v>4</v>
      </c>
      <c r="C111" s="3">
        <f>'Viajeros Hoteles y Apartamet'!N111</f>
        <v>9590</v>
      </c>
      <c r="D111" s="3" cm="1">
        <f t="array" ref="D111">_xlfn.XLOOKUP(transformación!A102,'[1]Pib Pc'!$A$2:$A$81,_xlfn.XLOOKUP($C$1,'[1]Pib Pc'!B$1:P$1,'[1]Pib Pc'!$B$2:$P$81))</f>
        <v>9530</v>
      </c>
      <c r="E111" s="19" cm="1">
        <f t="array" ref="E111">_xlfn.XLOOKUP(transformación!B102,'[1]IPC Armonizado'!$A$2:$A$250,_xlfn.XLOOKUP($C$1,'[1]IPC Armonizado'!$B$1:$Q$1,'[1]IPC Armonizado'!$B$2:$Q$250))</f>
        <v>97.82</v>
      </c>
      <c r="F111" s="19" cm="1">
        <f t="array" ref="F111">_xlfn.XLOOKUP(transformación!A102,'[1]Desempleo armonizado'!$A$2:$A$101,_xlfn.XLOOKUP($C$1,'[1]Desempleo armonizado'!$B$1:$P$1,'[1]Desempleo armonizado'!$B$2:$P$101))</f>
        <v>5</v>
      </c>
      <c r="G111" s="26" cm="1">
        <f t="array" ref="G111">IFERROR(_xlfn.XLOOKUP(transformación!$B102,[1]Forwarkeys!$B$2:$B$1000,_xlfn.XLOOKUP($C$1,[1]Forwarkeys!$C$1:$BA$1,[1]Forwarkeys!$C$2:$BA$1000)),"-")</f>
        <v>3240</v>
      </c>
      <c r="H111" s="19">
        <f>España!E111</f>
        <v>101.23</v>
      </c>
      <c r="I111" s="3">
        <f>[1]Aeropuerto!$D104</f>
        <v>2355</v>
      </c>
      <c r="J111" s="3" cm="1">
        <f t="array" ref="J111">_xlfn.XLOOKUP(transformación!$B102,[1]Mortalidad!$A$2:$A$301,_xlfn.XLOOKUP($C$1,[1]Mortalidad!$B$1:$P$1,[1]Mortalidad!$B$2:$P$301))</f>
        <v>6739</v>
      </c>
      <c r="K111" s="19" cm="1">
        <f t="array" ref="K111">_xlfn.XLOOKUP(transformación!$B102,'[1]Indice del consumidor'!$A$2:$A$301,_xlfn.XLOOKUP($C$1,'[1]Indice del consumidor'!$B$1:$P$1,'[1]Indice del consumidor'!$B$2:$P$301))</f>
        <v>-11.4</v>
      </c>
      <c r="L111" s="34" t="s">
        <v>702</v>
      </c>
      <c r="M111" s="34" t="s">
        <v>702</v>
      </c>
      <c r="N111" s="34" t="s">
        <v>702</v>
      </c>
    </row>
    <row r="112" spans="1:14" x14ac:dyDescent="0.3">
      <c r="A112" s="2" t="str">
        <f>'Viajeros Hoteles y Apartamet'!A112</f>
        <v>2013</v>
      </c>
      <c r="B112" s="2" t="str">
        <f>'Viajeros Hoteles y Apartamet'!B112</f>
        <v>5</v>
      </c>
      <c r="C112" s="3">
        <f>'Viajeros Hoteles y Apartamet'!N112</f>
        <v>9922</v>
      </c>
      <c r="D112" s="3" cm="1">
        <f t="array" ref="D112">_xlfn.XLOOKUP(transformación!A103,'[1]Pib Pc'!$A$2:$A$81,_xlfn.XLOOKUP($C$1,'[1]Pib Pc'!B$1:P$1,'[1]Pib Pc'!$B$2:$P$81))</f>
        <v>9530</v>
      </c>
      <c r="E112" s="19" cm="1">
        <f t="array" ref="E112">_xlfn.XLOOKUP(transformación!B103,'[1]IPC Armonizado'!$A$2:$A$250,_xlfn.XLOOKUP($C$1,'[1]IPC Armonizado'!$B$1:$Q$1,'[1]IPC Armonizado'!$B$2:$Q$250))</f>
        <v>97.94</v>
      </c>
      <c r="F112" s="19" cm="1">
        <f t="array" ref="F112">_xlfn.XLOOKUP(transformación!A103,'[1]Desempleo armonizado'!$A$2:$A$101,_xlfn.XLOOKUP($C$1,'[1]Desempleo armonizado'!$B$1:$P$1,'[1]Desempleo armonizado'!$B$2:$P$101))</f>
        <v>5</v>
      </c>
      <c r="G112" s="26" cm="1">
        <f t="array" ref="G112">IFERROR(_xlfn.XLOOKUP(transformación!$B103,[1]Forwarkeys!$B$2:$B$1000,_xlfn.XLOOKUP($C$1,[1]Forwarkeys!$C$1:$BA$1,[1]Forwarkeys!$C$2:$BA$1000)),"-")</f>
        <v>3960</v>
      </c>
      <c r="H112" s="19">
        <f>España!E112</f>
        <v>101.33</v>
      </c>
      <c r="I112" s="3">
        <f>[1]Aeropuerto!$D105</f>
        <v>2632</v>
      </c>
      <c r="J112" s="3" cm="1">
        <f t="array" ref="J112">_xlfn.XLOOKUP(transformación!$B103,[1]Mortalidad!$A$2:$A$301,_xlfn.XLOOKUP($C$1,[1]Mortalidad!$B$1:$P$1,[1]Mortalidad!$B$2:$P$301))</f>
        <v>6329</v>
      </c>
      <c r="K112" s="19" cm="1">
        <f t="array" ref="K112">_xlfn.XLOOKUP(transformación!$B103,'[1]Indice del consumidor'!$A$2:$A$301,_xlfn.XLOOKUP($C$1,'[1]Indice del consumidor'!$B$1:$P$1,'[1]Indice del consumidor'!$B$2:$P$301))</f>
        <v>-10.4</v>
      </c>
      <c r="L112" s="34" t="s">
        <v>702</v>
      </c>
      <c r="M112" s="34" t="s">
        <v>702</v>
      </c>
      <c r="N112" s="34" t="s">
        <v>702</v>
      </c>
    </row>
    <row r="113" spans="1:14" x14ac:dyDescent="0.3">
      <c r="A113" s="2" t="str">
        <f>'Viajeros Hoteles y Apartamet'!A113</f>
        <v>2013</v>
      </c>
      <c r="B113" s="2" t="str">
        <f>'Viajeros Hoteles y Apartamet'!B113</f>
        <v>6</v>
      </c>
      <c r="C113" s="3">
        <f>'Viajeros Hoteles y Apartamet'!N113</f>
        <v>10376</v>
      </c>
      <c r="D113" s="3" cm="1">
        <f t="array" ref="D113">_xlfn.XLOOKUP(transformación!A104,'[1]Pib Pc'!$A$2:$A$81,_xlfn.XLOOKUP($C$1,'[1]Pib Pc'!B$1:P$1,'[1]Pib Pc'!$B$2:$P$81))</f>
        <v>9530</v>
      </c>
      <c r="E113" s="19" cm="1">
        <f t="array" ref="E113">_xlfn.XLOOKUP(transformación!B104,'[1]IPC Armonizado'!$A$2:$A$250,_xlfn.XLOOKUP($C$1,'[1]IPC Armonizado'!$B$1:$Q$1,'[1]IPC Armonizado'!$B$2:$Q$250))</f>
        <v>97.77</v>
      </c>
      <c r="F113" s="19" cm="1">
        <f t="array" ref="F113">_xlfn.XLOOKUP(transformación!A104,'[1]Desempleo armonizado'!$A$2:$A$101,_xlfn.XLOOKUP($C$1,'[1]Desempleo armonizado'!$B$1:$P$1,'[1]Desempleo armonizado'!$B$2:$P$101))</f>
        <v>5</v>
      </c>
      <c r="G113" s="26" cm="1">
        <f t="array" ref="G113">IFERROR(_xlfn.XLOOKUP(transformación!$B104,[1]Forwarkeys!$B$2:$B$1000,_xlfn.XLOOKUP($C$1,[1]Forwarkeys!$C$1:$BA$1,[1]Forwarkeys!$C$2:$BA$1000)),"-")</f>
        <v>4379</v>
      </c>
      <c r="H113" s="19">
        <f>España!E113</f>
        <v>101.44</v>
      </c>
      <c r="I113" s="3">
        <f>[1]Aeropuerto!$D106</f>
        <v>3302</v>
      </c>
      <c r="J113" s="3" cm="1">
        <f t="array" ref="J113">_xlfn.XLOOKUP(transformación!$B104,[1]Mortalidad!$A$2:$A$301,_xlfn.XLOOKUP($C$1,[1]Mortalidad!$B$1:$P$1,[1]Mortalidad!$B$2:$P$301))</f>
        <v>6312</v>
      </c>
      <c r="K113" s="19" cm="1">
        <f t="array" ref="K113">_xlfn.XLOOKUP(transformación!$B104,'[1]Indice del consumidor'!$A$2:$A$301,_xlfn.XLOOKUP($C$1,'[1]Indice del consumidor'!$B$1:$P$1,'[1]Indice del consumidor'!$B$2:$P$301))</f>
        <v>-11.5</v>
      </c>
      <c r="L113" s="34" t="s">
        <v>702</v>
      </c>
      <c r="M113" s="34" t="s">
        <v>702</v>
      </c>
      <c r="N113" s="34" t="s">
        <v>702</v>
      </c>
    </row>
    <row r="114" spans="1:14" x14ac:dyDescent="0.3">
      <c r="A114" s="2" t="str">
        <f>'Viajeros Hoteles y Apartamet'!A114</f>
        <v>2013</v>
      </c>
      <c r="B114" s="2" t="str">
        <f>'Viajeros Hoteles y Apartamet'!B114</f>
        <v>7</v>
      </c>
      <c r="C114" s="3">
        <f>'Viajeros Hoteles y Apartamet'!N114</f>
        <v>17253</v>
      </c>
      <c r="D114" s="3" cm="1">
        <f t="array" ref="D114">_xlfn.XLOOKUP(transformación!A105,'[1]Pib Pc'!$A$2:$A$81,_xlfn.XLOOKUP($C$1,'[1]Pib Pc'!B$1:P$1,'[1]Pib Pc'!$B$2:$P$81))</f>
        <v>9570</v>
      </c>
      <c r="E114" s="19" cm="1">
        <f t="array" ref="E114">_xlfn.XLOOKUP(transformación!B105,'[1]IPC Armonizado'!$A$2:$A$250,_xlfn.XLOOKUP($C$1,'[1]IPC Armonizado'!$B$1:$Q$1,'[1]IPC Armonizado'!$B$2:$Q$250))</f>
        <v>97.15</v>
      </c>
      <c r="F114" s="19" cm="1">
        <f t="array" ref="F114">_xlfn.XLOOKUP(transformación!A105,'[1]Desempleo armonizado'!$A$2:$A$101,_xlfn.XLOOKUP($C$1,'[1]Desempleo armonizado'!$B$1:$P$1,'[1]Desempleo armonizado'!$B$2:$P$101))</f>
        <v>5.3</v>
      </c>
      <c r="G114" s="26" cm="1">
        <f t="array" ref="G114">IFERROR(_xlfn.XLOOKUP(transformación!$B105,[1]Forwarkeys!$B$2:$B$1000,_xlfn.XLOOKUP($C$1,[1]Forwarkeys!$C$1:$BA$1,[1]Forwarkeys!$C$2:$BA$1000)),"-")</f>
        <v>5160</v>
      </c>
      <c r="H114" s="19">
        <f>España!E114</f>
        <v>100.29</v>
      </c>
      <c r="I114" s="3">
        <f>[1]Aeropuerto!$D107</f>
        <v>4469</v>
      </c>
      <c r="J114" s="3" cm="1">
        <f t="array" ref="J114">_xlfn.XLOOKUP(transformación!$B105,[1]Mortalidad!$A$2:$A$301,_xlfn.XLOOKUP($C$1,[1]Mortalidad!$B$1:$P$1,[1]Mortalidad!$B$2:$P$301))</f>
        <v>6447</v>
      </c>
      <c r="K114" s="19" cm="1">
        <f t="array" ref="K114">_xlfn.XLOOKUP(transformación!$B105,'[1]Indice del consumidor'!$A$2:$A$301,_xlfn.XLOOKUP($C$1,'[1]Indice del consumidor'!$B$1:$P$1,'[1]Indice del consumidor'!$B$2:$P$301))</f>
        <v>-12.1</v>
      </c>
      <c r="L114" s="34" t="s">
        <v>702</v>
      </c>
      <c r="M114" s="34" t="s">
        <v>702</v>
      </c>
      <c r="N114" s="34" t="s">
        <v>702</v>
      </c>
    </row>
    <row r="115" spans="1:14" x14ac:dyDescent="0.3">
      <c r="A115" s="2" t="str">
        <f>'Viajeros Hoteles y Apartamet'!A115</f>
        <v>2013</v>
      </c>
      <c r="B115" s="2" t="str">
        <f>'Viajeros Hoteles y Apartamet'!B115</f>
        <v>8</v>
      </c>
      <c r="C115" s="3">
        <f>'Viajeros Hoteles y Apartamet'!N115</f>
        <v>12484</v>
      </c>
      <c r="D115" s="3" cm="1">
        <f t="array" ref="D115">_xlfn.XLOOKUP(transformación!A106,'[1]Pib Pc'!$A$2:$A$81,_xlfn.XLOOKUP($C$1,'[1]Pib Pc'!B$1:P$1,'[1]Pib Pc'!$B$2:$P$81))</f>
        <v>9570</v>
      </c>
      <c r="E115" s="19" cm="1">
        <f t="array" ref="E115">_xlfn.XLOOKUP(transformación!B106,'[1]IPC Armonizado'!$A$2:$A$250,_xlfn.XLOOKUP($C$1,'[1]IPC Armonizado'!$B$1:$Q$1,'[1]IPC Armonizado'!$B$2:$Q$250))</f>
        <v>97.37</v>
      </c>
      <c r="F115" s="19" cm="1">
        <f t="array" ref="F115">_xlfn.XLOOKUP(transformación!A106,'[1]Desempleo armonizado'!$A$2:$A$101,_xlfn.XLOOKUP($C$1,'[1]Desempleo armonizado'!$B$1:$P$1,'[1]Desempleo armonizado'!$B$2:$P$101))</f>
        <v>5.3</v>
      </c>
      <c r="G115" s="26" cm="1">
        <f t="array" ref="G115">IFERROR(_xlfn.XLOOKUP(transformación!$B106,[1]Forwarkeys!$B$2:$B$1000,_xlfn.XLOOKUP($C$1,[1]Forwarkeys!$C$1:$BA$1,[1]Forwarkeys!$C$2:$BA$1000)),"-")</f>
        <v>5160</v>
      </c>
      <c r="H115" s="19">
        <f>España!E115</f>
        <v>100.54</v>
      </c>
      <c r="I115" s="3">
        <f>[1]Aeropuerto!$D108</f>
        <v>4322</v>
      </c>
      <c r="J115" s="3" cm="1">
        <f t="array" ref="J115">_xlfn.XLOOKUP(transformación!$B106,[1]Mortalidad!$A$2:$A$301,_xlfn.XLOOKUP($C$1,[1]Mortalidad!$B$1:$P$1,[1]Mortalidad!$B$2:$P$301))</f>
        <v>6425</v>
      </c>
      <c r="K115" s="19" cm="1">
        <f t="array" ref="K115">_xlfn.XLOOKUP(transformación!$B106,'[1]Indice del consumidor'!$A$2:$A$301,_xlfn.XLOOKUP($C$1,'[1]Indice del consumidor'!$B$1:$P$1,'[1]Indice del consumidor'!$B$2:$P$301))</f>
        <v>-10.5</v>
      </c>
      <c r="L115" s="34" t="s">
        <v>702</v>
      </c>
      <c r="M115" s="34" t="s">
        <v>702</v>
      </c>
      <c r="N115" s="34" t="s">
        <v>702</v>
      </c>
    </row>
    <row r="116" spans="1:14" x14ac:dyDescent="0.3">
      <c r="A116" s="2" t="str">
        <f>'Viajeros Hoteles y Apartamet'!A116</f>
        <v>2013</v>
      </c>
      <c r="B116" s="2" t="str">
        <f>'Viajeros Hoteles y Apartamet'!B116</f>
        <v>9</v>
      </c>
      <c r="C116" s="3">
        <f>'Viajeros Hoteles y Apartamet'!N116</f>
        <v>14023</v>
      </c>
      <c r="D116" s="3" cm="1">
        <f t="array" ref="D116">_xlfn.XLOOKUP(transformación!A107,'[1]Pib Pc'!$A$2:$A$81,_xlfn.XLOOKUP($C$1,'[1]Pib Pc'!B$1:P$1,'[1]Pib Pc'!$B$2:$P$81))</f>
        <v>9570</v>
      </c>
      <c r="E116" s="19" cm="1">
        <f t="array" ref="E116">_xlfn.XLOOKUP(transformación!B107,'[1]IPC Armonizado'!$A$2:$A$250,_xlfn.XLOOKUP($C$1,'[1]IPC Armonizado'!$B$1:$Q$1,'[1]IPC Armonizado'!$B$2:$Q$250))</f>
        <v>98.31</v>
      </c>
      <c r="F116" s="19" cm="1">
        <f t="array" ref="F116">_xlfn.XLOOKUP(transformación!A107,'[1]Desempleo armonizado'!$A$2:$A$101,_xlfn.XLOOKUP($C$1,'[1]Desempleo armonizado'!$B$1:$P$1,'[1]Desempleo armonizado'!$B$2:$P$101))</f>
        <v>5.3</v>
      </c>
      <c r="G116" s="26" cm="1">
        <f t="array" ref="G116">IFERROR(_xlfn.XLOOKUP(transformación!$B107,[1]Forwarkeys!$B$2:$B$1000,_xlfn.XLOOKUP($C$1,[1]Forwarkeys!$C$1:$BA$1,[1]Forwarkeys!$C$2:$BA$1000)),"-")</f>
        <v>5100</v>
      </c>
      <c r="H116" s="19">
        <f>España!E116</f>
        <v>101.32</v>
      </c>
      <c r="I116" s="3">
        <f>[1]Aeropuerto!$D109</f>
        <v>4111</v>
      </c>
      <c r="J116" s="3" cm="1">
        <f t="array" ref="J116">_xlfn.XLOOKUP(transformación!$B107,[1]Mortalidad!$A$2:$A$301,_xlfn.XLOOKUP($C$1,[1]Mortalidad!$B$1:$P$1,[1]Mortalidad!$B$2:$P$301))</f>
        <v>6050</v>
      </c>
      <c r="K116" s="19" cm="1">
        <f t="array" ref="K116">_xlfn.XLOOKUP(transformación!$B107,'[1]Indice del consumidor'!$A$2:$A$301,_xlfn.XLOOKUP($C$1,'[1]Indice del consumidor'!$B$1:$P$1,'[1]Indice del consumidor'!$B$2:$P$301))</f>
        <v>-8</v>
      </c>
      <c r="L116" s="34" t="s">
        <v>702</v>
      </c>
      <c r="M116" s="34" t="s">
        <v>702</v>
      </c>
      <c r="N116" s="34" t="s">
        <v>702</v>
      </c>
    </row>
    <row r="117" spans="1:14" x14ac:dyDescent="0.3">
      <c r="A117" s="2" t="str">
        <f>'Viajeros Hoteles y Apartamet'!A117</f>
        <v>2013</v>
      </c>
      <c r="B117" s="2" t="str">
        <f>'Viajeros Hoteles y Apartamet'!B117</f>
        <v>10</v>
      </c>
      <c r="C117" s="3">
        <f>'Viajeros Hoteles y Apartamet'!N117</f>
        <v>9529</v>
      </c>
      <c r="D117" s="3" cm="1">
        <f t="array" ref="D117">_xlfn.XLOOKUP(transformación!A108,'[1]Pib Pc'!$A$2:$A$81,_xlfn.XLOOKUP($C$1,'[1]Pib Pc'!B$1:P$1,'[1]Pib Pc'!$B$2:$P$81))</f>
        <v>10000</v>
      </c>
      <c r="E117" s="19" cm="1">
        <f t="array" ref="E117">_xlfn.XLOOKUP(transformación!B108,'[1]IPC Armonizado'!$A$2:$A$250,_xlfn.XLOOKUP($C$1,'[1]IPC Armonizado'!$B$1:$Q$1,'[1]IPC Armonizado'!$B$2:$Q$250))</f>
        <v>98.3</v>
      </c>
      <c r="F117" s="19" cm="1">
        <f t="array" ref="F117">_xlfn.XLOOKUP(transformación!A108,'[1]Desempleo armonizado'!$A$2:$A$101,_xlfn.XLOOKUP($C$1,'[1]Desempleo armonizado'!$B$1:$P$1,'[1]Desempleo armonizado'!$B$2:$P$101))</f>
        <v>5.4</v>
      </c>
      <c r="G117" s="26" cm="1">
        <f t="array" ref="G117">IFERROR(_xlfn.XLOOKUP(transformación!$B108,[1]Forwarkeys!$B$2:$B$1000,_xlfn.XLOOKUP($C$1,[1]Forwarkeys!$C$1:$BA$1,[1]Forwarkeys!$C$2:$BA$1000)),"-")</f>
        <v>3210</v>
      </c>
      <c r="H117" s="19">
        <f>España!E117</f>
        <v>101.34</v>
      </c>
      <c r="I117" s="3">
        <f>[1]Aeropuerto!$D110</f>
        <v>2398</v>
      </c>
      <c r="J117" s="3" cm="1">
        <f t="array" ref="J117">_xlfn.XLOOKUP(transformación!$B108,[1]Mortalidad!$A$2:$A$301,_xlfn.XLOOKUP($C$1,[1]Mortalidad!$B$1:$P$1,[1]Mortalidad!$B$2:$P$301))</f>
        <v>6476</v>
      </c>
      <c r="K117" s="19" cm="1">
        <f t="array" ref="K117">_xlfn.XLOOKUP(transformación!$B108,'[1]Indice del consumidor'!$A$2:$A$301,_xlfn.XLOOKUP($C$1,'[1]Indice del consumidor'!$B$1:$P$1,'[1]Indice del consumidor'!$B$2:$P$301))</f>
        <v>-7.8</v>
      </c>
      <c r="L117" s="34" t="s">
        <v>702</v>
      </c>
      <c r="M117" s="34" t="s">
        <v>702</v>
      </c>
      <c r="N117" s="34" t="s">
        <v>702</v>
      </c>
    </row>
    <row r="118" spans="1:14" x14ac:dyDescent="0.3">
      <c r="A118" s="2" t="str">
        <f>'Viajeros Hoteles y Apartamet'!A118</f>
        <v>2013</v>
      </c>
      <c r="B118" s="2" t="str">
        <f>'Viajeros Hoteles y Apartamet'!B118</f>
        <v>11</v>
      </c>
      <c r="C118" s="3">
        <f>'Viajeros Hoteles y Apartamet'!N118</f>
        <v>6003</v>
      </c>
      <c r="D118" s="3" cm="1">
        <f t="array" ref="D118">_xlfn.XLOOKUP(transformación!A109,'[1]Pib Pc'!$A$2:$A$81,_xlfn.XLOOKUP($C$1,'[1]Pib Pc'!B$1:P$1,'[1]Pib Pc'!$B$2:$P$81))</f>
        <v>10000</v>
      </c>
      <c r="E118" s="19" cm="1">
        <f t="array" ref="E118">_xlfn.XLOOKUP(transformación!B109,'[1]IPC Armonizado'!$A$2:$A$250,_xlfn.XLOOKUP($C$1,'[1]IPC Armonizado'!$B$1:$Q$1,'[1]IPC Armonizado'!$B$2:$Q$250))</f>
        <v>98.33</v>
      </c>
      <c r="F118" s="19" cm="1">
        <f t="array" ref="F118">_xlfn.XLOOKUP(transformación!A109,'[1]Desempleo armonizado'!$A$2:$A$101,_xlfn.XLOOKUP($C$1,'[1]Desempleo armonizado'!$B$1:$P$1,'[1]Desempleo armonizado'!$B$2:$P$101))</f>
        <v>5.4</v>
      </c>
      <c r="G118" s="26" cm="1">
        <f t="array" ref="G118">IFERROR(_xlfn.XLOOKUP(transformación!$B109,[1]Forwarkeys!$B$2:$B$1000,_xlfn.XLOOKUP($C$1,[1]Forwarkeys!$C$1:$BA$1,[1]Forwarkeys!$C$2:$BA$1000)),"-")</f>
        <v>3300</v>
      </c>
      <c r="H118" s="19">
        <f>España!E118</f>
        <v>101.35</v>
      </c>
      <c r="I118" s="3">
        <f>[1]Aeropuerto!$D111</f>
        <v>2208</v>
      </c>
      <c r="J118" s="3" cm="1">
        <f t="array" ref="J118">_xlfn.XLOOKUP(transformación!$B109,[1]Mortalidad!$A$2:$A$301,_xlfn.XLOOKUP($C$1,[1]Mortalidad!$B$1:$P$1,[1]Mortalidad!$B$2:$P$301))</f>
        <v>6269</v>
      </c>
      <c r="K118" s="19" cm="1">
        <f t="array" ref="K118">_xlfn.XLOOKUP(transformación!$B109,'[1]Indice del consumidor'!$A$2:$A$301,_xlfn.XLOOKUP($C$1,'[1]Indice del consumidor'!$B$1:$P$1,'[1]Indice del consumidor'!$B$2:$P$301))</f>
        <v>-6.8</v>
      </c>
      <c r="L118" s="34" t="s">
        <v>702</v>
      </c>
      <c r="M118" s="34" t="s">
        <v>702</v>
      </c>
      <c r="N118" s="34" t="s">
        <v>702</v>
      </c>
    </row>
    <row r="119" spans="1:14" x14ac:dyDescent="0.3">
      <c r="A119" s="2" t="str">
        <f>'Viajeros Hoteles y Apartamet'!A119</f>
        <v>2013</v>
      </c>
      <c r="B119" s="2" t="str">
        <f>'Viajeros Hoteles y Apartamet'!B119</f>
        <v>12</v>
      </c>
      <c r="C119" s="3">
        <f>'Viajeros Hoteles y Apartamet'!N119</f>
        <v>3762</v>
      </c>
      <c r="D119" s="3" cm="1">
        <f t="array" ref="D119">_xlfn.XLOOKUP(transformación!A110,'[1]Pib Pc'!$A$2:$A$81,_xlfn.XLOOKUP($C$1,'[1]Pib Pc'!B$1:P$1,'[1]Pib Pc'!$B$2:$P$81))</f>
        <v>10000</v>
      </c>
      <c r="E119" s="19" cm="1">
        <f t="array" ref="E119">_xlfn.XLOOKUP(transformación!B110,'[1]IPC Armonizado'!$A$2:$A$250,_xlfn.XLOOKUP($C$1,'[1]IPC Armonizado'!$B$1:$Q$1,'[1]IPC Armonizado'!$B$2:$Q$250))</f>
        <v>99.08</v>
      </c>
      <c r="F119" s="19" cm="1">
        <f t="array" ref="F119">_xlfn.XLOOKUP(transformación!A110,'[1]Desempleo armonizado'!$A$2:$A$101,_xlfn.XLOOKUP($C$1,'[1]Desempleo armonizado'!$B$1:$P$1,'[1]Desempleo armonizado'!$B$2:$P$101))</f>
        <v>5.4</v>
      </c>
      <c r="G119" s="26" cm="1">
        <f t="array" ref="G119">IFERROR(_xlfn.XLOOKUP(transformación!$B110,[1]Forwarkeys!$B$2:$B$1000,_xlfn.XLOOKUP($C$1,[1]Forwarkeys!$C$1:$BA$1,[1]Forwarkeys!$C$2:$BA$1000)),"-")</f>
        <v>1620</v>
      </c>
      <c r="H119" s="19">
        <f>España!E119</f>
        <v>101.37</v>
      </c>
      <c r="I119" s="3">
        <f>[1]Aeropuerto!$D112</f>
        <v>1167</v>
      </c>
      <c r="J119" s="3" cm="1">
        <f t="array" ref="J119">_xlfn.XLOOKUP(transformación!$B110,[1]Mortalidad!$A$2:$A$301,_xlfn.XLOOKUP($C$1,[1]Mortalidad!$B$1:$P$1,[1]Mortalidad!$B$2:$P$301))</f>
        <v>6752</v>
      </c>
      <c r="K119" s="19" cm="1">
        <f t="array" ref="K119">_xlfn.XLOOKUP(transformación!$B110,'[1]Indice del consumidor'!$A$2:$A$301,_xlfn.XLOOKUP($C$1,'[1]Indice del consumidor'!$B$1:$P$1,'[1]Indice del consumidor'!$B$2:$P$301))</f>
        <v>-11.3</v>
      </c>
      <c r="L119" s="34" t="s">
        <v>702</v>
      </c>
      <c r="M119" s="34" t="s">
        <v>702</v>
      </c>
      <c r="N119" s="34" t="s">
        <v>702</v>
      </c>
    </row>
    <row r="120" spans="1:14" x14ac:dyDescent="0.3">
      <c r="A120" s="2" t="str">
        <f>'Viajeros Hoteles y Apartamet'!A120</f>
        <v>2014</v>
      </c>
      <c r="B120" s="2" t="str">
        <f>'Viajeros Hoteles y Apartamet'!B120</f>
        <v>1</v>
      </c>
      <c r="C120" s="3">
        <f>'Viajeros Hoteles y Apartamet'!N120</f>
        <v>3617</v>
      </c>
      <c r="D120" s="3" cm="1">
        <f t="array" ref="D120">_xlfn.XLOOKUP(transformación!A111,'[1]Pib Pc'!$A$2:$A$81,_xlfn.XLOOKUP($C$1,'[1]Pib Pc'!B$1:P$1,'[1]Pib Pc'!$B$2:$P$81))</f>
        <v>9270</v>
      </c>
      <c r="E120" s="19" cm="1">
        <f t="array" ref="E120">_xlfn.XLOOKUP(transformación!B111,'[1]IPC Armonizado'!$A$2:$A$250,_xlfn.XLOOKUP($C$1,'[1]IPC Armonizado'!$B$1:$Q$1,'[1]IPC Armonizado'!$B$2:$Q$250))</f>
        <v>98.01</v>
      </c>
      <c r="F120" s="19" cm="1">
        <f t="array" ref="F120">_xlfn.XLOOKUP(transformación!A111,'[1]Desempleo armonizado'!$A$2:$A$101,_xlfn.XLOOKUP($C$1,'[1]Desempleo armonizado'!$B$1:$P$1,'[1]Desempleo armonizado'!$B$2:$P$101))</f>
        <v>6</v>
      </c>
      <c r="G120" s="26" cm="1">
        <f t="array" ref="G120">IFERROR(_xlfn.XLOOKUP(transformación!$B111,[1]Forwarkeys!$B$2:$B$1000,_xlfn.XLOOKUP($C$1,[1]Forwarkeys!$C$1:$BA$1,[1]Forwarkeys!$C$2:$BA$1000)),"-")</f>
        <v>1260</v>
      </c>
      <c r="H120" s="19">
        <f>España!E120</f>
        <v>99.49</v>
      </c>
      <c r="I120" s="3">
        <f>[1]Aeropuerto!$D113</f>
        <v>940</v>
      </c>
      <c r="J120" s="3" cm="1">
        <f t="array" ref="J120">_xlfn.XLOOKUP(transformación!$B111,[1]Mortalidad!$A$2:$A$301,_xlfn.XLOOKUP($C$1,[1]Mortalidad!$B$1:$P$1,[1]Mortalidad!$B$2:$P$301))</f>
        <v>6798</v>
      </c>
      <c r="K120" s="19" cm="1">
        <f t="array" ref="K120">_xlfn.XLOOKUP(transformación!$B111,'[1]Indice del consumidor'!$A$2:$A$301,_xlfn.XLOOKUP($C$1,'[1]Indice del consumidor'!$B$1:$P$1,'[1]Indice del consumidor'!$B$2:$P$301))</f>
        <v>-9.6999999999999993</v>
      </c>
      <c r="L120" s="34" t="s">
        <v>702</v>
      </c>
      <c r="M120" s="34" t="s">
        <v>702</v>
      </c>
      <c r="N120" s="34" t="s">
        <v>702</v>
      </c>
    </row>
    <row r="121" spans="1:14" x14ac:dyDescent="0.3">
      <c r="A121" s="2" t="str">
        <f>'Viajeros Hoteles y Apartamet'!A121</f>
        <v>2014</v>
      </c>
      <c r="B121" s="2" t="str">
        <f>'Viajeros Hoteles y Apartamet'!B121</f>
        <v>2</v>
      </c>
      <c r="C121" s="3">
        <f>'Viajeros Hoteles y Apartamet'!N121</f>
        <v>6826</v>
      </c>
      <c r="D121" s="3" cm="1">
        <f t="array" ref="D121">_xlfn.XLOOKUP(transformación!A112,'[1]Pib Pc'!$A$2:$A$81,_xlfn.XLOOKUP($C$1,'[1]Pib Pc'!B$1:P$1,'[1]Pib Pc'!$B$2:$P$81))</f>
        <v>9270</v>
      </c>
      <c r="E121" s="19" cm="1">
        <f t="array" ref="E121">_xlfn.XLOOKUP(transformación!B112,'[1]IPC Armonizado'!$A$2:$A$250,_xlfn.XLOOKUP($C$1,'[1]IPC Armonizado'!$B$1:$Q$1,'[1]IPC Armonizado'!$B$2:$Q$250))</f>
        <v>98.3</v>
      </c>
      <c r="F121" s="19" cm="1">
        <f t="array" ref="F121">_xlfn.XLOOKUP(transformación!A112,'[1]Desempleo armonizado'!$A$2:$A$101,_xlfn.XLOOKUP($C$1,'[1]Desempleo armonizado'!$B$1:$P$1,'[1]Desempleo armonizado'!$B$2:$P$101))</f>
        <v>6</v>
      </c>
      <c r="G121" s="26" cm="1">
        <f t="array" ref="G121">IFERROR(_xlfn.XLOOKUP(transformación!$B112,[1]Forwarkeys!$B$2:$B$1000,_xlfn.XLOOKUP($C$1,[1]Forwarkeys!$C$1:$BA$1,[1]Forwarkeys!$C$2:$BA$1000)),"-")</f>
        <v>2700</v>
      </c>
      <c r="H121" s="19">
        <f>España!E121</f>
        <v>99.36</v>
      </c>
      <c r="I121" s="3">
        <f>[1]Aeropuerto!$D114</f>
        <v>2119</v>
      </c>
      <c r="J121" s="3" cm="1">
        <f t="array" ref="J121">_xlfn.XLOOKUP(transformación!$B112,[1]Mortalidad!$A$2:$A$301,_xlfn.XLOOKUP($C$1,[1]Mortalidad!$B$1:$P$1,[1]Mortalidad!$B$2:$P$301))</f>
        <v>6546</v>
      </c>
      <c r="K121" s="19" cm="1">
        <f t="array" ref="K121">_xlfn.XLOOKUP(transformación!$B112,'[1]Indice del consumidor'!$A$2:$A$301,_xlfn.XLOOKUP($C$1,'[1]Indice del consumidor'!$B$1:$P$1,'[1]Indice del consumidor'!$B$2:$P$301))</f>
        <v>-10.199999999999999</v>
      </c>
      <c r="L121" s="34" t="s">
        <v>702</v>
      </c>
      <c r="M121" s="34" t="s">
        <v>702</v>
      </c>
      <c r="N121" s="34" t="s">
        <v>702</v>
      </c>
    </row>
    <row r="122" spans="1:14" x14ac:dyDescent="0.3">
      <c r="A122" s="2" t="str">
        <f>'Viajeros Hoteles y Apartamet'!A122</f>
        <v>2014</v>
      </c>
      <c r="B122" s="2" t="str">
        <f>'Viajeros Hoteles y Apartamet'!B122</f>
        <v>3</v>
      </c>
      <c r="C122" s="3">
        <f>'Viajeros Hoteles y Apartamet'!N122</f>
        <v>7663</v>
      </c>
      <c r="D122" s="3" cm="1">
        <f t="array" ref="D122">_xlfn.XLOOKUP(transformación!A113,'[1]Pib Pc'!$A$2:$A$81,_xlfn.XLOOKUP($C$1,'[1]Pib Pc'!B$1:P$1,'[1]Pib Pc'!$B$2:$P$81))</f>
        <v>9270</v>
      </c>
      <c r="E122" s="19" cm="1">
        <f t="array" ref="E122">_xlfn.XLOOKUP(transformación!B113,'[1]IPC Armonizado'!$A$2:$A$250,_xlfn.XLOOKUP($C$1,'[1]IPC Armonizado'!$B$1:$Q$1,'[1]IPC Armonizado'!$B$2:$Q$250))</f>
        <v>99.22</v>
      </c>
      <c r="F122" s="19" cm="1">
        <f t="array" ref="F122">_xlfn.XLOOKUP(transformación!A113,'[1]Desempleo armonizado'!$A$2:$A$101,_xlfn.XLOOKUP($C$1,'[1]Desempleo armonizado'!$B$1:$P$1,'[1]Desempleo armonizado'!$B$2:$P$101))</f>
        <v>6</v>
      </c>
      <c r="G122" s="26" cm="1">
        <f t="array" ref="G122">IFERROR(_xlfn.XLOOKUP(transformación!$B113,[1]Forwarkeys!$B$2:$B$1000,_xlfn.XLOOKUP($C$1,[1]Forwarkeys!$C$1:$BA$1,[1]Forwarkeys!$C$2:$BA$1000)),"-")</f>
        <v>4140</v>
      </c>
      <c r="H122" s="19">
        <f>España!E122</f>
        <v>100.94</v>
      </c>
      <c r="I122" s="3">
        <f>[1]Aeropuerto!$D115</f>
        <v>3389</v>
      </c>
      <c r="J122" s="3" cm="1">
        <f t="array" ref="J122">_xlfn.XLOOKUP(transformación!$B113,[1]Mortalidad!$A$2:$A$301,_xlfn.XLOOKUP($C$1,[1]Mortalidad!$B$1:$P$1,[1]Mortalidad!$B$2:$P$301))</f>
        <v>7000</v>
      </c>
      <c r="K122" s="19" cm="1">
        <f t="array" ref="K122">_xlfn.XLOOKUP(transformación!$B113,'[1]Indice del consumidor'!$A$2:$A$301,_xlfn.XLOOKUP($C$1,'[1]Indice del consumidor'!$B$1:$P$1,'[1]Indice del consumidor'!$B$2:$P$301))</f>
        <v>-10.199999999999999</v>
      </c>
      <c r="L122" s="34" t="s">
        <v>702</v>
      </c>
      <c r="M122" s="34" t="s">
        <v>702</v>
      </c>
      <c r="N122" s="34" t="s">
        <v>702</v>
      </c>
    </row>
    <row r="123" spans="1:14" x14ac:dyDescent="0.3">
      <c r="A123" s="2" t="str">
        <f>'Viajeros Hoteles y Apartamet'!A123</f>
        <v>2014</v>
      </c>
      <c r="B123" s="2" t="str">
        <f>'Viajeros Hoteles y Apartamet'!B123</f>
        <v>4</v>
      </c>
      <c r="C123" s="3">
        <f>'Viajeros Hoteles y Apartamet'!N123</f>
        <v>10046</v>
      </c>
      <c r="D123" s="3" cm="1">
        <f t="array" ref="D123">_xlfn.XLOOKUP(transformación!A114,'[1]Pib Pc'!$A$2:$A$81,_xlfn.XLOOKUP($C$1,'[1]Pib Pc'!B$1:P$1,'[1]Pib Pc'!$B$2:$P$81))</f>
        <v>9760</v>
      </c>
      <c r="E123" s="19" cm="1">
        <f t="array" ref="E123">_xlfn.XLOOKUP(transformación!B114,'[1]IPC Armonizado'!$A$2:$A$250,_xlfn.XLOOKUP($C$1,'[1]IPC Armonizado'!$B$1:$Q$1,'[1]IPC Armonizado'!$B$2:$Q$250))</f>
        <v>99.35</v>
      </c>
      <c r="F123" s="19" cm="1">
        <f t="array" ref="F123">_xlfn.XLOOKUP(transformación!A114,'[1]Desempleo armonizado'!$A$2:$A$101,_xlfn.XLOOKUP($C$1,'[1]Desempleo armonizado'!$B$1:$P$1,'[1]Desempleo armonizado'!$B$2:$P$101))</f>
        <v>5.4</v>
      </c>
      <c r="G123" s="26" cm="1">
        <f t="array" ref="G123">IFERROR(_xlfn.XLOOKUP(transformación!$B114,[1]Forwarkeys!$B$2:$B$1000,_xlfn.XLOOKUP($C$1,[1]Forwarkeys!$C$1:$BA$1,[1]Forwarkeys!$C$2:$BA$1000)),"-")</f>
        <v>4374</v>
      </c>
      <c r="H123" s="19">
        <f>España!E123</f>
        <v>101.57</v>
      </c>
      <c r="I123" s="3">
        <f>[1]Aeropuerto!$D116</f>
        <v>3818</v>
      </c>
      <c r="J123" s="3" cm="1">
        <f t="array" ref="J123">_xlfn.XLOOKUP(transformación!$B114,[1]Mortalidad!$A$2:$A$301,_xlfn.XLOOKUP($C$1,[1]Mortalidad!$B$1:$P$1,[1]Mortalidad!$B$2:$P$301))</f>
        <v>6543</v>
      </c>
      <c r="K123" s="19" cm="1">
        <f t="array" ref="K123">_xlfn.XLOOKUP(transformación!$B114,'[1]Indice del consumidor'!$A$2:$A$301,_xlfn.XLOOKUP($C$1,'[1]Indice del consumidor'!$B$1:$P$1,'[1]Indice del consumidor'!$B$2:$P$301))</f>
        <v>-11.2</v>
      </c>
      <c r="L123" s="34" t="s">
        <v>702</v>
      </c>
      <c r="M123" s="34" t="s">
        <v>702</v>
      </c>
      <c r="N123" s="34" t="s">
        <v>702</v>
      </c>
    </row>
    <row r="124" spans="1:14" x14ac:dyDescent="0.3">
      <c r="A124" s="2" t="str">
        <f>'Viajeros Hoteles y Apartamet'!A124</f>
        <v>2014</v>
      </c>
      <c r="B124" s="2" t="str">
        <f>'Viajeros Hoteles y Apartamet'!B124</f>
        <v>5</v>
      </c>
      <c r="C124" s="3">
        <f>'Viajeros Hoteles y Apartamet'!N124</f>
        <v>13289</v>
      </c>
      <c r="D124" s="3" cm="1">
        <f t="array" ref="D124">_xlfn.XLOOKUP(transformación!A115,'[1]Pib Pc'!$A$2:$A$81,_xlfn.XLOOKUP($C$1,'[1]Pib Pc'!B$1:P$1,'[1]Pib Pc'!$B$2:$P$81))</f>
        <v>9760</v>
      </c>
      <c r="E124" s="19" cm="1">
        <f t="array" ref="E124">_xlfn.XLOOKUP(transformación!B115,'[1]IPC Armonizado'!$A$2:$A$250,_xlfn.XLOOKUP($C$1,'[1]IPC Armonizado'!$B$1:$Q$1,'[1]IPC Armonizado'!$B$2:$Q$250))</f>
        <v>99.44</v>
      </c>
      <c r="F124" s="19" cm="1">
        <f t="array" ref="F124">_xlfn.XLOOKUP(transformación!A115,'[1]Desempleo armonizado'!$A$2:$A$101,_xlfn.XLOOKUP($C$1,'[1]Desempleo armonizado'!$B$1:$P$1,'[1]Desempleo armonizado'!$B$2:$P$101))</f>
        <v>5.4</v>
      </c>
      <c r="G124" s="26" cm="1">
        <f t="array" ref="G124">IFERROR(_xlfn.XLOOKUP(transformación!$B115,[1]Forwarkeys!$B$2:$B$1000,_xlfn.XLOOKUP($C$1,[1]Forwarkeys!$C$1:$BA$1,[1]Forwarkeys!$C$2:$BA$1000)),"-")</f>
        <v>4440</v>
      </c>
      <c r="H124" s="19">
        <f>España!E124</f>
        <v>101.54</v>
      </c>
      <c r="I124" s="3">
        <f>[1]Aeropuerto!$D117</f>
        <v>3378</v>
      </c>
      <c r="J124" s="3" cm="1">
        <f t="array" ref="J124">_xlfn.XLOOKUP(transformación!$B115,[1]Mortalidad!$A$2:$A$301,_xlfn.XLOOKUP($C$1,[1]Mortalidad!$B$1:$P$1,[1]Mortalidad!$B$2:$P$301))</f>
        <v>6586</v>
      </c>
      <c r="K124" s="19" cm="1">
        <f t="array" ref="K124">_xlfn.XLOOKUP(transformación!$B115,'[1]Indice del consumidor'!$A$2:$A$301,_xlfn.XLOOKUP($C$1,'[1]Indice del consumidor'!$B$1:$P$1,'[1]Indice del consumidor'!$B$2:$P$301))</f>
        <v>-11.8</v>
      </c>
      <c r="L124" s="34" t="s">
        <v>702</v>
      </c>
      <c r="M124" s="34" t="s">
        <v>702</v>
      </c>
      <c r="N124" s="34" t="s">
        <v>702</v>
      </c>
    </row>
    <row r="125" spans="1:14" x14ac:dyDescent="0.3">
      <c r="A125" s="2" t="str">
        <f>'Viajeros Hoteles y Apartamet'!A125</f>
        <v>2014</v>
      </c>
      <c r="B125" s="2" t="str">
        <f>'Viajeros Hoteles y Apartamet'!B125</f>
        <v>6</v>
      </c>
      <c r="C125" s="3">
        <f>'Viajeros Hoteles y Apartamet'!N125</f>
        <v>10265</v>
      </c>
      <c r="D125" s="3" cm="1">
        <f t="array" ref="D125">_xlfn.XLOOKUP(transformación!A116,'[1]Pib Pc'!$A$2:$A$81,_xlfn.XLOOKUP($C$1,'[1]Pib Pc'!B$1:P$1,'[1]Pib Pc'!$B$2:$P$81))</f>
        <v>9760</v>
      </c>
      <c r="E125" s="19" cm="1">
        <f t="array" ref="E125">_xlfn.XLOOKUP(transformación!B116,'[1]IPC Armonizado'!$A$2:$A$250,_xlfn.XLOOKUP($C$1,'[1]IPC Armonizado'!$B$1:$Q$1,'[1]IPC Armonizado'!$B$2:$Q$250))</f>
        <v>99.43</v>
      </c>
      <c r="F125" s="19" cm="1">
        <f t="array" ref="F125">_xlfn.XLOOKUP(transformación!A116,'[1]Desempleo armonizado'!$A$2:$A$101,_xlfn.XLOOKUP($C$1,'[1]Desempleo armonizado'!$B$1:$P$1,'[1]Desempleo armonizado'!$B$2:$P$101))</f>
        <v>5.4</v>
      </c>
      <c r="G125" s="26" cm="1">
        <f t="array" ref="G125">IFERROR(_xlfn.XLOOKUP(transformación!$B116,[1]Forwarkeys!$B$2:$B$1000,_xlfn.XLOOKUP($C$1,[1]Forwarkeys!$C$1:$BA$1,[1]Forwarkeys!$C$2:$BA$1000)),"-")</f>
        <v>4500</v>
      </c>
      <c r="H125" s="19">
        <f>España!E125</f>
        <v>101.49</v>
      </c>
      <c r="I125" s="3">
        <f>[1]Aeropuerto!$D118</f>
        <v>3699</v>
      </c>
      <c r="J125" s="3" cm="1">
        <f t="array" ref="J125">_xlfn.XLOOKUP(transformación!$B116,[1]Mortalidad!$A$2:$A$301,_xlfn.XLOOKUP($C$1,[1]Mortalidad!$B$1:$P$1,[1]Mortalidad!$B$2:$P$301))</f>
        <v>6190</v>
      </c>
      <c r="K125" s="19" cm="1">
        <f t="array" ref="K125">_xlfn.XLOOKUP(transformación!$B116,'[1]Indice del consumidor'!$A$2:$A$301,_xlfn.XLOOKUP($C$1,'[1]Indice del consumidor'!$B$1:$P$1,'[1]Indice del consumidor'!$B$2:$P$301))</f>
        <v>-9.3000000000000007</v>
      </c>
      <c r="L125" s="34" t="s">
        <v>702</v>
      </c>
      <c r="M125" s="34" t="s">
        <v>702</v>
      </c>
      <c r="N125" s="34" t="s">
        <v>702</v>
      </c>
    </row>
    <row r="126" spans="1:14" x14ac:dyDescent="0.3">
      <c r="A126" s="2" t="str">
        <f>'Viajeros Hoteles y Apartamet'!A126</f>
        <v>2014</v>
      </c>
      <c r="B126" s="2" t="str">
        <f>'Viajeros Hoteles y Apartamet'!B126</f>
        <v>7</v>
      </c>
      <c r="C126" s="3">
        <f>'Viajeros Hoteles y Apartamet'!N126</f>
        <v>18429</v>
      </c>
      <c r="D126" s="3" cm="1">
        <f t="array" ref="D126">_xlfn.XLOOKUP(transformación!A117,'[1]Pib Pc'!$A$2:$A$81,_xlfn.XLOOKUP($C$1,'[1]Pib Pc'!B$1:P$1,'[1]Pib Pc'!$B$2:$P$81))</f>
        <v>9750</v>
      </c>
      <c r="E126" s="19" cm="1">
        <f t="array" ref="E126">_xlfn.XLOOKUP(transformación!B117,'[1]IPC Armonizado'!$A$2:$A$250,_xlfn.XLOOKUP($C$1,'[1]IPC Armonizado'!$B$1:$Q$1,'[1]IPC Armonizado'!$B$2:$Q$250))</f>
        <v>98.77</v>
      </c>
      <c r="F126" s="19" cm="1">
        <f t="array" ref="F126">_xlfn.XLOOKUP(transformación!A117,'[1]Desempleo armonizado'!$A$2:$A$101,_xlfn.XLOOKUP($C$1,'[1]Desempleo armonizado'!$B$1:$P$1,'[1]Desempleo armonizado'!$B$2:$P$101))</f>
        <v>5.6</v>
      </c>
      <c r="G126" s="26" cm="1">
        <f t="array" ref="G126">IFERROR(_xlfn.XLOOKUP(transformación!$B117,[1]Forwarkeys!$B$2:$B$1000,_xlfn.XLOOKUP($C$1,[1]Forwarkeys!$C$1:$BA$1,[1]Forwarkeys!$C$2:$BA$1000)),"-")</f>
        <v>4320</v>
      </c>
      <c r="H126" s="19">
        <f>España!E126</f>
        <v>99.93</v>
      </c>
      <c r="I126" s="3">
        <f>[1]Aeropuerto!$D119</f>
        <v>3854</v>
      </c>
      <c r="J126" s="3" cm="1">
        <f t="array" ref="J126">_xlfn.XLOOKUP(transformación!$B117,[1]Mortalidad!$A$2:$A$301,_xlfn.XLOOKUP($C$1,[1]Mortalidad!$B$1:$P$1,[1]Mortalidad!$B$2:$P$301))</f>
        <v>6227</v>
      </c>
      <c r="K126" s="19" cm="1">
        <f t="array" ref="K126">_xlfn.XLOOKUP(transformación!$B117,'[1]Indice del consumidor'!$A$2:$A$301,_xlfn.XLOOKUP($C$1,'[1]Indice del consumidor'!$B$1:$P$1,'[1]Indice del consumidor'!$B$2:$P$301))</f>
        <v>-10.3</v>
      </c>
      <c r="L126" s="34" t="s">
        <v>702</v>
      </c>
      <c r="M126" s="34" t="s">
        <v>702</v>
      </c>
      <c r="N126" s="34" t="s">
        <v>702</v>
      </c>
    </row>
    <row r="127" spans="1:14" x14ac:dyDescent="0.3">
      <c r="A127" s="2" t="str">
        <f>'Viajeros Hoteles y Apartamet'!A127</f>
        <v>2014</v>
      </c>
      <c r="B127" s="2" t="str">
        <f>'Viajeros Hoteles y Apartamet'!B127</f>
        <v>8</v>
      </c>
      <c r="C127" s="3">
        <f>'Viajeros Hoteles y Apartamet'!N127</f>
        <v>12144</v>
      </c>
      <c r="D127" s="3" cm="1">
        <f t="array" ref="D127">_xlfn.XLOOKUP(transformación!A118,'[1]Pib Pc'!$A$2:$A$81,_xlfn.XLOOKUP($C$1,'[1]Pib Pc'!B$1:P$1,'[1]Pib Pc'!$B$2:$P$81))</f>
        <v>9750</v>
      </c>
      <c r="E127" s="19" cm="1">
        <f t="array" ref="E127">_xlfn.XLOOKUP(transformación!B118,'[1]IPC Armonizado'!$A$2:$A$250,_xlfn.XLOOKUP($C$1,'[1]IPC Armonizado'!$B$1:$Q$1,'[1]IPC Armonizado'!$B$2:$Q$250))</f>
        <v>98.79</v>
      </c>
      <c r="F127" s="19" cm="1">
        <f t="array" ref="F127">_xlfn.XLOOKUP(transformación!A118,'[1]Desempleo armonizado'!$A$2:$A$101,_xlfn.XLOOKUP($C$1,'[1]Desempleo armonizado'!$B$1:$P$1,'[1]Desempleo armonizado'!$B$2:$P$101))</f>
        <v>5.6</v>
      </c>
      <c r="G127" s="26" cm="1">
        <f t="array" ref="G127">IFERROR(_xlfn.XLOOKUP(transformación!$B118,[1]Forwarkeys!$B$2:$B$1000,_xlfn.XLOOKUP($C$1,[1]Forwarkeys!$C$1:$BA$1,[1]Forwarkeys!$C$2:$BA$1000)),"-")</f>
        <v>4710</v>
      </c>
      <c r="H127" s="19">
        <f>España!E127</f>
        <v>100.02</v>
      </c>
      <c r="I127" s="3">
        <f>[1]Aeropuerto!$D120</f>
        <v>4174</v>
      </c>
      <c r="J127" s="3" cm="1">
        <f t="array" ref="J127">_xlfn.XLOOKUP(transformación!$B118,[1]Mortalidad!$A$2:$A$301,_xlfn.XLOOKUP($C$1,[1]Mortalidad!$B$1:$P$1,[1]Mortalidad!$B$2:$P$301))</f>
        <v>6112</v>
      </c>
      <c r="K127" s="19" cm="1">
        <f t="array" ref="K127">_xlfn.XLOOKUP(transformación!$B118,'[1]Indice del consumidor'!$A$2:$A$301,_xlfn.XLOOKUP($C$1,'[1]Indice del consumidor'!$B$1:$P$1,'[1]Indice del consumidor'!$B$2:$P$301))</f>
        <v>-10.5</v>
      </c>
      <c r="L127" s="34" t="s">
        <v>702</v>
      </c>
      <c r="M127" s="34" t="s">
        <v>702</v>
      </c>
      <c r="N127" s="34" t="s">
        <v>702</v>
      </c>
    </row>
    <row r="128" spans="1:14" x14ac:dyDescent="0.3">
      <c r="A128" s="2" t="str">
        <f>'Viajeros Hoteles y Apartamet'!A128</f>
        <v>2014</v>
      </c>
      <c r="B128" s="2" t="str">
        <f>'Viajeros Hoteles y Apartamet'!B128</f>
        <v>9</v>
      </c>
      <c r="C128" s="3">
        <f>'Viajeros Hoteles y Apartamet'!N128</f>
        <v>14393</v>
      </c>
      <c r="D128" s="3" cm="1">
        <f t="array" ref="D128">_xlfn.XLOOKUP(transformación!A119,'[1]Pib Pc'!$A$2:$A$81,_xlfn.XLOOKUP($C$1,'[1]Pib Pc'!B$1:P$1,'[1]Pib Pc'!$B$2:$P$81))</f>
        <v>9750</v>
      </c>
      <c r="E128" s="19" cm="1">
        <f t="array" ref="E128">_xlfn.XLOOKUP(transformación!B119,'[1]IPC Armonizado'!$A$2:$A$250,_xlfn.XLOOKUP($C$1,'[1]IPC Armonizado'!$B$1:$Q$1,'[1]IPC Armonizado'!$B$2:$Q$250))</f>
        <v>99.69</v>
      </c>
      <c r="F128" s="19" cm="1">
        <f t="array" ref="F128">_xlfn.XLOOKUP(transformación!A119,'[1]Desempleo armonizado'!$A$2:$A$101,_xlfn.XLOOKUP($C$1,'[1]Desempleo armonizado'!$B$1:$P$1,'[1]Desempleo armonizado'!$B$2:$P$101))</f>
        <v>5.6</v>
      </c>
      <c r="G128" s="26" cm="1">
        <f t="array" ref="G128">IFERROR(_xlfn.XLOOKUP(transformación!$B119,[1]Forwarkeys!$B$2:$B$1000,_xlfn.XLOOKUP($C$1,[1]Forwarkeys!$C$1:$BA$1,[1]Forwarkeys!$C$2:$BA$1000)),"-")</f>
        <v>3900</v>
      </c>
      <c r="H128" s="19">
        <f>España!E128</f>
        <v>101.04</v>
      </c>
      <c r="I128" s="3">
        <f>[1]Aeropuerto!$D121</f>
        <v>3369</v>
      </c>
      <c r="J128" s="3" cm="1">
        <f t="array" ref="J128">_xlfn.XLOOKUP(transformación!$B119,[1]Mortalidad!$A$2:$A$301,_xlfn.XLOOKUP($C$1,[1]Mortalidad!$B$1:$P$1,[1]Mortalidad!$B$2:$P$301))</f>
        <v>6121</v>
      </c>
      <c r="K128" s="19" cm="1">
        <f t="array" ref="K128">_xlfn.XLOOKUP(transformación!$B119,'[1]Indice del consumidor'!$A$2:$A$301,_xlfn.XLOOKUP($C$1,'[1]Indice del consumidor'!$B$1:$P$1,'[1]Indice del consumidor'!$B$2:$P$301))</f>
        <v>-11.9</v>
      </c>
      <c r="L128" s="34" t="s">
        <v>702</v>
      </c>
      <c r="M128" s="34" t="s">
        <v>702</v>
      </c>
      <c r="N128" s="34" t="s">
        <v>702</v>
      </c>
    </row>
    <row r="129" spans="1:14" x14ac:dyDescent="0.3">
      <c r="A129" s="2" t="str">
        <f>'Viajeros Hoteles y Apartamet'!A129</f>
        <v>2014</v>
      </c>
      <c r="B129" s="2" t="str">
        <f>'Viajeros Hoteles y Apartamet'!B129</f>
        <v>10</v>
      </c>
      <c r="C129" s="3">
        <f>'Viajeros Hoteles y Apartamet'!N129</f>
        <v>8944</v>
      </c>
      <c r="D129" s="3" cm="1">
        <f t="array" ref="D129">_xlfn.XLOOKUP(transformación!A120,'[1]Pib Pc'!$A$2:$A$81,_xlfn.XLOOKUP($C$1,'[1]Pib Pc'!B$1:P$1,'[1]Pib Pc'!$B$2:$P$81))</f>
        <v>10210</v>
      </c>
      <c r="E129" s="19" cm="1">
        <f t="array" ref="E129">_xlfn.XLOOKUP(transformación!B120,'[1]IPC Armonizado'!$A$2:$A$250,_xlfn.XLOOKUP($C$1,'[1]IPC Armonizado'!$B$1:$Q$1,'[1]IPC Armonizado'!$B$2:$Q$250))</f>
        <v>99.7</v>
      </c>
      <c r="F129" s="19" cm="1">
        <f t="array" ref="F129">_xlfn.XLOOKUP(transformación!A120,'[1]Desempleo armonizado'!$A$2:$A$101,_xlfn.XLOOKUP($C$1,'[1]Desempleo armonizado'!$B$1:$P$1,'[1]Desempleo armonizado'!$B$2:$P$101))</f>
        <v>5.6</v>
      </c>
      <c r="G129" s="26" cm="1">
        <f t="array" ref="G129">IFERROR(_xlfn.XLOOKUP(transformación!$B120,[1]Forwarkeys!$B$2:$B$1000,_xlfn.XLOOKUP($C$1,[1]Forwarkeys!$C$1:$BA$1,[1]Forwarkeys!$C$2:$BA$1000)),"-")</f>
        <v>4350</v>
      </c>
      <c r="H129" s="19">
        <f>España!E129</f>
        <v>101.12</v>
      </c>
      <c r="I129" s="3">
        <f>[1]Aeropuerto!$D122</f>
        <v>3174</v>
      </c>
      <c r="J129" s="3" cm="1">
        <f t="array" ref="J129">_xlfn.XLOOKUP(transformación!$B120,[1]Mortalidad!$A$2:$A$301,_xlfn.XLOOKUP($C$1,[1]Mortalidad!$B$1:$P$1,[1]Mortalidad!$B$2:$P$301))</f>
        <v>6521</v>
      </c>
      <c r="K129" s="19" cm="1">
        <f t="array" ref="K129">_xlfn.XLOOKUP(transformación!$B120,'[1]Indice del consumidor'!$A$2:$A$301,_xlfn.XLOOKUP($C$1,'[1]Indice del consumidor'!$B$1:$P$1,'[1]Indice del consumidor'!$B$2:$P$301))</f>
        <v>-11.2</v>
      </c>
      <c r="L129" s="34" t="s">
        <v>702</v>
      </c>
      <c r="M129" s="34" t="s">
        <v>702</v>
      </c>
      <c r="N129" s="34" t="s">
        <v>702</v>
      </c>
    </row>
    <row r="130" spans="1:14" x14ac:dyDescent="0.3">
      <c r="A130" s="2" t="str">
        <f>'Viajeros Hoteles y Apartamet'!A130</f>
        <v>2014</v>
      </c>
      <c r="B130" s="2" t="str">
        <f>'Viajeros Hoteles y Apartamet'!B130</f>
        <v>11</v>
      </c>
      <c r="C130" s="3">
        <f>'Viajeros Hoteles y Apartamet'!N130</f>
        <v>6456</v>
      </c>
      <c r="D130" s="3" cm="1">
        <f t="array" ref="D130">_xlfn.XLOOKUP(transformación!A121,'[1]Pib Pc'!$A$2:$A$81,_xlfn.XLOOKUP($C$1,'[1]Pib Pc'!B$1:P$1,'[1]Pib Pc'!$B$2:$P$81))</f>
        <v>10210</v>
      </c>
      <c r="E130" s="19" cm="1">
        <f t="array" ref="E130">_xlfn.XLOOKUP(transformación!B121,'[1]IPC Armonizado'!$A$2:$A$250,_xlfn.XLOOKUP($C$1,'[1]IPC Armonizado'!$B$1:$Q$1,'[1]IPC Armonizado'!$B$2:$Q$250))</f>
        <v>99.84</v>
      </c>
      <c r="F130" s="19" cm="1">
        <f t="array" ref="F130">_xlfn.XLOOKUP(transformación!A121,'[1]Desempleo armonizado'!$A$2:$A$101,_xlfn.XLOOKUP($C$1,'[1]Desempleo armonizado'!$B$1:$P$1,'[1]Desempleo armonizado'!$B$2:$P$101))</f>
        <v>5.6</v>
      </c>
      <c r="G130" s="26" cm="1">
        <f t="array" ref="G130">IFERROR(_xlfn.XLOOKUP(transformación!$B121,[1]Forwarkeys!$B$2:$B$1000,_xlfn.XLOOKUP($C$1,[1]Forwarkeys!$C$1:$BA$1,[1]Forwarkeys!$C$2:$BA$1000)),"-")</f>
        <v>3450</v>
      </c>
      <c r="H130" s="19">
        <f>España!E130</f>
        <v>100.88</v>
      </c>
      <c r="I130" s="3">
        <f>[1]Aeropuerto!$D123</f>
        <v>1896</v>
      </c>
      <c r="J130" s="3" cm="1">
        <f t="array" ref="J130">_xlfn.XLOOKUP(transformación!$B121,[1]Mortalidad!$A$2:$A$301,_xlfn.XLOOKUP($C$1,[1]Mortalidad!$B$1:$P$1,[1]Mortalidad!$B$2:$P$301))</f>
        <v>6502</v>
      </c>
      <c r="K130" s="19" cm="1">
        <f t="array" ref="K130">_xlfn.XLOOKUP(transformación!$B121,'[1]Indice del consumidor'!$A$2:$A$301,_xlfn.XLOOKUP($C$1,'[1]Indice del consumidor'!$B$1:$P$1,'[1]Indice del consumidor'!$B$2:$P$301))</f>
        <v>-7.8</v>
      </c>
      <c r="L130" s="34" t="s">
        <v>702</v>
      </c>
      <c r="M130" s="34" t="s">
        <v>702</v>
      </c>
      <c r="N130" s="34" t="s">
        <v>702</v>
      </c>
    </row>
    <row r="131" spans="1:14" x14ac:dyDescent="0.3">
      <c r="A131" s="2" t="str">
        <f>'Viajeros Hoteles y Apartamet'!A131</f>
        <v>2014</v>
      </c>
      <c r="B131" s="2" t="str">
        <f>'Viajeros Hoteles y Apartamet'!B131</f>
        <v>12</v>
      </c>
      <c r="C131" s="3">
        <f>'Viajeros Hoteles y Apartamet'!N131</f>
        <v>3878</v>
      </c>
      <c r="D131" s="3" cm="1">
        <f t="array" ref="D131">_xlfn.XLOOKUP(transformación!A122,'[1]Pib Pc'!$A$2:$A$81,_xlfn.XLOOKUP($C$1,'[1]Pib Pc'!B$1:P$1,'[1]Pib Pc'!$B$2:$P$81))</f>
        <v>10210</v>
      </c>
      <c r="E131" s="19" cm="1">
        <f t="array" ref="E131">_xlfn.XLOOKUP(transformación!B122,'[1]IPC Armonizado'!$A$2:$A$250,_xlfn.XLOOKUP($C$1,'[1]IPC Armonizado'!$B$1:$Q$1,'[1]IPC Armonizado'!$B$2:$Q$250))</f>
        <v>99.88</v>
      </c>
      <c r="F131" s="19" cm="1">
        <f t="array" ref="F131">_xlfn.XLOOKUP(transformación!A122,'[1]Desempleo armonizado'!$A$2:$A$101,_xlfn.XLOOKUP($C$1,'[1]Desempleo armonizado'!$B$1:$P$1,'[1]Desempleo armonizado'!$B$2:$P$101))</f>
        <v>5.6</v>
      </c>
      <c r="G131" s="26" cm="1">
        <f t="array" ref="G131">IFERROR(_xlfn.XLOOKUP(transformación!$B122,[1]Forwarkeys!$B$2:$B$1000,_xlfn.XLOOKUP($C$1,[1]Forwarkeys!$C$1:$BA$1,[1]Forwarkeys!$C$2:$BA$1000)),"-")</f>
        <v>2280</v>
      </c>
      <c r="H131" s="19">
        <f>España!E131</f>
        <v>100.22</v>
      </c>
      <c r="I131" s="3">
        <f>[1]Aeropuerto!$D124</f>
        <v>1698</v>
      </c>
      <c r="J131" s="3" cm="1">
        <f t="array" ref="J131">_xlfn.XLOOKUP(transformación!$B122,[1]Mortalidad!$A$2:$A$301,_xlfn.XLOOKUP($C$1,[1]Mortalidad!$B$1:$P$1,[1]Mortalidad!$B$2:$P$301))</f>
        <v>7106</v>
      </c>
      <c r="K131" s="19" cm="1">
        <f t="array" ref="K131">_xlfn.XLOOKUP(transformación!$B122,'[1]Indice del consumidor'!$A$2:$A$301,_xlfn.XLOOKUP($C$1,'[1]Indice del consumidor'!$B$1:$P$1,'[1]Indice del consumidor'!$B$2:$P$301))</f>
        <v>-10.199999999999999</v>
      </c>
      <c r="L131" s="34" t="s">
        <v>702</v>
      </c>
      <c r="M131" s="34" t="s">
        <v>702</v>
      </c>
      <c r="N131" s="34" t="s">
        <v>702</v>
      </c>
    </row>
    <row r="132" spans="1:14" x14ac:dyDescent="0.3">
      <c r="A132" s="2" t="str">
        <f>'Viajeros Hoteles y Apartamet'!A132</f>
        <v>2015</v>
      </c>
      <c r="B132" s="2" t="str">
        <f>'Viajeros Hoteles y Apartamet'!B132</f>
        <v>1</v>
      </c>
      <c r="C132" s="3">
        <f>'Viajeros Hoteles y Apartamet'!N132</f>
        <v>4190</v>
      </c>
      <c r="D132" s="3" cm="1">
        <f t="array" ref="D132">_xlfn.XLOOKUP(transformación!A123,'[1]Pib Pc'!$A$2:$A$81,_xlfn.XLOOKUP($C$1,'[1]Pib Pc'!B$1:P$1,'[1]Pib Pc'!$B$2:$P$81))</f>
        <v>9520</v>
      </c>
      <c r="E132" s="19" cm="1">
        <f t="array" ref="E132">_xlfn.XLOOKUP(transformación!B123,'[1]IPC Armonizado'!$A$2:$A$250,_xlfn.XLOOKUP($C$1,'[1]IPC Armonizado'!$B$1:$Q$1,'[1]IPC Armonizado'!$B$2:$Q$250))</f>
        <v>98.48</v>
      </c>
      <c r="F132" s="19" cm="1">
        <f t="array" ref="F132">_xlfn.XLOOKUP(transformación!A123,'[1]Desempleo armonizado'!$A$2:$A$101,_xlfn.XLOOKUP($C$1,'[1]Desempleo armonizado'!$B$1:$P$1,'[1]Desempleo armonizado'!$B$2:$P$101))</f>
        <v>5.8</v>
      </c>
      <c r="G132" s="26" cm="1">
        <f t="array" ref="G132">IFERROR(_xlfn.XLOOKUP(transformación!$B123,[1]Forwarkeys!$B$2:$B$1000,_xlfn.XLOOKUP($C$1,[1]Forwarkeys!$C$1:$BA$1,[1]Forwarkeys!$C$2:$BA$1000)),"-")</f>
        <v>1980</v>
      </c>
      <c r="H132" s="19">
        <f>España!E132</f>
        <v>98.04</v>
      </c>
      <c r="I132" s="3">
        <f>[1]Aeropuerto!$D125</f>
        <v>1157</v>
      </c>
      <c r="J132" s="3" cm="1">
        <f t="array" ref="J132">_xlfn.XLOOKUP(transformación!$B123,[1]Mortalidad!$A$2:$A$301,_xlfn.XLOOKUP($C$1,[1]Mortalidad!$B$1:$P$1,[1]Mortalidad!$B$2:$P$301))</f>
        <v>8068</v>
      </c>
      <c r="K132" s="19" cm="1">
        <f t="array" ref="K132">_xlfn.XLOOKUP(transformación!$B123,'[1]Indice del consumidor'!$A$2:$A$301,_xlfn.XLOOKUP($C$1,'[1]Indice del consumidor'!$B$1:$P$1,'[1]Indice del consumidor'!$B$2:$P$301))</f>
        <v>-9.6999999999999993</v>
      </c>
      <c r="L132" s="34" t="s">
        <v>702</v>
      </c>
      <c r="M132" s="34" t="s">
        <v>702</v>
      </c>
      <c r="N132" s="34" t="s">
        <v>702</v>
      </c>
    </row>
    <row r="133" spans="1:14" x14ac:dyDescent="0.3">
      <c r="A133" s="2" t="str">
        <f>'Viajeros Hoteles y Apartamet'!A133</f>
        <v>2015</v>
      </c>
      <c r="B133" s="2" t="str">
        <f>'Viajeros Hoteles y Apartamet'!B133</f>
        <v>2</v>
      </c>
      <c r="C133" s="3">
        <f>'Viajeros Hoteles y Apartamet'!N133</f>
        <v>5835</v>
      </c>
      <c r="D133" s="3" cm="1">
        <f t="array" ref="D133">_xlfn.XLOOKUP(transformación!A124,'[1]Pib Pc'!$A$2:$A$81,_xlfn.XLOOKUP($C$1,'[1]Pib Pc'!B$1:P$1,'[1]Pib Pc'!$B$2:$P$81))</f>
        <v>9520</v>
      </c>
      <c r="E133" s="19" cm="1">
        <f t="array" ref="E133">_xlfn.XLOOKUP(transformación!B124,'[1]IPC Armonizado'!$A$2:$A$250,_xlfn.XLOOKUP($C$1,'[1]IPC Armonizado'!$B$1:$Q$1,'[1]IPC Armonizado'!$B$2:$Q$250))</f>
        <v>98.75</v>
      </c>
      <c r="F133" s="19" cm="1">
        <f t="array" ref="F133">_xlfn.XLOOKUP(transformación!A124,'[1]Desempleo armonizado'!$A$2:$A$101,_xlfn.XLOOKUP($C$1,'[1]Desempleo armonizado'!$B$1:$P$1,'[1]Desempleo armonizado'!$B$2:$P$101))</f>
        <v>5.8</v>
      </c>
      <c r="G133" s="26" cm="1">
        <f t="array" ref="G133">IFERROR(_xlfn.XLOOKUP(transformación!$B124,[1]Forwarkeys!$B$2:$B$1000,_xlfn.XLOOKUP($C$1,[1]Forwarkeys!$C$1:$BA$1,[1]Forwarkeys!$C$2:$BA$1000)),"-")</f>
        <v>2160</v>
      </c>
      <c r="H133" s="19">
        <f>España!E133</f>
        <v>98.18</v>
      </c>
      <c r="I133" s="3">
        <f>[1]Aeropuerto!$D126</f>
        <v>1802</v>
      </c>
      <c r="J133" s="3" cm="1">
        <f t="array" ref="J133">_xlfn.XLOOKUP(transformación!$B124,[1]Mortalidad!$A$2:$A$301,_xlfn.XLOOKUP($C$1,[1]Mortalidad!$B$1:$P$1,[1]Mortalidad!$B$2:$P$301))</f>
        <v>7953</v>
      </c>
      <c r="K133" s="19" cm="1">
        <f t="array" ref="K133">_xlfn.XLOOKUP(transformación!$B124,'[1]Indice del consumidor'!$A$2:$A$301,_xlfn.XLOOKUP($C$1,'[1]Indice del consumidor'!$B$1:$P$1,'[1]Indice del consumidor'!$B$2:$P$301))</f>
        <v>-10.4</v>
      </c>
      <c r="L133" s="34" t="s">
        <v>702</v>
      </c>
      <c r="M133" s="34" t="s">
        <v>702</v>
      </c>
      <c r="N133" s="34" t="s">
        <v>702</v>
      </c>
    </row>
    <row r="134" spans="1:14" x14ac:dyDescent="0.3">
      <c r="A134" s="2" t="str">
        <f>'Viajeros Hoteles y Apartamet'!A134</f>
        <v>2015</v>
      </c>
      <c r="B134" s="2" t="str">
        <f>'Viajeros Hoteles y Apartamet'!B134</f>
        <v>3</v>
      </c>
      <c r="C134" s="3">
        <f>'Viajeros Hoteles y Apartamet'!N134</f>
        <v>8318</v>
      </c>
      <c r="D134" s="3" cm="1">
        <f t="array" ref="D134">_xlfn.XLOOKUP(transformación!A125,'[1]Pib Pc'!$A$2:$A$81,_xlfn.XLOOKUP($C$1,'[1]Pib Pc'!B$1:P$1,'[1]Pib Pc'!$B$2:$P$81))</f>
        <v>9520</v>
      </c>
      <c r="E134" s="19" cm="1">
        <f t="array" ref="E134">_xlfn.XLOOKUP(transformación!B125,'[1]IPC Armonizado'!$A$2:$A$250,_xlfn.XLOOKUP($C$1,'[1]IPC Armonizado'!$B$1:$Q$1,'[1]IPC Armonizado'!$B$2:$Q$250))</f>
        <v>100.15</v>
      </c>
      <c r="F134" s="19" cm="1">
        <f t="array" ref="F134">_xlfn.XLOOKUP(transformación!A125,'[1]Desempleo armonizado'!$A$2:$A$101,_xlfn.XLOOKUP($C$1,'[1]Desempleo armonizado'!$B$1:$P$1,'[1]Desempleo armonizado'!$B$2:$P$101))</f>
        <v>5.8</v>
      </c>
      <c r="G134" s="26" cm="1">
        <f t="array" ref="G134">IFERROR(_xlfn.XLOOKUP(transformación!$B125,[1]Forwarkeys!$B$2:$B$1000,_xlfn.XLOOKUP($C$1,[1]Forwarkeys!$C$1:$BA$1,[1]Forwarkeys!$C$2:$BA$1000)),"-")</f>
        <v>3930</v>
      </c>
      <c r="H134" s="19">
        <f>España!E134</f>
        <v>100.15</v>
      </c>
      <c r="I134" s="3">
        <f>[1]Aeropuerto!$D127</f>
        <v>3577</v>
      </c>
      <c r="J134" s="3" cm="1">
        <f t="array" ref="J134">_xlfn.XLOOKUP(transformación!$B125,[1]Mortalidad!$A$2:$A$301,_xlfn.XLOOKUP($C$1,[1]Mortalidad!$B$1:$P$1,[1]Mortalidad!$B$2:$P$301))</f>
        <v>7879</v>
      </c>
      <c r="K134" s="19" cm="1">
        <f t="array" ref="K134">_xlfn.XLOOKUP(transformación!$B125,'[1]Indice del consumidor'!$A$2:$A$301,_xlfn.XLOOKUP($C$1,'[1]Indice del consumidor'!$B$1:$P$1,'[1]Indice del consumidor'!$B$2:$P$301))</f>
        <v>-8.4</v>
      </c>
      <c r="L134" s="34" t="s">
        <v>702</v>
      </c>
      <c r="M134" s="34" t="s">
        <v>702</v>
      </c>
      <c r="N134" s="34" t="s">
        <v>702</v>
      </c>
    </row>
    <row r="135" spans="1:14" x14ac:dyDescent="0.3">
      <c r="A135" s="2" t="str">
        <f>'Viajeros Hoteles y Apartamet'!A135</f>
        <v>2015</v>
      </c>
      <c r="B135" s="2" t="str">
        <f>'Viajeros Hoteles y Apartamet'!B135</f>
        <v>4</v>
      </c>
      <c r="C135" s="3">
        <f>'Viajeros Hoteles y Apartamet'!N135</f>
        <v>8099</v>
      </c>
      <c r="D135" s="3" cm="1">
        <f t="array" ref="D135">_xlfn.XLOOKUP(transformación!A126,'[1]Pib Pc'!$A$2:$A$81,_xlfn.XLOOKUP($C$1,'[1]Pib Pc'!B$1:P$1,'[1]Pib Pc'!$B$2:$P$81))</f>
        <v>9940</v>
      </c>
      <c r="E135" s="19" cm="1">
        <f t="array" ref="E135">_xlfn.XLOOKUP(transformación!B126,'[1]IPC Armonizado'!$A$2:$A$250,_xlfn.XLOOKUP($C$1,'[1]IPC Armonizado'!$B$1:$Q$1,'[1]IPC Armonizado'!$B$2:$Q$250))</f>
        <v>100.28</v>
      </c>
      <c r="F135" s="19" cm="1">
        <f t="array" ref="F135">_xlfn.XLOOKUP(transformación!A126,'[1]Desempleo armonizado'!$A$2:$A$101,_xlfn.XLOOKUP($C$1,'[1]Desempleo armonizado'!$B$1:$P$1,'[1]Desempleo armonizado'!$B$2:$P$101))</f>
        <v>5.8</v>
      </c>
      <c r="G135" s="26" cm="1">
        <f t="array" ref="G135">IFERROR(_xlfn.XLOOKUP(transformación!$B126,[1]Forwarkeys!$B$2:$B$1000,_xlfn.XLOOKUP($C$1,[1]Forwarkeys!$C$1:$BA$1,[1]Forwarkeys!$C$2:$BA$1000)),"-")</f>
        <v>4200</v>
      </c>
      <c r="H135" s="19">
        <f>España!E135</f>
        <v>100.83</v>
      </c>
      <c r="I135" s="3">
        <f>[1]Aeropuerto!$D128</f>
        <v>3324</v>
      </c>
      <c r="J135" s="3" cm="1">
        <f t="array" ref="J135">_xlfn.XLOOKUP(transformación!$B126,[1]Mortalidad!$A$2:$A$301,_xlfn.XLOOKUP($C$1,[1]Mortalidad!$B$1:$P$1,[1]Mortalidad!$B$2:$P$301))</f>
        <v>6827</v>
      </c>
      <c r="K135" s="19" cm="1">
        <f t="array" ref="K135">_xlfn.XLOOKUP(transformación!$B126,'[1]Indice del consumidor'!$A$2:$A$301,_xlfn.XLOOKUP($C$1,'[1]Indice del consumidor'!$B$1:$P$1,'[1]Indice del consumidor'!$B$2:$P$301))</f>
        <v>-7.3</v>
      </c>
      <c r="L135" s="34" t="s">
        <v>702</v>
      </c>
      <c r="M135" s="34" t="s">
        <v>702</v>
      </c>
      <c r="N135" s="34" t="s">
        <v>702</v>
      </c>
    </row>
    <row r="136" spans="1:14" x14ac:dyDescent="0.3">
      <c r="A136" s="2" t="str">
        <f>'Viajeros Hoteles y Apartamet'!A136</f>
        <v>2015</v>
      </c>
      <c r="B136" s="2" t="str">
        <f>'Viajeros Hoteles y Apartamet'!B136</f>
        <v>5</v>
      </c>
      <c r="C136" s="3">
        <f>'Viajeros Hoteles y Apartamet'!N136</f>
        <v>11202</v>
      </c>
      <c r="D136" s="3" cm="1">
        <f t="array" ref="D136">_xlfn.XLOOKUP(transformación!A127,'[1]Pib Pc'!$A$2:$A$81,_xlfn.XLOOKUP($C$1,'[1]Pib Pc'!B$1:P$1,'[1]Pib Pc'!$B$2:$P$81))</f>
        <v>9940</v>
      </c>
      <c r="E136" s="19" cm="1">
        <f t="array" ref="E136">_xlfn.XLOOKUP(transformación!B127,'[1]IPC Armonizado'!$A$2:$A$250,_xlfn.XLOOKUP($C$1,'[1]IPC Armonizado'!$B$1:$Q$1,'[1]IPC Armonizado'!$B$2:$Q$250))</f>
        <v>100.45</v>
      </c>
      <c r="F136" s="19" cm="1">
        <f t="array" ref="F136">_xlfn.XLOOKUP(transformación!A127,'[1]Desempleo armonizado'!$A$2:$A$101,_xlfn.XLOOKUP($C$1,'[1]Desempleo armonizado'!$B$1:$P$1,'[1]Desempleo armonizado'!$B$2:$P$101))</f>
        <v>5.8</v>
      </c>
      <c r="G136" s="26" cm="1">
        <f t="array" ref="G136">IFERROR(_xlfn.XLOOKUP(transformación!$B127,[1]Forwarkeys!$B$2:$B$1000,_xlfn.XLOOKUP($C$1,[1]Forwarkeys!$C$1:$BA$1,[1]Forwarkeys!$C$2:$BA$1000)),"-")</f>
        <v>5550</v>
      </c>
      <c r="H136" s="19">
        <f>España!E136</f>
        <v>101.27</v>
      </c>
      <c r="I136" s="3">
        <f>[1]Aeropuerto!$D129</f>
        <v>4526</v>
      </c>
      <c r="J136" s="3" cm="1">
        <f t="array" ref="J136">_xlfn.XLOOKUP(transformación!$B127,[1]Mortalidad!$A$2:$A$301,_xlfn.XLOOKUP($C$1,[1]Mortalidad!$B$1:$P$1,[1]Mortalidad!$B$2:$P$301))</f>
        <v>6333</v>
      </c>
      <c r="K136" s="19" cm="1">
        <f t="array" ref="K136">_xlfn.XLOOKUP(transformación!$B127,'[1]Indice del consumidor'!$A$2:$A$301,_xlfn.XLOOKUP($C$1,'[1]Indice del consumidor'!$B$1:$P$1,'[1]Indice del consumidor'!$B$2:$P$301))</f>
        <v>-8.1999999999999993</v>
      </c>
      <c r="L136" s="34" t="s">
        <v>702</v>
      </c>
      <c r="M136" s="34" t="s">
        <v>702</v>
      </c>
      <c r="N136" s="34" t="s">
        <v>702</v>
      </c>
    </row>
    <row r="137" spans="1:14" x14ac:dyDescent="0.3">
      <c r="A137" s="2" t="str">
        <f>'Viajeros Hoteles y Apartamet'!A137</f>
        <v>2015</v>
      </c>
      <c r="B137" s="2" t="str">
        <f>'Viajeros Hoteles y Apartamet'!B137</f>
        <v>6</v>
      </c>
      <c r="C137" s="3">
        <f>'Viajeros Hoteles y Apartamet'!N137</f>
        <v>13649</v>
      </c>
      <c r="D137" s="3" cm="1">
        <f t="array" ref="D137">_xlfn.XLOOKUP(transformación!A128,'[1]Pib Pc'!$A$2:$A$81,_xlfn.XLOOKUP($C$1,'[1]Pib Pc'!B$1:P$1,'[1]Pib Pc'!$B$2:$P$81))</f>
        <v>9940</v>
      </c>
      <c r="E137" s="19" cm="1">
        <f t="array" ref="E137">_xlfn.XLOOKUP(transformación!B128,'[1]IPC Armonizado'!$A$2:$A$250,_xlfn.XLOOKUP($C$1,'[1]IPC Armonizado'!$B$1:$Q$1,'[1]IPC Armonizado'!$B$2:$Q$250))</f>
        <v>100.4</v>
      </c>
      <c r="F137" s="19" cm="1">
        <f t="array" ref="F137">_xlfn.XLOOKUP(transformación!A128,'[1]Desempleo armonizado'!$A$2:$A$101,_xlfn.XLOOKUP($C$1,'[1]Desempleo armonizado'!$B$1:$P$1,'[1]Desempleo armonizado'!$B$2:$P$101))</f>
        <v>5.8</v>
      </c>
      <c r="G137" s="26" cm="1">
        <f t="array" ref="G137">IFERROR(_xlfn.XLOOKUP(transformación!$B128,[1]Forwarkeys!$B$2:$B$1000,_xlfn.XLOOKUP($C$1,[1]Forwarkeys!$C$1:$BA$1,[1]Forwarkeys!$C$2:$BA$1000)),"-")</f>
        <v>5610</v>
      </c>
      <c r="H137" s="19">
        <f>España!E137</f>
        <v>101.46</v>
      </c>
      <c r="I137" s="3">
        <f>[1]Aeropuerto!$D130</f>
        <v>4190</v>
      </c>
      <c r="J137" s="3" cm="1">
        <f t="array" ref="J137">_xlfn.XLOOKUP(transformación!$B128,[1]Mortalidad!$A$2:$A$301,_xlfn.XLOOKUP($C$1,[1]Mortalidad!$B$1:$P$1,[1]Mortalidad!$B$2:$P$301))</f>
        <v>6088</v>
      </c>
      <c r="K137" s="19" cm="1">
        <f t="array" ref="K137">_xlfn.XLOOKUP(transformación!$B128,'[1]Indice del consumidor'!$A$2:$A$301,_xlfn.XLOOKUP($C$1,'[1]Indice del consumidor'!$B$1:$P$1,'[1]Indice del consumidor'!$B$2:$P$301))</f>
        <v>-8.8000000000000007</v>
      </c>
      <c r="L137" s="34" t="s">
        <v>702</v>
      </c>
      <c r="M137" s="34" t="s">
        <v>702</v>
      </c>
      <c r="N137" s="34" t="s">
        <v>702</v>
      </c>
    </row>
    <row r="138" spans="1:14" x14ac:dyDescent="0.3">
      <c r="A138" s="2" t="str">
        <f>'Viajeros Hoteles y Apartamet'!A138</f>
        <v>2015</v>
      </c>
      <c r="B138" s="2" t="str">
        <f>'Viajeros Hoteles y Apartamet'!B138</f>
        <v>7</v>
      </c>
      <c r="C138" s="3">
        <f>'Viajeros Hoteles y Apartamet'!N138</f>
        <v>20001</v>
      </c>
      <c r="D138" s="3" cm="1">
        <f t="array" ref="D138">_xlfn.XLOOKUP(transformación!A129,'[1]Pib Pc'!$A$2:$A$81,_xlfn.XLOOKUP($C$1,'[1]Pib Pc'!B$1:P$1,'[1]Pib Pc'!$B$2:$P$81))</f>
        <v>9990</v>
      </c>
      <c r="E138" s="19" cm="1">
        <f t="array" ref="E138">_xlfn.XLOOKUP(transformación!B129,'[1]IPC Armonizado'!$A$2:$A$250,_xlfn.XLOOKUP($C$1,'[1]IPC Armonizado'!$B$1:$Q$1,'[1]IPC Armonizado'!$B$2:$Q$250))</f>
        <v>99.89</v>
      </c>
      <c r="F138" s="19" cm="1">
        <f t="array" ref="F138">_xlfn.XLOOKUP(transformación!A129,'[1]Desempleo armonizado'!$A$2:$A$101,_xlfn.XLOOKUP($C$1,'[1]Desempleo armonizado'!$B$1:$P$1,'[1]Desempleo armonizado'!$B$2:$P$101))</f>
        <v>5.6</v>
      </c>
      <c r="G138" s="26" cm="1">
        <f t="array" ref="G138">IFERROR(_xlfn.XLOOKUP(transformación!$B129,[1]Forwarkeys!$B$2:$B$1000,_xlfn.XLOOKUP($C$1,[1]Forwarkeys!$C$1:$BA$1,[1]Forwarkeys!$C$2:$BA$1000)),"-")</f>
        <v>6300</v>
      </c>
      <c r="H138" s="19">
        <f>España!E138</f>
        <v>99.9</v>
      </c>
      <c r="I138" s="3">
        <f>[1]Aeropuerto!$D131</f>
        <v>5462</v>
      </c>
      <c r="J138" s="3" cm="1">
        <f t="array" ref="J138">_xlfn.XLOOKUP(transformación!$B129,[1]Mortalidad!$A$2:$A$301,_xlfn.XLOOKUP($C$1,[1]Mortalidad!$B$1:$P$1,[1]Mortalidad!$B$2:$P$301))</f>
        <v>6884</v>
      </c>
      <c r="K138" s="19" cm="1">
        <f t="array" ref="K138">_xlfn.XLOOKUP(transformación!$B129,'[1]Indice del consumidor'!$A$2:$A$301,_xlfn.XLOOKUP($C$1,'[1]Indice del consumidor'!$B$1:$P$1,'[1]Indice del consumidor'!$B$2:$P$301))</f>
        <v>-9.8000000000000007</v>
      </c>
      <c r="L138" s="34" t="s">
        <v>702</v>
      </c>
      <c r="M138" s="34" t="s">
        <v>702</v>
      </c>
      <c r="N138" s="34" t="s">
        <v>702</v>
      </c>
    </row>
    <row r="139" spans="1:14" x14ac:dyDescent="0.3">
      <c r="A139" s="2" t="str">
        <f>'Viajeros Hoteles y Apartamet'!A139</f>
        <v>2015</v>
      </c>
      <c r="B139" s="2" t="str">
        <f>'Viajeros Hoteles y Apartamet'!B139</f>
        <v>8</v>
      </c>
      <c r="C139" s="3">
        <f>'Viajeros Hoteles y Apartamet'!N139</f>
        <v>12930</v>
      </c>
      <c r="D139" s="3" cm="1">
        <f t="array" ref="D139">_xlfn.XLOOKUP(transformación!A130,'[1]Pib Pc'!$A$2:$A$81,_xlfn.XLOOKUP($C$1,'[1]Pib Pc'!B$1:P$1,'[1]Pib Pc'!$B$2:$P$81))</f>
        <v>9990</v>
      </c>
      <c r="E139" s="19" cm="1">
        <f t="array" ref="E139">_xlfn.XLOOKUP(transformación!B130,'[1]IPC Armonizado'!$A$2:$A$250,_xlfn.XLOOKUP($C$1,'[1]IPC Armonizado'!$B$1:$Q$1,'[1]IPC Armonizado'!$B$2:$Q$250))</f>
        <v>99.73</v>
      </c>
      <c r="F139" s="19" cm="1">
        <f t="array" ref="F139">_xlfn.XLOOKUP(transformación!A130,'[1]Desempleo armonizado'!$A$2:$A$101,_xlfn.XLOOKUP($C$1,'[1]Desempleo armonizado'!$B$1:$P$1,'[1]Desempleo armonizado'!$B$2:$P$101))</f>
        <v>5.6</v>
      </c>
      <c r="G139" s="26" cm="1">
        <f t="array" ref="G139">IFERROR(_xlfn.XLOOKUP(transformación!$B130,[1]Forwarkeys!$B$2:$B$1000,_xlfn.XLOOKUP($C$1,[1]Forwarkeys!$C$1:$BA$1,[1]Forwarkeys!$C$2:$BA$1000)),"-")</f>
        <v>6270</v>
      </c>
      <c r="H139" s="19">
        <f>España!E139</f>
        <v>99.5</v>
      </c>
      <c r="I139" s="3">
        <f>[1]Aeropuerto!$D132</f>
        <v>5250</v>
      </c>
      <c r="J139" s="3" cm="1">
        <f t="array" ref="J139">_xlfn.XLOOKUP(transformación!$B130,[1]Mortalidad!$A$2:$A$301,_xlfn.XLOOKUP($C$1,[1]Mortalidad!$B$1:$P$1,[1]Mortalidad!$B$2:$P$301))</f>
        <v>6805</v>
      </c>
      <c r="K139" s="19" cm="1">
        <f t="array" ref="K139">_xlfn.XLOOKUP(transformación!$B130,'[1]Indice del consumidor'!$A$2:$A$301,_xlfn.XLOOKUP($C$1,'[1]Indice del consumidor'!$B$1:$P$1,'[1]Indice del consumidor'!$B$2:$P$301))</f>
        <v>-8.8000000000000007</v>
      </c>
      <c r="L139" s="34" t="s">
        <v>702</v>
      </c>
      <c r="M139" s="34" t="s">
        <v>702</v>
      </c>
      <c r="N139" s="34" t="s">
        <v>702</v>
      </c>
    </row>
    <row r="140" spans="1:14" x14ac:dyDescent="0.3">
      <c r="A140" s="2" t="str">
        <f>'Viajeros Hoteles y Apartamet'!A140</f>
        <v>2015</v>
      </c>
      <c r="B140" s="2" t="str">
        <f>'Viajeros Hoteles y Apartamet'!B140</f>
        <v>9</v>
      </c>
      <c r="C140" s="3">
        <f>'Viajeros Hoteles y Apartamet'!N140</f>
        <v>15040</v>
      </c>
      <c r="D140" s="3" cm="1">
        <f t="array" ref="D140">_xlfn.XLOOKUP(transformación!A131,'[1]Pib Pc'!$A$2:$A$81,_xlfn.XLOOKUP($C$1,'[1]Pib Pc'!B$1:P$1,'[1]Pib Pc'!$B$2:$P$81))</f>
        <v>9990</v>
      </c>
      <c r="E140" s="19" cm="1">
        <f t="array" ref="E140">_xlfn.XLOOKUP(transformación!B131,'[1]IPC Armonizado'!$A$2:$A$250,_xlfn.XLOOKUP($C$1,'[1]IPC Armonizado'!$B$1:$Q$1,'[1]IPC Armonizado'!$B$2:$Q$250))</f>
        <v>100.25</v>
      </c>
      <c r="F140" s="19" cm="1">
        <f t="array" ref="F140">_xlfn.XLOOKUP(transformación!A131,'[1]Desempleo armonizado'!$A$2:$A$101,_xlfn.XLOOKUP($C$1,'[1]Desempleo armonizado'!$B$1:$P$1,'[1]Desempleo armonizado'!$B$2:$P$101))</f>
        <v>5.6</v>
      </c>
      <c r="G140" s="26" cm="1">
        <f t="array" ref="G140">IFERROR(_xlfn.XLOOKUP(transformación!$B131,[1]Forwarkeys!$B$2:$B$1000,_xlfn.XLOOKUP($C$1,[1]Forwarkeys!$C$1:$BA$1,[1]Forwarkeys!$C$2:$BA$1000)),"-")</f>
        <v>6150</v>
      </c>
      <c r="H140" s="19">
        <f>España!E140</f>
        <v>99.9</v>
      </c>
      <c r="I140" s="3">
        <f>[1]Aeropuerto!$D133</f>
        <v>5093</v>
      </c>
      <c r="J140" s="3" cm="1">
        <f t="array" ref="J140">_xlfn.XLOOKUP(transformación!$B131,[1]Mortalidad!$A$2:$A$301,_xlfn.XLOOKUP($C$1,[1]Mortalidad!$B$1:$P$1,[1]Mortalidad!$B$2:$P$301))</f>
        <v>6228</v>
      </c>
      <c r="K140" s="19" cm="1">
        <f t="array" ref="K140">_xlfn.XLOOKUP(transformación!$B131,'[1]Indice del consumidor'!$A$2:$A$301,_xlfn.XLOOKUP($C$1,'[1]Indice del consumidor'!$B$1:$P$1,'[1]Indice del consumidor'!$B$2:$P$301))</f>
        <v>-9.1999999999999993</v>
      </c>
      <c r="L140" s="34" t="s">
        <v>702</v>
      </c>
      <c r="M140" s="34" t="s">
        <v>702</v>
      </c>
      <c r="N140" s="34" t="s">
        <v>702</v>
      </c>
    </row>
    <row r="141" spans="1:14" x14ac:dyDescent="0.3">
      <c r="A141" s="2" t="str">
        <f>'Viajeros Hoteles y Apartamet'!A141</f>
        <v>2015</v>
      </c>
      <c r="B141" s="2" t="str">
        <f>'Viajeros Hoteles y Apartamet'!B141</f>
        <v>10</v>
      </c>
      <c r="C141" s="3">
        <f>'Viajeros Hoteles y Apartamet'!N141</f>
        <v>12044</v>
      </c>
      <c r="D141" s="3" cm="1">
        <f t="array" ref="D141">_xlfn.XLOOKUP(transformación!A132,'[1]Pib Pc'!$A$2:$A$81,_xlfn.XLOOKUP($C$1,'[1]Pib Pc'!B$1:P$1,'[1]Pib Pc'!$B$2:$P$81))</f>
        <v>10430</v>
      </c>
      <c r="E141" s="19" cm="1">
        <f t="array" ref="E141">_xlfn.XLOOKUP(transformación!B132,'[1]IPC Armonizado'!$A$2:$A$250,_xlfn.XLOOKUP($C$1,'[1]IPC Armonizado'!$B$1:$Q$1,'[1]IPC Armonizado'!$B$2:$Q$250))</f>
        <v>100.35</v>
      </c>
      <c r="F141" s="19" cm="1">
        <f t="array" ref="F141">_xlfn.XLOOKUP(transformación!A132,'[1]Desempleo armonizado'!$A$2:$A$101,_xlfn.XLOOKUP($C$1,'[1]Desempleo armonizado'!$B$1:$P$1,'[1]Desempleo armonizado'!$B$2:$P$101))</f>
        <v>5.7</v>
      </c>
      <c r="G141" s="26" cm="1">
        <f t="array" ref="G141">IFERROR(_xlfn.XLOOKUP(transformación!$B132,[1]Forwarkeys!$B$2:$B$1000,_xlfn.XLOOKUP($C$1,[1]Forwarkeys!$C$1:$BA$1,[1]Forwarkeys!$C$2:$BA$1000)),"-")</f>
        <v>4800</v>
      </c>
      <c r="H141" s="19">
        <f>España!E141</f>
        <v>100.21</v>
      </c>
      <c r="I141" s="3">
        <f>[1]Aeropuerto!$D134</f>
        <v>3396</v>
      </c>
      <c r="J141" s="3" cm="1">
        <f t="array" ref="J141">_xlfn.XLOOKUP(transformación!$B132,[1]Mortalidad!$A$2:$A$301,_xlfn.XLOOKUP($C$1,[1]Mortalidad!$B$1:$P$1,[1]Mortalidad!$B$2:$P$301))</f>
        <v>6624</v>
      </c>
      <c r="K141" s="19" cm="1">
        <f t="array" ref="K141">_xlfn.XLOOKUP(transformación!$B132,'[1]Indice del consumidor'!$A$2:$A$301,_xlfn.XLOOKUP($C$1,'[1]Indice del consumidor'!$B$1:$P$1,'[1]Indice del consumidor'!$B$2:$P$301))</f>
        <v>-12.1</v>
      </c>
      <c r="L141" s="34" t="s">
        <v>702</v>
      </c>
      <c r="M141" s="34" t="s">
        <v>702</v>
      </c>
      <c r="N141" s="34" t="s">
        <v>702</v>
      </c>
    </row>
    <row r="142" spans="1:14" x14ac:dyDescent="0.3">
      <c r="A142" s="2" t="str">
        <f>'Viajeros Hoteles y Apartamet'!A142</f>
        <v>2015</v>
      </c>
      <c r="B142" s="2" t="str">
        <f>'Viajeros Hoteles y Apartamet'!B142</f>
        <v>11</v>
      </c>
      <c r="C142" s="3">
        <f>'Viajeros Hoteles y Apartamet'!N142</f>
        <v>84103</v>
      </c>
      <c r="D142" s="3" cm="1">
        <f t="array" ref="D142">_xlfn.XLOOKUP(transformación!A133,'[1]Pib Pc'!$A$2:$A$81,_xlfn.XLOOKUP($C$1,'[1]Pib Pc'!B$1:P$1,'[1]Pib Pc'!$B$2:$P$81))</f>
        <v>10430</v>
      </c>
      <c r="E142" s="19" cm="1">
        <f t="array" ref="E142">_xlfn.XLOOKUP(transformación!B133,'[1]IPC Armonizado'!$A$2:$A$250,_xlfn.XLOOKUP($C$1,'[1]IPC Armonizado'!$B$1:$Q$1,'[1]IPC Armonizado'!$B$2:$Q$250))</f>
        <v>100.32</v>
      </c>
      <c r="F142" s="19" cm="1">
        <f t="array" ref="F142">_xlfn.XLOOKUP(transformación!A133,'[1]Desempleo armonizado'!$A$2:$A$101,_xlfn.XLOOKUP($C$1,'[1]Desempleo armonizado'!$B$1:$P$1,'[1]Desempleo armonizado'!$B$2:$P$101))</f>
        <v>5.7</v>
      </c>
      <c r="G142" s="26" cm="1">
        <f t="array" ref="G142">IFERROR(_xlfn.XLOOKUP(transformación!$B133,[1]Forwarkeys!$B$2:$B$1000,_xlfn.XLOOKUP($C$1,[1]Forwarkeys!$C$1:$BA$1,[1]Forwarkeys!$C$2:$BA$1000)),"-")</f>
        <v>2760</v>
      </c>
      <c r="H142" s="19">
        <f>España!E142</f>
        <v>100.47</v>
      </c>
      <c r="I142" s="3">
        <f>[1]Aeropuerto!$D135</f>
        <v>1782</v>
      </c>
      <c r="J142" s="3" cm="1">
        <f t="array" ref="J142">_xlfn.XLOOKUP(transformación!$B133,[1]Mortalidad!$A$2:$A$301,_xlfn.XLOOKUP($C$1,[1]Mortalidad!$B$1:$P$1,[1]Mortalidad!$B$2:$P$301))</f>
        <v>6474</v>
      </c>
      <c r="K142" s="19" cm="1">
        <f t="array" ref="K142">_xlfn.XLOOKUP(transformación!$B133,'[1]Indice del consumidor'!$A$2:$A$301,_xlfn.XLOOKUP($C$1,'[1]Indice del consumidor'!$B$1:$P$1,'[1]Indice del consumidor'!$B$2:$P$301))</f>
        <v>-10</v>
      </c>
      <c r="L142" s="34" t="s">
        <v>702</v>
      </c>
      <c r="M142" s="34" t="s">
        <v>702</v>
      </c>
      <c r="N142" s="34" t="s">
        <v>702</v>
      </c>
    </row>
    <row r="143" spans="1:14" x14ac:dyDescent="0.3">
      <c r="A143" s="2" t="str">
        <f>'Viajeros Hoteles y Apartamet'!A143</f>
        <v>2015</v>
      </c>
      <c r="B143" s="2" t="str">
        <f>'Viajeros Hoteles y Apartamet'!B143</f>
        <v>12</v>
      </c>
      <c r="C143" s="3">
        <f>'Viajeros Hoteles y Apartamet'!N143</f>
        <v>8834</v>
      </c>
      <c r="D143" s="3" cm="1">
        <f t="array" ref="D143">_xlfn.XLOOKUP(transformación!A134,'[1]Pib Pc'!$A$2:$A$81,_xlfn.XLOOKUP($C$1,'[1]Pib Pc'!B$1:P$1,'[1]Pib Pc'!$B$2:$P$81))</f>
        <v>10430</v>
      </c>
      <c r="E143" s="19" cm="1">
        <f t="array" ref="E143">_xlfn.XLOOKUP(transformación!B134,'[1]IPC Armonizado'!$A$2:$A$250,_xlfn.XLOOKUP($C$1,'[1]IPC Armonizado'!$B$1:$Q$1,'[1]IPC Armonizado'!$B$2:$Q$250))</f>
        <v>100.95</v>
      </c>
      <c r="F143" s="19" cm="1">
        <f t="array" ref="F143">_xlfn.XLOOKUP(transformación!A134,'[1]Desempleo armonizado'!$A$2:$A$101,_xlfn.XLOOKUP($C$1,'[1]Desempleo armonizado'!$B$1:$P$1,'[1]Desempleo armonizado'!$B$2:$P$101))</f>
        <v>5.7</v>
      </c>
      <c r="G143" s="26" cm="1">
        <f t="array" ref="G143">IFERROR(_xlfn.XLOOKUP(transformación!$B134,[1]Forwarkeys!$B$2:$B$1000,_xlfn.XLOOKUP($C$1,[1]Forwarkeys!$C$1:$BA$1,[1]Forwarkeys!$C$2:$BA$1000)),"-")</f>
        <v>1830</v>
      </c>
      <c r="H143" s="19">
        <f>España!E143</f>
        <v>100.09</v>
      </c>
      <c r="I143" s="3">
        <f>[1]Aeropuerto!$D136</f>
        <v>1550</v>
      </c>
      <c r="J143" s="3" cm="1">
        <f t="array" ref="J143">_xlfn.XLOOKUP(transformación!$B134,[1]Mortalidad!$A$2:$A$301,_xlfn.XLOOKUP($C$1,[1]Mortalidad!$B$1:$P$1,[1]Mortalidad!$B$2:$P$301))</f>
        <v>6910</v>
      </c>
      <c r="K143" s="19" cm="1">
        <f t="array" ref="K143">_xlfn.XLOOKUP(transformación!$B134,'[1]Indice del consumidor'!$A$2:$A$301,_xlfn.XLOOKUP($C$1,'[1]Indice del consumidor'!$B$1:$P$1,'[1]Indice del consumidor'!$B$2:$P$301))</f>
        <v>-10.9</v>
      </c>
      <c r="L143" s="34" t="s">
        <v>702</v>
      </c>
      <c r="M143" s="34" t="s">
        <v>702</v>
      </c>
      <c r="N143" s="34" t="s">
        <v>702</v>
      </c>
    </row>
    <row r="144" spans="1:14" x14ac:dyDescent="0.3">
      <c r="A144" s="2" t="str">
        <f>'Viajeros Hoteles y Apartamet'!A144</f>
        <v>2016</v>
      </c>
      <c r="B144" s="2" t="str">
        <f>'Viajeros Hoteles y Apartamet'!B144</f>
        <v>1</v>
      </c>
      <c r="C144" s="3">
        <f>'Viajeros Hoteles y Apartamet'!N144</f>
        <v>4476</v>
      </c>
      <c r="D144" s="3" cm="1">
        <f t="array" ref="D144">_xlfn.XLOOKUP(transformación!A135,'[1]Pib Pc'!$A$2:$A$81,_xlfn.XLOOKUP($C$1,'[1]Pib Pc'!B$1:P$1,'[1]Pib Pc'!$B$2:$P$81))</f>
        <v>9870</v>
      </c>
      <c r="E144" s="19" cm="1">
        <f t="array" ref="E144">_xlfn.XLOOKUP(transformación!B135,'[1]IPC Armonizado'!$A$2:$A$250,_xlfn.XLOOKUP($C$1,'[1]IPC Armonizado'!$B$1:$Q$1,'[1]IPC Armonizado'!$B$2:$Q$250))</f>
        <v>99.85</v>
      </c>
      <c r="F144" s="19" cm="1">
        <f t="array" ref="F144">_xlfn.XLOOKUP(transformación!A135,'[1]Desempleo armonizado'!$A$2:$A$101,_xlfn.XLOOKUP($C$1,'[1]Desempleo armonizado'!$B$1:$P$1,'[1]Desempleo armonizado'!$B$2:$P$101))</f>
        <v>6.3</v>
      </c>
      <c r="G144" s="26" cm="1">
        <f t="array" ref="G144">IFERROR(_xlfn.XLOOKUP(transformación!$B135,[1]Forwarkeys!$B$2:$B$1000,_xlfn.XLOOKUP($C$1,[1]Forwarkeys!$C$1:$BA$1,[1]Forwarkeys!$C$2:$BA$1000)),"-")</f>
        <v>2130</v>
      </c>
      <c r="H144" s="19">
        <f>España!E144</f>
        <v>97.63</v>
      </c>
      <c r="I144" s="3">
        <f>[1]Aeropuerto!$D137</f>
        <v>1447</v>
      </c>
      <c r="J144" s="3" cm="1">
        <f t="array" ref="J144">_xlfn.XLOOKUP(transformación!$B135,[1]Mortalidad!$A$2:$A$301,_xlfn.XLOOKUP($C$1,[1]Mortalidad!$B$1:$P$1,[1]Mortalidad!$B$2:$P$301))</f>
        <v>7189</v>
      </c>
      <c r="K144" s="19" cm="1">
        <f t="array" ref="K144">_xlfn.XLOOKUP(transformación!$B135,'[1]Indice del consumidor'!$A$2:$A$301,_xlfn.XLOOKUP($C$1,'[1]Indice del consumidor'!$B$1:$P$1,'[1]Indice del consumidor'!$B$2:$P$301))</f>
        <v>-7.7</v>
      </c>
      <c r="L144" s="34" t="s">
        <v>702</v>
      </c>
      <c r="M144" s="34" t="s">
        <v>702</v>
      </c>
      <c r="N144" s="34" t="s">
        <v>702</v>
      </c>
    </row>
    <row r="145" spans="1:14" x14ac:dyDescent="0.3">
      <c r="A145" s="2" t="str">
        <f>'Viajeros Hoteles y Apartamet'!A145</f>
        <v>2016</v>
      </c>
      <c r="B145" s="2" t="str">
        <f>'Viajeros Hoteles y Apartamet'!B145</f>
        <v>2</v>
      </c>
      <c r="C145" s="3">
        <f>'Viajeros Hoteles y Apartamet'!N145</f>
        <v>4893</v>
      </c>
      <c r="D145" s="3" cm="1">
        <f t="array" ref="D145">_xlfn.XLOOKUP(transformación!A136,'[1]Pib Pc'!$A$2:$A$81,_xlfn.XLOOKUP($C$1,'[1]Pib Pc'!B$1:P$1,'[1]Pib Pc'!$B$2:$P$81))</f>
        <v>9870</v>
      </c>
      <c r="E145" s="19" cm="1">
        <f t="array" ref="E145">_xlfn.XLOOKUP(transformación!B136,'[1]IPC Armonizado'!$A$2:$A$250,_xlfn.XLOOKUP($C$1,'[1]IPC Armonizado'!$B$1:$Q$1,'[1]IPC Armonizado'!$B$2:$Q$250))</f>
        <v>99.76</v>
      </c>
      <c r="F145" s="19" cm="1">
        <f t="array" ref="F145">_xlfn.XLOOKUP(transformación!A136,'[1]Desempleo armonizado'!$A$2:$A$101,_xlfn.XLOOKUP($C$1,'[1]Desempleo armonizado'!$B$1:$P$1,'[1]Desempleo armonizado'!$B$2:$P$101))</f>
        <v>6.3</v>
      </c>
      <c r="G145" s="26" cm="1">
        <f t="array" ref="G145">IFERROR(_xlfn.XLOOKUP(transformación!$B136,[1]Forwarkeys!$B$2:$B$1000,_xlfn.XLOOKUP($C$1,[1]Forwarkeys!$C$1:$BA$1,[1]Forwarkeys!$C$2:$BA$1000)),"-")</f>
        <v>3090</v>
      </c>
      <c r="H145" s="19">
        <f>España!E145</f>
        <v>97.21</v>
      </c>
      <c r="I145" s="3">
        <f>[1]Aeropuerto!$D138</f>
        <v>2237</v>
      </c>
      <c r="J145" s="3" cm="1">
        <f t="array" ref="J145">_xlfn.XLOOKUP(transformación!$B136,[1]Mortalidad!$A$2:$A$301,_xlfn.XLOOKUP($C$1,[1]Mortalidad!$B$1:$P$1,[1]Mortalidad!$B$2:$P$301))</f>
        <v>6816</v>
      </c>
      <c r="K145" s="19" cm="1">
        <f t="array" ref="K145">_xlfn.XLOOKUP(transformación!$B136,'[1]Indice del consumidor'!$A$2:$A$301,_xlfn.XLOOKUP($C$1,'[1]Indice del consumidor'!$B$1:$P$1,'[1]Indice del consumidor'!$B$2:$P$301))</f>
        <v>-7</v>
      </c>
      <c r="L145" s="34" t="s">
        <v>702</v>
      </c>
      <c r="M145" s="34" t="s">
        <v>702</v>
      </c>
      <c r="N145" s="34" t="s">
        <v>702</v>
      </c>
    </row>
    <row r="146" spans="1:14" x14ac:dyDescent="0.3">
      <c r="A146" s="2" t="str">
        <f>'Viajeros Hoteles y Apartamet'!A146</f>
        <v>2016</v>
      </c>
      <c r="B146" s="2" t="str">
        <f>'Viajeros Hoteles y Apartamet'!B146</f>
        <v>3</v>
      </c>
      <c r="C146" s="3">
        <f>'Viajeros Hoteles y Apartamet'!N146</f>
        <v>11568</v>
      </c>
      <c r="D146" s="3" cm="1">
        <f t="array" ref="D146">_xlfn.XLOOKUP(transformación!A137,'[1]Pib Pc'!$A$2:$A$81,_xlfn.XLOOKUP($C$1,'[1]Pib Pc'!B$1:P$1,'[1]Pib Pc'!$B$2:$P$81))</f>
        <v>9870</v>
      </c>
      <c r="E146" s="19" cm="1">
        <f t="array" ref="E146">_xlfn.XLOOKUP(transformación!B137,'[1]IPC Armonizado'!$A$2:$A$250,_xlfn.XLOOKUP($C$1,'[1]IPC Armonizado'!$B$1:$Q$1,'[1]IPC Armonizado'!$B$2:$Q$250))</f>
        <v>100.82</v>
      </c>
      <c r="F146" s="19" cm="1">
        <f t="array" ref="F146">_xlfn.XLOOKUP(transformación!A137,'[1]Desempleo armonizado'!$A$2:$A$101,_xlfn.XLOOKUP($C$1,'[1]Desempleo armonizado'!$B$1:$P$1,'[1]Desempleo armonizado'!$B$2:$P$101))</f>
        <v>6.3</v>
      </c>
      <c r="G146" s="26" cm="1">
        <f t="array" ref="G146">IFERROR(_xlfn.XLOOKUP(transformación!$B137,[1]Forwarkeys!$B$2:$B$1000,_xlfn.XLOOKUP($C$1,[1]Forwarkeys!$C$1:$BA$1,[1]Forwarkeys!$C$2:$BA$1000)),"-")</f>
        <v>3900</v>
      </c>
      <c r="H146" s="19">
        <f>España!E146</f>
        <v>99.16</v>
      </c>
      <c r="I146" s="3">
        <f>[1]Aeropuerto!$D139</f>
        <v>3473</v>
      </c>
      <c r="J146" s="3" cm="1">
        <f t="array" ref="J146">_xlfn.XLOOKUP(transformación!$B137,[1]Mortalidad!$A$2:$A$301,_xlfn.XLOOKUP($C$1,[1]Mortalidad!$B$1:$P$1,[1]Mortalidad!$B$2:$P$301))</f>
        <v>7059</v>
      </c>
      <c r="K146" s="19" cm="1">
        <f t="array" ref="K146">_xlfn.XLOOKUP(transformación!$B137,'[1]Indice del consumidor'!$A$2:$A$301,_xlfn.XLOOKUP($C$1,'[1]Indice del consumidor'!$B$1:$P$1,'[1]Indice del consumidor'!$B$2:$P$301))</f>
        <v>-6.3</v>
      </c>
      <c r="L146" s="34" t="s">
        <v>702</v>
      </c>
      <c r="M146" s="34" t="s">
        <v>702</v>
      </c>
      <c r="N146" s="34" t="s">
        <v>702</v>
      </c>
    </row>
    <row r="147" spans="1:14" x14ac:dyDescent="0.3">
      <c r="A147" s="2" t="str">
        <f>'Viajeros Hoteles y Apartamet'!A147</f>
        <v>2016</v>
      </c>
      <c r="B147" s="2" t="str">
        <f>'Viajeros Hoteles y Apartamet'!B147</f>
        <v>4</v>
      </c>
      <c r="C147" s="3">
        <f>'Viajeros Hoteles y Apartamet'!N147</f>
        <v>8686</v>
      </c>
      <c r="D147" s="3" cm="1">
        <f t="array" ref="D147">_xlfn.XLOOKUP(transformación!A138,'[1]Pib Pc'!$A$2:$A$81,_xlfn.XLOOKUP($C$1,'[1]Pib Pc'!B$1:P$1,'[1]Pib Pc'!$B$2:$P$81))</f>
        <v>10230</v>
      </c>
      <c r="E147" s="19" cm="1">
        <f t="array" ref="E147">_xlfn.XLOOKUP(transformación!B138,'[1]IPC Armonizado'!$A$2:$A$250,_xlfn.XLOOKUP($C$1,'[1]IPC Armonizado'!$B$1:$Q$1,'[1]IPC Armonizado'!$B$2:$Q$250))</f>
        <v>100.93</v>
      </c>
      <c r="F147" s="19" cm="1">
        <f t="array" ref="F147">_xlfn.XLOOKUP(transformación!A138,'[1]Desempleo armonizado'!$A$2:$A$101,_xlfn.XLOOKUP($C$1,'[1]Desempleo armonizado'!$B$1:$P$1,'[1]Desempleo armonizado'!$B$2:$P$101))</f>
        <v>6.1</v>
      </c>
      <c r="G147" s="26" cm="1">
        <f t="array" ref="G147">IFERROR(_xlfn.XLOOKUP(transformación!$B138,[1]Forwarkeys!$B$2:$B$1000,_xlfn.XLOOKUP($C$1,[1]Forwarkeys!$C$1:$BA$1,[1]Forwarkeys!$C$2:$BA$1000)),"-")</f>
        <v>4230</v>
      </c>
      <c r="H147" s="19">
        <f>España!E147</f>
        <v>99.65</v>
      </c>
      <c r="I147" s="3">
        <f>[1]Aeropuerto!$D140</f>
        <v>3757</v>
      </c>
      <c r="J147" s="3" cm="1">
        <f t="array" ref="J147">_xlfn.XLOOKUP(transformación!$B138,[1]Mortalidad!$A$2:$A$301,_xlfn.XLOOKUP($C$1,[1]Mortalidad!$B$1:$P$1,[1]Mortalidad!$B$2:$P$301))</f>
        <v>6541</v>
      </c>
      <c r="K147" s="19" cm="1">
        <f t="array" ref="K147">_xlfn.XLOOKUP(transformación!$B138,'[1]Indice del consumidor'!$A$2:$A$301,_xlfn.XLOOKUP($C$1,'[1]Indice del consumidor'!$B$1:$P$1,'[1]Indice del consumidor'!$B$2:$P$301))</f>
        <v>-7.4</v>
      </c>
      <c r="L147" s="34" t="s">
        <v>702</v>
      </c>
      <c r="M147" s="34" t="s">
        <v>702</v>
      </c>
      <c r="N147" s="34" t="s">
        <v>702</v>
      </c>
    </row>
    <row r="148" spans="1:14" x14ac:dyDescent="0.3">
      <c r="A148" s="2" t="str">
        <f>'Viajeros Hoteles y Apartamet'!A148</f>
        <v>2016</v>
      </c>
      <c r="B148" s="2" t="str">
        <f>'Viajeros Hoteles y Apartamet'!B148</f>
        <v>5</v>
      </c>
      <c r="C148" s="3">
        <f>'Viajeros Hoteles y Apartamet'!N148</f>
        <v>10881</v>
      </c>
      <c r="D148" s="3" cm="1">
        <f t="array" ref="D148">_xlfn.XLOOKUP(transformación!A139,'[1]Pib Pc'!$A$2:$A$81,_xlfn.XLOOKUP($C$1,'[1]Pib Pc'!B$1:P$1,'[1]Pib Pc'!$B$2:$P$81))</f>
        <v>10230</v>
      </c>
      <c r="E148" s="19" cm="1">
        <f t="array" ref="E148">_xlfn.XLOOKUP(transformación!B139,'[1]IPC Armonizado'!$A$2:$A$250,_xlfn.XLOOKUP($C$1,'[1]IPC Armonizado'!$B$1:$Q$1,'[1]IPC Armonizado'!$B$2:$Q$250))</f>
        <v>101.04</v>
      </c>
      <c r="F148" s="19" cm="1">
        <f t="array" ref="F148">_xlfn.XLOOKUP(transformación!A139,'[1]Desempleo armonizado'!$A$2:$A$101,_xlfn.XLOOKUP($C$1,'[1]Desempleo armonizado'!$B$1:$P$1,'[1]Desempleo armonizado'!$B$2:$P$101))</f>
        <v>6.1</v>
      </c>
      <c r="G148" s="26" cm="1">
        <f t="array" ref="G148">IFERROR(_xlfn.XLOOKUP(transformación!$B139,[1]Forwarkeys!$B$2:$B$1000,_xlfn.XLOOKUP($C$1,[1]Forwarkeys!$C$1:$BA$1,[1]Forwarkeys!$C$2:$BA$1000)),"-")</f>
        <v>5100</v>
      </c>
      <c r="H148" s="19">
        <f>España!E148</f>
        <v>100.17</v>
      </c>
      <c r="I148" s="3">
        <f>[1]Aeropuerto!$D141</f>
        <v>4222</v>
      </c>
      <c r="J148" s="3" cm="1">
        <f t="array" ref="J148">_xlfn.XLOOKUP(transformación!$B139,[1]Mortalidad!$A$2:$A$301,_xlfn.XLOOKUP($C$1,[1]Mortalidad!$B$1:$P$1,[1]Mortalidad!$B$2:$P$301))</f>
        <v>6636</v>
      </c>
      <c r="K148" s="19" cm="1">
        <f t="array" ref="K148">_xlfn.XLOOKUP(transformación!$B139,'[1]Indice del consumidor'!$A$2:$A$301,_xlfn.XLOOKUP($C$1,'[1]Indice del consumidor'!$B$1:$P$1,'[1]Indice del consumidor'!$B$2:$P$301))</f>
        <v>-5.9</v>
      </c>
      <c r="L148" s="34" t="s">
        <v>702</v>
      </c>
      <c r="M148" s="34" t="s">
        <v>702</v>
      </c>
      <c r="N148" s="34" t="s">
        <v>702</v>
      </c>
    </row>
    <row r="149" spans="1:14" x14ac:dyDescent="0.3">
      <c r="A149" s="2" t="str">
        <f>'Viajeros Hoteles y Apartamet'!A149</f>
        <v>2016</v>
      </c>
      <c r="B149" s="2" t="str">
        <f>'Viajeros Hoteles y Apartamet'!B149</f>
        <v>6</v>
      </c>
      <c r="C149" s="3">
        <f>'Viajeros Hoteles y Apartamet'!N149</f>
        <v>10564</v>
      </c>
      <c r="D149" s="3" cm="1">
        <f t="array" ref="D149">_xlfn.XLOOKUP(transformación!A140,'[1]Pib Pc'!$A$2:$A$81,_xlfn.XLOOKUP($C$1,'[1]Pib Pc'!B$1:P$1,'[1]Pib Pc'!$B$2:$P$81))</f>
        <v>10230</v>
      </c>
      <c r="E149" s="19" cm="1">
        <f t="array" ref="E149">_xlfn.XLOOKUP(transformación!B140,'[1]IPC Armonizado'!$A$2:$A$250,_xlfn.XLOOKUP($C$1,'[1]IPC Armonizado'!$B$1:$Q$1,'[1]IPC Armonizado'!$B$2:$Q$250))</f>
        <v>101.04</v>
      </c>
      <c r="F149" s="19" cm="1">
        <f t="array" ref="F149">_xlfn.XLOOKUP(transformación!A140,'[1]Desempleo armonizado'!$A$2:$A$101,_xlfn.XLOOKUP($C$1,'[1]Desempleo armonizado'!$B$1:$P$1,'[1]Desempleo armonizado'!$B$2:$P$101))</f>
        <v>6.1</v>
      </c>
      <c r="G149" s="26" cm="1">
        <f t="array" ref="G149">IFERROR(_xlfn.XLOOKUP(transformación!$B140,[1]Forwarkeys!$B$2:$B$1000,_xlfn.XLOOKUP($C$1,[1]Forwarkeys!$C$1:$BA$1,[1]Forwarkeys!$C$2:$BA$1000)),"-")</f>
        <v>5580</v>
      </c>
      <c r="H149" s="19">
        <f>España!E149</f>
        <v>100.59</v>
      </c>
      <c r="I149" s="3">
        <f>[1]Aeropuerto!$D142</f>
        <v>4590</v>
      </c>
      <c r="J149" s="3" cm="1">
        <f t="array" ref="J149">_xlfn.XLOOKUP(transformación!$B140,[1]Mortalidad!$A$2:$A$301,_xlfn.XLOOKUP($C$1,[1]Mortalidad!$B$1:$P$1,[1]Mortalidad!$B$2:$P$301))</f>
        <v>6066</v>
      </c>
      <c r="K149" s="19" cm="1">
        <f t="array" ref="K149">_xlfn.XLOOKUP(transformación!$B140,'[1]Indice del consumidor'!$A$2:$A$301,_xlfn.XLOOKUP($C$1,'[1]Indice del consumidor'!$B$1:$P$1,'[1]Indice del consumidor'!$B$2:$P$301))</f>
        <v>-5.0999999999999996</v>
      </c>
      <c r="L149" s="34" t="s">
        <v>702</v>
      </c>
      <c r="M149" s="34" t="s">
        <v>702</v>
      </c>
      <c r="N149" s="34" t="s">
        <v>702</v>
      </c>
    </row>
    <row r="150" spans="1:14" x14ac:dyDescent="0.3">
      <c r="A150" s="2" t="str">
        <f>'Viajeros Hoteles y Apartamet'!A150</f>
        <v>2016</v>
      </c>
      <c r="B150" s="2" t="str">
        <f>'Viajeros Hoteles y Apartamet'!B150</f>
        <v>7</v>
      </c>
      <c r="C150" s="3">
        <f>'Viajeros Hoteles y Apartamet'!N150</f>
        <v>15453</v>
      </c>
      <c r="D150" s="3" cm="1">
        <f t="array" ref="D150">_xlfn.XLOOKUP(transformación!A141,'[1]Pib Pc'!$A$2:$A$81,_xlfn.XLOOKUP($C$1,'[1]Pib Pc'!B$1:P$1,'[1]Pib Pc'!$B$2:$P$81))</f>
        <v>10150</v>
      </c>
      <c r="E150" s="19" cm="1">
        <f t="array" ref="E150">_xlfn.XLOOKUP(transformación!B141,'[1]IPC Armonizado'!$A$2:$A$250,_xlfn.XLOOKUP($C$1,'[1]IPC Armonizado'!$B$1:$Q$1,'[1]IPC Armonizado'!$B$2:$Q$250))</f>
        <v>100.49</v>
      </c>
      <c r="F150" s="19" cm="1">
        <f t="array" ref="F150">_xlfn.XLOOKUP(transformación!A141,'[1]Desempleo armonizado'!$A$2:$A$101,_xlfn.XLOOKUP($C$1,'[1]Desempleo armonizado'!$B$1:$P$1,'[1]Desempleo armonizado'!$B$2:$P$101))</f>
        <v>6.1</v>
      </c>
      <c r="G150" s="26" cm="1">
        <f t="array" ref="G150">IFERROR(_xlfn.XLOOKUP(transformación!$B141,[1]Forwarkeys!$B$2:$B$1000,_xlfn.XLOOKUP($C$1,[1]Forwarkeys!$C$1:$BA$1,[1]Forwarkeys!$C$2:$BA$1000)),"-")</f>
        <v>5790</v>
      </c>
      <c r="H150" s="19">
        <f>España!E150</f>
        <v>99.25</v>
      </c>
      <c r="I150" s="3">
        <f>[1]Aeropuerto!$D143</f>
        <v>5329</v>
      </c>
      <c r="J150" s="3" cm="1">
        <f t="array" ref="J150">_xlfn.XLOOKUP(transformación!$B141,[1]Mortalidad!$A$2:$A$301,_xlfn.XLOOKUP($C$1,[1]Mortalidad!$B$1:$P$1,[1]Mortalidad!$B$2:$P$301))</f>
        <v>6258</v>
      </c>
      <c r="K150" s="19" cm="1">
        <f t="array" ref="K150">_xlfn.XLOOKUP(transformación!$B141,'[1]Indice del consumidor'!$A$2:$A$301,_xlfn.XLOOKUP($C$1,'[1]Indice del consumidor'!$B$1:$P$1,'[1]Indice del consumidor'!$B$2:$P$301))</f>
        <v>-5.9</v>
      </c>
      <c r="L150" s="34" t="s">
        <v>702</v>
      </c>
      <c r="M150" s="34" t="s">
        <v>702</v>
      </c>
      <c r="N150" s="34" t="s">
        <v>702</v>
      </c>
    </row>
    <row r="151" spans="1:14" x14ac:dyDescent="0.3">
      <c r="A151" s="2" t="str">
        <f>'Viajeros Hoteles y Apartamet'!A151</f>
        <v>2016</v>
      </c>
      <c r="B151" s="2" t="str">
        <f>'Viajeros Hoteles y Apartamet'!B151</f>
        <v>8</v>
      </c>
      <c r="C151" s="3">
        <f>'Viajeros Hoteles y Apartamet'!N151</f>
        <v>14345</v>
      </c>
      <c r="D151" s="3" cm="1">
        <f t="array" ref="D151">_xlfn.XLOOKUP(transformación!A142,'[1]Pib Pc'!$A$2:$A$81,_xlfn.XLOOKUP($C$1,'[1]Pib Pc'!B$1:P$1,'[1]Pib Pc'!$B$2:$P$81))</f>
        <v>10150</v>
      </c>
      <c r="E151" s="19" cm="1">
        <f t="array" ref="E151">_xlfn.XLOOKUP(transformación!B142,'[1]IPC Armonizado'!$A$2:$A$250,_xlfn.XLOOKUP($C$1,'[1]IPC Armonizado'!$B$1:$Q$1,'[1]IPC Armonizado'!$B$2:$Q$250))</f>
        <v>100.33</v>
      </c>
      <c r="F151" s="19" cm="1">
        <f t="array" ref="F151">_xlfn.XLOOKUP(transformación!A142,'[1]Desempleo armonizado'!$A$2:$A$101,_xlfn.XLOOKUP($C$1,'[1]Desempleo armonizado'!$B$1:$P$1,'[1]Desempleo armonizado'!$B$2:$P$101))</f>
        <v>6.1</v>
      </c>
      <c r="G151" s="26" cm="1">
        <f t="array" ref="G151">IFERROR(_xlfn.XLOOKUP(transformación!$B142,[1]Forwarkeys!$B$2:$B$1000,_xlfn.XLOOKUP($C$1,[1]Forwarkeys!$C$1:$BA$1,[1]Forwarkeys!$C$2:$BA$1000)),"-")</f>
        <v>5910</v>
      </c>
      <c r="H151" s="19">
        <f>España!E151</f>
        <v>99.21</v>
      </c>
      <c r="I151" s="3">
        <f>[1]Aeropuerto!$D144</f>
        <v>5400</v>
      </c>
      <c r="J151" s="3" cm="1">
        <f t="array" ref="J151">_xlfn.XLOOKUP(transformación!$B142,[1]Mortalidad!$A$2:$A$301,_xlfn.XLOOKUP($C$1,[1]Mortalidad!$B$1:$P$1,[1]Mortalidad!$B$2:$P$301))</f>
        <v>6298</v>
      </c>
      <c r="K151" s="19" cm="1">
        <f t="array" ref="K151">_xlfn.XLOOKUP(transformación!$B142,'[1]Indice del consumidor'!$A$2:$A$301,_xlfn.XLOOKUP($C$1,'[1]Indice del consumidor'!$B$1:$P$1,'[1]Indice del consumidor'!$B$2:$P$301))</f>
        <v>-6.2</v>
      </c>
      <c r="L151" s="34" t="s">
        <v>702</v>
      </c>
      <c r="M151" s="34" t="s">
        <v>702</v>
      </c>
      <c r="N151" s="34" t="s">
        <v>702</v>
      </c>
    </row>
    <row r="152" spans="1:14" x14ac:dyDescent="0.3">
      <c r="A152" s="2" t="str">
        <f>'Viajeros Hoteles y Apartamet'!A152</f>
        <v>2016</v>
      </c>
      <c r="B152" s="2" t="str">
        <f>'Viajeros Hoteles y Apartamet'!B152</f>
        <v>9</v>
      </c>
      <c r="C152" s="3">
        <f>'Viajeros Hoteles y Apartamet'!N152</f>
        <v>13971</v>
      </c>
      <c r="D152" s="3" cm="1">
        <f t="array" ref="D152">_xlfn.XLOOKUP(transformación!A143,'[1]Pib Pc'!$A$2:$A$81,_xlfn.XLOOKUP($C$1,'[1]Pib Pc'!B$1:P$1,'[1]Pib Pc'!$B$2:$P$81))</f>
        <v>10150</v>
      </c>
      <c r="E152" s="19" cm="1">
        <f t="array" ref="E152">_xlfn.XLOOKUP(transformación!B143,'[1]IPC Armonizado'!$A$2:$A$250,_xlfn.XLOOKUP($C$1,'[1]IPC Armonizado'!$B$1:$Q$1,'[1]IPC Armonizado'!$B$2:$Q$250))</f>
        <v>101.33</v>
      </c>
      <c r="F152" s="19" cm="1">
        <f t="array" ref="F152">_xlfn.XLOOKUP(transformación!A143,'[1]Desempleo armonizado'!$A$2:$A$101,_xlfn.XLOOKUP($C$1,'[1]Desempleo armonizado'!$B$1:$P$1,'[1]Desempleo armonizado'!$B$2:$P$101))</f>
        <v>6.1</v>
      </c>
      <c r="G152" s="26" cm="1">
        <f t="array" ref="G152">IFERROR(_xlfn.XLOOKUP(transformación!$B143,[1]Forwarkeys!$B$2:$B$1000,_xlfn.XLOOKUP($C$1,[1]Forwarkeys!$C$1:$BA$1,[1]Forwarkeys!$C$2:$BA$1000)),"-")</f>
        <v>5850</v>
      </c>
      <c r="H152" s="19">
        <f>España!E152</f>
        <v>99.93</v>
      </c>
      <c r="I152" s="3">
        <f>[1]Aeropuerto!$D145</f>
        <v>5073</v>
      </c>
      <c r="J152" s="3" cm="1">
        <f t="array" ref="J152">_xlfn.XLOOKUP(transformación!$B143,[1]Mortalidad!$A$2:$A$301,_xlfn.XLOOKUP($C$1,[1]Mortalidad!$B$1:$P$1,[1]Mortalidad!$B$2:$P$301))</f>
        <v>6132</v>
      </c>
      <c r="K152" s="19" cm="1">
        <f t="array" ref="K152">_xlfn.XLOOKUP(transformación!$B143,'[1]Indice del consumidor'!$A$2:$A$301,_xlfn.XLOOKUP($C$1,'[1]Indice del consumidor'!$B$1:$P$1,'[1]Indice del consumidor'!$B$2:$P$301))</f>
        <v>-6.9</v>
      </c>
      <c r="L152" s="34" t="s">
        <v>702</v>
      </c>
      <c r="M152" s="34" t="s">
        <v>702</v>
      </c>
      <c r="N152" s="34" t="s">
        <v>702</v>
      </c>
    </row>
    <row r="153" spans="1:14" x14ac:dyDescent="0.3">
      <c r="A153" s="2" t="str">
        <f>'Viajeros Hoteles y Apartamet'!A153</f>
        <v>2016</v>
      </c>
      <c r="B153" s="2" t="str">
        <f>'Viajeros Hoteles y Apartamet'!B153</f>
        <v>10</v>
      </c>
      <c r="C153" s="3">
        <f>'Viajeros Hoteles y Apartamet'!N153</f>
        <v>10051</v>
      </c>
      <c r="D153" s="3" cm="1">
        <f t="array" ref="D153">_xlfn.XLOOKUP(transformación!A144,'[1]Pib Pc'!$A$2:$A$81,_xlfn.XLOOKUP($C$1,'[1]Pib Pc'!B$1:P$1,'[1]Pib Pc'!$B$2:$P$81))</f>
        <v>10650</v>
      </c>
      <c r="E153" s="19" cm="1">
        <f t="array" ref="E153">_xlfn.XLOOKUP(transformación!B144,'[1]IPC Armonizado'!$A$2:$A$250,_xlfn.XLOOKUP($C$1,'[1]IPC Armonizado'!$B$1:$Q$1,'[1]IPC Armonizado'!$B$2:$Q$250))</f>
        <v>101.72</v>
      </c>
      <c r="F153" s="19" cm="1">
        <f t="array" ref="F153">_xlfn.XLOOKUP(transformación!A144,'[1]Desempleo armonizado'!$A$2:$A$101,_xlfn.XLOOKUP($C$1,'[1]Desempleo armonizado'!$B$1:$P$1,'[1]Desempleo armonizado'!$B$2:$P$101))</f>
        <v>5.6</v>
      </c>
      <c r="G153" s="26" cm="1">
        <f t="array" ref="G153">IFERROR(_xlfn.XLOOKUP(transformación!$B144,[1]Forwarkeys!$B$2:$B$1000,_xlfn.XLOOKUP($C$1,[1]Forwarkeys!$C$1:$BA$1,[1]Forwarkeys!$C$2:$BA$1000)),"-")</f>
        <v>4740</v>
      </c>
      <c r="H153" s="19">
        <f>España!E153</f>
        <v>100.71</v>
      </c>
      <c r="I153" s="3">
        <f>[1]Aeropuerto!$D146</f>
        <v>4208</v>
      </c>
      <c r="J153" s="3" cm="1">
        <f t="array" ref="J153">_xlfn.XLOOKUP(transformación!$B144,[1]Mortalidad!$A$2:$A$301,_xlfn.XLOOKUP($C$1,[1]Mortalidad!$B$1:$P$1,[1]Mortalidad!$B$2:$P$301))</f>
        <v>6929</v>
      </c>
      <c r="K153" s="19" cm="1">
        <f t="array" ref="K153">_xlfn.XLOOKUP(transformación!$B144,'[1]Indice del consumidor'!$A$2:$A$301,_xlfn.XLOOKUP($C$1,'[1]Indice del consumidor'!$B$1:$P$1,'[1]Indice del consumidor'!$B$2:$P$301))</f>
        <v>-6.4</v>
      </c>
      <c r="L153" s="34" t="s">
        <v>702</v>
      </c>
      <c r="M153" s="34" t="s">
        <v>702</v>
      </c>
      <c r="N153" s="34" t="s">
        <v>702</v>
      </c>
    </row>
    <row r="154" spans="1:14" x14ac:dyDescent="0.3">
      <c r="A154" s="2" t="str">
        <f>'Viajeros Hoteles y Apartamet'!A154</f>
        <v>2016</v>
      </c>
      <c r="B154" s="2" t="str">
        <f>'Viajeros Hoteles y Apartamet'!B154</f>
        <v>11</v>
      </c>
      <c r="C154" s="3">
        <f>'Viajeros Hoteles y Apartamet'!N154</f>
        <v>5882</v>
      </c>
      <c r="D154" s="3" cm="1">
        <f t="array" ref="D154">_xlfn.XLOOKUP(transformación!A145,'[1]Pib Pc'!$A$2:$A$81,_xlfn.XLOOKUP($C$1,'[1]Pib Pc'!B$1:P$1,'[1]Pib Pc'!$B$2:$P$81))</f>
        <v>10650</v>
      </c>
      <c r="E154" s="19" cm="1">
        <f t="array" ref="E154">_xlfn.XLOOKUP(transformación!B145,'[1]IPC Armonizado'!$A$2:$A$250,_xlfn.XLOOKUP($C$1,'[1]IPC Armonizado'!$B$1:$Q$1,'[1]IPC Armonizado'!$B$2:$Q$250))</f>
        <v>101.79</v>
      </c>
      <c r="F154" s="19" cm="1">
        <f t="array" ref="F154">_xlfn.XLOOKUP(transformación!A145,'[1]Desempleo armonizado'!$A$2:$A$101,_xlfn.XLOOKUP($C$1,'[1]Desempleo armonizado'!$B$1:$P$1,'[1]Desempleo armonizado'!$B$2:$P$101))</f>
        <v>5.6</v>
      </c>
      <c r="G154" s="26" cm="1">
        <f t="array" ref="G154">IFERROR(_xlfn.XLOOKUP(transformación!$B145,[1]Forwarkeys!$B$2:$B$1000,_xlfn.XLOOKUP($C$1,[1]Forwarkeys!$C$1:$BA$1,[1]Forwarkeys!$C$2:$BA$1000)),"-")</f>
        <v>3810</v>
      </c>
      <c r="H154" s="19">
        <f>España!E154</f>
        <v>100.95</v>
      </c>
      <c r="I154" s="3">
        <f>[1]Aeropuerto!$D147</f>
        <v>2485</v>
      </c>
      <c r="J154" s="3" cm="1">
        <f t="array" ref="J154">_xlfn.XLOOKUP(transformación!$B145,[1]Mortalidad!$A$2:$A$301,_xlfn.XLOOKUP($C$1,[1]Mortalidad!$B$1:$P$1,[1]Mortalidad!$B$2:$P$301))</f>
        <v>6718</v>
      </c>
      <c r="K154" s="19" cm="1">
        <f t="array" ref="K154">_xlfn.XLOOKUP(transformación!$B145,'[1]Indice del consumidor'!$A$2:$A$301,_xlfn.XLOOKUP($C$1,'[1]Indice del consumidor'!$B$1:$P$1,'[1]Indice del consumidor'!$B$2:$P$301))</f>
        <v>-7.1</v>
      </c>
      <c r="L154" s="34" t="s">
        <v>702</v>
      </c>
      <c r="M154" s="34" t="s">
        <v>702</v>
      </c>
      <c r="N154" s="34" t="s">
        <v>702</v>
      </c>
    </row>
    <row r="155" spans="1:14" x14ac:dyDescent="0.3">
      <c r="A155" s="2" t="str">
        <f>'Viajeros Hoteles y Apartamet'!A155</f>
        <v>2016</v>
      </c>
      <c r="B155" s="2" t="str">
        <f>'Viajeros Hoteles y Apartamet'!B155</f>
        <v>12</v>
      </c>
      <c r="C155" s="3">
        <f>'Viajeros Hoteles y Apartamet'!N155</f>
        <v>3545</v>
      </c>
      <c r="D155" s="3" cm="1">
        <f t="array" ref="D155">_xlfn.XLOOKUP(transformación!A146,'[1]Pib Pc'!$A$2:$A$81,_xlfn.XLOOKUP($C$1,'[1]Pib Pc'!B$1:P$1,'[1]Pib Pc'!$B$2:$P$81))</f>
        <v>10650</v>
      </c>
      <c r="E155" s="19" cm="1">
        <f t="array" ref="E155">_xlfn.XLOOKUP(transformación!B146,'[1]IPC Armonizado'!$A$2:$A$250,_xlfn.XLOOKUP($C$1,'[1]IPC Armonizado'!$B$1:$Q$1,'[1]IPC Armonizado'!$B$2:$Q$250))</f>
        <v>102.55</v>
      </c>
      <c r="F155" s="19" cm="1">
        <f t="array" ref="F155">_xlfn.XLOOKUP(transformación!A146,'[1]Desempleo armonizado'!$A$2:$A$101,_xlfn.XLOOKUP($C$1,'[1]Desempleo armonizado'!$B$1:$P$1,'[1]Desempleo armonizado'!$B$2:$P$101))</f>
        <v>5.6</v>
      </c>
      <c r="G155" s="26" cm="1">
        <f t="array" ref="G155">IFERROR(_xlfn.XLOOKUP(transformación!$B146,[1]Forwarkeys!$B$2:$B$1000,_xlfn.XLOOKUP($C$1,[1]Forwarkeys!$C$1:$BA$1,[1]Forwarkeys!$C$2:$BA$1000)),"-")</f>
        <v>3090</v>
      </c>
      <c r="H155" s="19">
        <f>España!E155</f>
        <v>101.5</v>
      </c>
      <c r="I155" s="3">
        <f>[1]Aeropuerto!$D148</f>
        <v>2512</v>
      </c>
      <c r="J155" s="3" cm="1">
        <f t="array" ref="J155">_xlfn.XLOOKUP(transformación!$B146,[1]Mortalidad!$A$2:$A$301,_xlfn.XLOOKUP($C$1,[1]Mortalidad!$B$1:$P$1,[1]Mortalidad!$B$2:$P$301))</f>
        <v>8027</v>
      </c>
      <c r="K155" s="19" cm="1">
        <f t="array" ref="K155">_xlfn.XLOOKUP(transformación!$B146,'[1]Indice del consumidor'!$A$2:$A$301,_xlfn.XLOOKUP($C$1,'[1]Indice del consumidor'!$B$1:$P$1,'[1]Indice del consumidor'!$B$2:$P$301))</f>
        <v>-5.4</v>
      </c>
      <c r="L155" s="34" t="s">
        <v>702</v>
      </c>
      <c r="M155" s="34" t="s">
        <v>702</v>
      </c>
      <c r="N155" s="34" t="s">
        <v>702</v>
      </c>
    </row>
    <row r="156" spans="1:14" x14ac:dyDescent="0.3">
      <c r="A156" s="2" t="str">
        <f>'Viajeros Hoteles y Apartamet'!A156</f>
        <v>2017</v>
      </c>
      <c r="B156" s="2" t="str">
        <f>'Viajeros Hoteles y Apartamet'!B156</f>
        <v>1</v>
      </c>
      <c r="C156" s="3">
        <f>'Viajeros Hoteles y Apartamet'!N156</f>
        <v>4758</v>
      </c>
      <c r="D156" s="3" cm="1">
        <f t="array" ref="D156">_xlfn.XLOOKUP(transformación!A147,'[1]Pib Pc'!$A$2:$A$81,_xlfn.XLOOKUP($C$1,'[1]Pib Pc'!B$1:P$1,'[1]Pib Pc'!$B$2:$P$81))</f>
        <v>10060</v>
      </c>
      <c r="E156" s="19" cm="1">
        <f t="array" ref="E156">_xlfn.XLOOKUP(transformación!B147,'[1]IPC Armonizado'!$A$2:$A$250,_xlfn.XLOOKUP($C$1,'[1]IPC Armonizado'!$B$1:$Q$1,'[1]IPC Armonizado'!$B$2:$Q$250))</f>
        <v>101.91</v>
      </c>
      <c r="F156" s="19" cm="1">
        <f t="array" ref="F156">_xlfn.XLOOKUP(transformación!A147,'[1]Desempleo armonizado'!$A$2:$A$101,_xlfn.XLOOKUP($C$1,'[1]Desempleo armonizado'!$B$1:$P$1,'[1]Desempleo armonizado'!$B$2:$P$101))</f>
        <v>6</v>
      </c>
      <c r="G156" s="26" cm="1">
        <f t="array" ref="G156">IFERROR(_xlfn.XLOOKUP(transformación!$B147,[1]Forwarkeys!$B$2:$B$1000,_xlfn.XLOOKUP($C$1,[1]Forwarkeys!$C$1:$BA$1,[1]Forwarkeys!$C$2:$BA$1000)),"-")</f>
        <v>2820</v>
      </c>
      <c r="H156" s="19">
        <f>España!E156</f>
        <v>100.5</v>
      </c>
      <c r="I156" s="3">
        <f>[1]Aeropuerto!$D149</f>
        <v>1834</v>
      </c>
      <c r="J156" s="3" cm="1">
        <f t="array" ref="J156">_xlfn.XLOOKUP(transformación!$B147,[1]Mortalidad!$A$2:$A$301,_xlfn.XLOOKUP($C$1,[1]Mortalidad!$B$1:$P$1,[1]Mortalidad!$B$2:$P$301))</f>
        <v>9728</v>
      </c>
      <c r="K156" s="19" cm="1">
        <f t="array" ref="K156">_xlfn.XLOOKUP(transformación!$B147,'[1]Indice del consumidor'!$A$2:$A$301,_xlfn.XLOOKUP($C$1,'[1]Indice del consumidor'!$B$1:$P$1,'[1]Indice del consumidor'!$B$2:$P$301))</f>
        <v>-3.3</v>
      </c>
      <c r="L156" s="34" t="s">
        <v>702</v>
      </c>
      <c r="M156" s="34" t="s">
        <v>702</v>
      </c>
      <c r="N156" s="34" t="s">
        <v>702</v>
      </c>
    </row>
    <row r="157" spans="1:14" x14ac:dyDescent="0.3">
      <c r="A157" s="2" t="str">
        <f>'Viajeros Hoteles y Apartamet'!A157</f>
        <v>2017</v>
      </c>
      <c r="B157" s="2" t="str">
        <f>'Viajeros Hoteles y Apartamet'!B157</f>
        <v>2</v>
      </c>
      <c r="C157" s="3">
        <f>'Viajeros Hoteles y Apartamet'!N157</f>
        <v>6406</v>
      </c>
      <c r="D157" s="3" cm="1">
        <f t="array" ref="D157">_xlfn.XLOOKUP(transformación!A148,'[1]Pib Pc'!$A$2:$A$81,_xlfn.XLOOKUP($C$1,'[1]Pib Pc'!B$1:P$1,'[1]Pib Pc'!$B$2:$P$81))</f>
        <v>10060</v>
      </c>
      <c r="E157" s="19" cm="1">
        <f t="array" ref="E157">_xlfn.XLOOKUP(transformación!B148,'[1]IPC Armonizado'!$A$2:$A$250,_xlfn.XLOOKUP($C$1,'[1]IPC Armonizado'!$B$1:$Q$1,'[1]IPC Armonizado'!$B$2:$Q$250))</f>
        <v>102.13</v>
      </c>
      <c r="F157" s="19" cm="1">
        <f t="array" ref="F157">_xlfn.XLOOKUP(transformación!A148,'[1]Desempleo armonizado'!$A$2:$A$101,_xlfn.XLOOKUP($C$1,'[1]Desempleo armonizado'!$B$1:$P$1,'[1]Desempleo armonizado'!$B$2:$P$101))</f>
        <v>6</v>
      </c>
      <c r="G157" s="26" cm="1">
        <f t="array" ref="G157">IFERROR(_xlfn.XLOOKUP(transformación!$B148,[1]Forwarkeys!$B$2:$B$1000,_xlfn.XLOOKUP($C$1,[1]Forwarkeys!$C$1:$BA$1,[1]Forwarkeys!$C$2:$BA$1000)),"-")</f>
        <v>4050</v>
      </c>
      <c r="H157" s="19">
        <f>España!E157</f>
        <v>100.16</v>
      </c>
      <c r="I157" s="3">
        <f>[1]Aeropuerto!$D150</f>
        <v>2992</v>
      </c>
      <c r="J157" s="3" cm="1">
        <f t="array" ref="J157">_xlfn.XLOOKUP(transformación!$B148,[1]Mortalidad!$A$2:$A$301,_xlfn.XLOOKUP($C$1,[1]Mortalidad!$B$1:$P$1,[1]Mortalidad!$B$2:$P$301))</f>
        <v>7460</v>
      </c>
      <c r="K157" s="19" cm="1">
        <f t="array" ref="K157">_xlfn.XLOOKUP(transformación!$B148,'[1]Indice del consumidor'!$A$2:$A$301,_xlfn.XLOOKUP($C$1,'[1]Indice del consumidor'!$B$1:$P$1,'[1]Indice del consumidor'!$B$2:$P$301))</f>
        <v>-2.8</v>
      </c>
      <c r="L157" s="34" t="s">
        <v>702</v>
      </c>
      <c r="M157" s="34" t="s">
        <v>702</v>
      </c>
      <c r="N157" s="34" t="s">
        <v>702</v>
      </c>
    </row>
    <row r="158" spans="1:14" x14ac:dyDescent="0.3">
      <c r="A158" s="2" t="str">
        <f>'Viajeros Hoteles y Apartamet'!A158</f>
        <v>2017</v>
      </c>
      <c r="B158" s="2" t="str">
        <f>'Viajeros Hoteles y Apartamet'!B158</f>
        <v>3</v>
      </c>
      <c r="C158" s="3">
        <f>'Viajeros Hoteles y Apartamet'!N158</f>
        <v>9253</v>
      </c>
      <c r="D158" s="3" cm="1">
        <f t="array" ref="D158">_xlfn.XLOOKUP(transformación!A149,'[1]Pib Pc'!$A$2:$A$81,_xlfn.XLOOKUP($C$1,'[1]Pib Pc'!B$1:P$1,'[1]Pib Pc'!$B$2:$P$81))</f>
        <v>10060</v>
      </c>
      <c r="E158" s="19" cm="1">
        <f t="array" ref="E158">_xlfn.XLOOKUP(transformación!B149,'[1]IPC Armonizado'!$A$2:$A$250,_xlfn.XLOOKUP($C$1,'[1]IPC Armonizado'!$B$1:$Q$1,'[1]IPC Armonizado'!$B$2:$Q$250))</f>
        <v>102.94</v>
      </c>
      <c r="F158" s="19" cm="1">
        <f t="array" ref="F158">_xlfn.XLOOKUP(transformación!A149,'[1]Desempleo armonizado'!$A$2:$A$101,_xlfn.XLOOKUP($C$1,'[1]Desempleo armonizado'!$B$1:$P$1,'[1]Desempleo armonizado'!$B$2:$P$101))</f>
        <v>6</v>
      </c>
      <c r="G158" s="26" cm="1">
        <f t="array" ref="G158">IFERROR(_xlfn.XLOOKUP(transformación!$B149,[1]Forwarkeys!$B$2:$B$1000,_xlfn.XLOOKUP($C$1,[1]Forwarkeys!$C$1:$BA$1,[1]Forwarkeys!$C$2:$BA$1000)),"-")</f>
        <v>6390</v>
      </c>
      <c r="H158" s="19">
        <f>España!E158</f>
        <v>101.29</v>
      </c>
      <c r="I158" s="3">
        <f>[1]Aeropuerto!$D151</f>
        <v>4965</v>
      </c>
      <c r="J158" s="3" cm="1">
        <f t="array" ref="J158">_xlfn.XLOOKUP(transformación!$B149,[1]Mortalidad!$A$2:$A$301,_xlfn.XLOOKUP($C$1,[1]Mortalidad!$B$1:$P$1,[1]Mortalidad!$B$2:$P$301))</f>
        <v>7110</v>
      </c>
      <c r="K158" s="19" cm="1">
        <f t="array" ref="K158">_xlfn.XLOOKUP(transformación!$B149,'[1]Indice del consumidor'!$A$2:$A$301,_xlfn.XLOOKUP($C$1,'[1]Indice del consumidor'!$B$1:$P$1,'[1]Indice del consumidor'!$B$2:$P$301))</f>
        <v>-3.4</v>
      </c>
      <c r="L158" s="34" t="s">
        <v>702</v>
      </c>
      <c r="M158" s="34" t="s">
        <v>702</v>
      </c>
      <c r="N158" s="34" t="s">
        <v>702</v>
      </c>
    </row>
    <row r="159" spans="1:14" x14ac:dyDescent="0.3">
      <c r="A159" s="2" t="str">
        <f>'Viajeros Hoteles y Apartamet'!A159</f>
        <v>2017</v>
      </c>
      <c r="B159" s="2" t="str">
        <f>'Viajeros Hoteles y Apartamet'!B159</f>
        <v>4</v>
      </c>
      <c r="C159" s="3">
        <f>'Viajeros Hoteles y Apartamet'!N159</f>
        <v>13330</v>
      </c>
      <c r="D159" s="3" cm="1">
        <f t="array" ref="D159">_xlfn.XLOOKUP(transformación!A150,'[1]Pib Pc'!$A$2:$A$81,_xlfn.XLOOKUP($C$1,'[1]Pib Pc'!B$1:P$1,'[1]Pib Pc'!$B$2:$P$81))</f>
        <v>10460</v>
      </c>
      <c r="E159" s="19" cm="1">
        <f t="array" ref="E159">_xlfn.XLOOKUP(transformación!B150,'[1]IPC Armonizado'!$A$2:$A$250,_xlfn.XLOOKUP($C$1,'[1]IPC Armonizado'!$B$1:$Q$1,'[1]IPC Armonizado'!$B$2:$Q$250))</f>
        <v>103.27</v>
      </c>
      <c r="F159" s="19" cm="1">
        <f t="array" ref="F159">_xlfn.XLOOKUP(transformación!A150,'[1]Desempleo armonizado'!$A$2:$A$101,_xlfn.XLOOKUP($C$1,'[1]Desempleo armonizado'!$B$1:$P$1,'[1]Desempleo armonizado'!$B$2:$P$101))</f>
        <v>5.4</v>
      </c>
      <c r="G159" s="26" cm="1">
        <f t="array" ref="G159">IFERROR(_xlfn.XLOOKUP(transformación!$B150,[1]Forwarkeys!$B$2:$B$1000,_xlfn.XLOOKUP($C$1,[1]Forwarkeys!$C$1:$BA$1,[1]Forwarkeys!$C$2:$BA$1000)),"-")</f>
        <v>6570</v>
      </c>
      <c r="H159" s="19">
        <f>España!E159</f>
        <v>102.21</v>
      </c>
      <c r="I159" s="3">
        <f>[1]Aeropuerto!$D152</f>
        <v>5313</v>
      </c>
      <c r="J159" s="3" cm="1">
        <f t="array" ref="J159">_xlfn.XLOOKUP(transformación!$B150,[1]Mortalidad!$A$2:$A$301,_xlfn.XLOOKUP($C$1,[1]Mortalidad!$B$1:$P$1,[1]Mortalidad!$B$2:$P$301))</f>
        <v>6513</v>
      </c>
      <c r="K159" s="19" cm="1">
        <f t="array" ref="K159">_xlfn.XLOOKUP(transformación!$B150,'[1]Indice del consumidor'!$A$2:$A$301,_xlfn.XLOOKUP($C$1,'[1]Indice del consumidor'!$B$1:$P$1,'[1]Indice del consumidor'!$B$2:$P$301))</f>
        <v>-1.6</v>
      </c>
      <c r="L159" s="34" t="s">
        <v>702</v>
      </c>
      <c r="M159" s="34" t="s">
        <v>702</v>
      </c>
      <c r="N159" s="34" t="s">
        <v>702</v>
      </c>
    </row>
    <row r="160" spans="1:14" x14ac:dyDescent="0.3">
      <c r="A160" s="2" t="str">
        <f>'Viajeros Hoteles y Apartamet'!A160</f>
        <v>2017</v>
      </c>
      <c r="B160" s="2" t="str">
        <f>'Viajeros Hoteles y Apartamet'!B160</f>
        <v>5</v>
      </c>
      <c r="C160" s="3">
        <f>'Viajeros Hoteles y Apartamet'!N160</f>
        <v>16120</v>
      </c>
      <c r="D160" s="3" cm="1">
        <f t="array" ref="D160">_xlfn.XLOOKUP(transformación!A151,'[1]Pib Pc'!$A$2:$A$81,_xlfn.XLOOKUP($C$1,'[1]Pib Pc'!B$1:P$1,'[1]Pib Pc'!$B$2:$P$81))</f>
        <v>10460</v>
      </c>
      <c r="E160" s="19" cm="1">
        <f t="array" ref="E160">_xlfn.XLOOKUP(transformación!B151,'[1]IPC Armonizado'!$A$2:$A$250,_xlfn.XLOOKUP($C$1,'[1]IPC Armonizado'!$B$1:$Q$1,'[1]IPC Armonizado'!$B$2:$Q$250))</f>
        <v>103.21</v>
      </c>
      <c r="F160" s="19" cm="1">
        <f t="array" ref="F160">_xlfn.XLOOKUP(transformación!A151,'[1]Desempleo armonizado'!$A$2:$A$101,_xlfn.XLOOKUP($C$1,'[1]Desempleo armonizado'!$B$1:$P$1,'[1]Desempleo armonizado'!$B$2:$P$101))</f>
        <v>5.4</v>
      </c>
      <c r="G160" s="26" cm="1">
        <f t="array" ref="G160">IFERROR(_xlfn.XLOOKUP(transformación!$B151,[1]Forwarkeys!$B$2:$B$1000,_xlfn.XLOOKUP($C$1,[1]Forwarkeys!$C$1:$BA$1,[1]Forwarkeys!$C$2:$BA$1000)),"-")</f>
        <v>6960</v>
      </c>
      <c r="H160" s="19">
        <f>España!E160</f>
        <v>102.16</v>
      </c>
      <c r="I160" s="3">
        <f>[1]Aeropuerto!$D153</f>
        <v>4727</v>
      </c>
      <c r="J160" s="3" cm="1">
        <f t="array" ref="J160">_xlfn.XLOOKUP(transformación!$B151,[1]Mortalidad!$A$2:$A$301,_xlfn.XLOOKUP($C$1,[1]Mortalidad!$B$1:$P$1,[1]Mortalidad!$B$2:$P$301))</f>
        <v>6584</v>
      </c>
      <c r="K160" s="19" cm="1">
        <f t="array" ref="K160">_xlfn.XLOOKUP(transformación!$B151,'[1]Indice del consumidor'!$A$2:$A$301,_xlfn.XLOOKUP($C$1,'[1]Indice del consumidor'!$B$1:$P$1,'[1]Indice del consumidor'!$B$2:$P$301))</f>
        <v>-1.4</v>
      </c>
      <c r="L160" s="34" t="s">
        <v>702</v>
      </c>
      <c r="M160" s="34" t="s">
        <v>702</v>
      </c>
      <c r="N160" s="34" t="s">
        <v>702</v>
      </c>
    </row>
    <row r="161" spans="1:14" x14ac:dyDescent="0.3">
      <c r="A161" s="2" t="str">
        <f>'Viajeros Hoteles y Apartamet'!A161</f>
        <v>2017</v>
      </c>
      <c r="B161" s="2" t="str">
        <f>'Viajeros Hoteles y Apartamet'!B161</f>
        <v>6</v>
      </c>
      <c r="C161" s="3">
        <f>'Viajeros Hoteles y Apartamet'!N161</f>
        <v>12397</v>
      </c>
      <c r="D161" s="3" cm="1">
        <f t="array" ref="D161">_xlfn.XLOOKUP(transformación!A152,'[1]Pib Pc'!$A$2:$A$81,_xlfn.XLOOKUP($C$1,'[1]Pib Pc'!B$1:P$1,'[1]Pib Pc'!$B$2:$P$81))</f>
        <v>10460</v>
      </c>
      <c r="E161" s="19" cm="1">
        <f t="array" ref="E161">_xlfn.XLOOKUP(transformación!B152,'[1]IPC Armonizado'!$A$2:$A$250,_xlfn.XLOOKUP($C$1,'[1]IPC Armonizado'!$B$1:$Q$1,'[1]IPC Armonizado'!$B$2:$Q$250))</f>
        <v>103.06</v>
      </c>
      <c r="F161" s="19" cm="1">
        <f t="array" ref="F161">_xlfn.XLOOKUP(transformación!A152,'[1]Desempleo armonizado'!$A$2:$A$101,_xlfn.XLOOKUP($C$1,'[1]Desempleo armonizado'!$B$1:$P$1,'[1]Desempleo armonizado'!$B$2:$P$101))</f>
        <v>5.4</v>
      </c>
      <c r="G161" s="26" cm="1">
        <f t="array" ref="G161">IFERROR(_xlfn.XLOOKUP(transformación!$B152,[1]Forwarkeys!$B$2:$B$1000,_xlfn.XLOOKUP($C$1,[1]Forwarkeys!$C$1:$BA$1,[1]Forwarkeys!$C$2:$BA$1000)),"-")</f>
        <v>6480</v>
      </c>
      <c r="H161" s="19">
        <f>España!E161</f>
        <v>102.22</v>
      </c>
      <c r="I161" s="3">
        <f>[1]Aeropuerto!$D154</f>
        <v>5232</v>
      </c>
      <c r="J161" s="3" cm="1">
        <f t="array" ref="J161">_xlfn.XLOOKUP(transformación!$B152,[1]Mortalidad!$A$2:$A$301,_xlfn.XLOOKUP($C$1,[1]Mortalidad!$B$1:$P$1,[1]Mortalidad!$B$2:$P$301))</f>
        <v>6163</v>
      </c>
      <c r="K161" s="19" cm="1">
        <f t="array" ref="K161">_xlfn.XLOOKUP(transformación!$B152,'[1]Indice del consumidor'!$A$2:$A$301,_xlfn.XLOOKUP($C$1,'[1]Indice del consumidor'!$B$1:$P$1,'[1]Indice del consumidor'!$B$2:$P$301))</f>
        <v>-1.3</v>
      </c>
      <c r="L161" s="34" t="s">
        <v>702</v>
      </c>
      <c r="M161" s="34" t="s">
        <v>702</v>
      </c>
      <c r="N161" s="34" t="s">
        <v>702</v>
      </c>
    </row>
    <row r="162" spans="1:14" x14ac:dyDescent="0.3">
      <c r="A162" s="2" t="str">
        <f>'Viajeros Hoteles y Apartamet'!A162</f>
        <v>2017</v>
      </c>
      <c r="B162" s="2" t="str">
        <f>'Viajeros Hoteles y Apartamet'!B162</f>
        <v>7</v>
      </c>
      <c r="C162" s="3">
        <f>'Viajeros Hoteles y Apartamet'!N162</f>
        <v>15722</v>
      </c>
      <c r="D162" s="3" cm="1">
        <f t="array" ref="D162">_xlfn.XLOOKUP(transformación!A153,'[1]Pib Pc'!$A$2:$A$81,_xlfn.XLOOKUP($C$1,'[1]Pib Pc'!B$1:P$1,'[1]Pib Pc'!$B$2:$P$81))</f>
        <v>10460</v>
      </c>
      <c r="E162" s="19" cm="1">
        <f t="array" ref="E162">_xlfn.XLOOKUP(transformación!B153,'[1]IPC Armonizado'!$A$2:$A$250,_xlfn.XLOOKUP($C$1,'[1]IPC Armonizado'!$B$1:$Q$1,'[1]IPC Armonizado'!$B$2:$Q$250))</f>
        <v>102.47</v>
      </c>
      <c r="F162" s="19" cm="1">
        <f t="array" ref="F162">_xlfn.XLOOKUP(transformación!A153,'[1]Desempleo armonizado'!$A$2:$A$101,_xlfn.XLOOKUP($C$1,'[1]Desempleo armonizado'!$B$1:$P$1,'[1]Desempleo armonizado'!$B$2:$P$101))</f>
        <v>5.5</v>
      </c>
      <c r="G162" s="26" cm="1">
        <f t="array" ref="G162">IFERROR(_xlfn.XLOOKUP(transformación!$B153,[1]Forwarkeys!$B$2:$B$1000,_xlfn.XLOOKUP($C$1,[1]Forwarkeys!$C$1:$BA$1,[1]Forwarkeys!$C$2:$BA$1000)),"-")</f>
        <v>7080</v>
      </c>
      <c r="H162" s="19">
        <f>España!E162</f>
        <v>100.98</v>
      </c>
      <c r="I162" s="3">
        <f>[1]Aeropuerto!$D155</f>
        <v>6465</v>
      </c>
      <c r="J162" s="3" cm="1">
        <f t="array" ref="J162">_xlfn.XLOOKUP(transformación!$B153,[1]Mortalidad!$A$2:$A$301,_xlfn.XLOOKUP($C$1,[1]Mortalidad!$B$1:$P$1,[1]Mortalidad!$B$2:$P$301))</f>
        <v>6345</v>
      </c>
      <c r="K162" s="19" cm="1">
        <f t="array" ref="K162">_xlfn.XLOOKUP(transformación!$B153,'[1]Indice del consumidor'!$A$2:$A$301,_xlfn.XLOOKUP($C$1,'[1]Indice del consumidor'!$B$1:$P$1,'[1]Indice del consumidor'!$B$2:$P$301))</f>
        <v>-1</v>
      </c>
      <c r="L162" s="34" t="s">
        <v>702</v>
      </c>
      <c r="M162" s="34" t="s">
        <v>702</v>
      </c>
      <c r="N162" s="34" t="s">
        <v>702</v>
      </c>
    </row>
    <row r="163" spans="1:14" x14ac:dyDescent="0.3">
      <c r="A163" s="2" t="str">
        <f>'Viajeros Hoteles y Apartamet'!A163</f>
        <v>2017</v>
      </c>
      <c r="B163" s="2" t="str">
        <f>'Viajeros Hoteles y Apartamet'!B163</f>
        <v>8</v>
      </c>
      <c r="C163" s="3">
        <f>'Viajeros Hoteles y Apartamet'!N163</f>
        <v>17727</v>
      </c>
      <c r="D163" s="3" cm="1">
        <f t="array" ref="D163">_xlfn.XLOOKUP(transformación!A154,'[1]Pib Pc'!$A$2:$A$81,_xlfn.XLOOKUP($C$1,'[1]Pib Pc'!B$1:P$1,'[1]Pib Pc'!$B$2:$P$81))</f>
        <v>10460</v>
      </c>
      <c r="E163" s="19" cm="1">
        <f t="array" ref="E163">_xlfn.XLOOKUP(transformación!B154,'[1]IPC Armonizado'!$A$2:$A$250,_xlfn.XLOOKUP($C$1,'[1]IPC Armonizado'!$B$1:$Q$1,'[1]IPC Armonizado'!$B$2:$Q$250))</f>
        <v>102.46</v>
      </c>
      <c r="F163" s="19" cm="1">
        <f t="array" ref="F163">_xlfn.XLOOKUP(transformación!A154,'[1]Desempleo armonizado'!$A$2:$A$101,_xlfn.XLOOKUP($C$1,'[1]Desempleo armonizado'!$B$1:$P$1,'[1]Desempleo armonizado'!$B$2:$P$101))</f>
        <v>5.5</v>
      </c>
      <c r="G163" s="26" cm="1">
        <f t="array" ref="G163">IFERROR(_xlfn.XLOOKUP(transformación!$B154,[1]Forwarkeys!$B$2:$B$1000,_xlfn.XLOOKUP($C$1,[1]Forwarkeys!$C$1:$BA$1,[1]Forwarkeys!$C$2:$BA$1000)),"-")</f>
        <v>6522</v>
      </c>
      <c r="H163" s="19">
        <f>España!E163</f>
        <v>101.15</v>
      </c>
      <c r="I163" s="3">
        <f>[1]Aeropuerto!$D156</f>
        <v>5606</v>
      </c>
      <c r="J163" s="3" cm="1">
        <f t="array" ref="J163">_xlfn.XLOOKUP(transformación!$B154,[1]Mortalidad!$A$2:$A$301,_xlfn.XLOOKUP($C$1,[1]Mortalidad!$B$1:$P$1,[1]Mortalidad!$B$2:$P$301))</f>
        <v>6531</v>
      </c>
      <c r="K163" s="19" cm="1">
        <f t="array" ref="K163">_xlfn.XLOOKUP(transformación!$B154,'[1]Indice del consumidor'!$A$2:$A$301,_xlfn.XLOOKUP($C$1,'[1]Indice del consumidor'!$B$1:$P$1,'[1]Indice del consumidor'!$B$2:$P$301))</f>
        <v>-2.8</v>
      </c>
      <c r="L163" s="34" t="s">
        <v>702</v>
      </c>
      <c r="M163" s="34" t="s">
        <v>702</v>
      </c>
      <c r="N163" s="34" t="s">
        <v>702</v>
      </c>
    </row>
    <row r="164" spans="1:14" x14ac:dyDescent="0.3">
      <c r="A164" s="2" t="str">
        <f>'Viajeros Hoteles y Apartamet'!A164</f>
        <v>2017</v>
      </c>
      <c r="B164" s="2" t="str">
        <f>'Viajeros Hoteles y Apartamet'!B164</f>
        <v>9</v>
      </c>
      <c r="C164" s="3">
        <f>'Viajeros Hoteles y Apartamet'!N164</f>
        <v>16878</v>
      </c>
      <c r="D164" s="3" cm="1">
        <f t="array" ref="D164">_xlfn.XLOOKUP(transformación!A155,'[1]Pib Pc'!$A$2:$A$81,_xlfn.XLOOKUP($C$1,'[1]Pib Pc'!B$1:P$1,'[1]Pib Pc'!$B$2:$P$81))</f>
        <v>10460</v>
      </c>
      <c r="E164" s="19" cm="1">
        <f t="array" ref="E164">_xlfn.XLOOKUP(transformación!B155,'[1]IPC Armonizado'!$A$2:$A$250,_xlfn.XLOOKUP($C$1,'[1]IPC Armonizado'!$B$1:$Q$1,'[1]IPC Armonizado'!$B$2:$Q$250))</f>
        <v>103.9</v>
      </c>
      <c r="F164" s="19" cm="1">
        <f t="array" ref="F164">_xlfn.XLOOKUP(transformación!A155,'[1]Desempleo armonizado'!$A$2:$A$101,_xlfn.XLOOKUP($C$1,'[1]Desempleo armonizado'!$B$1:$P$1,'[1]Desempleo armonizado'!$B$2:$P$101))</f>
        <v>5.5</v>
      </c>
      <c r="G164" s="26" cm="1">
        <f t="array" ref="G164">IFERROR(_xlfn.XLOOKUP(transformación!$B155,[1]Forwarkeys!$B$2:$B$1000,_xlfn.XLOOKUP($C$1,[1]Forwarkeys!$C$1:$BA$1,[1]Forwarkeys!$C$2:$BA$1000)),"-")</f>
        <v>7080</v>
      </c>
      <c r="H164" s="19">
        <f>España!E164</f>
        <v>101.77</v>
      </c>
      <c r="I164" s="3">
        <f>[1]Aeropuerto!$D157</f>
        <v>6228</v>
      </c>
      <c r="J164" s="3" cm="1">
        <f t="array" ref="J164">_xlfn.XLOOKUP(transformación!$B155,[1]Mortalidad!$A$2:$A$301,_xlfn.XLOOKUP($C$1,[1]Mortalidad!$B$1:$P$1,[1]Mortalidad!$B$2:$P$301))</f>
        <v>6138</v>
      </c>
      <c r="K164" s="19" cm="1">
        <f t="array" ref="K164">_xlfn.XLOOKUP(transformación!$B155,'[1]Indice del consumidor'!$A$2:$A$301,_xlfn.XLOOKUP($C$1,'[1]Indice del consumidor'!$B$1:$P$1,'[1]Indice del consumidor'!$B$2:$P$301))</f>
        <v>-0.2</v>
      </c>
      <c r="L164" s="34" t="s">
        <v>702</v>
      </c>
      <c r="M164" s="34" t="s">
        <v>702</v>
      </c>
      <c r="N164" s="34" t="s">
        <v>702</v>
      </c>
    </row>
    <row r="165" spans="1:14" x14ac:dyDescent="0.3">
      <c r="A165" s="2" t="str">
        <f>'Viajeros Hoteles y Apartamet'!A165</f>
        <v>2017</v>
      </c>
      <c r="B165" s="2" t="str">
        <f>'Viajeros Hoteles y Apartamet'!B165</f>
        <v>10</v>
      </c>
      <c r="C165" s="3">
        <f>'Viajeros Hoteles y Apartamet'!N165</f>
        <v>12604</v>
      </c>
      <c r="D165" s="3" cm="1">
        <f t="array" ref="D165">_xlfn.XLOOKUP(transformación!A156,'[1]Pib Pc'!$A$2:$A$81,_xlfn.XLOOKUP($C$1,'[1]Pib Pc'!B$1:P$1,'[1]Pib Pc'!$B$2:$P$81))</f>
        <v>11010</v>
      </c>
      <c r="E165" s="19" cm="1">
        <f t="array" ref="E165">_xlfn.XLOOKUP(transformación!B156,'[1]IPC Armonizado'!$A$2:$A$250,_xlfn.XLOOKUP($C$1,'[1]IPC Armonizado'!$B$1:$Q$1,'[1]IPC Armonizado'!$B$2:$Q$250))</f>
        <v>104.12</v>
      </c>
      <c r="F165" s="19" cm="1">
        <f t="array" ref="F165">_xlfn.XLOOKUP(transformación!A156,'[1]Desempleo armonizado'!$A$2:$A$101,_xlfn.XLOOKUP($C$1,'[1]Desempleo armonizado'!$B$1:$P$1,'[1]Desempleo armonizado'!$B$2:$P$101))</f>
        <v>5.3</v>
      </c>
      <c r="G165" s="26" cm="1">
        <f t="array" ref="G165">IFERROR(_xlfn.XLOOKUP(transformación!$B156,[1]Forwarkeys!$B$2:$B$1000,_xlfn.XLOOKUP($C$1,[1]Forwarkeys!$C$1:$BA$1,[1]Forwarkeys!$C$2:$BA$1000)),"-")</f>
        <v>6702</v>
      </c>
      <c r="H165" s="19">
        <f>España!E165</f>
        <v>102.4</v>
      </c>
      <c r="I165" s="3">
        <f>[1]Aeropuerto!$D158</f>
        <v>5070</v>
      </c>
      <c r="J165" s="3" cm="1">
        <f t="array" ref="J165">_xlfn.XLOOKUP(transformación!$B156,[1]Mortalidad!$A$2:$A$301,_xlfn.XLOOKUP($C$1,[1]Mortalidad!$B$1:$P$1,[1]Mortalidad!$B$2:$P$301))</f>
        <v>6764</v>
      </c>
      <c r="K165" s="19" cm="1">
        <f t="array" ref="K165">_xlfn.XLOOKUP(transformación!$B156,'[1]Indice del consumidor'!$A$2:$A$301,_xlfn.XLOOKUP($C$1,'[1]Indice del consumidor'!$B$1:$P$1,'[1]Indice del consumidor'!$B$2:$P$301))</f>
        <v>0.4</v>
      </c>
      <c r="L165" s="34" t="s">
        <v>702</v>
      </c>
      <c r="M165" s="34" t="s">
        <v>702</v>
      </c>
      <c r="N165" s="34" t="s">
        <v>702</v>
      </c>
    </row>
    <row r="166" spans="1:14" x14ac:dyDescent="0.3">
      <c r="A166" s="2" t="str">
        <f>'Viajeros Hoteles y Apartamet'!A166</f>
        <v>2017</v>
      </c>
      <c r="B166" s="2" t="str">
        <f>'Viajeros Hoteles y Apartamet'!B166</f>
        <v>11</v>
      </c>
      <c r="C166" s="3">
        <f>'Viajeros Hoteles y Apartamet'!N166</f>
        <v>6760</v>
      </c>
      <c r="D166" s="3" cm="1">
        <f t="array" ref="D166">_xlfn.XLOOKUP(transformación!A157,'[1]Pib Pc'!$A$2:$A$81,_xlfn.XLOOKUP($C$1,'[1]Pib Pc'!B$1:P$1,'[1]Pib Pc'!$B$2:$P$81))</f>
        <v>11010</v>
      </c>
      <c r="E166" s="19" cm="1">
        <f t="array" ref="E166">_xlfn.XLOOKUP(transformación!B157,'[1]IPC Armonizado'!$A$2:$A$250,_xlfn.XLOOKUP($C$1,'[1]IPC Armonizado'!$B$1:$Q$1,'[1]IPC Armonizado'!$B$2:$Q$250))</f>
        <v>104.27</v>
      </c>
      <c r="F166" s="19" cm="1">
        <f t="array" ref="F166">_xlfn.XLOOKUP(transformación!A157,'[1]Desempleo armonizado'!$A$2:$A$101,_xlfn.XLOOKUP($C$1,'[1]Desempleo armonizado'!$B$1:$P$1,'[1]Desempleo armonizado'!$B$2:$P$101))</f>
        <v>5.3</v>
      </c>
      <c r="G166" s="26" cm="1">
        <f t="array" ref="G166">IFERROR(_xlfn.XLOOKUP(transformación!$B157,[1]Forwarkeys!$B$2:$B$1000,_xlfn.XLOOKUP($C$1,[1]Forwarkeys!$C$1:$BA$1,[1]Forwarkeys!$C$2:$BA$1000)),"-")</f>
        <v>3600</v>
      </c>
      <c r="H166" s="19">
        <f>España!E166</f>
        <v>102.73</v>
      </c>
      <c r="I166" s="3">
        <f>[1]Aeropuerto!$D159</f>
        <v>2342</v>
      </c>
      <c r="J166" s="3" cm="1">
        <f t="array" ref="J166">_xlfn.XLOOKUP(transformación!$B157,[1]Mortalidad!$A$2:$A$301,_xlfn.XLOOKUP($C$1,[1]Mortalidad!$B$1:$P$1,[1]Mortalidad!$B$2:$P$301))</f>
        <v>6681</v>
      </c>
      <c r="K166" s="19" cm="1">
        <f t="array" ref="K166">_xlfn.XLOOKUP(transformación!$B157,'[1]Indice del consumidor'!$A$2:$A$301,_xlfn.XLOOKUP($C$1,'[1]Indice del consumidor'!$B$1:$P$1,'[1]Indice del consumidor'!$B$2:$P$301))</f>
        <v>1.1000000000000001</v>
      </c>
      <c r="L166" s="34" t="s">
        <v>702</v>
      </c>
      <c r="M166" s="34" t="s">
        <v>702</v>
      </c>
      <c r="N166" s="34" t="s">
        <v>702</v>
      </c>
    </row>
    <row r="167" spans="1:14" x14ac:dyDescent="0.3">
      <c r="A167" s="2" t="str">
        <f>'Viajeros Hoteles y Apartamet'!A167</f>
        <v>2017</v>
      </c>
      <c r="B167" s="2" t="str">
        <f>'Viajeros Hoteles y Apartamet'!B167</f>
        <v>12</v>
      </c>
      <c r="C167" s="3">
        <f>'Viajeros Hoteles y Apartamet'!N167</f>
        <v>2837</v>
      </c>
      <c r="D167" s="3" cm="1">
        <f t="array" ref="D167">_xlfn.XLOOKUP(transformación!A158,'[1]Pib Pc'!$A$2:$A$81,_xlfn.XLOOKUP($C$1,'[1]Pib Pc'!B$1:P$1,'[1]Pib Pc'!$B$2:$P$81))</f>
        <v>11010</v>
      </c>
      <c r="E167" s="19" cm="1">
        <f t="array" ref="E167">_xlfn.XLOOKUP(transformación!B158,'[1]IPC Armonizado'!$A$2:$A$250,_xlfn.XLOOKUP($C$1,'[1]IPC Armonizado'!$B$1:$Q$1,'[1]IPC Armonizado'!$B$2:$Q$250))</f>
        <v>104.94</v>
      </c>
      <c r="F167" s="19" cm="1">
        <f t="array" ref="F167">_xlfn.XLOOKUP(transformación!A158,'[1]Desempleo armonizado'!$A$2:$A$101,_xlfn.XLOOKUP($C$1,'[1]Desempleo armonizado'!$B$1:$P$1,'[1]Desempleo armonizado'!$B$2:$P$101))</f>
        <v>5.3</v>
      </c>
      <c r="G167" s="26" cm="1">
        <f t="array" ref="G167">IFERROR(_xlfn.XLOOKUP(transformación!$B158,[1]Forwarkeys!$B$2:$B$1000,_xlfn.XLOOKUP($C$1,[1]Forwarkeys!$C$1:$BA$1,[1]Forwarkeys!$C$2:$BA$1000)),"-")</f>
        <v>2814</v>
      </c>
      <c r="H167" s="19">
        <f>España!E167</f>
        <v>102.74</v>
      </c>
      <c r="I167" s="3">
        <f>[1]Aeropuerto!$D160</f>
        <v>1434</v>
      </c>
      <c r="J167" s="3" cm="1">
        <f t="array" ref="J167">_xlfn.XLOOKUP(transformación!$B158,[1]Mortalidad!$A$2:$A$301,_xlfn.XLOOKUP($C$1,[1]Mortalidad!$B$1:$P$1,[1]Mortalidad!$B$2:$P$301))</f>
        <v>7253</v>
      </c>
      <c r="K167" s="19" cm="1">
        <f t="array" ref="K167">_xlfn.XLOOKUP(transformación!$B158,'[1]Indice del consumidor'!$A$2:$A$301,_xlfn.XLOOKUP($C$1,'[1]Indice del consumidor'!$B$1:$P$1,'[1]Indice del consumidor'!$B$2:$P$301))</f>
        <v>3.2</v>
      </c>
      <c r="L167" s="34" t="s">
        <v>702</v>
      </c>
      <c r="M167" s="34" t="s">
        <v>702</v>
      </c>
      <c r="N167" s="34" t="s">
        <v>702</v>
      </c>
    </row>
    <row r="168" spans="1:14" x14ac:dyDescent="0.3">
      <c r="A168" s="2" t="str">
        <f>'Viajeros Hoteles y Apartamet'!A168</f>
        <v>2018</v>
      </c>
      <c r="B168" s="2" t="str">
        <f>'Viajeros Hoteles y Apartamet'!B168</f>
        <v>1</v>
      </c>
      <c r="C168" s="3">
        <f>'Viajeros Hoteles y Apartamet'!N168</f>
        <v>5100</v>
      </c>
      <c r="D168" s="3" cm="1">
        <f t="array" ref="D168">_xlfn.XLOOKUP(transformación!A159,'[1]Pib Pc'!$A$2:$A$81,_xlfn.XLOOKUP($C$1,'[1]Pib Pc'!B$1:P$1,'[1]Pib Pc'!$B$2:$P$81))</f>
        <v>10530</v>
      </c>
      <c r="E168" s="19" cm="1">
        <f t="array" ref="E168">_xlfn.XLOOKUP(transformación!B159,'[1]IPC Armonizado'!$A$2:$A$250,_xlfn.XLOOKUP($C$1,'[1]IPC Armonizado'!$B$1:$Q$1,'[1]IPC Armonizado'!$B$2:$Q$250))</f>
        <v>103.86</v>
      </c>
      <c r="F168" s="19" cm="1">
        <f t="array" ref="F168">_xlfn.XLOOKUP(transformación!A159,'[1]Desempleo armonizado'!$A$2:$A$101,_xlfn.XLOOKUP($C$1,'[1]Desempleo armonizado'!$B$1:$P$1,'[1]Desempleo armonizado'!$B$2:$P$101))</f>
        <v>5.3</v>
      </c>
      <c r="G168" s="26" cm="1">
        <f t="array" ref="G168">IFERROR(_xlfn.XLOOKUP(transformación!$B159,[1]Forwarkeys!$B$2:$B$1000,_xlfn.XLOOKUP($C$1,[1]Forwarkeys!$C$1:$BA$1,[1]Forwarkeys!$C$2:$BA$1000)),"-")</f>
        <v>2484</v>
      </c>
      <c r="H168" s="19">
        <f>España!E168</f>
        <v>101.22</v>
      </c>
      <c r="I168" s="3">
        <f>[1]Aeropuerto!$D161</f>
        <v>624</v>
      </c>
      <c r="J168" s="3" cm="1">
        <f t="array" ref="J168">_xlfn.XLOOKUP(transformación!$B159,[1]Mortalidad!$A$2:$A$301,_xlfn.XLOOKUP($C$1,[1]Mortalidad!$B$1:$P$1,[1]Mortalidad!$B$2:$P$301))</f>
        <v>8049</v>
      </c>
      <c r="K168" s="19" cm="1">
        <f t="array" ref="K168">_xlfn.XLOOKUP(transformación!$B159,'[1]Indice del consumidor'!$A$2:$A$301,_xlfn.XLOOKUP($C$1,'[1]Indice del consumidor'!$B$1:$P$1,'[1]Indice del consumidor'!$B$2:$P$301))</f>
        <v>3.7</v>
      </c>
      <c r="L168" s="34" t="s">
        <v>702</v>
      </c>
      <c r="M168" s="34" t="s">
        <v>702</v>
      </c>
      <c r="N168" s="34" t="s">
        <v>702</v>
      </c>
    </row>
    <row r="169" spans="1:14" x14ac:dyDescent="0.3">
      <c r="A169" s="2" t="str">
        <f>'Viajeros Hoteles y Apartamet'!A169</f>
        <v>2018</v>
      </c>
      <c r="B169" s="2" t="str">
        <f>'Viajeros Hoteles y Apartamet'!B169</f>
        <v>2</v>
      </c>
      <c r="C169" s="3">
        <f>'Viajeros Hoteles y Apartamet'!N169</f>
        <v>6223</v>
      </c>
      <c r="D169" s="3" cm="1">
        <f t="array" ref="D169">_xlfn.XLOOKUP(transformación!A160,'[1]Pib Pc'!$A$2:$A$81,_xlfn.XLOOKUP($C$1,'[1]Pib Pc'!B$1:P$1,'[1]Pib Pc'!$B$2:$P$81))</f>
        <v>10530</v>
      </c>
      <c r="E169" s="19" cm="1">
        <f t="array" ref="E169">_xlfn.XLOOKUP(transformación!B160,'[1]IPC Armonizado'!$A$2:$A$250,_xlfn.XLOOKUP($C$1,'[1]IPC Armonizado'!$B$1:$Q$1,'[1]IPC Armonizado'!$B$2:$Q$250))</f>
        <v>104.12</v>
      </c>
      <c r="F169" s="19" cm="1">
        <f t="array" ref="F169">_xlfn.XLOOKUP(transformación!A160,'[1]Desempleo armonizado'!$A$2:$A$101,_xlfn.XLOOKUP($C$1,'[1]Desempleo armonizado'!$B$1:$P$1,'[1]Desempleo armonizado'!$B$2:$P$101))</f>
        <v>5.3</v>
      </c>
      <c r="G169" s="26" cm="1">
        <f t="array" ref="G169">IFERROR(_xlfn.XLOOKUP(transformación!$B160,[1]Forwarkeys!$B$2:$B$1000,_xlfn.XLOOKUP($C$1,[1]Forwarkeys!$C$1:$BA$1,[1]Forwarkeys!$C$2:$BA$1000)),"-")</f>
        <v>1680</v>
      </c>
      <c r="H169" s="19">
        <f>España!E169</f>
        <v>101.37</v>
      </c>
      <c r="I169" s="3">
        <f>[1]Aeropuerto!$D162</f>
        <v>1508</v>
      </c>
      <c r="J169" s="3" cm="1">
        <f t="array" ref="J169">_xlfn.XLOOKUP(transformación!$B160,[1]Mortalidad!$A$2:$A$301,_xlfn.XLOOKUP($C$1,[1]Mortalidad!$B$1:$P$1,[1]Mortalidad!$B$2:$P$301))</f>
        <v>7854</v>
      </c>
      <c r="K169" s="19" cm="1">
        <f t="array" ref="K169">_xlfn.XLOOKUP(transformación!$B160,'[1]Indice del consumidor'!$A$2:$A$301,_xlfn.XLOOKUP($C$1,'[1]Indice del consumidor'!$B$1:$P$1,'[1]Indice del consumidor'!$B$2:$P$301))</f>
        <v>3.5</v>
      </c>
      <c r="L169" s="34" t="s">
        <v>702</v>
      </c>
      <c r="M169" s="34" t="s">
        <v>702</v>
      </c>
      <c r="N169" s="34" t="s">
        <v>702</v>
      </c>
    </row>
    <row r="170" spans="1:14" x14ac:dyDescent="0.3">
      <c r="A170" s="2" t="str">
        <f>'Viajeros Hoteles y Apartamet'!A170</f>
        <v>2018</v>
      </c>
      <c r="B170" s="2" t="str">
        <f>'Viajeros Hoteles y Apartamet'!B170</f>
        <v>3</v>
      </c>
      <c r="C170" s="3">
        <f>'Viajeros Hoteles y Apartamet'!N170</f>
        <v>9773</v>
      </c>
      <c r="D170" s="3" cm="1">
        <f t="array" ref="D170">_xlfn.XLOOKUP(transformación!A161,'[1]Pib Pc'!$A$2:$A$81,_xlfn.XLOOKUP($C$1,'[1]Pib Pc'!B$1:P$1,'[1]Pib Pc'!$B$2:$P$81))</f>
        <v>10530</v>
      </c>
      <c r="E170" s="19" cm="1">
        <f t="array" ref="E170">_xlfn.XLOOKUP(transformación!B161,'[1]IPC Armonizado'!$A$2:$A$250,_xlfn.XLOOKUP($C$1,'[1]IPC Armonizado'!$B$1:$Q$1,'[1]IPC Armonizado'!$B$2:$Q$250))</f>
        <v>105.05</v>
      </c>
      <c r="F170" s="19" cm="1">
        <f t="array" ref="F170">_xlfn.XLOOKUP(transformación!A161,'[1]Desempleo armonizado'!$A$2:$A$101,_xlfn.XLOOKUP($C$1,'[1]Desempleo armonizado'!$B$1:$P$1,'[1]Desempleo armonizado'!$B$2:$P$101))</f>
        <v>5.3</v>
      </c>
      <c r="G170" s="26" cm="1">
        <f t="array" ref="G170">IFERROR(_xlfn.XLOOKUP(transformación!$B161,[1]Forwarkeys!$B$2:$B$1000,_xlfn.XLOOKUP($C$1,[1]Forwarkeys!$C$1:$BA$1,[1]Forwarkeys!$C$2:$BA$1000)),"-")</f>
        <v>1980</v>
      </c>
      <c r="H170" s="19">
        <f>España!E170</f>
        <v>102.59</v>
      </c>
      <c r="I170" s="3">
        <f>[1]Aeropuerto!$D163</f>
        <v>1930</v>
      </c>
      <c r="J170" s="3" cm="1">
        <f t="array" ref="J170">_xlfn.XLOOKUP(transformación!$B161,[1]Mortalidad!$A$2:$A$301,_xlfn.XLOOKUP($C$1,[1]Mortalidad!$B$1:$P$1,[1]Mortalidad!$B$2:$P$301))</f>
        <v>8339</v>
      </c>
      <c r="K170" s="19" cm="1">
        <f t="array" ref="K170">_xlfn.XLOOKUP(transformación!$B161,'[1]Indice del consumidor'!$A$2:$A$301,_xlfn.XLOOKUP($C$1,'[1]Indice del consumidor'!$B$1:$P$1,'[1]Indice del consumidor'!$B$2:$P$301))</f>
        <v>1.5</v>
      </c>
      <c r="L170" s="34" t="s">
        <v>702</v>
      </c>
      <c r="M170" s="34" t="s">
        <v>702</v>
      </c>
      <c r="N170" s="34" t="s">
        <v>702</v>
      </c>
    </row>
    <row r="171" spans="1:14" x14ac:dyDescent="0.3">
      <c r="A171" s="2" t="str">
        <f>'Viajeros Hoteles y Apartamet'!A171</f>
        <v>2018</v>
      </c>
      <c r="B171" s="2" t="str">
        <f>'Viajeros Hoteles y Apartamet'!B171</f>
        <v>4</v>
      </c>
      <c r="C171" s="3">
        <f>'Viajeros Hoteles y Apartamet'!N171</f>
        <v>8266</v>
      </c>
      <c r="D171" s="3" cm="1">
        <f t="array" ref="D171">_xlfn.XLOOKUP(transformación!A162,'[1]Pib Pc'!$A$2:$A$81,_xlfn.XLOOKUP($C$1,'[1]Pib Pc'!B$1:P$1,'[1]Pib Pc'!$B$2:$P$81))</f>
        <v>10810</v>
      </c>
      <c r="E171" s="19" cm="1">
        <f t="array" ref="E171">_xlfn.XLOOKUP(transformación!B162,'[1]IPC Armonizado'!$A$2:$A$250,_xlfn.XLOOKUP($C$1,'[1]IPC Armonizado'!$B$1:$Q$1,'[1]IPC Armonizado'!$B$2:$Q$250))</f>
        <v>105.29</v>
      </c>
      <c r="F171" s="19" cm="1">
        <f t="array" ref="F171">_xlfn.XLOOKUP(transformación!A162,'[1]Desempleo armonizado'!$A$2:$A$101,_xlfn.XLOOKUP($C$1,'[1]Desempleo armonizado'!$B$1:$P$1,'[1]Desempleo armonizado'!$B$2:$P$101))</f>
        <v>4.5999999999999996</v>
      </c>
      <c r="G171" s="26" cm="1">
        <f t="array" ref="G171">IFERROR(_xlfn.XLOOKUP(transformación!$B162,[1]Forwarkeys!$B$2:$B$1000,_xlfn.XLOOKUP($C$1,[1]Forwarkeys!$C$1:$BA$1,[1]Forwarkeys!$C$2:$BA$1000)),"-")</f>
        <v>1656</v>
      </c>
      <c r="H171" s="19">
        <f>España!E171</f>
        <v>103.36</v>
      </c>
      <c r="I171" s="3">
        <f>[1]Aeropuerto!$D164</f>
        <v>1620</v>
      </c>
      <c r="J171" s="3" cm="1">
        <f t="array" ref="J171">_xlfn.XLOOKUP(transformación!$B162,[1]Mortalidad!$A$2:$A$301,_xlfn.XLOOKUP($C$1,[1]Mortalidad!$B$1:$P$1,[1]Mortalidad!$B$2:$P$301))</f>
        <v>6699</v>
      </c>
      <c r="K171" s="19" cm="1">
        <f t="array" ref="K171">_xlfn.XLOOKUP(transformación!$B162,'[1]Indice del consumidor'!$A$2:$A$301,_xlfn.XLOOKUP($C$1,'[1]Indice del consumidor'!$B$1:$P$1,'[1]Indice del consumidor'!$B$2:$P$301))</f>
        <v>2.2000000000000002</v>
      </c>
      <c r="L171" s="34" t="s">
        <v>702</v>
      </c>
      <c r="M171" s="34" t="s">
        <v>702</v>
      </c>
      <c r="N171" s="34" t="s">
        <v>702</v>
      </c>
    </row>
    <row r="172" spans="1:14" x14ac:dyDescent="0.3">
      <c r="A172" s="2" t="str">
        <f>'Viajeros Hoteles y Apartamet'!A172</f>
        <v>2018</v>
      </c>
      <c r="B172" s="2" t="str">
        <f>'Viajeros Hoteles y Apartamet'!B172</f>
        <v>5</v>
      </c>
      <c r="C172" s="3">
        <f>'Viajeros Hoteles y Apartamet'!N172</f>
        <v>10392</v>
      </c>
      <c r="D172" s="3" cm="1">
        <f t="array" ref="D172">_xlfn.XLOOKUP(transformación!A163,'[1]Pib Pc'!$A$2:$A$81,_xlfn.XLOOKUP($C$1,'[1]Pib Pc'!B$1:P$1,'[1]Pib Pc'!$B$2:$P$81))</f>
        <v>10810</v>
      </c>
      <c r="E172" s="19" cm="1">
        <f t="array" ref="E172">_xlfn.XLOOKUP(transformación!B163,'[1]IPC Armonizado'!$A$2:$A$250,_xlfn.XLOOKUP($C$1,'[1]IPC Armonizado'!$B$1:$Q$1,'[1]IPC Armonizado'!$B$2:$Q$250))</f>
        <v>105.4</v>
      </c>
      <c r="F172" s="19" cm="1">
        <f t="array" ref="F172">_xlfn.XLOOKUP(transformación!A163,'[1]Desempleo armonizado'!$A$2:$A$101,_xlfn.XLOOKUP($C$1,'[1]Desempleo armonizado'!$B$1:$P$1,'[1]Desempleo armonizado'!$B$2:$P$101))</f>
        <v>4.5999999999999996</v>
      </c>
      <c r="G172" s="26" cm="1">
        <f t="array" ref="G172">IFERROR(_xlfn.XLOOKUP(transformación!$B163,[1]Forwarkeys!$B$2:$B$1000,_xlfn.XLOOKUP($C$1,[1]Forwarkeys!$C$1:$BA$1,[1]Forwarkeys!$C$2:$BA$1000)),"-")</f>
        <v>1872</v>
      </c>
      <c r="H172" s="19">
        <f>España!E172</f>
        <v>104.32</v>
      </c>
      <c r="I172" s="3">
        <f>[1]Aeropuerto!$D165</f>
        <v>1678</v>
      </c>
      <c r="J172" s="3" cm="1">
        <f t="array" ref="J172">_xlfn.XLOOKUP(transformación!$B163,[1]Mortalidad!$A$2:$A$301,_xlfn.XLOOKUP($C$1,[1]Mortalidad!$B$1:$P$1,[1]Mortalidad!$B$2:$P$301))</f>
        <v>6269</v>
      </c>
      <c r="K172" s="19" cm="1">
        <f t="array" ref="K172">_xlfn.XLOOKUP(transformación!$B163,'[1]Indice del consumidor'!$A$2:$A$301,_xlfn.XLOOKUP($C$1,'[1]Indice del consumidor'!$B$1:$P$1,'[1]Indice del consumidor'!$B$2:$P$301))</f>
        <v>0.7</v>
      </c>
      <c r="L172" s="34" t="s">
        <v>702</v>
      </c>
      <c r="M172" s="34" t="s">
        <v>702</v>
      </c>
      <c r="N172" s="34" t="s">
        <v>702</v>
      </c>
    </row>
    <row r="173" spans="1:14" x14ac:dyDescent="0.3">
      <c r="A173" s="2" t="str">
        <f>'Viajeros Hoteles y Apartamet'!A173</f>
        <v>2018</v>
      </c>
      <c r="B173" s="2" t="str">
        <f>'Viajeros Hoteles y Apartamet'!B173</f>
        <v>6</v>
      </c>
      <c r="C173" s="3">
        <f>'Viajeros Hoteles y Apartamet'!N173</f>
        <v>9469</v>
      </c>
      <c r="D173" s="3" cm="1">
        <f t="array" ref="D173">_xlfn.XLOOKUP(transformación!A164,'[1]Pib Pc'!$A$2:$A$81,_xlfn.XLOOKUP($C$1,'[1]Pib Pc'!B$1:P$1,'[1]Pib Pc'!$B$2:$P$81))</f>
        <v>10810</v>
      </c>
      <c r="E173" s="19" cm="1">
        <f t="array" ref="E173">_xlfn.XLOOKUP(transformación!B164,'[1]IPC Armonizado'!$A$2:$A$250,_xlfn.XLOOKUP($C$1,'[1]IPC Armonizado'!$B$1:$Q$1,'[1]IPC Armonizado'!$B$2:$Q$250))</f>
        <v>105.46</v>
      </c>
      <c r="F173" s="19" cm="1">
        <f t="array" ref="F173">_xlfn.XLOOKUP(transformación!A164,'[1]Desempleo armonizado'!$A$2:$A$101,_xlfn.XLOOKUP($C$1,'[1]Desempleo armonizado'!$B$1:$P$1,'[1]Desempleo armonizado'!$B$2:$P$101))</f>
        <v>4.5999999999999996</v>
      </c>
      <c r="G173" s="26" cm="1">
        <f t="array" ref="G173">IFERROR(_xlfn.XLOOKUP(transformación!$B164,[1]Forwarkeys!$B$2:$B$1000,_xlfn.XLOOKUP($C$1,[1]Forwarkeys!$C$1:$BA$1,[1]Forwarkeys!$C$2:$BA$1000)),"-")</f>
        <v>3492</v>
      </c>
      <c r="H173" s="19">
        <f>España!E173</f>
        <v>104.56</v>
      </c>
      <c r="I173" s="3">
        <f>[1]Aeropuerto!$D166</f>
        <v>3268</v>
      </c>
      <c r="J173" s="3" cm="1">
        <f t="array" ref="J173">_xlfn.XLOOKUP(transformación!$B164,[1]Mortalidad!$A$2:$A$301,_xlfn.XLOOKUP($C$1,[1]Mortalidad!$B$1:$P$1,[1]Mortalidad!$B$2:$P$301))</f>
        <v>6190</v>
      </c>
      <c r="K173" s="19" cm="1">
        <f t="array" ref="K173">_xlfn.XLOOKUP(transformación!$B164,'[1]Indice del consumidor'!$A$2:$A$301,_xlfn.XLOOKUP($C$1,'[1]Indice del consumidor'!$B$1:$P$1,'[1]Indice del consumidor'!$B$2:$P$301))</f>
        <v>-0.3</v>
      </c>
      <c r="L173" s="34" t="s">
        <v>702</v>
      </c>
      <c r="M173" s="34" t="s">
        <v>702</v>
      </c>
      <c r="N173" s="34" t="s">
        <v>702</v>
      </c>
    </row>
    <row r="174" spans="1:14" x14ac:dyDescent="0.3">
      <c r="A174" s="2" t="str">
        <f>'Viajeros Hoteles y Apartamet'!A174</f>
        <v>2018</v>
      </c>
      <c r="B174" s="2" t="str">
        <f>'Viajeros Hoteles y Apartamet'!B174</f>
        <v>7</v>
      </c>
      <c r="C174" s="3">
        <f>'Viajeros Hoteles y Apartamet'!N174</f>
        <v>14242</v>
      </c>
      <c r="D174" s="3" cm="1">
        <f t="array" ref="D174">_xlfn.XLOOKUP(transformación!A165,'[1]Pib Pc'!$A$2:$A$81,_xlfn.XLOOKUP($C$1,'[1]Pib Pc'!B$1:P$1,'[1]Pib Pc'!$B$2:$P$81))</f>
        <v>10780</v>
      </c>
      <c r="E174" s="19" cm="1">
        <f t="array" ref="E174">_xlfn.XLOOKUP(transformación!B165,'[1]IPC Armonizado'!$A$2:$A$250,_xlfn.XLOOKUP($C$1,'[1]IPC Armonizado'!$B$1:$Q$1,'[1]IPC Armonizado'!$B$2:$Q$250))</f>
        <v>104.83</v>
      </c>
      <c r="F174" s="19" cm="1">
        <f t="array" ref="F174">_xlfn.XLOOKUP(transformación!A165,'[1]Desempleo armonizado'!$A$2:$A$101,_xlfn.XLOOKUP($C$1,'[1]Desempleo armonizado'!$B$1:$P$1,'[1]Desempleo armonizado'!$B$2:$P$101))</f>
        <v>4.9000000000000004</v>
      </c>
      <c r="G174" s="26" cm="1">
        <f t="array" ref="G174">IFERROR(_xlfn.XLOOKUP(transformación!$B165,[1]Forwarkeys!$B$2:$B$1000,_xlfn.XLOOKUP($C$1,[1]Forwarkeys!$C$1:$BA$1,[1]Forwarkeys!$C$2:$BA$1000)),"-")</f>
        <v>5652</v>
      </c>
      <c r="H174" s="19">
        <f>España!E174</f>
        <v>103.31</v>
      </c>
      <c r="I174" s="3">
        <f>[1]Aeropuerto!$D167</f>
        <v>5693</v>
      </c>
      <c r="J174" s="3" cm="1">
        <f t="array" ref="J174">_xlfn.XLOOKUP(transformación!$B165,[1]Mortalidad!$A$2:$A$301,_xlfn.XLOOKUP($C$1,[1]Mortalidad!$B$1:$P$1,[1]Mortalidad!$B$2:$P$301))</f>
        <v>6630</v>
      </c>
      <c r="K174" s="19" cm="1">
        <f t="array" ref="K174">_xlfn.XLOOKUP(transformación!$B165,'[1]Indice del consumidor'!$A$2:$A$301,_xlfn.XLOOKUP($C$1,'[1]Indice del consumidor'!$B$1:$P$1,'[1]Indice del consumidor'!$B$2:$P$301))</f>
        <v>-0.5</v>
      </c>
      <c r="L174" s="34" t="s">
        <v>702</v>
      </c>
      <c r="M174" s="34" t="s">
        <v>702</v>
      </c>
      <c r="N174" s="34" t="s">
        <v>702</v>
      </c>
    </row>
    <row r="175" spans="1:14" x14ac:dyDescent="0.3">
      <c r="A175" s="2" t="str">
        <f>'Viajeros Hoteles y Apartamet'!A175</f>
        <v>2018</v>
      </c>
      <c r="B175" s="2" t="str">
        <f>'Viajeros Hoteles y Apartamet'!B175</f>
        <v>8</v>
      </c>
      <c r="C175" s="3">
        <f>'Viajeros Hoteles y Apartamet'!N175</f>
        <v>13354</v>
      </c>
      <c r="D175" s="3" cm="1">
        <f t="array" ref="D175">_xlfn.XLOOKUP(transformación!A166,'[1]Pib Pc'!$A$2:$A$81,_xlfn.XLOOKUP($C$1,'[1]Pib Pc'!B$1:P$1,'[1]Pib Pc'!$B$2:$P$81))</f>
        <v>10780</v>
      </c>
      <c r="E175" s="19" cm="1">
        <f t="array" ref="E175">_xlfn.XLOOKUP(transformación!B166,'[1]IPC Armonizado'!$A$2:$A$250,_xlfn.XLOOKUP($C$1,'[1]IPC Armonizado'!$B$1:$Q$1,'[1]IPC Armonizado'!$B$2:$Q$250))</f>
        <v>104.82</v>
      </c>
      <c r="F175" s="19" cm="1">
        <f t="array" ref="F175">_xlfn.XLOOKUP(transformación!A166,'[1]Desempleo armonizado'!$A$2:$A$101,_xlfn.XLOOKUP($C$1,'[1]Desempleo armonizado'!$B$1:$P$1,'[1]Desempleo armonizado'!$B$2:$P$101))</f>
        <v>4.9000000000000004</v>
      </c>
      <c r="G175" s="26" cm="1">
        <f t="array" ref="G175">IFERROR(_xlfn.XLOOKUP(transformación!$B166,[1]Forwarkeys!$B$2:$B$1000,_xlfn.XLOOKUP($C$1,[1]Forwarkeys!$C$1:$BA$1,[1]Forwarkeys!$C$2:$BA$1000)),"-")</f>
        <v>8464</v>
      </c>
      <c r="H175" s="19">
        <f>España!E175</f>
        <v>103.41</v>
      </c>
      <c r="I175" s="3">
        <f>[1]Aeropuerto!$D168</f>
        <v>7864</v>
      </c>
      <c r="J175" s="3" cm="1">
        <f t="array" ref="J175">_xlfn.XLOOKUP(transformación!$B166,[1]Mortalidad!$A$2:$A$301,_xlfn.XLOOKUP($C$1,[1]Mortalidad!$B$1:$P$1,[1]Mortalidad!$B$2:$P$301))</f>
        <v>6777</v>
      </c>
      <c r="K175" s="19" cm="1">
        <f t="array" ref="K175">_xlfn.XLOOKUP(transformación!$B166,'[1]Indice del consumidor'!$A$2:$A$301,_xlfn.XLOOKUP($C$1,'[1]Indice del consumidor'!$B$1:$P$1,'[1]Indice del consumidor'!$B$2:$P$301))</f>
        <v>-0.8</v>
      </c>
      <c r="L175" s="34" t="s">
        <v>702</v>
      </c>
      <c r="M175" s="34" t="s">
        <v>702</v>
      </c>
      <c r="N175" s="34" t="s">
        <v>702</v>
      </c>
    </row>
    <row r="176" spans="1:14" x14ac:dyDescent="0.3">
      <c r="A176" s="2" t="str">
        <f>'Viajeros Hoteles y Apartamet'!A176</f>
        <v>2018</v>
      </c>
      <c r="B176" s="2" t="str">
        <f>'Viajeros Hoteles y Apartamet'!B176</f>
        <v>9</v>
      </c>
      <c r="C176" s="3">
        <f>'Viajeros Hoteles y Apartamet'!N176</f>
        <v>12832</v>
      </c>
      <c r="D176" s="3" cm="1">
        <f t="array" ref="D176">_xlfn.XLOOKUP(transformación!A167,'[1]Pib Pc'!$A$2:$A$81,_xlfn.XLOOKUP($C$1,'[1]Pib Pc'!B$1:P$1,'[1]Pib Pc'!$B$2:$P$81))</f>
        <v>10780</v>
      </c>
      <c r="E176" s="19" cm="1">
        <f t="array" ref="E176">_xlfn.XLOOKUP(transformación!B167,'[1]IPC Armonizado'!$A$2:$A$250,_xlfn.XLOOKUP($C$1,'[1]IPC Armonizado'!$B$1:$Q$1,'[1]IPC Armonizado'!$B$2:$Q$250))</f>
        <v>106.11</v>
      </c>
      <c r="F176" s="19" cm="1">
        <f t="array" ref="F176">_xlfn.XLOOKUP(transformación!A167,'[1]Desempleo armonizado'!$A$2:$A$101,_xlfn.XLOOKUP($C$1,'[1]Desempleo armonizado'!$B$1:$P$1,'[1]Desempleo armonizado'!$B$2:$P$101))</f>
        <v>4.9000000000000004</v>
      </c>
      <c r="G176" s="26" cm="1">
        <f t="array" ref="G176">IFERROR(_xlfn.XLOOKUP(transformación!$B167,[1]Forwarkeys!$B$2:$B$1000,_xlfn.XLOOKUP($C$1,[1]Forwarkeys!$C$1:$BA$1,[1]Forwarkeys!$C$2:$BA$1000)),"-")</f>
        <v>8088</v>
      </c>
      <c r="H176" s="19">
        <f>España!E176</f>
        <v>104.06</v>
      </c>
      <c r="I176" s="3">
        <f>[1]Aeropuerto!$D169</f>
        <v>7425</v>
      </c>
      <c r="J176" s="3" cm="1">
        <f t="array" ref="J176">_xlfn.XLOOKUP(transformación!$B167,[1]Mortalidad!$A$2:$A$301,_xlfn.XLOOKUP($C$1,[1]Mortalidad!$B$1:$P$1,[1]Mortalidad!$B$2:$P$301))</f>
        <v>6232</v>
      </c>
      <c r="K176" s="19" cm="1">
        <f t="array" ref="K176">_xlfn.XLOOKUP(transformación!$B167,'[1]Indice del consumidor'!$A$2:$A$301,_xlfn.XLOOKUP($C$1,'[1]Indice del consumidor'!$B$1:$P$1,'[1]Indice del consumidor'!$B$2:$P$301))</f>
        <v>0.1</v>
      </c>
      <c r="L176" s="34" t="s">
        <v>702</v>
      </c>
      <c r="M176" s="34" t="s">
        <v>702</v>
      </c>
      <c r="N176" s="34" t="s">
        <v>702</v>
      </c>
    </row>
    <row r="177" spans="1:14" x14ac:dyDescent="0.3">
      <c r="A177" s="2" t="str">
        <f>'Viajeros Hoteles y Apartamet'!A177</f>
        <v>2018</v>
      </c>
      <c r="B177" s="2" t="str">
        <f>'Viajeros Hoteles y Apartamet'!B177</f>
        <v>10</v>
      </c>
      <c r="C177" s="3">
        <f>'Viajeros Hoteles y Apartamet'!N177</f>
        <v>13925</v>
      </c>
      <c r="D177" s="3" cm="1">
        <f t="array" ref="D177">_xlfn.XLOOKUP(transformación!A168,'[1]Pib Pc'!$A$2:$A$81,_xlfn.XLOOKUP($C$1,'[1]Pib Pc'!B$1:P$1,'[1]Pib Pc'!$B$2:$P$81))</f>
        <v>11470</v>
      </c>
      <c r="E177" s="19" cm="1">
        <f t="array" ref="E177">_xlfn.XLOOKUP(transformación!B168,'[1]IPC Armonizado'!$A$2:$A$250,_xlfn.XLOOKUP($C$1,'[1]IPC Armonizado'!$B$1:$Q$1,'[1]IPC Armonizado'!$B$2:$Q$250))</f>
        <v>106.62</v>
      </c>
      <c r="F177" s="19" cm="1">
        <f t="array" ref="F177">_xlfn.XLOOKUP(transformación!A168,'[1]Desempleo armonizado'!$A$2:$A$101,_xlfn.XLOOKUP($C$1,'[1]Desempleo armonizado'!$B$1:$P$1,'[1]Desempleo armonizado'!$B$2:$P$101))</f>
        <v>4.5999999999999996</v>
      </c>
      <c r="G177" s="26" cm="1">
        <f t="array" ref="G177">IFERROR(_xlfn.XLOOKUP(transformación!$B168,[1]Forwarkeys!$B$2:$B$1000,_xlfn.XLOOKUP($C$1,[1]Forwarkeys!$C$1:$BA$1,[1]Forwarkeys!$C$2:$BA$1000)),"-")</f>
        <v>8464</v>
      </c>
      <c r="H177" s="19">
        <f>España!E177</f>
        <v>104.77</v>
      </c>
      <c r="I177" s="3">
        <f>[1]Aeropuerto!$D170</f>
        <v>7750</v>
      </c>
      <c r="J177" s="3" cm="1">
        <f t="array" ref="J177">_xlfn.XLOOKUP(transformación!$B168,[1]Mortalidad!$A$2:$A$301,_xlfn.XLOOKUP($C$1,[1]Mortalidad!$B$1:$P$1,[1]Mortalidad!$B$2:$P$301))</f>
        <v>6824</v>
      </c>
      <c r="K177" s="19" cm="1">
        <f t="array" ref="K177">_xlfn.XLOOKUP(transformación!$B168,'[1]Indice del consumidor'!$A$2:$A$301,_xlfn.XLOOKUP($C$1,'[1]Indice del consumidor'!$B$1:$P$1,'[1]Indice del consumidor'!$B$2:$P$301))</f>
        <v>-1.4</v>
      </c>
      <c r="L177" s="34" t="s">
        <v>702</v>
      </c>
      <c r="M177" s="34" t="s">
        <v>702</v>
      </c>
      <c r="N177" s="34" t="s">
        <v>702</v>
      </c>
    </row>
    <row r="178" spans="1:14" x14ac:dyDescent="0.3">
      <c r="A178" s="2" t="str">
        <f>'Viajeros Hoteles y Apartamet'!A178</f>
        <v>2018</v>
      </c>
      <c r="B178" s="2" t="str">
        <f>'Viajeros Hoteles y Apartamet'!B178</f>
        <v>11</v>
      </c>
      <c r="C178" s="3">
        <f>'Viajeros Hoteles y Apartamet'!N178</f>
        <v>7299</v>
      </c>
      <c r="D178" s="3" cm="1">
        <f t="array" ref="D178">_xlfn.XLOOKUP(transformación!A169,'[1]Pib Pc'!$A$2:$A$81,_xlfn.XLOOKUP($C$1,'[1]Pib Pc'!B$1:P$1,'[1]Pib Pc'!$B$2:$P$81))</f>
        <v>11470</v>
      </c>
      <c r="E178" s="19" cm="1">
        <f t="array" ref="E178">_xlfn.XLOOKUP(transformación!B169,'[1]IPC Armonizado'!$A$2:$A$250,_xlfn.XLOOKUP($C$1,'[1]IPC Armonizado'!$B$1:$Q$1,'[1]IPC Armonizado'!$B$2:$Q$250))</f>
        <v>106.64</v>
      </c>
      <c r="F178" s="19" cm="1">
        <f t="array" ref="F178">_xlfn.XLOOKUP(transformación!A169,'[1]Desempleo armonizado'!$A$2:$A$101,_xlfn.XLOOKUP($C$1,'[1]Desempleo armonizado'!$B$1:$P$1,'[1]Desempleo armonizado'!$B$2:$P$101))</f>
        <v>4.5999999999999996</v>
      </c>
      <c r="G178" s="26" cm="1">
        <f t="array" ref="G178">IFERROR(_xlfn.XLOOKUP(transformación!$B169,[1]Forwarkeys!$B$2:$B$1000,_xlfn.XLOOKUP($C$1,[1]Forwarkeys!$C$1:$BA$1,[1]Forwarkeys!$C$2:$BA$1000)),"-")</f>
        <v>8369</v>
      </c>
      <c r="H178" s="19">
        <f>España!E178</f>
        <v>104.52</v>
      </c>
      <c r="I178" s="3">
        <f>[1]Aeropuerto!$D171</f>
        <v>5168</v>
      </c>
      <c r="J178" s="3" cm="1">
        <f t="array" ref="J178">_xlfn.XLOOKUP(transformación!$B169,[1]Mortalidad!$A$2:$A$301,_xlfn.XLOOKUP($C$1,[1]Mortalidad!$B$1:$P$1,[1]Mortalidad!$B$2:$P$301))</f>
        <v>6701</v>
      </c>
      <c r="K178" s="19" cm="1">
        <f t="array" ref="K178">_xlfn.XLOOKUP(transformación!$B169,'[1]Indice del consumidor'!$A$2:$A$301,_xlfn.XLOOKUP($C$1,'[1]Indice del consumidor'!$B$1:$P$1,'[1]Indice del consumidor'!$B$2:$P$301))</f>
        <v>-0.1</v>
      </c>
      <c r="L178" s="34" t="s">
        <v>702</v>
      </c>
      <c r="M178" s="34" t="s">
        <v>702</v>
      </c>
      <c r="N178" s="34" t="s">
        <v>702</v>
      </c>
    </row>
    <row r="179" spans="1:14" x14ac:dyDescent="0.3">
      <c r="A179" s="2" t="str">
        <f>'Viajeros Hoteles y Apartamet'!A179</f>
        <v>2018</v>
      </c>
      <c r="B179" s="2" t="str">
        <f>'Viajeros Hoteles y Apartamet'!B179</f>
        <v>12</v>
      </c>
      <c r="C179" s="3">
        <f>'Viajeros Hoteles y Apartamet'!N179</f>
        <v>5071</v>
      </c>
      <c r="D179" s="3" cm="1">
        <f t="array" ref="D179">_xlfn.XLOOKUP(transformación!A170,'[1]Pib Pc'!$A$2:$A$81,_xlfn.XLOOKUP($C$1,'[1]Pib Pc'!B$1:P$1,'[1]Pib Pc'!$B$2:$P$81))</f>
        <v>11470</v>
      </c>
      <c r="E179" s="19" cm="1">
        <f t="array" ref="E179">_xlfn.XLOOKUP(transformación!B170,'[1]IPC Armonizado'!$A$2:$A$250,_xlfn.XLOOKUP($C$1,'[1]IPC Armonizado'!$B$1:$Q$1,'[1]IPC Armonizado'!$B$2:$Q$250))</f>
        <v>106.74</v>
      </c>
      <c r="F179" s="19" cm="1">
        <f t="array" ref="F179">_xlfn.XLOOKUP(transformación!A170,'[1]Desempleo armonizado'!$A$2:$A$101,_xlfn.XLOOKUP($C$1,'[1]Desempleo armonizado'!$B$1:$P$1,'[1]Desempleo armonizado'!$B$2:$P$101))</f>
        <v>4.5999999999999996</v>
      </c>
      <c r="G179" s="26" cm="1">
        <f t="array" ref="G179">IFERROR(_xlfn.XLOOKUP(transformación!$B170,[1]Forwarkeys!$B$2:$B$1000,_xlfn.XLOOKUP($C$1,[1]Forwarkeys!$C$1:$BA$1,[1]Forwarkeys!$C$2:$BA$1000)),"-")</f>
        <v>9729</v>
      </c>
      <c r="H179" s="19">
        <f>España!E179</f>
        <v>104</v>
      </c>
      <c r="I179" s="3">
        <f>[1]Aeropuerto!$D172</f>
        <v>7555</v>
      </c>
      <c r="J179" s="3" cm="1">
        <f t="array" ref="J179">_xlfn.XLOOKUP(transformación!$B170,[1]Mortalidad!$A$2:$A$301,_xlfn.XLOOKUP($C$1,[1]Mortalidad!$B$1:$P$1,[1]Mortalidad!$B$2:$P$301))</f>
        <v>7411</v>
      </c>
      <c r="K179" s="19" cm="1">
        <f t="array" ref="K179">_xlfn.XLOOKUP(transformación!$B170,'[1]Indice del consumidor'!$A$2:$A$301,_xlfn.XLOOKUP($C$1,'[1]Indice del consumidor'!$B$1:$P$1,'[1]Indice del consumidor'!$B$2:$P$301))</f>
        <v>-1.2</v>
      </c>
      <c r="L179" s="34" t="s">
        <v>702</v>
      </c>
      <c r="M179" s="34" t="s">
        <v>702</v>
      </c>
      <c r="N179" s="34" t="s">
        <v>702</v>
      </c>
    </row>
    <row r="180" spans="1:14" x14ac:dyDescent="0.3">
      <c r="A180" s="2" t="str">
        <f>'Viajeros Hoteles y Apartamet'!A180</f>
        <v>2019</v>
      </c>
      <c r="B180" s="2" t="str">
        <f>'Viajeros Hoteles y Apartamet'!B180</f>
        <v>1</v>
      </c>
      <c r="C180" s="3">
        <f>'Viajeros Hoteles y Apartamet'!N180</f>
        <v>5759</v>
      </c>
      <c r="D180" s="3" cm="1">
        <f t="array" ref="D180">_xlfn.XLOOKUP(transformación!A171,'[1]Pib Pc'!$A$2:$A$81,_xlfn.XLOOKUP($C$1,'[1]Pib Pc'!B$1:P$1,'[1]Pib Pc'!$B$2:$P$81))</f>
        <v>10860</v>
      </c>
      <c r="E180" s="19" cm="1">
        <f t="array" ref="E180">_xlfn.XLOOKUP(transformación!B171,'[1]IPC Armonizado'!$A$2:$A$250,_xlfn.XLOOKUP($C$1,'[1]IPC Armonizado'!$B$1:$Q$1,'[1]IPC Armonizado'!$B$2:$Q$250))</f>
        <v>105.62</v>
      </c>
      <c r="F180" s="19" cm="1">
        <f t="array" ref="F180">_xlfn.XLOOKUP(transformación!A171,'[1]Desempleo armonizado'!$A$2:$A$101,_xlfn.XLOOKUP($C$1,'[1]Desempleo armonizado'!$B$1:$P$1,'[1]Desempleo armonizado'!$B$2:$P$101))</f>
        <v>4.9000000000000004</v>
      </c>
      <c r="G180" s="26" cm="1">
        <f t="array" ref="G180">IFERROR(_xlfn.XLOOKUP(transformación!$B171,[1]Forwarkeys!$B$2:$B$1000,_xlfn.XLOOKUP($C$1,[1]Forwarkeys!$C$1:$BA$1,[1]Forwarkeys!$C$2:$BA$1000)),"-")</f>
        <v>8833</v>
      </c>
      <c r="H180" s="19">
        <f>España!E180</f>
        <v>102.26</v>
      </c>
      <c r="I180" s="3">
        <f>[1]Aeropuerto!$D173</f>
        <v>5673</v>
      </c>
      <c r="J180" s="3" cm="1">
        <f t="array" ref="J180">_xlfn.XLOOKUP(transformación!$B171,[1]Mortalidad!$A$2:$A$301,_xlfn.XLOOKUP($C$1,[1]Mortalidad!$B$1:$P$1,[1]Mortalidad!$B$2:$P$301))</f>
        <v>7601</v>
      </c>
      <c r="K180" s="19" cm="1">
        <f t="array" ref="K180">_xlfn.XLOOKUP(transformación!$B171,'[1]Indice del consumidor'!$A$2:$A$301,_xlfn.XLOOKUP($C$1,'[1]Indice del consumidor'!$B$1:$P$1,'[1]Indice del consumidor'!$B$2:$P$301))</f>
        <v>-1.1000000000000001</v>
      </c>
      <c r="L180" s="3" cm="1">
        <f t="array" ref="L180">_xlfn.XLOOKUP(transformación!B171,'[1]Total Búsquedas'!$A$5:$A$101,_xlfn.XLOOKUP($C$1,'[1]Total Búsquedas'!$B$2:$Q$2,'[1]Total Búsquedas'!$B$5:$Q$101))</f>
        <v>51392</v>
      </c>
      <c r="M180" s="3" cm="1">
        <f t="array" ref="M180">_xlfn.XLOOKUP(transformación!B171,'[1]Búsquedas a tres meses'!$A$5:$A$101,_xlfn.XLOOKUP($C$1,'[1]Búsquedas a tres meses'!$B$2:$Q$2,'[1]Búsquedas a tres meses'!$B$5:$Q$101))</f>
        <v>30666</v>
      </c>
      <c r="N180" s="3" cm="1">
        <f t="array" ref="N180">_xlfn.XLOOKUP(transformación!B171,'[1]Búsquedas a 6 meses'!$A$5:$A$101,_xlfn.XLOOKUP($C$1,'[1]Búsquedas a 6 meses'!$B$2:$Q$2,'[1]Búsquedas a 6 meses'!$B$5:$Q$101))</f>
        <v>44456</v>
      </c>
    </row>
    <row r="181" spans="1:14" x14ac:dyDescent="0.3">
      <c r="A181" s="2" t="str">
        <f>'Viajeros Hoteles y Apartamet'!A181</f>
        <v>2019</v>
      </c>
      <c r="B181" s="2" t="str">
        <f>'Viajeros Hoteles y Apartamet'!B181</f>
        <v>2</v>
      </c>
      <c r="C181" s="3">
        <f>'Viajeros Hoteles y Apartamet'!N181</f>
        <v>8420</v>
      </c>
      <c r="D181" s="3" cm="1">
        <f t="array" ref="D181">_xlfn.XLOOKUP(transformación!A172,'[1]Pib Pc'!$A$2:$A$81,_xlfn.XLOOKUP($C$1,'[1]Pib Pc'!B$1:P$1,'[1]Pib Pc'!$B$2:$P$81))</f>
        <v>10860</v>
      </c>
      <c r="E181" s="19" cm="1">
        <f t="array" ref="E181">_xlfn.XLOOKUP(transformación!B172,'[1]IPC Armonizado'!$A$2:$A$250,_xlfn.XLOOKUP($C$1,'[1]IPC Armonizado'!$B$1:$Q$1,'[1]IPC Armonizado'!$B$2:$Q$250))</f>
        <v>105.61</v>
      </c>
      <c r="F181" s="19" cm="1">
        <f t="array" ref="F181">_xlfn.XLOOKUP(transformación!A172,'[1]Desempleo armonizado'!$A$2:$A$101,_xlfn.XLOOKUP($C$1,'[1]Desempleo armonizado'!$B$1:$P$1,'[1]Desempleo armonizado'!$B$2:$P$101))</f>
        <v>4.9000000000000004</v>
      </c>
      <c r="G181" s="26" cm="1">
        <f t="array" ref="G181">IFERROR(_xlfn.XLOOKUP(transformación!$B172,[1]Forwarkeys!$B$2:$B$1000,_xlfn.XLOOKUP($C$1,[1]Forwarkeys!$C$1:$BA$1,[1]Forwarkeys!$C$2:$BA$1000)),"-")</f>
        <v>7904</v>
      </c>
      <c r="H181" s="19">
        <f>España!E181</f>
        <v>102.47</v>
      </c>
      <c r="I181" s="3">
        <f>[1]Aeropuerto!$D174</f>
        <v>6682</v>
      </c>
      <c r="J181" s="3" cm="1">
        <f t="array" ref="J181">_xlfn.XLOOKUP(transformación!$B172,[1]Mortalidad!$A$2:$A$301,_xlfn.XLOOKUP($C$1,[1]Mortalidad!$B$1:$P$1,[1]Mortalidad!$B$2:$P$301))</f>
        <v>7240</v>
      </c>
      <c r="K181" s="19" cm="1">
        <f t="array" ref="K181">_xlfn.XLOOKUP(transformación!$B172,'[1]Indice del consumidor'!$A$2:$A$301,_xlfn.XLOOKUP($C$1,'[1]Indice del consumidor'!$B$1:$P$1,'[1]Indice del consumidor'!$B$2:$P$301))</f>
        <v>-0.7</v>
      </c>
      <c r="L181" s="3" cm="1">
        <f t="array" ref="L181">_xlfn.XLOOKUP(transformación!B172,'[1]Total Búsquedas'!$A$5:$A$101,_xlfn.XLOOKUP($C$1,'[1]Total Búsquedas'!$B$2:$Q$2,'[1]Total Búsquedas'!$B$5:$Q$101))</f>
        <v>46371</v>
      </c>
      <c r="M181" s="3" cm="1">
        <f t="array" ref="M181">_xlfn.XLOOKUP(transformación!B172,'[1]Búsquedas a tres meses'!$A$5:$A$101,_xlfn.XLOOKUP($C$1,'[1]Búsquedas a tres meses'!$B$2:$Q$2,'[1]Búsquedas a tres meses'!$B$5:$Q$101))</f>
        <v>29587</v>
      </c>
      <c r="N181" s="3" cm="1">
        <f t="array" ref="N181">_xlfn.XLOOKUP(transformación!B172,'[1]Búsquedas a 6 meses'!$A$5:$A$101,_xlfn.XLOOKUP($C$1,'[1]Búsquedas a 6 meses'!$B$2:$Q$2,'[1]Búsquedas a 6 meses'!$B$5:$Q$101))</f>
        <v>41329</v>
      </c>
    </row>
    <row r="182" spans="1:14" x14ac:dyDescent="0.3">
      <c r="A182" s="2" t="str">
        <f>'Viajeros Hoteles y Apartamet'!A182</f>
        <v>2019</v>
      </c>
      <c r="B182" s="2" t="str">
        <f>'Viajeros Hoteles y Apartamet'!B182</f>
        <v>3</v>
      </c>
      <c r="C182" s="3">
        <f>'Viajeros Hoteles y Apartamet'!N182</f>
        <v>8840</v>
      </c>
      <c r="D182" s="3" cm="1">
        <f t="array" ref="D182">_xlfn.XLOOKUP(transformación!A173,'[1]Pib Pc'!$A$2:$A$81,_xlfn.XLOOKUP($C$1,'[1]Pib Pc'!B$1:P$1,'[1]Pib Pc'!$B$2:$P$81))</f>
        <v>10860</v>
      </c>
      <c r="E182" s="19" cm="1">
        <f t="array" ref="E182">_xlfn.XLOOKUP(transformación!B173,'[1]IPC Armonizado'!$A$2:$A$250,_xlfn.XLOOKUP($C$1,'[1]IPC Armonizado'!$B$1:$Q$1,'[1]IPC Armonizado'!$B$2:$Q$250))</f>
        <v>106.81</v>
      </c>
      <c r="F182" s="19" cm="1">
        <f t="array" ref="F182">_xlfn.XLOOKUP(transformación!A173,'[1]Desempleo armonizado'!$A$2:$A$101,_xlfn.XLOOKUP($C$1,'[1]Desempleo armonizado'!$B$1:$P$1,'[1]Desempleo armonizado'!$B$2:$P$101))</f>
        <v>4.9000000000000004</v>
      </c>
      <c r="G182" s="26" cm="1">
        <f t="array" ref="G182">IFERROR(_xlfn.XLOOKUP(transformación!$B173,[1]Forwarkeys!$B$2:$B$1000,_xlfn.XLOOKUP($C$1,[1]Forwarkeys!$C$1:$BA$1,[1]Forwarkeys!$C$2:$BA$1000)),"-")</f>
        <v>10268</v>
      </c>
      <c r="H182" s="19">
        <f>España!E182</f>
        <v>103.9</v>
      </c>
      <c r="I182" s="3">
        <f>[1]Aeropuerto!$D175</f>
        <v>8784</v>
      </c>
      <c r="J182" s="3" cm="1">
        <f t="array" ref="J182">_xlfn.XLOOKUP(transformación!$B173,[1]Mortalidad!$A$2:$A$301,_xlfn.XLOOKUP($C$1,[1]Mortalidad!$B$1:$P$1,[1]Mortalidad!$B$2:$P$301))</f>
        <v>7787</v>
      </c>
      <c r="K182" s="19" cm="1">
        <f t="array" ref="K182">_xlfn.XLOOKUP(transformación!$B173,'[1]Indice del consumidor'!$A$2:$A$301,_xlfn.XLOOKUP($C$1,'[1]Indice del consumidor'!$B$1:$P$1,'[1]Indice del consumidor'!$B$2:$P$301))</f>
        <v>-0.9</v>
      </c>
      <c r="L182" s="3" cm="1">
        <f t="array" ref="L182">_xlfn.XLOOKUP(transformación!B173,'[1]Total Búsquedas'!$A$5:$A$101,_xlfn.XLOOKUP($C$1,'[1]Total Búsquedas'!$B$2:$Q$2,'[1]Total Búsquedas'!$B$5:$Q$101))</f>
        <v>47933</v>
      </c>
      <c r="M182" s="3" cm="1">
        <f t="array" ref="M182">_xlfn.XLOOKUP(transformación!B173,'[1]Búsquedas a tres meses'!$A$5:$A$101,_xlfn.XLOOKUP($C$1,'[1]Búsquedas a tres meses'!$B$2:$Q$2,'[1]Búsquedas a tres meses'!$B$5:$Q$101))</f>
        <v>32767</v>
      </c>
      <c r="N182" s="3" cm="1">
        <f t="array" ref="N182">_xlfn.XLOOKUP(transformación!B173,'[1]Búsquedas a 6 meses'!$A$5:$A$101,_xlfn.XLOOKUP($C$1,'[1]Búsquedas a 6 meses'!$B$2:$Q$2,'[1]Búsquedas a 6 meses'!$B$5:$Q$101))</f>
        <v>44241</v>
      </c>
    </row>
    <row r="183" spans="1:14" x14ac:dyDescent="0.3">
      <c r="A183" s="2" t="str">
        <f>'Viajeros Hoteles y Apartamet'!A183</f>
        <v>2019</v>
      </c>
      <c r="B183" s="2" t="str">
        <f>'Viajeros Hoteles y Apartamet'!B183</f>
        <v>4</v>
      </c>
      <c r="C183" s="3">
        <f>'Viajeros Hoteles y Apartamet'!N183</f>
        <v>11382</v>
      </c>
      <c r="D183" s="3" cm="1">
        <f t="array" ref="D183">_xlfn.XLOOKUP(transformación!A174,'[1]Pib Pc'!$A$2:$A$81,_xlfn.XLOOKUP($C$1,'[1]Pib Pc'!B$1:P$1,'[1]Pib Pc'!$B$2:$P$81))</f>
        <v>11130</v>
      </c>
      <c r="E183" s="19" cm="1">
        <f t="array" ref="E183">_xlfn.XLOOKUP(transformación!B174,'[1]IPC Armonizado'!$A$2:$A$250,_xlfn.XLOOKUP($C$1,'[1]IPC Armonizado'!$B$1:$Q$1,'[1]IPC Armonizado'!$B$2:$Q$250))</f>
        <v>107.12</v>
      </c>
      <c r="F183" s="19" cm="1">
        <f t="array" ref="F183">_xlfn.XLOOKUP(transformación!A174,'[1]Desempleo armonizado'!$A$2:$A$101,_xlfn.XLOOKUP($C$1,'[1]Desempleo armonizado'!$B$1:$P$1,'[1]Desempleo armonizado'!$B$2:$P$101))</f>
        <v>4.5</v>
      </c>
      <c r="G183" s="26" cm="1">
        <f t="array" ref="G183">IFERROR(_xlfn.XLOOKUP(transformación!$B174,[1]Forwarkeys!$B$2:$B$1000,_xlfn.XLOOKUP($C$1,[1]Forwarkeys!$C$1:$BA$1,[1]Forwarkeys!$C$2:$BA$1000)),"-")</f>
        <v>9038</v>
      </c>
      <c r="H183" s="19">
        <f>España!E183</f>
        <v>105.06</v>
      </c>
      <c r="I183" s="3">
        <f>[1]Aeropuerto!$D176</f>
        <v>7869</v>
      </c>
      <c r="J183" s="3" cm="1">
        <f t="array" ref="J183">_xlfn.XLOOKUP(transformación!$B174,[1]Mortalidad!$A$2:$A$301,_xlfn.XLOOKUP($C$1,[1]Mortalidad!$B$1:$P$1,[1]Mortalidad!$B$2:$P$301))</f>
        <v>6816</v>
      </c>
      <c r="K183" s="19" cm="1">
        <f t="array" ref="K183">_xlfn.XLOOKUP(transformación!$B174,'[1]Indice del consumidor'!$A$2:$A$301,_xlfn.XLOOKUP($C$1,'[1]Indice del consumidor'!$B$1:$P$1,'[1]Indice del consumidor'!$B$2:$P$301))</f>
        <v>-2.8</v>
      </c>
      <c r="L183" s="3" cm="1">
        <f t="array" ref="L183">_xlfn.XLOOKUP(transformación!B174,'[1]Total Búsquedas'!$A$5:$A$101,_xlfn.XLOOKUP($C$1,'[1]Total Búsquedas'!$B$2:$Q$2,'[1]Total Búsquedas'!$B$5:$Q$101))</f>
        <v>41203</v>
      </c>
      <c r="M183" s="3" cm="1">
        <f t="array" ref="M183">_xlfn.XLOOKUP(transformación!B174,'[1]Búsquedas a tres meses'!$A$5:$A$101,_xlfn.XLOOKUP($C$1,'[1]Búsquedas a tres meses'!$B$2:$Q$2,'[1]Búsquedas a tres meses'!$B$5:$Q$101))</f>
        <v>29290</v>
      </c>
      <c r="N183" s="3" cm="1">
        <f t="array" ref="N183">_xlfn.XLOOKUP(transformación!B174,'[1]Búsquedas a 6 meses'!$A$5:$A$101,_xlfn.XLOOKUP($C$1,'[1]Búsquedas a 6 meses'!$B$2:$Q$2,'[1]Búsquedas a 6 meses'!$B$5:$Q$101))</f>
        <v>39194</v>
      </c>
    </row>
    <row r="184" spans="1:14" x14ac:dyDescent="0.3">
      <c r="A184" s="2" t="str">
        <f>'Viajeros Hoteles y Apartamet'!A184</f>
        <v>2019</v>
      </c>
      <c r="B184" s="2" t="str">
        <f>'Viajeros Hoteles y Apartamet'!B184</f>
        <v>5</v>
      </c>
      <c r="C184" s="3">
        <f>'Viajeros Hoteles y Apartamet'!N184</f>
        <v>13623</v>
      </c>
      <c r="D184" s="3" cm="1">
        <f t="array" ref="D184">_xlfn.XLOOKUP(transformación!A175,'[1]Pib Pc'!$A$2:$A$81,_xlfn.XLOOKUP($C$1,'[1]Pib Pc'!B$1:P$1,'[1]Pib Pc'!$B$2:$P$81))</f>
        <v>11130</v>
      </c>
      <c r="E184" s="19" cm="1">
        <f t="array" ref="E184">_xlfn.XLOOKUP(transformación!B175,'[1]IPC Armonizado'!$A$2:$A$250,_xlfn.XLOOKUP($C$1,'[1]IPC Armonizado'!$B$1:$Q$1,'[1]IPC Armonizado'!$B$2:$Q$250))</f>
        <v>107.18</v>
      </c>
      <c r="F184" s="19" cm="1">
        <f t="array" ref="F184">_xlfn.XLOOKUP(transformación!A175,'[1]Desempleo armonizado'!$A$2:$A$101,_xlfn.XLOOKUP($C$1,'[1]Desempleo armonizado'!$B$1:$P$1,'[1]Desempleo armonizado'!$B$2:$P$101))</f>
        <v>4.5</v>
      </c>
      <c r="G184" s="26" cm="1">
        <f t="array" ref="G184">IFERROR(_xlfn.XLOOKUP(transformación!$B175,[1]Forwarkeys!$B$2:$B$1000,_xlfn.XLOOKUP($C$1,[1]Forwarkeys!$C$1:$BA$1,[1]Forwarkeys!$C$2:$BA$1000)),"-")</f>
        <v>8098</v>
      </c>
      <c r="H184" s="19">
        <f>España!E184</f>
        <v>105.31</v>
      </c>
      <c r="I184" s="3">
        <f>[1]Aeropuerto!$D177</f>
        <v>7711</v>
      </c>
      <c r="J184" s="3" cm="1">
        <f t="array" ref="J184">_xlfn.XLOOKUP(transformación!$B175,[1]Mortalidad!$A$2:$A$301,_xlfn.XLOOKUP($C$1,[1]Mortalidad!$B$1:$P$1,[1]Mortalidad!$B$2:$P$301))</f>
        <v>6754</v>
      </c>
      <c r="K184" s="19" cm="1">
        <f t="array" ref="K184">_xlfn.XLOOKUP(transformación!$B175,'[1]Indice del consumidor'!$A$2:$A$301,_xlfn.XLOOKUP($C$1,'[1]Indice del consumidor'!$B$1:$P$1,'[1]Indice del consumidor'!$B$2:$P$301))</f>
        <v>1.1000000000000001</v>
      </c>
      <c r="L184" s="3" cm="1">
        <f t="array" ref="L184">_xlfn.XLOOKUP(transformación!B175,'[1]Total Búsquedas'!$A$5:$A$101,_xlfn.XLOOKUP($C$1,'[1]Total Búsquedas'!$B$2:$Q$2,'[1]Total Búsquedas'!$B$5:$Q$101))</f>
        <v>40077</v>
      </c>
      <c r="M184" s="3" cm="1">
        <f t="array" ref="M184">_xlfn.XLOOKUP(transformación!B175,'[1]Búsquedas a tres meses'!$A$5:$A$101,_xlfn.XLOOKUP($C$1,'[1]Búsquedas a tres meses'!$B$2:$Q$2,'[1]Búsquedas a tres meses'!$B$5:$Q$101))</f>
        <v>29491</v>
      </c>
      <c r="N184" s="3" cm="1">
        <f t="array" ref="N184">_xlfn.XLOOKUP(transformación!B175,'[1]Búsquedas a 6 meses'!$A$5:$A$101,_xlfn.XLOOKUP($C$1,'[1]Búsquedas a 6 meses'!$B$2:$Q$2,'[1]Búsquedas a 6 meses'!$B$5:$Q$101))</f>
        <v>37736</v>
      </c>
    </row>
    <row r="185" spans="1:14" x14ac:dyDescent="0.3">
      <c r="A185" s="2" t="str">
        <f>'Viajeros Hoteles y Apartamet'!A185</f>
        <v>2019</v>
      </c>
      <c r="B185" s="2" t="str">
        <f>'Viajeros Hoteles y Apartamet'!B185</f>
        <v>6</v>
      </c>
      <c r="C185" s="3">
        <f>'Viajeros Hoteles y Apartamet'!N185</f>
        <v>10811</v>
      </c>
      <c r="D185" s="3" cm="1">
        <f t="array" ref="D185">_xlfn.XLOOKUP(transformación!A176,'[1]Pib Pc'!$A$2:$A$81,_xlfn.XLOOKUP($C$1,'[1]Pib Pc'!B$1:P$1,'[1]Pib Pc'!$B$2:$P$81))</f>
        <v>11130</v>
      </c>
      <c r="E185" s="19" cm="1">
        <f t="array" ref="E185">_xlfn.XLOOKUP(transformación!B176,'[1]IPC Armonizado'!$A$2:$A$250,_xlfn.XLOOKUP($C$1,'[1]IPC Armonizado'!$B$1:$Q$1,'[1]IPC Armonizado'!$B$2:$Q$250))</f>
        <v>107.11</v>
      </c>
      <c r="F185" s="19" cm="1">
        <f t="array" ref="F185">_xlfn.XLOOKUP(transformación!A176,'[1]Desempleo armonizado'!$A$2:$A$101,_xlfn.XLOOKUP($C$1,'[1]Desempleo armonizado'!$B$1:$P$1,'[1]Desempleo armonizado'!$B$2:$P$101))</f>
        <v>4.5</v>
      </c>
      <c r="G185" s="26" cm="1">
        <f t="array" ref="G185">IFERROR(_xlfn.XLOOKUP(transformación!$B176,[1]Forwarkeys!$B$2:$B$1000,_xlfn.XLOOKUP($C$1,[1]Forwarkeys!$C$1:$BA$1,[1]Forwarkeys!$C$2:$BA$1000)),"-")</f>
        <v>8094</v>
      </c>
      <c r="H185" s="19">
        <f>España!E185</f>
        <v>105.18</v>
      </c>
      <c r="I185" s="3">
        <f>[1]Aeropuerto!$D178</f>
        <v>7732</v>
      </c>
      <c r="J185" s="3" cm="1">
        <f t="array" ref="J185">_xlfn.XLOOKUP(transformación!$B176,[1]Mortalidad!$A$2:$A$301,_xlfn.XLOOKUP($C$1,[1]Mortalidad!$B$1:$P$1,[1]Mortalidad!$B$2:$P$301))</f>
        <v>6528</v>
      </c>
      <c r="K185" s="19" cm="1">
        <f t="array" ref="K185">_xlfn.XLOOKUP(transformación!$B176,'[1]Indice del consumidor'!$A$2:$A$301,_xlfn.XLOOKUP($C$1,'[1]Indice del consumidor'!$B$1:$P$1,'[1]Indice del consumidor'!$B$2:$P$301))</f>
        <v>-3.4</v>
      </c>
      <c r="L185" s="3" cm="1">
        <f t="array" ref="L185">_xlfn.XLOOKUP(transformación!B176,'[1]Total Búsquedas'!$A$5:$A$101,_xlfn.XLOOKUP($C$1,'[1]Total Búsquedas'!$B$2:$Q$2,'[1]Total Búsquedas'!$B$5:$Q$101))</f>
        <v>36020</v>
      </c>
      <c r="M185" s="3" cm="1">
        <f t="array" ref="M185">_xlfn.XLOOKUP(transformación!B176,'[1]Búsquedas a tres meses'!$A$5:$A$101,_xlfn.XLOOKUP($C$1,'[1]Búsquedas a tres meses'!$B$2:$Q$2,'[1]Búsquedas a tres meses'!$B$5:$Q$101))</f>
        <v>28938</v>
      </c>
      <c r="N185" s="3" cm="1">
        <f t="array" ref="N185">_xlfn.XLOOKUP(transformación!B176,'[1]Búsquedas a 6 meses'!$A$5:$A$101,_xlfn.XLOOKUP($C$1,'[1]Búsquedas a 6 meses'!$B$2:$Q$2,'[1]Búsquedas a 6 meses'!$B$5:$Q$101))</f>
        <v>34523</v>
      </c>
    </row>
    <row r="186" spans="1:14" x14ac:dyDescent="0.3">
      <c r="A186" s="2" t="str">
        <f>'Viajeros Hoteles y Apartamet'!A186</f>
        <v>2019</v>
      </c>
      <c r="B186" s="2" t="str">
        <f>'Viajeros Hoteles y Apartamet'!B186</f>
        <v>7</v>
      </c>
      <c r="C186" s="3">
        <f>'Viajeros Hoteles y Apartamet'!N186</f>
        <v>14811</v>
      </c>
      <c r="D186" s="3" cm="1">
        <f t="array" ref="D186">_xlfn.XLOOKUP(transformación!A177,'[1]Pib Pc'!$A$2:$A$81,_xlfn.XLOOKUP($C$1,'[1]Pib Pc'!B$1:P$1,'[1]Pib Pc'!$B$2:$P$81))</f>
        <v>11130</v>
      </c>
      <c r="E186" s="19" cm="1">
        <f t="array" ref="E186">_xlfn.XLOOKUP(transformación!B177,'[1]IPC Armonizado'!$A$2:$A$250,_xlfn.XLOOKUP($C$1,'[1]IPC Armonizado'!$B$1:$Q$1,'[1]IPC Armonizado'!$B$2:$Q$250))</f>
        <v>106.26</v>
      </c>
      <c r="F186" s="19" cm="1">
        <f t="array" ref="F186">_xlfn.XLOOKUP(transformación!A177,'[1]Desempleo armonizado'!$A$2:$A$101,_xlfn.XLOOKUP($C$1,'[1]Desempleo armonizado'!$B$1:$P$1,'[1]Desempleo armonizado'!$B$2:$P$101))</f>
        <v>4.4000000000000004</v>
      </c>
      <c r="G186" s="26" cm="1">
        <f t="array" ref="G186">IFERROR(_xlfn.XLOOKUP(transformación!$B177,[1]Forwarkeys!$B$2:$B$1000,_xlfn.XLOOKUP($C$1,[1]Forwarkeys!$C$1:$BA$1,[1]Forwarkeys!$C$2:$BA$1000)),"-")</f>
        <v>8444</v>
      </c>
      <c r="H186" s="19">
        <f>España!E186</f>
        <v>103.98</v>
      </c>
      <c r="I186" s="3">
        <f>[1]Aeropuerto!$D179</f>
        <v>8036</v>
      </c>
      <c r="J186" s="3" cm="1">
        <f t="array" ref="J186">_xlfn.XLOOKUP(transformación!$B177,[1]Mortalidad!$A$2:$A$301,_xlfn.XLOOKUP($C$1,[1]Mortalidad!$B$1:$P$1,[1]Mortalidad!$B$2:$P$301))</f>
        <v>6607</v>
      </c>
      <c r="K186" s="19" cm="1">
        <f t="array" ref="K186">_xlfn.XLOOKUP(transformación!$B177,'[1]Indice del consumidor'!$A$2:$A$301,_xlfn.XLOOKUP($C$1,'[1]Indice del consumidor'!$B$1:$P$1,'[1]Indice del consumidor'!$B$2:$P$301))</f>
        <v>-4</v>
      </c>
      <c r="L186" s="3" cm="1">
        <f t="array" ref="L186">_xlfn.XLOOKUP(transformación!B177,'[1]Total Búsquedas'!$A$5:$A$101,_xlfn.XLOOKUP($C$1,'[1]Total Búsquedas'!$B$2:$Q$2,'[1]Total Búsquedas'!$B$5:$Q$101))</f>
        <v>35047</v>
      </c>
      <c r="M186" s="3" cm="1">
        <f t="array" ref="M186">_xlfn.XLOOKUP(transformación!B177,'[1]Búsquedas a tres meses'!$A$5:$A$101,_xlfn.XLOOKUP($C$1,'[1]Búsquedas a tres meses'!$B$2:$Q$2,'[1]Búsquedas a tres meses'!$B$5:$Q$101))</f>
        <v>28663</v>
      </c>
      <c r="N186" s="3" cm="1">
        <f t="array" ref="N186">_xlfn.XLOOKUP(transformación!B177,'[1]Búsquedas a 6 meses'!$A$5:$A$101,_xlfn.XLOOKUP($C$1,'[1]Búsquedas a 6 meses'!$B$2:$Q$2,'[1]Búsquedas a 6 meses'!$B$5:$Q$101))</f>
        <v>33017</v>
      </c>
    </row>
    <row r="187" spans="1:14" x14ac:dyDescent="0.3">
      <c r="A187" s="2" t="str">
        <f>'Viajeros Hoteles y Apartamet'!A187</f>
        <v>2019</v>
      </c>
      <c r="B187" s="2" t="str">
        <f>'Viajeros Hoteles y Apartamet'!B187</f>
        <v>8</v>
      </c>
      <c r="C187" s="3">
        <f>'Viajeros Hoteles y Apartamet'!N187</f>
        <v>12941</v>
      </c>
      <c r="D187" s="3" cm="1">
        <f t="array" ref="D187">_xlfn.XLOOKUP(transformación!A178,'[1]Pib Pc'!$A$2:$A$81,_xlfn.XLOOKUP($C$1,'[1]Pib Pc'!B$1:P$1,'[1]Pib Pc'!$B$2:$P$81))</f>
        <v>11130</v>
      </c>
      <c r="E187" s="19" cm="1">
        <f t="array" ref="E187">_xlfn.XLOOKUP(transformación!B178,'[1]IPC Armonizado'!$A$2:$A$250,_xlfn.XLOOKUP($C$1,'[1]IPC Armonizado'!$B$1:$Q$1,'[1]IPC Armonizado'!$B$2:$Q$250))</f>
        <v>106.34</v>
      </c>
      <c r="F187" s="19" cm="1">
        <f t="array" ref="F187">_xlfn.XLOOKUP(transformación!A178,'[1]Desempleo armonizado'!$A$2:$A$101,_xlfn.XLOOKUP($C$1,'[1]Desempleo armonizado'!$B$1:$P$1,'[1]Desempleo armonizado'!$B$2:$P$101))</f>
        <v>4.4000000000000004</v>
      </c>
      <c r="G187" s="26" cm="1">
        <f t="array" ref="G187">IFERROR(_xlfn.XLOOKUP(transformación!$B178,[1]Forwarkeys!$B$2:$B$1000,_xlfn.XLOOKUP($C$1,[1]Forwarkeys!$C$1:$BA$1,[1]Forwarkeys!$C$2:$BA$1000)),"-")</f>
        <v>8680</v>
      </c>
      <c r="H187" s="19">
        <f>España!E187</f>
        <v>103.87</v>
      </c>
      <c r="I187" s="3">
        <f>[1]Aeropuerto!$D180</f>
        <v>7953</v>
      </c>
      <c r="J187" s="3" cm="1">
        <f t="array" ref="J187">_xlfn.XLOOKUP(transformación!$B178,[1]Mortalidad!$A$2:$A$301,_xlfn.XLOOKUP($C$1,[1]Mortalidad!$B$1:$P$1,[1]Mortalidad!$B$2:$P$301))</f>
        <v>6559</v>
      </c>
      <c r="K187" s="19" cm="1">
        <f t="array" ref="K187">_xlfn.XLOOKUP(transformación!$B178,'[1]Indice del consumidor'!$A$2:$A$301,_xlfn.XLOOKUP($C$1,'[1]Indice del consumidor'!$B$1:$P$1,'[1]Indice del consumidor'!$B$2:$P$301))</f>
        <v>-2.4</v>
      </c>
      <c r="L187" s="3" cm="1">
        <f t="array" ref="L187">_xlfn.XLOOKUP(transformación!B178,'[1]Total Búsquedas'!$A$5:$A$101,_xlfn.XLOOKUP($C$1,'[1]Total Búsquedas'!$B$2:$Q$2,'[1]Total Búsquedas'!$B$5:$Q$101))</f>
        <v>32087</v>
      </c>
      <c r="M187" s="3" cm="1">
        <f t="array" ref="M187">_xlfn.XLOOKUP(transformación!B178,'[1]Búsquedas a tres meses'!$A$5:$A$101,_xlfn.XLOOKUP($C$1,'[1]Búsquedas a tres meses'!$B$2:$Q$2,'[1]Búsquedas a tres meses'!$B$5:$Q$101))</f>
        <v>24961</v>
      </c>
      <c r="N187" s="3" cm="1">
        <f t="array" ref="N187">_xlfn.XLOOKUP(transformación!B178,'[1]Búsquedas a 6 meses'!$A$5:$A$101,_xlfn.XLOOKUP($C$1,'[1]Búsquedas a 6 meses'!$B$2:$Q$2,'[1]Búsquedas a 6 meses'!$B$5:$Q$101))</f>
        <v>29544</v>
      </c>
    </row>
    <row r="188" spans="1:14" x14ac:dyDescent="0.3">
      <c r="A188" s="2" t="str">
        <f>'Viajeros Hoteles y Apartamet'!A188</f>
        <v>2019</v>
      </c>
      <c r="B188" s="2" t="str">
        <f>'Viajeros Hoteles y Apartamet'!B188</f>
        <v>9</v>
      </c>
      <c r="C188" s="3">
        <f>'Viajeros Hoteles y Apartamet'!N188</f>
        <v>13906</v>
      </c>
      <c r="D188" s="3" cm="1">
        <f t="array" ref="D188">_xlfn.XLOOKUP(transformación!A179,'[1]Pib Pc'!$A$2:$A$81,_xlfn.XLOOKUP($C$1,'[1]Pib Pc'!B$1:P$1,'[1]Pib Pc'!$B$2:$P$81))</f>
        <v>11130</v>
      </c>
      <c r="E188" s="19" cm="1">
        <f t="array" ref="E188">_xlfn.XLOOKUP(transformación!B179,'[1]IPC Armonizado'!$A$2:$A$250,_xlfn.XLOOKUP($C$1,'[1]IPC Armonizado'!$B$1:$Q$1,'[1]IPC Armonizado'!$B$2:$Q$250))</f>
        <v>107.42</v>
      </c>
      <c r="F188" s="19" cm="1">
        <f t="array" ref="F188">_xlfn.XLOOKUP(transformación!A179,'[1]Desempleo armonizado'!$A$2:$A$101,_xlfn.XLOOKUP($C$1,'[1]Desempleo armonizado'!$B$1:$P$1,'[1]Desempleo armonizado'!$B$2:$P$101))</f>
        <v>4.4000000000000004</v>
      </c>
      <c r="G188" s="26" cm="1">
        <f t="array" ref="G188">IFERROR(_xlfn.XLOOKUP(transformación!$B179,[1]Forwarkeys!$B$2:$B$1000,_xlfn.XLOOKUP($C$1,[1]Forwarkeys!$C$1:$BA$1,[1]Forwarkeys!$C$2:$BA$1000)),"-")</f>
        <v>7980</v>
      </c>
      <c r="H188" s="19">
        <f>España!E188</f>
        <v>104.28</v>
      </c>
      <c r="I188" s="3">
        <f>[1]Aeropuerto!$D181</f>
        <v>7456</v>
      </c>
      <c r="J188" s="3" cm="1">
        <f t="array" ref="J188">_xlfn.XLOOKUP(transformación!$B179,[1]Mortalidad!$A$2:$A$301,_xlfn.XLOOKUP($C$1,[1]Mortalidad!$B$1:$P$1,[1]Mortalidad!$B$2:$P$301))</f>
        <v>6441</v>
      </c>
      <c r="K188" s="19" cm="1">
        <f t="array" ref="K188">_xlfn.XLOOKUP(transformación!$B179,'[1]Indice del consumidor'!$A$2:$A$301,_xlfn.XLOOKUP($C$1,'[1]Indice del consumidor'!$B$1:$P$1,'[1]Indice del consumidor'!$B$2:$P$301))</f>
        <v>-3.9</v>
      </c>
      <c r="L188" s="3" cm="1">
        <f t="array" ref="L188">_xlfn.XLOOKUP(transformación!B179,'[1]Total Búsquedas'!$A$5:$A$101,_xlfn.XLOOKUP($C$1,'[1]Total Búsquedas'!$B$2:$Q$2,'[1]Total Búsquedas'!$B$5:$Q$101))</f>
        <v>32565</v>
      </c>
      <c r="M188" s="3" cm="1">
        <f t="array" ref="M188">_xlfn.XLOOKUP(transformación!B179,'[1]Búsquedas a tres meses'!$A$5:$A$101,_xlfn.XLOOKUP($C$1,'[1]Búsquedas a tres meses'!$B$2:$Q$2,'[1]Búsquedas a tres meses'!$B$5:$Q$101))</f>
        <v>24512</v>
      </c>
      <c r="N188" s="3" cm="1">
        <f t="array" ref="N188">_xlfn.XLOOKUP(transformación!B179,'[1]Búsquedas a 6 meses'!$A$5:$A$101,_xlfn.XLOOKUP($C$1,'[1]Búsquedas a 6 meses'!$B$2:$Q$2,'[1]Búsquedas a 6 meses'!$B$5:$Q$101))</f>
        <v>28259</v>
      </c>
    </row>
    <row r="189" spans="1:14" x14ac:dyDescent="0.3">
      <c r="A189" s="2" t="str">
        <f>'Viajeros Hoteles y Apartamet'!A189</f>
        <v>2019</v>
      </c>
      <c r="B189" s="2" t="str">
        <f>'Viajeros Hoteles y Apartamet'!B189</f>
        <v>10</v>
      </c>
      <c r="C189" s="3">
        <f>'Viajeros Hoteles y Apartamet'!N189</f>
        <v>12435</v>
      </c>
      <c r="D189" s="3" cm="1">
        <f t="array" ref="D189">_xlfn.XLOOKUP(transformación!A180,'[1]Pib Pc'!$A$2:$A$81,_xlfn.XLOOKUP($C$1,'[1]Pib Pc'!B$1:P$1,'[1]Pib Pc'!$B$2:$P$81))</f>
        <v>11610</v>
      </c>
      <c r="E189" s="19" cm="1">
        <f t="array" ref="E189">_xlfn.XLOOKUP(transformación!B180,'[1]IPC Armonizado'!$A$2:$A$250,_xlfn.XLOOKUP($C$1,'[1]IPC Armonizado'!$B$1:$Q$1,'[1]IPC Armonizado'!$B$2:$Q$250))</f>
        <v>107.72</v>
      </c>
      <c r="F189" s="19" cm="1">
        <f t="array" ref="F189">_xlfn.XLOOKUP(transformación!A180,'[1]Desempleo armonizado'!$A$2:$A$101,_xlfn.XLOOKUP($C$1,'[1]Desempleo armonizado'!$B$1:$P$1,'[1]Desempleo armonizado'!$B$2:$P$101))</f>
        <v>4.2</v>
      </c>
      <c r="G189" s="26" cm="1">
        <f t="array" ref="G189">IFERROR(_xlfn.XLOOKUP(transformación!$B180,[1]Forwarkeys!$B$2:$B$1000,_xlfn.XLOOKUP($C$1,[1]Forwarkeys!$C$1:$BA$1,[1]Forwarkeys!$C$2:$BA$1000)),"-")</f>
        <v>8620</v>
      </c>
      <c r="H189" s="19">
        <f>España!E189</f>
        <v>104.97</v>
      </c>
      <c r="I189" s="3">
        <f>[1]Aeropuerto!$D182</f>
        <v>7655</v>
      </c>
      <c r="J189" s="3" cm="1">
        <f t="array" ref="J189">_xlfn.XLOOKUP(transformación!$B180,[1]Mortalidad!$A$2:$A$301,_xlfn.XLOOKUP($C$1,[1]Mortalidad!$B$1:$P$1,[1]Mortalidad!$B$2:$P$301))</f>
        <v>6977</v>
      </c>
      <c r="K189" s="19" cm="1">
        <f t="array" ref="K189">_xlfn.XLOOKUP(transformación!$B180,'[1]Indice del consumidor'!$A$2:$A$301,_xlfn.XLOOKUP($C$1,'[1]Indice del consumidor'!$B$1:$P$1,'[1]Indice del consumidor'!$B$2:$P$301))</f>
        <v>-3.6</v>
      </c>
      <c r="L189" s="3" cm="1">
        <f t="array" ref="L189">_xlfn.XLOOKUP(transformación!B180,'[1]Total Búsquedas'!$A$5:$A$101,_xlfn.XLOOKUP($C$1,'[1]Total Búsquedas'!$B$2:$Q$2,'[1]Total Búsquedas'!$B$5:$Q$101))</f>
        <v>36675</v>
      </c>
      <c r="M189" s="3" cm="1">
        <f t="array" ref="M189">_xlfn.XLOOKUP(transformación!B180,'[1]Búsquedas a tres meses'!$A$5:$A$101,_xlfn.XLOOKUP($C$1,'[1]Búsquedas a tres meses'!$B$2:$Q$2,'[1]Búsquedas a tres meses'!$B$5:$Q$101))</f>
        <v>24122</v>
      </c>
      <c r="N189" s="3" cm="1">
        <f t="array" ref="N189">_xlfn.XLOOKUP(transformación!B180,'[1]Búsquedas a 6 meses'!$A$5:$A$101,_xlfn.XLOOKUP($C$1,'[1]Búsquedas a 6 meses'!$B$2:$Q$2,'[1]Búsquedas a 6 meses'!$B$5:$Q$101))</f>
        <v>30688</v>
      </c>
    </row>
    <row r="190" spans="1:14" x14ac:dyDescent="0.3">
      <c r="A190" s="2" t="str">
        <f>'Viajeros Hoteles y Apartamet'!A190</f>
        <v>2019</v>
      </c>
      <c r="B190" s="2" t="str">
        <f>'Viajeros Hoteles y Apartamet'!B190</f>
        <v>11</v>
      </c>
      <c r="C190" s="3">
        <f>'Viajeros Hoteles y Apartamet'!N190</f>
        <v>5645</v>
      </c>
      <c r="D190" s="3" cm="1">
        <f t="array" ref="D190">_xlfn.XLOOKUP(transformación!A181,'[1]Pib Pc'!$A$2:$A$81,_xlfn.XLOOKUP($C$1,'[1]Pib Pc'!B$1:P$1,'[1]Pib Pc'!$B$2:$P$81))</f>
        <v>11610</v>
      </c>
      <c r="E190" s="19" cm="1">
        <f t="array" ref="E190">_xlfn.XLOOKUP(transformación!B181,'[1]IPC Armonizado'!$A$2:$A$250,_xlfn.XLOOKUP($C$1,'[1]IPC Armonizado'!$B$1:$Q$1,'[1]IPC Armonizado'!$B$2:$Q$250))</f>
        <v>107.92</v>
      </c>
      <c r="F190" s="19" cm="1">
        <f t="array" ref="F190">_xlfn.XLOOKUP(transformación!A181,'[1]Desempleo armonizado'!$A$2:$A$101,_xlfn.XLOOKUP($C$1,'[1]Desempleo armonizado'!$B$1:$P$1,'[1]Desempleo armonizado'!$B$2:$P$101))</f>
        <v>4.2</v>
      </c>
      <c r="G190" s="26" cm="1">
        <f t="array" ref="G190">IFERROR(_xlfn.XLOOKUP(transformación!$B181,[1]Forwarkeys!$B$2:$B$1000,_xlfn.XLOOKUP($C$1,[1]Forwarkeys!$C$1:$BA$1,[1]Forwarkeys!$C$2:$BA$1000)),"-")</f>
        <v>7070</v>
      </c>
      <c r="H190" s="19">
        <f>España!E190</f>
        <v>105.01</v>
      </c>
      <c r="I190" s="3">
        <f>[1]Aeropuerto!$D183</f>
        <v>5780</v>
      </c>
      <c r="J190" s="3" cm="1">
        <f t="array" ref="J190">_xlfn.XLOOKUP(transformación!$B181,[1]Mortalidad!$A$2:$A$301,_xlfn.XLOOKUP($C$1,[1]Mortalidad!$B$1:$P$1,[1]Mortalidad!$B$2:$P$301))</f>
        <v>6813</v>
      </c>
      <c r="K190" s="19" cm="1">
        <f t="array" ref="K190">_xlfn.XLOOKUP(transformación!$B181,'[1]Indice del consumidor'!$A$2:$A$301,_xlfn.XLOOKUP($C$1,'[1]Indice del consumidor'!$B$1:$P$1,'[1]Indice del consumidor'!$B$2:$P$301))</f>
        <v>-4.5</v>
      </c>
      <c r="L190" s="3" cm="1">
        <f t="array" ref="L190">_xlfn.XLOOKUP(transformación!B181,'[1]Total Búsquedas'!$A$5:$A$101,_xlfn.XLOOKUP($C$1,'[1]Total Búsquedas'!$B$2:$Q$2,'[1]Total Búsquedas'!$B$5:$Q$101))</f>
        <v>37404</v>
      </c>
      <c r="M190" s="3" cm="1">
        <f t="array" ref="M190">_xlfn.XLOOKUP(transformación!B181,'[1]Búsquedas a tres meses'!$A$5:$A$101,_xlfn.XLOOKUP($C$1,'[1]Búsquedas a tres meses'!$B$2:$Q$2,'[1]Búsquedas a tres meses'!$B$5:$Q$101))</f>
        <v>23365</v>
      </c>
      <c r="N190" s="3" cm="1">
        <f t="array" ref="N190">_xlfn.XLOOKUP(transformación!B181,'[1]Búsquedas a 6 meses'!$A$5:$A$101,_xlfn.XLOOKUP($C$1,'[1]Búsquedas a 6 meses'!$B$2:$Q$2,'[1]Búsquedas a 6 meses'!$B$5:$Q$101))</f>
        <v>31124</v>
      </c>
    </row>
    <row r="191" spans="1:14" x14ac:dyDescent="0.3">
      <c r="A191" s="2" t="str">
        <f>'Viajeros Hoteles y Apartamet'!A191</f>
        <v>2019</v>
      </c>
      <c r="B191" s="2" t="str">
        <f>'Viajeros Hoteles y Apartamet'!B191</f>
        <v>12</v>
      </c>
      <c r="C191" s="3">
        <f>'Viajeros Hoteles y Apartamet'!N191</f>
        <v>4366</v>
      </c>
      <c r="D191" s="3" cm="1">
        <f t="array" ref="D191">_xlfn.XLOOKUP(transformación!A182,'[1]Pib Pc'!$A$2:$A$81,_xlfn.XLOOKUP($C$1,'[1]Pib Pc'!B$1:P$1,'[1]Pib Pc'!$B$2:$P$81))</f>
        <v>11610</v>
      </c>
      <c r="E191" s="19" cm="1">
        <f t="array" ref="E191">_xlfn.XLOOKUP(transformación!B182,'[1]IPC Armonizado'!$A$2:$A$250,_xlfn.XLOOKUP($C$1,'[1]IPC Armonizado'!$B$1:$Q$1,'[1]IPC Armonizado'!$B$2:$Q$250))</f>
        <v>108.69</v>
      </c>
      <c r="F191" s="19" cm="1">
        <f t="array" ref="F191">_xlfn.XLOOKUP(transformación!A182,'[1]Desempleo armonizado'!$A$2:$A$101,_xlfn.XLOOKUP($C$1,'[1]Desempleo armonizado'!$B$1:$P$1,'[1]Desempleo armonizado'!$B$2:$P$101))</f>
        <v>4.2</v>
      </c>
      <c r="G191" s="26" cm="1">
        <f t="array" ref="G191">IFERROR(_xlfn.XLOOKUP(transformación!$B182,[1]Forwarkeys!$B$2:$B$1000,_xlfn.XLOOKUP($C$1,[1]Forwarkeys!$C$1:$BA$1,[1]Forwarkeys!$C$2:$BA$1000)),"-")</f>
        <v>6734</v>
      </c>
      <c r="H191" s="19">
        <f>España!E191</f>
        <v>104.88</v>
      </c>
      <c r="I191" s="3">
        <f>[1]Aeropuerto!$D184</f>
        <v>6081</v>
      </c>
      <c r="J191" s="3" cm="1">
        <f t="array" ref="J191">_xlfn.XLOOKUP(transformación!$B182,[1]Mortalidad!$A$2:$A$301,_xlfn.XLOOKUP($C$1,[1]Mortalidad!$B$1:$P$1,[1]Mortalidad!$B$2:$P$301))</f>
        <v>7263</v>
      </c>
      <c r="K191" s="19" cm="1">
        <f t="array" ref="K191">_xlfn.XLOOKUP(transformación!$B182,'[1]Indice del consumidor'!$A$2:$A$301,_xlfn.XLOOKUP($C$1,'[1]Indice del consumidor'!$B$1:$P$1,'[1]Indice del consumidor'!$B$2:$P$301))</f>
        <v>-3.3</v>
      </c>
      <c r="L191" s="3" cm="1">
        <f t="array" ref="L191">_xlfn.XLOOKUP(transformación!B182,'[1]Total Búsquedas'!$A$5:$A$101,_xlfn.XLOOKUP($C$1,'[1]Total Búsquedas'!$B$2:$Q$2,'[1]Total Búsquedas'!$B$5:$Q$101))</f>
        <v>39146</v>
      </c>
      <c r="M191" s="3" cm="1">
        <f t="array" ref="M191">_xlfn.XLOOKUP(transformación!B182,'[1]Búsquedas a tres meses'!$A$5:$A$101,_xlfn.XLOOKUP($C$1,'[1]Búsquedas a tres meses'!$B$2:$Q$2,'[1]Búsquedas a tres meses'!$B$5:$Q$101))</f>
        <v>25383</v>
      </c>
      <c r="N191" s="3" cm="1">
        <f t="array" ref="N191">_xlfn.XLOOKUP(transformación!B182,'[1]Búsquedas a 6 meses'!$A$5:$A$101,_xlfn.XLOOKUP($C$1,'[1]Búsquedas a 6 meses'!$B$2:$Q$2,'[1]Búsquedas a 6 meses'!$B$5:$Q$101))</f>
        <v>33670</v>
      </c>
    </row>
    <row r="192" spans="1:14" x14ac:dyDescent="0.3">
      <c r="A192" s="2" t="str">
        <f>'Viajeros Hoteles y Apartamet'!A192</f>
        <v>2020</v>
      </c>
      <c r="B192" s="2" t="str">
        <f>'Viajeros Hoteles y Apartamet'!B192</f>
        <v>1</v>
      </c>
      <c r="C192" s="3">
        <f>'Viajeros Hoteles y Apartamet'!N192</f>
        <v>4655</v>
      </c>
      <c r="D192" s="3" cm="1">
        <f t="array" ref="D192">_xlfn.XLOOKUP(transformación!A183,'[1]Pib Pc'!$A$2:$A$81,_xlfn.XLOOKUP($C$1,'[1]Pib Pc'!B$1:P$1,'[1]Pib Pc'!$B$2:$P$81))</f>
        <v>10690</v>
      </c>
      <c r="E192" s="19" cm="1">
        <f t="array" ref="E192">_xlfn.XLOOKUP(transformación!B183,'[1]IPC Armonizado'!$A$2:$A$250,_xlfn.XLOOKUP($C$1,'[1]IPC Armonizado'!$B$1:$Q$1,'[1]IPC Armonizado'!$B$2:$Q$250))</f>
        <v>107.91</v>
      </c>
      <c r="F192" s="19" cm="1">
        <f t="array" ref="F192">_xlfn.XLOOKUP(transformación!A183,'[1]Desempleo armonizado'!$A$2:$A$101,_xlfn.XLOOKUP($C$1,'[1]Desempleo armonizado'!$B$1:$P$1,'[1]Desempleo armonizado'!$B$2:$P$101))</f>
        <v>4.7</v>
      </c>
      <c r="G192" s="26" cm="1">
        <f t="array" ref="G192">IFERROR(_xlfn.XLOOKUP(transformación!$B183,[1]Forwarkeys!$B$2:$B$1000,_xlfn.XLOOKUP($C$1,[1]Forwarkeys!$C$1:$BA$1,[1]Forwarkeys!$C$2:$BA$1000)),"-")</f>
        <v>5960</v>
      </c>
      <c r="H192" s="19">
        <f>España!E192</f>
        <v>103.42</v>
      </c>
      <c r="I192" s="3">
        <f>[1]Aeropuerto!$D185</f>
        <v>5138</v>
      </c>
      <c r="J192" s="3" cm="1">
        <f t="array" ref="J192">_xlfn.XLOOKUP(transformación!$B183,[1]Mortalidad!$A$2:$A$301,_xlfn.XLOOKUP($C$1,[1]Mortalidad!$B$1:$P$1,[1]Mortalidad!$B$2:$P$301))</f>
        <v>7950</v>
      </c>
      <c r="K192" s="19" cm="1">
        <f t="array" ref="K192">_xlfn.XLOOKUP(transformación!$B183,'[1]Indice del consumidor'!$A$2:$A$301,_xlfn.XLOOKUP($C$1,'[1]Indice del consumidor'!$B$1:$P$1,'[1]Indice del consumidor'!$B$2:$P$301))</f>
        <v>-1.4</v>
      </c>
      <c r="L192" s="3" cm="1">
        <f t="array" ref="L192">_xlfn.XLOOKUP(transformación!B183,'[1]Total Búsquedas'!$A$5:$A$101,_xlfn.XLOOKUP($C$1,'[1]Total Búsquedas'!$B$2:$Q$2,'[1]Total Búsquedas'!$B$5:$Q$101))</f>
        <v>48016</v>
      </c>
      <c r="M192" s="3" cm="1">
        <f t="array" ref="M192">_xlfn.XLOOKUP(transformación!B183,'[1]Búsquedas a tres meses'!$A$5:$A$101,_xlfn.XLOOKUP($C$1,'[1]Búsquedas a tres meses'!$B$2:$Q$2,'[1]Búsquedas a tres meses'!$B$5:$Q$101))</f>
        <v>28796</v>
      </c>
      <c r="N192" s="3" cm="1">
        <f t="array" ref="N192">_xlfn.XLOOKUP(transformación!B183,'[1]Búsquedas a 6 meses'!$A$5:$A$101,_xlfn.XLOOKUP($C$1,'[1]Búsquedas a 6 meses'!$B$2:$Q$2,'[1]Búsquedas a 6 meses'!$B$5:$Q$101))</f>
        <v>40999</v>
      </c>
    </row>
    <row r="193" spans="1:14" x14ac:dyDescent="0.3">
      <c r="A193" s="2" t="str">
        <f>'Viajeros Hoteles y Apartamet'!A193</f>
        <v>2020</v>
      </c>
      <c r="B193" s="2" t="str">
        <f>'Viajeros Hoteles y Apartamet'!B193</f>
        <v>2</v>
      </c>
      <c r="C193" s="3">
        <f>'Viajeros Hoteles y Apartamet'!N193</f>
        <v>6939</v>
      </c>
      <c r="D193" s="3" cm="1">
        <f t="array" ref="D193">_xlfn.XLOOKUP(transformación!A184,'[1]Pib Pc'!$A$2:$A$81,_xlfn.XLOOKUP($C$1,'[1]Pib Pc'!B$1:P$1,'[1]Pib Pc'!$B$2:$P$81))</f>
        <v>10690</v>
      </c>
      <c r="E193" s="19" cm="1">
        <f t="array" ref="E193">_xlfn.XLOOKUP(transformación!B184,'[1]IPC Armonizado'!$A$2:$A$250,_xlfn.XLOOKUP($C$1,'[1]IPC Armonizado'!$B$1:$Q$1,'[1]IPC Armonizado'!$B$2:$Q$250))</f>
        <v>107.92</v>
      </c>
      <c r="F193" s="19" cm="1">
        <f t="array" ref="F193">_xlfn.XLOOKUP(transformación!A184,'[1]Desempleo armonizado'!$A$2:$A$101,_xlfn.XLOOKUP($C$1,'[1]Desempleo armonizado'!$B$1:$P$1,'[1]Desempleo armonizado'!$B$2:$P$101))</f>
        <v>4.7</v>
      </c>
      <c r="G193" s="26" cm="1">
        <f t="array" ref="G193">IFERROR(_xlfn.XLOOKUP(transformación!$B184,[1]Forwarkeys!$B$2:$B$1000,_xlfn.XLOOKUP($C$1,[1]Forwarkeys!$C$1:$BA$1,[1]Forwarkeys!$C$2:$BA$1000)),"-")</f>
        <v>6200</v>
      </c>
      <c r="H193" s="19">
        <f>España!E193</f>
        <v>103.36</v>
      </c>
      <c r="I193" s="3">
        <f>[1]Aeropuerto!$D186</f>
        <v>5631</v>
      </c>
      <c r="J193" s="3" cm="1">
        <f t="array" ref="J193">_xlfn.XLOOKUP(transformación!$B184,[1]Mortalidad!$A$2:$A$301,_xlfn.XLOOKUP($C$1,[1]Mortalidad!$B$1:$P$1,[1]Mortalidad!$B$2:$P$301))</f>
        <v>7291</v>
      </c>
      <c r="K193" s="19" cm="1">
        <f t="array" ref="K193">_xlfn.XLOOKUP(transformación!$B184,'[1]Indice del consumidor'!$A$2:$A$301,_xlfn.XLOOKUP($C$1,'[1]Indice del consumidor'!$B$1:$P$1,'[1]Indice del consumidor'!$B$2:$P$301))</f>
        <v>-1.6</v>
      </c>
      <c r="L193" s="3" cm="1">
        <f t="array" ref="L193">_xlfn.XLOOKUP(transformación!B184,'[1]Total Búsquedas'!$A$5:$A$101,_xlfn.XLOOKUP($C$1,'[1]Total Búsquedas'!$B$2:$Q$2,'[1]Total Búsquedas'!$B$5:$Q$101))</f>
        <v>41488</v>
      </c>
      <c r="M193" s="3" cm="1">
        <f t="array" ref="M193">_xlfn.XLOOKUP(transformación!B184,'[1]Búsquedas a tres meses'!$A$5:$A$101,_xlfn.XLOOKUP($C$1,'[1]Búsquedas a tres meses'!$B$2:$Q$2,'[1]Búsquedas a tres meses'!$B$5:$Q$101))</f>
        <v>25241</v>
      </c>
      <c r="N193" s="3" cm="1">
        <f t="array" ref="N193">_xlfn.XLOOKUP(transformación!B184,'[1]Búsquedas a 6 meses'!$A$5:$A$101,_xlfn.XLOOKUP($C$1,'[1]Búsquedas a 6 meses'!$B$2:$Q$2,'[1]Búsquedas a 6 meses'!$B$5:$Q$101))</f>
        <v>36823</v>
      </c>
    </row>
    <row r="194" spans="1:14" x14ac:dyDescent="0.3">
      <c r="A194" s="2" t="str">
        <f>'Viajeros Hoteles y Apartamet'!A194</f>
        <v>2020</v>
      </c>
      <c r="B194" s="2" t="str">
        <f>'Viajeros Hoteles y Apartamet'!B194</f>
        <v>3</v>
      </c>
      <c r="C194" s="3">
        <f>'Viajeros Hoteles y Apartamet'!N194</f>
        <v>0</v>
      </c>
      <c r="D194" s="3" cm="1">
        <f t="array" ref="D194">_xlfn.XLOOKUP(transformación!A185,'[1]Pib Pc'!$A$2:$A$81,_xlfn.XLOOKUP($C$1,'[1]Pib Pc'!B$1:P$1,'[1]Pib Pc'!$B$2:$P$81))</f>
        <v>10690</v>
      </c>
      <c r="E194" s="19" cm="1">
        <f t="array" ref="E194">_xlfn.XLOOKUP(transformación!B185,'[1]IPC Armonizado'!$A$2:$A$250,_xlfn.XLOOKUP($C$1,'[1]IPC Armonizado'!$B$1:$Q$1,'[1]IPC Armonizado'!$B$2:$Q$250))</f>
        <v>108.5</v>
      </c>
      <c r="F194" s="19" cm="1">
        <f t="array" ref="F194">_xlfn.XLOOKUP(transformación!A185,'[1]Desempleo armonizado'!$A$2:$A$101,_xlfn.XLOOKUP($C$1,'[1]Desempleo armonizado'!$B$1:$P$1,'[1]Desempleo armonizado'!$B$2:$P$101))</f>
        <v>4.7</v>
      </c>
      <c r="G194" s="26" cm="1">
        <f t="array" ref="G194">IFERROR(_xlfn.XLOOKUP(transformación!$B185,[1]Forwarkeys!$B$2:$B$1000,_xlfn.XLOOKUP($C$1,[1]Forwarkeys!$C$1:$BA$1,[1]Forwarkeys!$C$2:$BA$1000)),"-")</f>
        <v>6560</v>
      </c>
      <c r="H194" s="19">
        <f>España!E194</f>
        <v>103.98</v>
      </c>
      <c r="I194" s="3">
        <f>[1]Aeropuerto!$D187</f>
        <v>2114</v>
      </c>
      <c r="J194" s="3" cm="1">
        <f t="array" ref="J194">_xlfn.XLOOKUP(transformación!$B185,[1]Mortalidad!$A$2:$A$301,_xlfn.XLOOKUP($C$1,[1]Mortalidad!$B$1:$P$1,[1]Mortalidad!$B$2:$P$301))</f>
        <v>7974</v>
      </c>
      <c r="K194" s="19" cm="1">
        <f t="array" ref="K194">_xlfn.XLOOKUP(transformación!$B185,'[1]Indice del consumidor'!$A$2:$A$301,_xlfn.XLOOKUP($C$1,'[1]Indice del consumidor'!$B$1:$P$1,'[1]Indice del consumidor'!$B$2:$P$301))</f>
        <v>-7.7</v>
      </c>
      <c r="L194" s="3" cm="1">
        <f t="array" ref="L194">_xlfn.XLOOKUP(transformación!B185,'[1]Total Búsquedas'!$A$5:$A$101,_xlfn.XLOOKUP($C$1,'[1]Total Búsquedas'!$B$2:$Q$2,'[1]Total Búsquedas'!$B$5:$Q$101))</f>
        <v>21580</v>
      </c>
      <c r="M194" s="3" cm="1">
        <f t="array" ref="M194">_xlfn.XLOOKUP(transformación!B185,'[1]Búsquedas a tres meses'!$A$5:$A$101,_xlfn.XLOOKUP($C$1,'[1]Búsquedas a tres meses'!$B$2:$Q$2,'[1]Búsquedas a tres meses'!$B$5:$Q$101))</f>
        <v>14968</v>
      </c>
      <c r="N194" s="3" cm="1">
        <f t="array" ref="N194">_xlfn.XLOOKUP(transformación!B185,'[1]Búsquedas a 6 meses'!$A$5:$A$101,_xlfn.XLOOKUP($C$1,'[1]Búsquedas a 6 meses'!$B$2:$Q$2,'[1]Búsquedas a 6 meses'!$B$5:$Q$101))</f>
        <v>20315</v>
      </c>
    </row>
    <row r="195" spans="1:14" x14ac:dyDescent="0.3">
      <c r="A195" s="2" t="str">
        <f>'Viajeros Hoteles y Apartamet'!A195</f>
        <v>2020</v>
      </c>
      <c r="B195" s="2" t="str">
        <f>'Viajeros Hoteles y Apartamet'!B195</f>
        <v>4</v>
      </c>
      <c r="C195" s="3">
        <f>'Viajeros Hoteles y Apartamet'!N195</f>
        <v>0</v>
      </c>
      <c r="D195" s="3" cm="1">
        <f t="array" ref="D195">_xlfn.XLOOKUP(transformación!A186,'[1]Pib Pc'!$A$2:$A$81,_xlfn.XLOOKUP($C$1,'[1]Pib Pc'!B$1:P$1,'[1]Pib Pc'!$B$2:$P$81))</f>
        <v>9990</v>
      </c>
      <c r="E195" s="19" cm="1">
        <f t="array" ref="E195">_xlfn.XLOOKUP(transformación!B186,'[1]IPC Armonizado'!$A$2:$A$250,_xlfn.XLOOKUP($C$1,'[1]IPC Armonizado'!$B$1:$Q$1,'[1]IPC Armonizado'!$B$2:$Q$250))</f>
        <v>108.75</v>
      </c>
      <c r="F195" s="19" cm="1">
        <f t="array" ref="F195">_xlfn.XLOOKUP(transformación!A186,'[1]Desempleo armonizado'!$A$2:$A$101,_xlfn.XLOOKUP($C$1,'[1]Desempleo armonizado'!$B$1:$P$1,'[1]Desempleo armonizado'!$B$2:$P$101))</f>
        <v>5.7</v>
      </c>
      <c r="G195" s="26" cm="1">
        <f t="array" ref="G195">IFERROR(_xlfn.XLOOKUP(transformación!$B186,[1]Forwarkeys!$B$2:$B$1000,_xlfn.XLOOKUP($C$1,[1]Forwarkeys!$C$1:$BA$1,[1]Forwarkeys!$C$2:$BA$1000)),"-")</f>
        <v>2620</v>
      </c>
      <c r="H195" s="19">
        <f>España!E195</f>
        <v>104.35</v>
      </c>
      <c r="I195" s="3">
        <f>[1]Aeropuerto!$D188</f>
        <v>0</v>
      </c>
      <c r="J195" s="3" cm="1">
        <f t="array" ref="J195">_xlfn.XLOOKUP(transformación!$B186,[1]Mortalidad!$A$2:$A$301,_xlfn.XLOOKUP($C$1,[1]Mortalidad!$B$1:$P$1,[1]Mortalidad!$B$2:$P$301))</f>
        <v>7297</v>
      </c>
      <c r="K195" s="19" cm="1">
        <f t="array" ref="K195">_xlfn.XLOOKUP(transformación!$B186,'[1]Indice del consumidor'!$A$2:$A$301,_xlfn.XLOOKUP($C$1,'[1]Indice del consumidor'!$B$1:$P$1,'[1]Indice del consumidor'!$B$2:$P$301))</f>
        <v>-20.7</v>
      </c>
      <c r="L195" s="3" cm="1">
        <f t="array" ref="L195">_xlfn.XLOOKUP(transformación!B186,'[1]Total Búsquedas'!$A$5:$A$101,_xlfn.XLOOKUP($C$1,'[1]Total Búsquedas'!$B$2:$Q$2,'[1]Total Búsquedas'!$B$5:$Q$101))</f>
        <v>7597</v>
      </c>
      <c r="M195" s="3" cm="1">
        <f t="array" ref="M195">_xlfn.XLOOKUP(transformación!B186,'[1]Búsquedas a tres meses'!$A$5:$A$101,_xlfn.XLOOKUP($C$1,'[1]Búsquedas a tres meses'!$B$2:$Q$2,'[1]Búsquedas a tres meses'!$B$5:$Q$101))</f>
        <v>5146</v>
      </c>
      <c r="N195" s="3" cm="1">
        <f t="array" ref="N195">_xlfn.XLOOKUP(transformación!B186,'[1]Búsquedas a 6 meses'!$A$5:$A$101,_xlfn.XLOOKUP($C$1,'[1]Búsquedas a 6 meses'!$B$2:$Q$2,'[1]Búsquedas a 6 meses'!$B$5:$Q$101))</f>
        <v>6888</v>
      </c>
    </row>
    <row r="196" spans="1:14" x14ac:dyDescent="0.3">
      <c r="A196" s="2" t="str">
        <f>'Viajeros Hoteles y Apartamet'!A196</f>
        <v>2020</v>
      </c>
      <c r="B196" s="2" t="str">
        <f>'Viajeros Hoteles y Apartamet'!B196</f>
        <v>5</v>
      </c>
      <c r="C196" s="3">
        <f>'Viajeros Hoteles y Apartamet'!N196</f>
        <v>0</v>
      </c>
      <c r="D196" s="3" cm="1">
        <f t="array" ref="D196">_xlfn.XLOOKUP(transformación!A187,'[1]Pib Pc'!$A$2:$A$81,_xlfn.XLOOKUP($C$1,'[1]Pib Pc'!B$1:P$1,'[1]Pib Pc'!$B$2:$P$81))</f>
        <v>9990</v>
      </c>
      <c r="E196" s="19" cm="1">
        <f t="array" ref="E196">_xlfn.XLOOKUP(transformación!B187,'[1]IPC Armonizado'!$A$2:$A$250,_xlfn.XLOOKUP($C$1,'[1]IPC Armonizado'!$B$1:$Q$1,'[1]IPC Armonizado'!$B$2:$Q$250))</f>
        <v>107.81</v>
      </c>
      <c r="F196" s="19" cm="1">
        <f t="array" ref="F196">_xlfn.XLOOKUP(transformación!A187,'[1]Desempleo armonizado'!$A$2:$A$101,_xlfn.XLOOKUP($C$1,'[1]Desempleo armonizado'!$B$1:$P$1,'[1]Desempleo armonizado'!$B$2:$P$101))</f>
        <v>5.7</v>
      </c>
      <c r="G196" s="26" cm="1">
        <f t="array" ref="G196">IFERROR(_xlfn.XLOOKUP(transformación!$B187,[1]Forwarkeys!$B$2:$B$1000,_xlfn.XLOOKUP($C$1,[1]Forwarkeys!$C$1:$BA$1,[1]Forwarkeys!$C$2:$BA$1000)),"-")</f>
        <v>2870</v>
      </c>
      <c r="H196" s="19">
        <f>España!E196</f>
        <v>104.41</v>
      </c>
      <c r="I196" s="3">
        <f>[1]Aeropuerto!$D189</f>
        <v>0</v>
      </c>
      <c r="J196" s="3" cm="1">
        <f t="array" ref="J196">_xlfn.XLOOKUP(transformación!$B187,[1]Mortalidad!$A$2:$A$301,_xlfn.XLOOKUP($C$1,[1]Mortalidad!$B$1:$P$1,[1]Mortalidad!$B$2:$P$301))</f>
        <v>6591</v>
      </c>
      <c r="K196" s="19" cm="1">
        <f t="array" ref="K196">_xlfn.XLOOKUP(transformación!$B187,'[1]Indice del consumidor'!$A$2:$A$301,_xlfn.XLOOKUP($C$1,'[1]Indice del consumidor'!$B$1:$P$1,'[1]Indice del consumidor'!$B$2:$P$301))</f>
        <v>-14</v>
      </c>
      <c r="L196" s="3" cm="1">
        <f t="array" ref="L196">_xlfn.XLOOKUP(transformación!B187,'[1]Total Búsquedas'!$A$5:$A$101,_xlfn.XLOOKUP($C$1,'[1]Total Búsquedas'!$B$2:$Q$2,'[1]Total Búsquedas'!$B$5:$Q$101))</f>
        <v>9362</v>
      </c>
      <c r="M196" s="3" cm="1">
        <f t="array" ref="M196">_xlfn.XLOOKUP(transformación!B187,'[1]Búsquedas a tres meses'!$A$5:$A$101,_xlfn.XLOOKUP($C$1,'[1]Búsquedas a tres meses'!$B$2:$Q$2,'[1]Búsquedas a tres meses'!$B$5:$Q$101))</f>
        <v>6633</v>
      </c>
      <c r="N196" s="3" cm="1">
        <f t="array" ref="N196">_xlfn.XLOOKUP(transformación!B187,'[1]Búsquedas a 6 meses'!$A$5:$A$101,_xlfn.XLOOKUP($C$1,'[1]Búsquedas a 6 meses'!$B$2:$Q$2,'[1]Búsquedas a 6 meses'!$B$5:$Q$101))</f>
        <v>8642</v>
      </c>
    </row>
    <row r="197" spans="1:14" x14ac:dyDescent="0.3">
      <c r="A197" s="2" t="str">
        <f>'Viajeros Hoteles y Apartamet'!A197</f>
        <v>2020</v>
      </c>
      <c r="B197" s="2" t="str">
        <f>'Viajeros Hoteles y Apartamet'!B197</f>
        <v>6</v>
      </c>
      <c r="C197" s="3">
        <f>'Viajeros Hoteles y Apartamet'!N197</f>
        <v>0</v>
      </c>
      <c r="D197" s="3" cm="1">
        <f t="array" ref="D197">_xlfn.XLOOKUP(transformación!A188,'[1]Pib Pc'!$A$2:$A$81,_xlfn.XLOOKUP($C$1,'[1]Pib Pc'!B$1:P$1,'[1]Pib Pc'!$B$2:$P$81))</f>
        <v>9990</v>
      </c>
      <c r="E197" s="19" cm="1">
        <f t="array" ref="E197">_xlfn.XLOOKUP(transformación!B188,'[1]IPC Armonizado'!$A$2:$A$250,_xlfn.XLOOKUP($C$1,'[1]IPC Armonizado'!$B$1:$Q$1,'[1]IPC Armonizado'!$B$2:$Q$250))</f>
        <v>108.25</v>
      </c>
      <c r="F197" s="19" cm="1">
        <f t="array" ref="F197">_xlfn.XLOOKUP(transformación!A188,'[1]Desempleo armonizado'!$A$2:$A$101,_xlfn.XLOOKUP($C$1,'[1]Desempleo armonizado'!$B$1:$P$1,'[1]Desempleo armonizado'!$B$2:$P$101))</f>
        <v>5.7</v>
      </c>
      <c r="G197" s="26" cm="1">
        <f t="array" ref="G197">IFERROR(_xlfn.XLOOKUP(transformación!$B188,[1]Forwarkeys!$B$2:$B$1000,_xlfn.XLOOKUP($C$1,[1]Forwarkeys!$C$1:$BA$1,[1]Forwarkeys!$C$2:$BA$1000)),"-")</f>
        <v>1340</v>
      </c>
      <c r="H197" s="19">
        <f>España!E197</f>
        <v>104.87</v>
      </c>
      <c r="I197" s="3">
        <f>[1]Aeropuerto!$D190</f>
        <v>5</v>
      </c>
      <c r="J197" s="3" cm="1">
        <f t="array" ref="J197">_xlfn.XLOOKUP(transformación!$B188,[1]Mortalidad!$A$2:$A$301,_xlfn.XLOOKUP($C$1,[1]Mortalidad!$B$1:$P$1,[1]Mortalidad!$B$2:$P$301))</f>
        <v>6331</v>
      </c>
      <c r="K197" s="19" cm="1">
        <f t="array" ref="K197">_xlfn.XLOOKUP(transformación!$B188,'[1]Indice del consumidor'!$A$2:$A$301,_xlfn.XLOOKUP($C$1,'[1]Indice del consumidor'!$B$1:$P$1,'[1]Indice del consumidor'!$B$2:$P$301))</f>
        <v>-7.8</v>
      </c>
      <c r="L197" s="3" cm="1">
        <f t="array" ref="L197">_xlfn.XLOOKUP(transformación!B188,'[1]Total Búsquedas'!$A$5:$A$101,_xlfn.XLOOKUP($C$1,'[1]Total Búsquedas'!$B$2:$Q$2,'[1]Total Búsquedas'!$B$5:$Q$101))</f>
        <v>17972</v>
      </c>
      <c r="M197" s="3" cm="1">
        <f t="array" ref="M197">_xlfn.XLOOKUP(transformación!B188,'[1]Búsquedas a tres meses'!$A$5:$A$101,_xlfn.XLOOKUP($C$1,'[1]Búsquedas a tres meses'!$B$2:$Q$2,'[1]Búsquedas a tres meses'!$B$5:$Q$101))</f>
        <v>14499</v>
      </c>
      <c r="N197" s="3" cm="1">
        <f t="array" ref="N197">_xlfn.XLOOKUP(transformación!B188,'[1]Búsquedas a 6 meses'!$A$5:$A$101,_xlfn.XLOOKUP($C$1,'[1]Búsquedas a 6 meses'!$B$2:$Q$2,'[1]Búsquedas a 6 meses'!$B$5:$Q$101))</f>
        <v>17040</v>
      </c>
    </row>
    <row r="198" spans="1:14" x14ac:dyDescent="0.3">
      <c r="A198" s="2" t="str">
        <f>'Viajeros Hoteles y Apartamet'!A198</f>
        <v>2020</v>
      </c>
      <c r="B198" s="2" t="str">
        <f>'Viajeros Hoteles y Apartamet'!B198</f>
        <v>7</v>
      </c>
      <c r="C198" s="3">
        <f>'Viajeros Hoteles y Apartamet'!N198</f>
        <v>1518</v>
      </c>
      <c r="D198" s="3" cm="1">
        <f t="array" ref="D198">_xlfn.XLOOKUP(transformación!A189,'[1]Pib Pc'!$A$2:$A$81,_xlfn.XLOOKUP($C$1,'[1]Pib Pc'!B$1:P$1,'[1]Pib Pc'!$B$2:$P$81))</f>
        <v>10860</v>
      </c>
      <c r="E198" s="19" cm="1">
        <f t="array" ref="E198">_xlfn.XLOOKUP(transformación!B189,'[1]IPC Armonizado'!$A$2:$A$250,_xlfn.XLOOKUP($C$1,'[1]IPC Armonizado'!$B$1:$Q$1,'[1]IPC Armonizado'!$B$2:$Q$250))</f>
        <v>108.14</v>
      </c>
      <c r="F198" s="19" cm="1">
        <f t="array" ref="F198">_xlfn.XLOOKUP(transformación!A189,'[1]Desempleo armonizado'!$A$2:$A$101,_xlfn.XLOOKUP($C$1,'[1]Desempleo armonizado'!$B$1:$P$1,'[1]Desempleo armonizado'!$B$2:$P$101))</f>
        <v>5.7</v>
      </c>
      <c r="G198" s="26" cm="1">
        <f t="array" ref="G198">IFERROR(_xlfn.XLOOKUP(transformación!$B189,[1]Forwarkeys!$B$2:$B$1000,_xlfn.XLOOKUP($C$1,[1]Forwarkeys!$C$1:$BA$1,[1]Forwarkeys!$C$2:$BA$1000)),"-")</f>
        <v>6456</v>
      </c>
      <c r="H198" s="19">
        <f>España!E198</f>
        <v>103.23</v>
      </c>
      <c r="I198" s="3">
        <f>[1]Aeropuerto!$D191</f>
        <v>2942</v>
      </c>
      <c r="J198" s="3" cm="1">
        <f t="array" ref="J198">_xlfn.XLOOKUP(transformación!$B189,[1]Mortalidad!$A$2:$A$301,_xlfn.XLOOKUP($C$1,[1]Mortalidad!$B$1:$P$1,[1]Mortalidad!$B$2:$P$301))</f>
        <v>6592</v>
      </c>
      <c r="K198" s="19" cm="1">
        <f t="array" ref="K198">_xlfn.XLOOKUP(transformación!$B189,'[1]Indice del consumidor'!$A$2:$A$301,_xlfn.XLOOKUP($C$1,'[1]Indice del consumidor'!$B$1:$P$1,'[1]Indice del consumidor'!$B$2:$P$301))</f>
        <v>-10.199999999999999</v>
      </c>
      <c r="L198" s="3" cm="1">
        <f t="array" ref="L198">_xlfn.XLOOKUP(transformación!B189,'[1]Total Búsquedas'!$A$5:$A$101,_xlfn.XLOOKUP($C$1,'[1]Total Búsquedas'!$B$2:$Q$2,'[1]Total Búsquedas'!$B$5:$Q$101))</f>
        <v>16224</v>
      </c>
      <c r="M198" s="3" cm="1">
        <f t="array" ref="M198">_xlfn.XLOOKUP(transformación!B189,'[1]Búsquedas a tres meses'!$A$5:$A$101,_xlfn.XLOOKUP($C$1,'[1]Búsquedas a tres meses'!$B$2:$Q$2,'[1]Búsquedas a tres meses'!$B$5:$Q$101))</f>
        <v>14691</v>
      </c>
      <c r="N198" s="3" cm="1">
        <f t="array" ref="N198">_xlfn.XLOOKUP(transformación!B189,'[1]Búsquedas a 6 meses'!$A$5:$A$101,_xlfn.XLOOKUP($C$1,'[1]Búsquedas a 6 meses'!$B$2:$Q$2,'[1]Búsquedas a 6 meses'!$B$5:$Q$101))</f>
        <v>15728</v>
      </c>
    </row>
    <row r="199" spans="1:14" x14ac:dyDescent="0.3">
      <c r="A199" s="2" t="str">
        <f>'Viajeros Hoteles y Apartamet'!A199</f>
        <v>2020</v>
      </c>
      <c r="B199" s="2" t="str">
        <f>'Viajeros Hoteles y Apartamet'!B199</f>
        <v>8</v>
      </c>
      <c r="C199" s="3">
        <f>'Viajeros Hoteles y Apartamet'!N199</f>
        <v>2467</v>
      </c>
      <c r="D199" s="3" cm="1">
        <f t="array" ref="D199">_xlfn.XLOOKUP(transformación!A190,'[1]Pib Pc'!$A$2:$A$81,_xlfn.XLOOKUP($C$1,'[1]Pib Pc'!B$1:P$1,'[1]Pib Pc'!$B$2:$P$81))</f>
        <v>10860</v>
      </c>
      <c r="E199" s="19" cm="1">
        <f t="array" ref="E199">_xlfn.XLOOKUP(transformación!B190,'[1]IPC Armonizado'!$A$2:$A$250,_xlfn.XLOOKUP($C$1,'[1]IPC Armonizado'!$B$1:$Q$1,'[1]IPC Armonizado'!$B$2:$Q$250))</f>
        <v>107.82</v>
      </c>
      <c r="F199" s="19" cm="1">
        <f t="array" ref="F199">_xlfn.XLOOKUP(transformación!A190,'[1]Desempleo armonizado'!$A$2:$A$101,_xlfn.XLOOKUP($C$1,'[1]Desempleo armonizado'!$B$1:$P$1,'[1]Desempleo armonizado'!$B$2:$P$101))</f>
        <v>5.7</v>
      </c>
      <c r="G199" s="26" cm="1">
        <f t="array" ref="G199">IFERROR(_xlfn.XLOOKUP(transformación!$B190,[1]Forwarkeys!$B$2:$B$1000,_xlfn.XLOOKUP($C$1,[1]Forwarkeys!$C$1:$BA$1,[1]Forwarkeys!$C$2:$BA$1000)),"-")</f>
        <v>10629</v>
      </c>
      <c r="H199" s="19">
        <f>España!E199</f>
        <v>103.23</v>
      </c>
      <c r="I199" s="3">
        <f>[1]Aeropuerto!$D192</f>
        <v>2642</v>
      </c>
      <c r="J199" s="3" cm="1">
        <f t="array" ref="J199">_xlfn.XLOOKUP(transformación!$B190,[1]Mortalidad!$A$2:$A$301,_xlfn.XLOOKUP($C$1,[1]Mortalidad!$B$1:$P$1,[1]Mortalidad!$B$2:$P$301))</f>
        <v>6809</v>
      </c>
      <c r="K199" s="19" cm="1">
        <f t="array" ref="K199">_xlfn.XLOOKUP(transformación!$B190,'[1]Indice del consumidor'!$A$2:$A$301,_xlfn.XLOOKUP($C$1,'[1]Indice del consumidor'!$B$1:$P$1,'[1]Indice del consumidor'!$B$2:$P$301))</f>
        <v>-10.5</v>
      </c>
      <c r="L199" s="3" cm="1">
        <f t="array" ref="L199">_xlfn.XLOOKUP(transformación!B190,'[1]Total Búsquedas'!$A$5:$A$101,_xlfn.XLOOKUP($C$1,'[1]Total Búsquedas'!$B$2:$Q$2,'[1]Total Búsquedas'!$B$5:$Q$101))</f>
        <v>12082</v>
      </c>
      <c r="M199" s="3" cm="1">
        <f t="array" ref="M199">_xlfn.XLOOKUP(transformación!B190,'[1]Búsquedas a tres meses'!$A$5:$A$101,_xlfn.XLOOKUP($C$1,'[1]Búsquedas a tres meses'!$B$2:$Q$2,'[1]Búsquedas a tres meses'!$B$5:$Q$101))</f>
        <v>10282</v>
      </c>
      <c r="N199" s="3" cm="1">
        <f t="array" ref="N199">_xlfn.XLOOKUP(transformación!B190,'[1]Búsquedas a 6 meses'!$A$5:$A$101,_xlfn.XLOOKUP($C$1,'[1]Búsquedas a 6 meses'!$B$2:$Q$2,'[1]Búsquedas a 6 meses'!$B$5:$Q$101))</f>
        <v>11574</v>
      </c>
    </row>
    <row r="200" spans="1:14" x14ac:dyDescent="0.3">
      <c r="A200" s="2" t="str">
        <f>'Viajeros Hoteles y Apartamet'!A200</f>
        <v>2020</v>
      </c>
      <c r="B200" s="2" t="str">
        <f>'Viajeros Hoteles y Apartamet'!B200</f>
        <v>9</v>
      </c>
      <c r="C200" s="3">
        <f>'Viajeros Hoteles y Apartamet'!N200</f>
        <v>616</v>
      </c>
      <c r="D200" s="3" cm="1">
        <f t="array" ref="D200">_xlfn.XLOOKUP(transformación!A191,'[1]Pib Pc'!$A$2:$A$81,_xlfn.XLOOKUP($C$1,'[1]Pib Pc'!B$1:P$1,'[1]Pib Pc'!$B$2:$P$81))</f>
        <v>10860</v>
      </c>
      <c r="E200" s="19" cm="1">
        <f t="array" ref="E200">_xlfn.XLOOKUP(transformación!B191,'[1]IPC Armonizado'!$A$2:$A$250,_xlfn.XLOOKUP($C$1,'[1]IPC Armonizado'!$B$1:$Q$1,'[1]IPC Armonizado'!$B$2:$Q$250))</f>
        <v>108.67</v>
      </c>
      <c r="F200" s="19" cm="1">
        <f t="array" ref="F200">_xlfn.XLOOKUP(transformación!A191,'[1]Desempleo armonizado'!$A$2:$A$101,_xlfn.XLOOKUP($C$1,'[1]Desempleo armonizado'!$B$1:$P$1,'[1]Desempleo armonizado'!$B$2:$P$101))</f>
        <v>5.7</v>
      </c>
      <c r="G200" s="26" cm="1">
        <f t="array" ref="G200">IFERROR(_xlfn.XLOOKUP(transformación!$B191,[1]Forwarkeys!$B$2:$B$1000,_xlfn.XLOOKUP($C$1,[1]Forwarkeys!$C$1:$BA$1,[1]Forwarkeys!$C$2:$BA$1000)),"-")</f>
        <v>6453</v>
      </c>
      <c r="H200" s="19">
        <f>España!E200</f>
        <v>103.69</v>
      </c>
      <c r="I200" s="3">
        <f>[1]Aeropuerto!$D193</f>
        <v>1150</v>
      </c>
      <c r="J200" s="3" cm="1">
        <f t="array" ref="J200">_xlfn.XLOOKUP(transformación!$B191,[1]Mortalidad!$A$2:$A$301,_xlfn.XLOOKUP($C$1,[1]Mortalidad!$B$1:$P$1,[1]Mortalidad!$B$2:$P$301))</f>
        <v>6771</v>
      </c>
      <c r="K200" s="19" cm="1">
        <f t="array" ref="K200">_xlfn.XLOOKUP(transformación!$B191,'[1]Indice del consumidor'!$A$2:$A$301,_xlfn.XLOOKUP($C$1,'[1]Indice del consumidor'!$B$1:$P$1,'[1]Indice del consumidor'!$B$2:$P$301))</f>
        <v>-6.2</v>
      </c>
      <c r="L200" s="3" cm="1">
        <f t="array" ref="L200">_xlfn.XLOOKUP(transformación!B191,'[1]Total Búsquedas'!$A$5:$A$101,_xlfn.XLOOKUP($C$1,'[1]Total Búsquedas'!$B$2:$Q$2,'[1]Total Búsquedas'!$B$5:$Q$101))</f>
        <v>9901</v>
      </c>
      <c r="M200" s="3" cm="1">
        <f t="array" ref="M200">_xlfn.XLOOKUP(transformación!B191,'[1]Búsquedas a tres meses'!$A$5:$A$101,_xlfn.XLOOKUP($C$1,'[1]Búsquedas a tres meses'!$B$2:$Q$2,'[1]Búsquedas a tres meses'!$B$5:$Q$101))</f>
        <v>8458</v>
      </c>
      <c r="N200" s="3" cm="1">
        <f t="array" ref="N200">_xlfn.XLOOKUP(transformación!B191,'[1]Búsquedas a 6 meses'!$A$5:$A$101,_xlfn.XLOOKUP($C$1,'[1]Búsquedas a 6 meses'!$B$2:$Q$2,'[1]Búsquedas a 6 meses'!$B$5:$Q$101))</f>
        <v>9196</v>
      </c>
    </row>
    <row r="201" spans="1:14" x14ac:dyDescent="0.3">
      <c r="A201" s="2" t="str">
        <f>'Viajeros Hoteles y Apartamet'!A201</f>
        <v>2020</v>
      </c>
      <c r="B201" s="2" t="str">
        <f>'Viajeros Hoteles y Apartamet'!B201</f>
        <v>10</v>
      </c>
      <c r="C201" s="3">
        <f>'Viajeros Hoteles y Apartamet'!N201</f>
        <v>412</v>
      </c>
      <c r="D201" s="3" cm="1">
        <f t="array" ref="D201">_xlfn.XLOOKUP(transformación!A192,'[1]Pib Pc'!$A$2:$A$81,_xlfn.XLOOKUP($C$1,'[1]Pib Pc'!B$1:P$1,'[1]Pib Pc'!$B$2:$P$81))</f>
        <v>11180</v>
      </c>
      <c r="E201" s="19" cm="1">
        <f t="array" ref="E201">_xlfn.XLOOKUP(transformación!B192,'[1]IPC Armonizado'!$A$2:$A$250,_xlfn.XLOOKUP($C$1,'[1]IPC Armonizado'!$B$1:$Q$1,'[1]IPC Armonizado'!$B$2:$Q$250))</f>
        <v>108.93</v>
      </c>
      <c r="F201" s="19" cm="1">
        <f t="array" ref="F201">_xlfn.XLOOKUP(transformación!A192,'[1]Desempleo armonizado'!$A$2:$A$101,_xlfn.XLOOKUP($C$1,'[1]Desempleo armonizado'!$B$1:$P$1,'[1]Desempleo armonizado'!$B$2:$P$101))</f>
        <v>5.5</v>
      </c>
      <c r="G201" s="26" cm="1">
        <f t="array" ref="G201">IFERROR(_xlfn.XLOOKUP(transformación!$B192,[1]Forwarkeys!$B$2:$B$1000,_xlfn.XLOOKUP($C$1,[1]Forwarkeys!$C$1:$BA$1,[1]Forwarkeys!$C$2:$BA$1000)),"-")</f>
        <v>1629</v>
      </c>
      <c r="H201" s="19">
        <f>España!E201</f>
        <v>104.01</v>
      </c>
      <c r="I201" s="3">
        <f>[1]Aeropuerto!$D194</f>
        <v>755</v>
      </c>
      <c r="J201" s="3" cm="1">
        <f t="array" ref="J201">_xlfn.XLOOKUP(transformación!$B192,[1]Mortalidad!$A$2:$A$301,_xlfn.XLOOKUP($C$1,[1]Mortalidad!$B$1:$P$1,[1]Mortalidad!$B$2:$P$301))</f>
        <v>7650</v>
      </c>
      <c r="K201" s="19" cm="1">
        <f t="array" ref="K201">_xlfn.XLOOKUP(transformación!$B192,'[1]Indice del consumidor'!$A$2:$A$301,_xlfn.XLOOKUP($C$1,'[1]Indice del consumidor'!$B$1:$P$1,'[1]Indice del consumidor'!$B$2:$P$301))</f>
        <v>-12.1</v>
      </c>
      <c r="L201" s="3" cm="1">
        <f t="array" ref="L201">_xlfn.XLOOKUP(transformación!B192,'[1]Total Búsquedas'!$A$5:$A$101,_xlfn.XLOOKUP($C$1,'[1]Total Búsquedas'!$B$2:$Q$2,'[1]Total Búsquedas'!$B$5:$Q$101))</f>
        <v>11630</v>
      </c>
      <c r="M201" s="3" cm="1">
        <f t="array" ref="M201">_xlfn.XLOOKUP(transformación!B192,'[1]Búsquedas a tres meses'!$A$5:$A$101,_xlfn.XLOOKUP($C$1,'[1]Búsquedas a tres meses'!$B$2:$Q$2,'[1]Búsquedas a tres meses'!$B$5:$Q$101))</f>
        <v>10248</v>
      </c>
      <c r="N201" s="3" cm="1">
        <f t="array" ref="N201">_xlfn.XLOOKUP(transformación!B192,'[1]Búsquedas a 6 meses'!$A$5:$A$101,_xlfn.XLOOKUP($C$1,'[1]Búsquedas a 6 meses'!$B$2:$Q$2,'[1]Búsquedas a 6 meses'!$B$5:$Q$101))</f>
        <v>10999</v>
      </c>
    </row>
    <row r="202" spans="1:14" x14ac:dyDescent="0.3">
      <c r="A202" s="2" t="str">
        <f>'Viajeros Hoteles y Apartamet'!A202</f>
        <v>2020</v>
      </c>
      <c r="B202" s="2" t="str">
        <f>'Viajeros Hoteles y Apartamet'!B202</f>
        <v>11</v>
      </c>
      <c r="C202" s="3">
        <f>'Viajeros Hoteles y Apartamet'!N202</f>
        <v>158</v>
      </c>
      <c r="D202" s="3" cm="1">
        <f t="array" ref="D202">_xlfn.XLOOKUP(transformación!A193,'[1]Pib Pc'!$A$2:$A$81,_xlfn.XLOOKUP($C$1,'[1]Pib Pc'!B$1:P$1,'[1]Pib Pc'!$B$2:$P$81))</f>
        <v>11180</v>
      </c>
      <c r="E202" s="19" cm="1">
        <f t="array" ref="E202">_xlfn.XLOOKUP(transformación!B193,'[1]IPC Armonizado'!$A$2:$A$250,_xlfn.XLOOKUP($C$1,'[1]IPC Armonizado'!$B$1:$Q$1,'[1]IPC Armonizado'!$B$2:$Q$250))</f>
        <v>109.13</v>
      </c>
      <c r="F202" s="19" cm="1">
        <f t="array" ref="F202">_xlfn.XLOOKUP(transformación!A193,'[1]Desempleo armonizado'!$A$2:$A$101,_xlfn.XLOOKUP($C$1,'[1]Desempleo armonizado'!$B$1:$P$1,'[1]Desempleo armonizado'!$B$2:$P$101))</f>
        <v>5.5</v>
      </c>
      <c r="G202" s="26" cm="1">
        <f t="array" ref="G202">IFERROR(_xlfn.XLOOKUP(transformación!$B193,[1]Forwarkeys!$B$2:$B$1000,_xlfn.XLOOKUP($C$1,[1]Forwarkeys!$C$1:$BA$1,[1]Forwarkeys!$C$2:$BA$1000)),"-")</f>
        <v>936</v>
      </c>
      <c r="H202" s="19">
        <f>España!E202</f>
        <v>104.12</v>
      </c>
      <c r="I202" s="3">
        <f>[1]Aeropuerto!$D195</f>
        <v>250</v>
      </c>
      <c r="J202" s="3" cm="1">
        <f t="array" ref="J202">_xlfn.XLOOKUP(transformación!$B193,[1]Mortalidad!$A$2:$A$301,_xlfn.XLOOKUP($C$1,[1]Mortalidad!$B$1:$P$1,[1]Mortalidad!$B$2:$P$301))</f>
        <v>9993</v>
      </c>
      <c r="K202" s="19" cm="1">
        <f t="array" ref="K202">_xlfn.XLOOKUP(transformación!$B193,'[1]Indice del consumidor'!$A$2:$A$301,_xlfn.XLOOKUP($C$1,'[1]Indice del consumidor'!$B$1:$P$1,'[1]Indice del consumidor'!$B$2:$P$301))</f>
        <v>-16.5</v>
      </c>
      <c r="L202" s="3" cm="1">
        <f t="array" ref="L202">_xlfn.XLOOKUP(transformación!B193,'[1]Total Búsquedas'!$A$5:$A$101,_xlfn.XLOOKUP($C$1,'[1]Total Búsquedas'!$B$2:$Q$2,'[1]Total Búsquedas'!$B$5:$Q$101))</f>
        <v>13007</v>
      </c>
      <c r="M202" s="3" cm="1">
        <f t="array" ref="M202">_xlfn.XLOOKUP(transformación!B193,'[1]Búsquedas a tres meses'!$A$5:$A$101,_xlfn.XLOOKUP($C$1,'[1]Búsquedas a tres meses'!$B$2:$Q$2,'[1]Búsquedas a tres meses'!$B$5:$Q$101))</f>
        <v>10398</v>
      </c>
      <c r="N202" s="3" cm="1">
        <f t="array" ref="N202">_xlfn.XLOOKUP(transformación!B193,'[1]Búsquedas a 6 meses'!$A$5:$A$101,_xlfn.XLOOKUP($C$1,'[1]Búsquedas a 6 meses'!$B$2:$Q$2,'[1]Búsquedas a 6 meses'!$B$5:$Q$101))</f>
        <v>11858</v>
      </c>
    </row>
    <row r="203" spans="1:14" x14ac:dyDescent="0.3">
      <c r="A203" s="2" t="str">
        <f>'Viajeros Hoteles y Apartamet'!A203</f>
        <v>2020</v>
      </c>
      <c r="B203" s="2" t="str">
        <f>'Viajeros Hoteles y Apartamet'!B203</f>
        <v>12</v>
      </c>
      <c r="C203" s="3">
        <f>'Viajeros Hoteles y Apartamet'!N203</f>
        <v>205</v>
      </c>
      <c r="D203" s="3" cm="1">
        <f t="array" ref="D203">_xlfn.XLOOKUP(transformación!A194,'[1]Pib Pc'!$A$2:$A$81,_xlfn.XLOOKUP($C$1,'[1]Pib Pc'!B$1:P$1,'[1]Pib Pc'!$B$2:$P$81))</f>
        <v>11180</v>
      </c>
      <c r="E203" s="19" cm="1">
        <f t="array" ref="E203">_xlfn.XLOOKUP(transformación!B194,'[1]IPC Armonizado'!$A$2:$A$250,_xlfn.XLOOKUP($C$1,'[1]IPC Armonizado'!$B$1:$Q$1,'[1]IPC Armonizado'!$B$2:$Q$250))</f>
        <v>109.79</v>
      </c>
      <c r="F203" s="19" cm="1">
        <f t="array" ref="F203">_xlfn.XLOOKUP(transformación!A194,'[1]Desempleo armonizado'!$A$2:$A$101,_xlfn.XLOOKUP($C$1,'[1]Desempleo armonizado'!$B$1:$P$1,'[1]Desempleo armonizado'!$B$2:$P$101))</f>
        <v>5.5</v>
      </c>
      <c r="G203" s="26" cm="1">
        <f t="array" ref="G203">IFERROR(_xlfn.XLOOKUP(transformación!$B194,[1]Forwarkeys!$B$2:$B$1000,_xlfn.XLOOKUP($C$1,[1]Forwarkeys!$C$1:$BA$1,[1]Forwarkeys!$C$2:$BA$1000)),"-")</f>
        <v>900</v>
      </c>
      <c r="H203" s="19">
        <f>España!E203</f>
        <v>104.28</v>
      </c>
      <c r="I203" s="3">
        <f>[1]Aeropuerto!$D196</f>
        <v>637</v>
      </c>
      <c r="J203" s="3" cm="1">
        <f t="array" ref="J203">_xlfn.XLOOKUP(transformación!$B194,[1]Mortalidad!$A$2:$A$301,_xlfn.XLOOKUP($C$1,[1]Mortalidad!$B$1:$P$1,[1]Mortalidad!$B$2:$P$301))</f>
        <v>10350</v>
      </c>
      <c r="K203" s="19" cm="1">
        <f t="array" ref="K203">_xlfn.XLOOKUP(transformación!$B194,'[1]Indice del consumidor'!$A$2:$A$301,_xlfn.XLOOKUP($C$1,'[1]Indice del consumidor'!$B$1:$P$1,'[1]Indice del consumidor'!$B$2:$P$301))</f>
        <v>-10.6</v>
      </c>
      <c r="L203" s="3" cm="1">
        <f t="array" ref="L203">_xlfn.XLOOKUP(transformación!B194,'[1]Total Búsquedas'!$A$5:$A$101,_xlfn.XLOOKUP($C$1,'[1]Total Búsquedas'!$B$2:$Q$2,'[1]Total Búsquedas'!$B$5:$Q$101))</f>
        <v>14798</v>
      </c>
      <c r="M203" s="3" cm="1">
        <f t="array" ref="M203">_xlfn.XLOOKUP(transformación!B194,'[1]Búsquedas a tres meses'!$A$5:$A$101,_xlfn.XLOOKUP($C$1,'[1]Búsquedas a tres meses'!$B$2:$Q$2,'[1]Búsquedas a tres meses'!$B$5:$Q$101))</f>
        <v>11232</v>
      </c>
      <c r="N203" s="3" cm="1">
        <f t="array" ref="N203">_xlfn.XLOOKUP(transformación!B194,'[1]Búsquedas a 6 meses'!$A$5:$A$101,_xlfn.XLOOKUP($C$1,'[1]Búsquedas a 6 meses'!$B$2:$Q$2,'[1]Búsquedas a 6 meses'!$B$5:$Q$101))</f>
        <v>13373</v>
      </c>
    </row>
    <row r="204" spans="1:14" x14ac:dyDescent="0.3">
      <c r="A204" s="2" t="str">
        <f>'Viajeros Hoteles y Apartamet'!A204</f>
        <v>2021</v>
      </c>
      <c r="B204" s="2" t="str">
        <f>'Viajeros Hoteles y Apartamet'!B204</f>
        <v>1</v>
      </c>
      <c r="C204" s="3">
        <f>'Viajeros Hoteles y Apartamet'!N204</f>
        <v>249</v>
      </c>
      <c r="D204" s="3" cm="1">
        <f t="array" ref="D204">_xlfn.XLOOKUP(transformación!A195,'[1]Pib Pc'!$A$2:$A$81,_xlfn.XLOOKUP($C$1,'[1]Pib Pc'!B$1:P$1,'[1]Pib Pc'!$B$2:$P$81))</f>
        <v>10280</v>
      </c>
      <c r="E204" s="19" cm="1">
        <f t="array" ref="E204">_xlfn.XLOOKUP(transformación!B195,'[1]IPC Armonizado'!$A$2:$A$250,_xlfn.XLOOKUP($C$1,'[1]IPC Armonizado'!$B$1:$Q$1,'[1]IPC Armonizado'!$B$2:$Q$250))</f>
        <v>109.05</v>
      </c>
      <c r="F204" s="19" cm="1">
        <f t="array" ref="F204">_xlfn.XLOOKUP(transformación!A195,'[1]Desempleo armonizado'!$A$2:$A$101,_xlfn.XLOOKUP($C$1,'[1]Desempleo armonizado'!$B$1:$P$1,'[1]Desempleo armonizado'!$B$2:$P$101))</f>
        <v>7.9</v>
      </c>
      <c r="G204" s="26" cm="1">
        <f t="array" ref="G204">IFERROR(_xlfn.XLOOKUP(transformación!$B195,[1]Forwarkeys!$B$2:$B$1000,_xlfn.XLOOKUP($C$1,[1]Forwarkeys!$C$1:$BA$1,[1]Forwarkeys!$C$2:$BA$1000)),"-")</f>
        <v>900</v>
      </c>
      <c r="H204" s="19">
        <f>España!E204</f>
        <v>103.87</v>
      </c>
      <c r="I204" s="3">
        <f>[1]Aeropuerto!$D197</f>
        <v>320</v>
      </c>
      <c r="J204" s="3" cm="1">
        <f t="array" ref="J204">_xlfn.XLOOKUP(transformación!$B195,[1]Mortalidad!$A$2:$A$301,_xlfn.XLOOKUP($C$1,[1]Mortalidad!$B$1:$P$1,[1]Mortalidad!$B$2:$P$301))</f>
        <v>8872</v>
      </c>
      <c r="K204" s="19" cm="1">
        <f t="array" ref="K204">_xlfn.XLOOKUP(transformación!$B195,'[1]Indice del consumidor'!$A$2:$A$301,_xlfn.XLOOKUP($C$1,'[1]Indice del consumidor'!$B$1:$P$1,'[1]Indice del consumidor'!$B$2:$P$301))</f>
        <v>-10.6</v>
      </c>
      <c r="L204" s="3" cm="1">
        <f t="array" ref="L204">_xlfn.XLOOKUP(transformación!B195,'[1]Total Búsquedas'!$A$5:$A$101,_xlfn.XLOOKUP($C$1,'[1]Total Búsquedas'!$B$2:$Q$2,'[1]Total Búsquedas'!$B$5:$Q$101))</f>
        <v>17958</v>
      </c>
      <c r="M204" s="3" cm="1">
        <f t="array" ref="M204">_xlfn.XLOOKUP(transformación!B195,'[1]Búsquedas a tres meses'!$A$5:$A$101,_xlfn.XLOOKUP($C$1,'[1]Búsquedas a tres meses'!$B$2:$Q$2,'[1]Búsquedas a tres meses'!$B$5:$Q$101))</f>
        <v>12007</v>
      </c>
      <c r="N204" s="3" cm="1">
        <f t="array" ref="N204">_xlfn.XLOOKUP(transformación!B195,'[1]Búsquedas a 6 meses'!$A$5:$A$101,_xlfn.XLOOKUP($C$1,'[1]Búsquedas a 6 meses'!$B$2:$Q$2,'[1]Búsquedas a 6 meses'!$B$5:$Q$101))</f>
        <v>15738</v>
      </c>
    </row>
    <row r="205" spans="1:14" x14ac:dyDescent="0.3">
      <c r="A205" s="2" t="str">
        <f>'Viajeros Hoteles y Apartamet'!A205</f>
        <v>2021</v>
      </c>
      <c r="B205" s="2" t="str">
        <f>'Viajeros Hoteles y Apartamet'!B205</f>
        <v>2</v>
      </c>
      <c r="C205" s="3">
        <f>'Viajeros Hoteles y Apartamet'!N205</f>
        <v>163</v>
      </c>
      <c r="D205" s="3" cm="1">
        <f t="array" ref="D205">_xlfn.XLOOKUP(transformación!A196,'[1]Pib Pc'!$A$2:$A$81,_xlfn.XLOOKUP($C$1,'[1]Pib Pc'!B$1:P$1,'[1]Pib Pc'!$B$2:$P$81))</f>
        <v>10280</v>
      </c>
      <c r="E205" s="19" cm="1">
        <f t="array" ref="E205">_xlfn.XLOOKUP(transformación!B196,'[1]IPC Armonizado'!$A$2:$A$250,_xlfn.XLOOKUP($C$1,'[1]IPC Armonizado'!$B$1:$Q$1,'[1]IPC Armonizado'!$B$2:$Q$250))</f>
        <v>109.4</v>
      </c>
      <c r="F205" s="19" cm="1">
        <f t="array" ref="F205">_xlfn.XLOOKUP(transformación!A196,'[1]Desempleo armonizado'!$A$2:$A$101,_xlfn.XLOOKUP($C$1,'[1]Desempleo armonizado'!$B$1:$P$1,'[1]Desempleo armonizado'!$B$2:$P$101))</f>
        <v>7.9</v>
      </c>
      <c r="G205" s="26" cm="1">
        <f t="array" ref="G205">IFERROR(_xlfn.XLOOKUP(transformación!$B196,[1]Forwarkeys!$B$2:$B$1000,_xlfn.XLOOKUP($C$1,[1]Forwarkeys!$C$1:$BA$1,[1]Forwarkeys!$C$2:$BA$1000)),"-")</f>
        <v>0</v>
      </c>
      <c r="H205" s="19">
        <f>España!E205</f>
        <v>103.27</v>
      </c>
      <c r="I205" s="3">
        <f>[1]Aeropuerto!$D198</f>
        <v>13</v>
      </c>
      <c r="J205" s="3" cm="1">
        <f t="array" ref="J205">_xlfn.XLOOKUP(transformación!$B196,[1]Mortalidad!$A$2:$A$301,_xlfn.XLOOKUP($C$1,[1]Mortalidad!$B$1:$P$1,[1]Mortalidad!$B$2:$P$301))</f>
        <v>7099</v>
      </c>
      <c r="K205" s="19" cm="1">
        <f t="array" ref="K205">_xlfn.XLOOKUP(transformación!$B196,'[1]Indice del consumidor'!$A$2:$A$301,_xlfn.XLOOKUP($C$1,'[1]Indice del consumidor'!$B$1:$P$1,'[1]Indice del consumidor'!$B$2:$P$301))</f>
        <v>-8.6</v>
      </c>
      <c r="L205" s="3" cm="1">
        <f t="array" ref="L205">_xlfn.XLOOKUP(transformación!B196,'[1]Total Búsquedas'!$A$5:$A$101,_xlfn.XLOOKUP($C$1,'[1]Total Búsquedas'!$B$2:$Q$2,'[1]Total Búsquedas'!$B$5:$Q$101))</f>
        <v>13893</v>
      </c>
      <c r="M205" s="3" cm="1">
        <f t="array" ref="M205">_xlfn.XLOOKUP(transformación!B196,'[1]Búsquedas a tres meses'!$A$5:$A$101,_xlfn.XLOOKUP($C$1,'[1]Búsquedas a tres meses'!$B$2:$Q$2,'[1]Búsquedas a tres meses'!$B$5:$Q$101))</f>
        <v>10392</v>
      </c>
      <c r="N205" s="3" cm="1">
        <f t="array" ref="N205">_xlfn.XLOOKUP(transformación!B196,'[1]Búsquedas a 6 meses'!$A$5:$A$101,_xlfn.XLOOKUP($C$1,'[1]Búsquedas a 6 meses'!$B$2:$Q$2,'[1]Búsquedas a 6 meses'!$B$5:$Q$101))</f>
        <v>12945</v>
      </c>
    </row>
    <row r="206" spans="1:14" x14ac:dyDescent="0.3">
      <c r="A206" s="2" t="str">
        <f>'Viajeros Hoteles y Apartamet'!A206</f>
        <v>2021</v>
      </c>
      <c r="B206" s="2" t="str">
        <f>'Viajeros Hoteles y Apartamet'!B206</f>
        <v>3</v>
      </c>
      <c r="C206" s="3">
        <f>'Viajeros Hoteles y Apartamet'!N206</f>
        <v>640</v>
      </c>
      <c r="D206" s="3" cm="1">
        <f t="array" ref="D206">_xlfn.XLOOKUP(transformación!A197,'[1]Pib Pc'!$A$2:$A$81,_xlfn.XLOOKUP($C$1,'[1]Pib Pc'!B$1:P$1,'[1]Pib Pc'!$B$2:$P$81))</f>
        <v>10280</v>
      </c>
      <c r="E206" s="19" cm="1">
        <f t="array" ref="E206">_xlfn.XLOOKUP(transformación!B197,'[1]IPC Armonizado'!$A$2:$A$250,_xlfn.XLOOKUP($C$1,'[1]IPC Armonizado'!$B$1:$Q$1,'[1]IPC Armonizado'!$B$2:$Q$250))</f>
        <v>110.69</v>
      </c>
      <c r="F206" s="19" cm="1">
        <f t="array" ref="F206">_xlfn.XLOOKUP(transformación!A197,'[1]Desempleo armonizado'!$A$2:$A$101,_xlfn.XLOOKUP($C$1,'[1]Desempleo armonizado'!$B$1:$P$1,'[1]Desempleo armonizado'!$B$2:$P$101))</f>
        <v>7.9</v>
      </c>
      <c r="G206" s="26" cm="1">
        <f t="array" ref="G206">IFERROR(_xlfn.XLOOKUP(transformación!$B197,[1]Forwarkeys!$B$2:$B$1000,_xlfn.XLOOKUP($C$1,[1]Forwarkeys!$C$1:$BA$1,[1]Forwarkeys!$C$2:$BA$1000)),"-")</f>
        <v>360</v>
      </c>
      <c r="H206" s="19">
        <f>España!E206</f>
        <v>105.22</v>
      </c>
      <c r="I206" s="3">
        <f>[1]Aeropuerto!$D199</f>
        <v>309</v>
      </c>
      <c r="J206" s="3" cm="1">
        <f t="array" ref="J206">_xlfn.XLOOKUP(transformación!$B197,[1]Mortalidad!$A$2:$A$301,_xlfn.XLOOKUP($C$1,[1]Mortalidad!$B$1:$P$1,[1]Mortalidad!$B$2:$P$301))</f>
        <v>7558</v>
      </c>
      <c r="K206" s="19" cm="1">
        <f t="array" ref="K206">_xlfn.XLOOKUP(transformación!$B197,'[1]Indice del consumidor'!$A$2:$A$301,_xlfn.XLOOKUP($C$1,'[1]Indice del consumidor'!$B$1:$P$1,'[1]Indice del consumidor'!$B$2:$P$301))</f>
        <v>-4.0999999999999996</v>
      </c>
      <c r="L206" s="3" cm="1">
        <f t="array" ref="L206">_xlfn.XLOOKUP(transformación!B197,'[1]Total Búsquedas'!$A$5:$A$101,_xlfn.XLOOKUP($C$1,'[1]Total Búsquedas'!$B$2:$Q$2,'[1]Total Búsquedas'!$B$5:$Q$101))</f>
        <v>17646</v>
      </c>
      <c r="M206" s="3" cm="1">
        <f t="array" ref="M206">_xlfn.XLOOKUP(transformación!B197,'[1]Búsquedas a tres meses'!$A$5:$A$101,_xlfn.XLOOKUP($C$1,'[1]Búsquedas a tres meses'!$B$2:$Q$2,'[1]Búsquedas a tres meses'!$B$5:$Q$101))</f>
        <v>13933</v>
      </c>
      <c r="N206" s="3" cm="1">
        <f t="array" ref="N206">_xlfn.XLOOKUP(transformación!B197,'[1]Búsquedas a 6 meses'!$A$5:$A$101,_xlfn.XLOOKUP($C$1,'[1]Búsquedas a 6 meses'!$B$2:$Q$2,'[1]Búsquedas a 6 meses'!$B$5:$Q$101))</f>
        <v>16950</v>
      </c>
    </row>
    <row r="207" spans="1:14" x14ac:dyDescent="0.3">
      <c r="A207" s="2" t="str">
        <f>'Viajeros Hoteles y Apartamet'!A207</f>
        <v>2021</v>
      </c>
      <c r="B207" s="2" t="str">
        <f>'Viajeros Hoteles y Apartamet'!B207</f>
        <v>4</v>
      </c>
      <c r="C207" s="3">
        <f>'Viajeros Hoteles y Apartamet'!N207</f>
        <v>634</v>
      </c>
      <c r="D207" s="3" cm="1">
        <f t="array" ref="D207">_xlfn.XLOOKUP(transformación!A198,'[1]Pib Pc'!$A$2:$A$81,_xlfn.XLOOKUP($C$1,'[1]Pib Pc'!B$1:P$1,'[1]Pib Pc'!$B$2:$P$81))</f>
        <v>11290</v>
      </c>
      <c r="E207" s="19" cm="1">
        <f t="array" ref="E207">_xlfn.XLOOKUP(transformación!B198,'[1]IPC Armonizado'!$A$2:$A$250,_xlfn.XLOOKUP($C$1,'[1]IPC Armonizado'!$B$1:$Q$1,'[1]IPC Armonizado'!$B$2:$Q$250))</f>
        <v>110.83</v>
      </c>
      <c r="F207" s="19" cm="1">
        <f t="array" ref="F207">_xlfn.XLOOKUP(transformación!A198,'[1]Desempleo armonizado'!$A$2:$A$101,_xlfn.XLOOKUP($C$1,'[1]Desempleo armonizado'!$B$1:$P$1,'[1]Desempleo armonizado'!$B$2:$P$101))</f>
        <v>6.5</v>
      </c>
      <c r="G207" s="26" cm="1">
        <f t="array" ref="G207">IFERROR(_xlfn.XLOOKUP(transformación!$B198,[1]Forwarkeys!$B$2:$B$1000,_xlfn.XLOOKUP($C$1,[1]Forwarkeys!$C$1:$BA$1,[1]Forwarkeys!$C$2:$BA$1000)),"-")</f>
        <v>1080</v>
      </c>
      <c r="H207" s="19">
        <f>España!E207</f>
        <v>106.39</v>
      </c>
      <c r="I207" s="3">
        <f>[1]Aeropuerto!$D200</f>
        <v>638</v>
      </c>
      <c r="J207" s="3" cm="1">
        <f t="array" ref="J207">_xlfn.XLOOKUP(transformación!$B198,[1]Mortalidad!$A$2:$A$301,_xlfn.XLOOKUP($C$1,[1]Mortalidad!$B$1:$P$1,[1]Mortalidad!$B$2:$P$301))</f>
        <v>7494</v>
      </c>
      <c r="K207" s="19" cm="1">
        <f t="array" ref="K207">_xlfn.XLOOKUP(transformación!$B198,'[1]Indice del consumidor'!$A$2:$A$301,_xlfn.XLOOKUP($C$1,'[1]Indice del consumidor'!$B$1:$P$1,'[1]Indice del consumidor'!$B$2:$P$301))</f>
        <v>-10.5</v>
      </c>
      <c r="L207" s="3" cm="1">
        <f t="array" ref="L207">_xlfn.XLOOKUP(transformación!B198,'[1]Total Búsquedas'!$A$5:$A$101,_xlfn.XLOOKUP($C$1,'[1]Total Búsquedas'!$B$2:$Q$2,'[1]Total Búsquedas'!$B$5:$Q$101))</f>
        <v>18288</v>
      </c>
      <c r="M207" s="3" cm="1">
        <f t="array" ref="M207">_xlfn.XLOOKUP(transformación!B198,'[1]Búsquedas a tres meses'!$A$5:$A$101,_xlfn.XLOOKUP($C$1,'[1]Búsquedas a tres meses'!$B$2:$Q$2,'[1]Búsquedas a tres meses'!$B$5:$Q$101))</f>
        <v>15183</v>
      </c>
      <c r="N207" s="3" cm="1">
        <f t="array" ref="N207">_xlfn.XLOOKUP(transformación!B198,'[1]Búsquedas a 6 meses'!$A$5:$A$101,_xlfn.XLOOKUP($C$1,'[1]Búsquedas a 6 meses'!$B$2:$Q$2,'[1]Búsquedas a 6 meses'!$B$5:$Q$101))</f>
        <v>17939</v>
      </c>
    </row>
    <row r="208" spans="1:14" x14ac:dyDescent="0.3">
      <c r="A208" s="2" t="str">
        <f>'Viajeros Hoteles y Apartamet'!A208</f>
        <v>2021</v>
      </c>
      <c r="B208" s="2" t="str">
        <f>'Viajeros Hoteles y Apartamet'!B208</f>
        <v>5</v>
      </c>
      <c r="C208" s="3">
        <f>'Viajeros Hoteles y Apartamet'!N208</f>
        <v>1706</v>
      </c>
      <c r="D208" s="3" cm="1">
        <f t="array" ref="D208">_xlfn.XLOOKUP(transformación!A199,'[1]Pib Pc'!$A$2:$A$81,_xlfn.XLOOKUP($C$1,'[1]Pib Pc'!B$1:P$1,'[1]Pib Pc'!$B$2:$P$81))</f>
        <v>11290</v>
      </c>
      <c r="E208" s="19" cm="1">
        <f t="array" ref="E208">_xlfn.XLOOKUP(transformación!B199,'[1]IPC Armonizado'!$A$2:$A$250,_xlfn.XLOOKUP($C$1,'[1]IPC Armonizado'!$B$1:$Q$1,'[1]IPC Armonizado'!$B$2:$Q$250))</f>
        <v>111.04</v>
      </c>
      <c r="F208" s="19" cm="1">
        <f t="array" ref="F208">_xlfn.XLOOKUP(transformación!A199,'[1]Desempleo armonizado'!$A$2:$A$101,_xlfn.XLOOKUP($C$1,'[1]Desempleo armonizado'!$B$1:$P$1,'[1]Desempleo armonizado'!$B$2:$P$101))</f>
        <v>6.5</v>
      </c>
      <c r="G208" s="26" cm="1">
        <f t="array" ref="G208">IFERROR(_xlfn.XLOOKUP(transformación!$B199,[1]Forwarkeys!$B$2:$B$1000,_xlfn.XLOOKUP($C$1,[1]Forwarkeys!$C$1:$BA$1,[1]Forwarkeys!$C$2:$BA$1000)),"-")</f>
        <v>2340</v>
      </c>
      <c r="H208" s="19">
        <f>España!E208</f>
        <v>106.95</v>
      </c>
      <c r="I208" s="3">
        <f>[1]Aeropuerto!$D201</f>
        <v>1822</v>
      </c>
      <c r="J208" s="3" cm="1">
        <f t="array" ref="J208">_xlfn.XLOOKUP(transformación!$B199,[1]Mortalidad!$A$2:$A$301,_xlfn.XLOOKUP($C$1,[1]Mortalidad!$B$1:$P$1,[1]Mortalidad!$B$2:$P$301))</f>
        <v>7098</v>
      </c>
      <c r="K208" s="19" cm="1">
        <f t="array" ref="K208">_xlfn.XLOOKUP(transformación!$B199,'[1]Indice del consumidor'!$A$2:$A$301,_xlfn.XLOOKUP($C$1,'[1]Indice del consumidor'!$B$1:$P$1,'[1]Indice del consumidor'!$B$2:$P$301))</f>
        <v>-0.9</v>
      </c>
      <c r="L208" s="3" cm="1">
        <f t="array" ref="L208">_xlfn.XLOOKUP(transformación!B199,'[1]Total Búsquedas'!$A$5:$A$101,_xlfn.XLOOKUP($C$1,'[1]Total Búsquedas'!$B$2:$Q$2,'[1]Total Búsquedas'!$B$5:$Q$101))</f>
        <v>31032</v>
      </c>
      <c r="M208" s="3" cm="1">
        <f t="array" ref="M208">_xlfn.XLOOKUP(transformación!B199,'[1]Búsquedas a tres meses'!$A$5:$A$101,_xlfn.XLOOKUP($C$1,'[1]Búsquedas a tres meses'!$B$2:$Q$2,'[1]Búsquedas a tres meses'!$B$5:$Q$101))</f>
        <v>26871</v>
      </c>
      <c r="N208" s="3" cm="1">
        <f t="array" ref="N208">_xlfn.XLOOKUP(transformación!B199,'[1]Búsquedas a 6 meses'!$A$5:$A$101,_xlfn.XLOOKUP($C$1,'[1]Búsquedas a 6 meses'!$B$2:$Q$2,'[1]Búsquedas a 6 meses'!$B$5:$Q$101))</f>
        <v>30545</v>
      </c>
    </row>
    <row r="209" spans="1:14" x14ac:dyDescent="0.3">
      <c r="A209" s="2" t="str">
        <f>'Viajeros Hoteles y Apartamet'!A209</f>
        <v>2021</v>
      </c>
      <c r="B209" s="2" t="str">
        <f>'Viajeros Hoteles y Apartamet'!B209</f>
        <v>6</v>
      </c>
      <c r="C209" s="3">
        <f>'Viajeros Hoteles y Apartamet'!N209</f>
        <v>2658</v>
      </c>
      <c r="D209" s="3" cm="1">
        <f t="array" ref="D209">_xlfn.XLOOKUP(transformación!A200,'[1]Pib Pc'!$A$2:$A$81,_xlfn.XLOOKUP($C$1,'[1]Pib Pc'!B$1:P$1,'[1]Pib Pc'!$B$2:$P$81))</f>
        <v>11290</v>
      </c>
      <c r="E209" s="19" cm="1">
        <f t="array" ref="E209">_xlfn.XLOOKUP(transformación!B200,'[1]IPC Armonizado'!$A$2:$A$250,_xlfn.XLOOKUP($C$1,'[1]IPC Armonizado'!$B$1:$Q$1,'[1]IPC Armonizado'!$B$2:$Q$250))</f>
        <v>111.28</v>
      </c>
      <c r="F209" s="19" cm="1">
        <f t="array" ref="F209">_xlfn.XLOOKUP(transformación!A200,'[1]Desempleo armonizado'!$A$2:$A$101,_xlfn.XLOOKUP($C$1,'[1]Desempleo armonizado'!$B$1:$P$1,'[1]Desempleo armonizado'!$B$2:$P$101))</f>
        <v>6.5</v>
      </c>
      <c r="G209" s="26" cm="1">
        <f t="array" ref="G209">IFERROR(_xlfn.XLOOKUP(transformación!$B200,[1]Forwarkeys!$B$2:$B$1000,_xlfn.XLOOKUP($C$1,[1]Forwarkeys!$C$1:$BA$1,[1]Forwarkeys!$C$2:$BA$1000)),"-")</f>
        <v>3390</v>
      </c>
      <c r="H209" s="19">
        <f>España!E209</f>
        <v>107.46</v>
      </c>
      <c r="I209" s="3">
        <f>[1]Aeropuerto!$D202</f>
        <v>2841</v>
      </c>
      <c r="J209" s="3" cm="1">
        <f t="array" ref="J209">_xlfn.XLOOKUP(transformación!$B200,[1]Mortalidad!$A$2:$A$301,_xlfn.XLOOKUP($C$1,[1]Mortalidad!$B$1:$P$1,[1]Mortalidad!$B$2:$P$301))</f>
        <v>7047</v>
      </c>
      <c r="K209" s="19" cm="1">
        <f t="array" ref="K209">_xlfn.XLOOKUP(transformación!$B200,'[1]Indice del consumidor'!$A$2:$A$301,_xlfn.XLOOKUP($C$1,'[1]Indice del consumidor'!$B$1:$P$1,'[1]Indice del consumidor'!$B$2:$P$301))</f>
        <v>-0.6</v>
      </c>
      <c r="L209" s="3" cm="1">
        <f t="array" ref="L209">_xlfn.XLOOKUP(transformación!B200,'[1]Total Búsquedas'!$A$5:$A$101,_xlfn.XLOOKUP($C$1,'[1]Total Búsquedas'!$B$2:$Q$2,'[1]Total Búsquedas'!$B$5:$Q$101))</f>
        <v>48578</v>
      </c>
      <c r="M209" s="3" cm="1">
        <f t="array" ref="M209">_xlfn.XLOOKUP(transformación!B200,'[1]Búsquedas a tres meses'!$A$5:$A$101,_xlfn.XLOOKUP($C$1,'[1]Búsquedas a tres meses'!$B$2:$Q$2,'[1]Búsquedas a tres meses'!$B$5:$Q$101))</f>
        <v>44678</v>
      </c>
      <c r="N209" s="3" cm="1">
        <f t="array" ref="N209">_xlfn.XLOOKUP(transformación!B200,'[1]Búsquedas a 6 meses'!$A$5:$A$101,_xlfn.XLOOKUP($C$1,'[1]Búsquedas a 6 meses'!$B$2:$Q$2,'[1]Búsquedas a 6 meses'!$B$5:$Q$101))</f>
        <v>48008</v>
      </c>
    </row>
    <row r="210" spans="1:14" x14ac:dyDescent="0.3">
      <c r="A210" s="2" t="str">
        <f>'Viajeros Hoteles y Apartamet'!A210</f>
        <v>2021</v>
      </c>
      <c r="B210" s="2" t="str">
        <f>'Viajeros Hoteles y Apartamet'!B210</f>
        <v>7</v>
      </c>
      <c r="C210" s="3">
        <f>'Viajeros Hoteles y Apartamet'!N210</f>
        <v>6887</v>
      </c>
      <c r="D210" s="3" cm="1">
        <f t="array" ref="D210">_xlfn.XLOOKUP(transformación!A201,'[1]Pib Pc'!$A$2:$A$81,_xlfn.XLOOKUP($C$1,'[1]Pib Pc'!B$1:P$1,'[1]Pib Pc'!$B$2:$P$81))</f>
        <v>11570</v>
      </c>
      <c r="E210" s="19" cm="1">
        <f t="array" ref="E210">_xlfn.XLOOKUP(transformación!B201,'[1]IPC Armonizado'!$A$2:$A$250,_xlfn.XLOOKUP($C$1,'[1]IPC Armonizado'!$B$1:$Q$1,'[1]IPC Armonizado'!$B$2:$Q$250))</f>
        <v>111.18</v>
      </c>
      <c r="F210" s="19" cm="1">
        <f t="array" ref="F210">_xlfn.XLOOKUP(transformación!A201,'[1]Desempleo armonizado'!$A$2:$A$101,_xlfn.XLOOKUP($C$1,'[1]Desempleo armonizado'!$B$1:$P$1,'[1]Desempleo armonizado'!$B$2:$P$101))</f>
        <v>5.3</v>
      </c>
      <c r="G210" s="26" cm="1">
        <f t="array" ref="G210">IFERROR(_xlfn.XLOOKUP(transformación!$B201,[1]Forwarkeys!$B$2:$B$1000,_xlfn.XLOOKUP($C$1,[1]Forwarkeys!$C$1:$BA$1,[1]Forwarkeys!$C$2:$BA$1000)),"-")</f>
        <v>8658</v>
      </c>
      <c r="H210" s="19">
        <f>España!E210</f>
        <v>106.18</v>
      </c>
      <c r="I210" s="3">
        <f>[1]Aeropuerto!$D203</f>
        <v>6911</v>
      </c>
      <c r="J210" s="3" cm="1">
        <f t="array" ref="J210">_xlfn.XLOOKUP(transformación!$B201,[1]Mortalidad!$A$2:$A$301,_xlfn.XLOOKUP($C$1,[1]Mortalidad!$B$1:$P$1,[1]Mortalidad!$B$2:$P$301))</f>
        <v>6829</v>
      </c>
      <c r="K210" s="19" cm="1">
        <f t="array" ref="K210">_xlfn.XLOOKUP(transformación!$B201,'[1]Indice del consumidor'!$A$2:$A$301,_xlfn.XLOOKUP($C$1,'[1]Indice del consumidor'!$B$1:$P$1,'[1]Indice del consumidor'!$B$2:$P$301))</f>
        <v>0.2</v>
      </c>
      <c r="L210" s="3" cm="1">
        <f t="array" ref="L210">_xlfn.XLOOKUP(transformación!B201,'[1]Total Búsquedas'!$A$5:$A$101,_xlfn.XLOOKUP($C$1,'[1]Total Búsquedas'!$B$2:$Q$2,'[1]Total Búsquedas'!$B$5:$Q$101))</f>
        <v>54237</v>
      </c>
      <c r="M210" s="3" cm="1">
        <f t="array" ref="M210">_xlfn.XLOOKUP(transformación!B201,'[1]Búsquedas a tres meses'!$A$5:$A$101,_xlfn.XLOOKUP($C$1,'[1]Búsquedas a tres meses'!$B$2:$Q$2,'[1]Búsquedas a tres meses'!$B$5:$Q$101))</f>
        <v>51191</v>
      </c>
      <c r="N210" s="3" cm="1">
        <f t="array" ref="N210">_xlfn.XLOOKUP(transformación!B201,'[1]Búsquedas a 6 meses'!$A$5:$A$101,_xlfn.XLOOKUP($C$1,'[1]Búsquedas a 6 meses'!$B$2:$Q$2,'[1]Búsquedas a 6 meses'!$B$5:$Q$101))</f>
        <v>53485</v>
      </c>
    </row>
    <row r="211" spans="1:14" x14ac:dyDescent="0.3">
      <c r="A211" s="2" t="str">
        <f>'Viajeros Hoteles y Apartamet'!A211</f>
        <v>2021</v>
      </c>
      <c r="B211" s="2" t="str">
        <f>'Viajeros Hoteles y Apartamet'!B211</f>
        <v>8</v>
      </c>
      <c r="C211" s="3">
        <f>'Viajeros Hoteles y Apartamet'!N211</f>
        <v>7363</v>
      </c>
      <c r="D211" s="3" cm="1">
        <f t="array" ref="D211">_xlfn.XLOOKUP(transformación!A202,'[1]Pib Pc'!$A$2:$A$81,_xlfn.XLOOKUP($C$1,'[1]Pib Pc'!B$1:P$1,'[1]Pib Pc'!$B$2:$P$81))</f>
        <v>11570</v>
      </c>
      <c r="E211" s="19" cm="1">
        <f t="array" ref="E211">_xlfn.XLOOKUP(transformación!B202,'[1]IPC Armonizado'!$A$2:$A$250,_xlfn.XLOOKUP($C$1,'[1]IPC Armonizado'!$B$1:$Q$1,'[1]IPC Armonizado'!$B$2:$Q$250))</f>
        <v>111.23</v>
      </c>
      <c r="F211" s="19" cm="1">
        <f t="array" ref="F211">_xlfn.XLOOKUP(transformación!A202,'[1]Desempleo armonizado'!$A$2:$A$101,_xlfn.XLOOKUP($C$1,'[1]Desempleo armonizado'!$B$1:$P$1,'[1]Desempleo armonizado'!$B$2:$P$101))</f>
        <v>5.3</v>
      </c>
      <c r="G211" s="26" cm="1">
        <f t="array" ref="G211">IFERROR(_xlfn.XLOOKUP(transformación!$B202,[1]Forwarkeys!$B$2:$B$1000,_xlfn.XLOOKUP($C$1,[1]Forwarkeys!$C$1:$BA$1,[1]Forwarkeys!$C$2:$BA$1000)),"-")</f>
        <v>9522</v>
      </c>
      <c r="H211" s="19">
        <f>España!E211</f>
        <v>106.65</v>
      </c>
      <c r="I211" s="3">
        <f>[1]Aeropuerto!$D204</f>
        <v>7210</v>
      </c>
      <c r="J211" s="3" cm="1">
        <f t="array" ref="J211">_xlfn.XLOOKUP(transformación!$B202,[1]Mortalidad!$A$2:$A$301,_xlfn.XLOOKUP($C$1,[1]Mortalidad!$B$1:$P$1,[1]Mortalidad!$B$2:$P$301))</f>
        <v>7135</v>
      </c>
      <c r="K211" s="19" cm="1">
        <f t="array" ref="K211">_xlfn.XLOOKUP(transformación!$B202,'[1]Indice del consumidor'!$A$2:$A$301,_xlfn.XLOOKUP($C$1,'[1]Indice del consumidor'!$B$1:$P$1,'[1]Indice del consumidor'!$B$2:$P$301))</f>
        <v>-0.3</v>
      </c>
      <c r="L211" s="3" cm="1">
        <f t="array" ref="L211">_xlfn.XLOOKUP(transformación!B202,'[1]Total Búsquedas'!$A$5:$A$101,_xlfn.XLOOKUP($C$1,'[1]Total Búsquedas'!$B$2:$Q$2,'[1]Total Búsquedas'!$B$5:$Q$101))</f>
        <v>59650</v>
      </c>
      <c r="M211" s="3" cm="1">
        <f t="array" ref="M211">_xlfn.XLOOKUP(transformación!B202,'[1]Búsquedas a tres meses'!$A$5:$A$101,_xlfn.XLOOKUP($C$1,'[1]Búsquedas a tres meses'!$B$2:$Q$2,'[1]Búsquedas a tres meses'!$B$5:$Q$101))</f>
        <v>54406</v>
      </c>
      <c r="N211" s="3" cm="1">
        <f t="array" ref="N211">_xlfn.XLOOKUP(transformación!B202,'[1]Búsquedas a 6 meses'!$A$5:$A$101,_xlfn.XLOOKUP($C$1,'[1]Búsquedas a 6 meses'!$B$2:$Q$2,'[1]Búsquedas a 6 meses'!$B$5:$Q$101))</f>
        <v>58138</v>
      </c>
    </row>
    <row r="212" spans="1:14" x14ac:dyDescent="0.3">
      <c r="A212" s="2" t="str">
        <f>'Viajeros Hoteles y Apartamet'!A212</f>
        <v>2021</v>
      </c>
      <c r="B212" s="2" t="str">
        <f>'Viajeros Hoteles y Apartamet'!B212</f>
        <v>9</v>
      </c>
      <c r="C212" s="3">
        <f>'Viajeros Hoteles y Apartamet'!N212</f>
        <v>6336</v>
      </c>
      <c r="D212" s="3" cm="1">
        <f t="array" ref="D212">_xlfn.XLOOKUP(transformación!A203,'[1]Pib Pc'!$A$2:$A$81,_xlfn.XLOOKUP($C$1,'[1]Pib Pc'!B$1:P$1,'[1]Pib Pc'!$B$2:$P$81))</f>
        <v>11570</v>
      </c>
      <c r="E212" s="19" cm="1">
        <f t="array" ref="E212">_xlfn.XLOOKUP(transformación!B203,'[1]IPC Armonizado'!$A$2:$A$250,_xlfn.XLOOKUP($C$1,'[1]IPC Armonizado'!$B$1:$Q$1,'[1]IPC Armonizado'!$B$2:$Q$250))</f>
        <v>112.23</v>
      </c>
      <c r="F212" s="19" cm="1">
        <f t="array" ref="F212">_xlfn.XLOOKUP(transformación!A203,'[1]Desempleo armonizado'!$A$2:$A$101,_xlfn.XLOOKUP($C$1,'[1]Desempleo armonizado'!$B$1:$P$1,'[1]Desempleo armonizado'!$B$2:$P$101))</f>
        <v>5.3</v>
      </c>
      <c r="G212" s="26" cm="1">
        <f t="array" ref="G212">IFERROR(_xlfn.XLOOKUP(transformación!$B203,[1]Forwarkeys!$B$2:$B$1000,_xlfn.XLOOKUP($C$1,[1]Forwarkeys!$C$1:$BA$1,[1]Forwarkeys!$C$2:$BA$1000)),"-")</f>
        <v>9299</v>
      </c>
      <c r="H212" s="19">
        <f>España!E212</f>
        <v>107.87</v>
      </c>
      <c r="I212" s="3">
        <f>[1]Aeropuerto!$D205</f>
        <v>7429</v>
      </c>
      <c r="J212" s="3" cm="1">
        <f t="array" ref="J212">_xlfn.XLOOKUP(transformación!$B203,[1]Mortalidad!$A$2:$A$301,_xlfn.XLOOKUP($C$1,[1]Mortalidad!$B$1:$P$1,[1]Mortalidad!$B$2:$P$301))</f>
        <v>7079</v>
      </c>
      <c r="K212" s="19" cm="1">
        <f t="array" ref="K212">_xlfn.XLOOKUP(transformación!$B203,'[1]Indice del consumidor'!$A$2:$A$301,_xlfn.XLOOKUP($C$1,'[1]Indice del consumidor'!$B$1:$P$1,'[1]Indice del consumidor'!$B$2:$P$301))</f>
        <v>-3.1</v>
      </c>
      <c r="L212" s="3" cm="1">
        <f t="array" ref="L212">_xlfn.XLOOKUP(transformación!B203,'[1]Total Búsquedas'!$A$5:$A$101,_xlfn.XLOOKUP($C$1,'[1]Total Búsquedas'!$B$2:$Q$2,'[1]Total Búsquedas'!$B$5:$Q$101))</f>
        <v>72771</v>
      </c>
      <c r="M212" s="3" cm="1">
        <f t="array" ref="M212">_xlfn.XLOOKUP(transformación!B203,'[1]Búsquedas a tres meses'!$A$5:$A$101,_xlfn.XLOOKUP($C$1,'[1]Búsquedas a tres meses'!$B$2:$Q$2,'[1]Búsquedas a tres meses'!$B$5:$Q$101))</f>
        <v>63865</v>
      </c>
      <c r="N212" s="3" cm="1">
        <f t="array" ref="N212">_xlfn.XLOOKUP(transformación!B203,'[1]Búsquedas a 6 meses'!$A$5:$A$101,_xlfn.XLOOKUP($C$1,'[1]Búsquedas a 6 meses'!$B$2:$Q$2,'[1]Búsquedas a 6 meses'!$B$5:$Q$101))</f>
        <v>69407</v>
      </c>
    </row>
    <row r="213" spans="1:14" x14ac:dyDescent="0.3">
      <c r="A213" s="2" t="str">
        <f>'Viajeros Hoteles y Apartamet'!A213</f>
        <v>2021</v>
      </c>
      <c r="B213" s="2" t="str">
        <f>'Viajeros Hoteles y Apartamet'!B213</f>
        <v>10</v>
      </c>
      <c r="C213" s="3">
        <f>'Viajeros Hoteles y Apartamet'!N213</f>
        <v>11892</v>
      </c>
      <c r="D213" s="3" cm="1">
        <f t="array" ref="D213">_xlfn.XLOOKUP(transformación!A204,'[1]Pib Pc'!$A$2:$A$81,_xlfn.XLOOKUP($C$1,'[1]Pib Pc'!B$1:P$1,'[1]Pib Pc'!$B$2:$P$81))</f>
        <v>12130</v>
      </c>
      <c r="E213" s="19" cm="1">
        <f t="array" ref="E213">_xlfn.XLOOKUP(transformación!B204,'[1]IPC Armonizado'!$A$2:$A$250,_xlfn.XLOOKUP($C$1,'[1]IPC Armonizado'!$B$1:$Q$1,'[1]IPC Armonizado'!$B$2:$Q$250))</f>
        <v>113.03</v>
      </c>
      <c r="F213" s="19" cm="1">
        <f t="array" ref="F213">_xlfn.XLOOKUP(transformación!A204,'[1]Desempleo armonizado'!$A$2:$A$101,_xlfn.XLOOKUP($C$1,'[1]Desempleo armonizado'!$B$1:$P$1,'[1]Desempleo armonizado'!$B$2:$P$101))</f>
        <v>5.0999999999999996</v>
      </c>
      <c r="G213" s="26" cm="1">
        <f t="array" ref="G213">IFERROR(_xlfn.XLOOKUP(transformación!$B204,[1]Forwarkeys!$B$2:$B$1000,_xlfn.XLOOKUP($C$1,[1]Forwarkeys!$C$1:$BA$1,[1]Forwarkeys!$C$2:$BA$1000)),"-")</f>
        <v>10660</v>
      </c>
      <c r="H213" s="19">
        <f>España!E213</f>
        <v>109.6</v>
      </c>
      <c r="I213" s="3">
        <f>[1]Aeropuerto!$D206</f>
        <v>9199</v>
      </c>
      <c r="J213" s="3" cm="1">
        <f t="array" ref="J213">_xlfn.XLOOKUP(transformación!$B204,[1]Mortalidad!$A$2:$A$301,_xlfn.XLOOKUP($C$1,[1]Mortalidad!$B$1:$P$1,[1]Mortalidad!$B$2:$P$301))</f>
        <v>7734</v>
      </c>
      <c r="K213" s="19" cm="1">
        <f t="array" ref="K213">_xlfn.XLOOKUP(transformación!$B204,'[1]Indice del consumidor'!$A$2:$A$301,_xlfn.XLOOKUP($C$1,'[1]Indice del consumidor'!$B$1:$P$1,'[1]Indice del consumidor'!$B$2:$P$301))</f>
        <v>-2.8</v>
      </c>
      <c r="L213" s="3" cm="1">
        <f t="array" ref="L213">_xlfn.XLOOKUP(transformación!B204,'[1]Total Búsquedas'!$A$5:$A$101,_xlfn.XLOOKUP($C$1,'[1]Total Búsquedas'!$B$2:$Q$2,'[1]Total Búsquedas'!$B$5:$Q$101))</f>
        <v>83313</v>
      </c>
      <c r="M213" s="3" cm="1">
        <f t="array" ref="M213">_xlfn.XLOOKUP(transformación!B204,'[1]Búsquedas a tres meses'!$A$5:$A$101,_xlfn.XLOOKUP($C$1,'[1]Búsquedas a tres meses'!$B$2:$Q$2,'[1]Búsquedas a tres meses'!$B$5:$Q$101))</f>
        <v>70581</v>
      </c>
      <c r="N213" s="3" cm="1">
        <f t="array" ref="N213">_xlfn.XLOOKUP(transformación!B204,'[1]Búsquedas a 6 meses'!$A$5:$A$101,_xlfn.XLOOKUP($C$1,'[1]Búsquedas a 6 meses'!$B$2:$Q$2,'[1]Búsquedas a 6 meses'!$B$5:$Q$101))</f>
        <v>78905</v>
      </c>
    </row>
    <row r="214" spans="1:14" x14ac:dyDescent="0.3">
      <c r="A214" s="2" t="str">
        <f>'Viajeros Hoteles y Apartamet'!A214</f>
        <v>2021</v>
      </c>
      <c r="B214" s="2" t="str">
        <f>'Viajeros Hoteles y Apartamet'!B214</f>
        <v>11</v>
      </c>
      <c r="C214" s="3">
        <f>'Viajeros Hoteles y Apartamet'!N214</f>
        <v>4885</v>
      </c>
      <c r="D214" s="3" cm="1">
        <f t="array" ref="D214">_xlfn.XLOOKUP(transformación!A205,'[1]Pib Pc'!$A$2:$A$81,_xlfn.XLOOKUP($C$1,'[1]Pib Pc'!B$1:P$1,'[1]Pib Pc'!$B$2:$P$81))</f>
        <v>12130</v>
      </c>
      <c r="E214" s="19" cm="1">
        <f t="array" ref="E214">_xlfn.XLOOKUP(transformación!B205,'[1]IPC Armonizado'!$A$2:$A$250,_xlfn.XLOOKUP($C$1,'[1]IPC Armonizado'!$B$1:$Q$1,'[1]IPC Armonizado'!$B$2:$Q$250))</f>
        <v>113.62</v>
      </c>
      <c r="F214" s="19" cm="1">
        <f t="array" ref="F214">_xlfn.XLOOKUP(transformación!A205,'[1]Desempleo armonizado'!$A$2:$A$101,_xlfn.XLOOKUP($C$1,'[1]Desempleo armonizado'!$B$1:$P$1,'[1]Desempleo armonizado'!$B$2:$P$101))</f>
        <v>5.0999999999999996</v>
      </c>
      <c r="G214" s="26" cm="1">
        <f t="array" ref="G214">IFERROR(_xlfn.XLOOKUP(transformación!$B205,[1]Forwarkeys!$B$2:$B$1000,_xlfn.XLOOKUP($C$1,[1]Forwarkeys!$C$1:$BA$1,[1]Forwarkeys!$C$2:$BA$1000)),"-")</f>
        <v>7665</v>
      </c>
      <c r="H214" s="19">
        <f>España!E214</f>
        <v>109.87</v>
      </c>
      <c r="I214" s="3">
        <f>[1]Aeropuerto!$D207</f>
        <v>4778</v>
      </c>
      <c r="J214" s="3" cm="1">
        <f t="array" ref="J214">_xlfn.XLOOKUP(transformación!$B205,[1]Mortalidad!$A$2:$A$301,_xlfn.XLOOKUP($C$1,[1]Mortalidad!$B$1:$P$1,[1]Mortalidad!$B$2:$P$301))</f>
        <v>9055</v>
      </c>
      <c r="K214" s="19" cm="1">
        <f t="array" ref="K214">_xlfn.XLOOKUP(transformación!$B205,'[1]Indice del consumidor'!$A$2:$A$301,_xlfn.XLOOKUP($C$1,'[1]Indice del consumidor'!$B$1:$P$1,'[1]Indice del consumidor'!$B$2:$P$301))</f>
        <v>-6.8</v>
      </c>
      <c r="L214" s="3" cm="1">
        <f t="array" ref="L214">_xlfn.XLOOKUP(transformación!B205,'[1]Total Búsquedas'!$A$5:$A$101,_xlfn.XLOOKUP($C$1,'[1]Total Búsquedas'!$B$2:$Q$2,'[1]Total Búsquedas'!$B$5:$Q$101))</f>
        <v>82436</v>
      </c>
      <c r="M214" s="3" cm="1">
        <f t="array" ref="M214">_xlfn.XLOOKUP(transformación!B205,'[1]Búsquedas a tres meses'!$A$5:$A$101,_xlfn.XLOOKUP($C$1,'[1]Búsquedas a tres meses'!$B$2:$Q$2,'[1]Búsquedas a tres meses'!$B$5:$Q$101))</f>
        <v>68332</v>
      </c>
      <c r="N214" s="3" cm="1">
        <f t="array" ref="N214">_xlfn.XLOOKUP(transformación!B205,'[1]Búsquedas a 6 meses'!$A$5:$A$101,_xlfn.XLOOKUP($C$1,'[1]Búsquedas a 6 meses'!$B$2:$Q$2,'[1]Búsquedas a 6 meses'!$B$5:$Q$101))</f>
        <v>77454</v>
      </c>
    </row>
    <row r="215" spans="1:14" x14ac:dyDescent="0.3">
      <c r="A215" s="2" t="str">
        <f>'Viajeros Hoteles y Apartamet'!A215</f>
        <v>2021</v>
      </c>
      <c r="B215" s="2" t="str">
        <f>'Viajeros Hoteles y Apartamet'!B215</f>
        <v>12</v>
      </c>
      <c r="C215" s="3">
        <f>'Viajeros Hoteles y Apartamet'!N215</f>
        <v>3911</v>
      </c>
      <c r="D215" s="3" cm="1">
        <f t="array" ref="D215">_xlfn.XLOOKUP(transformación!A206,'[1]Pib Pc'!$A$2:$A$81,_xlfn.XLOOKUP($C$1,'[1]Pib Pc'!B$1:P$1,'[1]Pib Pc'!$B$2:$P$81))</f>
        <v>12130</v>
      </c>
      <c r="E215" s="19" cm="1">
        <f t="array" ref="E215">_xlfn.XLOOKUP(transformación!B206,'[1]IPC Armonizado'!$A$2:$A$250,_xlfn.XLOOKUP($C$1,'[1]IPC Armonizado'!$B$1:$Q$1,'[1]IPC Armonizado'!$B$2:$Q$250))</f>
        <v>113.95</v>
      </c>
      <c r="F215" s="19" cm="1">
        <f t="array" ref="F215">_xlfn.XLOOKUP(transformación!A206,'[1]Desempleo armonizado'!$A$2:$A$101,_xlfn.XLOOKUP($C$1,'[1]Desempleo armonizado'!$B$1:$P$1,'[1]Desempleo armonizado'!$B$2:$P$101))</f>
        <v>5.0999999999999996</v>
      </c>
      <c r="G215" s="26" cm="1">
        <f t="array" ref="G215">IFERROR(_xlfn.XLOOKUP(transformación!$B206,[1]Forwarkeys!$B$2:$B$1000,_xlfn.XLOOKUP($C$1,[1]Forwarkeys!$C$1:$BA$1,[1]Forwarkeys!$C$2:$BA$1000)),"-")</f>
        <v>7358</v>
      </c>
      <c r="H215" s="19">
        <f>España!E215</f>
        <v>111.13</v>
      </c>
      <c r="I215" s="3">
        <f>[1]Aeropuerto!$D208</f>
        <v>4539</v>
      </c>
      <c r="J215" s="3" cm="1">
        <f t="array" ref="J215">_xlfn.XLOOKUP(transformación!$B206,[1]Mortalidad!$A$2:$A$301,_xlfn.XLOOKUP($C$1,[1]Mortalidad!$B$1:$P$1,[1]Mortalidad!$B$2:$P$301))</f>
        <v>8962</v>
      </c>
      <c r="K215" s="19" cm="1">
        <f t="array" ref="K215">_xlfn.XLOOKUP(transformación!$B206,'[1]Indice del consumidor'!$A$2:$A$301,_xlfn.XLOOKUP($C$1,'[1]Indice del consumidor'!$B$1:$P$1,'[1]Indice del consumidor'!$B$2:$P$301))</f>
        <v>-10.5</v>
      </c>
      <c r="L215" s="3" cm="1">
        <f t="array" ref="L215">_xlfn.XLOOKUP(transformación!B206,'[1]Total Búsquedas'!$A$5:$A$101,_xlfn.XLOOKUP($C$1,'[1]Total Búsquedas'!$B$2:$Q$2,'[1]Total Búsquedas'!$B$5:$Q$101))</f>
        <v>89831</v>
      </c>
      <c r="M215" s="3" cm="1">
        <f t="array" ref="M215">_xlfn.XLOOKUP(transformación!B206,'[1]Búsquedas a tres meses'!$A$5:$A$101,_xlfn.XLOOKUP($C$1,'[1]Búsquedas a tres meses'!$B$2:$Q$2,'[1]Búsquedas a tres meses'!$B$5:$Q$101))</f>
        <v>75242</v>
      </c>
      <c r="N215" s="3" cm="1">
        <f t="array" ref="N215">_xlfn.XLOOKUP(transformación!B206,'[1]Búsquedas a 6 meses'!$A$5:$A$101,_xlfn.XLOOKUP($C$1,'[1]Búsquedas a 6 meses'!$B$2:$Q$2,'[1]Búsquedas a 6 meses'!$B$5:$Q$101))</f>
        <v>84613</v>
      </c>
    </row>
    <row r="216" spans="1:14" x14ac:dyDescent="0.3">
      <c r="A216" s="2" t="str">
        <f>'Viajeros Hoteles y Apartamet'!A216</f>
        <v>2022</v>
      </c>
      <c r="B216" s="2" t="str">
        <f>'Viajeros Hoteles y Apartamet'!B216</f>
        <v>1</v>
      </c>
      <c r="C216" s="3">
        <f>'Viajeros Hoteles y Apartamet'!N216</f>
        <v>4088</v>
      </c>
      <c r="D216" s="3" cm="1">
        <f t="array" ref="D216">_xlfn.XLOOKUP(transformación!A207,'[1]Pib Pc'!$A$2:$A$81,_xlfn.XLOOKUP($C$1,'[1]Pib Pc'!B$1:P$1,'[1]Pib Pc'!$B$2:$P$81))</f>
        <v>11600</v>
      </c>
      <c r="E216" s="19" cm="1">
        <f t="array" ref="E216">_xlfn.XLOOKUP(transformación!B207,'[1]IPC Armonizado'!$A$2:$A$250,_xlfn.XLOOKUP($C$1,'[1]IPC Armonizado'!$B$1:$Q$1,'[1]IPC Armonizado'!$B$2:$Q$250))</f>
        <v>113.93</v>
      </c>
      <c r="F216" s="19" cm="1">
        <f t="array" ref="F216">_xlfn.XLOOKUP(transformación!A207,'[1]Desempleo armonizado'!$A$2:$A$101,_xlfn.XLOOKUP($C$1,'[1]Desempleo armonizado'!$B$1:$P$1,'[1]Desempleo armonizado'!$B$2:$P$101))</f>
        <v>5.2</v>
      </c>
      <c r="G216" s="26" cm="1">
        <f t="array" ref="G216">IFERROR(_xlfn.XLOOKUP(transformación!$B207,[1]Forwarkeys!$B$2:$B$1000,_xlfn.XLOOKUP($C$1,[1]Forwarkeys!$C$1:$BA$1,[1]Forwarkeys!$C$2:$BA$1000)),"-")</f>
        <v>7359</v>
      </c>
      <c r="H216" s="19">
        <f>España!E216</f>
        <v>110.26</v>
      </c>
      <c r="I216" s="3">
        <f>[1]Aeropuerto!$D209</f>
        <v>3968</v>
      </c>
      <c r="J216" s="3" cm="1">
        <f t="array" ref="J216">_xlfn.XLOOKUP(transformación!$B207,[1]Mortalidad!$A$2:$A$301,_xlfn.XLOOKUP($C$1,[1]Mortalidad!$B$1:$P$1,[1]Mortalidad!$B$2:$P$301))</f>
        <v>7824</v>
      </c>
      <c r="K216" s="19" cm="1">
        <f t="array" ref="K216">_xlfn.XLOOKUP(transformación!$B207,'[1]Indice del consumidor'!$A$2:$A$301,_xlfn.XLOOKUP($C$1,'[1]Indice del consumidor'!$B$1:$P$1,'[1]Indice del consumidor'!$B$2:$P$301))</f>
        <v>-8.6</v>
      </c>
      <c r="L216" s="3" cm="1">
        <f t="array" ref="L216">_xlfn.XLOOKUP(transformación!B207,'[1]Total Búsquedas'!$A$5:$A$101,_xlfn.XLOOKUP($C$1,'[1]Total Búsquedas'!$B$2:$Q$2,'[1]Total Búsquedas'!$B$5:$Q$101))</f>
        <v>100642</v>
      </c>
      <c r="M216" s="3" cm="1">
        <f t="array" ref="M216">_xlfn.XLOOKUP(transformación!B207,'[1]Búsquedas a tres meses'!$A$5:$A$101,_xlfn.XLOOKUP($C$1,'[1]Búsquedas a tres meses'!$B$2:$Q$2,'[1]Búsquedas a tres meses'!$B$5:$Q$101))</f>
        <v>78415</v>
      </c>
      <c r="N216" s="3" cm="1">
        <f t="array" ref="N216">_xlfn.XLOOKUP(transformación!B207,'[1]Búsquedas a 6 meses'!$A$5:$A$101,_xlfn.XLOOKUP($C$1,'[1]Búsquedas a 6 meses'!$B$2:$Q$2,'[1]Búsquedas a 6 meses'!$B$5:$Q$101))</f>
        <v>93232</v>
      </c>
    </row>
    <row r="217" spans="1:14" x14ac:dyDescent="0.3">
      <c r="A217" s="2" t="str">
        <f>'Viajeros Hoteles y Apartamet'!A217</f>
        <v>2022</v>
      </c>
      <c r="B217" s="2" t="str">
        <f>'Viajeros Hoteles y Apartamet'!B217</f>
        <v>2</v>
      </c>
      <c r="C217" s="3">
        <f>'Viajeros Hoteles y Apartamet'!N217</f>
        <v>5438</v>
      </c>
      <c r="D217" s="3" cm="1">
        <f t="array" ref="D217">_xlfn.XLOOKUP(transformación!A208,'[1]Pib Pc'!$A$2:$A$81,_xlfn.XLOOKUP($C$1,'[1]Pib Pc'!B$1:P$1,'[1]Pib Pc'!$B$2:$P$81))</f>
        <v>11600</v>
      </c>
      <c r="E217" s="19" cm="1">
        <f t="array" ref="E217">_xlfn.XLOOKUP(transformación!B208,'[1]IPC Armonizado'!$A$2:$A$250,_xlfn.XLOOKUP($C$1,'[1]IPC Armonizado'!$B$1:$Q$1,'[1]IPC Armonizado'!$B$2:$Q$250))</f>
        <v>115.4</v>
      </c>
      <c r="F217" s="19" cm="1">
        <f t="array" ref="F217">_xlfn.XLOOKUP(transformación!A208,'[1]Desempleo armonizado'!$A$2:$A$101,_xlfn.XLOOKUP($C$1,'[1]Desempleo armonizado'!$B$1:$P$1,'[1]Desempleo armonizado'!$B$2:$P$101))</f>
        <v>5.2</v>
      </c>
      <c r="G217" s="26" cm="1">
        <f t="array" ref="G217">IFERROR(_xlfn.XLOOKUP(transformación!$B208,[1]Forwarkeys!$B$2:$B$1000,_xlfn.XLOOKUP($C$1,[1]Forwarkeys!$C$1:$BA$1,[1]Forwarkeys!$C$2:$BA$1000)),"-")</f>
        <v>5968</v>
      </c>
      <c r="H217" s="19">
        <f>España!E217</f>
        <v>111.15</v>
      </c>
      <c r="I217" s="3">
        <f>[1]Aeropuerto!$D210</f>
        <v>5257</v>
      </c>
      <c r="J217" s="3" cm="1">
        <f t="array" ref="J217">_xlfn.XLOOKUP(transformación!$B208,[1]Mortalidad!$A$2:$A$301,_xlfn.XLOOKUP($C$1,[1]Mortalidad!$B$1:$P$1,[1]Mortalidad!$B$2:$P$301))</f>
        <v>7441</v>
      </c>
      <c r="K217" s="19" cm="1">
        <f t="array" ref="K217">_xlfn.XLOOKUP(transformación!$B208,'[1]Indice del consumidor'!$A$2:$A$301,_xlfn.XLOOKUP($C$1,'[1]Indice del consumidor'!$B$1:$P$1,'[1]Indice del consumidor'!$B$2:$P$301))</f>
        <v>-7.3</v>
      </c>
      <c r="L217" s="3" cm="1">
        <f t="array" ref="L217">_xlfn.XLOOKUP(transformación!B208,'[1]Total Búsquedas'!$A$5:$A$101,_xlfn.XLOOKUP($C$1,'[1]Total Búsquedas'!$B$2:$Q$2,'[1]Total Búsquedas'!$B$5:$Q$101))</f>
        <v>100950</v>
      </c>
      <c r="M217" s="3" cm="1">
        <f t="array" ref="M217">_xlfn.XLOOKUP(transformación!B208,'[1]Búsquedas a tres meses'!$A$5:$A$101,_xlfn.XLOOKUP($C$1,'[1]Búsquedas a tres meses'!$B$2:$Q$2,'[1]Búsquedas a tres meses'!$B$5:$Q$101))</f>
        <v>77641</v>
      </c>
      <c r="N217" s="3" cm="1">
        <f t="array" ref="N217">_xlfn.XLOOKUP(transformación!B208,'[1]Búsquedas a 6 meses'!$A$5:$A$101,_xlfn.XLOOKUP($C$1,'[1]Búsquedas a 6 meses'!$B$2:$Q$2,'[1]Búsquedas a 6 meses'!$B$5:$Q$101))</f>
        <v>94387</v>
      </c>
    </row>
    <row r="218" spans="1:14" x14ac:dyDescent="0.3">
      <c r="A218" s="2" t="str">
        <f>'Viajeros Hoteles y Apartamet'!A218</f>
        <v>2022</v>
      </c>
      <c r="B218" s="2" t="str">
        <f>'Viajeros Hoteles y Apartamet'!B218</f>
        <v>3</v>
      </c>
      <c r="C218" s="3">
        <f>'Viajeros Hoteles y Apartamet'!N218</f>
        <v>7839</v>
      </c>
      <c r="D218" s="3" cm="1">
        <f t="array" ref="D218">_xlfn.XLOOKUP(transformación!A209,'[1]Pib Pc'!$A$2:$A$81,_xlfn.XLOOKUP($C$1,'[1]Pib Pc'!B$1:P$1,'[1]Pib Pc'!$B$2:$P$81))</f>
        <v>11600</v>
      </c>
      <c r="E218" s="19" cm="1">
        <f t="array" ref="E218">_xlfn.XLOOKUP(transformación!B209,'[1]IPC Armonizado'!$A$2:$A$250,_xlfn.XLOOKUP($C$1,'[1]IPC Armonizado'!$B$1:$Q$1,'[1]IPC Armonizado'!$B$2:$Q$250))</f>
        <v>118</v>
      </c>
      <c r="F218" s="19" cm="1">
        <f t="array" ref="F218">_xlfn.XLOOKUP(transformación!A209,'[1]Desempleo armonizado'!$A$2:$A$101,_xlfn.XLOOKUP($C$1,'[1]Desempleo armonizado'!$B$1:$P$1,'[1]Desempleo armonizado'!$B$2:$P$101))</f>
        <v>5.2</v>
      </c>
      <c r="G218" s="26" cm="1">
        <f t="array" ref="G218">IFERROR(_xlfn.XLOOKUP(transformación!$B209,[1]Forwarkeys!$B$2:$B$1000,_xlfn.XLOOKUP($C$1,[1]Forwarkeys!$C$1:$BA$1,[1]Forwarkeys!$C$2:$BA$1000)),"-")</f>
        <v>7496</v>
      </c>
      <c r="H218" s="19">
        <f>España!E218</f>
        <v>115.51</v>
      </c>
      <c r="I218" s="3">
        <f>[1]Aeropuerto!$D211</f>
        <v>6191</v>
      </c>
      <c r="J218" s="3" cm="1">
        <f t="array" ref="J218">_xlfn.XLOOKUP(transformación!$B209,[1]Mortalidad!$A$2:$A$301,_xlfn.XLOOKUP($C$1,[1]Mortalidad!$B$1:$P$1,[1]Mortalidad!$B$2:$P$301))</f>
        <v>8612</v>
      </c>
      <c r="K218" s="19" cm="1">
        <f t="array" ref="K218">_xlfn.XLOOKUP(transformación!$B209,'[1]Indice del consumidor'!$A$2:$A$301,_xlfn.XLOOKUP($C$1,'[1]Indice del consumidor'!$B$1:$P$1,'[1]Indice del consumidor'!$B$2:$P$301))</f>
        <v>-22</v>
      </c>
      <c r="L218" s="3" cm="1">
        <f t="array" ref="L218">_xlfn.XLOOKUP(transformación!B209,'[1]Total Búsquedas'!$A$5:$A$101,_xlfn.XLOOKUP($C$1,'[1]Total Búsquedas'!$B$2:$Q$2,'[1]Total Búsquedas'!$B$5:$Q$101))</f>
        <v>108126</v>
      </c>
      <c r="M218" s="3" cm="1">
        <f t="array" ref="M218">_xlfn.XLOOKUP(transformación!B209,'[1]Búsquedas a tres meses'!$A$5:$A$101,_xlfn.XLOOKUP($C$1,'[1]Búsquedas a tres meses'!$B$2:$Q$2,'[1]Búsquedas a tres meses'!$B$5:$Q$101))</f>
        <v>84293</v>
      </c>
      <c r="N218" s="3" cm="1">
        <f t="array" ref="N218">_xlfn.XLOOKUP(transformación!B209,'[1]Búsquedas a 6 meses'!$A$5:$A$101,_xlfn.XLOOKUP($C$1,'[1]Búsquedas a 6 meses'!$B$2:$Q$2,'[1]Búsquedas a 6 meses'!$B$5:$Q$101))</f>
        <v>103215</v>
      </c>
    </row>
    <row r="219" spans="1:14" x14ac:dyDescent="0.3">
      <c r="A219" s="2" t="str">
        <f>'Viajeros Hoteles y Apartamet'!A219</f>
        <v>2022</v>
      </c>
      <c r="B219" s="2" t="str">
        <f>'Viajeros Hoteles y Apartamet'!B219</f>
        <v>4</v>
      </c>
      <c r="C219" s="3">
        <f>'Viajeros Hoteles y Apartamet'!N219</f>
        <v>10027</v>
      </c>
      <c r="D219" s="3" cm="1">
        <f t="array" ref="D219">_xlfn.XLOOKUP(transformación!A210,'[1]Pib Pc'!$A$2:$A$81,_xlfn.XLOOKUP($C$1,'[1]Pib Pc'!B$1:P$1,'[1]Pib Pc'!$B$2:$P$81))</f>
        <v>12450</v>
      </c>
      <c r="E219" s="19" cm="1">
        <f t="array" ref="E219">_xlfn.XLOOKUP(transformación!B210,'[1]IPC Armonizado'!$A$2:$A$250,_xlfn.XLOOKUP($C$1,'[1]IPC Armonizado'!$B$1:$Q$1,'[1]IPC Armonizado'!$B$2:$Q$250))</f>
        <v>118.75</v>
      </c>
      <c r="F219" s="19" cm="1">
        <f t="array" ref="F219">_xlfn.XLOOKUP(transformación!A210,'[1]Desempleo armonizado'!$A$2:$A$101,_xlfn.XLOOKUP($C$1,'[1]Desempleo armonizado'!$B$1:$P$1,'[1]Desempleo armonizado'!$B$2:$P$101))</f>
        <v>4.3</v>
      </c>
      <c r="G219" s="26" cm="1">
        <f t="array" ref="G219">IFERROR(_xlfn.XLOOKUP(transformación!$B210,[1]Forwarkeys!$B$2:$B$1000,_xlfn.XLOOKUP($C$1,[1]Forwarkeys!$C$1:$BA$1,[1]Forwarkeys!$C$2:$BA$1000)),"-")</f>
        <v>8155</v>
      </c>
      <c r="H219" s="19">
        <f>España!E219</f>
        <v>115.21</v>
      </c>
      <c r="I219" s="3">
        <f>[1]Aeropuerto!$D212</f>
        <v>6983</v>
      </c>
      <c r="J219" s="3" cm="1">
        <f t="array" ref="J219">_xlfn.XLOOKUP(transformación!$B210,[1]Mortalidad!$A$2:$A$301,_xlfn.XLOOKUP($C$1,[1]Mortalidad!$B$1:$P$1,[1]Mortalidad!$B$2:$P$301))</f>
        <v>7725</v>
      </c>
      <c r="K219" s="19" cm="1">
        <f t="array" ref="K219">_xlfn.XLOOKUP(transformación!$B210,'[1]Indice del consumidor'!$A$2:$A$301,_xlfn.XLOOKUP($C$1,'[1]Indice del consumidor'!$B$1:$P$1,'[1]Indice del consumidor'!$B$2:$P$301))</f>
        <v>-21</v>
      </c>
      <c r="L219" s="3" cm="1">
        <f t="array" ref="L219">_xlfn.XLOOKUP(transformación!B210,'[1]Total Búsquedas'!$A$5:$A$101,_xlfn.XLOOKUP($C$1,'[1]Total Búsquedas'!$B$2:$Q$2,'[1]Total Búsquedas'!$B$5:$Q$101))</f>
        <v>95945</v>
      </c>
      <c r="M219" s="3" cm="1">
        <f t="array" ref="M219">_xlfn.XLOOKUP(transformación!B210,'[1]Búsquedas a tres meses'!$A$5:$A$101,_xlfn.XLOOKUP($C$1,'[1]Búsquedas a tres meses'!$B$2:$Q$2,'[1]Búsquedas a tres meses'!$B$5:$Q$101))</f>
        <v>76612</v>
      </c>
      <c r="N219" s="3" cm="1">
        <f t="array" ref="N219">_xlfn.XLOOKUP(transformación!B210,'[1]Búsquedas a 6 meses'!$A$5:$A$101,_xlfn.XLOOKUP($C$1,'[1]Búsquedas a 6 meses'!$B$2:$Q$2,'[1]Búsquedas a 6 meses'!$B$5:$Q$101))</f>
        <v>93449</v>
      </c>
    </row>
    <row r="220" spans="1:14" x14ac:dyDescent="0.3">
      <c r="A220" s="2" t="str">
        <f>'Viajeros Hoteles y Apartamet'!A220</f>
        <v>2022</v>
      </c>
      <c r="B220" s="2" t="str">
        <f>'Viajeros Hoteles y Apartamet'!B220</f>
        <v>5</v>
      </c>
      <c r="C220" s="3">
        <f>'Viajeros Hoteles y Apartamet'!N220</f>
        <v>12090</v>
      </c>
      <c r="D220" s="3" cm="1">
        <f t="array" ref="D220">_xlfn.XLOOKUP(transformación!A211,'[1]Pib Pc'!$A$2:$A$81,_xlfn.XLOOKUP($C$1,'[1]Pib Pc'!B$1:P$1,'[1]Pib Pc'!$B$2:$P$81))</f>
        <v>12450</v>
      </c>
      <c r="E220" s="19" cm="1">
        <f t="array" ref="E220">_xlfn.XLOOKUP(transformación!B211,'[1]IPC Armonizado'!$A$2:$A$250,_xlfn.XLOOKUP($C$1,'[1]IPC Armonizado'!$B$1:$Q$1,'[1]IPC Armonizado'!$B$2:$Q$250))</f>
        <v>119.6</v>
      </c>
      <c r="F220" s="19" cm="1">
        <f t="array" ref="F220">_xlfn.XLOOKUP(transformación!A211,'[1]Desempleo armonizado'!$A$2:$A$101,_xlfn.XLOOKUP($C$1,'[1]Desempleo armonizado'!$B$1:$P$1,'[1]Desempleo armonizado'!$B$2:$P$101))</f>
        <v>4.3</v>
      </c>
      <c r="G220" s="26" cm="1">
        <f t="array" ref="G220">IFERROR(_xlfn.XLOOKUP(transformación!$B211,[1]Forwarkeys!$B$2:$B$1000,_xlfn.XLOOKUP($C$1,[1]Forwarkeys!$C$1:$BA$1,[1]Forwarkeys!$C$2:$BA$1000)),"-")</f>
        <v>10274</v>
      </c>
      <c r="H220" s="19">
        <f>España!E220</f>
        <v>116.03</v>
      </c>
      <c r="I220" s="3">
        <f>[1]Aeropuerto!$D213</f>
        <v>8559</v>
      </c>
      <c r="J220" s="3" cm="1">
        <f t="array" ref="J220">_xlfn.XLOOKUP(transformación!$B211,[1]Mortalidad!$A$2:$A$301,_xlfn.XLOOKUP($C$1,[1]Mortalidad!$B$1:$P$1,[1]Mortalidad!$B$2:$P$301))</f>
        <v>7029</v>
      </c>
      <c r="K220" s="19" cm="1">
        <f t="array" ref="K220">_xlfn.XLOOKUP(transformación!$B211,'[1]Indice del consumidor'!$A$2:$A$301,_xlfn.XLOOKUP($C$1,'[1]Indice del consumidor'!$B$1:$P$1,'[1]Indice del consumidor'!$B$2:$P$301))</f>
        <v>-24.2</v>
      </c>
      <c r="L220" s="3" cm="1">
        <f t="array" ref="L220">_xlfn.XLOOKUP(transformación!B211,'[1]Total Búsquedas'!$A$5:$A$101,_xlfn.XLOOKUP($C$1,'[1]Total Búsquedas'!$B$2:$Q$2,'[1]Total Búsquedas'!$B$5:$Q$101))</f>
        <v>101936</v>
      </c>
      <c r="M220" s="3" cm="1">
        <f t="array" ref="M220">_xlfn.XLOOKUP(transformación!B211,'[1]Búsquedas a tres meses'!$A$5:$A$101,_xlfn.XLOOKUP($C$1,'[1]Búsquedas a tres meses'!$B$2:$Q$2,'[1]Búsquedas a tres meses'!$B$5:$Q$101))</f>
        <v>84709</v>
      </c>
      <c r="N220" s="3" cm="1">
        <f t="array" ref="N220">_xlfn.XLOOKUP(transformación!B211,'[1]Búsquedas a 6 meses'!$A$5:$A$101,_xlfn.XLOOKUP($C$1,'[1]Búsquedas a 6 meses'!$B$2:$Q$2,'[1]Búsquedas a 6 meses'!$B$5:$Q$101))</f>
        <v>98673</v>
      </c>
    </row>
    <row r="221" spans="1:14" x14ac:dyDescent="0.3">
      <c r="A221" s="2" t="str">
        <f>'Viajeros Hoteles y Apartamet'!A221</f>
        <v>2022</v>
      </c>
      <c r="B221" s="2" t="str">
        <f>'Viajeros Hoteles y Apartamet'!B221</f>
        <v>6</v>
      </c>
      <c r="C221" s="3">
        <f>'Viajeros Hoteles y Apartamet'!N221</f>
        <v>11691</v>
      </c>
      <c r="D221" s="3" cm="1">
        <f t="array" ref="D221">_xlfn.XLOOKUP(transformación!A212,'[1]Pib Pc'!$A$2:$A$81,_xlfn.XLOOKUP($C$1,'[1]Pib Pc'!B$1:P$1,'[1]Pib Pc'!$B$2:$P$81))</f>
        <v>12450</v>
      </c>
      <c r="E221" s="19" cm="1">
        <f t="array" ref="E221">_xlfn.XLOOKUP(transformación!B212,'[1]IPC Armonizado'!$A$2:$A$250,_xlfn.XLOOKUP($C$1,'[1]IPC Armonizado'!$B$1:$Q$1,'[1]IPC Armonizado'!$B$2:$Q$250))</f>
        <v>120.99</v>
      </c>
      <c r="F221" s="19" cm="1">
        <f t="array" ref="F221">_xlfn.XLOOKUP(transformación!A212,'[1]Desempleo armonizado'!$A$2:$A$101,_xlfn.XLOOKUP($C$1,'[1]Desempleo armonizado'!$B$1:$P$1,'[1]Desempleo armonizado'!$B$2:$P$101))</f>
        <v>4.3</v>
      </c>
      <c r="G221" s="26" cm="1">
        <f t="array" ref="G221">IFERROR(_xlfn.XLOOKUP(transformación!$B212,[1]Forwarkeys!$B$2:$B$1000,_xlfn.XLOOKUP($C$1,[1]Forwarkeys!$C$1:$BA$1,[1]Forwarkeys!$C$2:$BA$1000)),"-")</f>
        <v>12440</v>
      </c>
      <c r="H221" s="19">
        <f>España!E221</f>
        <v>118.22</v>
      </c>
      <c r="I221" s="3">
        <f>[1]Aeropuerto!$D214</f>
        <v>10516</v>
      </c>
      <c r="J221" s="3" cm="1">
        <f t="array" ref="J221">_xlfn.XLOOKUP(transformación!$B212,[1]Mortalidad!$A$2:$A$301,_xlfn.XLOOKUP($C$1,[1]Mortalidad!$B$1:$P$1,[1]Mortalidad!$B$2:$P$301))</f>
        <v>7030</v>
      </c>
      <c r="K221" s="19" cm="1">
        <f t="array" ref="K221">_xlfn.XLOOKUP(transformación!$B212,'[1]Indice del consumidor'!$A$2:$A$301,_xlfn.XLOOKUP($C$1,'[1]Indice del consumidor'!$B$1:$P$1,'[1]Indice del consumidor'!$B$2:$P$301))</f>
        <v>-24.8</v>
      </c>
      <c r="L221" s="3" cm="1">
        <f t="array" ref="L221">_xlfn.XLOOKUP(transformación!B212,'[1]Total Búsquedas'!$A$5:$A$101,_xlfn.XLOOKUP($C$1,'[1]Total Búsquedas'!$B$2:$Q$2,'[1]Total Búsquedas'!$B$5:$Q$101))</f>
        <v>91109</v>
      </c>
      <c r="M221" s="3" cm="1">
        <f t="array" ref="M221">_xlfn.XLOOKUP(transformación!B212,'[1]Búsquedas a tres meses'!$A$5:$A$101,_xlfn.XLOOKUP($C$1,'[1]Búsquedas a tres meses'!$B$2:$Q$2,'[1]Búsquedas a tres meses'!$B$5:$Q$101))</f>
        <v>76346</v>
      </c>
      <c r="N221" s="3" cm="1">
        <f t="array" ref="N221">_xlfn.XLOOKUP(transformación!B212,'[1]Búsquedas a 6 meses'!$A$5:$A$101,_xlfn.XLOOKUP($C$1,'[1]Búsquedas a 6 meses'!$B$2:$Q$2,'[1]Búsquedas a 6 meses'!$B$5:$Q$101))</f>
        <v>87697</v>
      </c>
    </row>
    <row r="222" spans="1:14" x14ac:dyDescent="0.3">
      <c r="A222" s="2" t="str">
        <f>'Viajeros Hoteles y Apartamet'!A222</f>
        <v>2022</v>
      </c>
      <c r="B222" s="2" t="str">
        <f>'Viajeros Hoteles y Apartamet'!B222</f>
        <v>7</v>
      </c>
      <c r="C222" s="3">
        <f>'Viajeros Hoteles y Apartamet'!N222</f>
        <v>11537</v>
      </c>
      <c r="D222" s="3" cm="1">
        <f t="array" ref="D222">_xlfn.XLOOKUP(transformación!A213,'[1]Pib Pc'!$A$2:$A$81,_xlfn.XLOOKUP($C$1,'[1]Pib Pc'!B$1:P$1,'[1]Pib Pc'!$B$2:$P$81))</f>
        <v>12340</v>
      </c>
      <c r="E222" s="19" cm="1">
        <f t="array" ref="E222">_xlfn.XLOOKUP(transformación!B213,'[1]IPC Armonizado'!$A$2:$A$250,_xlfn.XLOOKUP($C$1,'[1]IPC Armonizado'!$B$1:$Q$1,'[1]IPC Armonizado'!$B$2:$Q$250))</f>
        <v>121.67</v>
      </c>
      <c r="F222" s="19" cm="1">
        <f t="array" ref="F222">_xlfn.XLOOKUP(transformación!A213,'[1]Desempleo armonizado'!$A$2:$A$101,_xlfn.XLOOKUP($C$1,'[1]Desempleo armonizado'!$B$1:$P$1,'[1]Desempleo armonizado'!$B$2:$P$101))</f>
        <v>4.7</v>
      </c>
      <c r="G222" s="26" cm="1">
        <f t="array" ref="G222">IFERROR(_xlfn.XLOOKUP(transformación!$B213,[1]Forwarkeys!$B$2:$B$1000,_xlfn.XLOOKUP($C$1,[1]Forwarkeys!$C$1:$BA$1,[1]Forwarkeys!$C$2:$BA$1000)),"-")</f>
        <v>13191</v>
      </c>
      <c r="H222" s="19">
        <f>España!E222</f>
        <v>117.54</v>
      </c>
      <c r="I222" s="3">
        <f>[1]Aeropuerto!$D215</f>
        <v>12556</v>
      </c>
      <c r="J222" s="3" cm="1">
        <f t="array" ref="J222">_xlfn.XLOOKUP(transformación!$B213,[1]Mortalidad!$A$2:$A$301,_xlfn.XLOOKUP($C$1,[1]Mortalidad!$B$1:$P$1,[1]Mortalidad!$B$2:$P$301))</f>
        <v>7460</v>
      </c>
      <c r="K222" s="19" cm="1">
        <f t="array" ref="K222">_xlfn.XLOOKUP(transformación!$B213,'[1]Indice del consumidor'!$A$2:$A$301,_xlfn.XLOOKUP($C$1,'[1]Indice del consumidor'!$B$1:$P$1,'[1]Indice del consumidor'!$B$2:$P$301))</f>
        <v>-34.1</v>
      </c>
      <c r="L222" s="3" cm="1">
        <f t="array" ref="L222">_xlfn.XLOOKUP(transformación!B213,'[1]Total Búsquedas'!$A$5:$A$101,_xlfn.XLOOKUP($C$1,'[1]Total Búsquedas'!$B$2:$Q$2,'[1]Total Búsquedas'!$B$5:$Q$101))</f>
        <v>89018</v>
      </c>
      <c r="M222" s="3" cm="1">
        <f t="array" ref="M222">_xlfn.XLOOKUP(transformación!B213,'[1]Búsquedas a tres meses'!$A$5:$A$101,_xlfn.XLOOKUP($C$1,'[1]Búsquedas a tres meses'!$B$2:$Q$2,'[1]Búsquedas a tres meses'!$B$5:$Q$101))</f>
        <v>76132</v>
      </c>
      <c r="N222" s="3" cm="1">
        <f t="array" ref="N222">_xlfn.XLOOKUP(transformación!B213,'[1]Búsquedas a 6 meses'!$A$5:$A$101,_xlfn.XLOOKUP($C$1,'[1]Búsquedas a 6 meses'!$B$2:$Q$2,'[1]Búsquedas a 6 meses'!$B$5:$Q$101))</f>
        <v>84667</v>
      </c>
    </row>
    <row r="223" spans="1:14" x14ac:dyDescent="0.3">
      <c r="A223" s="2">
        <v>2022</v>
      </c>
      <c r="B223" s="2">
        <v>8</v>
      </c>
      <c r="C223" s="3">
        <f>'Viajeros Hoteles y Apartamet'!N223</f>
        <v>11841</v>
      </c>
      <c r="D223" s="3" cm="1">
        <f t="array" ref="D223">_xlfn.XLOOKUP(transformación!A214,'[1]Pib Pc'!$A$2:$A$81,_xlfn.XLOOKUP($C$1,'[1]Pib Pc'!B$1:P$1,'[1]Pib Pc'!$B$2:$P$81))</f>
        <v>12340</v>
      </c>
      <c r="E223" s="19" cm="1">
        <f t="array" ref="E223">_xlfn.XLOOKUP(transformación!B214,'[1]IPC Armonizado'!$A$2:$A$250,_xlfn.XLOOKUP($C$1,'[1]IPC Armonizado'!$B$1:$Q$1,'[1]IPC Armonizado'!$B$2:$Q$250))</f>
        <v>121.52</v>
      </c>
      <c r="F223" s="19" cm="1">
        <f t="array" ref="F223">_xlfn.XLOOKUP(transformación!A214,'[1]Desempleo armonizado'!$A$2:$A$101,_xlfn.XLOOKUP($C$1,'[1]Desempleo armonizado'!$B$1:$P$1,'[1]Desempleo armonizado'!$B$2:$P$101))</f>
        <v>4.7</v>
      </c>
      <c r="G223" s="26" cm="1">
        <f t="array" ref="G223">IFERROR(_xlfn.XLOOKUP(transformación!$B214,[1]Forwarkeys!$B$2:$B$1000,_xlfn.XLOOKUP($C$1,[1]Forwarkeys!$C$1:$BA$1,[1]Forwarkeys!$C$2:$BA$1000)),"-")</f>
        <v>13014</v>
      </c>
      <c r="H223" s="19">
        <f>España!E223</f>
        <v>117.84</v>
      </c>
      <c r="I223" s="3">
        <f>[1]Aeropuerto!$D216</f>
        <v>11933</v>
      </c>
      <c r="J223" s="3" cm="1">
        <f t="array" ref="J223">_xlfn.XLOOKUP(transformación!$B214,[1]Mortalidad!$A$2:$A$301,_xlfn.XLOOKUP($C$1,[1]Mortalidad!$B$1:$P$1,[1]Mortalidad!$B$2:$P$301))</f>
        <v>7174</v>
      </c>
      <c r="K223" s="19" cm="1">
        <f t="array" ref="K223">_xlfn.XLOOKUP(transformación!$B214,'[1]Indice del consumidor'!$A$2:$A$301,_xlfn.XLOOKUP($C$1,'[1]Indice del consumidor'!$B$1:$P$1,'[1]Indice del consumidor'!$B$2:$P$301))</f>
        <v>-31.7</v>
      </c>
      <c r="L223" s="3" cm="1">
        <f t="array" ref="L223">_xlfn.XLOOKUP(transformación!B214,'[1]Total Búsquedas'!$A$5:$A$101,_xlfn.XLOOKUP($C$1,'[1]Total Búsquedas'!$B$2:$Q$2,'[1]Total Búsquedas'!$B$5:$Q$101))</f>
        <v>92204</v>
      </c>
      <c r="M223" s="3" cm="1">
        <f t="array" ref="M223">_xlfn.XLOOKUP(transformación!B214,'[1]Búsquedas a tres meses'!$A$5:$A$101,_xlfn.XLOOKUP($C$1,'[1]Búsquedas a tres meses'!$B$2:$Q$2,'[1]Búsquedas a tres meses'!$B$5:$Q$101))</f>
        <v>73456</v>
      </c>
      <c r="N223" s="3" cm="1">
        <f t="array" ref="N223">_xlfn.XLOOKUP(transformación!B214,'[1]Búsquedas a 6 meses'!$A$5:$A$101,_xlfn.XLOOKUP($C$1,'[1]Búsquedas a 6 meses'!$B$2:$Q$2,'[1]Búsquedas a 6 meses'!$B$5:$Q$101))</f>
        <v>84827</v>
      </c>
    </row>
    <row r="224" spans="1:14" x14ac:dyDescent="0.3">
      <c r="A224" s="2">
        <v>2022</v>
      </c>
      <c r="B224" s="2">
        <v>9</v>
      </c>
      <c r="C224" s="3">
        <f>'Viajeros Hoteles y Apartamet'!N224</f>
        <v>12183</v>
      </c>
      <c r="D224" s="3" cm="1">
        <f t="array" ref="D224">_xlfn.XLOOKUP(transformación!A215,'[1]Pib Pc'!$A$2:$A$81,_xlfn.XLOOKUP($C$1,'[1]Pib Pc'!B$1:P$1,'[1]Pib Pc'!$B$2:$P$81))</f>
        <v>12340</v>
      </c>
      <c r="E224" s="19" cm="1">
        <f t="array" ref="E224">_xlfn.XLOOKUP(transformación!B215,'[1]IPC Armonizado'!$A$2:$A$250,_xlfn.XLOOKUP($C$1,'[1]IPC Armonizado'!$B$1:$Q$1,'[1]IPC Armonizado'!$B$2:$Q$250))</f>
        <v>124.58</v>
      </c>
      <c r="F224" s="19" cm="1">
        <f t="array" ref="F224">_xlfn.XLOOKUP(transformación!A215,'[1]Desempleo armonizado'!$A$2:$A$101,_xlfn.XLOOKUP($C$1,'[1]Desempleo armonizado'!$B$1:$P$1,'[1]Desempleo armonizado'!$B$2:$P$101))</f>
        <v>4.7</v>
      </c>
      <c r="G224" s="26" cm="1">
        <f t="array" ref="G224">IFERROR(_xlfn.XLOOKUP(transformación!$B215,[1]Forwarkeys!$B$2:$B$1000,_xlfn.XLOOKUP($C$1,[1]Forwarkeys!$C$1:$BA$1,[1]Forwarkeys!$C$2:$BA$1000)),"-")</f>
        <v>12217</v>
      </c>
      <c r="H224" s="19">
        <f>España!E224</f>
        <v>117.55</v>
      </c>
      <c r="I224" s="3">
        <f>[1]Aeropuerto!$D217</f>
        <v>11737</v>
      </c>
      <c r="J224" s="3" cm="1">
        <f t="array" ref="J224">_xlfn.XLOOKUP(transformación!$B215,[1]Mortalidad!$A$2:$A$301,_xlfn.XLOOKUP($C$1,[1]Mortalidad!$B$1:$P$1,[1]Mortalidad!$B$2:$P$301))</f>
        <v>6841</v>
      </c>
      <c r="K224" s="19" cm="1">
        <f t="array" ref="K224">_xlfn.XLOOKUP(transformación!$B215,'[1]Indice del consumidor'!$A$2:$A$301,_xlfn.XLOOKUP($C$1,'[1]Indice del consumidor'!$B$1:$P$1,'[1]Indice del consumidor'!$B$2:$P$301))</f>
        <v>-32.6</v>
      </c>
      <c r="L224" s="3" cm="1">
        <f t="array" ref="L224">_xlfn.XLOOKUP(transformación!B215,'[1]Total Búsquedas'!$A$5:$A$101,_xlfn.XLOOKUP($C$1,'[1]Total Búsquedas'!$B$2:$Q$2,'[1]Total Búsquedas'!$B$5:$Q$101))</f>
        <v>93674</v>
      </c>
      <c r="M224" s="3" cm="1">
        <f t="array" ref="M224">_xlfn.XLOOKUP(transformación!B215,'[1]Búsquedas a tres meses'!$A$5:$A$101,_xlfn.XLOOKUP($C$1,'[1]Búsquedas a tres meses'!$B$2:$Q$2,'[1]Búsquedas a tres meses'!$B$5:$Q$101))</f>
        <v>74457</v>
      </c>
      <c r="N224" s="3" cm="1">
        <f t="array" ref="N224">_xlfn.XLOOKUP(transformación!B215,'[1]Búsquedas a 6 meses'!$A$5:$A$101,_xlfn.XLOOKUP($C$1,'[1]Búsquedas a 6 meses'!$B$2:$Q$2,'[1]Búsquedas a 6 meses'!$B$5:$Q$101))</f>
        <v>84535</v>
      </c>
    </row>
    <row r="225" spans="1:14" x14ac:dyDescent="0.3">
      <c r="A225" s="2">
        <v>2022</v>
      </c>
      <c r="B225" s="2">
        <v>10</v>
      </c>
      <c r="C225" s="3">
        <f>'Viajeros Hoteles y Apartamet'!N225</f>
        <v>13765</v>
      </c>
      <c r="D225" s="3" cm="1">
        <f t="array" ref="D225">_xlfn.XLOOKUP(transformación!A216,'[1]Pib Pc'!$A$2:$A$81,_xlfn.XLOOKUP($C$1,'[1]Pib Pc'!B$1:P$1,'[1]Pib Pc'!$B$2:$P$81))</f>
        <v>13000</v>
      </c>
      <c r="E225" s="19" cm="1">
        <f t="array" ref="E225">_xlfn.XLOOKUP(transformación!B216,'[1]IPC Armonizado'!$A$2:$A$250,_xlfn.XLOOKUP($C$1,'[1]IPC Armonizado'!$B$1:$Q$1,'[1]IPC Armonizado'!$B$2:$Q$250))</f>
        <v>126.09</v>
      </c>
      <c r="F225" s="19" cm="1">
        <f t="array" ref="F225">_xlfn.XLOOKUP(transformación!A216,'[1]Desempleo armonizado'!$A$2:$A$101,_xlfn.XLOOKUP($C$1,'[1]Desempleo armonizado'!$B$1:$P$1,'[1]Desempleo armonizado'!$B$2:$P$101))</f>
        <v>4.8</v>
      </c>
      <c r="G225" s="26" cm="1">
        <f t="array" ref="G225">IFERROR(_xlfn.XLOOKUP(transformación!$B216,[1]Forwarkeys!$B$2:$B$1000,_xlfn.XLOOKUP($C$1,[1]Forwarkeys!$C$1:$BA$1,[1]Forwarkeys!$C$2:$BA$1000)),"-")</f>
        <v>13426</v>
      </c>
      <c r="H225" s="19">
        <f>España!E225</f>
        <v>117.61</v>
      </c>
      <c r="I225" s="3">
        <f>[1]Aeropuerto!$D218</f>
        <v>12561</v>
      </c>
      <c r="J225" s="3" t="str" cm="1">
        <f t="array" ref="J225">_xlfn.XLOOKUP(transformación!$B216,[1]Mortalidad!$A$2:$A$301,_xlfn.XLOOKUP($C$1,[1]Mortalidad!$B$1:$P$1,[1]Mortalidad!$B$2:$P$301))</f>
        <v>:</v>
      </c>
      <c r="K225" s="19" cm="1">
        <f t="array" ref="K225">_xlfn.XLOOKUP(transformación!$B216,'[1]Indice del consumidor'!$A$2:$A$301,_xlfn.XLOOKUP($C$1,'[1]Indice del consumidor'!$B$1:$P$1,'[1]Indice del consumidor'!$B$2:$P$301))</f>
        <v>-31.1</v>
      </c>
      <c r="L225" s="3" cm="1">
        <f t="array" ref="L225">_xlfn.XLOOKUP(transformación!B216,'[1]Total Búsquedas'!$A$5:$A$101,_xlfn.XLOOKUP($C$1,'[1]Total Búsquedas'!$B$2:$Q$2,'[1]Total Búsquedas'!$B$5:$Q$101))</f>
        <v>95386</v>
      </c>
      <c r="M225" s="3" cm="1">
        <f t="array" ref="M225">_xlfn.XLOOKUP(transformación!B216,'[1]Búsquedas a tres meses'!$A$5:$A$101,_xlfn.XLOOKUP($C$1,'[1]Búsquedas a tres meses'!$B$2:$Q$2,'[1]Búsquedas a tres meses'!$B$5:$Q$101))</f>
        <v>71838</v>
      </c>
      <c r="N225" s="3" cm="1">
        <f t="array" ref="N225">_xlfn.XLOOKUP(transformación!B216,'[1]Búsquedas a 6 meses'!$A$5:$A$101,_xlfn.XLOOKUP($C$1,'[1]Búsquedas a 6 meses'!$B$2:$Q$2,'[1]Búsquedas a 6 meses'!$B$5:$Q$101))</f>
        <v>85621</v>
      </c>
    </row>
    <row r="226" spans="1:14" x14ac:dyDescent="0.3">
      <c r="A226" s="2">
        <v>2022</v>
      </c>
      <c r="B226" s="2">
        <v>11</v>
      </c>
      <c r="C226" s="3">
        <f>'Viajeros Hoteles y Apartamet'!N226</f>
        <v>6838</v>
      </c>
      <c r="D226" s="3" cm="1">
        <f t="array" ref="D226">_xlfn.XLOOKUP(transformación!A217,'[1]Pib Pc'!$A$2:$A$81,_xlfn.XLOOKUP($C$1,'[1]Pib Pc'!B$1:P$1,'[1]Pib Pc'!$B$2:$P$81))</f>
        <v>13000</v>
      </c>
      <c r="E226" s="19" cm="1">
        <f t="array" ref="E226">_xlfn.XLOOKUP(transformación!B217,'[1]IPC Armonizado'!$A$2:$A$250,_xlfn.XLOOKUP($C$1,'[1]IPC Armonizado'!$B$1:$Q$1,'[1]IPC Armonizado'!$B$2:$Q$250))</f>
        <v>126.31</v>
      </c>
      <c r="F226" s="19" cm="1">
        <f t="array" ref="F226">_xlfn.XLOOKUP(transformación!A217,'[1]Desempleo armonizado'!$A$2:$A$101,_xlfn.XLOOKUP($C$1,'[1]Desempleo armonizado'!$B$1:$P$1,'[1]Desempleo armonizado'!$B$2:$P$101))</f>
        <v>4.8</v>
      </c>
      <c r="G226" s="26" cm="1">
        <f t="array" ref="G226">IFERROR(_xlfn.XLOOKUP(transformación!$B217,[1]Forwarkeys!$B$2:$B$1000,_xlfn.XLOOKUP($C$1,[1]Forwarkeys!$C$1:$BA$1,[1]Forwarkeys!$C$2:$BA$1000)),"-")</f>
        <v>9368</v>
      </c>
      <c r="H226" s="19">
        <f>España!E226</f>
        <v>117.22</v>
      </c>
      <c r="I226" s="3">
        <f>[1]Aeropuerto!$D219</f>
        <v>7027</v>
      </c>
      <c r="J226" s="3" t="str" cm="1">
        <f t="array" ref="J226">_xlfn.XLOOKUP(transformación!$B217,[1]Mortalidad!$A$2:$A$301,_xlfn.XLOOKUP($C$1,[1]Mortalidad!$B$1:$P$1,[1]Mortalidad!$B$2:$P$301))</f>
        <v>:</v>
      </c>
      <c r="K226" s="19" cm="1">
        <f t="array" ref="K226">_xlfn.XLOOKUP(transformación!$B217,'[1]Indice del consumidor'!$A$2:$A$301,_xlfn.XLOOKUP($C$1,'[1]Indice del consumidor'!$B$1:$P$1,'[1]Indice del consumidor'!$B$2:$P$301))</f>
        <v>-29.9</v>
      </c>
      <c r="L226" s="3" cm="1">
        <f t="array" ref="L226">_xlfn.XLOOKUP(transformación!B217,'[1]Total Búsquedas'!$A$5:$A$101,_xlfn.XLOOKUP($C$1,'[1]Total Búsquedas'!$B$2:$Q$2,'[1]Total Búsquedas'!$B$5:$Q$101))</f>
        <v>92890</v>
      </c>
      <c r="M226" s="3" cm="1">
        <f t="array" ref="M226">_xlfn.XLOOKUP(transformación!B217,'[1]Búsquedas a tres meses'!$A$5:$A$101,_xlfn.XLOOKUP($C$1,'[1]Búsquedas a tres meses'!$B$2:$Q$2,'[1]Búsquedas a tres meses'!$B$5:$Q$101))</f>
        <v>63239</v>
      </c>
      <c r="N226" s="3" cm="1">
        <f t="array" ref="N226">_xlfn.XLOOKUP(transformación!B217,'[1]Búsquedas a 6 meses'!$A$5:$A$101,_xlfn.XLOOKUP($C$1,'[1]Búsquedas a 6 meses'!$B$2:$Q$2,'[1]Búsquedas a 6 meses'!$B$5:$Q$101))</f>
        <v>80298</v>
      </c>
    </row>
    <row r="227" spans="1:14" x14ac:dyDescent="0.3">
      <c r="A227" s="2">
        <v>2022</v>
      </c>
      <c r="B227" s="2">
        <v>12</v>
      </c>
      <c r="C227" s="3">
        <f>'Viajeros Hoteles y Apartamet'!N227</f>
        <v>5319</v>
      </c>
      <c r="D227" s="3" cm="1">
        <f t="array" ref="D227">_xlfn.XLOOKUP(transformación!A218,'[1]Pib Pc'!$A$2:$A$81,_xlfn.XLOOKUP($C$1,'[1]Pib Pc'!B$1:P$1,'[1]Pib Pc'!$B$2:$P$81))</f>
        <v>13000</v>
      </c>
      <c r="E227" s="19" cm="1">
        <f t="array" ref="E227">_xlfn.XLOOKUP(transformación!B218,'[1]IPC Armonizado'!$A$2:$A$250,_xlfn.XLOOKUP($C$1,'[1]IPC Armonizado'!$B$1:$Q$1,'[1]IPC Armonizado'!$B$2:$Q$250))</f>
        <v>125.96</v>
      </c>
      <c r="F227" s="19" cm="1">
        <f t="array" ref="F227">_xlfn.XLOOKUP(transformación!A218,'[1]Desempleo armonizado'!$A$2:$A$101,_xlfn.XLOOKUP($C$1,'[1]Desempleo armonizado'!$B$1:$P$1,'[1]Desempleo armonizado'!$B$2:$P$101))</f>
        <v>4.8</v>
      </c>
      <c r="G227" s="26" cm="1">
        <f t="array" ref="G227">IFERROR(_xlfn.XLOOKUP(transformación!$B218,[1]Forwarkeys!$B$2:$B$1000,_xlfn.XLOOKUP($C$1,[1]Forwarkeys!$C$1:$BA$1,[1]Forwarkeys!$C$2:$BA$1000)),"-")</f>
        <v>9319</v>
      </c>
      <c r="H227" s="19">
        <f>España!E227</f>
        <v>117.22</v>
      </c>
      <c r="I227" s="3">
        <f>[1]Aeropuerto!$D220</f>
        <v>7937</v>
      </c>
      <c r="J227" s="3" t="str" cm="1">
        <f t="array" ref="J227">_xlfn.XLOOKUP(transformación!$B218,[1]Mortalidad!$A$2:$A$301,_xlfn.XLOOKUP($C$1,[1]Mortalidad!$B$1:$P$1,[1]Mortalidad!$B$2:$P$301))</f>
        <v>:</v>
      </c>
      <c r="K227" s="19" cm="1">
        <f t="array" ref="K227">_xlfn.XLOOKUP(transformación!$B218,'[1]Indice del consumidor'!$A$2:$A$301,_xlfn.XLOOKUP($C$1,'[1]Indice del consumidor'!$B$1:$P$1,'[1]Indice del consumidor'!$B$2:$P$301))</f>
        <v>-29.6</v>
      </c>
      <c r="L227" s="3" cm="1">
        <f t="array" ref="L227">_xlfn.XLOOKUP(transformación!B218,'[1]Total Búsquedas'!$A$5:$A$101,_xlfn.XLOOKUP($C$1,'[1]Total Búsquedas'!$B$2:$Q$2,'[1]Total Búsquedas'!$B$5:$Q$101))</f>
        <v>90638</v>
      </c>
      <c r="M227" s="3" cm="1">
        <f t="array" ref="M227">_xlfn.XLOOKUP(transformación!B218,'[1]Búsquedas a tres meses'!$A$5:$A$101,_xlfn.XLOOKUP($C$1,'[1]Búsquedas a tres meses'!$B$2:$Q$2,'[1]Búsquedas a tres meses'!$B$5:$Q$101))</f>
        <v>64105</v>
      </c>
      <c r="N227" s="3" cm="1">
        <f t="array" ref="N227">_xlfn.XLOOKUP(transformación!B218,'[1]Búsquedas a 6 meses'!$A$5:$A$101,_xlfn.XLOOKUP($C$1,'[1]Búsquedas a 6 meses'!$B$2:$Q$2,'[1]Búsquedas a 6 meses'!$B$5:$Q$101))</f>
        <v>79789</v>
      </c>
    </row>
    <row r="228" spans="1:14" x14ac:dyDescent="0.3">
      <c r="A228" s="2">
        <v>2023</v>
      </c>
      <c r="B228" s="2">
        <v>1</v>
      </c>
      <c r="C228" s="3">
        <f>'Viajeros Hoteles y Apartamet'!N228</f>
        <v>6799</v>
      </c>
      <c r="D228" s="3" cm="1">
        <f t="array" ref="D228">_xlfn.XLOOKUP(transformación!A219,'[1]Pib Pc'!$A$2:$A$81,_xlfn.XLOOKUP($C$1,'[1]Pib Pc'!B$1:P$1,'[1]Pib Pc'!$B$2:$P$81))</f>
        <v>12750</v>
      </c>
      <c r="E228" s="19" cm="1">
        <f t="array" ref="E228">_xlfn.XLOOKUP(transformación!B219,'[1]IPC Armonizado'!$A$2:$A$250,_xlfn.XLOOKUP($C$1,'[1]IPC Armonizado'!$B$1:$Q$1,'[1]IPC Armonizado'!$B$2:$Q$250))</f>
        <v>127.11</v>
      </c>
      <c r="F228" s="19" cm="1">
        <f t="array" ref="F228">_xlfn.XLOOKUP(transformación!A219,'[1]Desempleo armonizado'!$A$2:$A$101,_xlfn.XLOOKUP($C$1,'[1]Desempleo armonizado'!$B$1:$P$1,'[1]Desempleo armonizado'!$B$2:$P$101))</f>
        <v>5.5</v>
      </c>
      <c r="G228" s="26" cm="1">
        <f t="array" ref="G228">IFERROR(_xlfn.XLOOKUP(transformación!$B219,[1]Forwarkeys!$B$2:$B$1000,_xlfn.XLOOKUP($C$1,[1]Forwarkeys!$C$1:$BA$1,[1]Forwarkeys!$C$2:$BA$1000)),"-")</f>
        <v>8070</v>
      </c>
      <c r="H228" s="19">
        <f>España!E228</f>
        <v>116.72</v>
      </c>
      <c r="I228" s="3">
        <f>[1]Aeropuerto!$D221</f>
        <v>6707</v>
      </c>
      <c r="J228" s="3" cm="1">
        <f t="array" ref="J228">_xlfn.XLOOKUP(transformación!$B219,[1]Mortalidad!$A$2:$A$301,_xlfn.XLOOKUP($C$1,[1]Mortalidad!$B$1:$P$1,[1]Mortalidad!$B$2:$P$301))</f>
        <v>0</v>
      </c>
      <c r="K228" s="19" cm="1">
        <f t="array" ref="K228">_xlfn.XLOOKUP(transformación!$B219,'[1]Indice del consumidor'!$A$2:$A$301,_xlfn.XLOOKUP($C$1,'[1]Indice del consumidor'!$B$1:$P$1,'[1]Indice del consumidor'!$B$2:$P$301))</f>
        <v>-24</v>
      </c>
      <c r="L228" s="3" cm="1">
        <f t="array" ref="L228">_xlfn.XLOOKUP(transformación!B219,'[1]Total Búsquedas'!$A$5:$A$101,_xlfn.XLOOKUP($C$1,'[1]Total Búsquedas'!$B$2:$Q$2,'[1]Total Búsquedas'!$B$5:$Q$101))</f>
        <v>104215</v>
      </c>
      <c r="M228" s="3" cm="1">
        <f t="array" ref="M228">_xlfn.XLOOKUP(transformación!B219,'[1]Búsquedas a tres meses'!$A$5:$A$101,_xlfn.XLOOKUP($C$1,'[1]Búsquedas a tres meses'!$B$2:$Q$2,'[1]Búsquedas a tres meses'!$B$5:$Q$101))</f>
        <v>65761</v>
      </c>
      <c r="N228" s="3" cm="1">
        <f t="array" ref="N228">_xlfn.XLOOKUP(transformación!B219,'[1]Búsquedas a 6 meses'!$A$5:$A$101,_xlfn.XLOOKUP($C$1,'[1]Búsquedas a 6 meses'!$B$2:$Q$2,'[1]Búsquedas a 6 meses'!$B$5:$Q$101))</f>
        <v>88852</v>
      </c>
    </row>
    <row r="229" spans="1:14" x14ac:dyDescent="0.3">
      <c r="A229" s="2">
        <v>2023</v>
      </c>
      <c r="B229" s="2">
        <v>2</v>
      </c>
      <c r="C229" s="3">
        <f>'Viajeros Hoteles y Apartamet'!N229</f>
        <v>8938</v>
      </c>
      <c r="D229" s="3" cm="1">
        <f t="array" ref="D229">_xlfn.XLOOKUP(transformación!A220,'[1]Pib Pc'!$A$2:$A$81,_xlfn.XLOOKUP($C$1,'[1]Pib Pc'!B$1:P$1,'[1]Pib Pc'!$B$2:$P$81))</f>
        <v>12750</v>
      </c>
      <c r="E229" s="19" cm="1">
        <f t="array" ref="E229">_xlfn.XLOOKUP(transformación!B220,'[1]IPC Armonizado'!$A$2:$A$250,_xlfn.XLOOKUP($C$1,'[1]IPC Armonizado'!$B$1:$Q$1,'[1]IPC Armonizado'!$B$2:$Q$250))</f>
        <v>128.15</v>
      </c>
      <c r="F229" s="19" cm="1">
        <f t="array" ref="F229">_xlfn.XLOOKUP(transformación!A220,'[1]Desempleo armonizado'!$A$2:$A$101,_xlfn.XLOOKUP($C$1,'[1]Desempleo armonizado'!$B$1:$P$1,'[1]Desempleo armonizado'!$B$2:$P$101))</f>
        <v>5.5</v>
      </c>
      <c r="G229" s="26" cm="1">
        <f t="array" ref="G229">IFERROR(_xlfn.XLOOKUP(transformación!$B220,[1]Forwarkeys!$B$2:$B$1000,_xlfn.XLOOKUP($C$1,[1]Forwarkeys!$C$1:$BA$1,[1]Forwarkeys!$C$2:$BA$1000)),"-")</f>
        <v>7347</v>
      </c>
      <c r="H229" s="19">
        <f>España!E229</f>
        <v>117.82</v>
      </c>
      <c r="I229" s="3">
        <f>[1]Aeropuerto!$D222</f>
        <v>7002</v>
      </c>
      <c r="J229" s="3" cm="1">
        <f t="array" ref="J229">_xlfn.XLOOKUP(transformación!$B220,[1]Mortalidad!$A$2:$A$301,_xlfn.XLOOKUP($C$1,[1]Mortalidad!$B$1:$P$1,[1]Mortalidad!$B$2:$P$301))</f>
        <v>0</v>
      </c>
      <c r="K229" s="19" cm="1">
        <f t="array" ref="K229">_xlfn.XLOOKUP(transformación!$B220,'[1]Indice del consumidor'!$A$2:$A$301,_xlfn.XLOOKUP($C$1,'[1]Indice del consumidor'!$B$1:$P$1,'[1]Indice del consumidor'!$B$2:$P$301))</f>
        <v>-22.9</v>
      </c>
      <c r="L229" s="3" cm="1">
        <f t="array" ref="L229">_xlfn.XLOOKUP(transformación!B220,'[1]Total Búsquedas'!$A$5:$A$101,_xlfn.XLOOKUP($C$1,'[1]Total Búsquedas'!$B$2:$Q$2,'[1]Total Búsquedas'!$B$5:$Q$101))</f>
        <v>93057</v>
      </c>
      <c r="M229" s="3" cm="1">
        <f t="array" ref="M229">_xlfn.XLOOKUP(transformación!B220,'[1]Búsquedas a tres meses'!$A$5:$A$101,_xlfn.XLOOKUP($C$1,'[1]Búsquedas a tres meses'!$B$2:$Q$2,'[1]Búsquedas a tres meses'!$B$5:$Q$101))</f>
        <v>58753</v>
      </c>
      <c r="N229" s="3" cm="1">
        <f t="array" ref="N229">_xlfn.XLOOKUP(transformación!B220,'[1]Búsquedas a 6 meses'!$A$5:$A$101,_xlfn.XLOOKUP($C$1,'[1]Búsquedas a 6 meses'!$B$2:$Q$2,'[1]Búsquedas a 6 meses'!$B$5:$Q$101))</f>
        <v>81285</v>
      </c>
    </row>
    <row r="230" spans="1:14" x14ac:dyDescent="0.3">
      <c r="A230" s="2">
        <v>2023</v>
      </c>
      <c r="B230" s="2">
        <v>3</v>
      </c>
      <c r="C230" s="3">
        <f>'Viajeros Hoteles y Apartamet'!N230</f>
        <v>9823</v>
      </c>
      <c r="D230" s="3" cm="1">
        <f t="array" ref="D230">_xlfn.XLOOKUP(transformación!A221,'[1]Pib Pc'!$A$2:$A$81,_xlfn.XLOOKUP($C$1,'[1]Pib Pc'!B$1:P$1,'[1]Pib Pc'!$B$2:$P$81))</f>
        <v>12750</v>
      </c>
      <c r="E230" s="19" cm="1">
        <f t="array" ref="E230">_xlfn.XLOOKUP(transformación!B221,'[1]IPC Armonizado'!$A$2:$A$250,_xlfn.XLOOKUP($C$1,'[1]IPC Armonizado'!$B$1:$Q$1,'[1]IPC Armonizado'!$B$2:$Q$250))</f>
        <v>128.88</v>
      </c>
      <c r="F230" s="19" cm="1">
        <f t="array" ref="F230">_xlfn.XLOOKUP(transformación!A221,'[1]Desempleo armonizado'!$A$2:$A$101,_xlfn.XLOOKUP($C$1,'[1]Desempleo armonizado'!$B$1:$P$1,'[1]Desempleo armonizado'!$B$2:$P$101))</f>
        <v>5.5</v>
      </c>
      <c r="G230" s="26" cm="1">
        <f t="array" ref="G230">IFERROR(_xlfn.XLOOKUP(transformación!$B221,[1]Forwarkeys!$B$2:$B$1000,_xlfn.XLOOKUP($C$1,[1]Forwarkeys!$C$1:$BA$1,[1]Forwarkeys!$C$2:$BA$1000)),"-")</f>
        <v>9314</v>
      </c>
      <c r="H230" s="19">
        <f>España!E230</f>
        <v>119.06</v>
      </c>
      <c r="I230" s="3">
        <f>[1]Aeropuerto!$D223</f>
        <v>9046</v>
      </c>
      <c r="J230" s="3" cm="1">
        <f t="array" ref="J230">_xlfn.XLOOKUP(transformación!$B221,[1]Mortalidad!$A$2:$A$301,_xlfn.XLOOKUP($C$1,[1]Mortalidad!$B$1:$P$1,[1]Mortalidad!$B$2:$P$301))</f>
        <v>0</v>
      </c>
      <c r="K230" s="19" cm="1">
        <f t="array" ref="K230">_xlfn.XLOOKUP(transformación!$B221,'[1]Indice del consumidor'!$A$2:$A$301,_xlfn.XLOOKUP($C$1,'[1]Indice del consumidor'!$B$1:$P$1,'[1]Indice del consumidor'!$B$2:$P$301))</f>
        <v>-23</v>
      </c>
      <c r="L230" s="3" cm="1">
        <f t="array" ref="L230">_xlfn.XLOOKUP(transformación!B221,'[1]Total Búsquedas'!$A$5:$A$101,_xlfn.XLOOKUP($C$1,'[1]Total Búsquedas'!$B$2:$Q$2,'[1]Total Búsquedas'!$B$5:$Q$101))</f>
        <v>103236</v>
      </c>
      <c r="M230" s="3" cm="1">
        <f t="array" ref="M230">_xlfn.XLOOKUP(transformación!B221,'[1]Búsquedas a tres meses'!$A$5:$A$101,_xlfn.XLOOKUP($C$1,'[1]Búsquedas a tres meses'!$B$2:$Q$2,'[1]Búsquedas a tres meses'!$B$5:$Q$101))</f>
        <v>68325</v>
      </c>
      <c r="N230" s="3" cm="1">
        <f t="array" ref="N230">_xlfn.XLOOKUP(transformación!B221,'[1]Búsquedas a 6 meses'!$A$5:$A$101,_xlfn.XLOOKUP($C$1,'[1]Búsquedas a 6 meses'!$B$2:$Q$2,'[1]Búsquedas a 6 meses'!$B$5:$Q$101))</f>
        <v>94163</v>
      </c>
    </row>
    <row r="231" spans="1:14" x14ac:dyDescent="0.3">
      <c r="A231" s="2">
        <v>2023</v>
      </c>
      <c r="B231" s="2">
        <v>4</v>
      </c>
      <c r="C231" s="3">
        <f>'Viajeros Hoteles y Apartamet'!N231</f>
        <v>11716</v>
      </c>
      <c r="D231" s="3" cm="1">
        <f t="array" ref="D231">_xlfn.XLOOKUP(transformación!A222,'[1]Pib Pc'!$A$2:$A$81,_xlfn.XLOOKUP($C$1,'[1]Pib Pc'!B$1:P$1,'[1]Pib Pc'!$B$2:$P$81))</f>
        <v>13160</v>
      </c>
      <c r="E231" s="19" cm="1">
        <f t="array" ref="E231">_xlfn.XLOOKUP(transformación!B222,'[1]IPC Armonizado'!$A$2:$A$250,_xlfn.XLOOKUP($C$1,'[1]IPC Armonizado'!$B$1:$Q$1,'[1]IPC Armonizado'!$B$2:$Q$250))</f>
        <v>129.88</v>
      </c>
      <c r="F231" s="19" cm="1">
        <f t="array" ref="F231">_xlfn.XLOOKUP(transformación!A222,'[1]Desempleo armonizado'!$A$2:$A$101,_xlfn.XLOOKUP($C$1,'[1]Desempleo armonizado'!$B$1:$P$1,'[1]Desempleo armonizado'!$B$2:$P$101))</f>
        <v>4.8</v>
      </c>
      <c r="G231" s="26" cm="1">
        <f t="array" ref="G231">IFERROR(_xlfn.XLOOKUP(transformación!$B222,[1]Forwarkeys!$B$2:$B$1000,_xlfn.XLOOKUP($C$1,[1]Forwarkeys!$C$1:$BA$1,[1]Forwarkeys!$C$2:$BA$1000)),"-")</f>
        <v>12666</v>
      </c>
      <c r="H231" s="19">
        <f>España!E231</f>
        <v>119.61</v>
      </c>
      <c r="I231" s="3">
        <f>[1]Aeropuerto!$D224</f>
        <v>12041</v>
      </c>
      <c r="J231" s="3" cm="1">
        <f t="array" ref="J231">_xlfn.XLOOKUP(transformación!$B222,[1]Mortalidad!$A$2:$A$301,_xlfn.XLOOKUP($C$1,[1]Mortalidad!$B$1:$P$1,[1]Mortalidad!$B$2:$P$301))</f>
        <v>0</v>
      </c>
      <c r="K231" s="19" cm="1">
        <f t="array" ref="K231">_xlfn.XLOOKUP(transformación!$B222,'[1]Indice del consumidor'!$A$2:$A$301,_xlfn.XLOOKUP($C$1,'[1]Indice del consumidor'!$B$1:$P$1,'[1]Indice del consumidor'!$B$2:$P$301))</f>
        <v>-23.6</v>
      </c>
      <c r="L231" s="3" cm="1">
        <f t="array" ref="L231">_xlfn.XLOOKUP(transformación!B222,'[1]Total Búsquedas'!$A$5:$A$101,_xlfn.XLOOKUP($C$1,'[1]Total Búsquedas'!$B$2:$Q$2,'[1]Total Búsquedas'!$B$5:$Q$101))</f>
        <v>79983</v>
      </c>
      <c r="M231" s="3" cm="1">
        <f t="array" ref="M231">_xlfn.XLOOKUP(transformación!B222,'[1]Búsquedas a tres meses'!$A$5:$A$101,_xlfn.XLOOKUP($C$1,'[1]Búsquedas a tres meses'!$B$2:$Q$2,'[1]Búsquedas a tres meses'!$B$5:$Q$101))</f>
        <v>57514</v>
      </c>
      <c r="N231" s="3" cm="1">
        <f t="array" ref="N231">_xlfn.XLOOKUP(transformación!B222,'[1]Búsquedas a 6 meses'!$A$5:$A$101,_xlfn.XLOOKUP($C$1,'[1]Búsquedas a 6 meses'!$B$2:$Q$2,'[1]Búsquedas a 6 meses'!$B$5:$Q$101))</f>
        <v>76265</v>
      </c>
    </row>
    <row r="232" spans="1:14" x14ac:dyDescent="0.3">
      <c r="A232" s="2">
        <v>2023</v>
      </c>
      <c r="B232" s="2">
        <v>5</v>
      </c>
      <c r="C232" s="3">
        <f>'Viajeros Hoteles y Apartamet'!N232</f>
        <v>14289</v>
      </c>
      <c r="D232" s="3" cm="1">
        <f t="array" ref="D232">_xlfn.XLOOKUP(transformación!A223,'[1]Pib Pc'!$A$2:$A$81,_xlfn.XLOOKUP($C$1,'[1]Pib Pc'!B$1:P$1,'[1]Pib Pc'!$B$2:$P$81))</f>
        <v>13160</v>
      </c>
      <c r="E232" s="19" cm="1">
        <f t="array" ref="E232">_xlfn.XLOOKUP(transformación!B223,'[1]IPC Armonizado'!$A$2:$A$250,_xlfn.XLOOKUP($C$1,'[1]IPC Armonizado'!$B$1:$Q$1,'[1]IPC Armonizado'!$B$2:$Q$250))</f>
        <v>130.06</v>
      </c>
      <c r="F232" s="19" cm="1">
        <f t="array" ref="F232">_xlfn.XLOOKUP(transformación!A223,'[1]Desempleo armonizado'!$A$2:$A$101,_xlfn.XLOOKUP($C$1,'[1]Desempleo armonizado'!$B$1:$P$1,'[1]Desempleo armonizado'!$B$2:$P$101))</f>
        <v>4.8</v>
      </c>
      <c r="G232" s="26" cm="1">
        <f t="array" ref="G232">IFERROR(_xlfn.XLOOKUP(transformación!$B223,[1]Forwarkeys!$B$2:$B$1000,_xlfn.XLOOKUP($C$1,[1]Forwarkeys!$C$1:$BA$1,[1]Forwarkeys!$C$2:$BA$1000)),"-")</f>
        <v>14182</v>
      </c>
      <c r="H232" s="19">
        <f>España!E232</f>
        <v>119.44</v>
      </c>
      <c r="I232" s="3">
        <f>[1]Aeropuerto!$D225</f>
        <v>12455</v>
      </c>
      <c r="J232" s="3" cm="1">
        <f t="array" ref="J232">_xlfn.XLOOKUP(transformación!$B223,[1]Mortalidad!$A$2:$A$301,_xlfn.XLOOKUP($C$1,[1]Mortalidad!$B$1:$P$1,[1]Mortalidad!$B$2:$P$301))</f>
        <v>0</v>
      </c>
      <c r="K232" s="19" cm="1">
        <f t="array" ref="K232">_xlfn.XLOOKUP(transformación!$B223,'[1]Indice del consumidor'!$A$2:$A$301,_xlfn.XLOOKUP($C$1,'[1]Indice del consumidor'!$B$1:$P$1,'[1]Indice del consumidor'!$B$2:$P$301))</f>
        <v>-24.3</v>
      </c>
      <c r="L232" s="3" cm="1">
        <f t="array" ref="L232">_xlfn.XLOOKUP(transformación!B223,'[1]Total Búsquedas'!$A$5:$A$101,_xlfn.XLOOKUP($C$1,'[1]Total Búsquedas'!$B$2:$Q$2,'[1]Total Búsquedas'!$B$5:$Q$101))</f>
        <v>71039</v>
      </c>
      <c r="M232" s="3" cm="1">
        <f t="array" ref="M232">_xlfn.XLOOKUP(transformación!B223,'[1]Búsquedas a tres meses'!$A$5:$A$101,_xlfn.XLOOKUP($C$1,'[1]Búsquedas a tres meses'!$B$2:$Q$2,'[1]Búsquedas a tres meses'!$B$5:$Q$101))</f>
        <v>54956</v>
      </c>
      <c r="N232" s="3" cm="1">
        <f t="array" ref="N232">_xlfn.XLOOKUP(transformación!B223,'[1]Búsquedas a 6 meses'!$A$5:$A$101,_xlfn.XLOOKUP($C$1,'[1]Búsquedas a 6 meses'!$B$2:$Q$2,'[1]Búsquedas a 6 meses'!$B$5:$Q$101))</f>
        <v>68909</v>
      </c>
    </row>
    <row r="233" spans="1:14" x14ac:dyDescent="0.3">
      <c r="A233" s="2">
        <v>2023</v>
      </c>
      <c r="B233" s="2">
        <v>6</v>
      </c>
      <c r="C233" s="3">
        <f>'Viajeros Hoteles y Apartamet'!N233</f>
        <v>11547</v>
      </c>
      <c r="D233" s="3" cm="1">
        <f t="array" ref="D233">_xlfn.XLOOKUP(transformación!A224,'[1]Pib Pc'!$A$2:$A$81,_xlfn.XLOOKUP($C$1,'[1]Pib Pc'!B$1:P$1,'[1]Pib Pc'!$B$2:$P$81))</f>
        <v>13160</v>
      </c>
      <c r="E233" s="19" cm="1">
        <f t="array" ref="E233">_xlfn.XLOOKUP(transformación!B224,'[1]IPC Armonizado'!$A$2:$A$250,_xlfn.XLOOKUP($C$1,'[1]IPC Armonizado'!$B$1:$Q$1,'[1]IPC Armonizado'!$B$2:$Q$250))</f>
        <v>130.41999999999999</v>
      </c>
      <c r="F233" s="19" cm="1">
        <f t="array" ref="F233">_xlfn.XLOOKUP(transformación!A224,'[1]Desempleo armonizado'!$A$2:$A$101,_xlfn.XLOOKUP($C$1,'[1]Desempleo armonizado'!$B$1:$P$1,'[1]Desempleo armonizado'!$B$2:$P$101))</f>
        <v>4.8</v>
      </c>
      <c r="G233" s="26" cm="1">
        <f t="array" ref="G233">IFERROR(_xlfn.XLOOKUP(transformación!$B224,[1]Forwarkeys!$B$2:$B$1000,_xlfn.XLOOKUP($C$1,[1]Forwarkeys!$C$1:$BA$1,[1]Forwarkeys!$C$2:$BA$1000)),"-")</f>
        <v>13157</v>
      </c>
      <c r="H233" s="19">
        <f>España!E233</f>
        <v>120.13</v>
      </c>
      <c r="I233" s="3">
        <f>[1]Aeropuerto!$D226</f>
        <v>11601</v>
      </c>
      <c r="J233" s="3" cm="1">
        <f t="array" ref="J233">_xlfn.XLOOKUP(transformación!$B224,[1]Mortalidad!$A$2:$A$301,_xlfn.XLOOKUP($C$1,[1]Mortalidad!$B$1:$P$1,[1]Mortalidad!$B$2:$P$301))</f>
        <v>0</v>
      </c>
      <c r="K233" s="19" cm="1">
        <f t="array" ref="K233">_xlfn.XLOOKUP(transformación!$B224,'[1]Indice del consumidor'!$A$2:$A$301,_xlfn.XLOOKUP($C$1,'[1]Indice del consumidor'!$B$1:$P$1,'[1]Indice del consumidor'!$B$2:$P$301))</f>
        <v>-21.9</v>
      </c>
      <c r="L233" s="3" cm="1">
        <f t="array" ref="L233">_xlfn.XLOOKUP(transformación!B224,'[1]Total Búsquedas'!$A$5:$A$101,_xlfn.XLOOKUP($C$1,'[1]Total Búsquedas'!$B$2:$Q$2,'[1]Total Búsquedas'!$B$5:$Q$101))</f>
        <v>67411</v>
      </c>
      <c r="M233" s="3" cm="1">
        <f t="array" ref="M233">_xlfn.XLOOKUP(transformación!B224,'[1]Búsquedas a tres meses'!$A$5:$A$101,_xlfn.XLOOKUP($C$1,'[1]Búsquedas a tres meses'!$B$2:$Q$2,'[1]Búsquedas a tres meses'!$B$5:$Q$101))</f>
        <v>56277</v>
      </c>
      <c r="N233" s="3" cm="1">
        <f t="array" ref="N233">_xlfn.XLOOKUP(transformación!B224,'[1]Búsquedas a 6 meses'!$A$5:$A$101,_xlfn.XLOOKUP($C$1,'[1]Búsquedas a 6 meses'!$B$2:$Q$2,'[1]Búsquedas a 6 meses'!$B$5:$Q$101))</f>
        <v>67411</v>
      </c>
    </row>
    <row r="234" spans="1:14" x14ac:dyDescent="0.3">
      <c r="A234" s="2">
        <v>2023</v>
      </c>
      <c r="B234" s="2">
        <v>7</v>
      </c>
      <c r="C234" s="3">
        <f>'Viajeros Hoteles y Apartamet'!N234</f>
        <v>15194</v>
      </c>
      <c r="D234" s="3" cm="1">
        <f t="array" ref="D234">_xlfn.XLOOKUP(transformación!A225,'[1]Pib Pc'!$A$2:$A$81,_xlfn.XLOOKUP($C$1,'[1]Pib Pc'!B$1:P$1,'[1]Pib Pc'!$B$2:$P$81))</f>
        <v>12900</v>
      </c>
      <c r="E234" s="19" cm="1">
        <f t="array" ref="E234">_xlfn.XLOOKUP(transformación!B225,'[1]IPC Armonizado'!$A$2:$A$250,_xlfn.XLOOKUP($C$1,'[1]IPC Armonizado'!$B$1:$Q$1,'[1]IPC Armonizado'!$B$2:$Q$250))</f>
        <v>130.16999999999999</v>
      </c>
      <c r="F234" s="19" cm="1">
        <f t="array" ref="F234">_xlfn.XLOOKUP(transformación!A225,'[1]Desempleo armonizado'!$A$2:$A$101,_xlfn.XLOOKUP($C$1,'[1]Desempleo armonizado'!$B$1:$P$1,'[1]Desempleo armonizado'!$B$2:$P$101))</f>
        <v>5.2</v>
      </c>
      <c r="G234" s="26" cm="1">
        <f t="array" ref="G234">IFERROR(_xlfn.XLOOKUP(transformación!$B225,[1]Forwarkeys!$B$2:$B$1000,_xlfn.XLOOKUP($C$1,[1]Forwarkeys!$C$1:$BA$1,[1]Forwarkeys!$C$2:$BA$1000)),"-")</f>
        <v>14671</v>
      </c>
      <c r="H234" s="19">
        <f>España!E234</f>
        <v>120.03</v>
      </c>
      <c r="I234" s="3">
        <f>[1]Aeropuerto!$D227</f>
        <v>14148</v>
      </c>
      <c r="J234" s="3" cm="1">
        <f t="array" ref="J234">_xlfn.XLOOKUP(transformación!$B225,[1]Mortalidad!$A$2:$A$301,_xlfn.XLOOKUP($C$1,[1]Mortalidad!$B$1:$P$1,[1]Mortalidad!$B$2:$P$301))</f>
        <v>0</v>
      </c>
      <c r="K234" s="19" cm="1">
        <f t="array" ref="K234">_xlfn.XLOOKUP(transformación!$B225,'[1]Indice del consumidor'!$A$2:$A$301,_xlfn.XLOOKUP($C$1,'[1]Indice del consumidor'!$B$1:$P$1,'[1]Indice del consumidor'!$B$2:$P$301))</f>
        <v>-20.9</v>
      </c>
      <c r="L234" s="3" cm="1">
        <f t="array" ref="L234">_xlfn.XLOOKUP(transformación!B225,'[1]Total Búsquedas'!$A$5:$A$101,_xlfn.XLOOKUP($C$1,'[1]Total Búsquedas'!$B$2:$Q$2,'[1]Total Búsquedas'!$B$5:$Q$101))</f>
        <v>77604</v>
      </c>
      <c r="M234" s="3" cm="1">
        <f t="array" ref="M234">_xlfn.XLOOKUP(transformación!B225,'[1]Búsquedas a tres meses'!$A$5:$A$101,_xlfn.XLOOKUP($C$1,'[1]Búsquedas a tres meses'!$B$2:$Q$2,'[1]Búsquedas a tres meses'!$B$5:$Q$101))</f>
        <v>69296</v>
      </c>
      <c r="N234" s="3" cm="1">
        <f t="array" ref="N234">_xlfn.XLOOKUP(transformación!B225,'[1]Búsquedas a 6 meses'!$A$5:$A$101,_xlfn.XLOOKUP($C$1,'[1]Búsquedas a 6 meses'!$B$2:$Q$2,'[1]Búsquedas a 6 meses'!$B$5:$Q$101))</f>
        <v>79036</v>
      </c>
    </row>
    <row r="235" spans="1:14" x14ac:dyDescent="0.3">
      <c r="A235" s="2">
        <v>2023</v>
      </c>
      <c r="B235" s="2">
        <v>8</v>
      </c>
      <c r="C235" s="3">
        <f>'Viajeros Hoteles y Apartamet'!N235</f>
        <v>13145</v>
      </c>
      <c r="D235" s="3" cm="1">
        <f t="array" ref="D235">_xlfn.XLOOKUP(transformación!A226,'[1]Pib Pc'!$A$2:$A$81,_xlfn.XLOOKUP($C$1,'[1]Pib Pc'!B$1:P$1,'[1]Pib Pc'!$B$2:$P$81))</f>
        <v>12900</v>
      </c>
      <c r="E235" s="19" cm="1">
        <f t="array" ref="E235">_xlfn.XLOOKUP(transformación!B226,'[1]IPC Armonizado'!$A$2:$A$250,_xlfn.XLOOKUP($C$1,'[1]IPC Armonizado'!$B$1:$Q$1,'[1]IPC Armonizado'!$B$2:$Q$250))</f>
        <v>130.59</v>
      </c>
      <c r="F235" s="19" cm="1">
        <f t="array" ref="F235">_xlfn.XLOOKUP(transformación!A226,'[1]Desempleo armonizado'!$A$2:$A$101,_xlfn.XLOOKUP($C$1,'[1]Desempleo armonizado'!$B$1:$P$1,'[1]Desempleo armonizado'!$B$2:$P$101))</f>
        <v>5.2</v>
      </c>
      <c r="G235" s="26" cm="1">
        <f t="array" ref="G235">IFERROR(_xlfn.XLOOKUP(transformación!$B226,[1]Forwarkeys!$B$2:$B$1000,_xlfn.XLOOKUP($C$1,[1]Forwarkeys!$C$1:$BA$1,[1]Forwarkeys!$C$2:$BA$1000)),"-")</f>
        <v>14033</v>
      </c>
      <c r="I235" s="3">
        <f>[1]Aeropuerto!$D228</f>
        <v>13212</v>
      </c>
      <c r="J235" s="3" t="e" cm="1">
        <f t="array" ref="J235">_xlfn.XLOOKUP(transformación!$B226,[1]Mortalidad!$A$2:$A$301,_xlfn.XLOOKUP($C$1,[1]Mortalidad!$B$1:$P$1,[1]Mortalidad!$B$2:$P$301))</f>
        <v>#N/A</v>
      </c>
      <c r="K235" s="19" cm="1">
        <f t="array" ref="K235">_xlfn.XLOOKUP(transformación!$B226,'[1]Indice del consumidor'!$A$2:$A$301,_xlfn.XLOOKUP($C$1,'[1]Indice del consumidor'!$B$1:$P$1,'[1]Indice del consumidor'!$B$2:$P$301))</f>
        <v>-22.4</v>
      </c>
      <c r="L235" s="3" cm="1">
        <f t="array" ref="L235">_xlfn.XLOOKUP(transformación!B226,'[1]Total Búsquedas'!$A$5:$A$101,_xlfn.XLOOKUP($C$1,'[1]Total Búsquedas'!$B$2:$Q$2,'[1]Total Búsquedas'!$B$5:$Q$101))</f>
        <v>99240</v>
      </c>
      <c r="M235" s="3" cm="1">
        <f t="array" ref="M235">_xlfn.XLOOKUP(transformación!B226,'[1]Búsquedas a tres meses'!$A$5:$A$101,_xlfn.XLOOKUP($C$1,'[1]Búsquedas a tres meses'!$B$2:$Q$2,'[1]Búsquedas a tres meses'!$B$5:$Q$101))</f>
        <v>91428</v>
      </c>
      <c r="N235" s="3" cm="1">
        <f t="array" ref="N235">_xlfn.XLOOKUP(transformación!B226,'[1]Búsquedas a 6 meses'!$A$5:$A$101,_xlfn.XLOOKUP($C$1,'[1]Búsquedas a 6 meses'!$B$2:$Q$2,'[1]Búsquedas a 6 meses'!$B$5:$Q$101))</f>
        <v>104049</v>
      </c>
    </row>
    <row r="236" spans="1:14" x14ac:dyDescent="0.3">
      <c r="A236" s="2">
        <v>2023</v>
      </c>
      <c r="B236" s="2">
        <v>9</v>
      </c>
      <c r="C236" s="3">
        <f>'Viajeros Hoteles y Apartamet'!N236</f>
        <v>13535</v>
      </c>
      <c r="D236" s="3" cm="1">
        <f t="array" ref="D236">_xlfn.XLOOKUP(transformación!A227,'[1]Pib Pc'!$A$2:$A$81,_xlfn.XLOOKUP($C$1,'[1]Pib Pc'!B$1:P$1,'[1]Pib Pc'!$B$2:$P$81))</f>
        <v>12900</v>
      </c>
      <c r="E236" s="19" cm="1">
        <f t="array" ref="E236">_xlfn.XLOOKUP(transformación!B227,'[1]IPC Armonizado'!$A$2:$A$250,_xlfn.XLOOKUP($C$1,'[1]IPC Armonizado'!$B$1:$Q$1,'[1]IPC Armonizado'!$B$2:$Q$250))</f>
        <v>131.75</v>
      </c>
      <c r="F236" s="19" cm="1">
        <f t="array" ref="F236">_xlfn.XLOOKUP(transformación!A227,'[1]Desempleo armonizado'!$A$2:$A$101,_xlfn.XLOOKUP($C$1,'[1]Desempleo armonizado'!$B$1:$P$1,'[1]Desempleo armonizado'!$B$2:$P$101))</f>
        <v>5.2</v>
      </c>
      <c r="G236" s="26" cm="1">
        <f t="array" ref="G236">IFERROR(_xlfn.XLOOKUP(transformación!$B227,[1]Forwarkeys!$B$2:$B$1000,_xlfn.XLOOKUP($C$1,[1]Forwarkeys!$C$1:$BA$1,[1]Forwarkeys!$C$2:$BA$1000)),"-")</f>
        <v>14290</v>
      </c>
      <c r="I236" s="3">
        <f>[1]Aeropuerto!$D229</f>
        <v>13436</v>
      </c>
      <c r="J236" s="3" t="e" cm="1">
        <f t="array" ref="J236">_xlfn.XLOOKUP(transformación!$B227,[1]Mortalidad!$A$2:$A$301,_xlfn.XLOOKUP($C$1,[1]Mortalidad!$B$1:$P$1,[1]Mortalidad!$B$2:$P$301))</f>
        <v>#N/A</v>
      </c>
      <c r="K236" s="19" cm="1">
        <f t="array" ref="K236">_xlfn.XLOOKUP(transformación!$B227,'[1]Indice del consumidor'!$A$2:$A$301,_xlfn.XLOOKUP($C$1,'[1]Indice del consumidor'!$B$1:$P$1,'[1]Indice del consumidor'!$B$2:$P$301))</f>
        <v>-25.4</v>
      </c>
      <c r="L236" s="3" cm="1">
        <f t="array" ref="L236">_xlfn.XLOOKUP(transformación!B227,'[1]Total Búsquedas'!$A$5:$A$101,_xlfn.XLOOKUP($C$1,'[1]Total Búsquedas'!$B$2:$Q$2,'[1]Total Búsquedas'!$B$5:$Q$101))</f>
        <v>91371</v>
      </c>
      <c r="M236" s="3" cm="1">
        <f t="array" ref="M236">_xlfn.XLOOKUP(transformación!B227,'[1]Búsquedas a tres meses'!$A$5:$A$101,_xlfn.XLOOKUP($C$1,'[1]Búsquedas a tres meses'!$B$2:$Q$2,'[1]Búsquedas a tres meses'!$B$5:$Q$101))</f>
        <v>91371</v>
      </c>
      <c r="N236" s="3" cm="1">
        <f t="array" ref="N236">_xlfn.XLOOKUP(transformación!B227,'[1]Búsquedas a 6 meses'!$A$5:$A$101,_xlfn.XLOOKUP($C$1,'[1]Búsquedas a 6 meses'!$B$2:$Q$2,'[1]Búsquedas a 6 meses'!$B$5:$Q$101))</f>
        <v>104716</v>
      </c>
    </row>
    <row r="237" spans="1:14" x14ac:dyDescent="0.3">
      <c r="A237" s="2">
        <v>2023</v>
      </c>
      <c r="B237" s="2">
        <v>10</v>
      </c>
      <c r="C237" s="3">
        <f>'Viajeros Hoteles y Apartamet'!N237</f>
        <v>12529</v>
      </c>
      <c r="D237" s="3" t="e" cm="1">
        <f t="array" ref="D237">_xlfn.XLOOKUP(transformación!A228,'[1]Pib Pc'!$A$2:$A$81,_xlfn.XLOOKUP($C$1,'[1]Pib Pc'!B$1:P$1,'[1]Pib Pc'!$B$2:$P$81))</f>
        <v>#N/A</v>
      </c>
      <c r="E237" s="19" cm="1">
        <f t="array" ref="E237">_xlfn.XLOOKUP(transformación!B228,'[1]IPC Armonizado'!$A$2:$A$250,_xlfn.XLOOKUP($C$1,'[1]IPC Armonizado'!$B$1:$Q$1,'[1]IPC Armonizado'!$B$2:$Q$250))</f>
        <v>132.24</v>
      </c>
      <c r="F237" s="19" t="e" cm="1">
        <f t="array" ref="F237">_xlfn.XLOOKUP(transformación!A228,'[1]Desempleo armonizado'!$A$2:$A$101,_xlfn.XLOOKUP($C$1,'[1]Desempleo armonizado'!$B$1:$P$1,'[1]Desempleo armonizado'!$B$2:$P$101))</f>
        <v>#N/A</v>
      </c>
      <c r="G237" s="26" cm="1">
        <f t="array" ref="G237">IFERROR(_xlfn.XLOOKUP(transformación!$B228,[1]Forwarkeys!$B$2:$B$1000,_xlfn.XLOOKUP($C$1,[1]Forwarkeys!$C$1:$BA$1,[1]Forwarkeys!$C$2:$BA$1000)),"-")</f>
        <v>14621</v>
      </c>
      <c r="I237" s="3">
        <f>[1]Aeropuerto!$D230</f>
        <v>13528</v>
      </c>
      <c r="J237" s="3" t="e" cm="1">
        <f t="array" ref="J237">_xlfn.XLOOKUP(transformación!$B228,[1]Mortalidad!$A$2:$A$301,_xlfn.XLOOKUP($C$1,[1]Mortalidad!$B$1:$P$1,[1]Mortalidad!$B$2:$P$301))</f>
        <v>#N/A</v>
      </c>
      <c r="K237" s="19" cm="1">
        <f t="array" ref="K237">_xlfn.XLOOKUP(transformación!$B228,'[1]Indice del consumidor'!$A$2:$A$301,_xlfn.XLOOKUP($C$1,'[1]Indice del consumidor'!$B$1:$P$1,'[1]Indice del consumidor'!$B$2:$P$301))</f>
        <v>-24.3</v>
      </c>
      <c r="L237" s="3" cm="1">
        <f t="array" ref="L237">_xlfn.XLOOKUP(transformación!B228,'[1]Total Búsquedas'!$A$5:$A$101,_xlfn.XLOOKUP($C$1,'[1]Total Búsquedas'!$B$2:$Q$2,'[1]Total Búsquedas'!$B$5:$Q$101))</f>
        <v>90400</v>
      </c>
      <c r="M237" s="3" cm="1">
        <f t="array" ref="M237">_xlfn.XLOOKUP(transformación!B228,'[1]Búsquedas a tres meses'!$A$5:$A$101,_xlfn.XLOOKUP($C$1,'[1]Búsquedas a tres meses'!$B$2:$Q$2,'[1]Búsquedas a tres meses'!$B$5:$Q$101))</f>
        <v>101871</v>
      </c>
      <c r="N237" s="3" cm="1">
        <f t="array" ref="N237">_xlfn.XLOOKUP(transformación!B228,'[1]Búsquedas a 6 meses'!$A$5:$A$101,_xlfn.XLOOKUP($C$1,'[1]Búsquedas a 6 meses'!$B$2:$Q$2,'[1]Búsquedas a 6 meses'!$B$5:$Q$101))</f>
        <v>122215</v>
      </c>
    </row>
    <row r="238" spans="1:14" x14ac:dyDescent="0.3">
      <c r="A238" s="2">
        <v>2023</v>
      </c>
      <c r="B238" s="2">
        <v>11</v>
      </c>
      <c r="C238" s="3">
        <f>'Viajeros Hoteles y Apartamet'!N238</f>
        <v>11369</v>
      </c>
      <c r="D238" s="3" t="e" cm="1">
        <f t="array" ref="D238">_xlfn.XLOOKUP(transformación!A229,'[1]Pib Pc'!$A$2:$A$81,_xlfn.XLOOKUP($C$1,'[1]Pib Pc'!B$1:P$1,'[1]Pib Pc'!$B$2:$P$81))</f>
        <v>#N/A</v>
      </c>
      <c r="E238" s="19" cm="1">
        <f t="array" ref="E238">_xlfn.XLOOKUP(transformación!B229,'[1]IPC Armonizado'!$A$2:$A$250,_xlfn.XLOOKUP($C$1,'[1]IPC Armonizado'!$B$1:$Q$1,'[1]IPC Armonizado'!$B$2:$Q$250))</f>
        <v>132.46</v>
      </c>
      <c r="F238" s="19" t="e" cm="1">
        <f t="array" ref="F238">_xlfn.XLOOKUP(transformación!A229,'[1]Desempleo armonizado'!$A$2:$A$101,_xlfn.XLOOKUP($C$1,'[1]Desempleo armonizado'!$B$1:$P$1,'[1]Desempleo armonizado'!$B$2:$P$101))</f>
        <v>#N/A</v>
      </c>
      <c r="G238" s="26" cm="1">
        <f t="array" ref="G238">IFERROR(_xlfn.XLOOKUP(transformación!$B229,[1]Forwarkeys!$B$2:$B$1000,_xlfn.XLOOKUP($C$1,[1]Forwarkeys!$C$1:$BA$1,[1]Forwarkeys!$C$2:$BA$1000)),"-")</f>
        <v>13181</v>
      </c>
      <c r="I238" s="3">
        <f>[1]Aeropuerto!$D231</f>
        <v>9716</v>
      </c>
      <c r="J238" s="3" t="e" cm="1">
        <f t="array" ref="J238">_xlfn.XLOOKUP(transformación!$B229,[1]Mortalidad!$A$2:$A$301,_xlfn.XLOOKUP($C$1,[1]Mortalidad!$B$1:$P$1,[1]Mortalidad!$B$2:$P$301))</f>
        <v>#N/A</v>
      </c>
      <c r="K238" s="19" cm="1">
        <f t="array" ref="K238">_xlfn.XLOOKUP(transformación!$B229,'[1]Indice del consumidor'!$A$2:$A$301,_xlfn.XLOOKUP($C$1,'[1]Indice del consumidor'!$B$1:$P$1,'[1]Indice del consumidor'!$B$2:$P$301))</f>
        <v>-22.9</v>
      </c>
      <c r="L238" s="3" cm="1">
        <f t="array" ref="L238">_xlfn.XLOOKUP(transformación!B229,'[1]Total Búsquedas'!$A$5:$A$101,_xlfn.XLOOKUP($C$1,'[1]Total Búsquedas'!$B$2:$Q$2,'[1]Total Búsquedas'!$B$5:$Q$101))</f>
        <v>65582</v>
      </c>
      <c r="M238" s="3" cm="1">
        <f t="array" ref="M238">_xlfn.XLOOKUP(transformación!B229,'[1]Búsquedas a tres meses'!$A$5:$A$101,_xlfn.XLOOKUP($C$1,'[1]Búsquedas a tres meses'!$B$2:$Q$2,'[1]Búsquedas a tres meses'!$B$5:$Q$101))</f>
        <v>99143</v>
      </c>
      <c r="N238" s="3" cm="1">
        <f t="array" ref="N238">_xlfn.XLOOKUP(transformación!B229,'[1]Búsquedas a 6 meses'!$A$5:$A$101,_xlfn.XLOOKUP($C$1,'[1]Búsquedas a 6 meses'!$B$2:$Q$2,'[1]Búsquedas a 6 meses'!$B$5:$Q$101))</f>
        <v>124247</v>
      </c>
    </row>
    <row r="239" spans="1:14" x14ac:dyDescent="0.3">
      <c r="A239" s="2">
        <v>2023</v>
      </c>
      <c r="B239" s="2">
        <v>12</v>
      </c>
      <c r="C239" s="3">
        <f>'Viajeros Hoteles y Apartamet'!N239</f>
        <v>0</v>
      </c>
      <c r="D239" s="3" t="e" cm="1">
        <f t="array" ref="D239">_xlfn.XLOOKUP(transformación!A230,'[1]Pib Pc'!$A$2:$A$81,_xlfn.XLOOKUP($C$1,'[1]Pib Pc'!B$1:P$1,'[1]Pib Pc'!$B$2:$P$81))</f>
        <v>#N/A</v>
      </c>
      <c r="E239" s="19" cm="1">
        <f t="array" ref="E239">_xlfn.XLOOKUP(transformación!B230,'[1]IPC Armonizado'!$A$2:$A$250,_xlfn.XLOOKUP($C$1,'[1]IPC Armonizado'!$B$1:$Q$1,'[1]IPC Armonizado'!$B$2:$Q$250))</f>
        <v>133.08000000000001</v>
      </c>
      <c r="F239" s="19" t="e" cm="1">
        <f t="array" ref="F239">_xlfn.XLOOKUP(transformación!A230,'[1]Desempleo armonizado'!$A$2:$A$101,_xlfn.XLOOKUP($C$1,'[1]Desempleo armonizado'!$B$1:$P$1,'[1]Desempleo armonizado'!$B$2:$P$101))</f>
        <v>#N/A</v>
      </c>
      <c r="G239" s="26" cm="1">
        <f t="array" ref="G239">IFERROR(_xlfn.XLOOKUP(transformación!$B230,[1]Forwarkeys!$B$2:$B$1000,_xlfn.XLOOKUP($C$1,[1]Forwarkeys!$C$1:$BA$1,[1]Forwarkeys!$C$2:$BA$1000)),"-")</f>
        <v>14007</v>
      </c>
      <c r="I239" s="3">
        <f>[1]Aeropuerto!$D232</f>
        <v>12195</v>
      </c>
      <c r="J239" s="3" t="e" cm="1">
        <f t="array" ref="J239">_xlfn.XLOOKUP(transformación!$B230,[1]Mortalidad!$A$2:$A$301,_xlfn.XLOOKUP($C$1,[1]Mortalidad!$B$1:$P$1,[1]Mortalidad!$B$2:$P$301))</f>
        <v>#N/A</v>
      </c>
      <c r="K239" s="19" cm="1">
        <f t="array" ref="K239">_xlfn.XLOOKUP(transformación!$B230,'[1]Indice del consumidor'!$A$2:$A$301,_xlfn.XLOOKUP($C$1,'[1]Indice del consumidor'!$B$1:$P$1,'[1]Indice del consumidor'!$B$2:$P$301))</f>
        <v>-18.5</v>
      </c>
      <c r="L239" s="3" cm="1">
        <f t="array" ref="L239">_xlfn.XLOOKUP(transformación!B230,'[1]Total Búsquedas'!$A$5:$A$101,_xlfn.XLOOKUP($C$1,'[1]Total Búsquedas'!$B$2:$Q$2,'[1]Total Búsquedas'!$B$5:$Q$101))</f>
        <v>27414</v>
      </c>
      <c r="M239" s="3" cm="1">
        <f t="array" ref="M239">_xlfn.XLOOKUP(transformación!B230,'[1]Búsquedas a tres meses'!$A$5:$A$101,_xlfn.XLOOKUP($C$1,'[1]Búsquedas a tres meses'!$B$2:$Q$2,'[1]Búsquedas a tres meses'!$B$5:$Q$101))</f>
        <v>88174</v>
      </c>
      <c r="N239" s="3" cm="1">
        <f t="array" ref="N239">_xlfn.XLOOKUP(transformación!B230,'[1]Búsquedas a 6 meses'!$A$5:$A$101,_xlfn.XLOOKUP($C$1,'[1]Búsquedas a 6 meses'!$B$2:$Q$2,'[1]Búsquedas a 6 meses'!$B$5:$Q$101))</f>
        <v>109581</v>
      </c>
    </row>
    <row r="240" spans="1:14" x14ac:dyDescent="0.3">
      <c r="A240" s="2">
        <v>2024</v>
      </c>
      <c r="B240" s="2">
        <v>1</v>
      </c>
      <c r="G240" s="26" cm="1">
        <f t="array" ref="G240">IFERROR(_xlfn.XLOOKUP(transformación!$B231,[1]Forwarkeys!$B$2:$B$1000,_xlfn.XLOOKUP($C$1,[1]Forwarkeys!$C$1:$BA$1,[1]Forwarkeys!$C$2:$BA$1000)),"-")</f>
        <v>13806</v>
      </c>
    </row>
    <row r="241" spans="1:7" x14ac:dyDescent="0.3">
      <c r="A241" s="2">
        <v>2024</v>
      </c>
      <c r="B241" s="2">
        <v>2</v>
      </c>
      <c r="G241" s="26" cm="1">
        <f t="array" ref="G241">IFERROR(_xlfn.XLOOKUP(transformación!$B232,[1]Forwarkeys!$B$2:$B$1000,_xlfn.XLOOKUP($C$1,[1]Forwarkeys!$C$1:$BA$1,[1]Forwarkeys!$C$2:$BA$1000)),"-")</f>
        <v>13135</v>
      </c>
    </row>
    <row r="242" spans="1:7" x14ac:dyDescent="0.3">
      <c r="A242" s="2">
        <v>2024</v>
      </c>
      <c r="B242" s="2">
        <v>3</v>
      </c>
      <c r="G242" s="26" cm="1">
        <f t="array" ref="G242">IFERROR(_xlfn.XLOOKUP(transformación!$B233,[1]Forwarkeys!$B$2:$B$1000,_xlfn.XLOOKUP($C$1,[1]Forwarkeys!$C$1:$BA$1,[1]Forwarkeys!$C$2:$BA$1000)),"-")</f>
        <v>14890</v>
      </c>
    </row>
    <row r="243" spans="1:7" x14ac:dyDescent="0.3">
      <c r="A243" s="2">
        <v>2024</v>
      </c>
      <c r="B243" s="2">
        <v>4</v>
      </c>
      <c r="G243" s="26" cm="1">
        <f t="array" ref="G243">IFERROR(_xlfn.XLOOKUP(transformación!$B234,[1]Forwarkeys!$B$2:$B$1000,_xlfn.XLOOKUP($C$1,[1]Forwarkeys!$C$1:$BA$1,[1]Forwarkeys!$C$2:$BA$1000)),"-")</f>
        <v>14104</v>
      </c>
    </row>
    <row r="244" spans="1:7" x14ac:dyDescent="0.3">
      <c r="A244" s="2">
        <v>2024</v>
      </c>
      <c r="B244" s="2">
        <v>5</v>
      </c>
      <c r="G244" s="26" cm="1">
        <f t="array" ref="G244">IFERROR(_xlfn.XLOOKUP(transformación!$B235,[1]Forwarkeys!$B$2:$B$1000,_xlfn.XLOOKUP($C$1,[1]Forwarkeys!$C$1:$BA$1,[1]Forwarkeys!$C$2:$BA$1000)),"-")</f>
        <v>14591</v>
      </c>
    </row>
    <row r="245" spans="1:7" x14ac:dyDescent="0.3">
      <c r="A245" s="2">
        <v>2024</v>
      </c>
      <c r="B245" s="2">
        <v>6</v>
      </c>
      <c r="G245" s="26" cm="1">
        <f t="array" ref="G245">IFERROR(_xlfn.XLOOKUP(transformación!$B236,[1]Forwarkeys!$B$2:$B$1000,_xlfn.XLOOKUP($C$1,[1]Forwarkeys!$C$1:$BA$1,[1]Forwarkeys!$C$2:$BA$1000)),"-")</f>
        <v>14476</v>
      </c>
    </row>
    <row r="246" spans="1:7" x14ac:dyDescent="0.3">
      <c r="A246" s="2">
        <v>2024</v>
      </c>
      <c r="B246" s="2">
        <v>7</v>
      </c>
    </row>
    <row r="247" spans="1:7" x14ac:dyDescent="0.3">
      <c r="A247" s="2">
        <v>2024</v>
      </c>
      <c r="B247" s="2">
        <v>8</v>
      </c>
    </row>
    <row r="248" spans="1:7" x14ac:dyDescent="0.3">
      <c r="A248" s="2">
        <v>2024</v>
      </c>
      <c r="B248" s="2">
        <v>9</v>
      </c>
    </row>
    <row r="249" spans="1:7" x14ac:dyDescent="0.3">
      <c r="A249" s="2">
        <v>2024</v>
      </c>
      <c r="B249" s="2">
        <v>10</v>
      </c>
    </row>
    <row r="250" spans="1:7" x14ac:dyDescent="0.3">
      <c r="A250" s="2">
        <v>2024</v>
      </c>
      <c r="B250" s="2">
        <v>11</v>
      </c>
    </row>
    <row r="251" spans="1:7" x14ac:dyDescent="0.3">
      <c r="A251" s="2">
        <v>2024</v>
      </c>
      <c r="B251" s="2">
        <v>12</v>
      </c>
    </row>
  </sheetData>
  <mergeCells count="10">
    <mergeCell ref="A7:B7"/>
    <mergeCell ref="C7:D7"/>
    <mergeCell ref="A9:B9"/>
    <mergeCell ref="C9:M9"/>
    <mergeCell ref="A1:B1"/>
    <mergeCell ref="C1:D1"/>
    <mergeCell ref="A3:B3"/>
    <mergeCell ref="C3:G3"/>
    <mergeCell ref="A5:B5"/>
    <mergeCell ref="C5:D5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40E930-F927-4AD4-B2D7-1468056BD297}">
  <dimension ref="A1:N251"/>
  <sheetViews>
    <sheetView showGridLines="0" topLeftCell="C218" workbookViewId="0">
      <selection activeCell="I239" sqref="I239"/>
    </sheetView>
  </sheetViews>
  <sheetFormatPr baseColWidth="10" defaultRowHeight="15.05" x14ac:dyDescent="0.3"/>
  <cols>
    <col min="2" max="2" width="8.5546875" customWidth="1"/>
    <col min="9" max="9" width="15" customWidth="1"/>
  </cols>
  <sheetData>
    <row r="1" spans="1:14" x14ac:dyDescent="0.3">
      <c r="A1" s="47" t="s">
        <v>119</v>
      </c>
      <c r="B1" s="47"/>
      <c r="C1" s="48" t="s">
        <v>724</v>
      </c>
      <c r="D1" s="48"/>
      <c r="E1" s="6" t="s">
        <v>725</v>
      </c>
      <c r="F1" s="6"/>
      <c r="G1" s="6"/>
      <c r="H1" s="6"/>
      <c r="I1" s="6"/>
      <c r="J1" s="4"/>
      <c r="K1" s="4"/>
      <c r="L1" s="4"/>
    </row>
    <row r="2" spans="1:14" ht="8.9499999999999993" customHeight="1" x14ac:dyDescent="0.3">
      <c r="A2" s="5"/>
      <c r="B2" s="5"/>
      <c r="C2" s="6"/>
      <c r="D2" s="6"/>
      <c r="E2" s="6"/>
      <c r="F2" s="6"/>
    </row>
    <row r="3" spans="1:14" ht="21.95" customHeight="1" x14ac:dyDescent="0.3">
      <c r="A3" s="49" t="s">
        <v>4</v>
      </c>
      <c r="B3" s="49"/>
      <c r="C3" s="50" t="s">
        <v>735</v>
      </c>
      <c r="D3" s="50"/>
      <c r="E3" s="50"/>
      <c r="F3" s="50"/>
      <c r="G3" s="50"/>
    </row>
    <row r="4" spans="1:14" ht="8.9499999999999993" customHeight="1" x14ac:dyDescent="0.3">
      <c r="A4" s="5"/>
      <c r="B4" s="5"/>
      <c r="C4" s="6"/>
      <c r="D4" s="6"/>
      <c r="E4" s="6"/>
      <c r="F4" s="6"/>
    </row>
    <row r="5" spans="1:14" ht="16" customHeight="1" x14ac:dyDescent="0.3">
      <c r="A5" s="47" t="s">
        <v>5</v>
      </c>
      <c r="B5" s="47"/>
      <c r="C5" s="48" t="s">
        <v>8</v>
      </c>
      <c r="D5" s="48"/>
      <c r="E5" s="4"/>
      <c r="F5" s="4"/>
    </row>
    <row r="6" spans="1:14" ht="8.9499999999999993" customHeight="1" x14ac:dyDescent="0.3">
      <c r="A6" s="5"/>
      <c r="B6" s="5"/>
      <c r="C6" s="6"/>
      <c r="D6" s="6"/>
      <c r="E6" s="6"/>
      <c r="F6" s="6"/>
    </row>
    <row r="7" spans="1:14" ht="16" customHeight="1" x14ac:dyDescent="0.3">
      <c r="A7" s="47" t="s">
        <v>6</v>
      </c>
      <c r="B7" s="47"/>
      <c r="C7" s="48" t="s">
        <v>7</v>
      </c>
      <c r="D7" s="48"/>
      <c r="E7" s="4"/>
      <c r="F7" s="4"/>
    </row>
    <row r="8" spans="1:14" ht="8.9499999999999993" customHeight="1" x14ac:dyDescent="0.3">
      <c r="A8" s="5"/>
      <c r="B8" s="5"/>
      <c r="C8" s="6"/>
      <c r="D8" s="6"/>
      <c r="E8" s="6"/>
      <c r="F8" s="6"/>
    </row>
    <row r="9" spans="1:14" ht="16" customHeight="1" x14ac:dyDescent="0.3">
      <c r="A9" s="47" t="s">
        <v>9</v>
      </c>
      <c r="B9" s="47"/>
      <c r="C9" s="48" t="s">
        <v>46</v>
      </c>
      <c r="D9" s="48"/>
      <c r="E9" s="48"/>
      <c r="F9" s="48"/>
      <c r="G9" s="48"/>
      <c r="H9" s="48"/>
      <c r="I9" s="48"/>
      <c r="J9" s="48"/>
      <c r="K9" s="48"/>
      <c r="L9" s="48"/>
      <c r="M9" s="48"/>
    </row>
    <row r="10" spans="1:14" x14ac:dyDescent="0.3">
      <c r="C10" s="30" t="s">
        <v>677</v>
      </c>
    </row>
    <row r="11" spans="1:14" ht="30.7" customHeight="1" x14ac:dyDescent="0.3">
      <c r="A11" s="7" t="s">
        <v>2</v>
      </c>
      <c r="B11" s="7" t="s">
        <v>3</v>
      </c>
      <c r="C11" s="8" t="str">
        <f>'Viajeros Hoteles y Apartamet'!S11</f>
        <v>Polonia</v>
      </c>
      <c r="D11" s="18" t="s">
        <v>43</v>
      </c>
      <c r="E11" s="18" t="s">
        <v>44</v>
      </c>
      <c r="F11" s="18" t="s">
        <v>45</v>
      </c>
      <c r="G11" s="27" t="s">
        <v>654</v>
      </c>
      <c r="H11" s="18" t="s">
        <v>681</v>
      </c>
      <c r="I11" s="18" t="str">
        <f>+CONCATENATE("Llegadas a AGP ",[1]Aeropuerto!$O$4)</f>
        <v>Llegadas a AGP Polonia</v>
      </c>
      <c r="J11" s="18" t="s">
        <v>697</v>
      </c>
      <c r="K11" s="18" t="s">
        <v>698</v>
      </c>
      <c r="L11" s="18" t="s">
        <v>699</v>
      </c>
      <c r="M11" s="18" t="s">
        <v>700</v>
      </c>
      <c r="N11" s="18" t="s">
        <v>701</v>
      </c>
    </row>
    <row r="12" spans="1:14" x14ac:dyDescent="0.3">
      <c r="A12" s="2" t="str">
        <f>'Viajeros Hoteles y Apartamet'!A12</f>
        <v>2005</v>
      </c>
      <c r="B12" s="2" t="str">
        <f>'Viajeros Hoteles y Apartamet'!B12</f>
        <v>1</v>
      </c>
      <c r="C12" s="3">
        <f>'Viajeros Hoteles y Apartamet'!S12</f>
        <v>1006</v>
      </c>
      <c r="D12" s="3" cm="1">
        <f t="array" ref="D12">_xlfn.XLOOKUP(transformación!A3,'[1]Pib Pc'!$A$2:$A$81,_xlfn.XLOOKUP($C$1,'[1]Pib Pc'!B$1:P$1,'[1]Pib Pc'!$B$2:$P$81))</f>
        <v>1500</v>
      </c>
      <c r="E12" s="19" cm="1">
        <f t="array" ref="E12">_xlfn.XLOOKUP(transformación!B3,'[1]IPC Armonizado'!$A$2:$A$250,_xlfn.XLOOKUP($C$1,'[1]IPC Armonizado'!$B$1:$Q$1,'[1]IPC Armonizado'!$B$2:$Q$250))</f>
        <v>79.7</v>
      </c>
      <c r="F12" s="19" cm="1">
        <f t="array" ref="F12">_xlfn.XLOOKUP(transformación!A3,'[1]Desempleo armonizado'!$A$2:$A$101,_xlfn.XLOOKUP($C$1,'[1]Desempleo armonizado'!$B$1:$P$1,'[1]Desempleo armonizado'!$B$2:$P$101))</f>
        <v>18.899999999999999</v>
      </c>
      <c r="G12" s="26" t="str" cm="1">
        <f t="array" ref="G12">IFERROR(_xlfn.XLOOKUP(transformación!$B3,[1]Forwarkeys!$B$2:$B$1000,_xlfn.XLOOKUP($C$1,[1]Forwarkeys!$C$1:$BA$1,[1]Forwarkeys!$C$2:$BA$1000)),"-")</f>
        <v>-</v>
      </c>
      <c r="H12" s="19">
        <f>España!E12</f>
        <v>81.16</v>
      </c>
      <c r="I12" s="3">
        <f>[1]Aeropuerto!$O5</f>
        <v>9</v>
      </c>
      <c r="J12" s="3" cm="1">
        <f t="array" ref="J12">_xlfn.XLOOKUP(transformación!$B3,[1]Mortalidad!$A$2:$A$301,_xlfn.XLOOKUP($C$1,[1]Mortalidad!$B$1:$P$1,[1]Mortalidad!$B$2:$P$301))</f>
        <v>32946</v>
      </c>
      <c r="K12" s="19" cm="1">
        <f t="array" ref="K12">_xlfn.XLOOKUP(transformación!$B3,'[1]Indice del consumidor'!$A$2:$A$301,_xlfn.XLOOKUP($C$1,'[1]Indice del consumidor'!$B$1:$P$1,'[1]Indice del consumidor'!$B$2:$P$301))</f>
        <v>-8.8000000000000007</v>
      </c>
      <c r="L12" s="34" t="s">
        <v>702</v>
      </c>
      <c r="M12" s="34" t="s">
        <v>702</v>
      </c>
      <c r="N12" s="34" t="s">
        <v>702</v>
      </c>
    </row>
    <row r="13" spans="1:14" x14ac:dyDescent="0.3">
      <c r="A13" s="2" t="str">
        <f>'Viajeros Hoteles y Apartamet'!A13</f>
        <v>2005</v>
      </c>
      <c r="B13" s="2" t="str">
        <f>'Viajeros Hoteles y Apartamet'!B13</f>
        <v>2</v>
      </c>
      <c r="C13" s="3">
        <f>'Viajeros Hoteles y Apartamet'!S13</f>
        <v>630</v>
      </c>
      <c r="D13" s="3" cm="1">
        <f t="array" ref="D13">_xlfn.XLOOKUP(transformación!A4,'[1]Pib Pc'!$A$2:$A$81,_xlfn.XLOOKUP($C$1,'[1]Pib Pc'!B$1:P$1,'[1]Pib Pc'!$B$2:$P$81))</f>
        <v>1500</v>
      </c>
      <c r="E13" s="19" cm="1">
        <f t="array" ref="E13">_xlfn.XLOOKUP(transformación!B4,'[1]IPC Armonizado'!$A$2:$A$250,_xlfn.XLOOKUP($C$1,'[1]IPC Armonizado'!$B$1:$Q$1,'[1]IPC Armonizado'!$B$2:$Q$250))</f>
        <v>79.7</v>
      </c>
      <c r="F13" s="19" cm="1">
        <f t="array" ref="F13">_xlfn.XLOOKUP(transformación!A4,'[1]Desempleo armonizado'!$A$2:$A$101,_xlfn.XLOOKUP($C$1,'[1]Desempleo armonizado'!$B$1:$P$1,'[1]Desempleo armonizado'!$B$2:$P$101))</f>
        <v>18.899999999999999</v>
      </c>
      <c r="G13" s="26" t="str" cm="1">
        <f t="array" ref="G13">IFERROR(_xlfn.XLOOKUP(transformación!$B4,[1]Forwarkeys!$B$2:$B$1000,_xlfn.XLOOKUP($C$1,[1]Forwarkeys!$C$1:$BA$1,[1]Forwarkeys!$C$2:$BA$1000)),"-")</f>
        <v>-</v>
      </c>
      <c r="H13" s="19">
        <f>España!E13</f>
        <v>81.349999999999994</v>
      </c>
      <c r="I13" s="3">
        <f>[1]Aeropuerto!$O6</f>
        <v>7</v>
      </c>
      <c r="J13" s="3" cm="1">
        <f t="array" ref="J13">_xlfn.XLOOKUP(transformación!$B4,[1]Mortalidad!$A$2:$A$301,_xlfn.XLOOKUP($C$1,[1]Mortalidad!$B$1:$P$1,[1]Mortalidad!$B$2:$P$301))</f>
        <v>30965</v>
      </c>
      <c r="K13" s="19" cm="1">
        <f t="array" ref="K13">_xlfn.XLOOKUP(transformación!$B4,'[1]Indice del consumidor'!$A$2:$A$301,_xlfn.XLOOKUP($C$1,'[1]Indice del consumidor'!$B$1:$P$1,'[1]Indice del consumidor'!$B$2:$P$301))</f>
        <v>-10.199999999999999</v>
      </c>
      <c r="L13" s="34" t="s">
        <v>702</v>
      </c>
      <c r="M13" s="34" t="s">
        <v>702</v>
      </c>
      <c r="N13" s="34" t="s">
        <v>702</v>
      </c>
    </row>
    <row r="14" spans="1:14" x14ac:dyDescent="0.3">
      <c r="A14" s="2" t="str">
        <f>'Viajeros Hoteles y Apartamet'!A14</f>
        <v>2005</v>
      </c>
      <c r="B14" s="2" t="str">
        <f>'Viajeros Hoteles y Apartamet'!B14</f>
        <v>3</v>
      </c>
      <c r="C14" s="3">
        <f>'Viajeros Hoteles y Apartamet'!S14</f>
        <v>467</v>
      </c>
      <c r="D14" s="3" cm="1">
        <f t="array" ref="D14">_xlfn.XLOOKUP(transformación!A5,'[1]Pib Pc'!$A$2:$A$81,_xlfn.XLOOKUP($C$1,'[1]Pib Pc'!B$1:P$1,'[1]Pib Pc'!$B$2:$P$81))</f>
        <v>1500</v>
      </c>
      <c r="E14" s="19" cm="1">
        <f t="array" ref="E14">_xlfn.XLOOKUP(transformación!B5,'[1]IPC Armonizado'!$A$2:$A$250,_xlfn.XLOOKUP($C$1,'[1]IPC Armonizado'!$B$1:$Q$1,'[1]IPC Armonizado'!$B$2:$Q$250))</f>
        <v>79.7</v>
      </c>
      <c r="F14" s="19" cm="1">
        <f t="array" ref="F14">_xlfn.XLOOKUP(transformación!A5,'[1]Desempleo armonizado'!$A$2:$A$101,_xlfn.XLOOKUP($C$1,'[1]Desempleo armonizado'!$B$1:$P$1,'[1]Desempleo armonizado'!$B$2:$P$101))</f>
        <v>18.899999999999999</v>
      </c>
      <c r="G14" s="26" t="str" cm="1">
        <f t="array" ref="G14">IFERROR(_xlfn.XLOOKUP(transformación!$B5,[1]Forwarkeys!$B$2:$B$1000,_xlfn.XLOOKUP($C$1,[1]Forwarkeys!$C$1:$BA$1,[1]Forwarkeys!$C$2:$BA$1000)),"-")</f>
        <v>-</v>
      </c>
      <c r="H14" s="19">
        <f>España!E14</f>
        <v>82.07</v>
      </c>
      <c r="I14" s="3">
        <f>[1]Aeropuerto!$O7</f>
        <v>0</v>
      </c>
      <c r="J14" s="3" cm="1">
        <f t="array" ref="J14">_xlfn.XLOOKUP(transformación!$B5,[1]Mortalidad!$A$2:$A$301,_xlfn.XLOOKUP($C$1,[1]Mortalidad!$B$1:$P$1,[1]Mortalidad!$B$2:$P$301))</f>
        <v>35667</v>
      </c>
      <c r="K14" s="19" cm="1">
        <f t="array" ref="K14">_xlfn.XLOOKUP(transformación!$B5,'[1]Indice del consumidor'!$A$2:$A$301,_xlfn.XLOOKUP($C$1,'[1]Indice del consumidor'!$B$1:$P$1,'[1]Indice del consumidor'!$B$2:$P$301))</f>
        <v>-10.4</v>
      </c>
      <c r="L14" s="34" t="s">
        <v>702</v>
      </c>
      <c r="M14" s="34" t="s">
        <v>702</v>
      </c>
      <c r="N14" s="34" t="s">
        <v>702</v>
      </c>
    </row>
    <row r="15" spans="1:14" x14ac:dyDescent="0.3">
      <c r="A15" s="2" t="str">
        <f>'Viajeros Hoteles y Apartamet'!A15</f>
        <v>2005</v>
      </c>
      <c r="B15" s="2" t="str">
        <f>'Viajeros Hoteles y Apartamet'!B15</f>
        <v>4</v>
      </c>
      <c r="C15" s="3">
        <f>'Viajeros Hoteles y Apartamet'!S15</f>
        <v>633</v>
      </c>
      <c r="D15" s="3" cm="1">
        <f t="array" ref="D15">_xlfn.XLOOKUP(transformación!A6,'[1]Pib Pc'!$A$2:$A$81,_xlfn.XLOOKUP($C$1,'[1]Pib Pc'!B$1:P$1,'[1]Pib Pc'!$B$2:$P$81))</f>
        <v>1540</v>
      </c>
      <c r="E15" s="19" cm="1">
        <f t="array" ref="E15">_xlfn.XLOOKUP(transformación!B6,'[1]IPC Armonizado'!$A$2:$A$250,_xlfn.XLOOKUP($C$1,'[1]IPC Armonizado'!$B$1:$Q$1,'[1]IPC Armonizado'!$B$2:$Q$250))</f>
        <v>80.099999999999994</v>
      </c>
      <c r="F15" s="19" cm="1">
        <f t="array" ref="F15">_xlfn.XLOOKUP(transformación!A6,'[1]Desempleo armonizado'!$A$2:$A$101,_xlfn.XLOOKUP($C$1,'[1]Desempleo armonizado'!$B$1:$P$1,'[1]Desempleo armonizado'!$B$2:$P$101))</f>
        <v>18.100000000000001</v>
      </c>
      <c r="G15" s="26" t="str" cm="1">
        <f t="array" ref="G15">IFERROR(_xlfn.XLOOKUP(transformación!$B6,[1]Forwarkeys!$B$2:$B$1000,_xlfn.XLOOKUP($C$1,[1]Forwarkeys!$C$1:$BA$1,[1]Forwarkeys!$C$2:$BA$1000)),"-")</f>
        <v>-</v>
      </c>
      <c r="H15" s="19">
        <f>España!E15</f>
        <v>83.24</v>
      </c>
      <c r="I15" s="3">
        <f>[1]Aeropuerto!$O8</f>
        <v>4</v>
      </c>
      <c r="J15" s="3" cm="1">
        <f t="array" ref="J15">_xlfn.XLOOKUP(transformación!$B6,[1]Mortalidad!$A$2:$A$301,_xlfn.XLOOKUP($C$1,[1]Mortalidad!$B$1:$P$1,[1]Mortalidad!$B$2:$P$301))</f>
        <v>30863</v>
      </c>
      <c r="K15" s="19" cm="1">
        <f t="array" ref="K15">_xlfn.XLOOKUP(transformación!$B6,'[1]Indice del consumidor'!$A$2:$A$301,_xlfn.XLOOKUP($C$1,'[1]Indice del consumidor'!$B$1:$P$1,'[1]Indice del consumidor'!$B$2:$P$301))</f>
        <v>-10.199999999999999</v>
      </c>
      <c r="L15" s="34" t="s">
        <v>702</v>
      </c>
      <c r="M15" s="34" t="s">
        <v>702</v>
      </c>
      <c r="N15" s="34" t="s">
        <v>702</v>
      </c>
    </row>
    <row r="16" spans="1:14" x14ac:dyDescent="0.3">
      <c r="A16" s="2" t="str">
        <f>'Viajeros Hoteles y Apartamet'!A16</f>
        <v>2005</v>
      </c>
      <c r="B16" s="2" t="str">
        <f>'Viajeros Hoteles y Apartamet'!B16</f>
        <v>5</v>
      </c>
      <c r="C16" s="3">
        <f>'Viajeros Hoteles y Apartamet'!S16</f>
        <v>7206</v>
      </c>
      <c r="D16" s="3" cm="1">
        <f t="array" ref="D16">_xlfn.XLOOKUP(transformación!A7,'[1]Pib Pc'!$A$2:$A$81,_xlfn.XLOOKUP($C$1,'[1]Pib Pc'!B$1:P$1,'[1]Pib Pc'!$B$2:$P$81))</f>
        <v>1540</v>
      </c>
      <c r="E16" s="19" cm="1">
        <f t="array" ref="E16">_xlfn.XLOOKUP(transformación!B7,'[1]IPC Armonizado'!$A$2:$A$250,_xlfn.XLOOKUP($C$1,'[1]IPC Armonizado'!$B$1:$Q$1,'[1]IPC Armonizado'!$B$2:$Q$250))</f>
        <v>80.3</v>
      </c>
      <c r="F16" s="19" cm="1">
        <f t="array" ref="F16">_xlfn.XLOOKUP(transformación!A7,'[1]Desempleo armonizado'!$A$2:$A$101,_xlfn.XLOOKUP($C$1,'[1]Desempleo armonizado'!$B$1:$P$1,'[1]Desempleo armonizado'!$B$2:$P$101))</f>
        <v>18.100000000000001</v>
      </c>
      <c r="G16" s="26" t="str" cm="1">
        <f t="array" ref="G16">IFERROR(_xlfn.XLOOKUP(transformación!$B7,[1]Forwarkeys!$B$2:$B$1000,_xlfn.XLOOKUP($C$1,[1]Forwarkeys!$C$1:$BA$1,[1]Forwarkeys!$C$2:$BA$1000)),"-")</f>
        <v>-</v>
      </c>
      <c r="H16" s="19">
        <f>España!E16</f>
        <v>83.37</v>
      </c>
      <c r="I16" s="3">
        <f>[1]Aeropuerto!$O9</f>
        <v>1389</v>
      </c>
      <c r="J16" s="3" cm="1">
        <f t="array" ref="J16">_xlfn.XLOOKUP(transformación!$B7,[1]Mortalidad!$A$2:$A$301,_xlfn.XLOOKUP($C$1,[1]Mortalidad!$B$1:$P$1,[1]Mortalidad!$B$2:$P$301))</f>
        <v>31303</v>
      </c>
      <c r="K16" s="19" cm="1">
        <f t="array" ref="K16">_xlfn.XLOOKUP(transformación!$B7,'[1]Indice del consumidor'!$A$2:$A$301,_xlfn.XLOOKUP($C$1,'[1]Indice del consumidor'!$B$1:$P$1,'[1]Indice del consumidor'!$B$2:$P$301))</f>
        <v>-7.7</v>
      </c>
      <c r="L16" s="34" t="s">
        <v>702</v>
      </c>
      <c r="M16" s="34" t="s">
        <v>702</v>
      </c>
      <c r="N16" s="34" t="s">
        <v>702</v>
      </c>
    </row>
    <row r="17" spans="1:14" x14ac:dyDescent="0.3">
      <c r="A17" s="2" t="str">
        <f>'Viajeros Hoteles y Apartamet'!A17</f>
        <v>2005</v>
      </c>
      <c r="B17" s="2" t="str">
        <f>'Viajeros Hoteles y Apartamet'!B17</f>
        <v>6</v>
      </c>
      <c r="C17" s="3">
        <f>'Viajeros Hoteles y Apartamet'!S17</f>
        <v>10464</v>
      </c>
      <c r="D17" s="3" cm="1">
        <f t="array" ref="D17">_xlfn.XLOOKUP(transformación!A8,'[1]Pib Pc'!$A$2:$A$81,_xlfn.XLOOKUP($C$1,'[1]Pib Pc'!B$1:P$1,'[1]Pib Pc'!$B$2:$P$81))</f>
        <v>1540</v>
      </c>
      <c r="E17" s="19" cm="1">
        <f t="array" ref="E17">_xlfn.XLOOKUP(transformación!B8,'[1]IPC Armonizado'!$A$2:$A$250,_xlfn.XLOOKUP($C$1,'[1]IPC Armonizado'!$B$1:$Q$1,'[1]IPC Armonizado'!$B$2:$Q$250))</f>
        <v>80.2</v>
      </c>
      <c r="F17" s="19" cm="1">
        <f t="array" ref="F17">_xlfn.XLOOKUP(transformación!A8,'[1]Desempleo armonizado'!$A$2:$A$101,_xlfn.XLOOKUP($C$1,'[1]Desempleo armonizado'!$B$1:$P$1,'[1]Desempleo armonizado'!$B$2:$P$101))</f>
        <v>18.100000000000001</v>
      </c>
      <c r="G17" s="26" t="str" cm="1">
        <f t="array" ref="G17">IFERROR(_xlfn.XLOOKUP(transformación!$B8,[1]Forwarkeys!$B$2:$B$1000,_xlfn.XLOOKUP($C$1,[1]Forwarkeys!$C$1:$BA$1,[1]Forwarkeys!$C$2:$BA$1000)),"-")</f>
        <v>-</v>
      </c>
      <c r="H17" s="19">
        <f>España!E17</f>
        <v>83.63</v>
      </c>
      <c r="I17" s="3">
        <f>[1]Aeropuerto!$O10</f>
        <v>1582</v>
      </c>
      <c r="J17" s="3" cm="1">
        <f t="array" ref="J17">_xlfn.XLOOKUP(transformación!$B8,[1]Mortalidad!$A$2:$A$301,_xlfn.XLOOKUP($C$1,[1]Mortalidad!$B$1:$P$1,[1]Mortalidad!$B$2:$P$301))</f>
        <v>28583</v>
      </c>
      <c r="K17" s="19" cm="1">
        <f t="array" ref="K17">_xlfn.XLOOKUP(transformación!$B8,'[1]Indice del consumidor'!$A$2:$A$301,_xlfn.XLOOKUP($C$1,'[1]Indice del consumidor'!$B$1:$P$1,'[1]Indice del consumidor'!$B$2:$P$301))</f>
        <v>-11.4</v>
      </c>
      <c r="L17" s="34" t="s">
        <v>702</v>
      </c>
      <c r="M17" s="34" t="s">
        <v>702</v>
      </c>
      <c r="N17" s="34" t="s">
        <v>702</v>
      </c>
    </row>
    <row r="18" spans="1:14" x14ac:dyDescent="0.3">
      <c r="A18" s="2" t="str">
        <f>'Viajeros Hoteles y Apartamet'!A18</f>
        <v>2005</v>
      </c>
      <c r="B18" s="2" t="str">
        <f>'Viajeros Hoteles y Apartamet'!B18</f>
        <v>7</v>
      </c>
      <c r="C18" s="3">
        <f>'Viajeros Hoteles y Apartamet'!S18</f>
        <v>16119</v>
      </c>
      <c r="D18" s="3" cm="1">
        <f t="array" ref="D18">_xlfn.XLOOKUP(transformación!A9,'[1]Pib Pc'!$A$2:$A$81,_xlfn.XLOOKUP($C$1,'[1]Pib Pc'!B$1:P$1,'[1]Pib Pc'!$B$2:$P$81))</f>
        <v>1600</v>
      </c>
      <c r="E18" s="19" cm="1">
        <f t="array" ref="E18">_xlfn.XLOOKUP(transformación!B9,'[1]IPC Armonizado'!$A$2:$A$250,_xlfn.XLOOKUP($C$1,'[1]IPC Armonizado'!$B$1:$Q$1,'[1]IPC Armonizado'!$B$2:$Q$250))</f>
        <v>80.2</v>
      </c>
      <c r="F18" s="19" cm="1">
        <f t="array" ref="F18">_xlfn.XLOOKUP(transformación!A9,'[1]Desempleo armonizado'!$A$2:$A$101,_xlfn.XLOOKUP($C$1,'[1]Desempleo armonizado'!$B$1:$P$1,'[1]Desempleo armonizado'!$B$2:$P$101))</f>
        <v>17.399999999999999</v>
      </c>
      <c r="G18" s="26" t="str" cm="1">
        <f t="array" ref="G18">IFERROR(_xlfn.XLOOKUP(transformación!$B9,[1]Forwarkeys!$B$2:$B$1000,_xlfn.XLOOKUP($C$1,[1]Forwarkeys!$C$1:$BA$1,[1]Forwarkeys!$C$2:$BA$1000)),"-")</f>
        <v>-</v>
      </c>
      <c r="H18" s="19">
        <f>España!E18</f>
        <v>83.11</v>
      </c>
      <c r="I18" s="3">
        <f>[1]Aeropuerto!$O11</f>
        <v>1791</v>
      </c>
      <c r="J18" s="3" cm="1">
        <f t="array" ref="J18">_xlfn.XLOOKUP(transformación!$B9,[1]Mortalidad!$A$2:$A$301,_xlfn.XLOOKUP($C$1,[1]Mortalidad!$B$1:$P$1,[1]Mortalidad!$B$2:$P$301))</f>
        <v>29274</v>
      </c>
      <c r="K18" s="19" cm="1">
        <f t="array" ref="K18">_xlfn.XLOOKUP(transformación!$B9,'[1]Indice del consumidor'!$A$2:$A$301,_xlfn.XLOOKUP($C$1,'[1]Indice del consumidor'!$B$1:$P$1,'[1]Indice del consumidor'!$B$2:$P$301))</f>
        <v>-9.9</v>
      </c>
      <c r="L18" s="34" t="s">
        <v>702</v>
      </c>
      <c r="M18" s="34" t="s">
        <v>702</v>
      </c>
      <c r="N18" s="34" t="s">
        <v>702</v>
      </c>
    </row>
    <row r="19" spans="1:14" x14ac:dyDescent="0.3">
      <c r="A19" s="2" t="str">
        <f>'Viajeros Hoteles y Apartamet'!A19</f>
        <v>2005</v>
      </c>
      <c r="B19" s="2" t="str">
        <f>'Viajeros Hoteles y Apartamet'!B19</f>
        <v>8</v>
      </c>
      <c r="C19" s="3">
        <f>'Viajeros Hoteles y Apartamet'!S19</f>
        <v>14577</v>
      </c>
      <c r="D19" s="3" cm="1">
        <f t="array" ref="D19">_xlfn.XLOOKUP(transformación!A10,'[1]Pib Pc'!$A$2:$A$81,_xlfn.XLOOKUP($C$1,'[1]Pib Pc'!B$1:P$1,'[1]Pib Pc'!$B$2:$P$81))</f>
        <v>1600</v>
      </c>
      <c r="E19" s="19" cm="1">
        <f t="array" ref="E19">_xlfn.XLOOKUP(transformación!B10,'[1]IPC Armonizado'!$A$2:$A$250,_xlfn.XLOOKUP($C$1,'[1]IPC Armonizado'!$B$1:$Q$1,'[1]IPC Armonizado'!$B$2:$Q$250))</f>
        <v>80.2</v>
      </c>
      <c r="F19" s="19" cm="1">
        <f t="array" ref="F19">_xlfn.XLOOKUP(transformación!A10,'[1]Desempleo armonizado'!$A$2:$A$101,_xlfn.XLOOKUP($C$1,'[1]Desempleo armonizado'!$B$1:$P$1,'[1]Desempleo armonizado'!$B$2:$P$101))</f>
        <v>17.399999999999999</v>
      </c>
      <c r="G19" s="26" t="str" cm="1">
        <f t="array" ref="G19">IFERROR(_xlfn.XLOOKUP(transformación!$B10,[1]Forwarkeys!$B$2:$B$1000,_xlfn.XLOOKUP($C$1,[1]Forwarkeys!$C$1:$BA$1,[1]Forwarkeys!$C$2:$BA$1000)),"-")</f>
        <v>-</v>
      </c>
      <c r="H19" s="19">
        <f>España!E19</f>
        <v>83.5</v>
      </c>
      <c r="I19" s="3">
        <f>[1]Aeropuerto!$O12</f>
        <v>1890</v>
      </c>
      <c r="J19" s="3" cm="1">
        <f t="array" ref="J19">_xlfn.XLOOKUP(transformación!$B10,[1]Mortalidad!$A$2:$A$301,_xlfn.XLOOKUP($C$1,[1]Mortalidad!$B$1:$P$1,[1]Mortalidad!$B$2:$P$301))</f>
        <v>28369</v>
      </c>
      <c r="K19" s="19" cm="1">
        <f t="array" ref="K19">_xlfn.XLOOKUP(transformación!$B10,'[1]Indice del consumidor'!$A$2:$A$301,_xlfn.XLOOKUP($C$1,'[1]Indice del consumidor'!$B$1:$P$1,'[1]Indice del consumidor'!$B$2:$P$301))</f>
        <v>-9.1999999999999993</v>
      </c>
      <c r="L19" s="34" t="s">
        <v>702</v>
      </c>
      <c r="M19" s="34" t="s">
        <v>702</v>
      </c>
      <c r="N19" s="34" t="s">
        <v>702</v>
      </c>
    </row>
    <row r="20" spans="1:14" x14ac:dyDescent="0.3">
      <c r="A20" s="2" t="str">
        <f>'Viajeros Hoteles y Apartamet'!A20</f>
        <v>2005</v>
      </c>
      <c r="B20" s="2" t="str">
        <f>'Viajeros Hoteles y Apartamet'!B20</f>
        <v>9</v>
      </c>
      <c r="C20" s="3">
        <f>'Viajeros Hoteles y Apartamet'!S20</f>
        <v>10835</v>
      </c>
      <c r="D20" s="3" cm="1">
        <f t="array" ref="D20">_xlfn.XLOOKUP(transformación!A11,'[1]Pib Pc'!$A$2:$A$81,_xlfn.XLOOKUP($C$1,'[1]Pib Pc'!B$1:P$1,'[1]Pib Pc'!$B$2:$P$81))</f>
        <v>1600</v>
      </c>
      <c r="E20" s="19" cm="1">
        <f t="array" ref="E20">_xlfn.XLOOKUP(transformación!B11,'[1]IPC Armonizado'!$A$2:$A$250,_xlfn.XLOOKUP($C$1,'[1]IPC Armonizado'!$B$1:$Q$1,'[1]IPC Armonizado'!$B$2:$Q$250))</f>
        <v>80.5</v>
      </c>
      <c r="F20" s="19" cm="1">
        <f t="array" ref="F20">_xlfn.XLOOKUP(transformación!A11,'[1]Desempleo armonizado'!$A$2:$A$101,_xlfn.XLOOKUP($C$1,'[1]Desempleo armonizado'!$B$1:$P$1,'[1]Desempleo armonizado'!$B$2:$P$101))</f>
        <v>17.399999999999999</v>
      </c>
      <c r="G20" s="26" t="str" cm="1">
        <f t="array" ref="G20">IFERROR(_xlfn.XLOOKUP(transformación!$B11,[1]Forwarkeys!$B$2:$B$1000,_xlfn.XLOOKUP($C$1,[1]Forwarkeys!$C$1:$BA$1,[1]Forwarkeys!$C$2:$BA$1000)),"-")</f>
        <v>-</v>
      </c>
      <c r="H20" s="19">
        <f>España!E20</f>
        <v>84.02</v>
      </c>
      <c r="I20" s="3">
        <f>[1]Aeropuerto!$O13</f>
        <v>1752</v>
      </c>
      <c r="J20" s="3" cm="1">
        <f t="array" ref="J20">_xlfn.XLOOKUP(transformación!$B11,[1]Mortalidad!$A$2:$A$301,_xlfn.XLOOKUP($C$1,[1]Mortalidad!$B$1:$P$1,[1]Mortalidad!$B$2:$P$301))</f>
        <v>27948</v>
      </c>
      <c r="K20" s="19" cm="1">
        <f t="array" ref="K20">_xlfn.XLOOKUP(transformación!$B11,'[1]Indice del consumidor'!$A$2:$A$301,_xlfn.XLOOKUP($C$1,'[1]Indice del consumidor'!$B$1:$P$1,'[1]Indice del consumidor'!$B$2:$P$301))</f>
        <v>-8</v>
      </c>
      <c r="L20" s="34" t="s">
        <v>702</v>
      </c>
      <c r="M20" s="34" t="s">
        <v>702</v>
      </c>
      <c r="N20" s="34" t="s">
        <v>702</v>
      </c>
    </row>
    <row r="21" spans="1:14" x14ac:dyDescent="0.3">
      <c r="A21" s="2" t="str">
        <f>'Viajeros Hoteles y Apartamet'!A21</f>
        <v>2005</v>
      </c>
      <c r="B21" s="2" t="str">
        <f>'Viajeros Hoteles y Apartamet'!B21</f>
        <v>10</v>
      </c>
      <c r="C21" s="3">
        <f>'Viajeros Hoteles y Apartamet'!S21</f>
        <v>10210</v>
      </c>
      <c r="D21" s="3" cm="1">
        <f t="array" ref="D21">_xlfn.XLOOKUP(transformación!A12,'[1]Pib Pc'!$A$2:$A$81,_xlfn.XLOOKUP($C$1,'[1]Pib Pc'!B$1:P$1,'[1]Pib Pc'!$B$2:$P$81))</f>
        <v>1830</v>
      </c>
      <c r="E21" s="19" cm="1">
        <f t="array" ref="E21">_xlfn.XLOOKUP(transformación!B12,'[1]IPC Armonizado'!$A$2:$A$250,_xlfn.XLOOKUP($C$1,'[1]IPC Armonizado'!$B$1:$Q$1,'[1]IPC Armonizado'!$B$2:$Q$250))</f>
        <v>80.7</v>
      </c>
      <c r="F21" s="19" cm="1">
        <f t="array" ref="F21">_xlfn.XLOOKUP(transformación!A12,'[1]Desempleo armonizado'!$A$2:$A$101,_xlfn.XLOOKUP($C$1,'[1]Desempleo armonizado'!$B$1:$P$1,'[1]Desempleo armonizado'!$B$2:$P$101))</f>
        <v>16.8</v>
      </c>
      <c r="G21" s="26" t="str" cm="1">
        <f t="array" ref="G21">IFERROR(_xlfn.XLOOKUP(transformación!$B12,[1]Forwarkeys!$B$2:$B$1000,_xlfn.XLOOKUP($C$1,[1]Forwarkeys!$C$1:$BA$1,[1]Forwarkeys!$C$2:$BA$1000)),"-")</f>
        <v>-</v>
      </c>
      <c r="H21" s="19">
        <f>España!E21</f>
        <v>84.67</v>
      </c>
      <c r="I21" s="3">
        <f>[1]Aeropuerto!$O14</f>
        <v>590</v>
      </c>
      <c r="J21" s="3" cm="1">
        <f t="array" ref="J21">_xlfn.XLOOKUP(transformación!$B12,[1]Mortalidad!$A$2:$A$301,_xlfn.XLOOKUP($C$1,[1]Mortalidad!$B$1:$P$1,[1]Mortalidad!$B$2:$P$301))</f>
        <v>30754</v>
      </c>
      <c r="K21" s="19" cm="1">
        <f t="array" ref="K21">_xlfn.XLOOKUP(transformación!$B12,'[1]Indice del consumidor'!$A$2:$A$301,_xlfn.XLOOKUP($C$1,'[1]Indice del consumidor'!$B$1:$P$1,'[1]Indice del consumidor'!$B$2:$P$301))</f>
        <v>-7.4</v>
      </c>
      <c r="L21" s="34" t="s">
        <v>702</v>
      </c>
      <c r="M21" s="34" t="s">
        <v>702</v>
      </c>
      <c r="N21" s="34" t="s">
        <v>702</v>
      </c>
    </row>
    <row r="22" spans="1:14" x14ac:dyDescent="0.3">
      <c r="A22" s="2" t="str">
        <f>'Viajeros Hoteles y Apartamet'!A22</f>
        <v>2005</v>
      </c>
      <c r="B22" s="2" t="str">
        <f>'Viajeros Hoteles y Apartamet'!B22</f>
        <v>11</v>
      </c>
      <c r="C22" s="3">
        <f>'Viajeros Hoteles y Apartamet'!S22</f>
        <v>620</v>
      </c>
      <c r="D22" s="3" cm="1">
        <f t="array" ref="D22">_xlfn.XLOOKUP(transformación!A13,'[1]Pib Pc'!$A$2:$A$81,_xlfn.XLOOKUP($C$1,'[1]Pib Pc'!B$1:P$1,'[1]Pib Pc'!$B$2:$P$81))</f>
        <v>1830</v>
      </c>
      <c r="E22" s="19" cm="1">
        <f t="array" ref="E22">_xlfn.XLOOKUP(transformación!B13,'[1]IPC Armonizado'!$A$2:$A$250,_xlfn.XLOOKUP($C$1,'[1]IPC Armonizado'!$B$1:$Q$1,'[1]IPC Armonizado'!$B$2:$Q$250))</f>
        <v>80.599999999999994</v>
      </c>
      <c r="F22" s="19" cm="1">
        <f t="array" ref="F22">_xlfn.XLOOKUP(transformación!A13,'[1]Desempleo armonizado'!$A$2:$A$101,_xlfn.XLOOKUP($C$1,'[1]Desempleo armonizado'!$B$1:$P$1,'[1]Desempleo armonizado'!$B$2:$P$101))</f>
        <v>16.8</v>
      </c>
      <c r="G22" s="26" t="str" cm="1">
        <f t="array" ref="G22">IFERROR(_xlfn.XLOOKUP(transformación!$B13,[1]Forwarkeys!$B$2:$B$1000,_xlfn.XLOOKUP($C$1,[1]Forwarkeys!$C$1:$BA$1,[1]Forwarkeys!$C$2:$BA$1000)),"-")</f>
        <v>-</v>
      </c>
      <c r="H22" s="19">
        <f>España!E22</f>
        <v>84.8</v>
      </c>
      <c r="I22" s="3">
        <f>[1]Aeropuerto!$O15</f>
        <v>0</v>
      </c>
      <c r="J22" s="3" cm="1">
        <f t="array" ref="J22">_xlfn.XLOOKUP(transformación!$B13,[1]Mortalidad!$A$2:$A$301,_xlfn.XLOOKUP($C$1,[1]Mortalidad!$B$1:$P$1,[1]Mortalidad!$B$2:$P$301))</f>
        <v>29822</v>
      </c>
      <c r="K22" s="19" cm="1">
        <f t="array" ref="K22">_xlfn.XLOOKUP(transformación!$B13,'[1]Indice del consumidor'!$A$2:$A$301,_xlfn.XLOOKUP($C$1,'[1]Indice del consumidor'!$B$1:$P$1,'[1]Indice del consumidor'!$B$2:$P$301))</f>
        <v>-6.7</v>
      </c>
      <c r="L22" s="34" t="s">
        <v>702</v>
      </c>
      <c r="M22" s="34" t="s">
        <v>702</v>
      </c>
      <c r="N22" s="34" t="s">
        <v>702</v>
      </c>
    </row>
    <row r="23" spans="1:14" x14ac:dyDescent="0.3">
      <c r="A23" s="2" t="str">
        <f>'Viajeros Hoteles y Apartamet'!A23</f>
        <v>2005</v>
      </c>
      <c r="B23" s="2" t="str">
        <f>'Viajeros Hoteles y Apartamet'!B23</f>
        <v>12</v>
      </c>
      <c r="C23" s="3">
        <f>'Viajeros Hoteles y Apartamet'!S23</f>
        <v>111</v>
      </c>
      <c r="D23" s="3" cm="1">
        <f t="array" ref="D23">_xlfn.XLOOKUP(transformación!A14,'[1]Pib Pc'!$A$2:$A$81,_xlfn.XLOOKUP($C$1,'[1]Pib Pc'!B$1:P$1,'[1]Pib Pc'!$B$2:$P$81))</f>
        <v>1830</v>
      </c>
      <c r="E23" s="19" cm="1">
        <f t="array" ref="E23">_xlfn.XLOOKUP(transformación!B14,'[1]IPC Armonizado'!$A$2:$A$250,_xlfn.XLOOKUP($C$1,'[1]IPC Armonizado'!$B$1:$Q$1,'[1]IPC Armonizado'!$B$2:$Q$250))</f>
        <v>80.3</v>
      </c>
      <c r="F23" s="19" cm="1">
        <f t="array" ref="F23">_xlfn.XLOOKUP(transformación!A14,'[1]Desempleo armonizado'!$A$2:$A$101,_xlfn.XLOOKUP($C$1,'[1]Desempleo armonizado'!$B$1:$P$1,'[1]Desempleo armonizado'!$B$2:$P$101))</f>
        <v>16.8</v>
      </c>
      <c r="G23" s="26" t="str" cm="1">
        <f t="array" ref="G23">IFERROR(_xlfn.XLOOKUP(transformación!$B14,[1]Forwarkeys!$B$2:$B$1000,_xlfn.XLOOKUP($C$1,[1]Forwarkeys!$C$1:$BA$1,[1]Forwarkeys!$C$2:$BA$1000)),"-")</f>
        <v>-</v>
      </c>
      <c r="H23" s="19">
        <f>España!E23</f>
        <v>84.99</v>
      </c>
      <c r="I23" s="3">
        <f>[1]Aeropuerto!$O16</f>
        <v>4</v>
      </c>
      <c r="J23" s="3" cm="1">
        <f t="array" ref="J23">_xlfn.XLOOKUP(transformación!$B14,[1]Mortalidad!$A$2:$A$301,_xlfn.XLOOKUP($C$1,[1]Mortalidad!$B$1:$P$1,[1]Mortalidad!$B$2:$P$301))</f>
        <v>31791</v>
      </c>
      <c r="K23" s="19" cm="1">
        <f t="array" ref="K23">_xlfn.XLOOKUP(transformación!$B14,'[1]Indice del consumidor'!$A$2:$A$301,_xlfn.XLOOKUP($C$1,'[1]Indice del consumidor'!$B$1:$P$1,'[1]Indice del consumidor'!$B$2:$P$301))</f>
        <v>-6.9</v>
      </c>
      <c r="L23" s="34" t="s">
        <v>702</v>
      </c>
      <c r="M23" s="34" t="s">
        <v>702</v>
      </c>
      <c r="N23" s="34" t="s">
        <v>702</v>
      </c>
    </row>
    <row r="24" spans="1:14" x14ac:dyDescent="0.3">
      <c r="A24" s="2" t="str">
        <f>'Viajeros Hoteles y Apartamet'!A24</f>
        <v>2006</v>
      </c>
      <c r="B24" s="2" t="str">
        <f>'Viajeros Hoteles y Apartamet'!B24</f>
        <v>1</v>
      </c>
      <c r="C24" s="3">
        <f>'Viajeros Hoteles y Apartamet'!S24</f>
        <v>925</v>
      </c>
      <c r="D24" s="3" cm="1">
        <f t="array" ref="D24">_xlfn.XLOOKUP(transformación!A15,'[1]Pib Pc'!$A$2:$A$81,_xlfn.XLOOKUP($C$1,'[1]Pib Pc'!B$1:P$1,'[1]Pib Pc'!$B$2:$P$81))</f>
        <v>1670</v>
      </c>
      <c r="E24" s="19" cm="1">
        <f t="array" ref="E24">_xlfn.XLOOKUP(transformación!B15,'[1]IPC Armonizado'!$A$2:$A$250,_xlfn.XLOOKUP($C$1,'[1]IPC Armonizado'!$B$1:$Q$1,'[1]IPC Armonizado'!$B$2:$Q$250))</f>
        <v>80.400000000000006</v>
      </c>
      <c r="F24" s="19" cm="1">
        <f t="array" ref="F24">_xlfn.XLOOKUP(transformación!A15,'[1]Desempleo armonizado'!$A$2:$A$101,_xlfn.XLOOKUP($C$1,'[1]Desempleo armonizado'!$B$1:$P$1,'[1]Desempleo armonizado'!$B$2:$P$101))</f>
        <v>16.100000000000001</v>
      </c>
      <c r="G24" s="26" t="str" cm="1">
        <f t="array" ref="G24">IFERROR(_xlfn.XLOOKUP(transformación!$B15,[1]Forwarkeys!$B$2:$B$1000,_xlfn.XLOOKUP($C$1,[1]Forwarkeys!$C$1:$BA$1,[1]Forwarkeys!$C$2:$BA$1000)),"-")</f>
        <v>-</v>
      </c>
      <c r="H24" s="19">
        <f>España!E24</f>
        <v>84.6</v>
      </c>
      <c r="I24" s="3">
        <f>[1]Aeropuerto!$O17</f>
        <v>0</v>
      </c>
      <c r="J24" s="3" cm="1">
        <f t="array" ref="J24">_xlfn.XLOOKUP(transformación!$B15,[1]Mortalidad!$A$2:$A$301,_xlfn.XLOOKUP($C$1,[1]Mortalidad!$B$1:$P$1,[1]Mortalidad!$B$2:$P$301))</f>
        <v>33636</v>
      </c>
      <c r="K24" s="19" cm="1">
        <f t="array" ref="K24">_xlfn.XLOOKUP(transformación!$B15,'[1]Indice del consumidor'!$A$2:$A$301,_xlfn.XLOOKUP($C$1,'[1]Indice del consumidor'!$B$1:$P$1,'[1]Indice del consumidor'!$B$2:$P$301))</f>
        <v>-3.1</v>
      </c>
      <c r="L24" s="34" t="s">
        <v>702</v>
      </c>
      <c r="M24" s="34" t="s">
        <v>702</v>
      </c>
      <c r="N24" s="34" t="s">
        <v>702</v>
      </c>
    </row>
    <row r="25" spans="1:14" x14ac:dyDescent="0.3">
      <c r="A25" s="2" t="str">
        <f>'Viajeros Hoteles y Apartamet'!A25</f>
        <v>2006</v>
      </c>
      <c r="B25" s="2" t="str">
        <f>'Viajeros Hoteles y Apartamet'!B25</f>
        <v>2</v>
      </c>
      <c r="C25" s="3">
        <f>'Viajeros Hoteles y Apartamet'!S25</f>
        <v>466</v>
      </c>
      <c r="D25" s="3" cm="1">
        <f t="array" ref="D25">_xlfn.XLOOKUP(transformación!A16,'[1]Pib Pc'!$A$2:$A$81,_xlfn.XLOOKUP($C$1,'[1]Pib Pc'!B$1:P$1,'[1]Pib Pc'!$B$2:$P$81))</f>
        <v>1670</v>
      </c>
      <c r="E25" s="19" cm="1">
        <f t="array" ref="E25">_xlfn.XLOOKUP(transformación!B16,'[1]IPC Armonizado'!$A$2:$A$250,_xlfn.XLOOKUP($C$1,'[1]IPC Armonizado'!$B$1:$Q$1,'[1]IPC Armonizado'!$B$2:$Q$250))</f>
        <v>80.400000000000006</v>
      </c>
      <c r="F25" s="19" cm="1">
        <f t="array" ref="F25">_xlfn.XLOOKUP(transformación!A16,'[1]Desempleo armonizado'!$A$2:$A$101,_xlfn.XLOOKUP($C$1,'[1]Desempleo armonizado'!$B$1:$P$1,'[1]Desempleo armonizado'!$B$2:$P$101))</f>
        <v>16.100000000000001</v>
      </c>
      <c r="G25" s="26" t="str" cm="1">
        <f t="array" ref="G25">IFERROR(_xlfn.XLOOKUP(transformación!$B16,[1]Forwarkeys!$B$2:$B$1000,_xlfn.XLOOKUP($C$1,[1]Forwarkeys!$C$1:$BA$1,[1]Forwarkeys!$C$2:$BA$1000)),"-")</f>
        <v>-</v>
      </c>
      <c r="H25" s="19">
        <f>España!E25</f>
        <v>84.66</v>
      </c>
      <c r="I25" s="3">
        <f>[1]Aeropuerto!$O18</f>
        <v>0</v>
      </c>
      <c r="J25" s="3" cm="1">
        <f t="array" ref="J25">_xlfn.XLOOKUP(transformación!$B16,[1]Mortalidad!$A$2:$A$301,_xlfn.XLOOKUP($C$1,[1]Mortalidad!$B$1:$P$1,[1]Mortalidad!$B$2:$P$301))</f>
        <v>29285</v>
      </c>
      <c r="K25" s="19" cm="1">
        <f t="array" ref="K25">_xlfn.XLOOKUP(transformación!$B16,'[1]Indice del consumidor'!$A$2:$A$301,_xlfn.XLOOKUP($C$1,'[1]Indice del consumidor'!$B$1:$P$1,'[1]Indice del consumidor'!$B$2:$P$301))</f>
        <v>-3.2</v>
      </c>
      <c r="L25" s="34" t="s">
        <v>702</v>
      </c>
      <c r="M25" s="34" t="s">
        <v>702</v>
      </c>
      <c r="N25" s="34" t="s">
        <v>702</v>
      </c>
    </row>
    <row r="26" spans="1:14" x14ac:dyDescent="0.3">
      <c r="A26" s="2" t="str">
        <f>'Viajeros Hoteles y Apartamet'!A26</f>
        <v>2006</v>
      </c>
      <c r="B26" s="2" t="str">
        <f>'Viajeros Hoteles y Apartamet'!B26</f>
        <v>3</v>
      </c>
      <c r="C26" s="3">
        <f>'Viajeros Hoteles y Apartamet'!S26</f>
        <v>419</v>
      </c>
      <c r="D26" s="3" cm="1">
        <f t="array" ref="D26">_xlfn.XLOOKUP(transformación!A17,'[1]Pib Pc'!$A$2:$A$81,_xlfn.XLOOKUP($C$1,'[1]Pib Pc'!B$1:P$1,'[1]Pib Pc'!$B$2:$P$81))</f>
        <v>1670</v>
      </c>
      <c r="E26" s="19" cm="1">
        <f t="array" ref="E26">_xlfn.XLOOKUP(transformación!B17,'[1]IPC Armonizado'!$A$2:$A$250,_xlfn.XLOOKUP($C$1,'[1]IPC Armonizado'!$B$1:$Q$1,'[1]IPC Armonizado'!$B$2:$Q$250))</f>
        <v>80.5</v>
      </c>
      <c r="F26" s="19" cm="1">
        <f t="array" ref="F26">_xlfn.XLOOKUP(transformación!A17,'[1]Desempleo armonizado'!$A$2:$A$101,_xlfn.XLOOKUP($C$1,'[1]Desempleo armonizado'!$B$1:$P$1,'[1]Desempleo armonizado'!$B$2:$P$101))</f>
        <v>16.100000000000001</v>
      </c>
      <c r="G26" s="26" t="str" cm="1">
        <f t="array" ref="G26">IFERROR(_xlfn.XLOOKUP(transformación!$B17,[1]Forwarkeys!$B$2:$B$1000,_xlfn.XLOOKUP($C$1,[1]Forwarkeys!$C$1:$BA$1,[1]Forwarkeys!$C$2:$BA$1000)),"-")</f>
        <v>-</v>
      </c>
      <c r="H26" s="19">
        <f>España!E26</f>
        <v>85.26</v>
      </c>
      <c r="I26" s="3">
        <f>[1]Aeropuerto!$O19</f>
        <v>1</v>
      </c>
      <c r="J26" s="3" cm="1">
        <f t="array" ref="J26">_xlfn.XLOOKUP(transformación!$B17,[1]Mortalidad!$A$2:$A$301,_xlfn.XLOOKUP($C$1,[1]Mortalidad!$B$1:$P$1,[1]Mortalidad!$B$2:$P$301))</f>
        <v>32306</v>
      </c>
      <c r="K26" s="19" cm="1">
        <f t="array" ref="K26">_xlfn.XLOOKUP(transformación!$B17,'[1]Indice del consumidor'!$A$2:$A$301,_xlfn.XLOOKUP($C$1,'[1]Indice del consumidor'!$B$1:$P$1,'[1]Indice del consumidor'!$B$2:$P$301))</f>
        <v>-4.7</v>
      </c>
      <c r="L26" s="34" t="s">
        <v>702</v>
      </c>
      <c r="M26" s="34" t="s">
        <v>702</v>
      </c>
      <c r="N26" s="34" t="s">
        <v>702</v>
      </c>
    </row>
    <row r="27" spans="1:14" x14ac:dyDescent="0.3">
      <c r="A27" s="2" t="str">
        <f>'Viajeros Hoteles y Apartamet'!A27</f>
        <v>2006</v>
      </c>
      <c r="B27" s="2" t="str">
        <f>'Viajeros Hoteles y Apartamet'!B27</f>
        <v>4</v>
      </c>
      <c r="C27" s="3">
        <f>'Viajeros Hoteles y Apartamet'!S27</f>
        <v>1951</v>
      </c>
      <c r="D27" s="3" cm="1">
        <f t="array" ref="D27">_xlfn.XLOOKUP(transformación!A18,'[1]Pib Pc'!$A$2:$A$81,_xlfn.XLOOKUP($C$1,'[1]Pib Pc'!B$1:P$1,'[1]Pib Pc'!$B$2:$P$81))</f>
        <v>1700</v>
      </c>
      <c r="E27" s="19" cm="1">
        <f t="array" ref="E27">_xlfn.XLOOKUP(transformación!B18,'[1]IPC Armonizado'!$A$2:$A$250,_xlfn.XLOOKUP($C$1,'[1]IPC Armonizado'!$B$1:$Q$1,'[1]IPC Armonizado'!$B$2:$Q$250))</f>
        <v>81.099999999999994</v>
      </c>
      <c r="F27" s="19" cm="1">
        <f t="array" ref="F27">_xlfn.XLOOKUP(transformación!A18,'[1]Desempleo armonizado'!$A$2:$A$101,_xlfn.XLOOKUP($C$1,'[1]Desempleo armonizado'!$B$1:$P$1,'[1]Desempleo armonizado'!$B$2:$P$101))</f>
        <v>14.1</v>
      </c>
      <c r="G27" s="26" t="str" cm="1">
        <f t="array" ref="G27">IFERROR(_xlfn.XLOOKUP(transformación!$B18,[1]Forwarkeys!$B$2:$B$1000,_xlfn.XLOOKUP($C$1,[1]Forwarkeys!$C$1:$BA$1,[1]Forwarkeys!$C$2:$BA$1000)),"-")</f>
        <v>-</v>
      </c>
      <c r="H27" s="19">
        <f>España!E27</f>
        <v>86.49</v>
      </c>
      <c r="I27" s="3">
        <f>[1]Aeropuerto!$O20</f>
        <v>0</v>
      </c>
      <c r="J27" s="3" cm="1">
        <f t="array" ref="J27">_xlfn.XLOOKUP(transformación!$B18,[1]Mortalidad!$A$2:$A$301,_xlfn.XLOOKUP($C$1,[1]Mortalidad!$B$1:$P$1,[1]Mortalidad!$B$2:$P$301))</f>
        <v>31386</v>
      </c>
      <c r="K27" s="19" cm="1">
        <f t="array" ref="K27">_xlfn.XLOOKUP(transformación!$B18,'[1]Indice del consumidor'!$A$2:$A$301,_xlfn.XLOOKUP($C$1,'[1]Indice del consumidor'!$B$1:$P$1,'[1]Indice del consumidor'!$B$2:$P$301))</f>
        <v>-7.4</v>
      </c>
      <c r="L27" s="34" t="s">
        <v>702</v>
      </c>
      <c r="M27" s="34" t="s">
        <v>702</v>
      </c>
      <c r="N27" s="34" t="s">
        <v>702</v>
      </c>
    </row>
    <row r="28" spans="1:14" x14ac:dyDescent="0.3">
      <c r="A28" s="2" t="str">
        <f>'Viajeros Hoteles y Apartamet'!A28</f>
        <v>2006</v>
      </c>
      <c r="B28" s="2" t="str">
        <f>'Viajeros Hoteles y Apartamet'!B28</f>
        <v>5</v>
      </c>
      <c r="C28" s="3">
        <f>'Viajeros Hoteles y Apartamet'!S28</f>
        <v>5058</v>
      </c>
      <c r="D28" s="3" cm="1">
        <f t="array" ref="D28">_xlfn.XLOOKUP(transformación!A19,'[1]Pib Pc'!$A$2:$A$81,_xlfn.XLOOKUP($C$1,'[1]Pib Pc'!B$1:P$1,'[1]Pib Pc'!$B$2:$P$81))</f>
        <v>1700</v>
      </c>
      <c r="E28" s="19" cm="1">
        <f t="array" ref="E28">_xlfn.XLOOKUP(transformación!B19,'[1]IPC Armonizado'!$A$2:$A$250,_xlfn.XLOOKUP($C$1,'[1]IPC Armonizado'!$B$1:$Q$1,'[1]IPC Armonizado'!$B$2:$Q$250))</f>
        <v>81.5</v>
      </c>
      <c r="F28" s="19" cm="1">
        <f t="array" ref="F28">_xlfn.XLOOKUP(transformación!A19,'[1]Desempleo armonizado'!$A$2:$A$101,_xlfn.XLOOKUP($C$1,'[1]Desempleo armonizado'!$B$1:$P$1,'[1]Desempleo armonizado'!$B$2:$P$101))</f>
        <v>14.1</v>
      </c>
      <c r="G28" s="26" t="str" cm="1">
        <f t="array" ref="G28">IFERROR(_xlfn.XLOOKUP(transformación!$B19,[1]Forwarkeys!$B$2:$B$1000,_xlfn.XLOOKUP($C$1,[1]Forwarkeys!$C$1:$BA$1,[1]Forwarkeys!$C$2:$BA$1000)),"-")</f>
        <v>-</v>
      </c>
      <c r="H28" s="19">
        <f>España!E28</f>
        <v>86.8</v>
      </c>
      <c r="I28" s="3">
        <f>[1]Aeropuerto!$O21</f>
        <v>2048</v>
      </c>
      <c r="J28" s="3" cm="1">
        <f t="array" ref="J28">_xlfn.XLOOKUP(transformación!$B19,[1]Mortalidad!$A$2:$A$301,_xlfn.XLOOKUP($C$1,[1]Mortalidad!$B$1:$P$1,[1]Mortalidad!$B$2:$P$301))</f>
        <v>30585</v>
      </c>
      <c r="K28" s="19" cm="1">
        <f t="array" ref="K28">_xlfn.XLOOKUP(transformación!$B19,'[1]Indice del consumidor'!$A$2:$A$301,_xlfn.XLOOKUP($C$1,'[1]Indice del consumidor'!$B$1:$P$1,'[1]Indice del consumidor'!$B$2:$P$301))</f>
        <v>-6.9</v>
      </c>
      <c r="L28" s="34" t="s">
        <v>702</v>
      </c>
      <c r="M28" s="34" t="s">
        <v>702</v>
      </c>
      <c r="N28" s="34" t="s">
        <v>702</v>
      </c>
    </row>
    <row r="29" spans="1:14" x14ac:dyDescent="0.3">
      <c r="A29" s="2" t="str">
        <f>'Viajeros Hoteles y Apartamet'!A29</f>
        <v>2006</v>
      </c>
      <c r="B29" s="2" t="str">
        <f>'Viajeros Hoteles y Apartamet'!B29</f>
        <v>6</v>
      </c>
      <c r="C29" s="3">
        <f>'Viajeros Hoteles y Apartamet'!S29</f>
        <v>22598</v>
      </c>
      <c r="D29" s="3" cm="1">
        <f t="array" ref="D29">_xlfn.XLOOKUP(transformación!A20,'[1]Pib Pc'!$A$2:$A$81,_xlfn.XLOOKUP($C$1,'[1]Pib Pc'!B$1:P$1,'[1]Pib Pc'!$B$2:$P$81))</f>
        <v>1700</v>
      </c>
      <c r="E29" s="19" cm="1">
        <f t="array" ref="E29">_xlfn.XLOOKUP(transformación!B20,'[1]IPC Armonizado'!$A$2:$A$250,_xlfn.XLOOKUP($C$1,'[1]IPC Armonizado'!$B$1:$Q$1,'[1]IPC Armonizado'!$B$2:$Q$250))</f>
        <v>81.3</v>
      </c>
      <c r="F29" s="19" cm="1">
        <f t="array" ref="F29">_xlfn.XLOOKUP(transformación!A20,'[1]Desempleo armonizado'!$A$2:$A$101,_xlfn.XLOOKUP($C$1,'[1]Desempleo armonizado'!$B$1:$P$1,'[1]Desempleo armonizado'!$B$2:$P$101))</f>
        <v>14.1</v>
      </c>
      <c r="G29" s="26" t="str" cm="1">
        <f t="array" ref="G29">IFERROR(_xlfn.XLOOKUP(transformación!$B20,[1]Forwarkeys!$B$2:$B$1000,_xlfn.XLOOKUP($C$1,[1]Forwarkeys!$C$1:$BA$1,[1]Forwarkeys!$C$2:$BA$1000)),"-")</f>
        <v>-</v>
      </c>
      <c r="H29" s="19">
        <f>España!E29</f>
        <v>86.94</v>
      </c>
      <c r="I29" s="3">
        <f>[1]Aeropuerto!$O22</f>
        <v>2434</v>
      </c>
      <c r="J29" s="3" cm="1">
        <f t="array" ref="J29">_xlfn.XLOOKUP(transformación!$B20,[1]Mortalidad!$A$2:$A$301,_xlfn.XLOOKUP($C$1,[1]Mortalidad!$B$1:$P$1,[1]Mortalidad!$B$2:$P$301))</f>
        <v>30992</v>
      </c>
      <c r="K29" s="19" cm="1">
        <f t="array" ref="K29">_xlfn.XLOOKUP(transformación!$B20,'[1]Indice del consumidor'!$A$2:$A$301,_xlfn.XLOOKUP($C$1,'[1]Indice del consumidor'!$B$1:$P$1,'[1]Indice del consumidor'!$B$2:$P$301))</f>
        <v>-5</v>
      </c>
      <c r="L29" s="34" t="s">
        <v>702</v>
      </c>
      <c r="M29" s="34" t="s">
        <v>702</v>
      </c>
      <c r="N29" s="34" t="s">
        <v>702</v>
      </c>
    </row>
    <row r="30" spans="1:14" x14ac:dyDescent="0.3">
      <c r="A30" s="2" t="str">
        <f>'Viajeros Hoteles y Apartamet'!A30</f>
        <v>2006</v>
      </c>
      <c r="B30" s="2" t="str">
        <f>'Viajeros Hoteles y Apartamet'!B30</f>
        <v>7</v>
      </c>
      <c r="C30" s="3">
        <f>'Viajeros Hoteles y Apartamet'!S30</f>
        <v>13380</v>
      </c>
      <c r="D30" s="3" cm="1">
        <f t="array" ref="D30">_xlfn.XLOOKUP(transformación!A21,'[1]Pib Pc'!$A$2:$A$81,_xlfn.XLOOKUP($C$1,'[1]Pib Pc'!B$1:P$1,'[1]Pib Pc'!$B$2:$P$81))</f>
        <v>1750</v>
      </c>
      <c r="E30" s="19" cm="1">
        <f t="array" ref="E30">_xlfn.XLOOKUP(transformación!B21,'[1]IPC Armonizado'!$A$2:$A$250,_xlfn.XLOOKUP($C$1,'[1]IPC Armonizado'!$B$1:$Q$1,'[1]IPC Armonizado'!$B$2:$Q$250))</f>
        <v>81.3</v>
      </c>
      <c r="F30" s="19" cm="1">
        <f t="array" ref="F30">_xlfn.XLOOKUP(transformación!A21,'[1]Desempleo armonizado'!$A$2:$A$101,_xlfn.XLOOKUP($C$1,'[1]Desempleo armonizado'!$B$1:$P$1,'[1]Desempleo armonizado'!$B$2:$P$101))</f>
        <v>13.1</v>
      </c>
      <c r="G30" s="26" t="str" cm="1">
        <f t="array" ref="G30">IFERROR(_xlfn.XLOOKUP(transformación!$B21,[1]Forwarkeys!$B$2:$B$1000,_xlfn.XLOOKUP($C$1,[1]Forwarkeys!$C$1:$BA$1,[1]Forwarkeys!$C$2:$BA$1000)),"-")</f>
        <v>-</v>
      </c>
      <c r="H30" s="19">
        <f>España!E30</f>
        <v>86.45</v>
      </c>
      <c r="I30" s="3">
        <f>[1]Aeropuerto!$O23</f>
        <v>4365</v>
      </c>
      <c r="J30" s="3" cm="1">
        <f t="array" ref="J30">_xlfn.XLOOKUP(transformación!$B21,[1]Mortalidad!$A$2:$A$301,_xlfn.XLOOKUP($C$1,[1]Mortalidad!$B$1:$P$1,[1]Mortalidad!$B$2:$P$301))</f>
        <v>31484</v>
      </c>
      <c r="K30" s="19" cm="1">
        <f t="array" ref="K30">_xlfn.XLOOKUP(transformación!$B21,'[1]Indice del consumidor'!$A$2:$A$301,_xlfn.XLOOKUP($C$1,'[1]Indice del consumidor'!$B$1:$P$1,'[1]Indice del consumidor'!$B$2:$P$301))</f>
        <v>-3.1</v>
      </c>
      <c r="L30" s="34" t="s">
        <v>702</v>
      </c>
      <c r="M30" s="34" t="s">
        <v>702</v>
      </c>
      <c r="N30" s="34" t="s">
        <v>702</v>
      </c>
    </row>
    <row r="31" spans="1:14" x14ac:dyDescent="0.3">
      <c r="A31" s="2" t="str">
        <f>'Viajeros Hoteles y Apartamet'!A31</f>
        <v>2006</v>
      </c>
      <c r="B31" s="2" t="str">
        <f>'Viajeros Hoteles y Apartamet'!B31</f>
        <v>8</v>
      </c>
      <c r="C31" s="3">
        <f>'Viajeros Hoteles y Apartamet'!S31</f>
        <v>13254</v>
      </c>
      <c r="D31" s="3" cm="1">
        <f t="array" ref="D31">_xlfn.XLOOKUP(transformación!A22,'[1]Pib Pc'!$A$2:$A$81,_xlfn.XLOOKUP($C$1,'[1]Pib Pc'!B$1:P$1,'[1]Pib Pc'!$B$2:$P$81))</f>
        <v>1750</v>
      </c>
      <c r="E31" s="19" cm="1">
        <f t="array" ref="E31">_xlfn.XLOOKUP(transformación!B22,'[1]IPC Armonizado'!$A$2:$A$250,_xlfn.XLOOKUP($C$1,'[1]IPC Armonizado'!$B$1:$Q$1,'[1]IPC Armonizado'!$B$2:$Q$250))</f>
        <v>81.599999999999994</v>
      </c>
      <c r="F31" s="19" cm="1">
        <f t="array" ref="F31">_xlfn.XLOOKUP(transformación!A22,'[1]Desempleo armonizado'!$A$2:$A$101,_xlfn.XLOOKUP($C$1,'[1]Desempleo armonizado'!$B$1:$P$1,'[1]Desempleo armonizado'!$B$2:$P$101))</f>
        <v>13.1</v>
      </c>
      <c r="G31" s="26" t="str" cm="1">
        <f t="array" ref="G31">IFERROR(_xlfn.XLOOKUP(transformación!$B22,[1]Forwarkeys!$B$2:$B$1000,_xlfn.XLOOKUP($C$1,[1]Forwarkeys!$C$1:$BA$1,[1]Forwarkeys!$C$2:$BA$1000)),"-")</f>
        <v>-</v>
      </c>
      <c r="H31" s="19">
        <f>España!E31</f>
        <v>86.65</v>
      </c>
      <c r="I31" s="3">
        <f>[1]Aeropuerto!$O24</f>
        <v>4305</v>
      </c>
      <c r="J31" s="3" cm="1">
        <f t="array" ref="J31">_xlfn.XLOOKUP(transformación!$B22,[1]Mortalidad!$A$2:$A$301,_xlfn.XLOOKUP($C$1,[1]Mortalidad!$B$1:$P$1,[1]Mortalidad!$B$2:$P$301))</f>
        <v>28620</v>
      </c>
      <c r="K31" s="19" cm="1">
        <f t="array" ref="K31">_xlfn.XLOOKUP(transformación!$B22,'[1]Indice del consumidor'!$A$2:$A$301,_xlfn.XLOOKUP($C$1,'[1]Indice del consumidor'!$B$1:$P$1,'[1]Indice del consumidor'!$B$2:$P$301))</f>
        <v>-4.5</v>
      </c>
      <c r="L31" s="34" t="s">
        <v>702</v>
      </c>
      <c r="M31" s="34" t="s">
        <v>702</v>
      </c>
      <c r="N31" s="34" t="s">
        <v>702</v>
      </c>
    </row>
    <row r="32" spans="1:14" x14ac:dyDescent="0.3">
      <c r="A32" s="2" t="str">
        <f>'Viajeros Hoteles y Apartamet'!A32</f>
        <v>2006</v>
      </c>
      <c r="B32" s="2" t="str">
        <f>'Viajeros Hoteles y Apartamet'!B32</f>
        <v>9</v>
      </c>
      <c r="C32" s="3">
        <f>'Viajeros Hoteles y Apartamet'!S32</f>
        <v>14086</v>
      </c>
      <c r="D32" s="3" cm="1">
        <f t="array" ref="D32">_xlfn.XLOOKUP(transformación!A23,'[1]Pib Pc'!$A$2:$A$81,_xlfn.XLOOKUP($C$1,'[1]Pib Pc'!B$1:P$1,'[1]Pib Pc'!$B$2:$P$81))</f>
        <v>1750</v>
      </c>
      <c r="E32" s="19" cm="1">
        <f t="array" ref="E32">_xlfn.XLOOKUP(transformación!B23,'[1]IPC Armonizado'!$A$2:$A$250,_xlfn.XLOOKUP($C$1,'[1]IPC Armonizado'!$B$1:$Q$1,'[1]IPC Armonizado'!$B$2:$Q$250))</f>
        <v>81.599999999999994</v>
      </c>
      <c r="F32" s="19" cm="1">
        <f t="array" ref="F32">_xlfn.XLOOKUP(transformación!A23,'[1]Desempleo armonizado'!$A$2:$A$101,_xlfn.XLOOKUP($C$1,'[1]Desempleo armonizado'!$B$1:$P$1,'[1]Desempleo armonizado'!$B$2:$P$101))</f>
        <v>13.1</v>
      </c>
      <c r="G32" s="26" t="str" cm="1">
        <f t="array" ref="G32">IFERROR(_xlfn.XLOOKUP(transformación!$B23,[1]Forwarkeys!$B$2:$B$1000,_xlfn.XLOOKUP($C$1,[1]Forwarkeys!$C$1:$BA$1,[1]Forwarkeys!$C$2:$BA$1000)),"-")</f>
        <v>-</v>
      </c>
      <c r="H32" s="19">
        <f>España!E32</f>
        <v>86.48</v>
      </c>
      <c r="I32" s="3">
        <f>[1]Aeropuerto!$O25</f>
        <v>4242</v>
      </c>
      <c r="J32" s="3" cm="1">
        <f t="array" ref="J32">_xlfn.XLOOKUP(transformación!$B23,[1]Mortalidad!$A$2:$A$301,_xlfn.XLOOKUP($C$1,[1]Mortalidad!$B$1:$P$1,[1]Mortalidad!$B$2:$P$301))</f>
        <v>28814</v>
      </c>
      <c r="K32" s="19" cm="1">
        <f t="array" ref="K32">_xlfn.XLOOKUP(transformación!$B23,'[1]Indice del consumidor'!$A$2:$A$301,_xlfn.XLOOKUP($C$1,'[1]Indice del consumidor'!$B$1:$P$1,'[1]Indice del consumidor'!$B$2:$P$301))</f>
        <v>-4.7</v>
      </c>
      <c r="L32" s="34" t="s">
        <v>702</v>
      </c>
      <c r="M32" s="34" t="s">
        <v>702</v>
      </c>
      <c r="N32" s="34" t="s">
        <v>702</v>
      </c>
    </row>
    <row r="33" spans="1:14" x14ac:dyDescent="0.3">
      <c r="A33" s="2" t="str">
        <f>'Viajeros Hoteles y Apartamet'!A33</f>
        <v>2006</v>
      </c>
      <c r="B33" s="2" t="str">
        <f>'Viajeros Hoteles y Apartamet'!B33</f>
        <v>10</v>
      </c>
      <c r="C33" s="3">
        <f>'Viajeros Hoteles y Apartamet'!S33</f>
        <v>4229</v>
      </c>
      <c r="D33" s="3" cm="1">
        <f t="array" ref="D33">_xlfn.XLOOKUP(transformación!A24,'[1]Pib Pc'!$A$2:$A$81,_xlfn.XLOOKUP($C$1,'[1]Pib Pc'!B$1:P$1,'[1]Pib Pc'!$B$2:$P$81))</f>
        <v>2070</v>
      </c>
      <c r="E33" s="19" cm="1">
        <f t="array" ref="E33">_xlfn.XLOOKUP(transformación!B24,'[1]IPC Armonizado'!$A$2:$A$250,_xlfn.XLOOKUP($C$1,'[1]IPC Armonizado'!$B$1:$Q$1,'[1]IPC Armonizado'!$B$2:$Q$250))</f>
        <v>81.599999999999994</v>
      </c>
      <c r="F33" s="19" cm="1">
        <f t="array" ref="F33">_xlfn.XLOOKUP(transformación!A24,'[1]Desempleo armonizado'!$A$2:$A$101,_xlfn.XLOOKUP($C$1,'[1]Desempleo armonizado'!$B$1:$P$1,'[1]Desempleo armonizado'!$B$2:$P$101))</f>
        <v>12.2</v>
      </c>
      <c r="G33" s="26" t="str" cm="1">
        <f t="array" ref="G33">IFERROR(_xlfn.XLOOKUP(transformación!$B24,[1]Forwarkeys!$B$2:$B$1000,_xlfn.XLOOKUP($C$1,[1]Forwarkeys!$C$1:$BA$1,[1]Forwarkeys!$C$2:$BA$1000)),"-")</f>
        <v>-</v>
      </c>
      <c r="H33" s="19">
        <f>España!E33</f>
        <v>86.84</v>
      </c>
      <c r="I33" s="3">
        <f>[1]Aeropuerto!$O26</f>
        <v>2025</v>
      </c>
      <c r="J33" s="3" cm="1">
        <f t="array" ref="J33">_xlfn.XLOOKUP(transformación!$B24,[1]Mortalidad!$A$2:$A$301,_xlfn.XLOOKUP($C$1,[1]Mortalidad!$B$1:$P$1,[1]Mortalidad!$B$2:$P$301))</f>
        <v>31037</v>
      </c>
      <c r="K33" s="19" cm="1">
        <f t="array" ref="K33">_xlfn.XLOOKUP(transformación!$B24,'[1]Indice del consumidor'!$A$2:$A$301,_xlfn.XLOOKUP($C$1,'[1]Indice del consumidor'!$B$1:$P$1,'[1]Indice del consumidor'!$B$2:$P$301))</f>
        <v>-4.5999999999999996</v>
      </c>
      <c r="L33" s="34" t="s">
        <v>702</v>
      </c>
      <c r="M33" s="34" t="s">
        <v>702</v>
      </c>
      <c r="N33" s="34" t="s">
        <v>702</v>
      </c>
    </row>
    <row r="34" spans="1:14" x14ac:dyDescent="0.3">
      <c r="A34" s="2" t="str">
        <f>'Viajeros Hoteles y Apartamet'!A34</f>
        <v>2006</v>
      </c>
      <c r="B34" s="2" t="str">
        <f>'Viajeros Hoteles y Apartamet'!B34</f>
        <v>11</v>
      </c>
      <c r="C34" s="3">
        <f>'Viajeros Hoteles y Apartamet'!S34</f>
        <v>1404</v>
      </c>
      <c r="D34" s="3" cm="1">
        <f t="array" ref="D34">_xlfn.XLOOKUP(transformación!A25,'[1]Pib Pc'!$A$2:$A$81,_xlfn.XLOOKUP($C$1,'[1]Pib Pc'!B$1:P$1,'[1]Pib Pc'!$B$2:$P$81))</f>
        <v>2070</v>
      </c>
      <c r="E34" s="19" cm="1">
        <f t="array" ref="E34">_xlfn.XLOOKUP(transformación!B25,'[1]IPC Armonizado'!$A$2:$A$250,_xlfn.XLOOKUP($C$1,'[1]IPC Armonizado'!$B$1:$Q$1,'[1]IPC Armonizado'!$B$2:$Q$250))</f>
        <v>81.599999999999994</v>
      </c>
      <c r="F34" s="19" cm="1">
        <f t="array" ref="F34">_xlfn.XLOOKUP(transformación!A25,'[1]Desempleo armonizado'!$A$2:$A$101,_xlfn.XLOOKUP($C$1,'[1]Desempleo armonizado'!$B$1:$P$1,'[1]Desempleo armonizado'!$B$2:$P$101))</f>
        <v>12.2</v>
      </c>
      <c r="G34" s="26" t="str" cm="1">
        <f t="array" ref="G34">IFERROR(_xlfn.XLOOKUP(transformación!$B25,[1]Forwarkeys!$B$2:$B$1000,_xlfn.XLOOKUP($C$1,[1]Forwarkeys!$C$1:$BA$1,[1]Forwarkeys!$C$2:$BA$1000)),"-")</f>
        <v>-</v>
      </c>
      <c r="H34" s="19">
        <f>España!E34</f>
        <v>87.05</v>
      </c>
      <c r="I34" s="3">
        <f>[1]Aeropuerto!$O27</f>
        <v>636</v>
      </c>
      <c r="J34" s="3" cm="1">
        <f t="array" ref="J34">_xlfn.XLOOKUP(transformación!$B25,[1]Mortalidad!$A$2:$A$301,_xlfn.XLOOKUP($C$1,[1]Mortalidad!$B$1:$P$1,[1]Mortalidad!$B$2:$P$301))</f>
        <v>30523</v>
      </c>
      <c r="K34" s="19" cm="1">
        <f t="array" ref="K34">_xlfn.XLOOKUP(transformación!$B25,'[1]Indice del consumidor'!$A$2:$A$301,_xlfn.XLOOKUP($C$1,'[1]Indice del consumidor'!$B$1:$P$1,'[1]Indice del consumidor'!$B$2:$P$301))</f>
        <v>-3.7</v>
      </c>
      <c r="L34" s="34" t="s">
        <v>702</v>
      </c>
      <c r="M34" s="34" t="s">
        <v>702</v>
      </c>
      <c r="N34" s="34" t="s">
        <v>702</v>
      </c>
    </row>
    <row r="35" spans="1:14" x14ac:dyDescent="0.3">
      <c r="A35" s="2" t="str">
        <f>'Viajeros Hoteles y Apartamet'!A35</f>
        <v>2006</v>
      </c>
      <c r="B35" s="2" t="str">
        <f>'Viajeros Hoteles y Apartamet'!B35</f>
        <v>12</v>
      </c>
      <c r="C35" s="3">
        <f>'Viajeros Hoteles y Apartamet'!S35</f>
        <v>919</v>
      </c>
      <c r="D35" s="3" cm="1">
        <f t="array" ref="D35">_xlfn.XLOOKUP(transformación!A26,'[1]Pib Pc'!$A$2:$A$81,_xlfn.XLOOKUP($C$1,'[1]Pib Pc'!B$1:P$1,'[1]Pib Pc'!$B$2:$P$81))</f>
        <v>2070</v>
      </c>
      <c r="E35" s="19" cm="1">
        <f t="array" ref="E35">_xlfn.XLOOKUP(transformación!B26,'[1]IPC Armonizado'!$A$2:$A$250,_xlfn.XLOOKUP($C$1,'[1]IPC Armonizado'!$B$1:$Q$1,'[1]IPC Armonizado'!$B$2:$Q$250))</f>
        <v>81.400000000000006</v>
      </c>
      <c r="F35" s="19" cm="1">
        <f t="array" ref="F35">_xlfn.XLOOKUP(transformación!A26,'[1]Desempleo armonizado'!$A$2:$A$101,_xlfn.XLOOKUP($C$1,'[1]Desempleo armonizado'!$B$1:$P$1,'[1]Desempleo armonizado'!$B$2:$P$101))</f>
        <v>12.2</v>
      </c>
      <c r="G35" s="26" t="str" cm="1">
        <f t="array" ref="G35">IFERROR(_xlfn.XLOOKUP(transformación!$B26,[1]Forwarkeys!$B$2:$B$1000,_xlfn.XLOOKUP($C$1,[1]Forwarkeys!$C$1:$BA$1,[1]Forwarkeys!$C$2:$BA$1000)),"-")</f>
        <v>-</v>
      </c>
      <c r="H35" s="19">
        <f>España!E35</f>
        <v>87.3</v>
      </c>
      <c r="I35" s="3">
        <f>[1]Aeropuerto!$O28</f>
        <v>647</v>
      </c>
      <c r="J35" s="3" cm="1">
        <f t="array" ref="J35">_xlfn.XLOOKUP(transformación!$B26,[1]Mortalidad!$A$2:$A$301,_xlfn.XLOOKUP($C$1,[1]Mortalidad!$B$1:$P$1,[1]Mortalidad!$B$2:$P$301))</f>
        <v>31018</v>
      </c>
      <c r="K35" s="19" cm="1">
        <f t="array" ref="K35">_xlfn.XLOOKUP(transformación!$B26,'[1]Indice del consumidor'!$A$2:$A$301,_xlfn.XLOOKUP($C$1,'[1]Indice del consumidor'!$B$1:$P$1,'[1]Indice del consumidor'!$B$2:$P$301))</f>
        <v>-0.1</v>
      </c>
      <c r="L35" s="34" t="s">
        <v>702</v>
      </c>
      <c r="M35" s="34" t="s">
        <v>702</v>
      </c>
      <c r="N35" s="34" t="s">
        <v>702</v>
      </c>
    </row>
    <row r="36" spans="1:14" x14ac:dyDescent="0.3">
      <c r="A36" s="2" t="str">
        <f>'Viajeros Hoteles y Apartamet'!A36</f>
        <v>2007</v>
      </c>
      <c r="B36" s="2" t="str">
        <f>'Viajeros Hoteles y Apartamet'!B36</f>
        <v>1</v>
      </c>
      <c r="C36" s="3">
        <f>'Viajeros Hoteles y Apartamet'!S36</f>
        <v>841</v>
      </c>
      <c r="D36" s="3" cm="1">
        <f t="array" ref="D36">_xlfn.XLOOKUP(transformación!A27,'[1]Pib Pc'!$A$2:$A$81,_xlfn.XLOOKUP($C$1,'[1]Pib Pc'!B$1:P$1,'[1]Pib Pc'!$B$2:$P$81))</f>
        <v>1840</v>
      </c>
      <c r="E36" s="19" cm="1">
        <f t="array" ref="E36">_xlfn.XLOOKUP(transformación!B27,'[1]IPC Armonizado'!$A$2:$A$250,_xlfn.XLOOKUP($C$1,'[1]IPC Armonizado'!$B$1:$Q$1,'[1]IPC Armonizado'!$B$2:$Q$250))</f>
        <v>81.7</v>
      </c>
      <c r="F36" s="19" cm="1">
        <f t="array" ref="F36">_xlfn.XLOOKUP(transformación!A27,'[1]Desempleo armonizado'!$A$2:$A$101,_xlfn.XLOOKUP($C$1,'[1]Desempleo armonizado'!$B$1:$P$1,'[1]Desempleo armonizado'!$B$2:$P$101))</f>
        <v>11.3</v>
      </c>
      <c r="G36" s="26" t="str" cm="1">
        <f t="array" ref="G36">IFERROR(_xlfn.XLOOKUP(transformación!$B27,[1]Forwarkeys!$B$2:$B$1000,_xlfn.XLOOKUP($C$1,[1]Forwarkeys!$C$1:$BA$1,[1]Forwarkeys!$C$2:$BA$1000)),"-")</f>
        <v>-</v>
      </c>
      <c r="H36" s="19">
        <f>España!E36</f>
        <v>86.67</v>
      </c>
      <c r="I36" s="3">
        <f>[1]Aeropuerto!$O29</f>
        <v>948</v>
      </c>
      <c r="J36" s="3" cm="1">
        <f t="array" ref="J36">_xlfn.XLOOKUP(transformación!$B27,[1]Mortalidad!$A$2:$A$301,_xlfn.XLOOKUP($C$1,[1]Mortalidad!$B$1:$P$1,[1]Mortalidad!$B$2:$P$301))</f>
        <v>32642</v>
      </c>
      <c r="K36" s="19" cm="1">
        <f t="array" ref="K36">_xlfn.XLOOKUP(transformación!$B27,'[1]Indice del consumidor'!$A$2:$A$301,_xlfn.XLOOKUP($C$1,'[1]Indice del consumidor'!$B$1:$P$1,'[1]Indice del consumidor'!$B$2:$P$301))</f>
        <v>-4.4000000000000004</v>
      </c>
      <c r="L36" s="34" t="s">
        <v>702</v>
      </c>
      <c r="M36" s="34" t="s">
        <v>702</v>
      </c>
      <c r="N36" s="34" t="s">
        <v>702</v>
      </c>
    </row>
    <row r="37" spans="1:14" x14ac:dyDescent="0.3">
      <c r="A37" s="2" t="str">
        <f>'Viajeros Hoteles y Apartamet'!A37</f>
        <v>2007</v>
      </c>
      <c r="B37" s="2" t="str">
        <f>'Viajeros Hoteles y Apartamet'!B37</f>
        <v>2</v>
      </c>
      <c r="C37" s="3">
        <f>'Viajeros Hoteles y Apartamet'!S37</f>
        <v>739</v>
      </c>
      <c r="D37" s="3" cm="1">
        <f t="array" ref="D37">_xlfn.XLOOKUP(transformación!A28,'[1]Pib Pc'!$A$2:$A$81,_xlfn.XLOOKUP($C$1,'[1]Pib Pc'!B$1:P$1,'[1]Pib Pc'!$B$2:$P$81))</f>
        <v>1840</v>
      </c>
      <c r="E37" s="19" cm="1">
        <f t="array" ref="E37">_xlfn.XLOOKUP(transformación!B28,'[1]IPC Armonizado'!$A$2:$A$250,_xlfn.XLOOKUP($C$1,'[1]IPC Armonizado'!$B$1:$Q$1,'[1]IPC Armonizado'!$B$2:$Q$250))</f>
        <v>82</v>
      </c>
      <c r="F37" s="19" cm="1">
        <f t="array" ref="F37">_xlfn.XLOOKUP(transformación!A28,'[1]Desempleo armonizado'!$A$2:$A$101,_xlfn.XLOOKUP($C$1,'[1]Desempleo armonizado'!$B$1:$P$1,'[1]Desempleo armonizado'!$B$2:$P$101))</f>
        <v>11.3</v>
      </c>
      <c r="G37" s="26" t="str" cm="1">
        <f t="array" ref="G37">IFERROR(_xlfn.XLOOKUP(transformación!$B28,[1]Forwarkeys!$B$2:$B$1000,_xlfn.XLOOKUP($C$1,[1]Forwarkeys!$C$1:$BA$1,[1]Forwarkeys!$C$2:$BA$1000)),"-")</f>
        <v>-</v>
      </c>
      <c r="H37" s="19">
        <f>España!E37</f>
        <v>86.73</v>
      </c>
      <c r="I37" s="3">
        <f>[1]Aeropuerto!$O30</f>
        <v>909</v>
      </c>
      <c r="J37" s="3" cm="1">
        <f t="array" ref="J37">_xlfn.XLOOKUP(transformación!$B28,[1]Mortalidad!$A$2:$A$301,_xlfn.XLOOKUP($C$1,[1]Mortalidad!$B$1:$P$1,[1]Mortalidad!$B$2:$P$301))</f>
        <v>30830</v>
      </c>
      <c r="K37" s="19" cm="1">
        <f t="array" ref="K37">_xlfn.XLOOKUP(transformación!$B28,'[1]Indice del consumidor'!$A$2:$A$301,_xlfn.XLOOKUP($C$1,'[1]Indice del consumidor'!$B$1:$P$1,'[1]Indice del consumidor'!$B$2:$P$301))</f>
        <v>0.3</v>
      </c>
      <c r="L37" s="34" t="s">
        <v>702</v>
      </c>
      <c r="M37" s="34" t="s">
        <v>702</v>
      </c>
      <c r="N37" s="34" t="s">
        <v>702</v>
      </c>
    </row>
    <row r="38" spans="1:14" x14ac:dyDescent="0.3">
      <c r="A38" s="2" t="str">
        <f>'Viajeros Hoteles y Apartamet'!A38</f>
        <v>2007</v>
      </c>
      <c r="B38" s="2" t="str">
        <f>'Viajeros Hoteles y Apartamet'!B38</f>
        <v>3</v>
      </c>
      <c r="C38" s="3">
        <f>'Viajeros Hoteles y Apartamet'!S38</f>
        <v>813</v>
      </c>
      <c r="D38" s="3" cm="1">
        <f t="array" ref="D38">_xlfn.XLOOKUP(transformación!A29,'[1]Pib Pc'!$A$2:$A$81,_xlfn.XLOOKUP($C$1,'[1]Pib Pc'!B$1:P$1,'[1]Pib Pc'!$B$2:$P$81))</f>
        <v>1840</v>
      </c>
      <c r="E38" s="19" cm="1">
        <f t="array" ref="E38">_xlfn.XLOOKUP(transformación!B29,'[1]IPC Armonizado'!$A$2:$A$250,_xlfn.XLOOKUP($C$1,'[1]IPC Armonizado'!$B$1:$Q$1,'[1]IPC Armonizado'!$B$2:$Q$250))</f>
        <v>82.4</v>
      </c>
      <c r="F38" s="19" cm="1">
        <f t="array" ref="F38">_xlfn.XLOOKUP(transformación!A29,'[1]Desempleo armonizado'!$A$2:$A$101,_xlfn.XLOOKUP($C$1,'[1]Desempleo armonizado'!$B$1:$P$1,'[1]Desempleo armonizado'!$B$2:$P$101))</f>
        <v>11.3</v>
      </c>
      <c r="G38" s="26" t="str" cm="1">
        <f t="array" ref="G38">IFERROR(_xlfn.XLOOKUP(transformación!$B29,[1]Forwarkeys!$B$2:$B$1000,_xlfn.XLOOKUP($C$1,[1]Forwarkeys!$C$1:$BA$1,[1]Forwarkeys!$C$2:$BA$1000)),"-")</f>
        <v>-</v>
      </c>
      <c r="H38" s="19">
        <f>España!E38</f>
        <v>87.4</v>
      </c>
      <c r="I38" s="3">
        <f>[1]Aeropuerto!$O31</f>
        <v>978</v>
      </c>
      <c r="J38" s="3" cm="1">
        <f t="array" ref="J38">_xlfn.XLOOKUP(transformación!$B29,[1]Mortalidad!$A$2:$A$301,_xlfn.XLOOKUP($C$1,[1]Mortalidad!$B$1:$P$1,[1]Mortalidad!$B$2:$P$301))</f>
        <v>34828</v>
      </c>
      <c r="K38" s="19" cm="1">
        <f t="array" ref="K38">_xlfn.XLOOKUP(transformación!$B29,'[1]Indice del consumidor'!$A$2:$A$301,_xlfn.XLOOKUP($C$1,'[1]Indice del consumidor'!$B$1:$P$1,'[1]Indice del consumidor'!$B$2:$P$301))</f>
        <v>-4.8</v>
      </c>
      <c r="L38" s="34" t="s">
        <v>702</v>
      </c>
      <c r="M38" s="34" t="s">
        <v>702</v>
      </c>
      <c r="N38" s="34" t="s">
        <v>702</v>
      </c>
    </row>
    <row r="39" spans="1:14" x14ac:dyDescent="0.3">
      <c r="A39" s="2" t="str">
        <f>'Viajeros Hoteles y Apartamet'!A39</f>
        <v>2007</v>
      </c>
      <c r="B39" s="2" t="str">
        <f>'Viajeros Hoteles y Apartamet'!B39</f>
        <v>4</v>
      </c>
      <c r="C39" s="3">
        <f>'Viajeros Hoteles y Apartamet'!S39</f>
        <v>2131</v>
      </c>
      <c r="D39" s="3" cm="1">
        <f t="array" ref="D39">_xlfn.XLOOKUP(transformación!A30,'[1]Pib Pc'!$A$2:$A$81,_xlfn.XLOOKUP($C$1,'[1]Pib Pc'!B$1:P$1,'[1]Pib Pc'!$B$2:$P$81))</f>
        <v>1970</v>
      </c>
      <c r="E39" s="19" cm="1">
        <f t="array" ref="E39">_xlfn.XLOOKUP(transformación!B30,'[1]IPC Armonizado'!$A$2:$A$250,_xlfn.XLOOKUP($C$1,'[1]IPC Armonizado'!$B$1:$Q$1,'[1]IPC Armonizado'!$B$2:$Q$250))</f>
        <v>82.8</v>
      </c>
      <c r="F39" s="19" cm="1">
        <f t="array" ref="F39">_xlfn.XLOOKUP(transformación!A30,'[1]Desempleo armonizado'!$A$2:$A$101,_xlfn.XLOOKUP($C$1,'[1]Desempleo armonizado'!$B$1:$P$1,'[1]Desempleo armonizado'!$B$2:$P$101))</f>
        <v>9.6</v>
      </c>
      <c r="G39" s="26" t="str" cm="1">
        <f t="array" ref="G39">IFERROR(_xlfn.XLOOKUP(transformación!$B30,[1]Forwarkeys!$B$2:$B$1000,_xlfn.XLOOKUP($C$1,[1]Forwarkeys!$C$1:$BA$1,[1]Forwarkeys!$C$2:$BA$1000)),"-")</f>
        <v>-</v>
      </c>
      <c r="H39" s="19">
        <f>España!E39</f>
        <v>88.64</v>
      </c>
      <c r="I39" s="3">
        <f>[1]Aeropuerto!$O32</f>
        <v>1306</v>
      </c>
      <c r="J39" s="3" cm="1">
        <f t="array" ref="J39">_xlfn.XLOOKUP(transformación!$B30,[1]Mortalidad!$A$2:$A$301,_xlfn.XLOOKUP($C$1,[1]Mortalidad!$B$1:$P$1,[1]Mortalidad!$B$2:$P$301))</f>
        <v>31809</v>
      </c>
      <c r="K39" s="19" cm="1">
        <f t="array" ref="K39">_xlfn.XLOOKUP(transformación!$B30,'[1]Indice del consumidor'!$A$2:$A$301,_xlfn.XLOOKUP($C$1,'[1]Indice del consumidor'!$B$1:$P$1,'[1]Indice del consumidor'!$B$2:$P$301))</f>
        <v>-1.2</v>
      </c>
      <c r="L39" s="34" t="s">
        <v>702</v>
      </c>
      <c r="M39" s="34" t="s">
        <v>702</v>
      </c>
      <c r="N39" s="34" t="s">
        <v>702</v>
      </c>
    </row>
    <row r="40" spans="1:14" x14ac:dyDescent="0.3">
      <c r="A40" s="2" t="str">
        <f>'Viajeros Hoteles y Apartamet'!A40</f>
        <v>2007</v>
      </c>
      <c r="B40" s="2" t="str">
        <f>'Viajeros Hoteles y Apartamet'!B40</f>
        <v>5</v>
      </c>
      <c r="C40" s="3">
        <f>'Viajeros Hoteles y Apartamet'!S40</f>
        <v>5687</v>
      </c>
      <c r="D40" s="3" cm="1">
        <f t="array" ref="D40">_xlfn.XLOOKUP(transformación!A31,'[1]Pib Pc'!$A$2:$A$81,_xlfn.XLOOKUP($C$1,'[1]Pib Pc'!B$1:P$1,'[1]Pib Pc'!$B$2:$P$81))</f>
        <v>1970</v>
      </c>
      <c r="E40" s="19" cm="1">
        <f t="array" ref="E40">_xlfn.XLOOKUP(transformación!B31,'[1]IPC Armonizado'!$A$2:$A$250,_xlfn.XLOOKUP($C$1,'[1]IPC Armonizado'!$B$1:$Q$1,'[1]IPC Armonizado'!$B$2:$Q$250))</f>
        <v>83.3</v>
      </c>
      <c r="F40" s="19" cm="1">
        <f t="array" ref="F40">_xlfn.XLOOKUP(transformación!A31,'[1]Desempleo armonizado'!$A$2:$A$101,_xlfn.XLOOKUP($C$1,'[1]Desempleo armonizado'!$B$1:$P$1,'[1]Desempleo armonizado'!$B$2:$P$101))</f>
        <v>9.6</v>
      </c>
      <c r="G40" s="26" t="str" cm="1">
        <f t="array" ref="G40">IFERROR(_xlfn.XLOOKUP(transformación!$B31,[1]Forwarkeys!$B$2:$B$1000,_xlfn.XLOOKUP($C$1,[1]Forwarkeys!$C$1:$BA$1,[1]Forwarkeys!$C$2:$BA$1000)),"-")</f>
        <v>-</v>
      </c>
      <c r="H40" s="19">
        <f>España!E40</f>
        <v>88.89</v>
      </c>
      <c r="I40" s="3">
        <f>[1]Aeropuerto!$O33</f>
        <v>2017</v>
      </c>
      <c r="J40" s="3" cm="1">
        <f t="array" ref="J40">_xlfn.XLOOKUP(transformación!$B31,[1]Mortalidad!$A$2:$A$301,_xlfn.XLOOKUP($C$1,[1]Mortalidad!$B$1:$P$1,[1]Mortalidad!$B$2:$P$301))</f>
        <v>30881</v>
      </c>
      <c r="K40" s="19" cm="1">
        <f t="array" ref="K40">_xlfn.XLOOKUP(transformación!$B31,'[1]Indice del consumidor'!$A$2:$A$301,_xlfn.XLOOKUP($C$1,'[1]Indice del consumidor'!$B$1:$P$1,'[1]Indice del consumidor'!$B$2:$P$301))</f>
        <v>0.7</v>
      </c>
      <c r="L40" s="34" t="s">
        <v>702</v>
      </c>
      <c r="M40" s="34" t="s">
        <v>702</v>
      </c>
      <c r="N40" s="34" t="s">
        <v>702</v>
      </c>
    </row>
    <row r="41" spans="1:14" x14ac:dyDescent="0.3">
      <c r="A41" s="2" t="str">
        <f>'Viajeros Hoteles y Apartamet'!A41</f>
        <v>2007</v>
      </c>
      <c r="B41" s="2" t="str">
        <f>'Viajeros Hoteles y Apartamet'!B41</f>
        <v>6</v>
      </c>
      <c r="C41" s="3">
        <f>'Viajeros Hoteles y Apartamet'!S41</f>
        <v>14643</v>
      </c>
      <c r="D41" s="3" cm="1">
        <f t="array" ref="D41">_xlfn.XLOOKUP(transformación!A32,'[1]Pib Pc'!$A$2:$A$81,_xlfn.XLOOKUP($C$1,'[1]Pib Pc'!B$1:P$1,'[1]Pib Pc'!$B$2:$P$81))</f>
        <v>1970</v>
      </c>
      <c r="E41" s="19" cm="1">
        <f t="array" ref="E41">_xlfn.XLOOKUP(transformación!B32,'[1]IPC Armonizado'!$A$2:$A$250,_xlfn.XLOOKUP($C$1,'[1]IPC Armonizado'!$B$1:$Q$1,'[1]IPC Armonizado'!$B$2:$Q$250))</f>
        <v>83.4</v>
      </c>
      <c r="F41" s="19" cm="1">
        <f t="array" ref="F41">_xlfn.XLOOKUP(transformación!A32,'[1]Desempleo armonizado'!$A$2:$A$101,_xlfn.XLOOKUP($C$1,'[1]Desempleo armonizado'!$B$1:$P$1,'[1]Desempleo armonizado'!$B$2:$P$101))</f>
        <v>9.6</v>
      </c>
      <c r="G41" s="26" t="str" cm="1">
        <f t="array" ref="G41">IFERROR(_xlfn.XLOOKUP(transformación!$B32,[1]Forwarkeys!$B$2:$B$1000,_xlfn.XLOOKUP($C$1,[1]Forwarkeys!$C$1:$BA$1,[1]Forwarkeys!$C$2:$BA$1000)),"-")</f>
        <v>-</v>
      </c>
      <c r="H41" s="19">
        <f>España!E41</f>
        <v>89.06</v>
      </c>
      <c r="I41" s="3">
        <f>[1]Aeropuerto!$O34</f>
        <v>2947</v>
      </c>
      <c r="J41" s="3" cm="1">
        <f t="array" ref="J41">_xlfn.XLOOKUP(transformación!$B32,[1]Mortalidad!$A$2:$A$301,_xlfn.XLOOKUP($C$1,[1]Mortalidad!$B$1:$P$1,[1]Mortalidad!$B$2:$P$301))</f>
        <v>27811</v>
      </c>
      <c r="K41" s="19" cm="1">
        <f t="array" ref="K41">_xlfn.XLOOKUP(transformación!$B32,'[1]Indice del consumidor'!$A$2:$A$301,_xlfn.XLOOKUP($C$1,'[1]Indice del consumidor'!$B$1:$P$1,'[1]Indice del consumidor'!$B$2:$P$301))</f>
        <v>-0.7</v>
      </c>
      <c r="L41" s="34" t="s">
        <v>702</v>
      </c>
      <c r="M41" s="34" t="s">
        <v>702</v>
      </c>
      <c r="N41" s="34" t="s">
        <v>702</v>
      </c>
    </row>
    <row r="42" spans="1:14" x14ac:dyDescent="0.3">
      <c r="A42" s="2" t="str">
        <f>'Viajeros Hoteles y Apartamet'!A42</f>
        <v>2007</v>
      </c>
      <c r="B42" s="2" t="str">
        <f>'Viajeros Hoteles y Apartamet'!B42</f>
        <v>7</v>
      </c>
      <c r="C42" s="3">
        <f>'Viajeros Hoteles y Apartamet'!S42</f>
        <v>11839</v>
      </c>
      <c r="D42" s="3" cm="1">
        <f t="array" ref="D42">_xlfn.XLOOKUP(transformación!A33,'[1]Pib Pc'!$A$2:$A$81,_xlfn.XLOOKUP($C$1,'[1]Pib Pc'!B$1:P$1,'[1]Pib Pc'!$B$2:$P$81))</f>
        <v>2010</v>
      </c>
      <c r="E42" s="19" cm="1">
        <f t="array" ref="E42">_xlfn.XLOOKUP(transformación!B33,'[1]IPC Armonizado'!$A$2:$A$250,_xlfn.XLOOKUP($C$1,'[1]IPC Armonizado'!$B$1:$Q$1,'[1]IPC Armonizado'!$B$2:$Q$250))</f>
        <v>83.3</v>
      </c>
      <c r="F42" s="19" cm="1">
        <f t="array" ref="F42">_xlfn.XLOOKUP(transformación!A33,'[1]Desempleo armonizado'!$A$2:$A$101,_xlfn.XLOOKUP($C$1,'[1]Desempleo armonizado'!$B$1:$P$1,'[1]Desempleo armonizado'!$B$2:$P$101))</f>
        <v>9</v>
      </c>
      <c r="G42" s="26" t="str" cm="1">
        <f t="array" ref="G42">IFERROR(_xlfn.XLOOKUP(transformación!$B33,[1]Forwarkeys!$B$2:$B$1000,_xlfn.XLOOKUP($C$1,[1]Forwarkeys!$C$1:$BA$1,[1]Forwarkeys!$C$2:$BA$1000)),"-")</f>
        <v>-</v>
      </c>
      <c r="H42" s="19">
        <f>España!E42</f>
        <v>88.44</v>
      </c>
      <c r="I42" s="3">
        <f>[1]Aeropuerto!$O35</f>
        <v>3769</v>
      </c>
      <c r="J42" s="3" cm="1">
        <f t="array" ref="J42">_xlfn.XLOOKUP(transformación!$B33,[1]Mortalidad!$A$2:$A$301,_xlfn.XLOOKUP($C$1,[1]Mortalidad!$B$1:$P$1,[1]Mortalidad!$B$2:$P$301))</f>
        <v>30692</v>
      </c>
      <c r="K42" s="19" cm="1">
        <f t="array" ref="K42">_xlfn.XLOOKUP(transformación!$B33,'[1]Indice del consumidor'!$A$2:$A$301,_xlfn.XLOOKUP($C$1,'[1]Indice del consumidor'!$B$1:$P$1,'[1]Indice del consumidor'!$B$2:$P$301))</f>
        <v>1.4</v>
      </c>
      <c r="L42" s="34" t="s">
        <v>702</v>
      </c>
      <c r="M42" s="34" t="s">
        <v>702</v>
      </c>
      <c r="N42" s="34" t="s">
        <v>702</v>
      </c>
    </row>
    <row r="43" spans="1:14" x14ac:dyDescent="0.3">
      <c r="A43" s="2" t="str">
        <f>'Viajeros Hoteles y Apartamet'!A43</f>
        <v>2007</v>
      </c>
      <c r="B43" s="2" t="str">
        <f>'Viajeros Hoteles y Apartamet'!B43</f>
        <v>8</v>
      </c>
      <c r="C43" s="3">
        <f>'Viajeros Hoteles y Apartamet'!S43</f>
        <v>13193</v>
      </c>
      <c r="D43" s="3" cm="1">
        <f t="array" ref="D43">_xlfn.XLOOKUP(transformación!A34,'[1]Pib Pc'!$A$2:$A$81,_xlfn.XLOOKUP($C$1,'[1]Pib Pc'!B$1:P$1,'[1]Pib Pc'!$B$2:$P$81))</f>
        <v>2010</v>
      </c>
      <c r="E43" s="19" cm="1">
        <f t="array" ref="E43">_xlfn.XLOOKUP(transformación!B34,'[1]IPC Armonizado'!$A$2:$A$250,_xlfn.XLOOKUP($C$1,'[1]IPC Armonizado'!$B$1:$Q$1,'[1]IPC Armonizado'!$B$2:$Q$250))</f>
        <v>83.2</v>
      </c>
      <c r="F43" s="19" cm="1">
        <f t="array" ref="F43">_xlfn.XLOOKUP(transformación!A34,'[1]Desempleo armonizado'!$A$2:$A$101,_xlfn.XLOOKUP($C$1,'[1]Desempleo armonizado'!$B$1:$P$1,'[1]Desempleo armonizado'!$B$2:$P$101))</f>
        <v>9</v>
      </c>
      <c r="G43" s="26" t="str" cm="1">
        <f t="array" ref="G43">IFERROR(_xlfn.XLOOKUP(transformación!$B34,[1]Forwarkeys!$B$2:$B$1000,_xlfn.XLOOKUP($C$1,[1]Forwarkeys!$C$1:$BA$1,[1]Forwarkeys!$C$2:$BA$1000)),"-")</f>
        <v>-</v>
      </c>
      <c r="H43" s="19">
        <f>España!E43</f>
        <v>88.59</v>
      </c>
      <c r="I43" s="3">
        <f>[1]Aeropuerto!$O36</f>
        <v>3305</v>
      </c>
      <c r="J43" s="3" cm="1">
        <f t="array" ref="J43">_xlfn.XLOOKUP(transformación!$B34,[1]Mortalidad!$A$2:$A$301,_xlfn.XLOOKUP($C$1,[1]Mortalidad!$B$1:$P$1,[1]Mortalidad!$B$2:$P$301))</f>
        <v>29324</v>
      </c>
      <c r="K43" s="19" cm="1">
        <f t="array" ref="K43">_xlfn.XLOOKUP(transformación!$B34,'[1]Indice del consumidor'!$A$2:$A$301,_xlfn.XLOOKUP($C$1,'[1]Indice del consumidor'!$B$1:$P$1,'[1]Indice del consumidor'!$B$2:$P$301))</f>
        <v>-1</v>
      </c>
      <c r="L43" s="34" t="s">
        <v>702</v>
      </c>
      <c r="M43" s="34" t="s">
        <v>702</v>
      </c>
      <c r="N43" s="34" t="s">
        <v>702</v>
      </c>
    </row>
    <row r="44" spans="1:14" x14ac:dyDescent="0.3">
      <c r="A44" s="2" t="str">
        <f>'Viajeros Hoteles y Apartamet'!A44</f>
        <v>2007</v>
      </c>
      <c r="B44" s="2" t="str">
        <f>'Viajeros Hoteles y Apartamet'!B44</f>
        <v>9</v>
      </c>
      <c r="C44" s="3">
        <f>'Viajeros Hoteles y Apartamet'!S44</f>
        <v>12312</v>
      </c>
      <c r="D44" s="3" cm="1">
        <f t="array" ref="D44">_xlfn.XLOOKUP(transformación!A35,'[1]Pib Pc'!$A$2:$A$81,_xlfn.XLOOKUP($C$1,'[1]Pib Pc'!B$1:P$1,'[1]Pib Pc'!$B$2:$P$81))</f>
        <v>2010</v>
      </c>
      <c r="E44" s="19" cm="1">
        <f t="array" ref="E44">_xlfn.XLOOKUP(transformación!B35,'[1]IPC Armonizado'!$A$2:$A$250,_xlfn.XLOOKUP($C$1,'[1]IPC Armonizado'!$B$1:$Q$1,'[1]IPC Armonizado'!$B$2:$Q$250))</f>
        <v>83.8</v>
      </c>
      <c r="F44" s="19" cm="1">
        <f t="array" ref="F44">_xlfn.XLOOKUP(transformación!A35,'[1]Desempleo armonizado'!$A$2:$A$101,_xlfn.XLOOKUP($C$1,'[1]Desempleo armonizado'!$B$1:$P$1,'[1]Desempleo armonizado'!$B$2:$P$101))</f>
        <v>9</v>
      </c>
      <c r="G44" s="26" t="str" cm="1">
        <f t="array" ref="G44">IFERROR(_xlfn.XLOOKUP(transformación!$B35,[1]Forwarkeys!$B$2:$B$1000,_xlfn.XLOOKUP($C$1,[1]Forwarkeys!$C$1:$BA$1,[1]Forwarkeys!$C$2:$BA$1000)),"-")</f>
        <v>-</v>
      </c>
      <c r="H44" s="19">
        <f>España!E44</f>
        <v>88.85</v>
      </c>
      <c r="I44" s="3">
        <f>[1]Aeropuerto!$O37</f>
        <v>3446</v>
      </c>
      <c r="J44" s="3" cm="1">
        <f t="array" ref="J44">_xlfn.XLOOKUP(transformación!$B35,[1]Mortalidad!$A$2:$A$301,_xlfn.XLOOKUP($C$1,[1]Mortalidad!$B$1:$P$1,[1]Mortalidad!$B$2:$P$301))</f>
        <v>29376</v>
      </c>
      <c r="K44" s="19" cm="1">
        <f t="array" ref="K44">_xlfn.XLOOKUP(transformación!$B35,'[1]Indice del consumidor'!$A$2:$A$301,_xlfn.XLOOKUP($C$1,'[1]Indice del consumidor'!$B$1:$P$1,'[1]Indice del consumidor'!$B$2:$P$301))</f>
        <v>0.9</v>
      </c>
      <c r="L44" s="34" t="s">
        <v>702</v>
      </c>
      <c r="M44" s="34" t="s">
        <v>702</v>
      </c>
      <c r="N44" s="34" t="s">
        <v>702</v>
      </c>
    </row>
    <row r="45" spans="1:14" x14ac:dyDescent="0.3">
      <c r="A45" s="2" t="str">
        <f>'Viajeros Hoteles y Apartamet'!A45</f>
        <v>2007</v>
      </c>
      <c r="B45" s="2" t="str">
        <f>'Viajeros Hoteles y Apartamet'!B45</f>
        <v>10</v>
      </c>
      <c r="C45" s="3">
        <f>'Viajeros Hoteles y Apartamet'!S45</f>
        <v>5221</v>
      </c>
      <c r="D45" s="3" cm="1">
        <f t="array" ref="D45">_xlfn.XLOOKUP(transformación!A36,'[1]Pib Pc'!$A$2:$A$81,_xlfn.XLOOKUP($C$1,'[1]Pib Pc'!B$1:P$1,'[1]Pib Pc'!$B$2:$P$81))</f>
        <v>2430</v>
      </c>
      <c r="E45" s="19" cm="1">
        <f t="array" ref="E45">_xlfn.XLOOKUP(transformación!B36,'[1]IPC Armonizado'!$A$2:$A$250,_xlfn.XLOOKUP($C$1,'[1]IPC Armonizado'!$B$1:$Q$1,'[1]IPC Armonizado'!$B$2:$Q$250))</f>
        <v>84.2</v>
      </c>
      <c r="F45" s="19" cm="1">
        <f t="array" ref="F45">_xlfn.XLOOKUP(transformación!A36,'[1]Desempleo armonizado'!$A$2:$A$101,_xlfn.XLOOKUP($C$1,'[1]Desempleo armonizado'!$B$1:$P$1,'[1]Desempleo armonizado'!$B$2:$P$101))</f>
        <v>8.5</v>
      </c>
      <c r="G45" s="26" t="str" cm="1">
        <f t="array" ref="G45">IFERROR(_xlfn.XLOOKUP(transformación!$B36,[1]Forwarkeys!$B$2:$B$1000,_xlfn.XLOOKUP($C$1,[1]Forwarkeys!$C$1:$BA$1,[1]Forwarkeys!$C$2:$BA$1000)),"-")</f>
        <v>-</v>
      </c>
      <c r="H45" s="19">
        <f>España!E45</f>
        <v>90</v>
      </c>
      <c r="I45" s="3">
        <f>[1]Aeropuerto!$O38</f>
        <v>1591</v>
      </c>
      <c r="J45" s="3" cm="1">
        <f t="array" ref="J45">_xlfn.XLOOKUP(transformación!$B36,[1]Mortalidad!$A$2:$A$301,_xlfn.XLOOKUP($C$1,[1]Mortalidad!$B$1:$P$1,[1]Mortalidad!$B$2:$P$301))</f>
        <v>31860</v>
      </c>
      <c r="K45" s="19" cm="1">
        <f t="array" ref="K45">_xlfn.XLOOKUP(transformación!$B36,'[1]Indice del consumidor'!$A$2:$A$301,_xlfn.XLOOKUP($C$1,'[1]Indice del consumidor'!$B$1:$P$1,'[1]Indice del consumidor'!$B$2:$P$301))</f>
        <v>1.7</v>
      </c>
      <c r="L45" s="34" t="s">
        <v>702</v>
      </c>
      <c r="M45" s="34" t="s">
        <v>702</v>
      </c>
      <c r="N45" s="34" t="s">
        <v>702</v>
      </c>
    </row>
    <row r="46" spans="1:14" x14ac:dyDescent="0.3">
      <c r="A46" s="2" t="str">
        <f>'Viajeros Hoteles y Apartamet'!A46</f>
        <v>2007</v>
      </c>
      <c r="B46" s="2" t="str">
        <f>'Viajeros Hoteles y Apartamet'!B46</f>
        <v>11</v>
      </c>
      <c r="C46" s="3">
        <f>'Viajeros Hoteles y Apartamet'!S46</f>
        <v>1652</v>
      </c>
      <c r="D46" s="3" cm="1">
        <f t="array" ref="D46">_xlfn.XLOOKUP(transformación!A37,'[1]Pib Pc'!$A$2:$A$81,_xlfn.XLOOKUP($C$1,'[1]Pib Pc'!B$1:P$1,'[1]Pib Pc'!$B$2:$P$81))</f>
        <v>2430</v>
      </c>
      <c r="E46" s="19" cm="1">
        <f t="array" ref="E46">_xlfn.XLOOKUP(transformación!B37,'[1]IPC Armonizado'!$A$2:$A$250,_xlfn.XLOOKUP($C$1,'[1]IPC Armonizado'!$B$1:$Q$1,'[1]IPC Armonizado'!$B$2:$Q$250))</f>
        <v>84.7</v>
      </c>
      <c r="F46" s="19" cm="1">
        <f t="array" ref="F46">_xlfn.XLOOKUP(transformación!A37,'[1]Desempleo armonizado'!$A$2:$A$101,_xlfn.XLOOKUP($C$1,'[1]Desempleo armonizado'!$B$1:$P$1,'[1]Desempleo armonizado'!$B$2:$P$101))</f>
        <v>8.5</v>
      </c>
      <c r="G46" s="26" t="str" cm="1">
        <f t="array" ref="G46">IFERROR(_xlfn.XLOOKUP(transformación!$B37,[1]Forwarkeys!$B$2:$B$1000,_xlfn.XLOOKUP($C$1,[1]Forwarkeys!$C$1:$BA$1,[1]Forwarkeys!$C$2:$BA$1000)),"-")</f>
        <v>-</v>
      </c>
      <c r="H46" s="19">
        <f>España!E46</f>
        <v>90.65</v>
      </c>
      <c r="I46" s="3">
        <f>[1]Aeropuerto!$O39</f>
        <v>808</v>
      </c>
      <c r="J46" s="3" cm="1">
        <f t="array" ref="J46">_xlfn.XLOOKUP(transformación!$B37,[1]Mortalidad!$A$2:$A$301,_xlfn.XLOOKUP($C$1,[1]Mortalidad!$B$1:$P$1,[1]Mortalidad!$B$2:$P$301))</f>
        <v>31720</v>
      </c>
      <c r="K46" s="19" cm="1">
        <f t="array" ref="K46">_xlfn.XLOOKUP(transformación!$B37,'[1]Indice del consumidor'!$A$2:$A$301,_xlfn.XLOOKUP($C$1,'[1]Indice del consumidor'!$B$1:$P$1,'[1]Indice del consumidor'!$B$2:$P$301))</f>
        <v>3.8</v>
      </c>
      <c r="L46" s="34" t="s">
        <v>702</v>
      </c>
      <c r="M46" s="34" t="s">
        <v>702</v>
      </c>
      <c r="N46" s="34" t="s">
        <v>702</v>
      </c>
    </row>
    <row r="47" spans="1:14" x14ac:dyDescent="0.3">
      <c r="A47" s="2" t="str">
        <f>'Viajeros Hoteles y Apartamet'!A47</f>
        <v>2007</v>
      </c>
      <c r="B47" s="2" t="str">
        <f>'Viajeros Hoteles y Apartamet'!B47</f>
        <v>12</v>
      </c>
      <c r="C47" s="3">
        <f>'Viajeros Hoteles y Apartamet'!S47</f>
        <v>1071</v>
      </c>
      <c r="D47" s="3" cm="1">
        <f t="array" ref="D47">_xlfn.XLOOKUP(transformación!A38,'[1]Pib Pc'!$A$2:$A$81,_xlfn.XLOOKUP($C$1,'[1]Pib Pc'!B$1:P$1,'[1]Pib Pc'!$B$2:$P$81))</f>
        <v>2430</v>
      </c>
      <c r="E47" s="19" cm="1">
        <f t="array" ref="E47">_xlfn.XLOOKUP(transformación!B38,'[1]IPC Armonizado'!$A$2:$A$250,_xlfn.XLOOKUP($C$1,'[1]IPC Armonizado'!$B$1:$Q$1,'[1]IPC Armonizado'!$B$2:$Q$250))</f>
        <v>84.9</v>
      </c>
      <c r="F47" s="19" cm="1">
        <f t="array" ref="F47">_xlfn.XLOOKUP(transformación!A38,'[1]Desempleo armonizado'!$A$2:$A$101,_xlfn.XLOOKUP($C$1,'[1]Desempleo armonizado'!$B$1:$P$1,'[1]Desempleo armonizado'!$B$2:$P$101))</f>
        <v>8.5</v>
      </c>
      <c r="G47" s="26" t="str" cm="1">
        <f t="array" ref="G47">IFERROR(_xlfn.XLOOKUP(transformación!$B38,[1]Forwarkeys!$B$2:$B$1000,_xlfn.XLOOKUP($C$1,[1]Forwarkeys!$C$1:$BA$1,[1]Forwarkeys!$C$2:$BA$1000)),"-")</f>
        <v>-</v>
      </c>
      <c r="H47" s="19">
        <f>España!E47</f>
        <v>91.04</v>
      </c>
      <c r="I47" s="3">
        <f>[1]Aeropuerto!$O40</f>
        <v>778</v>
      </c>
      <c r="J47" s="3" cm="1">
        <f t="array" ref="J47">_xlfn.XLOOKUP(transformación!$B38,[1]Mortalidad!$A$2:$A$301,_xlfn.XLOOKUP($C$1,[1]Mortalidad!$B$1:$P$1,[1]Mortalidad!$B$2:$P$301))</f>
        <v>35453</v>
      </c>
      <c r="K47" s="19" cm="1">
        <f t="array" ref="K47">_xlfn.XLOOKUP(transformación!$B38,'[1]Indice del consumidor'!$A$2:$A$301,_xlfn.XLOOKUP($C$1,'[1]Indice del consumidor'!$B$1:$P$1,'[1]Indice del consumidor'!$B$2:$P$301))</f>
        <v>4.5999999999999996</v>
      </c>
      <c r="L47" s="34" t="s">
        <v>702</v>
      </c>
      <c r="M47" s="34" t="s">
        <v>702</v>
      </c>
      <c r="N47" s="34" t="s">
        <v>702</v>
      </c>
    </row>
    <row r="48" spans="1:14" x14ac:dyDescent="0.3">
      <c r="A48" s="2" t="str">
        <f>'Viajeros Hoteles y Apartamet'!A48</f>
        <v>2008</v>
      </c>
      <c r="B48" s="2" t="str">
        <f>'Viajeros Hoteles y Apartamet'!B48</f>
        <v>1</v>
      </c>
      <c r="C48" s="3">
        <f>'Viajeros Hoteles y Apartamet'!S48</f>
        <v>1664</v>
      </c>
      <c r="D48" s="3" cm="1">
        <f t="array" ref="D48">_xlfn.XLOOKUP(transformación!A39,'[1]Pib Pc'!$A$2:$A$81,_xlfn.XLOOKUP($C$1,'[1]Pib Pc'!B$1:P$1,'[1]Pib Pc'!$B$2:$P$81))</f>
        <v>2220</v>
      </c>
      <c r="E48" s="19" cm="1">
        <f t="array" ref="E48">_xlfn.XLOOKUP(transformación!B39,'[1]IPC Armonizado'!$A$2:$A$250,_xlfn.XLOOKUP($C$1,'[1]IPC Armonizado'!$B$1:$Q$1,'[1]IPC Armonizado'!$B$2:$Q$250))</f>
        <v>85.3</v>
      </c>
      <c r="F48" s="19" cm="1">
        <f t="array" ref="F48">_xlfn.XLOOKUP(transformación!A39,'[1]Desempleo armonizado'!$A$2:$A$101,_xlfn.XLOOKUP($C$1,'[1]Desempleo armonizado'!$B$1:$P$1,'[1]Desempleo armonizado'!$B$2:$P$101))</f>
        <v>8.1</v>
      </c>
      <c r="G48" s="26" cm="1">
        <f t="array" ref="G48">IFERROR(_xlfn.XLOOKUP(transformación!$B39,[1]Forwarkeys!$B$2:$B$1000,_xlfn.XLOOKUP($C$1,[1]Forwarkeys!$C$1:$BA$1,[1]Forwarkeys!$C$2:$BA$1000)),"-")</f>
        <v>0</v>
      </c>
      <c r="H48" s="19">
        <f>España!E48</f>
        <v>90.46</v>
      </c>
      <c r="I48" s="3">
        <f>[1]Aeropuerto!$O41</f>
        <v>1111</v>
      </c>
      <c r="J48" s="3" cm="1">
        <f t="array" ref="J48">_xlfn.XLOOKUP(transformación!$B39,[1]Mortalidad!$A$2:$A$301,_xlfn.XLOOKUP($C$1,[1]Mortalidad!$B$1:$P$1,[1]Mortalidad!$B$2:$P$301))</f>
        <v>34644</v>
      </c>
      <c r="K48" s="19" cm="1">
        <f t="array" ref="K48">_xlfn.XLOOKUP(transformación!$B39,'[1]Indice del consumidor'!$A$2:$A$301,_xlfn.XLOOKUP($C$1,'[1]Indice del consumidor'!$B$1:$P$1,'[1]Indice del consumidor'!$B$2:$P$301))</f>
        <v>1.7</v>
      </c>
      <c r="L48" s="34" t="s">
        <v>702</v>
      </c>
      <c r="M48" s="34" t="s">
        <v>702</v>
      </c>
      <c r="N48" s="34" t="s">
        <v>702</v>
      </c>
    </row>
    <row r="49" spans="1:14" x14ac:dyDescent="0.3">
      <c r="A49" s="2" t="str">
        <f>'Viajeros Hoteles y Apartamet'!A49</f>
        <v>2008</v>
      </c>
      <c r="B49" s="2" t="str">
        <f>'Viajeros Hoteles y Apartamet'!B49</f>
        <v>2</v>
      </c>
      <c r="C49" s="3">
        <f>'Viajeros Hoteles y Apartamet'!S49</f>
        <v>850</v>
      </c>
      <c r="D49" s="3" cm="1">
        <f t="array" ref="D49">_xlfn.XLOOKUP(transformación!A40,'[1]Pib Pc'!$A$2:$A$81,_xlfn.XLOOKUP($C$1,'[1]Pib Pc'!B$1:P$1,'[1]Pib Pc'!$B$2:$P$81))</f>
        <v>2220</v>
      </c>
      <c r="E49" s="19" cm="1">
        <f t="array" ref="E49">_xlfn.XLOOKUP(transformación!B40,'[1]IPC Armonizado'!$A$2:$A$250,_xlfn.XLOOKUP($C$1,'[1]IPC Armonizado'!$B$1:$Q$1,'[1]IPC Armonizado'!$B$2:$Q$250))</f>
        <v>85.7</v>
      </c>
      <c r="F49" s="19" cm="1">
        <f t="array" ref="F49">_xlfn.XLOOKUP(transformación!A40,'[1]Desempleo armonizado'!$A$2:$A$101,_xlfn.XLOOKUP($C$1,'[1]Desempleo armonizado'!$B$1:$P$1,'[1]Desempleo armonizado'!$B$2:$P$101))</f>
        <v>8.1</v>
      </c>
      <c r="G49" s="26" cm="1">
        <f t="array" ref="G49">IFERROR(_xlfn.XLOOKUP(transformación!$B40,[1]Forwarkeys!$B$2:$B$1000,_xlfn.XLOOKUP($C$1,[1]Forwarkeys!$C$1:$BA$1,[1]Forwarkeys!$C$2:$BA$1000)),"-")</f>
        <v>0</v>
      </c>
      <c r="H49" s="19">
        <f>España!E49</f>
        <v>90.59</v>
      </c>
      <c r="I49" s="3">
        <f>[1]Aeropuerto!$O42</f>
        <v>1057</v>
      </c>
      <c r="J49" s="3" cm="1">
        <f t="array" ref="J49">_xlfn.XLOOKUP(transformación!$B40,[1]Mortalidad!$A$2:$A$301,_xlfn.XLOOKUP($C$1,[1]Mortalidad!$B$1:$P$1,[1]Mortalidad!$B$2:$P$301))</f>
        <v>31620</v>
      </c>
      <c r="K49" s="19" cm="1">
        <f t="array" ref="K49">_xlfn.XLOOKUP(transformación!$B40,'[1]Indice del consumidor'!$A$2:$A$301,_xlfn.XLOOKUP($C$1,'[1]Indice del consumidor'!$B$1:$P$1,'[1]Indice del consumidor'!$B$2:$P$301))</f>
        <v>1.8</v>
      </c>
      <c r="L49" s="34" t="s">
        <v>702</v>
      </c>
      <c r="M49" s="34" t="s">
        <v>702</v>
      </c>
      <c r="N49" s="34" t="s">
        <v>702</v>
      </c>
    </row>
    <row r="50" spans="1:14" x14ac:dyDescent="0.3">
      <c r="A50" s="2" t="str">
        <f>'Viajeros Hoteles y Apartamet'!A50</f>
        <v>2008</v>
      </c>
      <c r="B50" s="2" t="str">
        <f>'Viajeros Hoteles y Apartamet'!B50</f>
        <v>3</v>
      </c>
      <c r="C50" s="3">
        <f>'Viajeros Hoteles y Apartamet'!S50</f>
        <v>1992</v>
      </c>
      <c r="D50" s="3" cm="1">
        <f t="array" ref="D50">_xlfn.XLOOKUP(transformación!A41,'[1]Pib Pc'!$A$2:$A$81,_xlfn.XLOOKUP($C$1,'[1]Pib Pc'!B$1:P$1,'[1]Pib Pc'!$B$2:$P$81))</f>
        <v>2220</v>
      </c>
      <c r="E50" s="19" cm="1">
        <f t="array" ref="E50">_xlfn.XLOOKUP(transformación!B41,'[1]IPC Armonizado'!$A$2:$A$250,_xlfn.XLOOKUP($C$1,'[1]IPC Armonizado'!$B$1:$Q$1,'[1]IPC Armonizado'!$B$2:$Q$250))</f>
        <v>86</v>
      </c>
      <c r="F50" s="19" cm="1">
        <f t="array" ref="F50">_xlfn.XLOOKUP(transformación!A41,'[1]Desempleo armonizado'!$A$2:$A$101,_xlfn.XLOOKUP($C$1,'[1]Desempleo armonizado'!$B$1:$P$1,'[1]Desempleo armonizado'!$B$2:$P$101))</f>
        <v>8.1</v>
      </c>
      <c r="G50" s="26" cm="1">
        <f t="array" ref="G50">IFERROR(_xlfn.XLOOKUP(transformación!$B41,[1]Forwarkeys!$B$2:$B$1000,_xlfn.XLOOKUP($C$1,[1]Forwarkeys!$C$1:$BA$1,[1]Forwarkeys!$C$2:$BA$1000)),"-")</f>
        <v>0</v>
      </c>
      <c r="H50" s="19">
        <f>España!E50</f>
        <v>91.41</v>
      </c>
      <c r="I50" s="3">
        <f>[1]Aeropuerto!$O43</f>
        <v>1089</v>
      </c>
      <c r="J50" s="3" cm="1">
        <f t="array" ref="J50">_xlfn.XLOOKUP(transformación!$B41,[1]Mortalidad!$A$2:$A$301,_xlfn.XLOOKUP($C$1,[1]Mortalidad!$B$1:$P$1,[1]Mortalidad!$B$2:$P$301))</f>
        <v>34545</v>
      </c>
      <c r="K50" s="19" cm="1">
        <f t="array" ref="K50">_xlfn.XLOOKUP(transformación!$B41,'[1]Indice del consumidor'!$A$2:$A$301,_xlfn.XLOOKUP($C$1,'[1]Indice del consumidor'!$B$1:$P$1,'[1]Indice del consumidor'!$B$2:$P$301))</f>
        <v>-0.6</v>
      </c>
      <c r="L50" s="34" t="s">
        <v>702</v>
      </c>
      <c r="M50" s="34" t="s">
        <v>702</v>
      </c>
      <c r="N50" s="34" t="s">
        <v>702</v>
      </c>
    </row>
    <row r="51" spans="1:14" x14ac:dyDescent="0.3">
      <c r="A51" s="2" t="str">
        <f>'Viajeros Hoteles y Apartamet'!A51</f>
        <v>2008</v>
      </c>
      <c r="B51" s="2" t="str">
        <f>'Viajeros Hoteles y Apartamet'!B51</f>
        <v>4</v>
      </c>
      <c r="C51" s="3">
        <f>'Viajeros Hoteles y Apartamet'!S51</f>
        <v>4679</v>
      </c>
      <c r="D51" s="3" cm="1">
        <f t="array" ref="D51">_xlfn.XLOOKUP(transformación!A42,'[1]Pib Pc'!$A$2:$A$81,_xlfn.XLOOKUP($C$1,'[1]Pib Pc'!B$1:P$1,'[1]Pib Pc'!$B$2:$P$81))</f>
        <v>2400</v>
      </c>
      <c r="E51" s="19" cm="1">
        <f t="array" ref="E51">_xlfn.XLOOKUP(transformación!B42,'[1]IPC Armonizado'!$A$2:$A$250,_xlfn.XLOOKUP($C$1,'[1]IPC Armonizado'!$B$1:$Q$1,'[1]IPC Armonizado'!$B$2:$Q$250))</f>
        <v>86.3</v>
      </c>
      <c r="F51" s="19" cm="1">
        <f t="array" ref="F51">_xlfn.XLOOKUP(transformación!A42,'[1]Desempleo armonizado'!$A$2:$A$101,_xlfn.XLOOKUP($C$1,'[1]Desempleo armonizado'!$B$1:$P$1,'[1]Desempleo armonizado'!$B$2:$P$101))</f>
        <v>7.1</v>
      </c>
      <c r="G51" s="26" cm="1">
        <f t="array" ref="G51">IFERROR(_xlfn.XLOOKUP(transformación!$B42,[1]Forwarkeys!$B$2:$B$1000,_xlfn.XLOOKUP($C$1,[1]Forwarkeys!$C$1:$BA$1,[1]Forwarkeys!$C$2:$BA$1000)),"-")</f>
        <v>0</v>
      </c>
      <c r="H51" s="19">
        <f>España!E51</f>
        <v>92.4</v>
      </c>
      <c r="I51" s="3">
        <f>[1]Aeropuerto!$O44</f>
        <v>1203</v>
      </c>
      <c r="J51" s="3" cm="1">
        <f t="array" ref="J51">_xlfn.XLOOKUP(transformación!$B42,[1]Mortalidad!$A$2:$A$301,_xlfn.XLOOKUP($C$1,[1]Mortalidad!$B$1:$P$1,[1]Mortalidad!$B$2:$P$301))</f>
        <v>32384</v>
      </c>
      <c r="K51" s="19" cm="1">
        <f t="array" ref="K51">_xlfn.XLOOKUP(transformación!$B42,'[1]Indice del consumidor'!$A$2:$A$301,_xlfn.XLOOKUP($C$1,'[1]Indice del consumidor'!$B$1:$P$1,'[1]Indice del consumidor'!$B$2:$P$301))</f>
        <v>3.7</v>
      </c>
      <c r="L51" s="34" t="s">
        <v>702</v>
      </c>
      <c r="M51" s="34" t="s">
        <v>702</v>
      </c>
      <c r="N51" s="34" t="s">
        <v>702</v>
      </c>
    </row>
    <row r="52" spans="1:14" x14ac:dyDescent="0.3">
      <c r="A52" s="2" t="str">
        <f>'Viajeros Hoteles y Apartamet'!A52</f>
        <v>2008</v>
      </c>
      <c r="B52" s="2" t="str">
        <f>'Viajeros Hoteles y Apartamet'!B52</f>
        <v>5</v>
      </c>
      <c r="C52" s="3">
        <f>'Viajeros Hoteles y Apartamet'!S52</f>
        <v>6480</v>
      </c>
      <c r="D52" s="3" cm="1">
        <f t="array" ref="D52">_xlfn.XLOOKUP(transformación!A43,'[1]Pib Pc'!$A$2:$A$81,_xlfn.XLOOKUP($C$1,'[1]Pib Pc'!B$1:P$1,'[1]Pib Pc'!$B$2:$P$81))</f>
        <v>2400</v>
      </c>
      <c r="E52" s="19" cm="1">
        <f t="array" ref="E52">_xlfn.XLOOKUP(transformación!B43,'[1]IPC Armonizado'!$A$2:$A$250,_xlfn.XLOOKUP($C$1,'[1]IPC Armonizado'!$B$1:$Q$1,'[1]IPC Armonizado'!$B$2:$Q$250))</f>
        <v>86.9</v>
      </c>
      <c r="F52" s="19" cm="1">
        <f t="array" ref="F52">_xlfn.XLOOKUP(transformación!A43,'[1]Desempleo armonizado'!$A$2:$A$101,_xlfn.XLOOKUP($C$1,'[1]Desempleo armonizado'!$B$1:$P$1,'[1]Desempleo armonizado'!$B$2:$P$101))</f>
        <v>7.1</v>
      </c>
      <c r="G52" s="26" cm="1">
        <f t="array" ref="G52">IFERROR(_xlfn.XLOOKUP(transformación!$B43,[1]Forwarkeys!$B$2:$B$1000,_xlfn.XLOOKUP($C$1,[1]Forwarkeys!$C$1:$BA$1,[1]Forwarkeys!$C$2:$BA$1000)),"-")</f>
        <v>0</v>
      </c>
      <c r="H52" s="19">
        <f>España!E52</f>
        <v>93.04</v>
      </c>
      <c r="I52" s="3">
        <f>[1]Aeropuerto!$O45</f>
        <v>2072</v>
      </c>
      <c r="J52" s="3" cm="1">
        <f t="array" ref="J52">_xlfn.XLOOKUP(transformación!$B43,[1]Mortalidad!$A$2:$A$301,_xlfn.XLOOKUP($C$1,[1]Mortalidad!$B$1:$P$1,[1]Mortalidad!$B$2:$P$301))</f>
        <v>31495</v>
      </c>
      <c r="K52" s="19" cm="1">
        <f t="array" ref="K52">_xlfn.XLOOKUP(transformación!$B43,'[1]Indice del consumidor'!$A$2:$A$301,_xlfn.XLOOKUP($C$1,'[1]Indice del consumidor'!$B$1:$P$1,'[1]Indice del consumidor'!$B$2:$P$301))</f>
        <v>4.0999999999999996</v>
      </c>
      <c r="L52" s="34" t="s">
        <v>702</v>
      </c>
      <c r="M52" s="34" t="s">
        <v>702</v>
      </c>
      <c r="N52" s="34" t="s">
        <v>702</v>
      </c>
    </row>
    <row r="53" spans="1:14" x14ac:dyDescent="0.3">
      <c r="A53" s="2" t="str">
        <f>'Viajeros Hoteles y Apartamet'!A53</f>
        <v>2008</v>
      </c>
      <c r="B53" s="2" t="str">
        <f>'Viajeros Hoteles y Apartamet'!B53</f>
        <v>6</v>
      </c>
      <c r="C53" s="3">
        <f>'Viajeros Hoteles y Apartamet'!S53</f>
        <v>10262</v>
      </c>
      <c r="D53" s="3" cm="1">
        <f t="array" ref="D53">_xlfn.XLOOKUP(transformación!A44,'[1]Pib Pc'!$A$2:$A$81,_xlfn.XLOOKUP($C$1,'[1]Pib Pc'!B$1:P$1,'[1]Pib Pc'!$B$2:$P$81))</f>
        <v>2400</v>
      </c>
      <c r="E53" s="19" cm="1">
        <f t="array" ref="E53">_xlfn.XLOOKUP(transformación!B44,'[1]IPC Armonizado'!$A$2:$A$250,_xlfn.XLOOKUP($C$1,'[1]IPC Armonizado'!$B$1:$Q$1,'[1]IPC Armonizado'!$B$2:$Q$250))</f>
        <v>87.1</v>
      </c>
      <c r="F53" s="19" cm="1">
        <f t="array" ref="F53">_xlfn.XLOOKUP(transformación!A44,'[1]Desempleo armonizado'!$A$2:$A$101,_xlfn.XLOOKUP($C$1,'[1]Desempleo armonizado'!$B$1:$P$1,'[1]Desempleo armonizado'!$B$2:$P$101))</f>
        <v>7.1</v>
      </c>
      <c r="G53" s="26" cm="1">
        <f t="array" ref="G53">IFERROR(_xlfn.XLOOKUP(transformación!$B44,[1]Forwarkeys!$B$2:$B$1000,_xlfn.XLOOKUP($C$1,[1]Forwarkeys!$C$1:$BA$1,[1]Forwarkeys!$C$2:$BA$1000)),"-")</f>
        <v>0</v>
      </c>
      <c r="H53" s="19">
        <f>España!E53</f>
        <v>93.58</v>
      </c>
      <c r="I53" s="3">
        <f>[1]Aeropuerto!$O46</f>
        <v>3179</v>
      </c>
      <c r="J53" s="3" cm="1">
        <f t="array" ref="J53">_xlfn.XLOOKUP(transformación!$B44,[1]Mortalidad!$A$2:$A$301,_xlfn.XLOOKUP($C$1,[1]Mortalidad!$B$1:$P$1,[1]Mortalidad!$B$2:$P$301))</f>
        <v>29531</v>
      </c>
      <c r="K53" s="19" cm="1">
        <f t="array" ref="K53">_xlfn.XLOOKUP(transformación!$B44,'[1]Indice del consumidor'!$A$2:$A$301,_xlfn.XLOOKUP($C$1,'[1]Indice del consumidor'!$B$1:$P$1,'[1]Indice del consumidor'!$B$2:$P$301))</f>
        <v>2.5</v>
      </c>
      <c r="L53" s="34" t="s">
        <v>702</v>
      </c>
      <c r="M53" s="34" t="s">
        <v>702</v>
      </c>
      <c r="N53" s="34" t="s">
        <v>702</v>
      </c>
    </row>
    <row r="54" spans="1:14" x14ac:dyDescent="0.3">
      <c r="A54" s="2" t="str">
        <f>'Viajeros Hoteles y Apartamet'!A54</f>
        <v>2008</v>
      </c>
      <c r="B54" s="2" t="str">
        <f>'Viajeros Hoteles y Apartamet'!B54</f>
        <v>7</v>
      </c>
      <c r="C54" s="3">
        <f>'Viajeros Hoteles y Apartamet'!S54</f>
        <v>17572</v>
      </c>
      <c r="D54" s="3" cm="1">
        <f t="array" ref="D54">_xlfn.XLOOKUP(transformación!A45,'[1]Pib Pc'!$A$2:$A$81,_xlfn.XLOOKUP($C$1,'[1]Pib Pc'!B$1:P$1,'[1]Pib Pc'!$B$2:$P$81))</f>
        <v>2490</v>
      </c>
      <c r="E54" s="19" cm="1">
        <f t="array" ref="E54">_xlfn.XLOOKUP(transformación!B45,'[1]IPC Armonizado'!$A$2:$A$250,_xlfn.XLOOKUP($C$1,'[1]IPC Armonizado'!$B$1:$Q$1,'[1]IPC Armonizado'!$B$2:$Q$250))</f>
        <v>87.1</v>
      </c>
      <c r="F54" s="19" cm="1">
        <f t="array" ref="F54">_xlfn.XLOOKUP(transformación!A45,'[1]Desempleo armonizado'!$A$2:$A$101,_xlfn.XLOOKUP($C$1,'[1]Desempleo armonizado'!$B$1:$P$1,'[1]Desempleo armonizado'!$B$2:$P$101))</f>
        <v>6.6</v>
      </c>
      <c r="G54" s="26" cm="1">
        <f t="array" ref="G54">IFERROR(_xlfn.XLOOKUP(transformación!$B45,[1]Forwarkeys!$B$2:$B$1000,_xlfn.XLOOKUP($C$1,[1]Forwarkeys!$C$1:$BA$1,[1]Forwarkeys!$C$2:$BA$1000)),"-")</f>
        <v>0</v>
      </c>
      <c r="H54" s="19">
        <f>España!E54</f>
        <v>93.15</v>
      </c>
      <c r="I54" s="3">
        <f>[1]Aeropuerto!$O47</f>
        <v>4351</v>
      </c>
      <c r="J54" s="3" cm="1">
        <f t="array" ref="J54">_xlfn.XLOOKUP(transformación!$B45,[1]Mortalidad!$A$2:$A$301,_xlfn.XLOOKUP($C$1,[1]Mortalidad!$B$1:$P$1,[1]Mortalidad!$B$2:$P$301))</f>
        <v>29549</v>
      </c>
      <c r="K54" s="19" cm="1">
        <f t="array" ref="K54">_xlfn.XLOOKUP(transformación!$B45,'[1]Indice del consumidor'!$A$2:$A$301,_xlfn.XLOOKUP($C$1,'[1]Indice del consumidor'!$B$1:$P$1,'[1]Indice del consumidor'!$B$2:$P$301))</f>
        <v>-2.2999999999999998</v>
      </c>
      <c r="L54" s="34" t="s">
        <v>702</v>
      </c>
      <c r="M54" s="34" t="s">
        <v>702</v>
      </c>
      <c r="N54" s="34" t="s">
        <v>702</v>
      </c>
    </row>
    <row r="55" spans="1:14" x14ac:dyDescent="0.3">
      <c r="A55" s="2" t="str">
        <f>'Viajeros Hoteles y Apartamet'!A55</f>
        <v>2008</v>
      </c>
      <c r="B55" s="2" t="str">
        <f>'Viajeros Hoteles y Apartamet'!B55</f>
        <v>8</v>
      </c>
      <c r="C55" s="3">
        <f>'Viajeros Hoteles y Apartamet'!S55</f>
        <v>18728</v>
      </c>
      <c r="D55" s="3" cm="1">
        <f t="array" ref="D55">_xlfn.XLOOKUP(transformación!A46,'[1]Pib Pc'!$A$2:$A$81,_xlfn.XLOOKUP($C$1,'[1]Pib Pc'!B$1:P$1,'[1]Pib Pc'!$B$2:$P$81))</f>
        <v>2490</v>
      </c>
      <c r="E55" s="19" cm="1">
        <f t="array" ref="E55">_xlfn.XLOOKUP(transformación!B46,'[1]IPC Armonizado'!$A$2:$A$250,_xlfn.XLOOKUP($C$1,'[1]IPC Armonizado'!$B$1:$Q$1,'[1]IPC Armonizado'!$B$2:$Q$250))</f>
        <v>86.9</v>
      </c>
      <c r="F55" s="19" cm="1">
        <f t="array" ref="F55">_xlfn.XLOOKUP(transformación!A46,'[1]Desempleo armonizado'!$A$2:$A$101,_xlfn.XLOOKUP($C$1,'[1]Desempleo armonizado'!$B$1:$P$1,'[1]Desempleo armonizado'!$B$2:$P$101))</f>
        <v>6.6</v>
      </c>
      <c r="G55" s="26" cm="1">
        <f t="array" ref="G55">IFERROR(_xlfn.XLOOKUP(transformación!$B46,[1]Forwarkeys!$B$2:$B$1000,_xlfn.XLOOKUP($C$1,[1]Forwarkeys!$C$1:$BA$1,[1]Forwarkeys!$C$2:$BA$1000)),"-")</f>
        <v>1332</v>
      </c>
      <c r="H55" s="19">
        <f>España!E55</f>
        <v>92.97</v>
      </c>
      <c r="I55" s="3">
        <f>[1]Aeropuerto!$O48</f>
        <v>3867</v>
      </c>
      <c r="J55" s="3" cm="1">
        <f t="array" ref="J55">_xlfn.XLOOKUP(transformación!$B46,[1]Mortalidad!$A$2:$A$301,_xlfn.XLOOKUP($C$1,[1]Mortalidad!$B$1:$P$1,[1]Mortalidad!$B$2:$P$301))</f>
        <v>29314</v>
      </c>
      <c r="K55" s="19" cm="1">
        <f t="array" ref="K55">_xlfn.XLOOKUP(transformación!$B46,'[1]Indice del consumidor'!$A$2:$A$301,_xlfn.XLOOKUP($C$1,'[1]Indice del consumidor'!$B$1:$P$1,'[1]Indice del consumidor'!$B$2:$P$301))</f>
        <v>2.1</v>
      </c>
      <c r="L55" s="34" t="s">
        <v>702</v>
      </c>
      <c r="M55" s="34" t="s">
        <v>702</v>
      </c>
      <c r="N55" s="34" t="s">
        <v>702</v>
      </c>
    </row>
    <row r="56" spans="1:14" x14ac:dyDescent="0.3">
      <c r="A56" s="2" t="str">
        <f>'Viajeros Hoteles y Apartamet'!A56</f>
        <v>2008</v>
      </c>
      <c r="B56" s="2" t="str">
        <f>'Viajeros Hoteles y Apartamet'!B56</f>
        <v>9</v>
      </c>
      <c r="C56" s="3">
        <f>'Viajeros Hoteles y Apartamet'!S56</f>
        <v>20801</v>
      </c>
      <c r="D56" s="3" cm="1">
        <f t="array" ref="D56">_xlfn.XLOOKUP(transformación!A47,'[1]Pib Pc'!$A$2:$A$81,_xlfn.XLOOKUP($C$1,'[1]Pib Pc'!B$1:P$1,'[1]Pib Pc'!$B$2:$P$81))</f>
        <v>2490</v>
      </c>
      <c r="E56" s="19" cm="1">
        <f t="array" ref="E56">_xlfn.XLOOKUP(transformación!B47,'[1]IPC Armonizado'!$A$2:$A$250,_xlfn.XLOOKUP($C$1,'[1]IPC Armonizado'!$B$1:$Q$1,'[1]IPC Armonizado'!$B$2:$Q$250))</f>
        <v>87.2</v>
      </c>
      <c r="F56" s="19" cm="1">
        <f t="array" ref="F56">_xlfn.XLOOKUP(transformación!A47,'[1]Desempleo armonizado'!$A$2:$A$101,_xlfn.XLOOKUP($C$1,'[1]Desempleo armonizado'!$B$1:$P$1,'[1]Desempleo armonizado'!$B$2:$P$101))</f>
        <v>6.6</v>
      </c>
      <c r="G56" s="26" cm="1">
        <f t="array" ref="G56">IFERROR(_xlfn.XLOOKUP(transformación!$B47,[1]Forwarkeys!$B$2:$B$1000,_xlfn.XLOOKUP($C$1,[1]Forwarkeys!$C$1:$BA$1,[1]Forwarkeys!$C$2:$BA$1000)),"-")</f>
        <v>1332</v>
      </c>
      <c r="H56" s="19">
        <f>España!E56</f>
        <v>92.92</v>
      </c>
      <c r="I56" s="3">
        <f>[1]Aeropuerto!$O49</f>
        <v>3800</v>
      </c>
      <c r="J56" s="3" cm="1">
        <f t="array" ref="J56">_xlfn.XLOOKUP(transformación!$B47,[1]Mortalidad!$A$2:$A$301,_xlfn.XLOOKUP($C$1,[1]Mortalidad!$B$1:$P$1,[1]Mortalidad!$B$2:$P$301))</f>
        <v>29569</v>
      </c>
      <c r="K56" s="19" cm="1">
        <f t="array" ref="K56">_xlfn.XLOOKUP(transformación!$B47,'[1]Indice del consumidor'!$A$2:$A$301,_xlfn.XLOOKUP($C$1,'[1]Indice del consumidor'!$B$1:$P$1,'[1]Indice del consumidor'!$B$2:$P$301))</f>
        <v>3.4</v>
      </c>
      <c r="L56" s="34" t="s">
        <v>702</v>
      </c>
      <c r="M56" s="34" t="s">
        <v>702</v>
      </c>
      <c r="N56" s="34" t="s">
        <v>702</v>
      </c>
    </row>
    <row r="57" spans="1:14" x14ac:dyDescent="0.3">
      <c r="A57" s="2" t="str">
        <f>'Viajeros Hoteles y Apartamet'!A57</f>
        <v>2008</v>
      </c>
      <c r="B57" s="2" t="str">
        <f>'Viajeros Hoteles y Apartamet'!B57</f>
        <v>10</v>
      </c>
      <c r="C57" s="3">
        <f>'Viajeros Hoteles y Apartamet'!S57</f>
        <v>5460</v>
      </c>
      <c r="D57" s="3" cm="1">
        <f t="array" ref="D57">_xlfn.XLOOKUP(transformación!A48,'[1]Pib Pc'!$A$2:$A$81,_xlfn.XLOOKUP($C$1,'[1]Pib Pc'!B$1:P$1,'[1]Pib Pc'!$B$2:$P$81))</f>
        <v>2500</v>
      </c>
      <c r="E57" s="19" cm="1">
        <f t="array" ref="E57">_xlfn.XLOOKUP(transformación!B48,'[1]IPC Armonizado'!$A$2:$A$250,_xlfn.XLOOKUP($C$1,'[1]IPC Armonizado'!$B$1:$Q$1,'[1]IPC Armonizado'!$B$2:$Q$250))</f>
        <v>87.5</v>
      </c>
      <c r="F57" s="19" cm="1">
        <f t="array" ref="F57">_xlfn.XLOOKUP(transformación!A48,'[1]Desempleo armonizado'!$A$2:$A$101,_xlfn.XLOOKUP($C$1,'[1]Desempleo armonizado'!$B$1:$P$1,'[1]Desempleo armonizado'!$B$2:$P$101))</f>
        <v>6.7</v>
      </c>
      <c r="G57" s="26" cm="1">
        <f t="array" ref="G57">IFERROR(_xlfn.XLOOKUP(transformación!$B48,[1]Forwarkeys!$B$2:$B$1000,_xlfn.XLOOKUP($C$1,[1]Forwarkeys!$C$1:$BA$1,[1]Forwarkeys!$C$2:$BA$1000)),"-")</f>
        <v>1036</v>
      </c>
      <c r="H57" s="19">
        <f>España!E57</f>
        <v>93.24</v>
      </c>
      <c r="I57" s="3">
        <f>[1]Aeropuerto!$O50</f>
        <v>1177</v>
      </c>
      <c r="J57" s="3" cm="1">
        <f t="array" ref="J57">_xlfn.XLOOKUP(transformación!$B48,[1]Mortalidad!$A$2:$A$301,_xlfn.XLOOKUP($C$1,[1]Mortalidad!$B$1:$P$1,[1]Mortalidad!$B$2:$P$301))</f>
        <v>32004</v>
      </c>
      <c r="K57" s="19" cm="1">
        <f t="array" ref="K57">_xlfn.XLOOKUP(transformación!$B48,'[1]Indice del consumidor'!$A$2:$A$301,_xlfn.XLOOKUP($C$1,'[1]Indice del consumidor'!$B$1:$P$1,'[1]Indice del consumidor'!$B$2:$P$301))</f>
        <v>0.7</v>
      </c>
      <c r="L57" s="34" t="s">
        <v>702</v>
      </c>
      <c r="M57" s="34" t="s">
        <v>702</v>
      </c>
      <c r="N57" s="34" t="s">
        <v>702</v>
      </c>
    </row>
    <row r="58" spans="1:14" x14ac:dyDescent="0.3">
      <c r="A58" s="2" t="str">
        <f>'Viajeros Hoteles y Apartamet'!A58</f>
        <v>2008</v>
      </c>
      <c r="B58" s="2" t="str">
        <f>'Viajeros Hoteles y Apartamet'!B58</f>
        <v>11</v>
      </c>
      <c r="C58" s="3">
        <f>'Viajeros Hoteles y Apartamet'!S58</f>
        <v>1278</v>
      </c>
      <c r="D58" s="3" cm="1">
        <f t="array" ref="D58">_xlfn.XLOOKUP(transformación!A49,'[1]Pib Pc'!$A$2:$A$81,_xlfn.XLOOKUP($C$1,'[1]Pib Pc'!B$1:P$1,'[1]Pib Pc'!$B$2:$P$81))</f>
        <v>2500</v>
      </c>
      <c r="E58" s="19" cm="1">
        <f t="array" ref="E58">_xlfn.XLOOKUP(transformación!B49,'[1]IPC Armonizado'!$A$2:$A$250,_xlfn.XLOOKUP($C$1,'[1]IPC Armonizado'!$B$1:$Q$1,'[1]IPC Armonizado'!$B$2:$Q$250))</f>
        <v>87.7</v>
      </c>
      <c r="F58" s="19" cm="1">
        <f t="array" ref="F58">_xlfn.XLOOKUP(transformación!A49,'[1]Desempleo armonizado'!$A$2:$A$101,_xlfn.XLOOKUP($C$1,'[1]Desempleo armonizado'!$B$1:$P$1,'[1]Desempleo armonizado'!$B$2:$P$101))</f>
        <v>6.7</v>
      </c>
      <c r="G58" s="26" cm="1">
        <f t="array" ref="G58">IFERROR(_xlfn.XLOOKUP(transformación!$B49,[1]Forwarkeys!$B$2:$B$1000,_xlfn.XLOOKUP($C$1,[1]Forwarkeys!$C$1:$BA$1,[1]Forwarkeys!$C$2:$BA$1000)),"-")</f>
        <v>740</v>
      </c>
      <c r="H58" s="19">
        <f>España!E58</f>
        <v>92.83</v>
      </c>
      <c r="I58" s="3">
        <f>[1]Aeropuerto!$O51</f>
        <v>567</v>
      </c>
      <c r="J58" s="3" cm="1">
        <f t="array" ref="J58">_xlfn.XLOOKUP(transformación!$B49,[1]Mortalidad!$A$2:$A$301,_xlfn.XLOOKUP($C$1,[1]Mortalidad!$B$1:$P$1,[1]Mortalidad!$B$2:$P$301))</f>
        <v>30559</v>
      </c>
      <c r="K58" s="19" cm="1">
        <f t="array" ref="K58">_xlfn.XLOOKUP(transformación!$B49,'[1]Indice del consumidor'!$A$2:$A$301,_xlfn.XLOOKUP($C$1,'[1]Indice del consumidor'!$B$1:$P$1,'[1]Indice del consumidor'!$B$2:$P$301))</f>
        <v>-5</v>
      </c>
      <c r="L58" s="34" t="s">
        <v>702</v>
      </c>
      <c r="M58" s="34" t="s">
        <v>702</v>
      </c>
      <c r="N58" s="34" t="s">
        <v>702</v>
      </c>
    </row>
    <row r="59" spans="1:14" x14ac:dyDescent="0.3">
      <c r="A59" s="2" t="str">
        <f>'Viajeros Hoteles y Apartamet'!A59</f>
        <v>2008</v>
      </c>
      <c r="B59" s="2" t="str">
        <f>'Viajeros Hoteles y Apartamet'!B59</f>
        <v>12</v>
      </c>
      <c r="C59" s="3">
        <f>'Viajeros Hoteles y Apartamet'!S59</f>
        <v>1186</v>
      </c>
      <c r="D59" s="3" cm="1">
        <f t="array" ref="D59">_xlfn.XLOOKUP(transformación!A50,'[1]Pib Pc'!$A$2:$A$81,_xlfn.XLOOKUP($C$1,'[1]Pib Pc'!B$1:P$1,'[1]Pib Pc'!$B$2:$P$81))</f>
        <v>2500</v>
      </c>
      <c r="E59" s="19" cm="1">
        <f t="array" ref="E59">_xlfn.XLOOKUP(transformación!B50,'[1]IPC Armonizado'!$A$2:$A$250,_xlfn.XLOOKUP($C$1,'[1]IPC Armonizado'!$B$1:$Q$1,'[1]IPC Armonizado'!$B$2:$Q$250))</f>
        <v>87.7</v>
      </c>
      <c r="F59" s="19" cm="1">
        <f t="array" ref="F59">_xlfn.XLOOKUP(transformación!A50,'[1]Desempleo armonizado'!$A$2:$A$101,_xlfn.XLOOKUP($C$1,'[1]Desempleo armonizado'!$B$1:$P$1,'[1]Desempleo armonizado'!$B$2:$P$101))</f>
        <v>6.7</v>
      </c>
      <c r="G59" s="26" cm="1">
        <f t="array" ref="G59">IFERROR(_xlfn.XLOOKUP(transformación!$B50,[1]Forwarkeys!$B$2:$B$1000,_xlfn.XLOOKUP($C$1,[1]Forwarkeys!$C$1:$BA$1,[1]Forwarkeys!$C$2:$BA$1000)),"-")</f>
        <v>592</v>
      </c>
      <c r="H59" s="19">
        <f>España!E59</f>
        <v>92.36</v>
      </c>
      <c r="I59" s="3">
        <f>[1]Aeropuerto!$O52</f>
        <v>470</v>
      </c>
      <c r="J59" s="3" cm="1">
        <f t="array" ref="J59">_xlfn.XLOOKUP(transformación!$B50,[1]Mortalidad!$A$2:$A$301,_xlfn.XLOOKUP($C$1,[1]Mortalidad!$B$1:$P$1,[1]Mortalidad!$B$2:$P$301))</f>
        <v>34185</v>
      </c>
      <c r="K59" s="19" cm="1">
        <f t="array" ref="K59">_xlfn.XLOOKUP(transformación!$B50,'[1]Indice del consumidor'!$A$2:$A$301,_xlfn.XLOOKUP($C$1,'[1]Indice del consumidor'!$B$1:$P$1,'[1]Indice del consumidor'!$B$2:$P$301))</f>
        <v>-1.2</v>
      </c>
      <c r="L59" s="34" t="s">
        <v>702</v>
      </c>
      <c r="M59" s="34" t="s">
        <v>702</v>
      </c>
      <c r="N59" s="34" t="s">
        <v>702</v>
      </c>
    </row>
    <row r="60" spans="1:14" x14ac:dyDescent="0.3">
      <c r="A60" s="2" t="str">
        <f>'Viajeros Hoteles y Apartamet'!A60</f>
        <v>2009</v>
      </c>
      <c r="B60" s="2" t="str">
        <f>'Viajeros Hoteles y Apartamet'!B60</f>
        <v>1</v>
      </c>
      <c r="C60" s="3">
        <f>'Viajeros Hoteles y Apartamet'!S60</f>
        <v>1889</v>
      </c>
      <c r="D60" s="3" cm="1">
        <f t="array" ref="D60">_xlfn.XLOOKUP(transformación!A51,'[1]Pib Pc'!$A$2:$A$81,_xlfn.XLOOKUP($C$1,'[1]Pib Pc'!B$1:P$1,'[1]Pib Pc'!$B$2:$P$81))</f>
        <v>1870</v>
      </c>
      <c r="E60" s="19" cm="1">
        <f t="array" ref="E60">_xlfn.XLOOKUP(transformación!B51,'[1]IPC Armonizado'!$A$2:$A$250,_xlfn.XLOOKUP($C$1,'[1]IPC Armonizado'!$B$1:$Q$1,'[1]IPC Armonizado'!$B$2:$Q$250))</f>
        <v>88</v>
      </c>
      <c r="F60" s="19" cm="1">
        <f t="array" ref="F60">_xlfn.XLOOKUP(transformación!A51,'[1]Desempleo armonizado'!$A$2:$A$101,_xlfn.XLOOKUP($C$1,'[1]Desempleo armonizado'!$B$1:$P$1,'[1]Desempleo armonizado'!$B$2:$P$101))</f>
        <v>8.3000000000000007</v>
      </c>
      <c r="G60" s="26" cm="1">
        <f t="array" ref="G60">IFERROR(_xlfn.XLOOKUP(transformación!$B51,[1]Forwarkeys!$B$2:$B$1000,_xlfn.XLOOKUP($C$1,[1]Forwarkeys!$C$1:$BA$1,[1]Forwarkeys!$C$2:$BA$1000)),"-")</f>
        <v>740</v>
      </c>
      <c r="H60" s="19">
        <f>España!E60</f>
        <v>91.19</v>
      </c>
      <c r="I60" s="3">
        <f>[1]Aeropuerto!$O53</f>
        <v>638</v>
      </c>
      <c r="J60" s="3" cm="1">
        <f t="array" ref="J60">_xlfn.XLOOKUP(transformación!$B51,[1]Mortalidad!$A$2:$A$301,_xlfn.XLOOKUP($C$1,[1]Mortalidad!$B$1:$P$1,[1]Mortalidad!$B$2:$P$301))</f>
        <v>39870</v>
      </c>
      <c r="K60" s="19" cm="1">
        <f t="array" ref="K60">_xlfn.XLOOKUP(transformación!$B51,'[1]Indice del consumidor'!$A$2:$A$301,_xlfn.XLOOKUP($C$1,'[1]Indice del consumidor'!$B$1:$P$1,'[1]Indice del consumidor'!$B$2:$P$301))</f>
        <v>-6.4</v>
      </c>
      <c r="L60" s="34" t="s">
        <v>702</v>
      </c>
      <c r="M60" s="34" t="s">
        <v>702</v>
      </c>
      <c r="N60" s="34" t="s">
        <v>702</v>
      </c>
    </row>
    <row r="61" spans="1:14" x14ac:dyDescent="0.3">
      <c r="A61" s="2" t="str">
        <f>'Viajeros Hoteles y Apartamet'!A61</f>
        <v>2009</v>
      </c>
      <c r="B61" s="2" t="str">
        <f>'Viajeros Hoteles y Apartamet'!B61</f>
        <v>2</v>
      </c>
      <c r="C61" s="3">
        <f>'Viajeros Hoteles y Apartamet'!S61</f>
        <v>3652</v>
      </c>
      <c r="D61" s="3" cm="1">
        <f t="array" ref="D61">_xlfn.XLOOKUP(transformación!A52,'[1]Pib Pc'!$A$2:$A$81,_xlfn.XLOOKUP($C$1,'[1]Pib Pc'!B$1:P$1,'[1]Pib Pc'!$B$2:$P$81))</f>
        <v>1870</v>
      </c>
      <c r="E61" s="19" cm="1">
        <f t="array" ref="E61">_xlfn.XLOOKUP(transformación!B52,'[1]IPC Armonizado'!$A$2:$A$250,_xlfn.XLOOKUP($C$1,'[1]IPC Armonizado'!$B$1:$Q$1,'[1]IPC Armonizado'!$B$2:$Q$250))</f>
        <v>88.8</v>
      </c>
      <c r="F61" s="19" cm="1">
        <f t="array" ref="F61">_xlfn.XLOOKUP(transformación!A52,'[1]Desempleo armonizado'!$A$2:$A$101,_xlfn.XLOOKUP($C$1,'[1]Desempleo armonizado'!$B$1:$P$1,'[1]Desempleo armonizado'!$B$2:$P$101))</f>
        <v>8.3000000000000007</v>
      </c>
      <c r="G61" s="26" cm="1">
        <f t="array" ref="G61">IFERROR(_xlfn.XLOOKUP(transformación!$B52,[1]Forwarkeys!$B$2:$B$1000,_xlfn.XLOOKUP($C$1,[1]Forwarkeys!$C$1:$BA$1,[1]Forwarkeys!$C$2:$BA$1000)),"-")</f>
        <v>592</v>
      </c>
      <c r="H61" s="19">
        <f>España!E61</f>
        <v>91.21</v>
      </c>
      <c r="I61" s="3">
        <f>[1]Aeropuerto!$O54</f>
        <v>542</v>
      </c>
      <c r="J61" s="3" cm="1">
        <f t="array" ref="J61">_xlfn.XLOOKUP(transformación!$B52,[1]Mortalidad!$A$2:$A$301,_xlfn.XLOOKUP($C$1,[1]Mortalidad!$B$1:$P$1,[1]Mortalidad!$B$2:$P$301))</f>
        <v>33918</v>
      </c>
      <c r="K61" s="19" cm="1">
        <f t="array" ref="K61">_xlfn.XLOOKUP(transformación!$B52,'[1]Indice del consumidor'!$A$2:$A$301,_xlfn.XLOOKUP($C$1,'[1]Indice del consumidor'!$B$1:$P$1,'[1]Indice del consumidor'!$B$2:$P$301))</f>
        <v>-15.7</v>
      </c>
      <c r="L61" s="34" t="s">
        <v>702</v>
      </c>
      <c r="M61" s="34" t="s">
        <v>702</v>
      </c>
      <c r="N61" s="34" t="s">
        <v>702</v>
      </c>
    </row>
    <row r="62" spans="1:14" x14ac:dyDescent="0.3">
      <c r="A62" s="2" t="str">
        <f>'Viajeros Hoteles y Apartamet'!A62</f>
        <v>2009</v>
      </c>
      <c r="B62" s="2" t="str">
        <f>'Viajeros Hoteles y Apartamet'!B62</f>
        <v>3</v>
      </c>
      <c r="C62" s="3">
        <f>'Viajeros Hoteles y Apartamet'!S62</f>
        <v>1987</v>
      </c>
      <c r="D62" s="3" cm="1">
        <f t="array" ref="D62">_xlfn.XLOOKUP(transformación!A53,'[1]Pib Pc'!$A$2:$A$81,_xlfn.XLOOKUP($C$1,'[1]Pib Pc'!B$1:P$1,'[1]Pib Pc'!$B$2:$P$81))</f>
        <v>1870</v>
      </c>
      <c r="E62" s="19" cm="1">
        <f t="array" ref="E62">_xlfn.XLOOKUP(transformación!B53,'[1]IPC Armonizado'!$A$2:$A$250,_xlfn.XLOOKUP($C$1,'[1]IPC Armonizado'!$B$1:$Q$1,'[1]IPC Armonizado'!$B$2:$Q$250))</f>
        <v>89.5</v>
      </c>
      <c r="F62" s="19" cm="1">
        <f t="array" ref="F62">_xlfn.XLOOKUP(transformación!A53,'[1]Desempleo armonizado'!$A$2:$A$101,_xlfn.XLOOKUP($C$1,'[1]Desempleo armonizado'!$B$1:$P$1,'[1]Desempleo armonizado'!$B$2:$P$101))</f>
        <v>8.3000000000000007</v>
      </c>
      <c r="G62" s="26" cm="1">
        <f t="array" ref="G62">IFERROR(_xlfn.XLOOKUP(transformación!$B53,[1]Forwarkeys!$B$2:$B$1000,_xlfn.XLOOKUP($C$1,[1]Forwarkeys!$C$1:$BA$1,[1]Forwarkeys!$C$2:$BA$1000)),"-")</f>
        <v>740</v>
      </c>
      <c r="H62" s="19">
        <f>España!E62</f>
        <v>91.36</v>
      </c>
      <c r="I62" s="3">
        <f>[1]Aeropuerto!$O55</f>
        <v>601</v>
      </c>
      <c r="J62" s="3" cm="1">
        <f t="array" ref="J62">_xlfn.XLOOKUP(transformación!$B53,[1]Mortalidad!$A$2:$A$301,_xlfn.XLOOKUP($C$1,[1]Mortalidad!$B$1:$P$1,[1]Mortalidad!$B$2:$P$301))</f>
        <v>33352</v>
      </c>
      <c r="K62" s="19" cm="1">
        <f t="array" ref="K62">_xlfn.XLOOKUP(transformación!$B53,'[1]Indice del consumidor'!$A$2:$A$301,_xlfn.XLOOKUP($C$1,'[1]Indice del consumidor'!$B$1:$P$1,'[1]Indice del consumidor'!$B$2:$P$301))</f>
        <v>-18.7</v>
      </c>
      <c r="L62" s="34" t="s">
        <v>702</v>
      </c>
      <c r="M62" s="34" t="s">
        <v>702</v>
      </c>
      <c r="N62" s="34" t="s">
        <v>702</v>
      </c>
    </row>
    <row r="63" spans="1:14" x14ac:dyDescent="0.3">
      <c r="A63" s="2" t="str">
        <f>'Viajeros Hoteles y Apartamet'!A63</f>
        <v>2009</v>
      </c>
      <c r="B63" s="2" t="str">
        <f>'Viajeros Hoteles y Apartamet'!B63</f>
        <v>4</v>
      </c>
      <c r="C63" s="3">
        <f>'Viajeros Hoteles y Apartamet'!S63</f>
        <v>3223</v>
      </c>
      <c r="D63" s="3" cm="1">
        <f t="array" ref="D63">_xlfn.XLOOKUP(transformación!A54,'[1]Pib Pc'!$A$2:$A$81,_xlfn.XLOOKUP($C$1,'[1]Pib Pc'!B$1:P$1,'[1]Pib Pc'!$B$2:$P$81))</f>
        <v>1950</v>
      </c>
      <c r="E63" s="19" cm="1">
        <f t="array" ref="E63">_xlfn.XLOOKUP(transformación!B54,'[1]IPC Armonizado'!$A$2:$A$250,_xlfn.XLOOKUP($C$1,'[1]IPC Armonizado'!$B$1:$Q$1,'[1]IPC Armonizado'!$B$2:$Q$250))</f>
        <v>90.1</v>
      </c>
      <c r="F63" s="19" cm="1">
        <f t="array" ref="F63">_xlfn.XLOOKUP(transformación!A54,'[1]Desempleo armonizado'!$A$2:$A$101,_xlfn.XLOOKUP($C$1,'[1]Desempleo armonizado'!$B$1:$P$1,'[1]Desempleo armonizado'!$B$2:$P$101))</f>
        <v>7.9</v>
      </c>
      <c r="G63" s="26" cm="1">
        <f t="array" ref="G63">IFERROR(_xlfn.XLOOKUP(transformación!$B54,[1]Forwarkeys!$B$2:$B$1000,_xlfn.XLOOKUP($C$1,[1]Forwarkeys!$C$1:$BA$1,[1]Forwarkeys!$C$2:$BA$1000)),"-")</f>
        <v>1184</v>
      </c>
      <c r="H63" s="19">
        <f>España!E63</f>
        <v>92.26</v>
      </c>
      <c r="I63" s="3">
        <f>[1]Aeropuerto!$O56</f>
        <v>1296</v>
      </c>
      <c r="J63" s="3" cm="1">
        <f t="array" ref="J63">_xlfn.XLOOKUP(transformación!$B54,[1]Mortalidad!$A$2:$A$301,_xlfn.XLOOKUP($C$1,[1]Mortalidad!$B$1:$P$1,[1]Mortalidad!$B$2:$P$301))</f>
        <v>31096</v>
      </c>
      <c r="K63" s="19" cm="1">
        <f t="array" ref="K63">_xlfn.XLOOKUP(transformación!$B54,'[1]Indice del consumidor'!$A$2:$A$301,_xlfn.XLOOKUP($C$1,'[1]Indice del consumidor'!$B$1:$P$1,'[1]Indice del consumidor'!$B$2:$P$301))</f>
        <v>-14.2</v>
      </c>
      <c r="L63" s="34" t="s">
        <v>702</v>
      </c>
      <c r="M63" s="34" t="s">
        <v>702</v>
      </c>
      <c r="N63" s="34" t="s">
        <v>702</v>
      </c>
    </row>
    <row r="64" spans="1:14" x14ac:dyDescent="0.3">
      <c r="A64" s="2" t="str">
        <f>'Viajeros Hoteles y Apartamet'!A64</f>
        <v>2009</v>
      </c>
      <c r="B64" s="2" t="str">
        <f>'Viajeros Hoteles y Apartamet'!B64</f>
        <v>5</v>
      </c>
      <c r="C64" s="3">
        <f>'Viajeros Hoteles y Apartamet'!S64</f>
        <v>9362</v>
      </c>
      <c r="D64" s="3" cm="1">
        <f t="array" ref="D64">_xlfn.XLOOKUP(transformación!A55,'[1]Pib Pc'!$A$2:$A$81,_xlfn.XLOOKUP($C$1,'[1]Pib Pc'!B$1:P$1,'[1]Pib Pc'!$B$2:$P$81))</f>
        <v>1950</v>
      </c>
      <c r="E64" s="19" cm="1">
        <f t="array" ref="E64">_xlfn.XLOOKUP(transformación!B55,'[1]IPC Armonizado'!$A$2:$A$250,_xlfn.XLOOKUP($C$1,'[1]IPC Armonizado'!$B$1:$Q$1,'[1]IPC Armonizado'!$B$2:$Q$250))</f>
        <v>90.6</v>
      </c>
      <c r="F64" s="19" cm="1">
        <f t="array" ref="F64">_xlfn.XLOOKUP(transformación!A55,'[1]Desempleo armonizado'!$A$2:$A$101,_xlfn.XLOOKUP($C$1,'[1]Desempleo armonizado'!$B$1:$P$1,'[1]Desempleo armonizado'!$B$2:$P$101))</f>
        <v>7.9</v>
      </c>
      <c r="G64" s="26" cm="1">
        <f t="array" ref="G64">IFERROR(_xlfn.XLOOKUP(transformación!$B55,[1]Forwarkeys!$B$2:$B$1000,_xlfn.XLOOKUP($C$1,[1]Forwarkeys!$C$1:$BA$1,[1]Forwarkeys!$C$2:$BA$1000)),"-")</f>
        <v>1332</v>
      </c>
      <c r="H64" s="19">
        <f>España!E64</f>
        <v>92.22</v>
      </c>
      <c r="I64" s="3">
        <f>[1]Aeropuerto!$O57</f>
        <v>2053</v>
      </c>
      <c r="J64" s="3" cm="1">
        <f t="array" ref="J64">_xlfn.XLOOKUP(transformación!$B55,[1]Mortalidad!$A$2:$A$301,_xlfn.XLOOKUP($C$1,[1]Mortalidad!$B$1:$P$1,[1]Mortalidad!$B$2:$P$301))</f>
        <v>30862</v>
      </c>
      <c r="K64" s="19" cm="1">
        <f t="array" ref="K64">_xlfn.XLOOKUP(transformación!$B55,'[1]Indice del consumidor'!$A$2:$A$301,_xlfn.XLOOKUP($C$1,'[1]Indice del consumidor'!$B$1:$P$1,'[1]Indice del consumidor'!$B$2:$P$301))</f>
        <v>-10.1</v>
      </c>
      <c r="L64" s="34" t="s">
        <v>702</v>
      </c>
      <c r="M64" s="34" t="s">
        <v>702</v>
      </c>
      <c r="N64" s="34" t="s">
        <v>702</v>
      </c>
    </row>
    <row r="65" spans="1:14" x14ac:dyDescent="0.3">
      <c r="A65" s="2" t="str">
        <f>'Viajeros Hoteles y Apartamet'!A65</f>
        <v>2009</v>
      </c>
      <c r="B65" s="2" t="str">
        <f>'Viajeros Hoteles y Apartamet'!B65</f>
        <v>6</v>
      </c>
      <c r="C65" s="3">
        <f>'Viajeros Hoteles y Apartamet'!S65</f>
        <v>11264</v>
      </c>
      <c r="D65" s="3" cm="1">
        <f t="array" ref="D65">_xlfn.XLOOKUP(transformación!A56,'[1]Pib Pc'!$A$2:$A$81,_xlfn.XLOOKUP($C$1,'[1]Pib Pc'!B$1:P$1,'[1]Pib Pc'!$B$2:$P$81))</f>
        <v>1950</v>
      </c>
      <c r="E65" s="19" cm="1">
        <f t="array" ref="E65">_xlfn.XLOOKUP(transformación!B56,'[1]IPC Armonizado'!$A$2:$A$250,_xlfn.XLOOKUP($C$1,'[1]IPC Armonizado'!$B$1:$Q$1,'[1]IPC Armonizado'!$B$2:$Q$250))</f>
        <v>90.8</v>
      </c>
      <c r="F65" s="19" cm="1">
        <f t="array" ref="F65">_xlfn.XLOOKUP(transformación!A56,'[1]Desempleo armonizado'!$A$2:$A$101,_xlfn.XLOOKUP($C$1,'[1]Desempleo armonizado'!$B$1:$P$1,'[1]Desempleo armonizado'!$B$2:$P$101))</f>
        <v>7.9</v>
      </c>
      <c r="G65" s="26" cm="1">
        <f t="array" ref="G65">IFERROR(_xlfn.XLOOKUP(transformación!$B56,[1]Forwarkeys!$B$2:$B$1000,_xlfn.XLOOKUP($C$1,[1]Forwarkeys!$C$1:$BA$1,[1]Forwarkeys!$C$2:$BA$1000)),"-")</f>
        <v>2072</v>
      </c>
      <c r="H65" s="19">
        <f>España!E65</f>
        <v>92.68</v>
      </c>
      <c r="I65" s="3">
        <f>[1]Aeropuerto!$O58</f>
        <v>3106</v>
      </c>
      <c r="J65" s="3" cm="1">
        <f t="array" ref="J65">_xlfn.XLOOKUP(transformación!$B56,[1]Mortalidad!$A$2:$A$301,_xlfn.XLOOKUP($C$1,[1]Mortalidad!$B$1:$P$1,[1]Mortalidad!$B$2:$P$301))</f>
        <v>29525</v>
      </c>
      <c r="K65" s="19" cm="1">
        <f t="array" ref="K65">_xlfn.XLOOKUP(transformación!$B56,'[1]Indice del consumidor'!$A$2:$A$301,_xlfn.XLOOKUP($C$1,'[1]Indice del consumidor'!$B$1:$P$1,'[1]Indice del consumidor'!$B$2:$P$301))</f>
        <v>-8.9</v>
      </c>
      <c r="L65" s="34" t="s">
        <v>702</v>
      </c>
      <c r="M65" s="34" t="s">
        <v>702</v>
      </c>
      <c r="N65" s="34" t="s">
        <v>702</v>
      </c>
    </row>
    <row r="66" spans="1:14" x14ac:dyDescent="0.3">
      <c r="A66" s="2" t="str">
        <f>'Viajeros Hoteles y Apartamet'!A66</f>
        <v>2009</v>
      </c>
      <c r="B66" s="2" t="str">
        <f>'Viajeros Hoteles y Apartamet'!B66</f>
        <v>7</v>
      </c>
      <c r="C66" s="3">
        <f>'Viajeros Hoteles y Apartamet'!S66</f>
        <v>12424</v>
      </c>
      <c r="D66" s="3" cm="1">
        <f t="array" ref="D66">_xlfn.XLOOKUP(transformación!A57,'[1]Pib Pc'!$A$2:$A$81,_xlfn.XLOOKUP($C$1,'[1]Pib Pc'!B$1:P$1,'[1]Pib Pc'!$B$2:$P$81))</f>
        <v>2110</v>
      </c>
      <c r="E66" s="19" cm="1">
        <f t="array" ref="E66">_xlfn.XLOOKUP(transformación!B57,'[1]IPC Armonizado'!$A$2:$A$250,_xlfn.XLOOKUP($C$1,'[1]IPC Armonizado'!$B$1:$Q$1,'[1]IPC Armonizado'!$B$2:$Q$250))</f>
        <v>91</v>
      </c>
      <c r="F66" s="19" cm="1">
        <f t="array" ref="F66">_xlfn.XLOOKUP(transformación!A57,'[1]Desempleo armonizado'!$A$2:$A$101,_xlfn.XLOOKUP($C$1,'[1]Desempleo armonizado'!$B$1:$P$1,'[1]Desempleo armonizado'!$B$2:$P$101))</f>
        <v>8.1</v>
      </c>
      <c r="G66" s="26" cm="1">
        <f t="array" ref="G66">IFERROR(_xlfn.XLOOKUP(transformación!$B57,[1]Forwarkeys!$B$2:$B$1000,_xlfn.XLOOKUP($C$1,[1]Forwarkeys!$C$1:$BA$1,[1]Forwarkeys!$C$2:$BA$1000)),"-")</f>
        <v>2516</v>
      </c>
      <c r="H66" s="19">
        <f>España!E66</f>
        <v>91.92</v>
      </c>
      <c r="I66" s="3">
        <f>[1]Aeropuerto!$O59</f>
        <v>3937</v>
      </c>
      <c r="J66" s="3" cm="1">
        <f t="array" ref="J66">_xlfn.XLOOKUP(transformación!$B57,[1]Mortalidad!$A$2:$A$301,_xlfn.XLOOKUP($C$1,[1]Mortalidad!$B$1:$P$1,[1]Mortalidad!$B$2:$P$301))</f>
        <v>30205</v>
      </c>
      <c r="K66" s="19" cm="1">
        <f t="array" ref="K66">_xlfn.XLOOKUP(transformación!$B57,'[1]Indice del consumidor'!$A$2:$A$301,_xlfn.XLOOKUP($C$1,'[1]Indice del consumidor'!$B$1:$P$1,'[1]Indice del consumidor'!$B$2:$P$301))</f>
        <v>-12.5</v>
      </c>
      <c r="L66" s="34" t="s">
        <v>702</v>
      </c>
      <c r="M66" s="34" t="s">
        <v>702</v>
      </c>
      <c r="N66" s="34" t="s">
        <v>702</v>
      </c>
    </row>
    <row r="67" spans="1:14" x14ac:dyDescent="0.3">
      <c r="A67" s="2" t="str">
        <f>'Viajeros Hoteles y Apartamet'!A67</f>
        <v>2009</v>
      </c>
      <c r="B67" s="2" t="str">
        <f>'Viajeros Hoteles y Apartamet'!B67</f>
        <v>8</v>
      </c>
      <c r="C67" s="3">
        <f>'Viajeros Hoteles y Apartamet'!S67</f>
        <v>17403</v>
      </c>
      <c r="D67" s="3" cm="1">
        <f t="array" ref="D67">_xlfn.XLOOKUP(transformación!A58,'[1]Pib Pc'!$A$2:$A$81,_xlfn.XLOOKUP($C$1,'[1]Pib Pc'!B$1:P$1,'[1]Pib Pc'!$B$2:$P$81))</f>
        <v>2110</v>
      </c>
      <c r="E67" s="19" cm="1">
        <f t="array" ref="E67">_xlfn.XLOOKUP(transformación!B58,'[1]IPC Armonizado'!$A$2:$A$250,_xlfn.XLOOKUP($C$1,'[1]IPC Armonizado'!$B$1:$Q$1,'[1]IPC Armonizado'!$B$2:$Q$250))</f>
        <v>90.7</v>
      </c>
      <c r="F67" s="19" cm="1">
        <f t="array" ref="F67">_xlfn.XLOOKUP(transformación!A58,'[1]Desempleo armonizado'!$A$2:$A$101,_xlfn.XLOOKUP($C$1,'[1]Desempleo armonizado'!$B$1:$P$1,'[1]Desempleo armonizado'!$B$2:$P$101))</f>
        <v>8.1</v>
      </c>
      <c r="G67" s="26" cm="1">
        <f t="array" ref="G67">IFERROR(_xlfn.XLOOKUP(transformación!$B58,[1]Forwarkeys!$B$2:$B$1000,_xlfn.XLOOKUP($C$1,[1]Forwarkeys!$C$1:$BA$1,[1]Forwarkeys!$C$2:$BA$1000)),"-")</f>
        <v>2072</v>
      </c>
      <c r="H67" s="19">
        <f>España!E67</f>
        <v>92.29</v>
      </c>
      <c r="I67" s="3">
        <f>[1]Aeropuerto!$O60</f>
        <v>2967</v>
      </c>
      <c r="J67" s="3" cm="1">
        <f t="array" ref="J67">_xlfn.XLOOKUP(transformación!$B58,[1]Mortalidad!$A$2:$A$301,_xlfn.XLOOKUP($C$1,[1]Mortalidad!$B$1:$P$1,[1]Mortalidad!$B$2:$P$301))</f>
        <v>29521</v>
      </c>
      <c r="K67" s="19" cm="1">
        <f t="array" ref="K67">_xlfn.XLOOKUP(transformación!$B58,'[1]Indice del consumidor'!$A$2:$A$301,_xlfn.XLOOKUP($C$1,'[1]Indice del consumidor'!$B$1:$P$1,'[1]Indice del consumidor'!$B$2:$P$301))</f>
        <v>-6.3</v>
      </c>
      <c r="L67" s="34" t="s">
        <v>702</v>
      </c>
      <c r="M67" s="34" t="s">
        <v>702</v>
      </c>
      <c r="N67" s="34" t="s">
        <v>702</v>
      </c>
    </row>
    <row r="68" spans="1:14" x14ac:dyDescent="0.3">
      <c r="A68" s="2" t="str">
        <f>'Viajeros Hoteles y Apartamet'!A68</f>
        <v>2009</v>
      </c>
      <c r="B68" s="2" t="str">
        <f>'Viajeros Hoteles y Apartamet'!B68</f>
        <v>9</v>
      </c>
      <c r="C68" s="3">
        <f>'Viajeros Hoteles y Apartamet'!S68</f>
        <v>14792</v>
      </c>
      <c r="D68" s="3" cm="1">
        <f t="array" ref="D68">_xlfn.XLOOKUP(transformación!A59,'[1]Pib Pc'!$A$2:$A$81,_xlfn.XLOOKUP($C$1,'[1]Pib Pc'!B$1:P$1,'[1]Pib Pc'!$B$2:$P$81))</f>
        <v>2110</v>
      </c>
      <c r="E68" s="19" cm="1">
        <f t="array" ref="E68">_xlfn.XLOOKUP(transformación!B59,'[1]IPC Armonizado'!$A$2:$A$250,_xlfn.XLOOKUP($C$1,'[1]IPC Armonizado'!$B$1:$Q$1,'[1]IPC Armonizado'!$B$2:$Q$250))</f>
        <v>90.7</v>
      </c>
      <c r="F68" s="19" cm="1">
        <f t="array" ref="F68">_xlfn.XLOOKUP(transformación!A59,'[1]Desempleo armonizado'!$A$2:$A$101,_xlfn.XLOOKUP($C$1,'[1]Desempleo armonizado'!$B$1:$P$1,'[1]Desempleo armonizado'!$B$2:$P$101))</f>
        <v>8.1</v>
      </c>
      <c r="G68" s="26" cm="1">
        <f t="array" ref="G68">IFERROR(_xlfn.XLOOKUP(transformación!$B59,[1]Forwarkeys!$B$2:$B$1000,_xlfn.XLOOKUP($C$1,[1]Forwarkeys!$C$1:$BA$1,[1]Forwarkeys!$C$2:$BA$1000)),"-")</f>
        <v>1332</v>
      </c>
      <c r="H68" s="19">
        <f>España!E68</f>
        <v>92.06</v>
      </c>
      <c r="I68" s="3">
        <f>[1]Aeropuerto!$O61</f>
        <v>2888</v>
      </c>
      <c r="J68" s="3" cm="1">
        <f t="array" ref="J68">_xlfn.XLOOKUP(transformación!$B59,[1]Mortalidad!$A$2:$A$301,_xlfn.XLOOKUP($C$1,[1]Mortalidad!$B$1:$P$1,[1]Mortalidad!$B$2:$P$301))</f>
        <v>28514</v>
      </c>
      <c r="K68" s="19" cm="1">
        <f t="array" ref="K68">_xlfn.XLOOKUP(transformación!$B59,'[1]Indice del consumidor'!$A$2:$A$301,_xlfn.XLOOKUP($C$1,'[1]Indice del consumidor'!$B$1:$P$1,'[1]Indice del consumidor'!$B$2:$P$301))</f>
        <v>-9.6</v>
      </c>
      <c r="L68" s="34" t="s">
        <v>702</v>
      </c>
      <c r="M68" s="34" t="s">
        <v>702</v>
      </c>
      <c r="N68" s="34" t="s">
        <v>702</v>
      </c>
    </row>
    <row r="69" spans="1:14" x14ac:dyDescent="0.3">
      <c r="A69" s="2" t="str">
        <f>'Viajeros Hoteles y Apartamet'!A69</f>
        <v>2009</v>
      </c>
      <c r="B69" s="2" t="str">
        <f>'Viajeros Hoteles y Apartamet'!B69</f>
        <v>10</v>
      </c>
      <c r="C69" s="3">
        <f>'Viajeros Hoteles y Apartamet'!S69</f>
        <v>4137</v>
      </c>
      <c r="D69" s="3" cm="1">
        <f t="array" ref="D69">_xlfn.XLOOKUP(transformación!A60,'[1]Pib Pc'!$A$2:$A$81,_xlfn.XLOOKUP($C$1,'[1]Pib Pc'!B$1:P$1,'[1]Pib Pc'!$B$2:$P$81))</f>
        <v>2400</v>
      </c>
      <c r="E69" s="19" cm="1">
        <f t="array" ref="E69">_xlfn.XLOOKUP(transformación!B60,'[1]IPC Armonizado'!$A$2:$A$250,_xlfn.XLOOKUP($C$1,'[1]IPC Armonizado'!$B$1:$Q$1,'[1]IPC Armonizado'!$B$2:$Q$250))</f>
        <v>90.8</v>
      </c>
      <c r="F69" s="19" cm="1">
        <f t="array" ref="F69">_xlfn.XLOOKUP(transformación!A60,'[1]Desempleo armonizado'!$A$2:$A$101,_xlfn.XLOOKUP($C$1,'[1]Desempleo armonizado'!$B$1:$P$1,'[1]Desempleo armonizado'!$B$2:$P$101))</f>
        <v>8.5</v>
      </c>
      <c r="G69" s="26" cm="1">
        <f t="array" ref="G69">IFERROR(_xlfn.XLOOKUP(transformación!$B60,[1]Forwarkeys!$B$2:$B$1000,_xlfn.XLOOKUP($C$1,[1]Forwarkeys!$C$1:$BA$1,[1]Forwarkeys!$C$2:$BA$1000)),"-")</f>
        <v>1184</v>
      </c>
      <c r="H69" s="19">
        <f>España!E69</f>
        <v>92.71</v>
      </c>
      <c r="I69" s="3">
        <f>[1]Aeropuerto!$O62</f>
        <v>955</v>
      </c>
      <c r="J69" s="3" cm="1">
        <f t="array" ref="J69">_xlfn.XLOOKUP(transformación!$B60,[1]Mortalidad!$A$2:$A$301,_xlfn.XLOOKUP($C$1,[1]Mortalidad!$B$1:$P$1,[1]Mortalidad!$B$2:$P$301))</f>
        <v>32243</v>
      </c>
      <c r="K69" s="19" cm="1">
        <f t="array" ref="K69">_xlfn.XLOOKUP(transformación!$B60,'[1]Indice del consumidor'!$A$2:$A$301,_xlfn.XLOOKUP($C$1,'[1]Indice del consumidor'!$B$1:$P$1,'[1]Indice del consumidor'!$B$2:$P$301))</f>
        <v>-8.4</v>
      </c>
      <c r="L69" s="34" t="s">
        <v>702</v>
      </c>
      <c r="M69" s="34" t="s">
        <v>702</v>
      </c>
      <c r="N69" s="34" t="s">
        <v>702</v>
      </c>
    </row>
    <row r="70" spans="1:14" x14ac:dyDescent="0.3">
      <c r="A70" s="2" t="str">
        <f>'Viajeros Hoteles y Apartamet'!A70</f>
        <v>2009</v>
      </c>
      <c r="B70" s="2" t="str">
        <f>'Viajeros Hoteles y Apartamet'!B70</f>
        <v>11</v>
      </c>
      <c r="C70" s="3">
        <f>'Viajeros Hoteles y Apartamet'!S70</f>
        <v>3884</v>
      </c>
      <c r="D70" s="3" cm="1">
        <f t="array" ref="D70">_xlfn.XLOOKUP(transformación!A61,'[1]Pib Pc'!$A$2:$A$81,_xlfn.XLOOKUP($C$1,'[1]Pib Pc'!B$1:P$1,'[1]Pib Pc'!$B$2:$P$81))</f>
        <v>2400</v>
      </c>
      <c r="E70" s="19" cm="1">
        <f t="array" ref="E70">_xlfn.XLOOKUP(transformación!B61,'[1]IPC Armonizado'!$A$2:$A$250,_xlfn.XLOOKUP($C$1,'[1]IPC Armonizado'!$B$1:$Q$1,'[1]IPC Armonizado'!$B$2:$Q$250))</f>
        <v>91.1</v>
      </c>
      <c r="F70" s="19" cm="1">
        <f t="array" ref="F70">_xlfn.XLOOKUP(transformación!A61,'[1]Desempleo armonizado'!$A$2:$A$101,_xlfn.XLOOKUP($C$1,'[1]Desempleo armonizado'!$B$1:$P$1,'[1]Desempleo armonizado'!$B$2:$P$101))</f>
        <v>8.5</v>
      </c>
      <c r="G70" s="26" cm="1">
        <f t="array" ref="G70">IFERROR(_xlfn.XLOOKUP(transformación!$B61,[1]Forwarkeys!$B$2:$B$1000,_xlfn.XLOOKUP($C$1,[1]Forwarkeys!$C$1:$BA$1,[1]Forwarkeys!$C$2:$BA$1000)),"-")</f>
        <v>1332</v>
      </c>
      <c r="H70" s="19">
        <f>España!E70</f>
        <v>93.21</v>
      </c>
      <c r="I70" s="3">
        <f>[1]Aeropuerto!$O63</f>
        <v>1070</v>
      </c>
      <c r="J70" s="3" cm="1">
        <f t="array" ref="J70">_xlfn.XLOOKUP(transformación!$B61,[1]Mortalidad!$A$2:$A$301,_xlfn.XLOOKUP($C$1,[1]Mortalidad!$B$1:$P$1,[1]Mortalidad!$B$2:$P$301))</f>
        <v>31678</v>
      </c>
      <c r="K70" s="19" cm="1">
        <f t="array" ref="K70">_xlfn.XLOOKUP(transformación!$B61,'[1]Indice del consumidor'!$A$2:$A$301,_xlfn.XLOOKUP($C$1,'[1]Indice del consumidor'!$B$1:$P$1,'[1]Indice del consumidor'!$B$2:$P$301))</f>
        <v>-10.7</v>
      </c>
      <c r="L70" s="34" t="s">
        <v>702</v>
      </c>
      <c r="M70" s="34" t="s">
        <v>702</v>
      </c>
      <c r="N70" s="34" t="s">
        <v>702</v>
      </c>
    </row>
    <row r="71" spans="1:14" x14ac:dyDescent="0.3">
      <c r="A71" s="2" t="str">
        <f>'Viajeros Hoteles y Apartamet'!A71</f>
        <v>2009</v>
      </c>
      <c r="B71" s="2" t="str">
        <f>'Viajeros Hoteles y Apartamet'!B71</f>
        <v>12</v>
      </c>
      <c r="C71" s="3">
        <f>'Viajeros Hoteles y Apartamet'!S71</f>
        <v>2191</v>
      </c>
      <c r="D71" s="3" cm="1">
        <f t="array" ref="D71">_xlfn.XLOOKUP(transformación!A62,'[1]Pib Pc'!$A$2:$A$81,_xlfn.XLOOKUP($C$1,'[1]Pib Pc'!B$1:P$1,'[1]Pib Pc'!$B$2:$P$81))</f>
        <v>2400</v>
      </c>
      <c r="E71" s="19" cm="1">
        <f t="array" ref="E71">_xlfn.XLOOKUP(transformación!B62,'[1]IPC Armonizado'!$A$2:$A$250,_xlfn.XLOOKUP($C$1,'[1]IPC Armonizado'!$B$1:$Q$1,'[1]IPC Armonizado'!$B$2:$Q$250))</f>
        <v>91.1</v>
      </c>
      <c r="F71" s="19" cm="1">
        <f t="array" ref="F71">_xlfn.XLOOKUP(transformación!A62,'[1]Desempleo armonizado'!$A$2:$A$101,_xlfn.XLOOKUP($C$1,'[1]Desempleo armonizado'!$B$1:$P$1,'[1]Desempleo armonizado'!$B$2:$P$101))</f>
        <v>8.5</v>
      </c>
      <c r="G71" s="26" cm="1">
        <f t="array" ref="G71">IFERROR(_xlfn.XLOOKUP(transformación!$B62,[1]Forwarkeys!$B$2:$B$1000,_xlfn.XLOOKUP($C$1,[1]Forwarkeys!$C$1:$BA$1,[1]Forwarkeys!$C$2:$BA$1000)),"-")</f>
        <v>1015</v>
      </c>
      <c r="H71" s="19">
        <f>España!E71</f>
        <v>93.19</v>
      </c>
      <c r="I71" s="3">
        <f>[1]Aeropuerto!$O64</f>
        <v>682</v>
      </c>
      <c r="J71" s="3" cm="1">
        <f t="array" ref="J71">_xlfn.XLOOKUP(transformación!$B62,[1]Mortalidad!$A$2:$A$301,_xlfn.XLOOKUP($C$1,[1]Mortalidad!$B$1:$P$1,[1]Mortalidad!$B$2:$P$301))</f>
        <v>34156</v>
      </c>
      <c r="K71" s="19" cm="1">
        <f t="array" ref="K71">_xlfn.XLOOKUP(transformación!$B62,'[1]Indice del consumidor'!$A$2:$A$301,_xlfn.XLOOKUP($C$1,'[1]Indice del consumidor'!$B$1:$P$1,'[1]Indice del consumidor'!$B$2:$P$301))</f>
        <v>-8.1999999999999993</v>
      </c>
      <c r="L71" s="34" t="s">
        <v>702</v>
      </c>
      <c r="M71" s="34" t="s">
        <v>702</v>
      </c>
      <c r="N71" s="34" t="s">
        <v>702</v>
      </c>
    </row>
    <row r="72" spans="1:14" x14ac:dyDescent="0.3">
      <c r="A72" s="2" t="str">
        <f>'Viajeros Hoteles y Apartamet'!A72</f>
        <v>2010</v>
      </c>
      <c r="B72" s="2" t="str">
        <f>'Viajeros Hoteles y Apartamet'!B72</f>
        <v>1</v>
      </c>
      <c r="C72" s="3">
        <f>'Viajeros Hoteles y Apartamet'!S72</f>
        <v>3973</v>
      </c>
      <c r="D72" s="3" cm="1">
        <f t="array" ref="D72">_xlfn.XLOOKUP(transformación!A63,'[1]Pib Pc'!$A$2:$A$81,_xlfn.XLOOKUP($C$1,'[1]Pib Pc'!B$1:P$1,'[1]Pib Pc'!$B$2:$P$81))</f>
        <v>2140</v>
      </c>
      <c r="E72" s="19" cm="1">
        <f t="array" ref="E72">_xlfn.XLOOKUP(transformación!B63,'[1]IPC Armonizado'!$A$2:$A$250,_xlfn.XLOOKUP($C$1,'[1]IPC Armonizado'!$B$1:$Q$1,'[1]IPC Armonizado'!$B$2:$Q$250))</f>
        <v>91.5</v>
      </c>
      <c r="F72" s="19" cm="1">
        <f t="array" ref="F72">_xlfn.XLOOKUP(transformación!A63,'[1]Desempleo armonizado'!$A$2:$A$101,_xlfn.XLOOKUP($C$1,'[1]Desempleo armonizado'!$B$1:$P$1,'[1]Desempleo armonizado'!$B$2:$P$101))</f>
        <v>10.6</v>
      </c>
      <c r="G72" s="26" cm="1">
        <f t="array" ref="G72">IFERROR(_xlfn.XLOOKUP(transformación!$B63,[1]Forwarkeys!$B$2:$B$1000,_xlfn.XLOOKUP($C$1,[1]Forwarkeys!$C$1:$BA$1,[1]Forwarkeys!$C$2:$BA$1000)),"-")</f>
        <v>1305</v>
      </c>
      <c r="H72" s="19">
        <f>España!E72</f>
        <v>91.82</v>
      </c>
      <c r="I72" s="3">
        <f>[1]Aeropuerto!$O65</f>
        <v>1057</v>
      </c>
      <c r="J72" s="3" cm="1">
        <f t="array" ref="J72">_xlfn.XLOOKUP(transformación!$B63,[1]Mortalidad!$A$2:$A$301,_xlfn.XLOOKUP($C$1,[1]Mortalidad!$B$1:$P$1,[1]Mortalidad!$B$2:$P$301))</f>
        <v>33404</v>
      </c>
      <c r="K72" s="19" cm="1">
        <f t="array" ref="K72">_xlfn.XLOOKUP(transformación!$B63,'[1]Indice del consumidor'!$A$2:$A$301,_xlfn.XLOOKUP($C$1,'[1]Indice del consumidor'!$B$1:$P$1,'[1]Indice del consumidor'!$B$2:$P$301))</f>
        <v>-7.8</v>
      </c>
      <c r="L72" s="34" t="s">
        <v>702</v>
      </c>
      <c r="M72" s="34" t="s">
        <v>702</v>
      </c>
      <c r="N72" s="34" t="s">
        <v>702</v>
      </c>
    </row>
    <row r="73" spans="1:14" x14ac:dyDescent="0.3">
      <c r="A73" s="2" t="str">
        <f>'Viajeros Hoteles y Apartamet'!A73</f>
        <v>2010</v>
      </c>
      <c r="B73" s="2" t="str">
        <f>'Viajeros Hoteles y Apartamet'!B73</f>
        <v>2</v>
      </c>
      <c r="C73" s="3">
        <f>'Viajeros Hoteles y Apartamet'!S73</f>
        <v>5220</v>
      </c>
      <c r="D73" s="3" cm="1">
        <f t="array" ref="D73">_xlfn.XLOOKUP(transformación!A64,'[1]Pib Pc'!$A$2:$A$81,_xlfn.XLOOKUP($C$1,'[1]Pib Pc'!B$1:P$1,'[1]Pib Pc'!$B$2:$P$81))</f>
        <v>2140</v>
      </c>
      <c r="E73" s="19" cm="1">
        <f t="array" ref="E73">_xlfn.XLOOKUP(transformación!B64,'[1]IPC Armonizado'!$A$2:$A$250,_xlfn.XLOOKUP($C$1,'[1]IPC Armonizado'!$B$1:$Q$1,'[1]IPC Armonizado'!$B$2:$Q$250))</f>
        <v>91.8</v>
      </c>
      <c r="F73" s="19" cm="1">
        <f t="array" ref="F73">_xlfn.XLOOKUP(transformación!A64,'[1]Desempleo armonizado'!$A$2:$A$101,_xlfn.XLOOKUP($C$1,'[1]Desempleo armonizado'!$B$1:$P$1,'[1]Desempleo armonizado'!$B$2:$P$101))</f>
        <v>10.6</v>
      </c>
      <c r="G73" s="26" cm="1">
        <f t="array" ref="G73">IFERROR(_xlfn.XLOOKUP(transformación!$B64,[1]Forwarkeys!$B$2:$B$1000,_xlfn.XLOOKUP($C$1,[1]Forwarkeys!$C$1:$BA$1,[1]Forwarkeys!$C$2:$BA$1000)),"-")</f>
        <v>1160</v>
      </c>
      <c r="H73" s="19">
        <f>España!E73</f>
        <v>91.61</v>
      </c>
      <c r="I73" s="3">
        <f>[1]Aeropuerto!$O66</f>
        <v>1022</v>
      </c>
      <c r="J73" s="3" cm="1">
        <f t="array" ref="J73">_xlfn.XLOOKUP(transformación!$B64,[1]Mortalidad!$A$2:$A$301,_xlfn.XLOOKUP($C$1,[1]Mortalidad!$B$1:$P$1,[1]Mortalidad!$B$2:$P$301))</f>
        <v>29363</v>
      </c>
      <c r="K73" s="19" cm="1">
        <f t="array" ref="K73">_xlfn.XLOOKUP(transformación!$B64,'[1]Indice del consumidor'!$A$2:$A$301,_xlfn.XLOOKUP($C$1,'[1]Indice del consumidor'!$B$1:$P$1,'[1]Indice del consumidor'!$B$2:$P$301))</f>
        <v>-7.8</v>
      </c>
      <c r="L73" s="34" t="s">
        <v>702</v>
      </c>
      <c r="M73" s="34" t="s">
        <v>702</v>
      </c>
      <c r="N73" s="34" t="s">
        <v>702</v>
      </c>
    </row>
    <row r="74" spans="1:14" x14ac:dyDescent="0.3">
      <c r="A74" s="2" t="str">
        <f>'Viajeros Hoteles y Apartamet'!A74</f>
        <v>2010</v>
      </c>
      <c r="B74" s="2" t="str">
        <f>'Viajeros Hoteles y Apartamet'!B74</f>
        <v>3</v>
      </c>
      <c r="C74" s="3">
        <f>'Viajeros Hoteles y Apartamet'!S74</f>
        <v>11586</v>
      </c>
      <c r="D74" s="3" cm="1">
        <f t="array" ref="D74">_xlfn.XLOOKUP(transformación!A65,'[1]Pib Pc'!$A$2:$A$81,_xlfn.XLOOKUP($C$1,'[1]Pib Pc'!B$1:P$1,'[1]Pib Pc'!$B$2:$P$81))</f>
        <v>2140</v>
      </c>
      <c r="E74" s="19" cm="1">
        <f t="array" ref="E74">_xlfn.XLOOKUP(transformación!B65,'[1]IPC Armonizado'!$A$2:$A$250,_xlfn.XLOOKUP($C$1,'[1]IPC Armonizado'!$B$1:$Q$1,'[1]IPC Armonizado'!$B$2:$Q$250))</f>
        <v>92</v>
      </c>
      <c r="F74" s="19" cm="1">
        <f t="array" ref="F74">_xlfn.XLOOKUP(transformación!A65,'[1]Desempleo armonizado'!$A$2:$A$101,_xlfn.XLOOKUP($C$1,'[1]Desempleo armonizado'!$B$1:$P$1,'[1]Desempleo armonizado'!$B$2:$P$101))</f>
        <v>10.6</v>
      </c>
      <c r="G74" s="26" cm="1">
        <f t="array" ref="G74">IFERROR(_xlfn.XLOOKUP(transformación!$B65,[1]Forwarkeys!$B$2:$B$1000,_xlfn.XLOOKUP($C$1,[1]Forwarkeys!$C$1:$BA$1,[1]Forwarkeys!$C$2:$BA$1000)),"-")</f>
        <v>1160</v>
      </c>
      <c r="H74" s="19">
        <f>España!E74</f>
        <v>93.8</v>
      </c>
      <c r="I74" s="3">
        <f>[1]Aeropuerto!$O67</f>
        <v>1852</v>
      </c>
      <c r="J74" s="3" cm="1">
        <f t="array" ref="J74">_xlfn.XLOOKUP(transformación!$B65,[1]Mortalidad!$A$2:$A$301,_xlfn.XLOOKUP($C$1,[1]Mortalidad!$B$1:$P$1,[1]Mortalidad!$B$2:$P$301))</f>
        <v>32254</v>
      </c>
      <c r="K74" s="19" cm="1">
        <f t="array" ref="K74">_xlfn.XLOOKUP(transformación!$B65,'[1]Indice del consumidor'!$A$2:$A$301,_xlfn.XLOOKUP($C$1,'[1]Indice del consumidor'!$B$1:$P$1,'[1]Indice del consumidor'!$B$2:$P$301))</f>
        <v>-6.1</v>
      </c>
      <c r="L74" s="34" t="s">
        <v>702</v>
      </c>
      <c r="M74" s="34" t="s">
        <v>702</v>
      </c>
      <c r="N74" s="34" t="s">
        <v>702</v>
      </c>
    </row>
    <row r="75" spans="1:14" x14ac:dyDescent="0.3">
      <c r="A75" s="2" t="str">
        <f>'Viajeros Hoteles y Apartamet'!A75</f>
        <v>2010</v>
      </c>
      <c r="B75" s="2" t="str">
        <f>'Viajeros Hoteles y Apartamet'!B75</f>
        <v>4</v>
      </c>
      <c r="C75" s="3">
        <f>'Viajeros Hoteles y Apartamet'!S75</f>
        <v>12346</v>
      </c>
      <c r="D75" s="3" cm="1">
        <f t="array" ref="D75">_xlfn.XLOOKUP(transformación!A66,'[1]Pib Pc'!$A$2:$A$81,_xlfn.XLOOKUP($C$1,'[1]Pib Pc'!B$1:P$1,'[1]Pib Pc'!$B$2:$P$81))</f>
        <v>2240</v>
      </c>
      <c r="E75" s="19" cm="1">
        <f t="array" ref="E75">_xlfn.XLOOKUP(transformación!B66,'[1]IPC Armonizado'!$A$2:$A$250,_xlfn.XLOOKUP($C$1,'[1]IPC Armonizado'!$B$1:$Q$1,'[1]IPC Armonizado'!$B$2:$Q$250))</f>
        <v>92.4</v>
      </c>
      <c r="F75" s="19" cm="1">
        <f t="array" ref="F75">_xlfn.XLOOKUP(transformación!A66,'[1]Desempleo armonizado'!$A$2:$A$101,_xlfn.XLOOKUP($C$1,'[1]Desempleo armonizado'!$B$1:$P$1,'[1]Desempleo armonizado'!$B$2:$P$101))</f>
        <v>9.6</v>
      </c>
      <c r="G75" s="26" cm="1">
        <f t="array" ref="G75">IFERROR(_xlfn.XLOOKUP(transformación!$B66,[1]Forwarkeys!$B$2:$B$1000,_xlfn.XLOOKUP($C$1,[1]Forwarkeys!$C$1:$BA$1,[1]Forwarkeys!$C$2:$BA$1000)),"-")</f>
        <v>1305</v>
      </c>
      <c r="H75" s="19">
        <f>España!E75</f>
        <v>94.46</v>
      </c>
      <c r="I75" s="3">
        <f>[1]Aeropuerto!$O68</f>
        <v>2558</v>
      </c>
      <c r="J75" s="3" cm="1">
        <f t="array" ref="J75">_xlfn.XLOOKUP(transformación!$B66,[1]Mortalidad!$A$2:$A$301,_xlfn.XLOOKUP($C$1,[1]Mortalidad!$B$1:$P$1,[1]Mortalidad!$B$2:$P$301))</f>
        <v>30707</v>
      </c>
      <c r="K75" s="19" cm="1">
        <f t="array" ref="K75">_xlfn.XLOOKUP(transformación!$B66,'[1]Indice del consumidor'!$A$2:$A$301,_xlfn.XLOOKUP($C$1,'[1]Indice del consumidor'!$B$1:$P$1,'[1]Indice del consumidor'!$B$2:$P$301))</f>
        <v>-6.1</v>
      </c>
      <c r="L75" s="34" t="s">
        <v>702</v>
      </c>
      <c r="M75" s="34" t="s">
        <v>702</v>
      </c>
      <c r="N75" s="34" t="s">
        <v>702</v>
      </c>
    </row>
    <row r="76" spans="1:14" x14ac:dyDescent="0.3">
      <c r="A76" s="2" t="str">
        <f>'Viajeros Hoteles y Apartamet'!A76</f>
        <v>2010</v>
      </c>
      <c r="B76" s="2" t="str">
        <f>'Viajeros Hoteles y Apartamet'!B76</f>
        <v>5</v>
      </c>
      <c r="C76" s="3">
        <f>'Viajeros Hoteles y Apartamet'!S76</f>
        <v>9625</v>
      </c>
      <c r="D76" s="3" cm="1">
        <f t="array" ref="D76">_xlfn.XLOOKUP(transformación!A67,'[1]Pib Pc'!$A$2:$A$81,_xlfn.XLOOKUP($C$1,'[1]Pib Pc'!B$1:P$1,'[1]Pib Pc'!$B$2:$P$81))</f>
        <v>2240</v>
      </c>
      <c r="E76" s="19" cm="1">
        <f t="array" ref="E76">_xlfn.XLOOKUP(transformación!B67,'[1]IPC Armonizado'!$A$2:$A$250,_xlfn.XLOOKUP($C$1,'[1]IPC Armonizado'!$B$1:$Q$1,'[1]IPC Armonizado'!$B$2:$Q$250))</f>
        <v>92.7</v>
      </c>
      <c r="F76" s="19" cm="1">
        <f t="array" ref="F76">_xlfn.XLOOKUP(transformación!A67,'[1]Desempleo armonizado'!$A$2:$A$101,_xlfn.XLOOKUP($C$1,'[1]Desempleo armonizado'!$B$1:$P$1,'[1]Desempleo armonizado'!$B$2:$P$101))</f>
        <v>9.6</v>
      </c>
      <c r="G76" s="26" cm="1">
        <f t="array" ref="G76">IFERROR(_xlfn.XLOOKUP(transformación!$B67,[1]Forwarkeys!$B$2:$B$1000,_xlfn.XLOOKUP($C$1,[1]Forwarkeys!$C$1:$BA$1,[1]Forwarkeys!$C$2:$BA$1000)),"-")</f>
        <v>1305</v>
      </c>
      <c r="H76" s="19">
        <f>España!E76</f>
        <v>94.49</v>
      </c>
      <c r="I76" s="3">
        <f>[1]Aeropuerto!$O69</f>
        <v>1839</v>
      </c>
      <c r="J76" s="3" cm="1">
        <f t="array" ref="J76">_xlfn.XLOOKUP(transformación!$B67,[1]Mortalidad!$A$2:$A$301,_xlfn.XLOOKUP($C$1,[1]Mortalidad!$B$1:$P$1,[1]Mortalidad!$B$2:$P$301))</f>
        <v>31149</v>
      </c>
      <c r="K76" s="19" cm="1">
        <f t="array" ref="K76">_xlfn.XLOOKUP(transformación!$B67,'[1]Indice del consumidor'!$A$2:$A$301,_xlfn.XLOOKUP($C$1,'[1]Indice del consumidor'!$B$1:$P$1,'[1]Indice del consumidor'!$B$2:$P$301))</f>
        <v>-5.8</v>
      </c>
      <c r="L76" s="34" t="s">
        <v>702</v>
      </c>
      <c r="M76" s="34" t="s">
        <v>702</v>
      </c>
      <c r="N76" s="34" t="s">
        <v>702</v>
      </c>
    </row>
    <row r="77" spans="1:14" x14ac:dyDescent="0.3">
      <c r="A77" s="2" t="str">
        <f>'Viajeros Hoteles y Apartamet'!A77</f>
        <v>2010</v>
      </c>
      <c r="B77" s="2" t="str">
        <f>'Viajeros Hoteles y Apartamet'!B77</f>
        <v>6</v>
      </c>
      <c r="C77" s="3">
        <f>'Viajeros Hoteles y Apartamet'!S77</f>
        <v>10870</v>
      </c>
      <c r="D77" s="3" cm="1">
        <f t="array" ref="D77">_xlfn.XLOOKUP(transformación!A68,'[1]Pib Pc'!$A$2:$A$81,_xlfn.XLOOKUP($C$1,'[1]Pib Pc'!B$1:P$1,'[1]Pib Pc'!$B$2:$P$81))</f>
        <v>2240</v>
      </c>
      <c r="E77" s="19" cm="1">
        <f t="array" ref="E77">_xlfn.XLOOKUP(transformación!B68,'[1]IPC Armonizado'!$A$2:$A$250,_xlfn.XLOOKUP($C$1,'[1]IPC Armonizado'!$B$1:$Q$1,'[1]IPC Armonizado'!$B$2:$Q$250))</f>
        <v>92.9</v>
      </c>
      <c r="F77" s="19" cm="1">
        <f t="array" ref="F77">_xlfn.XLOOKUP(transformación!A68,'[1]Desempleo armonizado'!$A$2:$A$101,_xlfn.XLOOKUP($C$1,'[1]Desempleo armonizado'!$B$1:$P$1,'[1]Desempleo armonizado'!$B$2:$P$101))</f>
        <v>9.6</v>
      </c>
      <c r="G77" s="26" cm="1">
        <f t="array" ref="G77">IFERROR(_xlfn.XLOOKUP(transformación!$B68,[1]Forwarkeys!$B$2:$B$1000,_xlfn.XLOOKUP($C$1,[1]Forwarkeys!$C$1:$BA$1,[1]Forwarkeys!$C$2:$BA$1000)),"-")</f>
        <v>2294</v>
      </c>
      <c r="H77" s="19">
        <f>España!E77</f>
        <v>94.6</v>
      </c>
      <c r="I77" s="3">
        <f>[1]Aeropuerto!$O70</f>
        <v>3063</v>
      </c>
      <c r="J77" s="3" cm="1">
        <f t="array" ref="J77">_xlfn.XLOOKUP(transformación!$B68,[1]Mortalidad!$A$2:$A$301,_xlfn.XLOOKUP($C$1,[1]Mortalidad!$B$1:$P$1,[1]Mortalidad!$B$2:$P$301))</f>
        <v>30561</v>
      </c>
      <c r="K77" s="19" cm="1">
        <f t="array" ref="K77">_xlfn.XLOOKUP(transformación!$B68,'[1]Indice del consumidor'!$A$2:$A$301,_xlfn.XLOOKUP($C$1,'[1]Indice del consumidor'!$B$1:$P$1,'[1]Indice del consumidor'!$B$2:$P$301))</f>
        <v>-9.6</v>
      </c>
      <c r="L77" s="34" t="s">
        <v>702</v>
      </c>
      <c r="M77" s="34" t="s">
        <v>702</v>
      </c>
      <c r="N77" s="34" t="s">
        <v>702</v>
      </c>
    </row>
    <row r="78" spans="1:14" x14ac:dyDescent="0.3">
      <c r="A78" s="2" t="str">
        <f>'Viajeros Hoteles y Apartamet'!A78</f>
        <v>2010</v>
      </c>
      <c r="B78" s="2" t="str">
        <f>'Viajeros Hoteles y Apartamet'!B78</f>
        <v>7</v>
      </c>
      <c r="C78" s="3">
        <f>'Viajeros Hoteles y Apartamet'!S78</f>
        <v>18306</v>
      </c>
      <c r="D78" s="3" cm="1">
        <f t="array" ref="D78">_xlfn.XLOOKUP(transformación!A69,'[1]Pib Pc'!$A$2:$A$81,_xlfn.XLOOKUP($C$1,'[1]Pib Pc'!B$1:P$1,'[1]Pib Pc'!$B$2:$P$81))</f>
        <v>2300</v>
      </c>
      <c r="E78" s="19" cm="1">
        <f t="array" ref="E78">_xlfn.XLOOKUP(transformación!B69,'[1]IPC Armonizado'!$A$2:$A$250,_xlfn.XLOOKUP($C$1,'[1]IPC Armonizado'!$B$1:$Q$1,'[1]IPC Armonizado'!$B$2:$Q$250))</f>
        <v>92.8</v>
      </c>
      <c r="F78" s="19" cm="1">
        <f t="array" ref="F78">_xlfn.XLOOKUP(transformación!A69,'[1]Desempleo armonizado'!$A$2:$A$101,_xlfn.XLOOKUP($C$1,'[1]Desempleo armonizado'!$B$1:$P$1,'[1]Desempleo armonizado'!$B$2:$P$101))</f>
        <v>9.1999999999999993</v>
      </c>
      <c r="G78" s="26" cm="1">
        <f t="array" ref="G78">IFERROR(_xlfn.XLOOKUP(transformación!$B69,[1]Forwarkeys!$B$2:$B$1000,_xlfn.XLOOKUP($C$1,[1]Forwarkeys!$C$1:$BA$1,[1]Forwarkeys!$C$2:$BA$1000)),"-")</f>
        <v>6332</v>
      </c>
      <c r="H78" s="19">
        <f>España!E78</f>
        <v>93.54</v>
      </c>
      <c r="I78" s="3">
        <f>[1]Aeropuerto!$O71</f>
        <v>5918</v>
      </c>
      <c r="J78" s="3" cm="1">
        <f t="array" ref="J78">_xlfn.XLOOKUP(transformación!$B69,[1]Mortalidad!$A$2:$A$301,_xlfn.XLOOKUP($C$1,[1]Mortalidad!$B$1:$P$1,[1]Mortalidad!$B$2:$P$301))</f>
        <v>31845</v>
      </c>
      <c r="K78" s="19" cm="1">
        <f t="array" ref="K78">_xlfn.XLOOKUP(transformación!$B69,'[1]Indice del consumidor'!$A$2:$A$301,_xlfn.XLOOKUP($C$1,'[1]Indice del consumidor'!$B$1:$P$1,'[1]Indice del consumidor'!$B$2:$P$301))</f>
        <v>-4.4000000000000004</v>
      </c>
      <c r="L78" s="34" t="s">
        <v>702</v>
      </c>
      <c r="M78" s="34" t="s">
        <v>702</v>
      </c>
      <c r="N78" s="34" t="s">
        <v>702</v>
      </c>
    </row>
    <row r="79" spans="1:14" x14ac:dyDescent="0.3">
      <c r="A79" s="2" t="str">
        <f>'Viajeros Hoteles y Apartamet'!A79</f>
        <v>2010</v>
      </c>
      <c r="B79" s="2" t="str">
        <f>'Viajeros Hoteles y Apartamet'!B79</f>
        <v>8</v>
      </c>
      <c r="C79" s="3">
        <f>'Viajeros Hoteles y Apartamet'!S79</f>
        <v>17289</v>
      </c>
      <c r="D79" s="3" cm="1">
        <f t="array" ref="D79">_xlfn.XLOOKUP(transformación!A70,'[1]Pib Pc'!$A$2:$A$81,_xlfn.XLOOKUP($C$1,'[1]Pib Pc'!B$1:P$1,'[1]Pib Pc'!$B$2:$P$81))</f>
        <v>2300</v>
      </c>
      <c r="E79" s="19" cm="1">
        <f t="array" ref="E79">_xlfn.XLOOKUP(transformación!B70,'[1]IPC Armonizado'!$A$2:$A$250,_xlfn.XLOOKUP($C$1,'[1]IPC Armonizado'!$B$1:$Q$1,'[1]IPC Armonizado'!$B$2:$Q$250))</f>
        <v>92.4</v>
      </c>
      <c r="F79" s="19" cm="1">
        <f t="array" ref="F79">_xlfn.XLOOKUP(transformación!A70,'[1]Desempleo armonizado'!$A$2:$A$101,_xlfn.XLOOKUP($C$1,'[1]Desempleo armonizado'!$B$1:$P$1,'[1]Desempleo armonizado'!$B$2:$P$101))</f>
        <v>9.1999999999999993</v>
      </c>
      <c r="G79" s="26" cm="1">
        <f t="array" ref="G79">IFERROR(_xlfn.XLOOKUP(transformación!$B70,[1]Forwarkeys!$B$2:$B$1000,_xlfn.XLOOKUP($C$1,[1]Forwarkeys!$C$1:$BA$1,[1]Forwarkeys!$C$2:$BA$1000)),"-")</f>
        <v>6313</v>
      </c>
      <c r="H79" s="19">
        <f>España!E79</f>
        <v>93.75</v>
      </c>
      <c r="I79" s="3">
        <f>[1]Aeropuerto!$O72</f>
        <v>5969</v>
      </c>
      <c r="J79" s="3" cm="1">
        <f t="array" ref="J79">_xlfn.XLOOKUP(transformación!$B70,[1]Mortalidad!$A$2:$A$301,_xlfn.XLOOKUP($C$1,[1]Mortalidad!$B$1:$P$1,[1]Mortalidad!$B$2:$P$301))</f>
        <v>29780</v>
      </c>
      <c r="K79" s="19" cm="1">
        <f t="array" ref="K79">_xlfn.XLOOKUP(transformación!$B70,'[1]Indice del consumidor'!$A$2:$A$301,_xlfn.XLOOKUP($C$1,'[1]Indice del consumidor'!$B$1:$P$1,'[1]Indice del consumidor'!$B$2:$P$301))</f>
        <v>-8.6999999999999993</v>
      </c>
      <c r="L79" s="34" t="s">
        <v>702</v>
      </c>
      <c r="M79" s="34" t="s">
        <v>702</v>
      </c>
      <c r="N79" s="34" t="s">
        <v>702</v>
      </c>
    </row>
    <row r="80" spans="1:14" x14ac:dyDescent="0.3">
      <c r="A80" s="2" t="str">
        <f>'Viajeros Hoteles y Apartamet'!A80</f>
        <v>2010</v>
      </c>
      <c r="B80" s="2" t="str">
        <f>'Viajeros Hoteles y Apartamet'!B80</f>
        <v>9</v>
      </c>
      <c r="C80" s="3">
        <f>'Viajeros Hoteles y Apartamet'!S80</f>
        <v>19086</v>
      </c>
      <c r="D80" s="3" cm="1">
        <f t="array" ref="D80">_xlfn.XLOOKUP(transformación!A71,'[1]Pib Pc'!$A$2:$A$81,_xlfn.XLOOKUP($C$1,'[1]Pib Pc'!B$1:P$1,'[1]Pib Pc'!$B$2:$P$81))</f>
        <v>2300</v>
      </c>
      <c r="E80" s="19" cm="1">
        <f t="array" ref="E80">_xlfn.XLOOKUP(transformación!B71,'[1]IPC Armonizado'!$A$2:$A$250,_xlfn.XLOOKUP($C$1,'[1]IPC Armonizado'!$B$1:$Q$1,'[1]IPC Armonizado'!$B$2:$Q$250))</f>
        <v>92.9</v>
      </c>
      <c r="F80" s="19" cm="1">
        <f t="array" ref="F80">_xlfn.XLOOKUP(transformación!A71,'[1]Desempleo armonizado'!$A$2:$A$101,_xlfn.XLOOKUP($C$1,'[1]Desempleo armonizado'!$B$1:$P$1,'[1]Desempleo armonizado'!$B$2:$P$101))</f>
        <v>9.1999999999999993</v>
      </c>
      <c r="G80" s="26" cm="1">
        <f t="array" ref="G80">IFERROR(_xlfn.XLOOKUP(transformación!$B71,[1]Forwarkeys!$B$2:$B$1000,_xlfn.XLOOKUP($C$1,[1]Forwarkeys!$C$1:$BA$1,[1]Forwarkeys!$C$2:$BA$1000)),"-")</f>
        <v>4649</v>
      </c>
      <c r="H80" s="19">
        <f>España!E80</f>
        <v>94.61</v>
      </c>
      <c r="I80" s="3">
        <f>[1]Aeropuerto!$O73</f>
        <v>4376</v>
      </c>
      <c r="J80" s="3" cm="1">
        <f t="array" ref="J80">_xlfn.XLOOKUP(transformación!$B71,[1]Mortalidad!$A$2:$A$301,_xlfn.XLOOKUP($C$1,[1]Mortalidad!$B$1:$P$1,[1]Mortalidad!$B$2:$P$301))</f>
        <v>30965</v>
      </c>
      <c r="K80" s="19" cm="1">
        <f t="array" ref="K80">_xlfn.XLOOKUP(transformación!$B71,'[1]Indice del consumidor'!$A$2:$A$301,_xlfn.XLOOKUP($C$1,'[1]Indice del consumidor'!$B$1:$P$1,'[1]Indice del consumidor'!$B$2:$P$301))</f>
        <v>-10</v>
      </c>
      <c r="L80" s="34" t="s">
        <v>702</v>
      </c>
      <c r="M80" s="34" t="s">
        <v>702</v>
      </c>
      <c r="N80" s="34" t="s">
        <v>702</v>
      </c>
    </row>
    <row r="81" spans="1:14" x14ac:dyDescent="0.3">
      <c r="A81" s="2" t="str">
        <f>'Viajeros Hoteles y Apartamet'!A81</f>
        <v>2010</v>
      </c>
      <c r="B81" s="2" t="str">
        <f>'Viajeros Hoteles y Apartamet'!B81</f>
        <v>10</v>
      </c>
      <c r="C81" s="3">
        <f>'Viajeros Hoteles y Apartamet'!S81</f>
        <v>14336</v>
      </c>
      <c r="D81" s="3" cm="1">
        <f t="array" ref="D81">_xlfn.XLOOKUP(transformación!A72,'[1]Pib Pc'!$A$2:$A$81,_xlfn.XLOOKUP($C$1,'[1]Pib Pc'!B$1:P$1,'[1]Pib Pc'!$B$2:$P$81))</f>
        <v>2650</v>
      </c>
      <c r="E81" s="19" cm="1">
        <f t="array" ref="E81">_xlfn.XLOOKUP(transformación!B72,'[1]IPC Armonizado'!$A$2:$A$250,_xlfn.XLOOKUP($C$1,'[1]IPC Armonizado'!$B$1:$Q$1,'[1]IPC Armonizado'!$B$2:$Q$250))</f>
        <v>93.3</v>
      </c>
      <c r="F81" s="19" cm="1">
        <f t="array" ref="F81">_xlfn.XLOOKUP(transformación!A72,'[1]Desempleo armonizado'!$A$2:$A$101,_xlfn.XLOOKUP($C$1,'[1]Desempleo armonizado'!$B$1:$P$1,'[1]Desempleo armonizado'!$B$2:$P$101))</f>
        <v>9.3000000000000007</v>
      </c>
      <c r="G81" s="26" cm="1">
        <f t="array" ref="G81">IFERROR(_xlfn.XLOOKUP(transformación!$B72,[1]Forwarkeys!$B$2:$B$1000,_xlfn.XLOOKUP($C$1,[1]Forwarkeys!$C$1:$BA$1,[1]Forwarkeys!$C$2:$BA$1000)),"-")</f>
        <v>4139</v>
      </c>
      <c r="H81" s="19">
        <f>España!E81</f>
        <v>95.03</v>
      </c>
      <c r="I81" s="3">
        <f>[1]Aeropuerto!$O74</f>
        <v>4274</v>
      </c>
      <c r="J81" s="3" cm="1">
        <f t="array" ref="J81">_xlfn.XLOOKUP(transformación!$B72,[1]Mortalidad!$A$2:$A$301,_xlfn.XLOOKUP($C$1,[1]Mortalidad!$B$1:$P$1,[1]Mortalidad!$B$2:$P$301))</f>
        <v>33188</v>
      </c>
      <c r="K81" s="19" cm="1">
        <f t="array" ref="K81">_xlfn.XLOOKUP(transformación!$B72,'[1]Indice del consumidor'!$A$2:$A$301,_xlfn.XLOOKUP($C$1,'[1]Indice del consumidor'!$B$1:$P$1,'[1]Indice del consumidor'!$B$2:$P$301))</f>
        <v>-10.4</v>
      </c>
      <c r="L81" s="34" t="s">
        <v>702</v>
      </c>
      <c r="M81" s="34" t="s">
        <v>702</v>
      </c>
      <c r="N81" s="34" t="s">
        <v>702</v>
      </c>
    </row>
    <row r="82" spans="1:14" x14ac:dyDescent="0.3">
      <c r="A82" s="2" t="str">
        <f>'Viajeros Hoteles y Apartamet'!A82</f>
        <v>2010</v>
      </c>
      <c r="B82" s="2" t="str">
        <f>'Viajeros Hoteles y Apartamet'!B82</f>
        <v>11</v>
      </c>
      <c r="C82" s="3">
        <f>'Viajeros Hoteles y Apartamet'!S82</f>
        <v>3096</v>
      </c>
      <c r="D82" s="3" cm="1">
        <f t="array" ref="D82">_xlfn.XLOOKUP(transformación!A73,'[1]Pib Pc'!$A$2:$A$81,_xlfn.XLOOKUP($C$1,'[1]Pib Pc'!B$1:P$1,'[1]Pib Pc'!$B$2:$P$81))</f>
        <v>2650</v>
      </c>
      <c r="E82" s="19" cm="1">
        <f t="array" ref="E82">_xlfn.XLOOKUP(transformación!B73,'[1]IPC Armonizado'!$A$2:$A$250,_xlfn.XLOOKUP($C$1,'[1]IPC Armonizado'!$B$1:$Q$1,'[1]IPC Armonizado'!$B$2:$Q$250))</f>
        <v>93.4</v>
      </c>
      <c r="F82" s="19" cm="1">
        <f t="array" ref="F82">_xlfn.XLOOKUP(transformación!A73,'[1]Desempleo armonizado'!$A$2:$A$101,_xlfn.XLOOKUP($C$1,'[1]Desempleo armonizado'!$B$1:$P$1,'[1]Desempleo armonizado'!$B$2:$P$101))</f>
        <v>9.3000000000000007</v>
      </c>
      <c r="G82" s="26" cm="1">
        <f t="array" ref="G82">IFERROR(_xlfn.XLOOKUP(transformación!$B73,[1]Forwarkeys!$B$2:$B$1000,_xlfn.XLOOKUP($C$1,[1]Forwarkeys!$C$1:$BA$1,[1]Forwarkeys!$C$2:$BA$1000)),"-")</f>
        <v>0</v>
      </c>
      <c r="H82" s="19">
        <f>España!E82</f>
        <v>95.33</v>
      </c>
      <c r="I82" s="3">
        <f>[1]Aeropuerto!$O75</f>
        <v>493</v>
      </c>
      <c r="J82" s="3" cm="1">
        <f t="array" ref="J82">_xlfn.XLOOKUP(transformación!$B73,[1]Mortalidad!$A$2:$A$301,_xlfn.XLOOKUP($C$1,[1]Mortalidad!$B$1:$P$1,[1]Mortalidad!$B$2:$P$301))</f>
        <v>30806</v>
      </c>
      <c r="K82" s="19" cm="1">
        <f t="array" ref="K82">_xlfn.XLOOKUP(transformación!$B73,'[1]Indice del consumidor'!$A$2:$A$301,_xlfn.XLOOKUP($C$1,'[1]Indice del consumidor'!$B$1:$P$1,'[1]Indice del consumidor'!$B$2:$P$301))</f>
        <v>-11.7</v>
      </c>
      <c r="L82" s="34" t="s">
        <v>702</v>
      </c>
      <c r="M82" s="34" t="s">
        <v>702</v>
      </c>
      <c r="N82" s="34" t="s">
        <v>702</v>
      </c>
    </row>
    <row r="83" spans="1:14" x14ac:dyDescent="0.3">
      <c r="A83" s="2" t="str">
        <f>'Viajeros Hoteles y Apartamet'!A83</f>
        <v>2010</v>
      </c>
      <c r="B83" s="2" t="str">
        <f>'Viajeros Hoteles y Apartamet'!B83</f>
        <v>12</v>
      </c>
      <c r="C83" s="3">
        <f>'Viajeros Hoteles y Apartamet'!S83</f>
        <v>860</v>
      </c>
      <c r="D83" s="3" cm="1">
        <f t="array" ref="D83">_xlfn.XLOOKUP(transformación!A74,'[1]Pib Pc'!$A$2:$A$81,_xlfn.XLOOKUP($C$1,'[1]Pib Pc'!B$1:P$1,'[1]Pib Pc'!$B$2:$P$81))</f>
        <v>2650</v>
      </c>
      <c r="E83" s="19" cm="1">
        <f t="array" ref="E83">_xlfn.XLOOKUP(transformación!B74,'[1]IPC Armonizado'!$A$2:$A$250,_xlfn.XLOOKUP($C$1,'[1]IPC Armonizado'!$B$1:$Q$1,'[1]IPC Armonizado'!$B$2:$Q$250))</f>
        <v>93.7</v>
      </c>
      <c r="F83" s="19" cm="1">
        <f t="array" ref="F83">_xlfn.XLOOKUP(transformación!A74,'[1]Desempleo armonizado'!$A$2:$A$101,_xlfn.XLOOKUP($C$1,'[1]Desempleo armonizado'!$B$1:$P$1,'[1]Desempleo armonizado'!$B$2:$P$101))</f>
        <v>9.3000000000000007</v>
      </c>
      <c r="G83" s="26" cm="1">
        <f t="array" ref="G83">IFERROR(_xlfn.XLOOKUP(transformación!$B74,[1]Forwarkeys!$B$2:$B$1000,_xlfn.XLOOKUP($C$1,[1]Forwarkeys!$C$1:$BA$1,[1]Forwarkeys!$C$2:$BA$1000)),"-")</f>
        <v>0</v>
      </c>
      <c r="H83" s="19">
        <f>España!E83</f>
        <v>95.86</v>
      </c>
      <c r="I83" s="3">
        <f>[1]Aeropuerto!$O76</f>
        <v>0</v>
      </c>
      <c r="J83" s="3" cm="1">
        <f t="array" ref="J83">_xlfn.XLOOKUP(transformación!$B74,[1]Mortalidad!$A$2:$A$301,_xlfn.XLOOKUP($C$1,[1]Mortalidad!$B$1:$P$1,[1]Mortalidad!$B$2:$P$301))</f>
        <v>34456</v>
      </c>
      <c r="K83" s="19" cm="1">
        <f t="array" ref="K83">_xlfn.XLOOKUP(transformación!$B74,'[1]Indice del consumidor'!$A$2:$A$301,_xlfn.XLOOKUP($C$1,'[1]Indice del consumidor'!$B$1:$P$1,'[1]Indice del consumidor'!$B$2:$P$301))</f>
        <v>-11.4</v>
      </c>
      <c r="L83" s="34" t="s">
        <v>702</v>
      </c>
      <c r="M83" s="34" t="s">
        <v>702</v>
      </c>
      <c r="N83" s="34" t="s">
        <v>702</v>
      </c>
    </row>
    <row r="84" spans="1:14" x14ac:dyDescent="0.3">
      <c r="A84" s="2" t="str">
        <f>'Viajeros Hoteles y Apartamet'!A84</f>
        <v>2011</v>
      </c>
      <c r="B84" s="2" t="str">
        <f>'Viajeros Hoteles y Apartamet'!B84</f>
        <v>1</v>
      </c>
      <c r="C84" s="3">
        <f>'Viajeros Hoteles y Apartamet'!S84</f>
        <v>1268</v>
      </c>
      <c r="D84" s="3" cm="1">
        <f t="array" ref="D84">_xlfn.XLOOKUP(transformación!A75,'[1]Pib Pc'!$A$2:$A$81,_xlfn.XLOOKUP($C$1,'[1]Pib Pc'!B$1:P$1,'[1]Pib Pc'!$B$2:$P$81))</f>
        <v>2340</v>
      </c>
      <c r="E84" s="19" cm="1">
        <f t="array" ref="E84">_xlfn.XLOOKUP(transformación!B75,'[1]IPC Armonizado'!$A$2:$A$250,_xlfn.XLOOKUP($C$1,'[1]IPC Armonizado'!$B$1:$Q$1,'[1]IPC Armonizado'!$B$2:$Q$250))</f>
        <v>94.7</v>
      </c>
      <c r="F84" s="19" cm="1">
        <f t="array" ref="F84">_xlfn.XLOOKUP(transformación!A75,'[1]Desempleo armonizado'!$A$2:$A$101,_xlfn.XLOOKUP($C$1,'[1]Desempleo armonizado'!$B$1:$P$1,'[1]Desempleo armonizado'!$B$2:$P$101))</f>
        <v>10.1</v>
      </c>
      <c r="G84" s="26" cm="1">
        <f t="array" ref="G84">IFERROR(_xlfn.XLOOKUP(transformación!$B75,[1]Forwarkeys!$B$2:$B$1000,_xlfn.XLOOKUP($C$1,[1]Forwarkeys!$C$1:$BA$1,[1]Forwarkeys!$C$2:$BA$1000)),"-")</f>
        <v>0</v>
      </c>
      <c r="H84" s="19">
        <f>España!E84</f>
        <v>94.6</v>
      </c>
      <c r="I84" s="3">
        <f>[1]Aeropuerto!$O77</f>
        <v>4</v>
      </c>
      <c r="J84" s="3" cm="1">
        <f t="array" ref="J84">_xlfn.XLOOKUP(transformación!$B75,[1]Mortalidad!$A$2:$A$301,_xlfn.XLOOKUP($C$1,[1]Mortalidad!$B$1:$P$1,[1]Mortalidad!$B$2:$P$301))</f>
        <v>34608</v>
      </c>
      <c r="K84" s="19" cm="1">
        <f t="array" ref="K84">_xlfn.XLOOKUP(transformación!$B75,'[1]Indice del consumidor'!$A$2:$A$301,_xlfn.XLOOKUP($C$1,'[1]Indice del consumidor'!$B$1:$P$1,'[1]Indice del consumidor'!$B$2:$P$301))</f>
        <v>-10</v>
      </c>
      <c r="L84" s="34" t="s">
        <v>702</v>
      </c>
      <c r="M84" s="34" t="s">
        <v>702</v>
      </c>
      <c r="N84" s="34" t="s">
        <v>702</v>
      </c>
    </row>
    <row r="85" spans="1:14" x14ac:dyDescent="0.3">
      <c r="A85" s="2" t="str">
        <f>'Viajeros Hoteles y Apartamet'!A85</f>
        <v>2011</v>
      </c>
      <c r="B85" s="2" t="str">
        <f>'Viajeros Hoteles y Apartamet'!B85</f>
        <v>2</v>
      </c>
      <c r="C85" s="3">
        <f>'Viajeros Hoteles y Apartamet'!S85</f>
        <v>1819</v>
      </c>
      <c r="D85" s="3" cm="1">
        <f t="array" ref="D85">_xlfn.XLOOKUP(transformación!A76,'[1]Pib Pc'!$A$2:$A$81,_xlfn.XLOOKUP($C$1,'[1]Pib Pc'!B$1:P$1,'[1]Pib Pc'!$B$2:$P$81))</f>
        <v>2340</v>
      </c>
      <c r="E85" s="19" cm="1">
        <f t="array" ref="E85">_xlfn.XLOOKUP(transformación!B76,'[1]IPC Armonizado'!$A$2:$A$250,_xlfn.XLOOKUP($C$1,'[1]IPC Armonizado'!$B$1:$Q$1,'[1]IPC Armonizado'!$B$2:$Q$250))</f>
        <v>94.9</v>
      </c>
      <c r="F85" s="19" cm="1">
        <f t="array" ref="F85">_xlfn.XLOOKUP(transformación!A76,'[1]Desempleo armonizado'!$A$2:$A$101,_xlfn.XLOOKUP($C$1,'[1]Desempleo armonizado'!$B$1:$P$1,'[1]Desempleo armonizado'!$B$2:$P$101))</f>
        <v>10.1</v>
      </c>
      <c r="G85" s="26" cm="1">
        <f t="array" ref="G85">IFERROR(_xlfn.XLOOKUP(transformación!$B76,[1]Forwarkeys!$B$2:$B$1000,_xlfn.XLOOKUP($C$1,[1]Forwarkeys!$C$1:$BA$1,[1]Forwarkeys!$C$2:$BA$1000)),"-")</f>
        <v>0</v>
      </c>
      <c r="H85" s="19">
        <f>España!E85</f>
        <v>94.7</v>
      </c>
      <c r="I85" s="3">
        <f>[1]Aeropuerto!$O78</f>
        <v>1</v>
      </c>
      <c r="J85" s="3" cm="1">
        <f t="array" ref="J85">_xlfn.XLOOKUP(transformación!$B76,[1]Mortalidad!$A$2:$A$301,_xlfn.XLOOKUP($C$1,[1]Mortalidad!$B$1:$P$1,[1]Mortalidad!$B$2:$P$301))</f>
        <v>31839</v>
      </c>
      <c r="K85" s="19" cm="1">
        <f t="array" ref="K85">_xlfn.XLOOKUP(transformación!$B76,'[1]Indice del consumidor'!$A$2:$A$301,_xlfn.XLOOKUP($C$1,'[1]Indice del consumidor'!$B$1:$P$1,'[1]Indice del consumidor'!$B$2:$P$301))</f>
        <v>-11.5</v>
      </c>
      <c r="L85" s="34" t="s">
        <v>702</v>
      </c>
      <c r="M85" s="34" t="s">
        <v>702</v>
      </c>
      <c r="N85" s="34" t="s">
        <v>702</v>
      </c>
    </row>
    <row r="86" spans="1:14" x14ac:dyDescent="0.3">
      <c r="A86" s="2" t="str">
        <f>'Viajeros Hoteles y Apartamet'!A86</f>
        <v>2011</v>
      </c>
      <c r="B86" s="2" t="str">
        <f>'Viajeros Hoteles y Apartamet'!B86</f>
        <v>3</v>
      </c>
      <c r="C86" s="3">
        <f>'Viajeros Hoteles y Apartamet'!S86</f>
        <v>13123</v>
      </c>
      <c r="D86" s="3" cm="1">
        <f t="array" ref="D86">_xlfn.XLOOKUP(transformación!A77,'[1]Pib Pc'!$A$2:$A$81,_xlfn.XLOOKUP($C$1,'[1]Pib Pc'!B$1:P$1,'[1]Pib Pc'!$B$2:$P$81))</f>
        <v>2340</v>
      </c>
      <c r="E86" s="19" cm="1">
        <f t="array" ref="E86">_xlfn.XLOOKUP(transformación!B77,'[1]IPC Armonizado'!$A$2:$A$250,_xlfn.XLOOKUP($C$1,'[1]IPC Armonizado'!$B$1:$Q$1,'[1]IPC Armonizado'!$B$2:$Q$250))</f>
        <v>95.7</v>
      </c>
      <c r="F86" s="19" cm="1">
        <f t="array" ref="F86">_xlfn.XLOOKUP(transformación!A77,'[1]Desempleo armonizado'!$A$2:$A$101,_xlfn.XLOOKUP($C$1,'[1]Desempleo armonizado'!$B$1:$P$1,'[1]Desempleo armonizado'!$B$2:$P$101))</f>
        <v>10.1</v>
      </c>
      <c r="G86" s="26" cm="1">
        <f t="array" ref="G86">IFERROR(_xlfn.XLOOKUP(transformación!$B77,[1]Forwarkeys!$B$2:$B$1000,_xlfn.XLOOKUP($C$1,[1]Forwarkeys!$C$1:$BA$1,[1]Forwarkeys!$C$2:$BA$1000)),"-")</f>
        <v>378</v>
      </c>
      <c r="H86" s="19">
        <f>España!E86</f>
        <v>96.93</v>
      </c>
      <c r="I86" s="3">
        <f>[1]Aeropuerto!$O79</f>
        <v>1887</v>
      </c>
      <c r="J86" s="3" cm="1">
        <f t="array" ref="J86">_xlfn.XLOOKUP(transformación!$B77,[1]Mortalidad!$A$2:$A$301,_xlfn.XLOOKUP($C$1,[1]Mortalidad!$B$1:$P$1,[1]Mortalidad!$B$2:$P$301))</f>
        <v>34697</v>
      </c>
      <c r="K86" s="19" cm="1">
        <f t="array" ref="K86">_xlfn.XLOOKUP(transformación!$B77,'[1]Indice del consumidor'!$A$2:$A$301,_xlfn.XLOOKUP($C$1,'[1]Indice del consumidor'!$B$1:$P$1,'[1]Indice del consumidor'!$B$2:$P$301))</f>
        <v>-15.8</v>
      </c>
      <c r="L86" s="34" t="s">
        <v>702</v>
      </c>
      <c r="M86" s="34" t="s">
        <v>702</v>
      </c>
      <c r="N86" s="34" t="s">
        <v>702</v>
      </c>
    </row>
    <row r="87" spans="1:14" x14ac:dyDescent="0.3">
      <c r="A87" s="2" t="str">
        <f>'Viajeros Hoteles y Apartamet'!A87</f>
        <v>2011</v>
      </c>
      <c r="B87" s="2" t="str">
        <f>'Viajeros Hoteles y Apartamet'!B87</f>
        <v>4</v>
      </c>
      <c r="C87" s="3">
        <f>'Viajeros Hoteles y Apartamet'!S87</f>
        <v>24042</v>
      </c>
      <c r="D87" s="3" cm="1">
        <f t="array" ref="D87">_xlfn.XLOOKUP(transformación!A78,'[1]Pib Pc'!$A$2:$A$81,_xlfn.XLOOKUP($C$1,'[1]Pib Pc'!B$1:P$1,'[1]Pib Pc'!$B$2:$P$81))</f>
        <v>2460</v>
      </c>
      <c r="E87" s="19" cm="1">
        <f t="array" ref="E87">_xlfn.XLOOKUP(transformación!B78,'[1]IPC Armonizado'!$A$2:$A$250,_xlfn.XLOOKUP($C$1,'[1]IPC Armonizado'!$B$1:$Q$1,'[1]IPC Armonizado'!$B$2:$Q$250))</f>
        <v>96.2</v>
      </c>
      <c r="F87" s="19" cm="1">
        <f t="array" ref="F87">_xlfn.XLOOKUP(transformación!A78,'[1]Desempleo armonizado'!$A$2:$A$101,_xlfn.XLOOKUP($C$1,'[1]Desempleo armonizado'!$B$1:$P$1,'[1]Desempleo armonizado'!$B$2:$P$101))</f>
        <v>9.5</v>
      </c>
      <c r="G87" s="26" cm="1">
        <f t="array" ref="G87">IFERROR(_xlfn.XLOOKUP(transformación!$B78,[1]Forwarkeys!$B$2:$B$1000,_xlfn.XLOOKUP($C$1,[1]Forwarkeys!$C$1:$BA$1,[1]Forwarkeys!$C$2:$BA$1000)),"-")</f>
        <v>3402</v>
      </c>
      <c r="H87" s="19">
        <f>España!E87</f>
        <v>97.78</v>
      </c>
      <c r="I87" s="3">
        <f>[1]Aeropuerto!$O80</f>
        <v>6143</v>
      </c>
      <c r="J87" s="3" cm="1">
        <f t="array" ref="J87">_xlfn.XLOOKUP(transformación!$B78,[1]Mortalidad!$A$2:$A$301,_xlfn.XLOOKUP($C$1,[1]Mortalidad!$B$1:$P$1,[1]Mortalidad!$B$2:$P$301))</f>
        <v>31297</v>
      </c>
      <c r="K87" s="19" cm="1">
        <f t="array" ref="K87">_xlfn.XLOOKUP(transformación!$B78,'[1]Indice del consumidor'!$A$2:$A$301,_xlfn.XLOOKUP($C$1,'[1]Indice del consumidor'!$B$1:$P$1,'[1]Indice del consumidor'!$B$2:$P$301))</f>
        <v>-19.600000000000001</v>
      </c>
      <c r="L87" s="34" t="s">
        <v>702</v>
      </c>
      <c r="M87" s="34" t="s">
        <v>702</v>
      </c>
      <c r="N87" s="34" t="s">
        <v>702</v>
      </c>
    </row>
    <row r="88" spans="1:14" x14ac:dyDescent="0.3">
      <c r="A88" s="2" t="str">
        <f>'Viajeros Hoteles y Apartamet'!A88</f>
        <v>2011</v>
      </c>
      <c r="B88" s="2" t="str">
        <f>'Viajeros Hoteles y Apartamet'!B88</f>
        <v>5</v>
      </c>
      <c r="C88" s="3">
        <f>'Viajeros Hoteles y Apartamet'!S88</f>
        <v>19320</v>
      </c>
      <c r="D88" s="3" cm="1">
        <f t="array" ref="D88">_xlfn.XLOOKUP(transformación!A79,'[1]Pib Pc'!$A$2:$A$81,_xlfn.XLOOKUP($C$1,'[1]Pib Pc'!B$1:P$1,'[1]Pib Pc'!$B$2:$P$81))</f>
        <v>2460</v>
      </c>
      <c r="E88" s="19" cm="1">
        <f t="array" ref="E88">_xlfn.XLOOKUP(transformación!B79,'[1]IPC Armonizado'!$A$2:$A$250,_xlfn.XLOOKUP($C$1,'[1]IPC Armonizado'!$B$1:$Q$1,'[1]IPC Armonizado'!$B$2:$Q$250))</f>
        <v>96.7</v>
      </c>
      <c r="F88" s="19" cm="1">
        <f t="array" ref="F88">_xlfn.XLOOKUP(transformación!A79,'[1]Desempleo armonizado'!$A$2:$A$101,_xlfn.XLOOKUP($C$1,'[1]Desempleo armonizado'!$B$1:$P$1,'[1]Desempleo armonizado'!$B$2:$P$101))</f>
        <v>9.5</v>
      </c>
      <c r="G88" s="26" cm="1">
        <f t="array" ref="G88">IFERROR(_xlfn.XLOOKUP(transformación!$B79,[1]Forwarkeys!$B$2:$B$1000,_xlfn.XLOOKUP($C$1,[1]Forwarkeys!$C$1:$BA$1,[1]Forwarkeys!$C$2:$BA$1000)),"-")</f>
        <v>3402</v>
      </c>
      <c r="H88" s="19">
        <f>España!E88</f>
        <v>97.66</v>
      </c>
      <c r="I88" s="3">
        <f>[1]Aeropuerto!$O81</f>
        <v>4843</v>
      </c>
      <c r="J88" s="3" cm="1">
        <f t="array" ref="J88">_xlfn.XLOOKUP(transformación!$B79,[1]Mortalidad!$A$2:$A$301,_xlfn.XLOOKUP($C$1,[1]Mortalidad!$B$1:$P$1,[1]Mortalidad!$B$2:$P$301))</f>
        <v>31155</v>
      </c>
      <c r="K88" s="19" cm="1">
        <f t="array" ref="K88">_xlfn.XLOOKUP(transformación!$B79,'[1]Indice del consumidor'!$A$2:$A$301,_xlfn.XLOOKUP($C$1,'[1]Indice del consumidor'!$B$1:$P$1,'[1]Indice del consumidor'!$B$2:$P$301))</f>
        <v>-12.9</v>
      </c>
      <c r="L88" s="34" t="s">
        <v>702</v>
      </c>
      <c r="M88" s="34" t="s">
        <v>702</v>
      </c>
      <c r="N88" s="34" t="s">
        <v>702</v>
      </c>
    </row>
    <row r="89" spans="1:14" x14ac:dyDescent="0.3">
      <c r="A89" s="2" t="str">
        <f>'Viajeros Hoteles y Apartamet'!A89</f>
        <v>2011</v>
      </c>
      <c r="B89" s="2" t="str">
        <f>'Viajeros Hoteles y Apartamet'!B89</f>
        <v>6</v>
      </c>
      <c r="C89" s="3">
        <f>'Viajeros Hoteles y Apartamet'!S89</f>
        <v>22575</v>
      </c>
      <c r="D89" s="3" cm="1">
        <f t="array" ref="D89">_xlfn.XLOOKUP(transformación!A80,'[1]Pib Pc'!$A$2:$A$81,_xlfn.XLOOKUP($C$1,'[1]Pib Pc'!B$1:P$1,'[1]Pib Pc'!$B$2:$P$81))</f>
        <v>2460</v>
      </c>
      <c r="E89" s="19" cm="1">
        <f t="array" ref="E89">_xlfn.XLOOKUP(transformación!B80,'[1]IPC Armonizado'!$A$2:$A$250,_xlfn.XLOOKUP($C$1,'[1]IPC Armonizado'!$B$1:$Q$1,'[1]IPC Armonizado'!$B$2:$Q$250))</f>
        <v>96.3</v>
      </c>
      <c r="F89" s="19" cm="1">
        <f t="array" ref="F89">_xlfn.XLOOKUP(transformación!A80,'[1]Desempleo armonizado'!$A$2:$A$101,_xlfn.XLOOKUP($C$1,'[1]Desempleo armonizado'!$B$1:$P$1,'[1]Desempleo armonizado'!$B$2:$P$101))</f>
        <v>9.5</v>
      </c>
      <c r="G89" s="26" cm="1">
        <f t="array" ref="G89">IFERROR(_xlfn.XLOOKUP(transformación!$B80,[1]Forwarkeys!$B$2:$B$1000,_xlfn.XLOOKUP($C$1,[1]Forwarkeys!$C$1:$BA$1,[1]Forwarkeys!$C$2:$BA$1000)),"-")</f>
        <v>3024</v>
      </c>
      <c r="H89" s="19">
        <f>España!E89</f>
        <v>97.48</v>
      </c>
      <c r="I89" s="3">
        <f>[1]Aeropuerto!$O82</f>
        <v>5143</v>
      </c>
      <c r="J89" s="3" cm="1">
        <f t="array" ref="J89">_xlfn.XLOOKUP(transformación!$B80,[1]Mortalidad!$A$2:$A$301,_xlfn.XLOOKUP($C$1,[1]Mortalidad!$B$1:$P$1,[1]Mortalidad!$B$2:$P$301))</f>
        <v>28555</v>
      </c>
      <c r="K89" s="19" cm="1">
        <f t="array" ref="K89">_xlfn.XLOOKUP(transformación!$B80,'[1]Indice del consumidor'!$A$2:$A$301,_xlfn.XLOOKUP($C$1,'[1]Indice del consumidor'!$B$1:$P$1,'[1]Indice del consumidor'!$B$2:$P$301))</f>
        <v>-14</v>
      </c>
      <c r="L89" s="34" t="s">
        <v>702</v>
      </c>
      <c r="M89" s="34" t="s">
        <v>702</v>
      </c>
      <c r="N89" s="34" t="s">
        <v>702</v>
      </c>
    </row>
    <row r="90" spans="1:14" x14ac:dyDescent="0.3">
      <c r="A90" s="2" t="str">
        <f>'Viajeros Hoteles y Apartamet'!A90</f>
        <v>2011</v>
      </c>
      <c r="B90" s="2" t="str">
        <f>'Viajeros Hoteles y Apartamet'!B90</f>
        <v>7</v>
      </c>
      <c r="C90" s="3">
        <f>'Viajeros Hoteles y Apartamet'!S90</f>
        <v>25974</v>
      </c>
      <c r="D90" s="3" cm="1">
        <f t="array" ref="D90">_xlfn.XLOOKUP(transformación!A81,'[1]Pib Pc'!$A$2:$A$81,_xlfn.XLOOKUP($C$1,'[1]Pib Pc'!B$1:P$1,'[1]Pib Pc'!$B$2:$P$81))</f>
        <v>2400</v>
      </c>
      <c r="E90" s="19" cm="1">
        <f t="array" ref="E90">_xlfn.XLOOKUP(transformación!B81,'[1]IPC Armonizado'!$A$2:$A$250,_xlfn.XLOOKUP($C$1,'[1]IPC Armonizado'!$B$1:$Q$1,'[1]IPC Armonizado'!$B$2:$Q$250))</f>
        <v>96.1</v>
      </c>
      <c r="F90" s="19" cm="1">
        <f t="array" ref="F90">_xlfn.XLOOKUP(transformación!A81,'[1]Desempleo armonizado'!$A$2:$A$101,_xlfn.XLOOKUP($C$1,'[1]Desempleo armonizado'!$B$1:$P$1,'[1]Desempleo armonizado'!$B$2:$P$101))</f>
        <v>9.3000000000000007</v>
      </c>
      <c r="G90" s="26" cm="1">
        <f t="array" ref="G90">IFERROR(_xlfn.XLOOKUP(transformación!$B81,[1]Forwarkeys!$B$2:$B$1000,_xlfn.XLOOKUP($C$1,[1]Forwarkeys!$C$1:$BA$1,[1]Forwarkeys!$C$2:$BA$1000)),"-")</f>
        <v>3402</v>
      </c>
      <c r="H90" s="19">
        <f>España!E90</f>
        <v>96.34</v>
      </c>
      <c r="I90" s="3">
        <f>[1]Aeropuerto!$O83</f>
        <v>5893</v>
      </c>
      <c r="J90" s="3" cm="1">
        <f t="array" ref="J90">_xlfn.XLOOKUP(transformación!$B81,[1]Mortalidad!$A$2:$A$301,_xlfn.XLOOKUP($C$1,[1]Mortalidad!$B$1:$P$1,[1]Mortalidad!$B$2:$P$301))</f>
        <v>29257</v>
      </c>
      <c r="K90" s="19" cm="1">
        <f t="array" ref="K90">_xlfn.XLOOKUP(transformación!$B81,'[1]Indice del consumidor'!$A$2:$A$301,_xlfn.XLOOKUP($C$1,'[1]Indice del consumidor'!$B$1:$P$1,'[1]Indice del consumidor'!$B$2:$P$301))</f>
        <v>-10.3</v>
      </c>
      <c r="L90" s="34" t="s">
        <v>702</v>
      </c>
      <c r="M90" s="34" t="s">
        <v>702</v>
      </c>
      <c r="N90" s="34" t="s">
        <v>702</v>
      </c>
    </row>
    <row r="91" spans="1:14" x14ac:dyDescent="0.3">
      <c r="A91" s="2" t="str">
        <f>'Viajeros Hoteles y Apartamet'!A91</f>
        <v>2011</v>
      </c>
      <c r="B91" s="2" t="str">
        <f>'Viajeros Hoteles y Apartamet'!B91</f>
        <v>8</v>
      </c>
      <c r="C91" s="3">
        <f>'Viajeros Hoteles y Apartamet'!S91</f>
        <v>22845</v>
      </c>
      <c r="D91" s="3" cm="1">
        <f t="array" ref="D91">_xlfn.XLOOKUP(transformación!A82,'[1]Pib Pc'!$A$2:$A$81,_xlfn.XLOOKUP($C$1,'[1]Pib Pc'!B$1:P$1,'[1]Pib Pc'!$B$2:$P$81))</f>
        <v>2400</v>
      </c>
      <c r="E91" s="19" cm="1">
        <f t="array" ref="E91">_xlfn.XLOOKUP(transformación!B82,'[1]IPC Armonizado'!$A$2:$A$250,_xlfn.XLOOKUP($C$1,'[1]IPC Armonizado'!$B$1:$Q$1,'[1]IPC Armonizado'!$B$2:$Q$250))</f>
        <v>96.1</v>
      </c>
      <c r="F91" s="19" cm="1">
        <f t="array" ref="F91">_xlfn.XLOOKUP(transformación!A82,'[1]Desempleo armonizado'!$A$2:$A$101,_xlfn.XLOOKUP($C$1,'[1]Desempleo armonizado'!$B$1:$P$1,'[1]Desempleo armonizado'!$B$2:$P$101))</f>
        <v>9.3000000000000007</v>
      </c>
      <c r="G91" s="26" cm="1">
        <f t="array" ref="G91">IFERROR(_xlfn.XLOOKUP(transformación!$B82,[1]Forwarkeys!$B$2:$B$1000,_xlfn.XLOOKUP($C$1,[1]Forwarkeys!$C$1:$BA$1,[1]Forwarkeys!$C$2:$BA$1000)),"-")</f>
        <v>3402</v>
      </c>
      <c r="H91" s="19">
        <f>España!E91</f>
        <v>96.31</v>
      </c>
      <c r="I91" s="3">
        <f>[1]Aeropuerto!$O84</f>
        <v>6009</v>
      </c>
      <c r="J91" s="3" cm="1">
        <f t="array" ref="J91">_xlfn.XLOOKUP(transformación!$B82,[1]Mortalidad!$A$2:$A$301,_xlfn.XLOOKUP($C$1,[1]Mortalidad!$B$1:$P$1,[1]Mortalidad!$B$2:$P$301))</f>
        <v>29715</v>
      </c>
      <c r="K91" s="19" cm="1">
        <f t="array" ref="K91">_xlfn.XLOOKUP(transformación!$B82,'[1]Indice del consumidor'!$A$2:$A$301,_xlfn.XLOOKUP($C$1,'[1]Indice del consumidor'!$B$1:$P$1,'[1]Indice del consumidor'!$B$2:$P$301))</f>
        <v>-13.1</v>
      </c>
      <c r="L91" s="34" t="s">
        <v>702</v>
      </c>
      <c r="M91" s="34" t="s">
        <v>702</v>
      </c>
      <c r="N91" s="34" t="s">
        <v>702</v>
      </c>
    </row>
    <row r="92" spans="1:14" x14ac:dyDescent="0.3">
      <c r="A92" s="2" t="str">
        <f>'Viajeros Hoteles y Apartamet'!A92</f>
        <v>2011</v>
      </c>
      <c r="B92" s="2" t="str">
        <f>'Viajeros Hoteles y Apartamet'!B92</f>
        <v>9</v>
      </c>
      <c r="C92" s="3">
        <f>'Viajeros Hoteles y Apartamet'!S92</f>
        <v>22860</v>
      </c>
      <c r="D92" s="3" cm="1">
        <f t="array" ref="D92">_xlfn.XLOOKUP(transformación!A83,'[1]Pib Pc'!$A$2:$A$81,_xlfn.XLOOKUP($C$1,'[1]Pib Pc'!B$1:P$1,'[1]Pib Pc'!$B$2:$P$81))</f>
        <v>2400</v>
      </c>
      <c r="E92" s="19" cm="1">
        <f t="array" ref="E92">_xlfn.XLOOKUP(transformación!B83,'[1]IPC Armonizado'!$A$2:$A$250,_xlfn.XLOOKUP($C$1,'[1]IPC Armonizado'!$B$1:$Q$1,'[1]IPC Armonizado'!$B$2:$Q$250))</f>
        <v>96.1</v>
      </c>
      <c r="F92" s="19" cm="1">
        <f t="array" ref="F92">_xlfn.XLOOKUP(transformación!A83,'[1]Desempleo armonizado'!$A$2:$A$101,_xlfn.XLOOKUP($C$1,'[1]Desempleo armonizado'!$B$1:$P$1,'[1]Desempleo armonizado'!$B$2:$P$101))</f>
        <v>9.3000000000000007</v>
      </c>
      <c r="G92" s="26" cm="1">
        <f t="array" ref="G92">IFERROR(_xlfn.XLOOKUP(transformación!$B83,[1]Forwarkeys!$B$2:$B$1000,_xlfn.XLOOKUP($C$1,[1]Forwarkeys!$C$1:$BA$1,[1]Forwarkeys!$C$2:$BA$1000)),"-")</f>
        <v>3024</v>
      </c>
      <c r="H92" s="19">
        <f>España!E92</f>
        <v>97.46</v>
      </c>
      <c r="I92" s="3">
        <f>[1]Aeropuerto!$O85</f>
        <v>5658</v>
      </c>
      <c r="J92" s="3" cm="1">
        <f t="array" ref="J92">_xlfn.XLOOKUP(transformación!$B83,[1]Mortalidad!$A$2:$A$301,_xlfn.XLOOKUP($C$1,[1]Mortalidad!$B$1:$P$1,[1]Mortalidad!$B$2:$P$301))</f>
        <v>28661</v>
      </c>
      <c r="K92" s="19" cm="1">
        <f t="array" ref="K92">_xlfn.XLOOKUP(transformación!$B83,'[1]Indice del consumidor'!$A$2:$A$301,_xlfn.XLOOKUP($C$1,'[1]Indice del consumidor'!$B$1:$P$1,'[1]Indice del consumidor'!$B$2:$P$301))</f>
        <v>-11.5</v>
      </c>
      <c r="L92" s="34" t="s">
        <v>702</v>
      </c>
      <c r="M92" s="34" t="s">
        <v>702</v>
      </c>
      <c r="N92" s="34" t="s">
        <v>702</v>
      </c>
    </row>
    <row r="93" spans="1:14" x14ac:dyDescent="0.3">
      <c r="A93" s="2" t="str">
        <f>'Viajeros Hoteles y Apartamet'!A93</f>
        <v>2011</v>
      </c>
      <c r="B93" s="2" t="str">
        <f>'Viajeros Hoteles y Apartamet'!B93</f>
        <v>10</v>
      </c>
      <c r="C93" s="3">
        <f>'Viajeros Hoteles y Apartamet'!S93</f>
        <v>17527</v>
      </c>
      <c r="D93" s="3" cm="1">
        <f t="array" ref="D93">_xlfn.XLOOKUP(transformación!A84,'[1]Pib Pc'!$A$2:$A$81,_xlfn.XLOOKUP($C$1,'[1]Pib Pc'!B$1:P$1,'[1]Pib Pc'!$B$2:$P$81))</f>
        <v>2590</v>
      </c>
      <c r="E93" s="19" cm="1">
        <f t="array" ref="E93">_xlfn.XLOOKUP(transformación!B84,'[1]IPC Armonizado'!$A$2:$A$250,_xlfn.XLOOKUP($C$1,'[1]IPC Armonizado'!$B$1:$Q$1,'[1]IPC Armonizado'!$B$2:$Q$250))</f>
        <v>96.8</v>
      </c>
      <c r="F93" s="19" cm="1">
        <f t="array" ref="F93">_xlfn.XLOOKUP(transformación!A84,'[1]Desempleo armonizado'!$A$2:$A$101,_xlfn.XLOOKUP($C$1,'[1]Desempleo armonizado'!$B$1:$P$1,'[1]Desempleo armonizado'!$B$2:$P$101))</f>
        <v>9.8000000000000007</v>
      </c>
      <c r="G93" s="26" cm="1">
        <f t="array" ref="G93">IFERROR(_xlfn.XLOOKUP(transformación!$B84,[1]Forwarkeys!$B$2:$B$1000,_xlfn.XLOOKUP($C$1,[1]Forwarkeys!$C$1:$BA$1,[1]Forwarkeys!$C$2:$BA$1000)),"-")</f>
        <v>3402</v>
      </c>
      <c r="H93" s="19">
        <f>España!E93</f>
        <v>97.87</v>
      </c>
      <c r="I93" s="3">
        <f>[1]Aeropuerto!$O86</f>
        <v>5493</v>
      </c>
      <c r="J93" s="3" cm="1">
        <f t="array" ref="J93">_xlfn.XLOOKUP(transformación!$B84,[1]Mortalidad!$A$2:$A$301,_xlfn.XLOOKUP($C$1,[1]Mortalidad!$B$1:$P$1,[1]Mortalidad!$B$2:$P$301))</f>
        <v>32175</v>
      </c>
      <c r="K93" s="19" cm="1">
        <f t="array" ref="K93">_xlfn.XLOOKUP(transformación!$B84,'[1]Indice del consumidor'!$A$2:$A$301,_xlfn.XLOOKUP($C$1,'[1]Indice del consumidor'!$B$1:$P$1,'[1]Indice del consumidor'!$B$2:$P$301))</f>
        <v>-11.1</v>
      </c>
      <c r="L93" s="34" t="s">
        <v>702</v>
      </c>
      <c r="M93" s="34" t="s">
        <v>702</v>
      </c>
      <c r="N93" s="34" t="s">
        <v>702</v>
      </c>
    </row>
    <row r="94" spans="1:14" x14ac:dyDescent="0.3">
      <c r="A94" s="2" t="str">
        <f>'Viajeros Hoteles y Apartamet'!A94</f>
        <v>2011</v>
      </c>
      <c r="B94" s="2" t="str">
        <f>'Viajeros Hoteles y Apartamet'!B94</f>
        <v>11</v>
      </c>
      <c r="C94" s="3">
        <f>'Viajeros Hoteles y Apartamet'!S94</f>
        <v>3556</v>
      </c>
      <c r="D94" s="3" cm="1">
        <f t="array" ref="D94">_xlfn.XLOOKUP(transformación!A85,'[1]Pib Pc'!$A$2:$A$81,_xlfn.XLOOKUP($C$1,'[1]Pib Pc'!B$1:P$1,'[1]Pib Pc'!$B$2:$P$81))</f>
        <v>2590</v>
      </c>
      <c r="E94" s="19" cm="1">
        <f t="array" ref="E94">_xlfn.XLOOKUP(transformación!B85,'[1]IPC Armonizado'!$A$2:$A$250,_xlfn.XLOOKUP($C$1,'[1]IPC Armonizado'!$B$1:$Q$1,'[1]IPC Armonizado'!$B$2:$Q$250))</f>
        <v>97.5</v>
      </c>
      <c r="F94" s="19" cm="1">
        <f t="array" ref="F94">_xlfn.XLOOKUP(transformación!A85,'[1]Desempleo armonizado'!$A$2:$A$101,_xlfn.XLOOKUP($C$1,'[1]Desempleo armonizado'!$B$1:$P$1,'[1]Desempleo armonizado'!$B$2:$P$101))</f>
        <v>9.8000000000000007</v>
      </c>
      <c r="G94" s="26" cm="1">
        <f t="array" ref="G94">IFERROR(_xlfn.XLOOKUP(transformación!$B85,[1]Forwarkeys!$B$2:$B$1000,_xlfn.XLOOKUP($C$1,[1]Forwarkeys!$C$1:$BA$1,[1]Forwarkeys!$C$2:$BA$1000)),"-")</f>
        <v>0</v>
      </c>
      <c r="H94" s="19">
        <f>España!E94</f>
        <v>98.09</v>
      </c>
      <c r="I94" s="3">
        <f>[1]Aeropuerto!$O87</f>
        <v>173</v>
      </c>
      <c r="J94" s="3" cm="1">
        <f t="array" ref="J94">_xlfn.XLOOKUP(transformación!$B85,[1]Mortalidad!$A$2:$A$301,_xlfn.XLOOKUP($C$1,[1]Mortalidad!$B$1:$P$1,[1]Mortalidad!$B$2:$P$301))</f>
        <v>30867</v>
      </c>
      <c r="K94" s="19" cm="1">
        <f t="array" ref="K94">_xlfn.XLOOKUP(transformación!$B85,'[1]Indice del consumidor'!$A$2:$A$301,_xlfn.XLOOKUP($C$1,'[1]Indice del consumidor'!$B$1:$P$1,'[1]Indice del consumidor'!$B$2:$P$301))</f>
        <v>-12.6</v>
      </c>
      <c r="L94" s="34" t="s">
        <v>702</v>
      </c>
      <c r="M94" s="34" t="s">
        <v>702</v>
      </c>
      <c r="N94" s="34" t="s">
        <v>702</v>
      </c>
    </row>
    <row r="95" spans="1:14" x14ac:dyDescent="0.3">
      <c r="A95" s="2" t="str">
        <f>'Viajeros Hoteles y Apartamet'!A95</f>
        <v>2011</v>
      </c>
      <c r="B95" s="2" t="str">
        <f>'Viajeros Hoteles y Apartamet'!B95</f>
        <v>12</v>
      </c>
      <c r="C95" s="3">
        <f>'Viajeros Hoteles y Apartamet'!S95</f>
        <v>2396</v>
      </c>
      <c r="D95" s="3" cm="1">
        <f t="array" ref="D95">_xlfn.XLOOKUP(transformación!A86,'[1]Pib Pc'!$A$2:$A$81,_xlfn.XLOOKUP($C$1,'[1]Pib Pc'!B$1:P$1,'[1]Pib Pc'!$B$2:$P$81))</f>
        <v>2590</v>
      </c>
      <c r="E95" s="19" cm="1">
        <f t="array" ref="E95">_xlfn.XLOOKUP(transformación!B86,'[1]IPC Armonizado'!$A$2:$A$250,_xlfn.XLOOKUP($C$1,'[1]IPC Armonizado'!$B$1:$Q$1,'[1]IPC Armonizado'!$B$2:$Q$250))</f>
        <v>98</v>
      </c>
      <c r="F95" s="19" cm="1">
        <f t="array" ref="F95">_xlfn.XLOOKUP(transformación!A86,'[1]Desempleo armonizado'!$A$2:$A$101,_xlfn.XLOOKUP($C$1,'[1]Desempleo armonizado'!$B$1:$P$1,'[1]Desempleo armonizado'!$B$2:$P$101))</f>
        <v>9.8000000000000007</v>
      </c>
      <c r="G95" s="26" cm="1">
        <f t="array" ref="G95">IFERROR(_xlfn.XLOOKUP(transformación!$B86,[1]Forwarkeys!$B$2:$B$1000,_xlfn.XLOOKUP($C$1,[1]Forwarkeys!$C$1:$BA$1,[1]Forwarkeys!$C$2:$BA$1000)),"-")</f>
        <v>0</v>
      </c>
      <c r="H95" s="19">
        <f>España!E95</f>
        <v>98.11</v>
      </c>
      <c r="I95" s="3">
        <f>[1]Aeropuerto!$O88</f>
        <v>3</v>
      </c>
      <c r="J95" s="3" cm="1">
        <f t="array" ref="J95">_xlfn.XLOOKUP(transformación!$B86,[1]Mortalidad!$A$2:$A$301,_xlfn.XLOOKUP($C$1,[1]Mortalidad!$B$1:$P$1,[1]Mortalidad!$B$2:$P$301))</f>
        <v>32675</v>
      </c>
      <c r="K95" s="19" cm="1">
        <f t="array" ref="K95">_xlfn.XLOOKUP(transformación!$B86,'[1]Indice del consumidor'!$A$2:$A$301,_xlfn.XLOOKUP($C$1,'[1]Indice del consumidor'!$B$1:$P$1,'[1]Indice del consumidor'!$B$2:$P$301))</f>
        <v>-19.899999999999999</v>
      </c>
      <c r="L95" s="34" t="s">
        <v>702</v>
      </c>
      <c r="M95" s="34" t="s">
        <v>702</v>
      </c>
      <c r="N95" s="34" t="s">
        <v>702</v>
      </c>
    </row>
    <row r="96" spans="1:14" x14ac:dyDescent="0.3">
      <c r="A96" s="2" t="str">
        <f>'Viajeros Hoteles y Apartamet'!A96</f>
        <v>2012</v>
      </c>
      <c r="B96" s="2" t="str">
        <f>'Viajeros Hoteles y Apartamet'!B96</f>
        <v>1</v>
      </c>
      <c r="C96" s="3">
        <f>'Viajeros Hoteles y Apartamet'!S96</f>
        <v>1821</v>
      </c>
      <c r="D96" s="3" cm="1">
        <f t="array" ref="D96">_xlfn.XLOOKUP(transformación!A87,'[1]Pib Pc'!$A$2:$A$81,_xlfn.XLOOKUP($C$1,'[1]Pib Pc'!B$1:P$1,'[1]Pib Pc'!$B$2:$P$81))</f>
        <v>2300</v>
      </c>
      <c r="E96" s="19" cm="1">
        <f t="array" ref="E96">_xlfn.XLOOKUP(transformación!B87,'[1]IPC Armonizado'!$A$2:$A$250,_xlfn.XLOOKUP($C$1,'[1]IPC Armonizado'!$B$1:$Q$1,'[1]IPC Armonizado'!$B$2:$Q$250))</f>
        <v>98.6</v>
      </c>
      <c r="F96" s="19" cm="1">
        <f t="array" ref="F96">_xlfn.XLOOKUP(transformación!A87,'[1]Desempleo armonizado'!$A$2:$A$101,_xlfn.XLOOKUP($C$1,'[1]Desempleo armonizado'!$B$1:$P$1,'[1]Desempleo armonizado'!$B$2:$P$101))</f>
        <v>10.5</v>
      </c>
      <c r="G96" s="26" cm="1">
        <f t="array" ref="G96">IFERROR(_xlfn.XLOOKUP(transformación!$B87,[1]Forwarkeys!$B$2:$B$1000,_xlfn.XLOOKUP($C$1,[1]Forwarkeys!$C$1:$BA$1,[1]Forwarkeys!$C$2:$BA$1000)),"-")</f>
        <v>0</v>
      </c>
      <c r="H96" s="19">
        <f>España!E96</f>
        <v>96.48</v>
      </c>
      <c r="I96" s="3">
        <f>[1]Aeropuerto!$O89</f>
        <v>0</v>
      </c>
      <c r="J96" s="3" cm="1">
        <f t="array" ref="J96">_xlfn.XLOOKUP(transformación!$B87,[1]Mortalidad!$A$2:$A$301,_xlfn.XLOOKUP($C$1,[1]Mortalidad!$B$1:$P$1,[1]Mortalidad!$B$2:$P$301))</f>
        <v>33327</v>
      </c>
      <c r="K96" s="19" cm="1">
        <f t="array" ref="K96">_xlfn.XLOOKUP(transformación!$B87,'[1]Indice del consumidor'!$A$2:$A$301,_xlfn.XLOOKUP($C$1,'[1]Indice del consumidor'!$B$1:$P$1,'[1]Indice del consumidor'!$B$2:$P$301))</f>
        <v>-15.4</v>
      </c>
      <c r="L96" s="34" t="s">
        <v>702</v>
      </c>
      <c r="M96" s="34" t="s">
        <v>702</v>
      </c>
      <c r="N96" s="34" t="s">
        <v>702</v>
      </c>
    </row>
    <row r="97" spans="1:14" x14ac:dyDescent="0.3">
      <c r="A97" s="2" t="str">
        <f>'Viajeros Hoteles y Apartamet'!A97</f>
        <v>2012</v>
      </c>
      <c r="B97" s="2" t="str">
        <f>'Viajeros Hoteles y Apartamet'!B97</f>
        <v>2</v>
      </c>
      <c r="C97" s="3">
        <f>'Viajeros Hoteles y Apartamet'!S97</f>
        <v>2485</v>
      </c>
      <c r="D97" s="3" cm="1">
        <f t="array" ref="D97">_xlfn.XLOOKUP(transformación!A88,'[1]Pib Pc'!$A$2:$A$81,_xlfn.XLOOKUP($C$1,'[1]Pib Pc'!B$1:P$1,'[1]Pib Pc'!$B$2:$P$81))</f>
        <v>2300</v>
      </c>
      <c r="E97" s="19" cm="1">
        <f t="array" ref="E97">_xlfn.XLOOKUP(transformación!B88,'[1]IPC Armonizado'!$A$2:$A$250,_xlfn.XLOOKUP($C$1,'[1]IPC Armonizado'!$B$1:$Q$1,'[1]IPC Armonizado'!$B$2:$Q$250))</f>
        <v>99</v>
      </c>
      <c r="F97" s="19" cm="1">
        <f t="array" ref="F97">_xlfn.XLOOKUP(transformación!A88,'[1]Desempleo armonizado'!$A$2:$A$101,_xlfn.XLOOKUP($C$1,'[1]Desempleo armonizado'!$B$1:$P$1,'[1]Desempleo armonizado'!$B$2:$P$101))</f>
        <v>10.5</v>
      </c>
      <c r="G97" s="26" cm="1">
        <f t="array" ref="G97">IFERROR(_xlfn.XLOOKUP(transformación!$B88,[1]Forwarkeys!$B$2:$B$1000,_xlfn.XLOOKUP($C$1,[1]Forwarkeys!$C$1:$BA$1,[1]Forwarkeys!$C$2:$BA$1000)),"-")</f>
        <v>0</v>
      </c>
      <c r="H97" s="19">
        <f>España!E97</f>
        <v>96.51</v>
      </c>
      <c r="I97" s="3">
        <f>[1]Aeropuerto!$O90</f>
        <v>0</v>
      </c>
      <c r="J97" s="3" cm="1">
        <f t="array" ref="J97">_xlfn.XLOOKUP(transformación!$B88,[1]Mortalidad!$A$2:$A$301,_xlfn.XLOOKUP($C$1,[1]Mortalidad!$B$1:$P$1,[1]Mortalidad!$B$2:$P$301))</f>
        <v>32923</v>
      </c>
      <c r="K97" s="19" cm="1">
        <f t="array" ref="K97">_xlfn.XLOOKUP(transformación!$B88,'[1]Indice del consumidor'!$A$2:$A$301,_xlfn.XLOOKUP($C$1,'[1]Indice del consumidor'!$B$1:$P$1,'[1]Indice del consumidor'!$B$2:$P$301))</f>
        <v>-16.399999999999999</v>
      </c>
      <c r="L97" s="34" t="s">
        <v>702</v>
      </c>
      <c r="M97" s="34" t="s">
        <v>702</v>
      </c>
      <c r="N97" s="34" t="s">
        <v>702</v>
      </c>
    </row>
    <row r="98" spans="1:14" x14ac:dyDescent="0.3">
      <c r="A98" s="2" t="str">
        <f>'Viajeros Hoteles y Apartamet'!A98</f>
        <v>2012</v>
      </c>
      <c r="B98" s="2" t="str">
        <f>'Viajeros Hoteles y Apartamet'!B98</f>
        <v>3</v>
      </c>
      <c r="C98" s="3">
        <f>'Viajeros Hoteles y Apartamet'!S98</f>
        <v>2360</v>
      </c>
      <c r="D98" s="3" cm="1">
        <f t="array" ref="D98">_xlfn.XLOOKUP(transformación!A89,'[1]Pib Pc'!$A$2:$A$81,_xlfn.XLOOKUP($C$1,'[1]Pib Pc'!B$1:P$1,'[1]Pib Pc'!$B$2:$P$81))</f>
        <v>2300</v>
      </c>
      <c r="E98" s="19" cm="1">
        <f t="array" ref="E98">_xlfn.XLOOKUP(transformación!B89,'[1]IPC Armonizado'!$A$2:$A$250,_xlfn.XLOOKUP($C$1,'[1]IPC Armonizado'!$B$1:$Q$1,'[1]IPC Armonizado'!$B$2:$Q$250))</f>
        <v>99.5</v>
      </c>
      <c r="F98" s="19" cm="1">
        <f t="array" ref="F98">_xlfn.XLOOKUP(transformación!A89,'[1]Desempleo armonizado'!$A$2:$A$101,_xlfn.XLOOKUP($C$1,'[1]Desempleo armonizado'!$B$1:$P$1,'[1]Desempleo armonizado'!$B$2:$P$101))</f>
        <v>10.5</v>
      </c>
      <c r="G98" s="26" cm="1">
        <f t="array" ref="G98">IFERROR(_xlfn.XLOOKUP(transformación!$B89,[1]Forwarkeys!$B$2:$B$1000,_xlfn.XLOOKUP($C$1,[1]Forwarkeys!$C$1:$BA$1,[1]Forwarkeys!$C$2:$BA$1000)),"-")</f>
        <v>756</v>
      </c>
      <c r="H98" s="19">
        <f>España!E98</f>
        <v>98.64</v>
      </c>
      <c r="I98" s="3">
        <f>[1]Aeropuerto!$O91</f>
        <v>768</v>
      </c>
      <c r="J98" s="3" cm="1">
        <f t="array" ref="J98">_xlfn.XLOOKUP(transformación!$B89,[1]Mortalidad!$A$2:$A$301,_xlfn.XLOOKUP($C$1,[1]Mortalidad!$B$1:$P$1,[1]Mortalidad!$B$2:$P$301))</f>
        <v>33499</v>
      </c>
      <c r="K98" s="19" cm="1">
        <f t="array" ref="K98">_xlfn.XLOOKUP(transformación!$B89,'[1]Indice del consumidor'!$A$2:$A$301,_xlfn.XLOOKUP($C$1,'[1]Indice del consumidor'!$B$1:$P$1,'[1]Indice del consumidor'!$B$2:$P$301))</f>
        <v>-15.6</v>
      </c>
      <c r="L98" s="34" t="s">
        <v>702</v>
      </c>
      <c r="M98" s="34" t="s">
        <v>702</v>
      </c>
      <c r="N98" s="34" t="s">
        <v>702</v>
      </c>
    </row>
    <row r="99" spans="1:14" x14ac:dyDescent="0.3">
      <c r="A99" s="2" t="str">
        <f>'Viajeros Hoteles y Apartamet'!A99</f>
        <v>2012</v>
      </c>
      <c r="B99" s="2" t="str">
        <f>'Viajeros Hoteles y Apartamet'!B99</f>
        <v>4</v>
      </c>
      <c r="C99" s="3">
        <f>'Viajeros Hoteles y Apartamet'!S99</f>
        <v>8862</v>
      </c>
      <c r="D99" s="3" cm="1">
        <f t="array" ref="D99">_xlfn.XLOOKUP(transformación!A90,'[1]Pib Pc'!$A$2:$A$81,_xlfn.XLOOKUP($C$1,'[1]Pib Pc'!B$1:P$1,'[1]Pib Pc'!$B$2:$P$81))</f>
        <v>2410</v>
      </c>
      <c r="E99" s="19" cm="1">
        <f t="array" ref="E99">_xlfn.XLOOKUP(transformación!B90,'[1]IPC Armonizado'!$A$2:$A$250,_xlfn.XLOOKUP($C$1,'[1]IPC Armonizado'!$B$1:$Q$1,'[1]IPC Armonizado'!$B$2:$Q$250))</f>
        <v>100</v>
      </c>
      <c r="F99" s="19" cm="1">
        <f t="array" ref="F99">_xlfn.XLOOKUP(transformación!A90,'[1]Desempleo armonizado'!$A$2:$A$101,_xlfn.XLOOKUP($C$1,'[1]Desempleo armonizado'!$B$1:$P$1,'[1]Desempleo armonizado'!$B$2:$P$101))</f>
        <v>9.9</v>
      </c>
      <c r="G99" s="26" cm="1">
        <f t="array" ref="G99">IFERROR(_xlfn.XLOOKUP(transformación!$B90,[1]Forwarkeys!$B$2:$B$1000,_xlfn.XLOOKUP($C$1,[1]Forwarkeys!$C$1:$BA$1,[1]Forwarkeys!$C$2:$BA$1000)),"-")</f>
        <v>2835</v>
      </c>
      <c r="H99" s="19">
        <f>España!E99</f>
        <v>99.71</v>
      </c>
      <c r="I99" s="3">
        <f>[1]Aeropuerto!$O92</f>
        <v>4765</v>
      </c>
      <c r="J99" s="3" cm="1">
        <f t="array" ref="J99">_xlfn.XLOOKUP(transformación!$B90,[1]Mortalidad!$A$2:$A$301,_xlfn.XLOOKUP($C$1,[1]Mortalidad!$B$1:$P$1,[1]Mortalidad!$B$2:$P$301))</f>
        <v>33063</v>
      </c>
      <c r="K99" s="19" cm="1">
        <f t="array" ref="K99">_xlfn.XLOOKUP(transformación!$B90,'[1]Indice del consumidor'!$A$2:$A$301,_xlfn.XLOOKUP($C$1,'[1]Indice del consumidor'!$B$1:$P$1,'[1]Indice del consumidor'!$B$2:$P$301))</f>
        <v>-16.3</v>
      </c>
      <c r="L99" s="34" t="s">
        <v>702</v>
      </c>
      <c r="M99" s="34" t="s">
        <v>702</v>
      </c>
      <c r="N99" s="34" t="s">
        <v>702</v>
      </c>
    </row>
    <row r="100" spans="1:14" x14ac:dyDescent="0.3">
      <c r="A100" s="2" t="str">
        <f>'Viajeros Hoteles y Apartamet'!A100</f>
        <v>2012</v>
      </c>
      <c r="B100" s="2" t="str">
        <f>'Viajeros Hoteles y Apartamet'!B100</f>
        <v>5</v>
      </c>
      <c r="C100" s="3">
        <f>'Viajeros Hoteles y Apartamet'!S100</f>
        <v>9535</v>
      </c>
      <c r="D100" s="3" cm="1">
        <f t="array" ref="D100">_xlfn.XLOOKUP(transformación!A91,'[1]Pib Pc'!$A$2:$A$81,_xlfn.XLOOKUP($C$1,'[1]Pib Pc'!B$1:P$1,'[1]Pib Pc'!$B$2:$P$81))</f>
        <v>2410</v>
      </c>
      <c r="E100" s="19" cm="1">
        <f t="array" ref="E100">_xlfn.XLOOKUP(transformación!B91,'[1]IPC Armonizado'!$A$2:$A$250,_xlfn.XLOOKUP($C$1,'[1]IPC Armonizado'!$B$1:$Q$1,'[1]IPC Armonizado'!$B$2:$Q$250))</f>
        <v>100.2</v>
      </c>
      <c r="F100" s="19" cm="1">
        <f t="array" ref="F100">_xlfn.XLOOKUP(transformación!A91,'[1]Desempleo armonizado'!$A$2:$A$101,_xlfn.XLOOKUP($C$1,'[1]Desempleo armonizado'!$B$1:$P$1,'[1]Desempleo armonizado'!$B$2:$P$101))</f>
        <v>9.9</v>
      </c>
      <c r="G100" s="26" cm="1">
        <f t="array" ref="G100">IFERROR(_xlfn.XLOOKUP(transformación!$B91,[1]Forwarkeys!$B$2:$B$1000,_xlfn.XLOOKUP($C$1,[1]Forwarkeys!$C$1:$BA$1,[1]Forwarkeys!$C$2:$BA$1000)),"-")</f>
        <v>3213</v>
      </c>
      <c r="H100" s="19">
        <f>España!E100</f>
        <v>99.5</v>
      </c>
      <c r="I100" s="3">
        <f>[1]Aeropuerto!$O93</f>
        <v>4203</v>
      </c>
      <c r="J100" s="3" cm="1">
        <f t="array" ref="J100">_xlfn.XLOOKUP(transformación!$B91,[1]Mortalidad!$A$2:$A$301,_xlfn.XLOOKUP($C$1,[1]Mortalidad!$B$1:$P$1,[1]Mortalidad!$B$2:$P$301))</f>
        <v>31313</v>
      </c>
      <c r="K100" s="19" cm="1">
        <f t="array" ref="K100">_xlfn.XLOOKUP(transformación!$B91,'[1]Indice del consumidor'!$A$2:$A$301,_xlfn.XLOOKUP($C$1,'[1]Indice del consumidor'!$B$1:$P$1,'[1]Indice del consumidor'!$B$2:$P$301))</f>
        <v>-16.600000000000001</v>
      </c>
      <c r="L100" s="34" t="s">
        <v>702</v>
      </c>
      <c r="M100" s="34" t="s">
        <v>702</v>
      </c>
      <c r="N100" s="34" t="s">
        <v>702</v>
      </c>
    </row>
    <row r="101" spans="1:14" x14ac:dyDescent="0.3">
      <c r="A101" s="2" t="str">
        <f>'Viajeros Hoteles y Apartamet'!A101</f>
        <v>2012</v>
      </c>
      <c r="B101" s="2" t="str">
        <f>'Viajeros Hoteles y Apartamet'!B101</f>
        <v>6</v>
      </c>
      <c r="C101" s="3">
        <f>'Viajeros Hoteles y Apartamet'!S101</f>
        <v>12393</v>
      </c>
      <c r="D101" s="3" cm="1">
        <f t="array" ref="D101">_xlfn.XLOOKUP(transformación!A92,'[1]Pib Pc'!$A$2:$A$81,_xlfn.XLOOKUP($C$1,'[1]Pib Pc'!B$1:P$1,'[1]Pib Pc'!$B$2:$P$81))</f>
        <v>2410</v>
      </c>
      <c r="E101" s="19" cm="1">
        <f t="array" ref="E101">_xlfn.XLOOKUP(transformación!B92,'[1]IPC Armonizado'!$A$2:$A$250,_xlfn.XLOOKUP($C$1,'[1]IPC Armonizado'!$B$1:$Q$1,'[1]IPC Armonizado'!$B$2:$Q$250))</f>
        <v>100.4</v>
      </c>
      <c r="F101" s="19" cm="1">
        <f t="array" ref="F101">_xlfn.XLOOKUP(transformación!A92,'[1]Desempleo armonizado'!$A$2:$A$101,_xlfn.XLOOKUP($C$1,'[1]Desempleo armonizado'!$B$1:$P$1,'[1]Desempleo armonizado'!$B$2:$P$101))</f>
        <v>9.9</v>
      </c>
      <c r="G101" s="26" cm="1">
        <f t="array" ref="G101">IFERROR(_xlfn.XLOOKUP(transformación!$B92,[1]Forwarkeys!$B$2:$B$1000,_xlfn.XLOOKUP($C$1,[1]Forwarkeys!$C$1:$BA$1,[1]Forwarkeys!$C$2:$BA$1000)),"-")</f>
        <v>3402</v>
      </c>
      <c r="H101" s="19">
        <f>España!E101</f>
        <v>99.26</v>
      </c>
      <c r="I101" s="3">
        <f>[1]Aeropuerto!$O94</f>
        <v>4743</v>
      </c>
      <c r="J101" s="3" cm="1">
        <f t="array" ref="J101">_xlfn.XLOOKUP(transformación!$B92,[1]Mortalidad!$A$2:$A$301,_xlfn.XLOOKUP($C$1,[1]Mortalidad!$B$1:$P$1,[1]Mortalidad!$B$2:$P$301))</f>
        <v>29894</v>
      </c>
      <c r="K101" s="19" cm="1">
        <f t="array" ref="K101">_xlfn.XLOOKUP(transformación!$B92,'[1]Indice del consumidor'!$A$2:$A$301,_xlfn.XLOOKUP($C$1,'[1]Indice del consumidor'!$B$1:$P$1,'[1]Indice del consumidor'!$B$2:$P$301))</f>
        <v>-18.100000000000001</v>
      </c>
      <c r="L101" s="34" t="s">
        <v>702</v>
      </c>
      <c r="M101" s="34" t="s">
        <v>702</v>
      </c>
      <c r="N101" s="34" t="s">
        <v>702</v>
      </c>
    </row>
    <row r="102" spans="1:14" x14ac:dyDescent="0.3">
      <c r="A102" s="2" t="str">
        <f>'Viajeros Hoteles y Apartamet'!A102</f>
        <v>2012</v>
      </c>
      <c r="B102" s="2" t="str">
        <f>'Viajeros Hoteles y Apartamet'!B102</f>
        <v>7</v>
      </c>
      <c r="C102" s="3">
        <f>'Viajeros Hoteles y Apartamet'!S102</f>
        <v>15408</v>
      </c>
      <c r="D102" s="3" cm="1">
        <f t="array" ref="D102">_xlfn.XLOOKUP(transformación!A93,'[1]Pib Pc'!$A$2:$A$81,_xlfn.XLOOKUP($C$1,'[1]Pib Pc'!B$1:P$1,'[1]Pib Pc'!$B$2:$P$81))</f>
        <v>2500</v>
      </c>
      <c r="E102" s="19" cm="1">
        <f t="array" ref="E102">_xlfn.XLOOKUP(transformación!B93,'[1]IPC Armonizado'!$A$2:$A$250,_xlfn.XLOOKUP($C$1,'[1]IPC Armonizado'!$B$1:$Q$1,'[1]IPC Armonizado'!$B$2:$Q$250))</f>
        <v>100</v>
      </c>
      <c r="F102" s="19" cm="1">
        <f t="array" ref="F102">_xlfn.XLOOKUP(transformación!A93,'[1]Desempleo armonizado'!$A$2:$A$101,_xlfn.XLOOKUP($C$1,'[1]Desempleo armonizado'!$B$1:$P$1,'[1]Desempleo armonizado'!$B$2:$P$101))</f>
        <v>9.9</v>
      </c>
      <c r="G102" s="26" cm="1">
        <f t="array" ref="G102">IFERROR(_xlfn.XLOOKUP(transformación!$B93,[1]Forwarkeys!$B$2:$B$1000,_xlfn.XLOOKUP($C$1,[1]Forwarkeys!$C$1:$BA$1,[1]Forwarkeys!$C$2:$BA$1000)),"-")</f>
        <v>3402</v>
      </c>
      <c r="H102" s="19">
        <f>España!E102</f>
        <v>98.42</v>
      </c>
      <c r="I102" s="3">
        <f>[1]Aeropuerto!$O95</f>
        <v>5833</v>
      </c>
      <c r="J102" s="3" cm="1">
        <f t="array" ref="J102">_xlfn.XLOOKUP(transformación!$B93,[1]Mortalidad!$A$2:$A$301,_xlfn.XLOOKUP($C$1,[1]Mortalidad!$B$1:$P$1,[1]Mortalidad!$B$2:$P$301))</f>
        <v>31464</v>
      </c>
      <c r="K102" s="19" cm="1">
        <f t="array" ref="K102">_xlfn.XLOOKUP(transformación!$B93,'[1]Indice del consumidor'!$A$2:$A$301,_xlfn.XLOOKUP($C$1,'[1]Indice del consumidor'!$B$1:$P$1,'[1]Indice del consumidor'!$B$2:$P$301))</f>
        <v>-14.1</v>
      </c>
      <c r="L102" s="34" t="s">
        <v>702</v>
      </c>
      <c r="M102" s="34" t="s">
        <v>702</v>
      </c>
      <c r="N102" s="34" t="s">
        <v>702</v>
      </c>
    </row>
    <row r="103" spans="1:14" x14ac:dyDescent="0.3">
      <c r="A103" s="2" t="str">
        <f>'Viajeros Hoteles y Apartamet'!A103</f>
        <v>2012</v>
      </c>
      <c r="B103" s="2" t="str">
        <f>'Viajeros Hoteles y Apartamet'!B103</f>
        <v>8</v>
      </c>
      <c r="C103" s="3">
        <f>'Viajeros Hoteles y Apartamet'!S103</f>
        <v>12932</v>
      </c>
      <c r="D103" s="3" cm="1">
        <f t="array" ref="D103">_xlfn.XLOOKUP(transformación!A94,'[1]Pib Pc'!$A$2:$A$81,_xlfn.XLOOKUP($C$1,'[1]Pib Pc'!B$1:P$1,'[1]Pib Pc'!$B$2:$P$81))</f>
        <v>2500</v>
      </c>
      <c r="E103" s="19" cm="1">
        <f t="array" ref="E103">_xlfn.XLOOKUP(transformación!B94,'[1]IPC Armonizado'!$A$2:$A$250,_xlfn.XLOOKUP($C$1,'[1]IPC Armonizado'!$B$1:$Q$1,'[1]IPC Armonizado'!$B$2:$Q$250))</f>
        <v>99.8</v>
      </c>
      <c r="F103" s="19" cm="1">
        <f t="array" ref="F103">_xlfn.XLOOKUP(transformación!A94,'[1]Desempleo armonizado'!$A$2:$A$101,_xlfn.XLOOKUP($C$1,'[1]Desempleo armonizado'!$B$1:$P$1,'[1]Desempleo armonizado'!$B$2:$P$101))</f>
        <v>9.9</v>
      </c>
      <c r="G103" s="26" cm="1">
        <f t="array" ref="G103">IFERROR(_xlfn.XLOOKUP(transformación!$B94,[1]Forwarkeys!$B$2:$B$1000,_xlfn.XLOOKUP($C$1,[1]Forwarkeys!$C$1:$BA$1,[1]Forwarkeys!$C$2:$BA$1000)),"-")</f>
        <v>3024</v>
      </c>
      <c r="H103" s="19">
        <f>España!E103</f>
        <v>98.92</v>
      </c>
      <c r="I103" s="3">
        <f>[1]Aeropuerto!$O96</f>
        <v>5158</v>
      </c>
      <c r="J103" s="3" cm="1">
        <f t="array" ref="J103">_xlfn.XLOOKUP(transformación!$B94,[1]Mortalidad!$A$2:$A$301,_xlfn.XLOOKUP($C$1,[1]Mortalidad!$B$1:$P$1,[1]Mortalidad!$B$2:$P$301))</f>
        <v>29988</v>
      </c>
      <c r="K103" s="19" cm="1">
        <f t="array" ref="K103">_xlfn.XLOOKUP(transformación!$B94,'[1]Indice del consumidor'!$A$2:$A$301,_xlfn.XLOOKUP($C$1,'[1]Indice del consumidor'!$B$1:$P$1,'[1]Indice del consumidor'!$B$2:$P$301))</f>
        <v>-14</v>
      </c>
      <c r="L103" s="34" t="s">
        <v>702</v>
      </c>
      <c r="M103" s="34" t="s">
        <v>702</v>
      </c>
      <c r="N103" s="34" t="s">
        <v>702</v>
      </c>
    </row>
    <row r="104" spans="1:14" x14ac:dyDescent="0.3">
      <c r="A104" s="2" t="str">
        <f>'Viajeros Hoteles y Apartamet'!A104</f>
        <v>2012</v>
      </c>
      <c r="B104" s="2" t="str">
        <f>'Viajeros Hoteles y Apartamet'!B104</f>
        <v>9</v>
      </c>
      <c r="C104" s="3">
        <f>'Viajeros Hoteles y Apartamet'!S104</f>
        <v>15680</v>
      </c>
      <c r="D104" s="3" cm="1">
        <f t="array" ref="D104">_xlfn.XLOOKUP(transformación!A95,'[1]Pib Pc'!$A$2:$A$81,_xlfn.XLOOKUP($C$1,'[1]Pib Pc'!B$1:P$1,'[1]Pib Pc'!$B$2:$P$81))</f>
        <v>2500</v>
      </c>
      <c r="E104" s="19" cm="1">
        <f t="array" ref="E104">_xlfn.XLOOKUP(transformación!B95,'[1]IPC Armonizado'!$A$2:$A$250,_xlfn.XLOOKUP($C$1,'[1]IPC Armonizado'!$B$1:$Q$1,'[1]IPC Armonizado'!$B$2:$Q$250))</f>
        <v>99.8</v>
      </c>
      <c r="F104" s="19" cm="1">
        <f t="array" ref="F104">_xlfn.XLOOKUP(transformación!A95,'[1]Desempleo armonizado'!$A$2:$A$101,_xlfn.XLOOKUP($C$1,'[1]Desempleo armonizado'!$B$1:$P$1,'[1]Desempleo armonizado'!$B$2:$P$101))</f>
        <v>9.9</v>
      </c>
      <c r="G104" s="26" cm="1">
        <f t="array" ref="G104">IFERROR(_xlfn.XLOOKUP(transformación!$B95,[1]Forwarkeys!$B$2:$B$1000,_xlfn.XLOOKUP($C$1,[1]Forwarkeys!$C$1:$BA$1,[1]Forwarkeys!$C$2:$BA$1000)),"-")</f>
        <v>3402</v>
      </c>
      <c r="H104" s="19">
        <f>España!E104</f>
        <v>100.83</v>
      </c>
      <c r="I104" s="3">
        <f>[1]Aeropuerto!$O97</f>
        <v>5091</v>
      </c>
      <c r="J104" s="3" cm="1">
        <f t="array" ref="J104">_xlfn.XLOOKUP(transformación!$B95,[1]Mortalidad!$A$2:$A$301,_xlfn.XLOOKUP($C$1,[1]Mortalidad!$B$1:$P$1,[1]Mortalidad!$B$2:$P$301))</f>
        <v>29038</v>
      </c>
      <c r="K104" s="19" cm="1">
        <f t="array" ref="K104">_xlfn.XLOOKUP(transformación!$B95,'[1]Indice del consumidor'!$A$2:$A$301,_xlfn.XLOOKUP($C$1,'[1]Indice del consumidor'!$B$1:$P$1,'[1]Indice del consumidor'!$B$2:$P$301))</f>
        <v>-15.9</v>
      </c>
      <c r="L104" s="34" t="s">
        <v>702</v>
      </c>
      <c r="M104" s="34" t="s">
        <v>702</v>
      </c>
      <c r="N104" s="34" t="s">
        <v>702</v>
      </c>
    </row>
    <row r="105" spans="1:14" x14ac:dyDescent="0.3">
      <c r="A105" s="2" t="str">
        <f>'Viajeros Hoteles y Apartamet'!A105</f>
        <v>2012</v>
      </c>
      <c r="B105" s="2" t="str">
        <f>'Viajeros Hoteles y Apartamet'!B105</f>
        <v>10</v>
      </c>
      <c r="C105" s="3">
        <f>'Viajeros Hoteles y Apartamet'!S105</f>
        <v>6380</v>
      </c>
      <c r="D105" s="3" cm="1">
        <f t="array" ref="D105">_xlfn.XLOOKUP(transformación!A96,'[1]Pib Pc'!$A$2:$A$81,_xlfn.XLOOKUP($C$1,'[1]Pib Pc'!B$1:P$1,'[1]Pib Pc'!$B$2:$P$81))</f>
        <v>2810</v>
      </c>
      <c r="E105" s="19" cm="1">
        <f t="array" ref="E105">_xlfn.XLOOKUP(transformación!B96,'[1]IPC Armonizado'!$A$2:$A$250,_xlfn.XLOOKUP($C$1,'[1]IPC Armonizado'!$B$1:$Q$1,'[1]IPC Armonizado'!$B$2:$Q$250))</f>
        <v>100.1</v>
      </c>
      <c r="F105" s="19" cm="1">
        <f t="array" ref="F105">_xlfn.XLOOKUP(transformación!A96,'[1]Desempleo armonizado'!$A$2:$A$101,_xlfn.XLOOKUP($C$1,'[1]Desempleo armonizado'!$B$1:$P$1,'[1]Desempleo armonizado'!$B$2:$P$101))</f>
        <v>10.1</v>
      </c>
      <c r="G105" s="26" cm="1">
        <f t="array" ref="G105">IFERROR(_xlfn.XLOOKUP(transformación!$B96,[1]Forwarkeys!$B$2:$B$1000,_xlfn.XLOOKUP($C$1,[1]Forwarkeys!$C$1:$BA$1,[1]Forwarkeys!$C$2:$BA$1000)),"-")</f>
        <v>3024</v>
      </c>
      <c r="H105" s="19">
        <f>España!E105</f>
        <v>101.29</v>
      </c>
      <c r="I105" s="3">
        <f>[1]Aeropuerto!$O98</f>
        <v>3069</v>
      </c>
      <c r="J105" s="3" cm="1">
        <f t="array" ref="J105">_xlfn.XLOOKUP(transformación!$B96,[1]Mortalidad!$A$2:$A$301,_xlfn.XLOOKUP($C$1,[1]Mortalidad!$B$1:$P$1,[1]Mortalidad!$B$2:$P$301))</f>
        <v>32456</v>
      </c>
      <c r="K105" s="19" cm="1">
        <f t="array" ref="K105">_xlfn.XLOOKUP(transformación!$B96,'[1]Indice del consumidor'!$A$2:$A$301,_xlfn.XLOOKUP($C$1,'[1]Indice del consumidor'!$B$1:$P$1,'[1]Indice del consumidor'!$B$2:$P$301))</f>
        <v>-17.2</v>
      </c>
      <c r="L105" s="34" t="s">
        <v>702</v>
      </c>
      <c r="M105" s="34" t="s">
        <v>702</v>
      </c>
      <c r="N105" s="34" t="s">
        <v>702</v>
      </c>
    </row>
    <row r="106" spans="1:14" x14ac:dyDescent="0.3">
      <c r="A106" s="2" t="str">
        <f>'Viajeros Hoteles y Apartamet'!A106</f>
        <v>2012</v>
      </c>
      <c r="B106" s="2" t="str">
        <f>'Viajeros Hoteles y Apartamet'!B106</f>
        <v>11</v>
      </c>
      <c r="C106" s="3">
        <f>'Viajeros Hoteles y Apartamet'!S106</f>
        <v>1959</v>
      </c>
      <c r="D106" s="3" cm="1">
        <f t="array" ref="D106">_xlfn.XLOOKUP(transformación!A97,'[1]Pib Pc'!$A$2:$A$81,_xlfn.XLOOKUP($C$1,'[1]Pib Pc'!B$1:P$1,'[1]Pib Pc'!$B$2:$P$81))</f>
        <v>2810</v>
      </c>
      <c r="E106" s="19" cm="1">
        <f t="array" ref="E106">_xlfn.XLOOKUP(transformación!B97,'[1]IPC Armonizado'!$A$2:$A$250,_xlfn.XLOOKUP($C$1,'[1]IPC Armonizado'!$B$1:$Q$1,'[1]IPC Armonizado'!$B$2:$Q$250))</f>
        <v>100.1</v>
      </c>
      <c r="F106" s="19" cm="1">
        <f t="array" ref="F106">_xlfn.XLOOKUP(transformación!A97,'[1]Desempleo armonizado'!$A$2:$A$101,_xlfn.XLOOKUP($C$1,'[1]Desempleo armonizado'!$B$1:$P$1,'[1]Desempleo armonizado'!$B$2:$P$101))</f>
        <v>10.1</v>
      </c>
      <c r="G106" s="26" cm="1">
        <f t="array" ref="G106">IFERROR(_xlfn.XLOOKUP(transformación!$B97,[1]Forwarkeys!$B$2:$B$1000,_xlfn.XLOOKUP($C$1,[1]Forwarkeys!$C$1:$BA$1,[1]Forwarkeys!$C$2:$BA$1000)),"-")</f>
        <v>0</v>
      </c>
      <c r="H106" s="19">
        <f>España!E106</f>
        <v>101.05</v>
      </c>
      <c r="I106" s="3">
        <f>[1]Aeropuerto!$O99</f>
        <v>4</v>
      </c>
      <c r="J106" s="3" cm="1">
        <f t="array" ref="J106">_xlfn.XLOOKUP(transformación!$B97,[1]Mortalidad!$A$2:$A$301,_xlfn.XLOOKUP($C$1,[1]Mortalidad!$B$1:$P$1,[1]Mortalidad!$B$2:$P$301))</f>
        <v>31200</v>
      </c>
      <c r="K106" s="19" cm="1">
        <f t="array" ref="K106">_xlfn.XLOOKUP(transformación!$B97,'[1]Indice del consumidor'!$A$2:$A$301,_xlfn.XLOOKUP($C$1,'[1]Indice del consumidor'!$B$1:$P$1,'[1]Indice del consumidor'!$B$2:$P$301))</f>
        <v>-18</v>
      </c>
      <c r="L106" s="34" t="s">
        <v>702</v>
      </c>
      <c r="M106" s="34" t="s">
        <v>702</v>
      </c>
      <c r="N106" s="34" t="s">
        <v>702</v>
      </c>
    </row>
    <row r="107" spans="1:14" x14ac:dyDescent="0.3">
      <c r="A107" s="2" t="str">
        <f>'Viajeros Hoteles y Apartamet'!A107</f>
        <v>2012</v>
      </c>
      <c r="B107" s="2" t="str">
        <f>'Viajeros Hoteles y Apartamet'!B107</f>
        <v>12</v>
      </c>
      <c r="C107" s="3">
        <f>'Viajeros Hoteles y Apartamet'!S107</f>
        <v>1679</v>
      </c>
      <c r="D107" s="3" cm="1">
        <f t="array" ref="D107">_xlfn.XLOOKUP(transformación!A98,'[1]Pib Pc'!$A$2:$A$81,_xlfn.XLOOKUP($C$1,'[1]Pib Pc'!B$1:P$1,'[1]Pib Pc'!$B$2:$P$81))</f>
        <v>2810</v>
      </c>
      <c r="E107" s="19" cm="1">
        <f t="array" ref="E107">_xlfn.XLOOKUP(transformación!B98,'[1]IPC Armonizado'!$A$2:$A$250,_xlfn.XLOOKUP($C$1,'[1]IPC Armonizado'!$B$1:$Q$1,'[1]IPC Armonizado'!$B$2:$Q$250))</f>
        <v>100.1</v>
      </c>
      <c r="F107" s="19" cm="1">
        <f t="array" ref="F107">_xlfn.XLOOKUP(transformación!A98,'[1]Desempleo armonizado'!$A$2:$A$101,_xlfn.XLOOKUP($C$1,'[1]Desempleo armonizado'!$B$1:$P$1,'[1]Desempleo armonizado'!$B$2:$P$101))</f>
        <v>10.1</v>
      </c>
      <c r="G107" s="26" cm="1">
        <f t="array" ref="G107">IFERROR(_xlfn.XLOOKUP(transformación!$B98,[1]Forwarkeys!$B$2:$B$1000,_xlfn.XLOOKUP($C$1,[1]Forwarkeys!$C$1:$BA$1,[1]Forwarkeys!$C$2:$BA$1000)),"-")</f>
        <v>0</v>
      </c>
      <c r="H107" s="19">
        <f>España!E107</f>
        <v>101.06</v>
      </c>
      <c r="I107" s="3">
        <f>[1]Aeropuerto!$O100</f>
        <v>0</v>
      </c>
      <c r="J107" s="3" cm="1">
        <f t="array" ref="J107">_xlfn.XLOOKUP(transformación!$B98,[1]Mortalidad!$A$2:$A$301,_xlfn.XLOOKUP($C$1,[1]Mortalidad!$B$1:$P$1,[1]Mortalidad!$B$2:$P$301))</f>
        <v>36623</v>
      </c>
      <c r="K107" s="19" cm="1">
        <f t="array" ref="K107">_xlfn.XLOOKUP(transformación!$B98,'[1]Indice del consumidor'!$A$2:$A$301,_xlfn.XLOOKUP($C$1,'[1]Indice del consumidor'!$B$1:$P$1,'[1]Indice del consumidor'!$B$2:$P$301))</f>
        <v>-18.100000000000001</v>
      </c>
      <c r="L107" s="34" t="s">
        <v>702</v>
      </c>
      <c r="M107" s="34" t="s">
        <v>702</v>
      </c>
      <c r="N107" s="34" t="s">
        <v>702</v>
      </c>
    </row>
    <row r="108" spans="1:14" x14ac:dyDescent="0.3">
      <c r="A108" s="2" t="str">
        <f>'Viajeros Hoteles y Apartamet'!A108</f>
        <v>2013</v>
      </c>
      <c r="B108" s="2" t="str">
        <f>'Viajeros Hoteles y Apartamet'!B108</f>
        <v>1</v>
      </c>
      <c r="C108" s="3">
        <f>'Viajeros Hoteles y Apartamet'!S108</f>
        <v>2085</v>
      </c>
      <c r="D108" s="3" cm="1">
        <f t="array" ref="D108">_xlfn.XLOOKUP(transformación!A99,'[1]Pib Pc'!$A$2:$A$81,_xlfn.XLOOKUP($C$1,'[1]Pib Pc'!B$1:P$1,'[1]Pib Pc'!$B$2:$P$81))</f>
        <v>2340</v>
      </c>
      <c r="E108" s="19" cm="1">
        <f t="array" ref="E108">_xlfn.XLOOKUP(transformación!B99,'[1]IPC Armonizado'!$A$2:$A$250,_xlfn.XLOOKUP($C$1,'[1]IPC Armonizado'!$B$1:$Q$1,'[1]IPC Armonizado'!$B$2:$Q$250))</f>
        <v>100.2</v>
      </c>
      <c r="F108" s="19" cm="1">
        <f t="array" ref="F108">_xlfn.XLOOKUP(transformación!A99,'[1]Desempleo armonizado'!$A$2:$A$101,_xlfn.XLOOKUP($C$1,'[1]Desempleo armonizado'!$B$1:$P$1,'[1]Desempleo armonizado'!$B$2:$P$101))</f>
        <v>11.3</v>
      </c>
      <c r="G108" s="26" cm="1">
        <f t="array" ref="G108">IFERROR(_xlfn.XLOOKUP(transformación!$B99,[1]Forwarkeys!$B$2:$B$1000,_xlfn.XLOOKUP($C$1,[1]Forwarkeys!$C$1:$BA$1,[1]Forwarkeys!$C$2:$BA$1000)),"-")</f>
        <v>0</v>
      </c>
      <c r="H108" s="19">
        <f>España!E108</f>
        <v>99.22</v>
      </c>
      <c r="I108" s="3">
        <f>[1]Aeropuerto!$O101</f>
        <v>1</v>
      </c>
      <c r="J108" s="3" cm="1">
        <f t="array" ref="J108">_xlfn.XLOOKUP(transformación!$B99,[1]Mortalidad!$A$2:$A$301,_xlfn.XLOOKUP($C$1,[1]Mortalidad!$B$1:$P$1,[1]Mortalidad!$B$2:$P$301))</f>
        <v>40164</v>
      </c>
      <c r="K108" s="19" cm="1">
        <f t="array" ref="K108">_xlfn.XLOOKUP(transformación!$B99,'[1]Indice del consumidor'!$A$2:$A$301,_xlfn.XLOOKUP($C$1,'[1]Indice del consumidor'!$B$1:$P$1,'[1]Indice del consumidor'!$B$2:$P$301))</f>
        <v>-18.5</v>
      </c>
      <c r="L108" s="34" t="s">
        <v>702</v>
      </c>
      <c r="M108" s="34" t="s">
        <v>702</v>
      </c>
      <c r="N108" s="34" t="s">
        <v>702</v>
      </c>
    </row>
    <row r="109" spans="1:14" x14ac:dyDescent="0.3">
      <c r="A109" s="2" t="str">
        <f>'Viajeros Hoteles y Apartamet'!A109</f>
        <v>2013</v>
      </c>
      <c r="B109" s="2" t="str">
        <f>'Viajeros Hoteles y Apartamet'!B109</f>
        <v>2</v>
      </c>
      <c r="C109" s="3">
        <f>'Viajeros Hoteles y Apartamet'!S109</f>
        <v>2840</v>
      </c>
      <c r="D109" s="3" cm="1">
        <f t="array" ref="D109">_xlfn.XLOOKUP(transformación!A100,'[1]Pib Pc'!$A$2:$A$81,_xlfn.XLOOKUP($C$1,'[1]Pib Pc'!B$1:P$1,'[1]Pib Pc'!$B$2:$P$81))</f>
        <v>2340</v>
      </c>
      <c r="E109" s="19" cm="1">
        <f t="array" ref="E109">_xlfn.XLOOKUP(transformación!B100,'[1]IPC Armonizado'!$A$2:$A$250,_xlfn.XLOOKUP($C$1,'[1]IPC Armonizado'!$B$1:$Q$1,'[1]IPC Armonizado'!$B$2:$Q$250))</f>
        <v>100.2</v>
      </c>
      <c r="F109" s="19" cm="1">
        <f t="array" ref="F109">_xlfn.XLOOKUP(transformación!A100,'[1]Desempleo armonizado'!$A$2:$A$101,_xlfn.XLOOKUP($C$1,'[1]Desempleo armonizado'!$B$1:$P$1,'[1]Desempleo armonizado'!$B$2:$P$101))</f>
        <v>11.3</v>
      </c>
      <c r="G109" s="26" cm="1">
        <f t="array" ref="G109">IFERROR(_xlfn.XLOOKUP(transformación!$B100,[1]Forwarkeys!$B$2:$B$1000,_xlfn.XLOOKUP($C$1,[1]Forwarkeys!$C$1:$BA$1,[1]Forwarkeys!$C$2:$BA$1000)),"-")</f>
        <v>0</v>
      </c>
      <c r="H109" s="19">
        <f>España!E109</f>
        <v>99.31</v>
      </c>
      <c r="I109" s="3">
        <f>[1]Aeropuerto!$O102</f>
        <v>0</v>
      </c>
      <c r="J109" s="3" cm="1">
        <f t="array" ref="J109">_xlfn.XLOOKUP(transformación!$B100,[1]Mortalidad!$A$2:$A$301,_xlfn.XLOOKUP($C$1,[1]Mortalidad!$B$1:$P$1,[1]Mortalidad!$B$2:$P$301))</f>
        <v>32527</v>
      </c>
      <c r="K109" s="19" cm="1">
        <f t="array" ref="K109">_xlfn.XLOOKUP(transformación!$B100,'[1]Indice del consumidor'!$A$2:$A$301,_xlfn.XLOOKUP($C$1,'[1]Indice del consumidor'!$B$1:$P$1,'[1]Indice del consumidor'!$B$2:$P$301))</f>
        <v>-16.600000000000001</v>
      </c>
      <c r="L109" s="34" t="s">
        <v>702</v>
      </c>
      <c r="M109" s="34" t="s">
        <v>702</v>
      </c>
      <c r="N109" s="34" t="s">
        <v>702</v>
      </c>
    </row>
    <row r="110" spans="1:14" x14ac:dyDescent="0.3">
      <c r="A110" s="2" t="str">
        <f>'Viajeros Hoteles y Apartamet'!A110</f>
        <v>2013</v>
      </c>
      <c r="B110" s="2" t="str">
        <f>'Viajeros Hoteles y Apartamet'!B110</f>
        <v>3</v>
      </c>
      <c r="C110" s="3">
        <f>'Viajeros Hoteles y Apartamet'!S110</f>
        <v>4185</v>
      </c>
      <c r="D110" s="3" cm="1">
        <f t="array" ref="D110">_xlfn.XLOOKUP(transformación!A101,'[1]Pib Pc'!$A$2:$A$81,_xlfn.XLOOKUP($C$1,'[1]Pib Pc'!B$1:P$1,'[1]Pib Pc'!$B$2:$P$81))</f>
        <v>2340</v>
      </c>
      <c r="E110" s="19" cm="1">
        <f t="array" ref="E110">_xlfn.XLOOKUP(transformación!B101,'[1]IPC Armonizado'!$A$2:$A$250,_xlfn.XLOOKUP($C$1,'[1]IPC Armonizado'!$B$1:$Q$1,'[1]IPC Armonizado'!$B$2:$Q$250))</f>
        <v>100.5</v>
      </c>
      <c r="F110" s="19" cm="1">
        <f t="array" ref="F110">_xlfn.XLOOKUP(transformación!A101,'[1]Desempleo armonizado'!$A$2:$A$101,_xlfn.XLOOKUP($C$1,'[1]Desempleo armonizado'!$B$1:$P$1,'[1]Desempleo armonizado'!$B$2:$P$101))</f>
        <v>11.3</v>
      </c>
      <c r="G110" s="26" cm="1">
        <f t="array" ref="G110">IFERROR(_xlfn.XLOOKUP(transformación!$B101,[1]Forwarkeys!$B$2:$B$1000,_xlfn.XLOOKUP($C$1,[1]Forwarkeys!$C$1:$BA$1,[1]Forwarkeys!$C$2:$BA$1000)),"-")</f>
        <v>756</v>
      </c>
      <c r="H110" s="19">
        <f>España!E110</f>
        <v>101.16</v>
      </c>
      <c r="I110" s="3">
        <f>[1]Aeropuerto!$O103</f>
        <v>970</v>
      </c>
      <c r="J110" s="3" cm="1">
        <f t="array" ref="J110">_xlfn.XLOOKUP(transformación!$B101,[1]Mortalidad!$A$2:$A$301,_xlfn.XLOOKUP($C$1,[1]Mortalidad!$B$1:$P$1,[1]Mortalidad!$B$2:$P$301))</f>
        <v>35718</v>
      </c>
      <c r="K110" s="19" cm="1">
        <f t="array" ref="K110">_xlfn.XLOOKUP(transformación!$B101,'[1]Indice del consumidor'!$A$2:$A$301,_xlfn.XLOOKUP($C$1,'[1]Indice del consumidor'!$B$1:$P$1,'[1]Indice del consumidor'!$B$2:$P$301))</f>
        <v>-17.5</v>
      </c>
      <c r="L110" s="34" t="s">
        <v>702</v>
      </c>
      <c r="M110" s="34" t="s">
        <v>702</v>
      </c>
      <c r="N110" s="34" t="s">
        <v>702</v>
      </c>
    </row>
    <row r="111" spans="1:14" x14ac:dyDescent="0.3">
      <c r="A111" s="2" t="str">
        <f>'Viajeros Hoteles y Apartamet'!A111</f>
        <v>2013</v>
      </c>
      <c r="B111" s="2" t="str">
        <f>'Viajeros Hoteles y Apartamet'!B111</f>
        <v>4</v>
      </c>
      <c r="C111" s="3">
        <f>'Viajeros Hoteles y Apartamet'!S111</f>
        <v>6880</v>
      </c>
      <c r="D111" s="3" cm="1">
        <f t="array" ref="D111">_xlfn.XLOOKUP(transformación!A102,'[1]Pib Pc'!$A$2:$A$81,_xlfn.XLOOKUP($C$1,'[1]Pib Pc'!B$1:P$1,'[1]Pib Pc'!$B$2:$P$81))</f>
        <v>2450</v>
      </c>
      <c r="E111" s="19" cm="1">
        <f t="array" ref="E111">_xlfn.XLOOKUP(transformación!B102,'[1]IPC Armonizado'!$A$2:$A$250,_xlfn.XLOOKUP($C$1,'[1]IPC Armonizado'!$B$1:$Q$1,'[1]IPC Armonizado'!$B$2:$Q$250))</f>
        <v>100.8</v>
      </c>
      <c r="F111" s="19" cm="1">
        <f t="array" ref="F111">_xlfn.XLOOKUP(transformación!A102,'[1]Desempleo armonizado'!$A$2:$A$101,_xlfn.XLOOKUP($C$1,'[1]Desempleo armonizado'!$B$1:$P$1,'[1]Desempleo armonizado'!$B$2:$P$101))</f>
        <v>10.5</v>
      </c>
      <c r="G111" s="26" cm="1">
        <f t="array" ref="G111">IFERROR(_xlfn.XLOOKUP(transformación!$B102,[1]Forwarkeys!$B$2:$B$1000,_xlfn.XLOOKUP($C$1,[1]Forwarkeys!$C$1:$BA$1,[1]Forwarkeys!$C$2:$BA$1000)),"-")</f>
        <v>3402</v>
      </c>
      <c r="H111" s="19">
        <f>España!E111</f>
        <v>101.23</v>
      </c>
      <c r="I111" s="3">
        <f>[1]Aeropuerto!$O104</f>
        <v>4355</v>
      </c>
      <c r="J111" s="3" cm="1">
        <f t="array" ref="J111">_xlfn.XLOOKUP(transformación!$B102,[1]Mortalidad!$A$2:$A$301,_xlfn.XLOOKUP($C$1,[1]Mortalidad!$B$1:$P$1,[1]Mortalidad!$B$2:$P$301))</f>
        <v>33755</v>
      </c>
      <c r="K111" s="19" cm="1">
        <f t="array" ref="K111">_xlfn.XLOOKUP(transformación!$B102,'[1]Indice del consumidor'!$A$2:$A$301,_xlfn.XLOOKUP($C$1,'[1]Indice del consumidor'!$B$1:$P$1,'[1]Indice del consumidor'!$B$2:$P$301))</f>
        <v>-14.9</v>
      </c>
      <c r="L111" s="34" t="s">
        <v>702</v>
      </c>
      <c r="M111" s="34" t="s">
        <v>702</v>
      </c>
      <c r="N111" s="34" t="s">
        <v>702</v>
      </c>
    </row>
    <row r="112" spans="1:14" x14ac:dyDescent="0.3">
      <c r="A112" s="2" t="str">
        <f>'Viajeros Hoteles y Apartamet'!A112</f>
        <v>2013</v>
      </c>
      <c r="B112" s="2" t="str">
        <f>'Viajeros Hoteles y Apartamet'!B112</f>
        <v>5</v>
      </c>
      <c r="C112" s="3">
        <f>'Viajeros Hoteles y Apartamet'!S112</f>
        <v>15929</v>
      </c>
      <c r="D112" s="3" cm="1">
        <f t="array" ref="D112">_xlfn.XLOOKUP(transformación!A103,'[1]Pib Pc'!$A$2:$A$81,_xlfn.XLOOKUP($C$1,'[1]Pib Pc'!B$1:P$1,'[1]Pib Pc'!$B$2:$P$81))</f>
        <v>2450</v>
      </c>
      <c r="E112" s="19" cm="1">
        <f t="array" ref="E112">_xlfn.XLOOKUP(transformación!B103,'[1]IPC Armonizado'!$A$2:$A$250,_xlfn.XLOOKUP($C$1,'[1]IPC Armonizado'!$B$1:$Q$1,'[1]IPC Armonizado'!$B$2:$Q$250))</f>
        <v>100.7</v>
      </c>
      <c r="F112" s="19" cm="1">
        <f t="array" ref="F112">_xlfn.XLOOKUP(transformación!A103,'[1]Desempleo armonizado'!$A$2:$A$101,_xlfn.XLOOKUP($C$1,'[1]Desempleo armonizado'!$B$1:$P$1,'[1]Desempleo armonizado'!$B$2:$P$101))</f>
        <v>10.5</v>
      </c>
      <c r="G112" s="26" cm="1">
        <f t="array" ref="G112">IFERROR(_xlfn.XLOOKUP(transformación!$B103,[1]Forwarkeys!$B$2:$B$1000,_xlfn.XLOOKUP($C$1,[1]Forwarkeys!$C$1:$BA$1,[1]Forwarkeys!$C$2:$BA$1000)),"-")</f>
        <v>3213</v>
      </c>
      <c r="H112" s="19">
        <f>España!E112</f>
        <v>101.33</v>
      </c>
      <c r="I112" s="3">
        <f>[1]Aeropuerto!$O105</f>
        <v>4922</v>
      </c>
      <c r="J112" s="3" cm="1">
        <f t="array" ref="J112">_xlfn.XLOOKUP(transformación!$B103,[1]Mortalidad!$A$2:$A$301,_xlfn.XLOOKUP($C$1,[1]Mortalidad!$B$1:$P$1,[1]Mortalidad!$B$2:$P$301))</f>
        <v>30905</v>
      </c>
      <c r="K112" s="19" cm="1">
        <f t="array" ref="K112">_xlfn.XLOOKUP(transformación!$B103,'[1]Indice del consumidor'!$A$2:$A$301,_xlfn.XLOOKUP($C$1,'[1]Indice del consumidor'!$B$1:$P$1,'[1]Indice del consumidor'!$B$2:$P$301))</f>
        <v>-17.100000000000001</v>
      </c>
      <c r="L112" s="34" t="s">
        <v>702</v>
      </c>
      <c r="M112" s="34" t="s">
        <v>702</v>
      </c>
      <c r="N112" s="34" t="s">
        <v>702</v>
      </c>
    </row>
    <row r="113" spans="1:14" x14ac:dyDescent="0.3">
      <c r="A113" s="2" t="str">
        <f>'Viajeros Hoteles y Apartamet'!A113</f>
        <v>2013</v>
      </c>
      <c r="B113" s="2" t="str">
        <f>'Viajeros Hoteles y Apartamet'!B113</f>
        <v>6</v>
      </c>
      <c r="C113" s="3">
        <f>'Viajeros Hoteles y Apartamet'!S113</f>
        <v>21424</v>
      </c>
      <c r="D113" s="3" cm="1">
        <f t="array" ref="D113">_xlfn.XLOOKUP(transformación!A104,'[1]Pib Pc'!$A$2:$A$81,_xlfn.XLOOKUP($C$1,'[1]Pib Pc'!B$1:P$1,'[1]Pib Pc'!$B$2:$P$81))</f>
        <v>2450</v>
      </c>
      <c r="E113" s="19" cm="1">
        <f t="array" ref="E113">_xlfn.XLOOKUP(transformación!B104,'[1]IPC Armonizado'!$A$2:$A$250,_xlfn.XLOOKUP($C$1,'[1]IPC Armonizado'!$B$1:$Q$1,'[1]IPC Armonizado'!$B$2:$Q$250))</f>
        <v>100.7</v>
      </c>
      <c r="F113" s="19" cm="1">
        <f t="array" ref="F113">_xlfn.XLOOKUP(transformación!A104,'[1]Desempleo armonizado'!$A$2:$A$101,_xlfn.XLOOKUP($C$1,'[1]Desempleo armonizado'!$B$1:$P$1,'[1]Desempleo armonizado'!$B$2:$P$101))</f>
        <v>10.5</v>
      </c>
      <c r="G113" s="26" cm="1">
        <f t="array" ref="G113">IFERROR(_xlfn.XLOOKUP(transformación!$B104,[1]Forwarkeys!$B$2:$B$1000,_xlfn.XLOOKUP($C$1,[1]Forwarkeys!$C$1:$BA$1,[1]Forwarkeys!$C$2:$BA$1000)),"-")</f>
        <v>3213</v>
      </c>
      <c r="H113" s="19">
        <f>España!E113</f>
        <v>101.44</v>
      </c>
      <c r="I113" s="3">
        <f>[1]Aeropuerto!$O106</f>
        <v>5508</v>
      </c>
      <c r="J113" s="3" cm="1">
        <f t="array" ref="J113">_xlfn.XLOOKUP(transformación!$B104,[1]Mortalidad!$A$2:$A$301,_xlfn.XLOOKUP($C$1,[1]Mortalidad!$B$1:$P$1,[1]Mortalidad!$B$2:$P$301))</f>
        <v>29613</v>
      </c>
      <c r="K113" s="19" cm="1">
        <f t="array" ref="K113">_xlfn.XLOOKUP(transformación!$B104,'[1]Indice del consumidor'!$A$2:$A$301,_xlfn.XLOOKUP($C$1,'[1]Indice del consumidor'!$B$1:$P$1,'[1]Indice del consumidor'!$B$2:$P$301))</f>
        <v>-13.3</v>
      </c>
      <c r="L113" s="34" t="s">
        <v>702</v>
      </c>
      <c r="M113" s="34" t="s">
        <v>702</v>
      </c>
      <c r="N113" s="34" t="s">
        <v>702</v>
      </c>
    </row>
    <row r="114" spans="1:14" x14ac:dyDescent="0.3">
      <c r="A114" s="2" t="str">
        <f>'Viajeros Hoteles y Apartamet'!A114</f>
        <v>2013</v>
      </c>
      <c r="B114" s="2" t="str">
        <f>'Viajeros Hoteles y Apartamet'!B114</f>
        <v>7</v>
      </c>
      <c r="C114" s="3">
        <f>'Viajeros Hoteles y Apartamet'!S114</f>
        <v>21753</v>
      </c>
      <c r="D114" s="3" cm="1">
        <f t="array" ref="D114">_xlfn.XLOOKUP(transformación!A105,'[1]Pib Pc'!$A$2:$A$81,_xlfn.XLOOKUP($C$1,'[1]Pib Pc'!B$1:P$1,'[1]Pib Pc'!$B$2:$P$81))</f>
        <v>2450</v>
      </c>
      <c r="E114" s="19" cm="1">
        <f t="array" ref="E114">_xlfn.XLOOKUP(transformación!B105,'[1]IPC Armonizado'!$A$2:$A$250,_xlfn.XLOOKUP($C$1,'[1]IPC Armonizado'!$B$1:$Q$1,'[1]IPC Armonizado'!$B$2:$Q$250))</f>
        <v>100.9</v>
      </c>
      <c r="F114" s="19" cm="1">
        <f t="array" ref="F114">_xlfn.XLOOKUP(transformación!A105,'[1]Desempleo armonizado'!$A$2:$A$101,_xlfn.XLOOKUP($C$1,'[1]Desempleo armonizado'!$B$1:$P$1,'[1]Desempleo armonizado'!$B$2:$P$101))</f>
        <v>9.8000000000000007</v>
      </c>
      <c r="G114" s="26" cm="1">
        <f t="array" ref="G114">IFERROR(_xlfn.XLOOKUP(transformación!$B105,[1]Forwarkeys!$B$2:$B$1000,_xlfn.XLOOKUP($C$1,[1]Forwarkeys!$C$1:$BA$1,[1]Forwarkeys!$C$2:$BA$1000)),"-")</f>
        <v>3402</v>
      </c>
      <c r="H114" s="19">
        <f>España!E114</f>
        <v>100.29</v>
      </c>
      <c r="I114" s="3">
        <f>[1]Aeropuerto!$O107</f>
        <v>6617</v>
      </c>
      <c r="J114" s="3" cm="1">
        <f t="array" ref="J114">_xlfn.XLOOKUP(transformación!$B105,[1]Mortalidad!$A$2:$A$301,_xlfn.XLOOKUP($C$1,[1]Mortalidad!$B$1:$P$1,[1]Mortalidad!$B$2:$P$301))</f>
        <v>29940</v>
      </c>
      <c r="K114" s="19" cm="1">
        <f t="array" ref="K114">_xlfn.XLOOKUP(transformación!$B105,'[1]Indice del consumidor'!$A$2:$A$301,_xlfn.XLOOKUP($C$1,'[1]Indice del consumidor'!$B$1:$P$1,'[1]Indice del consumidor'!$B$2:$P$301))</f>
        <v>-11.2</v>
      </c>
      <c r="L114" s="34" t="s">
        <v>702</v>
      </c>
      <c r="M114" s="34" t="s">
        <v>702</v>
      </c>
      <c r="N114" s="34" t="s">
        <v>702</v>
      </c>
    </row>
    <row r="115" spans="1:14" x14ac:dyDescent="0.3">
      <c r="A115" s="2" t="str">
        <f>'Viajeros Hoteles y Apartamet'!A115</f>
        <v>2013</v>
      </c>
      <c r="B115" s="2" t="str">
        <f>'Viajeros Hoteles y Apartamet'!B115</f>
        <v>8</v>
      </c>
      <c r="C115" s="3">
        <f>'Viajeros Hoteles y Apartamet'!S115</f>
        <v>23559</v>
      </c>
      <c r="D115" s="3" cm="1">
        <f t="array" ref="D115">_xlfn.XLOOKUP(transformación!A106,'[1]Pib Pc'!$A$2:$A$81,_xlfn.XLOOKUP($C$1,'[1]Pib Pc'!B$1:P$1,'[1]Pib Pc'!$B$2:$P$81))</f>
        <v>2450</v>
      </c>
      <c r="E115" s="19" cm="1">
        <f t="array" ref="E115">_xlfn.XLOOKUP(transformación!B106,'[1]IPC Armonizado'!$A$2:$A$250,_xlfn.XLOOKUP($C$1,'[1]IPC Armonizado'!$B$1:$Q$1,'[1]IPC Armonizado'!$B$2:$Q$250))</f>
        <v>100.6</v>
      </c>
      <c r="F115" s="19" cm="1">
        <f t="array" ref="F115">_xlfn.XLOOKUP(transformación!A106,'[1]Desempleo armonizado'!$A$2:$A$101,_xlfn.XLOOKUP($C$1,'[1]Desempleo armonizado'!$B$1:$P$1,'[1]Desempleo armonizado'!$B$2:$P$101))</f>
        <v>9.8000000000000007</v>
      </c>
      <c r="G115" s="26" cm="1">
        <f t="array" ref="G115">IFERROR(_xlfn.XLOOKUP(transformación!$B106,[1]Forwarkeys!$B$2:$B$1000,_xlfn.XLOOKUP($C$1,[1]Forwarkeys!$C$1:$BA$1,[1]Forwarkeys!$C$2:$BA$1000)),"-")</f>
        <v>3402</v>
      </c>
      <c r="H115" s="19">
        <f>España!E115</f>
        <v>100.54</v>
      </c>
      <c r="I115" s="3">
        <f>[1]Aeropuerto!$O108</f>
        <v>5948</v>
      </c>
      <c r="J115" s="3" cm="1">
        <f t="array" ref="J115">_xlfn.XLOOKUP(transformación!$B106,[1]Mortalidad!$A$2:$A$301,_xlfn.XLOOKUP($C$1,[1]Mortalidad!$B$1:$P$1,[1]Mortalidad!$B$2:$P$301))</f>
        <v>29354</v>
      </c>
      <c r="K115" s="19" cm="1">
        <f t="array" ref="K115">_xlfn.XLOOKUP(transformación!$B106,'[1]Indice del consumidor'!$A$2:$A$301,_xlfn.XLOOKUP($C$1,'[1]Indice del consumidor'!$B$1:$P$1,'[1]Indice del consumidor'!$B$2:$P$301))</f>
        <v>-11.3</v>
      </c>
      <c r="L115" s="34" t="s">
        <v>702</v>
      </c>
      <c r="M115" s="34" t="s">
        <v>702</v>
      </c>
      <c r="N115" s="34" t="s">
        <v>702</v>
      </c>
    </row>
    <row r="116" spans="1:14" x14ac:dyDescent="0.3">
      <c r="A116" s="2" t="str">
        <f>'Viajeros Hoteles y Apartamet'!A116</f>
        <v>2013</v>
      </c>
      <c r="B116" s="2" t="str">
        <f>'Viajeros Hoteles y Apartamet'!B116</f>
        <v>9</v>
      </c>
      <c r="C116" s="3">
        <f>'Viajeros Hoteles y Apartamet'!S116</f>
        <v>24261</v>
      </c>
      <c r="D116" s="3" cm="1">
        <f t="array" ref="D116">_xlfn.XLOOKUP(transformación!A107,'[1]Pib Pc'!$A$2:$A$81,_xlfn.XLOOKUP($C$1,'[1]Pib Pc'!B$1:P$1,'[1]Pib Pc'!$B$2:$P$81))</f>
        <v>2450</v>
      </c>
      <c r="E116" s="19" cm="1">
        <f t="array" ref="E116">_xlfn.XLOOKUP(transformación!B107,'[1]IPC Armonizado'!$A$2:$A$250,_xlfn.XLOOKUP($C$1,'[1]IPC Armonizado'!$B$1:$Q$1,'[1]IPC Armonizado'!$B$2:$Q$250))</f>
        <v>100.7</v>
      </c>
      <c r="F116" s="19" cm="1">
        <f t="array" ref="F116">_xlfn.XLOOKUP(transformación!A107,'[1]Desempleo armonizado'!$A$2:$A$101,_xlfn.XLOOKUP($C$1,'[1]Desempleo armonizado'!$B$1:$P$1,'[1]Desempleo armonizado'!$B$2:$P$101))</f>
        <v>9.8000000000000007</v>
      </c>
      <c r="G116" s="26" cm="1">
        <f t="array" ref="G116">IFERROR(_xlfn.XLOOKUP(transformación!$B107,[1]Forwarkeys!$B$2:$B$1000,_xlfn.XLOOKUP($C$1,[1]Forwarkeys!$C$1:$BA$1,[1]Forwarkeys!$C$2:$BA$1000)),"-")</f>
        <v>3213</v>
      </c>
      <c r="H116" s="19">
        <f>España!E116</f>
        <v>101.32</v>
      </c>
      <c r="I116" s="3">
        <f>[1]Aeropuerto!$O109</f>
        <v>5950</v>
      </c>
      <c r="J116" s="3" cm="1">
        <f t="array" ref="J116">_xlfn.XLOOKUP(transformación!$B107,[1]Mortalidad!$A$2:$A$301,_xlfn.XLOOKUP($C$1,[1]Mortalidad!$B$1:$P$1,[1]Mortalidad!$B$2:$P$301))</f>
        <v>29541</v>
      </c>
      <c r="K116" s="19" cm="1">
        <f t="array" ref="K116">_xlfn.XLOOKUP(transformación!$B107,'[1]Indice del consumidor'!$A$2:$A$301,_xlfn.XLOOKUP($C$1,'[1]Indice del consumidor'!$B$1:$P$1,'[1]Indice del consumidor'!$B$2:$P$301))</f>
        <v>-9.3000000000000007</v>
      </c>
      <c r="L116" s="34" t="s">
        <v>702</v>
      </c>
      <c r="M116" s="34" t="s">
        <v>702</v>
      </c>
      <c r="N116" s="34" t="s">
        <v>702</v>
      </c>
    </row>
    <row r="117" spans="1:14" x14ac:dyDescent="0.3">
      <c r="A117" s="2" t="str">
        <f>'Viajeros Hoteles y Apartamet'!A117</f>
        <v>2013</v>
      </c>
      <c r="B117" s="2" t="str">
        <f>'Viajeros Hoteles y Apartamet'!B117</f>
        <v>10</v>
      </c>
      <c r="C117" s="3">
        <f>'Viajeros Hoteles y Apartamet'!S117</f>
        <v>15826</v>
      </c>
      <c r="D117" s="3" cm="1">
        <f t="array" ref="D117">_xlfn.XLOOKUP(transformación!A108,'[1]Pib Pc'!$A$2:$A$81,_xlfn.XLOOKUP($C$1,'[1]Pib Pc'!B$1:P$1,'[1]Pib Pc'!$B$2:$P$81))</f>
        <v>2850</v>
      </c>
      <c r="E117" s="19" cm="1">
        <f t="array" ref="E117">_xlfn.XLOOKUP(transformación!B108,'[1]IPC Armonizado'!$A$2:$A$250,_xlfn.XLOOKUP($C$1,'[1]IPC Armonizado'!$B$1:$Q$1,'[1]IPC Armonizado'!$B$2:$Q$250))</f>
        <v>100.8</v>
      </c>
      <c r="F117" s="19" cm="1">
        <f t="array" ref="F117">_xlfn.XLOOKUP(transformación!A108,'[1]Desempleo armonizado'!$A$2:$A$101,_xlfn.XLOOKUP($C$1,'[1]Desempleo armonizado'!$B$1:$P$1,'[1]Desempleo armonizado'!$B$2:$P$101))</f>
        <v>9.8000000000000007</v>
      </c>
      <c r="G117" s="26" cm="1">
        <f t="array" ref="G117">IFERROR(_xlfn.XLOOKUP(transformación!$B108,[1]Forwarkeys!$B$2:$B$1000,_xlfn.XLOOKUP($C$1,[1]Forwarkeys!$C$1:$BA$1,[1]Forwarkeys!$C$2:$BA$1000)),"-")</f>
        <v>3213</v>
      </c>
      <c r="H117" s="19">
        <f>España!E117</f>
        <v>101.34</v>
      </c>
      <c r="I117" s="3">
        <f>[1]Aeropuerto!$O110</f>
        <v>4043</v>
      </c>
      <c r="J117" s="3" cm="1">
        <f t="array" ref="J117">_xlfn.XLOOKUP(transformación!$B108,[1]Mortalidad!$A$2:$A$301,_xlfn.XLOOKUP($C$1,[1]Mortalidad!$B$1:$P$1,[1]Mortalidad!$B$2:$P$301))</f>
        <v>32025</v>
      </c>
      <c r="K117" s="19" cm="1">
        <f t="array" ref="K117">_xlfn.XLOOKUP(transformación!$B108,'[1]Indice del consumidor'!$A$2:$A$301,_xlfn.XLOOKUP($C$1,'[1]Indice del consumidor'!$B$1:$P$1,'[1]Indice del consumidor'!$B$2:$P$301))</f>
        <v>-12.3</v>
      </c>
      <c r="L117" s="34" t="s">
        <v>702</v>
      </c>
      <c r="M117" s="34" t="s">
        <v>702</v>
      </c>
      <c r="N117" s="34" t="s">
        <v>702</v>
      </c>
    </row>
    <row r="118" spans="1:14" x14ac:dyDescent="0.3">
      <c r="A118" s="2" t="str">
        <f>'Viajeros Hoteles y Apartamet'!A118</f>
        <v>2013</v>
      </c>
      <c r="B118" s="2" t="str">
        <f>'Viajeros Hoteles y Apartamet'!B118</f>
        <v>11</v>
      </c>
      <c r="C118" s="3">
        <f>'Viajeros Hoteles y Apartamet'!S118</f>
        <v>3536</v>
      </c>
      <c r="D118" s="3" cm="1">
        <f t="array" ref="D118">_xlfn.XLOOKUP(transformación!A109,'[1]Pib Pc'!$A$2:$A$81,_xlfn.XLOOKUP($C$1,'[1]Pib Pc'!B$1:P$1,'[1]Pib Pc'!$B$2:$P$81))</f>
        <v>2850</v>
      </c>
      <c r="E118" s="19" cm="1">
        <f t="array" ref="E118">_xlfn.XLOOKUP(transformación!B109,'[1]IPC Armonizado'!$A$2:$A$250,_xlfn.XLOOKUP($C$1,'[1]IPC Armonizado'!$B$1:$Q$1,'[1]IPC Armonizado'!$B$2:$Q$250))</f>
        <v>100.6</v>
      </c>
      <c r="F118" s="19" cm="1">
        <f t="array" ref="F118">_xlfn.XLOOKUP(transformación!A109,'[1]Desempleo armonizado'!$A$2:$A$101,_xlfn.XLOOKUP($C$1,'[1]Desempleo armonizado'!$B$1:$P$1,'[1]Desempleo armonizado'!$B$2:$P$101))</f>
        <v>9.8000000000000007</v>
      </c>
      <c r="G118" s="26" cm="1">
        <f t="array" ref="G118">IFERROR(_xlfn.XLOOKUP(transformación!$B109,[1]Forwarkeys!$B$2:$B$1000,_xlfn.XLOOKUP($C$1,[1]Forwarkeys!$C$1:$BA$1,[1]Forwarkeys!$C$2:$BA$1000)),"-")</f>
        <v>756</v>
      </c>
      <c r="H118" s="19">
        <f>España!E118</f>
        <v>101.35</v>
      </c>
      <c r="I118" s="3">
        <f>[1]Aeropuerto!$O111</f>
        <v>824</v>
      </c>
      <c r="J118" s="3" cm="1">
        <f t="array" ref="J118">_xlfn.XLOOKUP(transformación!$B109,[1]Mortalidad!$A$2:$A$301,_xlfn.XLOOKUP($C$1,[1]Mortalidad!$B$1:$P$1,[1]Mortalidad!$B$2:$P$301))</f>
        <v>30293</v>
      </c>
      <c r="K118" s="19" cm="1">
        <f t="array" ref="K118">_xlfn.XLOOKUP(transformación!$B109,'[1]Indice del consumidor'!$A$2:$A$301,_xlfn.XLOOKUP($C$1,'[1]Indice del consumidor'!$B$1:$P$1,'[1]Indice del consumidor'!$B$2:$P$301))</f>
        <v>-11.6</v>
      </c>
      <c r="L118" s="34" t="s">
        <v>702</v>
      </c>
      <c r="M118" s="34" t="s">
        <v>702</v>
      </c>
      <c r="N118" s="34" t="s">
        <v>702</v>
      </c>
    </row>
    <row r="119" spans="1:14" x14ac:dyDescent="0.3">
      <c r="A119" s="2" t="str">
        <f>'Viajeros Hoteles y Apartamet'!A119</f>
        <v>2013</v>
      </c>
      <c r="B119" s="2" t="str">
        <f>'Viajeros Hoteles y Apartamet'!B119</f>
        <v>12</v>
      </c>
      <c r="C119" s="3">
        <f>'Viajeros Hoteles y Apartamet'!S119</f>
        <v>2282</v>
      </c>
      <c r="D119" s="3" cm="1">
        <f t="array" ref="D119">_xlfn.XLOOKUP(transformación!A110,'[1]Pib Pc'!$A$2:$A$81,_xlfn.XLOOKUP($C$1,'[1]Pib Pc'!B$1:P$1,'[1]Pib Pc'!$B$2:$P$81))</f>
        <v>2850</v>
      </c>
      <c r="E119" s="19" cm="1">
        <f t="array" ref="E119">_xlfn.XLOOKUP(transformación!B110,'[1]IPC Armonizado'!$A$2:$A$250,_xlfn.XLOOKUP($C$1,'[1]IPC Armonizado'!$B$1:$Q$1,'[1]IPC Armonizado'!$B$2:$Q$250))</f>
        <v>100.7</v>
      </c>
      <c r="F119" s="19" cm="1">
        <f t="array" ref="F119">_xlfn.XLOOKUP(transformación!A110,'[1]Desempleo armonizado'!$A$2:$A$101,_xlfn.XLOOKUP($C$1,'[1]Desempleo armonizado'!$B$1:$P$1,'[1]Desempleo armonizado'!$B$2:$P$101))</f>
        <v>9.8000000000000007</v>
      </c>
      <c r="G119" s="26" cm="1">
        <f t="array" ref="G119">IFERROR(_xlfn.XLOOKUP(transformación!$B110,[1]Forwarkeys!$B$2:$B$1000,_xlfn.XLOOKUP($C$1,[1]Forwarkeys!$C$1:$BA$1,[1]Forwarkeys!$C$2:$BA$1000)),"-")</f>
        <v>0</v>
      </c>
      <c r="H119" s="19">
        <f>España!E119</f>
        <v>101.37</v>
      </c>
      <c r="I119" s="3">
        <f>[1]Aeropuerto!$O112</f>
        <v>352</v>
      </c>
      <c r="J119" s="3" cm="1">
        <f t="array" ref="J119">_xlfn.XLOOKUP(transformación!$B110,[1]Mortalidad!$A$2:$A$301,_xlfn.XLOOKUP($C$1,[1]Mortalidad!$B$1:$P$1,[1]Mortalidad!$B$2:$P$301))</f>
        <v>33477</v>
      </c>
      <c r="K119" s="19" cm="1">
        <f t="array" ref="K119">_xlfn.XLOOKUP(transformación!$B110,'[1]Indice del consumidor'!$A$2:$A$301,_xlfn.XLOOKUP($C$1,'[1]Indice del consumidor'!$B$1:$P$1,'[1]Indice del consumidor'!$B$2:$P$301))</f>
        <v>-9.6</v>
      </c>
      <c r="L119" s="34" t="s">
        <v>702</v>
      </c>
      <c r="M119" s="34" t="s">
        <v>702</v>
      </c>
      <c r="N119" s="34" t="s">
        <v>702</v>
      </c>
    </row>
    <row r="120" spans="1:14" x14ac:dyDescent="0.3">
      <c r="A120" s="2" t="str">
        <f>'Viajeros Hoteles y Apartamet'!A120</f>
        <v>2014</v>
      </c>
      <c r="B120" s="2" t="str">
        <f>'Viajeros Hoteles y Apartamet'!B120</f>
        <v>1</v>
      </c>
      <c r="C120" s="3">
        <f>'Viajeros Hoteles y Apartamet'!S120</f>
        <v>2340</v>
      </c>
      <c r="D120" s="3" cm="1">
        <f t="array" ref="D120">_xlfn.XLOOKUP(transformación!A111,'[1]Pib Pc'!$A$2:$A$81,_xlfn.XLOOKUP($C$1,'[1]Pib Pc'!B$1:P$1,'[1]Pib Pc'!$B$2:$P$81))</f>
        <v>2450</v>
      </c>
      <c r="E120" s="19" cm="1">
        <f t="array" ref="E120">_xlfn.XLOOKUP(transformación!B111,'[1]IPC Armonizado'!$A$2:$A$250,_xlfn.XLOOKUP($C$1,'[1]IPC Armonizado'!$B$1:$Q$1,'[1]IPC Armonizado'!$B$2:$Q$250))</f>
        <v>100.8</v>
      </c>
      <c r="F120" s="19" cm="1">
        <f t="array" ref="F120">_xlfn.XLOOKUP(transformación!A111,'[1]Desempleo armonizado'!$A$2:$A$101,_xlfn.XLOOKUP($C$1,'[1]Desempleo armonizado'!$B$1:$P$1,'[1]Desempleo armonizado'!$B$2:$P$101))</f>
        <v>10.6</v>
      </c>
      <c r="G120" s="26" cm="1">
        <f t="array" ref="G120">IFERROR(_xlfn.XLOOKUP(transformación!$B111,[1]Forwarkeys!$B$2:$B$1000,_xlfn.XLOOKUP($C$1,[1]Forwarkeys!$C$1:$BA$1,[1]Forwarkeys!$C$2:$BA$1000)),"-")</f>
        <v>0</v>
      </c>
      <c r="H120" s="19">
        <f>España!E120</f>
        <v>99.49</v>
      </c>
      <c r="I120" s="3">
        <f>[1]Aeropuerto!$O113</f>
        <v>529</v>
      </c>
      <c r="J120" s="3" cm="1">
        <f t="array" ref="J120">_xlfn.XLOOKUP(transformación!$B111,[1]Mortalidad!$A$2:$A$301,_xlfn.XLOOKUP($C$1,[1]Mortalidad!$B$1:$P$1,[1]Mortalidad!$B$2:$P$301))</f>
        <v>32976</v>
      </c>
      <c r="K120" s="19" cm="1">
        <f t="array" ref="K120">_xlfn.XLOOKUP(transformación!$B111,'[1]Indice del consumidor'!$A$2:$A$301,_xlfn.XLOOKUP($C$1,'[1]Indice del consumidor'!$B$1:$P$1,'[1]Indice del consumidor'!$B$2:$P$301))</f>
        <v>-11.2</v>
      </c>
      <c r="L120" s="34" t="s">
        <v>702</v>
      </c>
      <c r="M120" s="34" t="s">
        <v>702</v>
      </c>
      <c r="N120" s="34" t="s">
        <v>702</v>
      </c>
    </row>
    <row r="121" spans="1:14" x14ac:dyDescent="0.3">
      <c r="A121" s="2" t="str">
        <f>'Viajeros Hoteles y Apartamet'!A121</f>
        <v>2014</v>
      </c>
      <c r="B121" s="2" t="str">
        <f>'Viajeros Hoteles y Apartamet'!B121</f>
        <v>2</v>
      </c>
      <c r="C121" s="3">
        <f>'Viajeros Hoteles y Apartamet'!S121</f>
        <v>4671</v>
      </c>
      <c r="D121" s="3" cm="1">
        <f t="array" ref="D121">_xlfn.XLOOKUP(transformación!A112,'[1]Pib Pc'!$A$2:$A$81,_xlfn.XLOOKUP($C$1,'[1]Pib Pc'!B$1:P$1,'[1]Pib Pc'!$B$2:$P$81))</f>
        <v>2450</v>
      </c>
      <c r="E121" s="19" cm="1">
        <f t="array" ref="E121">_xlfn.XLOOKUP(transformación!B112,'[1]IPC Armonizado'!$A$2:$A$250,_xlfn.XLOOKUP($C$1,'[1]IPC Armonizado'!$B$1:$Q$1,'[1]IPC Armonizado'!$B$2:$Q$250))</f>
        <v>100.9</v>
      </c>
      <c r="F121" s="19" cm="1">
        <f t="array" ref="F121">_xlfn.XLOOKUP(transformación!A112,'[1]Desempleo armonizado'!$A$2:$A$101,_xlfn.XLOOKUP($C$1,'[1]Desempleo armonizado'!$B$1:$P$1,'[1]Desempleo armonizado'!$B$2:$P$101))</f>
        <v>10.6</v>
      </c>
      <c r="G121" s="26" cm="1">
        <f t="array" ref="G121">IFERROR(_xlfn.XLOOKUP(transformación!$B112,[1]Forwarkeys!$B$2:$B$1000,_xlfn.XLOOKUP($C$1,[1]Forwarkeys!$C$1:$BA$1,[1]Forwarkeys!$C$2:$BA$1000)),"-")</f>
        <v>744</v>
      </c>
      <c r="H121" s="19">
        <f>España!E121</f>
        <v>99.36</v>
      </c>
      <c r="I121" s="3">
        <f>[1]Aeropuerto!$O114</f>
        <v>1241</v>
      </c>
      <c r="J121" s="3" cm="1">
        <f t="array" ref="J121">_xlfn.XLOOKUP(transformación!$B112,[1]Mortalidad!$A$2:$A$301,_xlfn.XLOOKUP($C$1,[1]Mortalidad!$B$1:$P$1,[1]Mortalidad!$B$2:$P$301))</f>
        <v>30590</v>
      </c>
      <c r="K121" s="19" cm="1">
        <f t="array" ref="K121">_xlfn.XLOOKUP(transformación!$B112,'[1]Indice del consumidor'!$A$2:$A$301,_xlfn.XLOOKUP($C$1,'[1]Indice del consumidor'!$B$1:$P$1,'[1]Indice del consumidor'!$B$2:$P$301))</f>
        <v>-11</v>
      </c>
      <c r="L121" s="34" t="s">
        <v>702</v>
      </c>
      <c r="M121" s="34" t="s">
        <v>702</v>
      </c>
      <c r="N121" s="34" t="s">
        <v>702</v>
      </c>
    </row>
    <row r="122" spans="1:14" x14ac:dyDescent="0.3">
      <c r="A122" s="2" t="str">
        <f>'Viajeros Hoteles y Apartamet'!A122</f>
        <v>2014</v>
      </c>
      <c r="B122" s="2" t="str">
        <f>'Viajeros Hoteles y Apartamet'!B122</f>
        <v>3</v>
      </c>
      <c r="C122" s="3">
        <f>'Viajeros Hoteles y Apartamet'!S122</f>
        <v>6228</v>
      </c>
      <c r="D122" s="3" cm="1">
        <f t="array" ref="D122">_xlfn.XLOOKUP(transformación!A113,'[1]Pib Pc'!$A$2:$A$81,_xlfn.XLOOKUP($C$1,'[1]Pib Pc'!B$1:P$1,'[1]Pib Pc'!$B$2:$P$81))</f>
        <v>2450</v>
      </c>
      <c r="E122" s="19" cm="1">
        <f t="array" ref="E122">_xlfn.XLOOKUP(transformación!B113,'[1]IPC Armonizado'!$A$2:$A$250,_xlfn.XLOOKUP($C$1,'[1]IPC Armonizado'!$B$1:$Q$1,'[1]IPC Armonizado'!$B$2:$Q$250))</f>
        <v>101.1</v>
      </c>
      <c r="F122" s="19" cm="1">
        <f t="array" ref="F122">_xlfn.XLOOKUP(transformación!A113,'[1]Desempleo armonizado'!$A$2:$A$101,_xlfn.XLOOKUP($C$1,'[1]Desempleo armonizado'!$B$1:$P$1,'[1]Desempleo armonizado'!$B$2:$P$101))</f>
        <v>10.6</v>
      </c>
      <c r="G122" s="26" cm="1">
        <f t="array" ref="G122">IFERROR(_xlfn.XLOOKUP(transformación!$B113,[1]Forwarkeys!$B$2:$B$1000,_xlfn.XLOOKUP($C$1,[1]Forwarkeys!$C$1:$BA$1,[1]Forwarkeys!$C$2:$BA$1000)),"-")</f>
        <v>1674</v>
      </c>
      <c r="H122" s="19">
        <f>España!E122</f>
        <v>100.94</v>
      </c>
      <c r="I122" s="3">
        <f>[1]Aeropuerto!$O115</f>
        <v>2319</v>
      </c>
      <c r="J122" s="3" cm="1">
        <f t="array" ref="J122">_xlfn.XLOOKUP(transformación!$B113,[1]Mortalidad!$A$2:$A$301,_xlfn.XLOOKUP($C$1,[1]Mortalidad!$B$1:$P$1,[1]Mortalidad!$B$2:$P$301))</f>
        <v>34012</v>
      </c>
      <c r="K122" s="19" cm="1">
        <f t="array" ref="K122">_xlfn.XLOOKUP(transformación!$B113,'[1]Indice del consumidor'!$A$2:$A$301,_xlfn.XLOOKUP($C$1,'[1]Indice del consumidor'!$B$1:$P$1,'[1]Indice del consumidor'!$B$2:$P$301))</f>
        <v>-8.9</v>
      </c>
      <c r="L122" s="34" t="s">
        <v>702</v>
      </c>
      <c r="M122" s="34" t="s">
        <v>702</v>
      </c>
      <c r="N122" s="34" t="s">
        <v>702</v>
      </c>
    </row>
    <row r="123" spans="1:14" x14ac:dyDescent="0.3">
      <c r="A123" s="2" t="str">
        <f>'Viajeros Hoteles y Apartamet'!A123</f>
        <v>2014</v>
      </c>
      <c r="B123" s="2" t="str">
        <f>'Viajeros Hoteles y Apartamet'!B123</f>
        <v>4</v>
      </c>
      <c r="C123" s="3">
        <f>'Viajeros Hoteles y Apartamet'!S123</f>
        <v>12248</v>
      </c>
      <c r="D123" s="3" cm="1">
        <f t="array" ref="D123">_xlfn.XLOOKUP(transformación!A114,'[1]Pib Pc'!$A$2:$A$81,_xlfn.XLOOKUP($C$1,'[1]Pib Pc'!B$1:P$1,'[1]Pib Pc'!$B$2:$P$81))</f>
        <v>2580</v>
      </c>
      <c r="E123" s="19" cm="1">
        <f t="array" ref="E123">_xlfn.XLOOKUP(transformación!B114,'[1]IPC Armonizado'!$A$2:$A$250,_xlfn.XLOOKUP($C$1,'[1]IPC Armonizado'!$B$1:$Q$1,'[1]IPC Armonizado'!$B$2:$Q$250))</f>
        <v>101.1</v>
      </c>
      <c r="F123" s="19" cm="1">
        <f t="array" ref="F123">_xlfn.XLOOKUP(transformación!A114,'[1]Desempleo armonizado'!$A$2:$A$101,_xlfn.XLOOKUP($C$1,'[1]Desempleo armonizado'!$B$1:$P$1,'[1]Desempleo armonizado'!$B$2:$P$101))</f>
        <v>9.1</v>
      </c>
      <c r="G123" s="26" cm="1">
        <f t="array" ref="G123">IFERROR(_xlfn.XLOOKUP(transformación!$B114,[1]Forwarkeys!$B$2:$B$1000,_xlfn.XLOOKUP($C$1,[1]Forwarkeys!$C$1:$BA$1,[1]Forwarkeys!$C$2:$BA$1000)),"-")</f>
        <v>6387</v>
      </c>
      <c r="H123" s="19">
        <f>España!E123</f>
        <v>101.57</v>
      </c>
      <c r="I123" s="3">
        <f>[1]Aeropuerto!$O116</f>
        <v>6841</v>
      </c>
      <c r="J123" s="3" cm="1">
        <f t="array" ref="J123">_xlfn.XLOOKUP(transformación!$B114,[1]Mortalidad!$A$2:$A$301,_xlfn.XLOOKUP($C$1,[1]Mortalidad!$B$1:$P$1,[1]Mortalidad!$B$2:$P$301))</f>
        <v>31312</v>
      </c>
      <c r="K123" s="19" cm="1">
        <f t="array" ref="K123">_xlfn.XLOOKUP(transformación!$B114,'[1]Indice del consumidor'!$A$2:$A$301,_xlfn.XLOOKUP($C$1,'[1]Indice del consumidor'!$B$1:$P$1,'[1]Indice del consumidor'!$B$2:$P$301))</f>
        <v>-10.1</v>
      </c>
      <c r="L123" s="34" t="s">
        <v>702</v>
      </c>
      <c r="M123" s="34" t="s">
        <v>702</v>
      </c>
      <c r="N123" s="34" t="s">
        <v>702</v>
      </c>
    </row>
    <row r="124" spans="1:14" x14ac:dyDescent="0.3">
      <c r="A124" s="2" t="str">
        <f>'Viajeros Hoteles y Apartamet'!A124</f>
        <v>2014</v>
      </c>
      <c r="B124" s="2" t="str">
        <f>'Viajeros Hoteles y Apartamet'!B124</f>
        <v>5</v>
      </c>
      <c r="C124" s="3">
        <f>'Viajeros Hoteles y Apartamet'!S124</f>
        <v>14885</v>
      </c>
      <c r="D124" s="3" cm="1">
        <f t="array" ref="D124">_xlfn.XLOOKUP(transformación!A115,'[1]Pib Pc'!$A$2:$A$81,_xlfn.XLOOKUP($C$1,'[1]Pib Pc'!B$1:P$1,'[1]Pib Pc'!$B$2:$P$81))</f>
        <v>2580</v>
      </c>
      <c r="E124" s="19" cm="1">
        <f t="array" ref="E124">_xlfn.XLOOKUP(transformación!B115,'[1]IPC Armonizado'!$A$2:$A$250,_xlfn.XLOOKUP($C$1,'[1]IPC Armonizado'!$B$1:$Q$1,'[1]IPC Armonizado'!$B$2:$Q$250))</f>
        <v>101</v>
      </c>
      <c r="F124" s="19" cm="1">
        <f t="array" ref="F124">_xlfn.XLOOKUP(transformación!A115,'[1]Desempleo armonizado'!$A$2:$A$101,_xlfn.XLOOKUP($C$1,'[1]Desempleo armonizado'!$B$1:$P$1,'[1]Desempleo armonizado'!$B$2:$P$101))</f>
        <v>9.1</v>
      </c>
      <c r="G124" s="26" cm="1">
        <f t="array" ref="G124">IFERROR(_xlfn.XLOOKUP(transformación!$B115,[1]Forwarkeys!$B$2:$B$1000,_xlfn.XLOOKUP($C$1,[1]Forwarkeys!$C$1:$BA$1,[1]Forwarkeys!$C$2:$BA$1000)),"-")</f>
        <v>6765</v>
      </c>
      <c r="H124" s="19">
        <f>España!E124</f>
        <v>101.54</v>
      </c>
      <c r="I124" s="3">
        <f>[1]Aeropuerto!$O117</f>
        <v>7404</v>
      </c>
      <c r="J124" s="3" cm="1">
        <f t="array" ref="J124">_xlfn.XLOOKUP(transformación!$B115,[1]Mortalidad!$A$2:$A$301,_xlfn.XLOOKUP($C$1,[1]Mortalidad!$B$1:$P$1,[1]Mortalidad!$B$2:$P$301))</f>
        <v>30959</v>
      </c>
      <c r="K124" s="19" cm="1">
        <f t="array" ref="K124">_xlfn.XLOOKUP(transformación!$B115,'[1]Indice del consumidor'!$A$2:$A$301,_xlfn.XLOOKUP($C$1,'[1]Indice del consumidor'!$B$1:$P$1,'[1]Indice del consumidor'!$B$2:$P$301))</f>
        <v>-6.5</v>
      </c>
      <c r="L124" s="34" t="s">
        <v>702</v>
      </c>
      <c r="M124" s="34" t="s">
        <v>702</v>
      </c>
      <c r="N124" s="34" t="s">
        <v>702</v>
      </c>
    </row>
    <row r="125" spans="1:14" x14ac:dyDescent="0.3">
      <c r="A125" s="2" t="str">
        <f>'Viajeros Hoteles y Apartamet'!A125</f>
        <v>2014</v>
      </c>
      <c r="B125" s="2" t="str">
        <f>'Viajeros Hoteles y Apartamet'!B125</f>
        <v>6</v>
      </c>
      <c r="C125" s="3">
        <f>'Viajeros Hoteles y Apartamet'!S125</f>
        <v>21575</v>
      </c>
      <c r="D125" s="3" cm="1">
        <f t="array" ref="D125">_xlfn.XLOOKUP(transformación!A116,'[1]Pib Pc'!$A$2:$A$81,_xlfn.XLOOKUP($C$1,'[1]Pib Pc'!B$1:P$1,'[1]Pib Pc'!$B$2:$P$81))</f>
        <v>2580</v>
      </c>
      <c r="E125" s="19" cm="1">
        <f t="array" ref="E125">_xlfn.XLOOKUP(transformación!B116,'[1]IPC Armonizado'!$A$2:$A$250,_xlfn.XLOOKUP($C$1,'[1]IPC Armonizado'!$B$1:$Q$1,'[1]IPC Armonizado'!$B$2:$Q$250))</f>
        <v>101</v>
      </c>
      <c r="F125" s="19" cm="1">
        <f t="array" ref="F125">_xlfn.XLOOKUP(transformación!A116,'[1]Desempleo armonizado'!$A$2:$A$101,_xlfn.XLOOKUP($C$1,'[1]Desempleo armonizado'!$B$1:$P$1,'[1]Desempleo armonizado'!$B$2:$P$101))</f>
        <v>9.1</v>
      </c>
      <c r="G125" s="26" cm="1">
        <f t="array" ref="G125">IFERROR(_xlfn.XLOOKUP(transformación!$B116,[1]Forwarkeys!$B$2:$B$1000,_xlfn.XLOOKUP($C$1,[1]Forwarkeys!$C$1:$BA$1,[1]Forwarkeys!$C$2:$BA$1000)),"-")</f>
        <v>6387</v>
      </c>
      <c r="H125" s="19">
        <f>España!E125</f>
        <v>101.49</v>
      </c>
      <c r="I125" s="3">
        <f>[1]Aeropuerto!$O118</f>
        <v>8965</v>
      </c>
      <c r="J125" s="3" cm="1">
        <f t="array" ref="J125">_xlfn.XLOOKUP(transformación!$B116,[1]Mortalidad!$A$2:$A$301,_xlfn.XLOOKUP($C$1,[1]Mortalidad!$B$1:$P$1,[1]Mortalidad!$B$2:$P$301))</f>
        <v>28427</v>
      </c>
      <c r="K125" s="19" cm="1">
        <f t="array" ref="K125">_xlfn.XLOOKUP(transformación!$B116,'[1]Indice del consumidor'!$A$2:$A$301,_xlfn.XLOOKUP($C$1,'[1]Indice del consumidor'!$B$1:$P$1,'[1]Indice del consumidor'!$B$2:$P$301))</f>
        <v>-6.2</v>
      </c>
      <c r="L125" s="34" t="s">
        <v>702</v>
      </c>
      <c r="M125" s="34" t="s">
        <v>702</v>
      </c>
      <c r="N125" s="34" t="s">
        <v>702</v>
      </c>
    </row>
    <row r="126" spans="1:14" x14ac:dyDescent="0.3">
      <c r="A126" s="2" t="str">
        <f>'Viajeros Hoteles y Apartamet'!A126</f>
        <v>2014</v>
      </c>
      <c r="B126" s="2" t="str">
        <f>'Viajeros Hoteles y Apartamet'!B126</f>
        <v>7</v>
      </c>
      <c r="C126" s="3">
        <f>'Viajeros Hoteles y Apartamet'!S126</f>
        <v>23768</v>
      </c>
      <c r="D126" s="3" cm="1">
        <f t="array" ref="D126">_xlfn.XLOOKUP(transformación!A117,'[1]Pib Pc'!$A$2:$A$81,_xlfn.XLOOKUP($C$1,'[1]Pib Pc'!B$1:P$1,'[1]Pib Pc'!$B$2:$P$81))</f>
        <v>2620</v>
      </c>
      <c r="E126" s="19" cm="1">
        <f t="array" ref="E126">_xlfn.XLOOKUP(transformación!B117,'[1]IPC Armonizado'!$A$2:$A$250,_xlfn.XLOOKUP($C$1,'[1]IPC Armonizado'!$B$1:$Q$1,'[1]IPC Armonizado'!$B$2:$Q$250))</f>
        <v>100.8</v>
      </c>
      <c r="F126" s="19" cm="1">
        <f t="array" ref="F126">_xlfn.XLOOKUP(transformación!A117,'[1]Desempleo armonizado'!$A$2:$A$101,_xlfn.XLOOKUP($C$1,'[1]Desempleo armonizado'!$B$1:$P$1,'[1]Desempleo armonizado'!$B$2:$P$101))</f>
        <v>8.1999999999999993</v>
      </c>
      <c r="G126" s="26" cm="1">
        <f t="array" ref="G126">IFERROR(_xlfn.XLOOKUP(transformación!$B117,[1]Forwarkeys!$B$2:$B$1000,_xlfn.XLOOKUP($C$1,[1]Forwarkeys!$C$1:$BA$1,[1]Forwarkeys!$C$2:$BA$1000)),"-")</f>
        <v>5631</v>
      </c>
      <c r="H126" s="19">
        <f>España!E126</f>
        <v>99.93</v>
      </c>
      <c r="I126" s="3">
        <f>[1]Aeropuerto!$O119</f>
        <v>7761</v>
      </c>
      <c r="J126" s="3" cm="1">
        <f t="array" ref="J126">_xlfn.XLOOKUP(transformación!$B117,[1]Mortalidad!$A$2:$A$301,_xlfn.XLOOKUP($C$1,[1]Mortalidad!$B$1:$P$1,[1]Mortalidad!$B$2:$P$301))</f>
        <v>30819</v>
      </c>
      <c r="K126" s="19" cm="1">
        <f t="array" ref="K126">_xlfn.XLOOKUP(transformación!$B117,'[1]Indice del consumidor'!$A$2:$A$301,_xlfn.XLOOKUP($C$1,'[1]Indice del consumidor'!$B$1:$P$1,'[1]Indice del consumidor'!$B$2:$P$301))</f>
        <v>-9.3000000000000007</v>
      </c>
      <c r="L126" s="34" t="s">
        <v>702</v>
      </c>
      <c r="M126" s="34" t="s">
        <v>702</v>
      </c>
      <c r="N126" s="34" t="s">
        <v>702</v>
      </c>
    </row>
    <row r="127" spans="1:14" x14ac:dyDescent="0.3">
      <c r="A127" s="2" t="str">
        <f>'Viajeros Hoteles y Apartamet'!A127</f>
        <v>2014</v>
      </c>
      <c r="B127" s="2" t="str">
        <f>'Viajeros Hoteles y Apartamet'!B127</f>
        <v>8</v>
      </c>
      <c r="C127" s="3">
        <f>'Viajeros Hoteles y Apartamet'!S127</f>
        <v>21615</v>
      </c>
      <c r="D127" s="3" cm="1">
        <f t="array" ref="D127">_xlfn.XLOOKUP(transformación!A118,'[1]Pib Pc'!$A$2:$A$81,_xlfn.XLOOKUP($C$1,'[1]Pib Pc'!B$1:P$1,'[1]Pib Pc'!$B$2:$P$81))</f>
        <v>2620</v>
      </c>
      <c r="E127" s="19" cm="1">
        <f t="array" ref="E127">_xlfn.XLOOKUP(transformación!B118,'[1]IPC Armonizado'!$A$2:$A$250,_xlfn.XLOOKUP($C$1,'[1]IPC Armonizado'!$B$1:$Q$1,'[1]IPC Armonizado'!$B$2:$Q$250))</f>
        <v>100.5</v>
      </c>
      <c r="F127" s="19" cm="1">
        <f t="array" ref="F127">_xlfn.XLOOKUP(transformación!A118,'[1]Desempleo armonizado'!$A$2:$A$101,_xlfn.XLOOKUP($C$1,'[1]Desempleo armonizado'!$B$1:$P$1,'[1]Desempleo armonizado'!$B$2:$P$101))</f>
        <v>8.1999999999999993</v>
      </c>
      <c r="G127" s="26" cm="1">
        <f t="array" ref="G127">IFERROR(_xlfn.XLOOKUP(transformación!$B118,[1]Forwarkeys!$B$2:$B$1000,_xlfn.XLOOKUP($C$1,[1]Forwarkeys!$C$1:$BA$1,[1]Forwarkeys!$C$2:$BA$1000)),"-")</f>
        <v>5820</v>
      </c>
      <c r="H127" s="19">
        <f>España!E127</f>
        <v>100.02</v>
      </c>
      <c r="I127" s="3">
        <f>[1]Aeropuerto!$O120</f>
        <v>8334</v>
      </c>
      <c r="J127" s="3" cm="1">
        <f t="array" ref="J127">_xlfn.XLOOKUP(transformación!$B118,[1]Mortalidad!$A$2:$A$301,_xlfn.XLOOKUP($C$1,[1]Mortalidad!$B$1:$P$1,[1]Mortalidad!$B$2:$P$301))</f>
        <v>29380</v>
      </c>
      <c r="K127" s="19" cm="1">
        <f t="array" ref="K127">_xlfn.XLOOKUP(transformación!$B118,'[1]Indice del consumidor'!$A$2:$A$301,_xlfn.XLOOKUP($C$1,'[1]Indice del consumidor'!$B$1:$P$1,'[1]Indice del consumidor'!$B$2:$P$301))</f>
        <v>-7.3</v>
      </c>
      <c r="L127" s="34" t="s">
        <v>702</v>
      </c>
      <c r="M127" s="34" t="s">
        <v>702</v>
      </c>
      <c r="N127" s="34" t="s">
        <v>702</v>
      </c>
    </row>
    <row r="128" spans="1:14" x14ac:dyDescent="0.3">
      <c r="A128" s="2" t="str">
        <f>'Viajeros Hoteles y Apartamet'!A128</f>
        <v>2014</v>
      </c>
      <c r="B128" s="2" t="str">
        <f>'Viajeros Hoteles y Apartamet'!B128</f>
        <v>9</v>
      </c>
      <c r="C128" s="3">
        <f>'Viajeros Hoteles y Apartamet'!S128</f>
        <v>23560</v>
      </c>
      <c r="D128" s="3" cm="1">
        <f t="array" ref="D128">_xlfn.XLOOKUP(transformación!A119,'[1]Pib Pc'!$A$2:$A$81,_xlfn.XLOOKUP($C$1,'[1]Pib Pc'!B$1:P$1,'[1]Pib Pc'!$B$2:$P$81))</f>
        <v>2620</v>
      </c>
      <c r="E128" s="19" cm="1">
        <f t="array" ref="E128">_xlfn.XLOOKUP(transformación!B119,'[1]IPC Armonizado'!$A$2:$A$250,_xlfn.XLOOKUP($C$1,'[1]IPC Armonizado'!$B$1:$Q$1,'[1]IPC Armonizado'!$B$2:$Q$250))</f>
        <v>100.4</v>
      </c>
      <c r="F128" s="19" cm="1">
        <f t="array" ref="F128">_xlfn.XLOOKUP(transformación!A119,'[1]Desempleo armonizado'!$A$2:$A$101,_xlfn.XLOOKUP($C$1,'[1]Desempleo armonizado'!$B$1:$P$1,'[1]Desempleo armonizado'!$B$2:$P$101))</f>
        <v>8.1999999999999993</v>
      </c>
      <c r="G128" s="26" cm="1">
        <f t="array" ref="G128">IFERROR(_xlfn.XLOOKUP(transformación!$B119,[1]Forwarkeys!$B$2:$B$1000,_xlfn.XLOOKUP($C$1,[1]Forwarkeys!$C$1:$BA$1,[1]Forwarkeys!$C$2:$BA$1000)),"-")</f>
        <v>6576</v>
      </c>
      <c r="H128" s="19">
        <f>España!E128</f>
        <v>101.04</v>
      </c>
      <c r="I128" s="3">
        <f>[1]Aeropuerto!$O121</f>
        <v>9187</v>
      </c>
      <c r="J128" s="3" cm="1">
        <f t="array" ref="J128">_xlfn.XLOOKUP(transformación!$B119,[1]Mortalidad!$A$2:$A$301,_xlfn.XLOOKUP($C$1,[1]Mortalidad!$B$1:$P$1,[1]Mortalidad!$B$2:$P$301))</f>
        <v>29662</v>
      </c>
      <c r="K128" s="19" cm="1">
        <f t="array" ref="K128">_xlfn.XLOOKUP(transformación!$B119,'[1]Indice del consumidor'!$A$2:$A$301,_xlfn.XLOOKUP($C$1,'[1]Indice del consumidor'!$B$1:$P$1,'[1]Indice del consumidor'!$B$2:$P$301))</f>
        <v>-8.6999999999999993</v>
      </c>
      <c r="L128" s="34" t="s">
        <v>702</v>
      </c>
      <c r="M128" s="34" t="s">
        <v>702</v>
      </c>
      <c r="N128" s="34" t="s">
        <v>702</v>
      </c>
    </row>
    <row r="129" spans="1:14" x14ac:dyDescent="0.3">
      <c r="A129" s="2" t="str">
        <f>'Viajeros Hoteles y Apartamet'!A129</f>
        <v>2014</v>
      </c>
      <c r="B129" s="2" t="str">
        <f>'Viajeros Hoteles y Apartamet'!B129</f>
        <v>10</v>
      </c>
      <c r="C129" s="3">
        <f>'Viajeros Hoteles y Apartamet'!S129</f>
        <v>19916</v>
      </c>
      <c r="D129" s="3" cm="1">
        <f t="array" ref="D129">_xlfn.XLOOKUP(transformación!A120,'[1]Pib Pc'!$A$2:$A$81,_xlfn.XLOOKUP($C$1,'[1]Pib Pc'!B$1:P$1,'[1]Pib Pc'!$B$2:$P$81))</f>
        <v>2910</v>
      </c>
      <c r="E129" s="19" cm="1">
        <f t="array" ref="E129">_xlfn.XLOOKUP(transformación!B120,'[1]IPC Armonizado'!$A$2:$A$250,_xlfn.XLOOKUP($C$1,'[1]IPC Armonizado'!$B$1:$Q$1,'[1]IPC Armonizado'!$B$2:$Q$250))</f>
        <v>100.5</v>
      </c>
      <c r="F129" s="19" cm="1">
        <f t="array" ref="F129">_xlfn.XLOOKUP(transformación!A120,'[1]Desempleo armonizado'!$A$2:$A$101,_xlfn.XLOOKUP($C$1,'[1]Desempleo armonizado'!$B$1:$P$1,'[1]Desempleo armonizado'!$B$2:$P$101))</f>
        <v>8.1</v>
      </c>
      <c r="G129" s="26" cm="1">
        <f t="array" ref="G129">IFERROR(_xlfn.XLOOKUP(transformación!$B120,[1]Forwarkeys!$B$2:$B$1000,_xlfn.XLOOKUP($C$1,[1]Forwarkeys!$C$1:$BA$1,[1]Forwarkeys!$C$2:$BA$1000)),"-")</f>
        <v>6384</v>
      </c>
      <c r="H129" s="19">
        <f>España!E129</f>
        <v>101.12</v>
      </c>
      <c r="I129" s="3">
        <f>[1]Aeropuerto!$O122</f>
        <v>6438</v>
      </c>
      <c r="J129" s="3" cm="1">
        <f t="array" ref="J129">_xlfn.XLOOKUP(transformación!$B120,[1]Mortalidad!$A$2:$A$301,_xlfn.XLOOKUP($C$1,[1]Mortalidad!$B$1:$P$1,[1]Mortalidad!$B$2:$P$301))</f>
        <v>32185</v>
      </c>
      <c r="K129" s="19" cm="1">
        <f t="array" ref="K129">_xlfn.XLOOKUP(transformación!$B120,'[1]Indice del consumidor'!$A$2:$A$301,_xlfn.XLOOKUP($C$1,'[1]Indice del consumidor'!$B$1:$P$1,'[1]Indice del consumidor'!$B$2:$P$301))</f>
        <v>-6.5</v>
      </c>
      <c r="L129" s="34" t="s">
        <v>702</v>
      </c>
      <c r="M129" s="34" t="s">
        <v>702</v>
      </c>
      <c r="N129" s="34" t="s">
        <v>702</v>
      </c>
    </row>
    <row r="130" spans="1:14" x14ac:dyDescent="0.3">
      <c r="A130" s="2" t="str">
        <f>'Viajeros Hoteles y Apartamet'!A130</f>
        <v>2014</v>
      </c>
      <c r="B130" s="2" t="str">
        <f>'Viajeros Hoteles y Apartamet'!B130</f>
        <v>11</v>
      </c>
      <c r="C130" s="3">
        <f>'Viajeros Hoteles y Apartamet'!S130</f>
        <v>4123</v>
      </c>
      <c r="D130" s="3" cm="1">
        <f t="array" ref="D130">_xlfn.XLOOKUP(transformación!A121,'[1]Pib Pc'!$A$2:$A$81,_xlfn.XLOOKUP($C$1,'[1]Pib Pc'!B$1:P$1,'[1]Pib Pc'!$B$2:$P$81))</f>
        <v>2910</v>
      </c>
      <c r="E130" s="19" cm="1">
        <f t="array" ref="E130">_xlfn.XLOOKUP(transformación!B121,'[1]IPC Armonizado'!$A$2:$A$250,_xlfn.XLOOKUP($C$1,'[1]IPC Armonizado'!$B$1:$Q$1,'[1]IPC Armonizado'!$B$2:$Q$250))</f>
        <v>100.3</v>
      </c>
      <c r="F130" s="19" cm="1">
        <f t="array" ref="F130">_xlfn.XLOOKUP(transformación!A121,'[1]Desempleo armonizado'!$A$2:$A$101,_xlfn.XLOOKUP($C$1,'[1]Desempleo armonizado'!$B$1:$P$1,'[1]Desempleo armonizado'!$B$2:$P$101))</f>
        <v>8.1</v>
      </c>
      <c r="G130" s="26" cm="1">
        <f t="array" ref="G130">IFERROR(_xlfn.XLOOKUP(transformación!$B121,[1]Forwarkeys!$B$2:$B$1000,_xlfn.XLOOKUP($C$1,[1]Forwarkeys!$C$1:$BA$1,[1]Forwarkeys!$C$2:$BA$1000)),"-")</f>
        <v>2607</v>
      </c>
      <c r="H130" s="19">
        <f>España!E130</f>
        <v>100.88</v>
      </c>
      <c r="I130" s="3">
        <f>[1]Aeropuerto!$O123</f>
        <v>1770</v>
      </c>
      <c r="J130" s="3" cm="1">
        <f t="array" ref="J130">_xlfn.XLOOKUP(transformación!$B121,[1]Mortalidad!$A$2:$A$301,_xlfn.XLOOKUP($C$1,[1]Mortalidad!$B$1:$P$1,[1]Mortalidad!$B$2:$P$301))</f>
        <v>31827</v>
      </c>
      <c r="K130" s="19" cm="1">
        <f t="array" ref="K130">_xlfn.XLOOKUP(transformación!$B121,'[1]Indice del consumidor'!$A$2:$A$301,_xlfn.XLOOKUP($C$1,'[1]Indice del consumidor'!$B$1:$P$1,'[1]Indice del consumidor'!$B$2:$P$301))</f>
        <v>-5.6</v>
      </c>
      <c r="L130" s="34" t="s">
        <v>702</v>
      </c>
      <c r="M130" s="34" t="s">
        <v>702</v>
      </c>
      <c r="N130" s="34" t="s">
        <v>702</v>
      </c>
    </row>
    <row r="131" spans="1:14" x14ac:dyDescent="0.3">
      <c r="A131" s="2" t="str">
        <f>'Viajeros Hoteles y Apartamet'!A131</f>
        <v>2014</v>
      </c>
      <c r="B131" s="2" t="str">
        <f>'Viajeros Hoteles y Apartamet'!B131</f>
        <v>12</v>
      </c>
      <c r="C131" s="3">
        <f>'Viajeros Hoteles y Apartamet'!S131</f>
        <v>8220</v>
      </c>
      <c r="D131" s="3" cm="1">
        <f t="array" ref="D131">_xlfn.XLOOKUP(transformación!A122,'[1]Pib Pc'!$A$2:$A$81,_xlfn.XLOOKUP($C$1,'[1]Pib Pc'!B$1:P$1,'[1]Pib Pc'!$B$2:$P$81))</f>
        <v>2910</v>
      </c>
      <c r="E131" s="19" cm="1">
        <f t="array" ref="E131">_xlfn.XLOOKUP(transformación!B122,'[1]IPC Armonizado'!$A$2:$A$250,_xlfn.XLOOKUP($C$1,'[1]IPC Armonizado'!$B$1:$Q$1,'[1]IPC Armonizado'!$B$2:$Q$250))</f>
        <v>100</v>
      </c>
      <c r="F131" s="19" cm="1">
        <f t="array" ref="F131">_xlfn.XLOOKUP(transformación!A122,'[1]Desempleo armonizado'!$A$2:$A$101,_xlfn.XLOOKUP($C$1,'[1]Desempleo armonizado'!$B$1:$P$1,'[1]Desempleo armonizado'!$B$2:$P$101))</f>
        <v>8.1</v>
      </c>
      <c r="G131" s="26" cm="1">
        <f t="array" ref="G131">IFERROR(_xlfn.XLOOKUP(transformación!$B122,[1]Forwarkeys!$B$2:$B$1000,_xlfn.XLOOKUP($C$1,[1]Forwarkeys!$C$1:$BA$1,[1]Forwarkeys!$C$2:$BA$1000)),"-")</f>
        <v>2232</v>
      </c>
      <c r="H131" s="19">
        <f>España!E131</f>
        <v>100.22</v>
      </c>
      <c r="I131" s="3">
        <f>[1]Aeropuerto!$O124</f>
        <v>2045</v>
      </c>
      <c r="J131" s="3" cm="1">
        <f t="array" ref="J131">_xlfn.XLOOKUP(transformación!$B122,[1]Mortalidad!$A$2:$A$301,_xlfn.XLOOKUP($C$1,[1]Mortalidad!$B$1:$P$1,[1]Mortalidad!$B$2:$P$301))</f>
        <v>34318</v>
      </c>
      <c r="K131" s="19" cm="1">
        <f t="array" ref="K131">_xlfn.XLOOKUP(transformación!$B122,'[1]Indice del consumidor'!$A$2:$A$301,_xlfn.XLOOKUP($C$1,'[1]Indice del consumidor'!$B$1:$P$1,'[1]Indice del consumidor'!$B$2:$P$301))</f>
        <v>-5.8</v>
      </c>
      <c r="L131" s="34" t="s">
        <v>702</v>
      </c>
      <c r="M131" s="34" t="s">
        <v>702</v>
      </c>
      <c r="N131" s="34" t="s">
        <v>702</v>
      </c>
    </row>
    <row r="132" spans="1:14" x14ac:dyDescent="0.3">
      <c r="A132" s="2" t="str">
        <f>'Viajeros Hoteles y Apartamet'!A132</f>
        <v>2015</v>
      </c>
      <c r="B132" s="2" t="str">
        <f>'Viajeros Hoteles y Apartamet'!B132</f>
        <v>1</v>
      </c>
      <c r="C132" s="3">
        <f>'Viajeros Hoteles y Apartamet'!S132</f>
        <v>6395</v>
      </c>
      <c r="D132" s="3" cm="1">
        <f t="array" ref="D132">_xlfn.XLOOKUP(transformación!A123,'[1]Pib Pc'!$A$2:$A$81,_xlfn.XLOOKUP($C$1,'[1]Pib Pc'!B$1:P$1,'[1]Pib Pc'!$B$2:$P$81))</f>
        <v>2560</v>
      </c>
      <c r="E132" s="19" cm="1">
        <f t="array" ref="E132">_xlfn.XLOOKUP(transformación!B123,'[1]IPC Armonizado'!$A$2:$A$250,_xlfn.XLOOKUP($C$1,'[1]IPC Armonizado'!$B$1:$Q$1,'[1]IPC Armonizado'!$B$2:$Q$250))</f>
        <v>99.7</v>
      </c>
      <c r="F132" s="19" cm="1">
        <f t="array" ref="F132">_xlfn.XLOOKUP(transformación!A123,'[1]Desempleo armonizado'!$A$2:$A$101,_xlfn.XLOOKUP($C$1,'[1]Desempleo armonizado'!$B$1:$P$1,'[1]Desempleo armonizado'!$B$2:$P$101))</f>
        <v>8.6</v>
      </c>
      <c r="G132" s="26" cm="1">
        <f t="array" ref="G132">IFERROR(_xlfn.XLOOKUP(transformación!$B123,[1]Forwarkeys!$B$2:$B$1000,_xlfn.XLOOKUP($C$1,[1]Forwarkeys!$C$1:$BA$1,[1]Forwarkeys!$C$2:$BA$1000)),"-")</f>
        <v>2418</v>
      </c>
      <c r="H132" s="19">
        <f>España!E132</f>
        <v>98.04</v>
      </c>
      <c r="I132" s="3">
        <f>[1]Aeropuerto!$O125</f>
        <v>2692</v>
      </c>
      <c r="J132" s="3" cm="1">
        <f t="array" ref="J132">_xlfn.XLOOKUP(transformación!$B123,[1]Mortalidad!$A$2:$A$301,_xlfn.XLOOKUP($C$1,[1]Mortalidad!$B$1:$P$1,[1]Mortalidad!$B$2:$P$301))</f>
        <v>34488</v>
      </c>
      <c r="K132" s="19" cm="1">
        <f t="array" ref="K132">_xlfn.XLOOKUP(transformación!$B123,'[1]Indice del consumidor'!$A$2:$A$301,_xlfn.XLOOKUP($C$1,'[1]Indice del consumidor'!$B$1:$P$1,'[1]Indice del consumidor'!$B$2:$P$301))</f>
        <v>-8.6999999999999993</v>
      </c>
      <c r="L132" s="34" t="s">
        <v>702</v>
      </c>
      <c r="M132" s="34" t="s">
        <v>702</v>
      </c>
      <c r="N132" s="34" t="s">
        <v>702</v>
      </c>
    </row>
    <row r="133" spans="1:14" x14ac:dyDescent="0.3">
      <c r="A133" s="2" t="str">
        <f>'Viajeros Hoteles y Apartamet'!A133</f>
        <v>2015</v>
      </c>
      <c r="B133" s="2" t="str">
        <f>'Viajeros Hoteles y Apartamet'!B133</f>
        <v>2</v>
      </c>
      <c r="C133" s="3">
        <f>'Viajeros Hoteles y Apartamet'!S133</f>
        <v>5636</v>
      </c>
      <c r="D133" s="3" cm="1">
        <f t="array" ref="D133">_xlfn.XLOOKUP(transformación!A124,'[1]Pib Pc'!$A$2:$A$81,_xlfn.XLOOKUP($C$1,'[1]Pib Pc'!B$1:P$1,'[1]Pib Pc'!$B$2:$P$81))</f>
        <v>2560</v>
      </c>
      <c r="E133" s="19" cm="1">
        <f t="array" ref="E133">_xlfn.XLOOKUP(transformación!B124,'[1]IPC Armonizado'!$A$2:$A$250,_xlfn.XLOOKUP($C$1,'[1]IPC Armonizado'!$B$1:$Q$1,'[1]IPC Armonizado'!$B$2:$Q$250))</f>
        <v>99.6</v>
      </c>
      <c r="F133" s="19" cm="1">
        <f t="array" ref="F133">_xlfn.XLOOKUP(transformación!A124,'[1]Desempleo armonizado'!$A$2:$A$101,_xlfn.XLOOKUP($C$1,'[1]Desempleo armonizado'!$B$1:$P$1,'[1]Desempleo armonizado'!$B$2:$P$101))</f>
        <v>8.6</v>
      </c>
      <c r="G133" s="26" cm="1">
        <f t="array" ref="G133">IFERROR(_xlfn.XLOOKUP(transformación!$B124,[1]Forwarkeys!$B$2:$B$1000,_xlfn.XLOOKUP($C$1,[1]Forwarkeys!$C$1:$BA$1,[1]Forwarkeys!$C$2:$BA$1000)),"-")</f>
        <v>2232</v>
      </c>
      <c r="H133" s="19">
        <f>España!E133</f>
        <v>98.18</v>
      </c>
      <c r="I133" s="3">
        <f>[1]Aeropuerto!$O126</f>
        <v>2693</v>
      </c>
      <c r="J133" s="3" cm="1">
        <f t="array" ref="J133">_xlfn.XLOOKUP(transformación!$B124,[1]Mortalidad!$A$2:$A$301,_xlfn.XLOOKUP($C$1,[1]Mortalidad!$B$1:$P$1,[1]Mortalidad!$B$2:$P$301))</f>
        <v>34957</v>
      </c>
      <c r="K133" s="19" cm="1">
        <f t="array" ref="K133">_xlfn.XLOOKUP(transformación!$B124,'[1]Indice del consumidor'!$A$2:$A$301,_xlfn.XLOOKUP($C$1,'[1]Indice del consumidor'!$B$1:$P$1,'[1]Indice del consumidor'!$B$2:$P$301))</f>
        <v>-6.4</v>
      </c>
      <c r="L133" s="34" t="s">
        <v>702</v>
      </c>
      <c r="M133" s="34" t="s">
        <v>702</v>
      </c>
      <c r="N133" s="34" t="s">
        <v>702</v>
      </c>
    </row>
    <row r="134" spans="1:14" x14ac:dyDescent="0.3">
      <c r="A134" s="2" t="str">
        <f>'Viajeros Hoteles y Apartamet'!A134</f>
        <v>2015</v>
      </c>
      <c r="B134" s="2" t="str">
        <f>'Viajeros Hoteles y Apartamet'!B134</f>
        <v>3</v>
      </c>
      <c r="C134" s="3">
        <f>'Viajeros Hoteles y Apartamet'!S134</f>
        <v>8325</v>
      </c>
      <c r="D134" s="3" cm="1">
        <f t="array" ref="D134">_xlfn.XLOOKUP(transformación!A125,'[1]Pib Pc'!$A$2:$A$81,_xlfn.XLOOKUP($C$1,'[1]Pib Pc'!B$1:P$1,'[1]Pib Pc'!$B$2:$P$81))</f>
        <v>2560</v>
      </c>
      <c r="E134" s="19" cm="1">
        <f t="array" ref="E134">_xlfn.XLOOKUP(transformación!B125,'[1]IPC Armonizado'!$A$2:$A$250,_xlfn.XLOOKUP($C$1,'[1]IPC Armonizado'!$B$1:$Q$1,'[1]IPC Armonizado'!$B$2:$Q$250))</f>
        <v>99.9</v>
      </c>
      <c r="F134" s="19" cm="1">
        <f t="array" ref="F134">_xlfn.XLOOKUP(transformación!A125,'[1]Desempleo armonizado'!$A$2:$A$101,_xlfn.XLOOKUP($C$1,'[1]Desempleo armonizado'!$B$1:$P$1,'[1]Desempleo armonizado'!$B$2:$P$101))</f>
        <v>8.6</v>
      </c>
      <c r="G134" s="26" cm="1">
        <f t="array" ref="G134">IFERROR(_xlfn.XLOOKUP(transformación!$B125,[1]Forwarkeys!$B$2:$B$1000,_xlfn.XLOOKUP($C$1,[1]Forwarkeys!$C$1:$BA$1,[1]Forwarkeys!$C$2:$BA$1000)),"-")</f>
        <v>2796</v>
      </c>
      <c r="H134" s="19">
        <f>España!E134</f>
        <v>100.15</v>
      </c>
      <c r="I134" s="3">
        <f>[1]Aeropuerto!$O127</f>
        <v>3402</v>
      </c>
      <c r="J134" s="3" cm="1">
        <f t="array" ref="J134">_xlfn.XLOOKUP(transformación!$B125,[1]Mortalidad!$A$2:$A$301,_xlfn.XLOOKUP($C$1,[1]Mortalidad!$B$1:$P$1,[1]Mortalidad!$B$2:$P$301))</f>
        <v>38671</v>
      </c>
      <c r="K134" s="19" cm="1">
        <f t="array" ref="K134">_xlfn.XLOOKUP(transformación!$B125,'[1]Indice del consumidor'!$A$2:$A$301,_xlfn.XLOOKUP($C$1,'[1]Indice del consumidor'!$B$1:$P$1,'[1]Indice del consumidor'!$B$2:$P$301))</f>
        <v>-6.5</v>
      </c>
      <c r="L134" s="34" t="s">
        <v>702</v>
      </c>
      <c r="M134" s="34" t="s">
        <v>702</v>
      </c>
      <c r="N134" s="34" t="s">
        <v>702</v>
      </c>
    </row>
    <row r="135" spans="1:14" x14ac:dyDescent="0.3">
      <c r="A135" s="2" t="str">
        <f>'Viajeros Hoteles y Apartamet'!A135</f>
        <v>2015</v>
      </c>
      <c r="B135" s="2" t="str">
        <f>'Viajeros Hoteles y Apartamet'!B135</f>
        <v>4</v>
      </c>
      <c r="C135" s="3">
        <f>'Viajeros Hoteles y Apartamet'!S135</f>
        <v>15389</v>
      </c>
      <c r="D135" s="3" cm="1">
        <f t="array" ref="D135">_xlfn.XLOOKUP(transformación!A126,'[1]Pib Pc'!$A$2:$A$81,_xlfn.XLOOKUP($C$1,'[1]Pib Pc'!B$1:P$1,'[1]Pib Pc'!$B$2:$P$81))</f>
        <v>2760</v>
      </c>
      <c r="E135" s="19" cm="1">
        <f t="array" ref="E135">_xlfn.XLOOKUP(transformación!B126,'[1]IPC Armonizado'!$A$2:$A$250,_xlfn.XLOOKUP($C$1,'[1]IPC Armonizado'!$B$1:$Q$1,'[1]IPC Armonizado'!$B$2:$Q$250))</f>
        <v>100.3</v>
      </c>
      <c r="F135" s="19" cm="1">
        <f t="array" ref="F135">_xlfn.XLOOKUP(transformación!A126,'[1]Desempleo armonizado'!$A$2:$A$101,_xlfn.XLOOKUP($C$1,'[1]Desempleo armonizado'!$B$1:$P$1,'[1]Desempleo armonizado'!$B$2:$P$101))</f>
        <v>7.4</v>
      </c>
      <c r="G135" s="26" cm="1">
        <f t="array" ref="G135">IFERROR(_xlfn.XLOOKUP(transformación!$B126,[1]Forwarkeys!$B$2:$B$1000,_xlfn.XLOOKUP($C$1,[1]Forwarkeys!$C$1:$BA$1,[1]Forwarkeys!$C$2:$BA$1000)),"-")</f>
        <v>5442</v>
      </c>
      <c r="H135" s="19">
        <f>España!E135</f>
        <v>100.83</v>
      </c>
      <c r="I135" s="3">
        <f>[1]Aeropuerto!$O128</f>
        <v>5707</v>
      </c>
      <c r="J135" s="3" cm="1">
        <f t="array" ref="J135">_xlfn.XLOOKUP(transformación!$B126,[1]Mortalidad!$A$2:$A$301,_xlfn.XLOOKUP($C$1,[1]Mortalidad!$B$1:$P$1,[1]Mortalidad!$B$2:$P$301))</f>
        <v>34213</v>
      </c>
      <c r="K135" s="19" cm="1">
        <f t="array" ref="K135">_xlfn.XLOOKUP(transformación!$B126,'[1]Indice del consumidor'!$A$2:$A$301,_xlfn.XLOOKUP($C$1,'[1]Indice del consumidor'!$B$1:$P$1,'[1]Indice del consumidor'!$B$2:$P$301))</f>
        <v>-3.3</v>
      </c>
      <c r="L135" s="34" t="s">
        <v>702</v>
      </c>
      <c r="M135" s="34" t="s">
        <v>702</v>
      </c>
      <c r="N135" s="34" t="s">
        <v>702</v>
      </c>
    </row>
    <row r="136" spans="1:14" x14ac:dyDescent="0.3">
      <c r="A136" s="2" t="str">
        <f>'Viajeros Hoteles y Apartamet'!A136</f>
        <v>2015</v>
      </c>
      <c r="B136" s="2" t="str">
        <f>'Viajeros Hoteles y Apartamet'!B136</f>
        <v>5</v>
      </c>
      <c r="C136" s="3">
        <f>'Viajeros Hoteles y Apartamet'!S136</f>
        <v>18879</v>
      </c>
      <c r="D136" s="3" cm="1">
        <f t="array" ref="D136">_xlfn.XLOOKUP(transformación!A127,'[1]Pib Pc'!$A$2:$A$81,_xlfn.XLOOKUP($C$1,'[1]Pib Pc'!B$1:P$1,'[1]Pib Pc'!$B$2:$P$81))</f>
        <v>2760</v>
      </c>
      <c r="E136" s="19" cm="1">
        <f t="array" ref="E136">_xlfn.XLOOKUP(transformación!B127,'[1]IPC Armonizado'!$A$2:$A$250,_xlfn.XLOOKUP($C$1,'[1]IPC Armonizado'!$B$1:$Q$1,'[1]IPC Armonizado'!$B$2:$Q$250))</f>
        <v>100.4</v>
      </c>
      <c r="F136" s="19" cm="1">
        <f t="array" ref="F136">_xlfn.XLOOKUP(transformación!A127,'[1]Desempleo armonizado'!$A$2:$A$101,_xlfn.XLOOKUP($C$1,'[1]Desempleo armonizado'!$B$1:$P$1,'[1]Desempleo armonizado'!$B$2:$P$101))</f>
        <v>7.4</v>
      </c>
      <c r="G136" s="26" cm="1">
        <f t="array" ref="G136">IFERROR(_xlfn.XLOOKUP(transformación!$B127,[1]Forwarkeys!$B$2:$B$1000,_xlfn.XLOOKUP($C$1,[1]Forwarkeys!$C$1:$BA$1,[1]Forwarkeys!$C$2:$BA$1000)),"-")</f>
        <v>5820</v>
      </c>
      <c r="H136" s="19">
        <f>España!E136</f>
        <v>101.27</v>
      </c>
      <c r="I136" s="3">
        <f>[1]Aeropuerto!$O129</f>
        <v>6054</v>
      </c>
      <c r="J136" s="3" cm="1">
        <f t="array" ref="J136">_xlfn.XLOOKUP(transformación!$B127,[1]Mortalidad!$A$2:$A$301,_xlfn.XLOOKUP($C$1,[1]Mortalidad!$B$1:$P$1,[1]Mortalidad!$B$2:$P$301))</f>
        <v>31859</v>
      </c>
      <c r="K136" s="19" cm="1">
        <f t="array" ref="K136">_xlfn.XLOOKUP(transformación!$B127,'[1]Indice del consumidor'!$A$2:$A$301,_xlfn.XLOOKUP($C$1,'[1]Indice del consumidor'!$B$1:$P$1,'[1]Indice del consumidor'!$B$2:$P$301))</f>
        <v>-3.6</v>
      </c>
      <c r="L136" s="34" t="s">
        <v>702</v>
      </c>
      <c r="M136" s="34" t="s">
        <v>702</v>
      </c>
      <c r="N136" s="34" t="s">
        <v>702</v>
      </c>
    </row>
    <row r="137" spans="1:14" x14ac:dyDescent="0.3">
      <c r="A137" s="2" t="str">
        <f>'Viajeros Hoteles y Apartamet'!A137</f>
        <v>2015</v>
      </c>
      <c r="B137" s="2" t="str">
        <f>'Viajeros Hoteles y Apartamet'!B137</f>
        <v>6</v>
      </c>
      <c r="C137" s="3">
        <f>'Viajeros Hoteles y Apartamet'!S137</f>
        <v>29926</v>
      </c>
      <c r="D137" s="3" cm="1">
        <f t="array" ref="D137">_xlfn.XLOOKUP(transformación!A128,'[1]Pib Pc'!$A$2:$A$81,_xlfn.XLOOKUP($C$1,'[1]Pib Pc'!B$1:P$1,'[1]Pib Pc'!$B$2:$P$81))</f>
        <v>2760</v>
      </c>
      <c r="E137" s="19" cm="1">
        <f t="array" ref="E137">_xlfn.XLOOKUP(transformación!B128,'[1]IPC Armonizado'!$A$2:$A$250,_xlfn.XLOOKUP($C$1,'[1]IPC Armonizado'!$B$1:$Q$1,'[1]IPC Armonizado'!$B$2:$Q$250))</f>
        <v>100.5</v>
      </c>
      <c r="F137" s="19" cm="1">
        <f t="array" ref="F137">_xlfn.XLOOKUP(transformación!A128,'[1]Desempleo armonizado'!$A$2:$A$101,_xlfn.XLOOKUP($C$1,'[1]Desempleo armonizado'!$B$1:$P$1,'[1]Desempleo armonizado'!$B$2:$P$101))</f>
        <v>7.4</v>
      </c>
      <c r="G137" s="26" cm="1">
        <f t="array" ref="G137">IFERROR(_xlfn.XLOOKUP(transformación!$B128,[1]Forwarkeys!$B$2:$B$1000,_xlfn.XLOOKUP($C$1,[1]Forwarkeys!$C$1:$BA$1,[1]Forwarkeys!$C$2:$BA$1000)),"-")</f>
        <v>7494</v>
      </c>
      <c r="H137" s="19">
        <f>España!E137</f>
        <v>101.46</v>
      </c>
      <c r="I137" s="3">
        <f>[1]Aeropuerto!$O130</f>
        <v>9798</v>
      </c>
      <c r="J137" s="3" cm="1">
        <f t="array" ref="J137">_xlfn.XLOOKUP(transformación!$B128,[1]Mortalidad!$A$2:$A$301,_xlfn.XLOOKUP($C$1,[1]Mortalidad!$B$1:$P$1,[1]Mortalidad!$B$2:$P$301))</f>
        <v>30043</v>
      </c>
      <c r="K137" s="19" cm="1">
        <f t="array" ref="K137">_xlfn.XLOOKUP(transformación!$B128,'[1]Indice del consumidor'!$A$2:$A$301,_xlfn.XLOOKUP($C$1,'[1]Indice del consumidor'!$B$1:$P$1,'[1]Indice del consumidor'!$B$2:$P$301))</f>
        <v>-5.5</v>
      </c>
      <c r="L137" s="34" t="s">
        <v>702</v>
      </c>
      <c r="M137" s="34" t="s">
        <v>702</v>
      </c>
      <c r="N137" s="34" t="s">
        <v>702</v>
      </c>
    </row>
    <row r="138" spans="1:14" x14ac:dyDescent="0.3">
      <c r="A138" s="2" t="str">
        <f>'Viajeros Hoteles y Apartamet'!A138</f>
        <v>2015</v>
      </c>
      <c r="B138" s="2" t="str">
        <f>'Viajeros Hoteles y Apartamet'!B138</f>
        <v>7</v>
      </c>
      <c r="C138" s="3">
        <f>'Viajeros Hoteles y Apartamet'!S138</f>
        <v>38413</v>
      </c>
      <c r="D138" s="3" cm="1">
        <f t="array" ref="D138">_xlfn.XLOOKUP(transformación!A129,'[1]Pib Pc'!$A$2:$A$81,_xlfn.XLOOKUP($C$1,'[1]Pib Pc'!B$1:P$1,'[1]Pib Pc'!$B$2:$P$81))</f>
        <v>2740</v>
      </c>
      <c r="E138" s="19" cm="1">
        <f t="array" ref="E138">_xlfn.XLOOKUP(transformación!B129,'[1]IPC Armonizado'!$A$2:$A$250,_xlfn.XLOOKUP($C$1,'[1]IPC Armonizado'!$B$1:$Q$1,'[1]IPC Armonizado'!$B$2:$Q$250))</f>
        <v>100.4</v>
      </c>
      <c r="F138" s="19" cm="1">
        <f t="array" ref="F138">_xlfn.XLOOKUP(transformación!A129,'[1]Desempleo armonizado'!$A$2:$A$101,_xlfn.XLOOKUP($C$1,'[1]Desempleo armonizado'!$B$1:$P$1,'[1]Desempleo armonizado'!$B$2:$P$101))</f>
        <v>7.1</v>
      </c>
      <c r="G138" s="26" cm="1">
        <f t="array" ref="G138">IFERROR(_xlfn.XLOOKUP(transformación!$B129,[1]Forwarkeys!$B$2:$B$1000,_xlfn.XLOOKUP($C$1,[1]Forwarkeys!$C$1:$BA$1,[1]Forwarkeys!$C$2:$BA$1000)),"-")</f>
        <v>7305</v>
      </c>
      <c r="H138" s="19">
        <f>España!E138</f>
        <v>99.9</v>
      </c>
      <c r="I138" s="3">
        <f>[1]Aeropuerto!$O131</f>
        <v>9331</v>
      </c>
      <c r="J138" s="3" cm="1">
        <f t="array" ref="J138">_xlfn.XLOOKUP(transformación!$B129,[1]Mortalidad!$A$2:$A$301,_xlfn.XLOOKUP($C$1,[1]Mortalidad!$B$1:$P$1,[1]Mortalidad!$B$2:$P$301))</f>
        <v>30889</v>
      </c>
      <c r="K138" s="19" cm="1">
        <f t="array" ref="K138">_xlfn.XLOOKUP(transformación!$B129,'[1]Indice del consumidor'!$A$2:$A$301,_xlfn.XLOOKUP($C$1,'[1]Indice del consumidor'!$B$1:$P$1,'[1]Indice del consumidor'!$B$2:$P$301))</f>
        <v>-6.2</v>
      </c>
      <c r="L138" s="34" t="s">
        <v>702</v>
      </c>
      <c r="M138" s="34" t="s">
        <v>702</v>
      </c>
      <c r="N138" s="34" t="s">
        <v>702</v>
      </c>
    </row>
    <row r="139" spans="1:14" x14ac:dyDescent="0.3">
      <c r="A139" s="2" t="str">
        <f>'Viajeros Hoteles y Apartamet'!A139</f>
        <v>2015</v>
      </c>
      <c r="B139" s="2" t="str">
        <f>'Viajeros Hoteles y Apartamet'!B139</f>
        <v>8</v>
      </c>
      <c r="C139" s="3">
        <f>'Viajeros Hoteles y Apartamet'!S139</f>
        <v>29682</v>
      </c>
      <c r="D139" s="3" cm="1">
        <f t="array" ref="D139">_xlfn.XLOOKUP(transformación!A130,'[1]Pib Pc'!$A$2:$A$81,_xlfn.XLOOKUP($C$1,'[1]Pib Pc'!B$1:P$1,'[1]Pib Pc'!$B$2:$P$81))</f>
        <v>2740</v>
      </c>
      <c r="E139" s="19" cm="1">
        <f t="array" ref="E139">_xlfn.XLOOKUP(transformación!B130,'[1]IPC Armonizado'!$A$2:$A$250,_xlfn.XLOOKUP($C$1,'[1]IPC Armonizado'!$B$1:$Q$1,'[1]IPC Armonizado'!$B$2:$Q$250))</f>
        <v>100.1</v>
      </c>
      <c r="F139" s="19" cm="1">
        <f t="array" ref="F139">_xlfn.XLOOKUP(transformación!A130,'[1]Desempleo armonizado'!$A$2:$A$101,_xlfn.XLOOKUP($C$1,'[1]Desempleo armonizado'!$B$1:$P$1,'[1]Desempleo armonizado'!$B$2:$P$101))</f>
        <v>7.1</v>
      </c>
      <c r="G139" s="26" cm="1">
        <f t="array" ref="G139">IFERROR(_xlfn.XLOOKUP(transformación!$B130,[1]Forwarkeys!$B$2:$B$1000,_xlfn.XLOOKUP($C$1,[1]Forwarkeys!$C$1:$BA$1,[1]Forwarkeys!$C$2:$BA$1000)),"-")</f>
        <v>7494</v>
      </c>
      <c r="H139" s="19">
        <f>España!E139</f>
        <v>99.5</v>
      </c>
      <c r="I139" s="3">
        <f>[1]Aeropuerto!$O132</f>
        <v>10448</v>
      </c>
      <c r="J139" s="3" cm="1">
        <f t="array" ref="J139">_xlfn.XLOOKUP(transformación!$B130,[1]Mortalidad!$A$2:$A$301,_xlfn.XLOOKUP($C$1,[1]Mortalidad!$B$1:$P$1,[1]Mortalidad!$B$2:$P$301))</f>
        <v>31932</v>
      </c>
      <c r="K139" s="19" cm="1">
        <f t="array" ref="K139">_xlfn.XLOOKUP(transformación!$B130,'[1]Indice del consumidor'!$A$2:$A$301,_xlfn.XLOOKUP($C$1,'[1]Indice del consumidor'!$B$1:$P$1,'[1]Indice del consumidor'!$B$2:$P$301))</f>
        <v>-5.5</v>
      </c>
      <c r="L139" s="34" t="s">
        <v>702</v>
      </c>
      <c r="M139" s="34" t="s">
        <v>702</v>
      </c>
      <c r="N139" s="34" t="s">
        <v>702</v>
      </c>
    </row>
    <row r="140" spans="1:14" x14ac:dyDescent="0.3">
      <c r="A140" s="2" t="str">
        <f>'Viajeros Hoteles y Apartamet'!A140</f>
        <v>2015</v>
      </c>
      <c r="B140" s="2" t="str">
        <f>'Viajeros Hoteles y Apartamet'!B140</f>
        <v>9</v>
      </c>
      <c r="C140" s="3">
        <f>'Viajeros Hoteles y Apartamet'!S140</f>
        <v>33903</v>
      </c>
      <c r="D140" s="3" cm="1">
        <f t="array" ref="D140">_xlfn.XLOOKUP(transformación!A131,'[1]Pib Pc'!$A$2:$A$81,_xlfn.XLOOKUP($C$1,'[1]Pib Pc'!B$1:P$1,'[1]Pib Pc'!$B$2:$P$81))</f>
        <v>2740</v>
      </c>
      <c r="E140" s="19" cm="1">
        <f t="array" ref="E140">_xlfn.XLOOKUP(transformación!B131,'[1]IPC Armonizado'!$A$2:$A$250,_xlfn.XLOOKUP($C$1,'[1]IPC Armonizado'!$B$1:$Q$1,'[1]IPC Armonizado'!$B$2:$Q$250))</f>
        <v>99.8</v>
      </c>
      <c r="F140" s="19" cm="1">
        <f t="array" ref="F140">_xlfn.XLOOKUP(transformación!A131,'[1]Desempleo armonizado'!$A$2:$A$101,_xlfn.XLOOKUP($C$1,'[1]Desempleo armonizado'!$B$1:$P$1,'[1]Desempleo armonizado'!$B$2:$P$101))</f>
        <v>7.1</v>
      </c>
      <c r="G140" s="26" cm="1">
        <f t="array" ref="G140">IFERROR(_xlfn.XLOOKUP(transformación!$B131,[1]Forwarkeys!$B$2:$B$1000,_xlfn.XLOOKUP($C$1,[1]Forwarkeys!$C$1:$BA$1,[1]Forwarkeys!$C$2:$BA$1000)),"-")</f>
        <v>6933</v>
      </c>
      <c r="H140" s="19">
        <f>España!E140</f>
        <v>99.9</v>
      </c>
      <c r="I140" s="3">
        <f>[1]Aeropuerto!$O133</f>
        <v>8720</v>
      </c>
      <c r="J140" s="3" cm="1">
        <f t="array" ref="J140">_xlfn.XLOOKUP(transformación!$B131,[1]Mortalidad!$A$2:$A$301,_xlfn.XLOOKUP($C$1,[1]Mortalidad!$B$1:$P$1,[1]Mortalidad!$B$2:$P$301))</f>
        <v>29382</v>
      </c>
      <c r="K140" s="19" cm="1">
        <f t="array" ref="K140">_xlfn.XLOOKUP(transformación!$B131,'[1]Indice del consumidor'!$A$2:$A$301,_xlfn.XLOOKUP($C$1,'[1]Indice del consumidor'!$B$1:$P$1,'[1]Indice del consumidor'!$B$2:$P$301))</f>
        <v>-7.8</v>
      </c>
      <c r="L140" s="34" t="s">
        <v>702</v>
      </c>
      <c r="M140" s="34" t="s">
        <v>702</v>
      </c>
      <c r="N140" s="34" t="s">
        <v>702</v>
      </c>
    </row>
    <row r="141" spans="1:14" x14ac:dyDescent="0.3">
      <c r="A141" s="2" t="str">
        <f>'Viajeros Hoteles y Apartamet'!A141</f>
        <v>2015</v>
      </c>
      <c r="B141" s="2" t="str">
        <f>'Viajeros Hoteles y Apartamet'!B141</f>
        <v>10</v>
      </c>
      <c r="C141" s="3">
        <f>'Viajeros Hoteles y Apartamet'!S141</f>
        <v>25793</v>
      </c>
      <c r="D141" s="3" cm="1">
        <f t="array" ref="D141">_xlfn.XLOOKUP(transformación!A132,'[1]Pib Pc'!$A$2:$A$81,_xlfn.XLOOKUP($C$1,'[1]Pib Pc'!B$1:P$1,'[1]Pib Pc'!$B$2:$P$81))</f>
        <v>3120</v>
      </c>
      <c r="E141" s="19" cm="1">
        <f t="array" ref="E141">_xlfn.XLOOKUP(transformación!B132,'[1]IPC Armonizado'!$A$2:$A$250,_xlfn.XLOOKUP($C$1,'[1]IPC Armonizado'!$B$1:$Q$1,'[1]IPC Armonizado'!$B$2:$Q$250))</f>
        <v>99.9</v>
      </c>
      <c r="F141" s="19" cm="1">
        <f t="array" ref="F141">_xlfn.XLOOKUP(transformación!A132,'[1]Desempleo armonizado'!$A$2:$A$101,_xlfn.XLOOKUP($C$1,'[1]Desempleo armonizado'!$B$1:$P$1,'[1]Desempleo armonizado'!$B$2:$P$101))</f>
        <v>6.9</v>
      </c>
      <c r="G141" s="26" cm="1">
        <f t="array" ref="G141">IFERROR(_xlfn.XLOOKUP(transformación!$B132,[1]Forwarkeys!$B$2:$B$1000,_xlfn.XLOOKUP($C$1,[1]Forwarkeys!$C$1:$BA$1,[1]Forwarkeys!$C$2:$BA$1000)),"-")</f>
        <v>6204</v>
      </c>
      <c r="H141" s="19">
        <f>España!E141</f>
        <v>100.21</v>
      </c>
      <c r="I141" s="3">
        <f>[1]Aeropuerto!$O134</f>
        <v>6301</v>
      </c>
      <c r="J141" s="3" cm="1">
        <f t="array" ref="J141">_xlfn.XLOOKUP(transformación!$B132,[1]Mortalidad!$A$2:$A$301,_xlfn.XLOOKUP($C$1,[1]Mortalidad!$B$1:$P$1,[1]Mortalidad!$B$2:$P$301))</f>
        <v>33043</v>
      </c>
      <c r="K141" s="19" cm="1">
        <f t="array" ref="K141">_xlfn.XLOOKUP(transformación!$B132,'[1]Indice del consumidor'!$A$2:$A$301,_xlfn.XLOOKUP($C$1,'[1]Indice del consumidor'!$B$1:$P$1,'[1]Indice del consumidor'!$B$2:$P$301))</f>
        <v>-5</v>
      </c>
      <c r="L141" s="34" t="s">
        <v>702</v>
      </c>
      <c r="M141" s="34" t="s">
        <v>702</v>
      </c>
      <c r="N141" s="34" t="s">
        <v>702</v>
      </c>
    </row>
    <row r="142" spans="1:14" x14ac:dyDescent="0.3">
      <c r="A142" s="2" t="str">
        <f>'Viajeros Hoteles y Apartamet'!A142</f>
        <v>2015</v>
      </c>
      <c r="B142" s="2" t="str">
        <f>'Viajeros Hoteles y Apartamet'!B142</f>
        <v>11</v>
      </c>
      <c r="C142" s="3">
        <f>'Viajeros Hoteles y Apartamet'!S142</f>
        <v>12849</v>
      </c>
      <c r="D142" s="3" cm="1">
        <f t="array" ref="D142">_xlfn.XLOOKUP(transformación!A133,'[1]Pib Pc'!$A$2:$A$81,_xlfn.XLOOKUP($C$1,'[1]Pib Pc'!B$1:P$1,'[1]Pib Pc'!$B$2:$P$81))</f>
        <v>3120</v>
      </c>
      <c r="E142" s="19" cm="1">
        <f t="array" ref="E142">_xlfn.XLOOKUP(transformación!B133,'[1]IPC Armonizado'!$A$2:$A$250,_xlfn.XLOOKUP($C$1,'[1]IPC Armonizado'!$B$1:$Q$1,'[1]IPC Armonizado'!$B$2:$Q$250))</f>
        <v>99.8</v>
      </c>
      <c r="F142" s="19" cm="1">
        <f t="array" ref="F142">_xlfn.XLOOKUP(transformación!A133,'[1]Desempleo armonizado'!$A$2:$A$101,_xlfn.XLOOKUP($C$1,'[1]Desempleo armonizado'!$B$1:$P$1,'[1]Desempleo armonizado'!$B$2:$P$101))</f>
        <v>6.9</v>
      </c>
      <c r="G142" s="26" cm="1">
        <f t="array" ref="G142">IFERROR(_xlfn.XLOOKUP(transformación!$B133,[1]Forwarkeys!$B$2:$B$1000,_xlfn.XLOOKUP($C$1,[1]Forwarkeys!$C$1:$BA$1,[1]Forwarkeys!$C$2:$BA$1000)),"-")</f>
        <v>3591</v>
      </c>
      <c r="H142" s="19">
        <f>España!E142</f>
        <v>100.47</v>
      </c>
      <c r="I142" s="3">
        <f>[1]Aeropuerto!$O135</f>
        <v>3458</v>
      </c>
      <c r="J142" s="3" cm="1">
        <f t="array" ref="J142">_xlfn.XLOOKUP(transformación!$B133,[1]Mortalidad!$A$2:$A$301,_xlfn.XLOOKUP($C$1,[1]Mortalidad!$B$1:$P$1,[1]Mortalidad!$B$2:$P$301))</f>
        <v>31969</v>
      </c>
      <c r="K142" s="19" cm="1">
        <f t="array" ref="K142">_xlfn.XLOOKUP(transformación!$B133,'[1]Indice del consumidor'!$A$2:$A$301,_xlfn.XLOOKUP($C$1,'[1]Indice del consumidor'!$B$1:$P$1,'[1]Indice del consumidor'!$B$2:$P$301))</f>
        <v>-3.3</v>
      </c>
      <c r="L142" s="34" t="s">
        <v>702</v>
      </c>
      <c r="M142" s="34" t="s">
        <v>702</v>
      </c>
      <c r="N142" s="34" t="s">
        <v>702</v>
      </c>
    </row>
    <row r="143" spans="1:14" x14ac:dyDescent="0.3">
      <c r="A143" s="2" t="str">
        <f>'Viajeros Hoteles y Apartamet'!A143</f>
        <v>2015</v>
      </c>
      <c r="B143" s="2" t="str">
        <f>'Viajeros Hoteles y Apartamet'!B143</f>
        <v>12</v>
      </c>
      <c r="C143" s="3">
        <f>'Viajeros Hoteles y Apartamet'!S143</f>
        <v>7822</v>
      </c>
      <c r="D143" s="3" cm="1">
        <f t="array" ref="D143">_xlfn.XLOOKUP(transformación!A134,'[1]Pib Pc'!$A$2:$A$81,_xlfn.XLOOKUP($C$1,'[1]Pib Pc'!B$1:P$1,'[1]Pib Pc'!$B$2:$P$81))</f>
        <v>3120</v>
      </c>
      <c r="E143" s="19" cm="1">
        <f t="array" ref="E143">_xlfn.XLOOKUP(transformación!B134,'[1]IPC Armonizado'!$A$2:$A$250,_xlfn.XLOOKUP($C$1,'[1]IPC Armonizado'!$B$1:$Q$1,'[1]IPC Armonizado'!$B$2:$Q$250))</f>
        <v>99.6</v>
      </c>
      <c r="F143" s="19" cm="1">
        <f t="array" ref="F143">_xlfn.XLOOKUP(transformación!A134,'[1]Desempleo armonizado'!$A$2:$A$101,_xlfn.XLOOKUP($C$1,'[1]Desempleo armonizado'!$B$1:$P$1,'[1]Desempleo armonizado'!$B$2:$P$101))</f>
        <v>6.9</v>
      </c>
      <c r="G143" s="26" cm="1">
        <f t="array" ref="G143">IFERROR(_xlfn.XLOOKUP(transformación!$B134,[1]Forwarkeys!$B$2:$B$1000,_xlfn.XLOOKUP($C$1,[1]Forwarkeys!$C$1:$BA$1,[1]Forwarkeys!$C$2:$BA$1000)),"-")</f>
        <v>3024</v>
      </c>
      <c r="H143" s="19">
        <f>España!E143</f>
        <v>100.09</v>
      </c>
      <c r="I143" s="3">
        <f>[1]Aeropuerto!$O136</f>
        <v>3074</v>
      </c>
      <c r="J143" s="3" cm="1">
        <f t="array" ref="J143">_xlfn.XLOOKUP(transformación!$B134,[1]Mortalidad!$A$2:$A$301,_xlfn.XLOOKUP($C$1,[1]Mortalidad!$B$1:$P$1,[1]Mortalidad!$B$2:$P$301))</f>
        <v>33475</v>
      </c>
      <c r="K143" s="19" cm="1">
        <f t="array" ref="K143">_xlfn.XLOOKUP(transformación!$B134,'[1]Indice del consumidor'!$A$2:$A$301,_xlfn.XLOOKUP($C$1,'[1]Indice del consumidor'!$B$1:$P$1,'[1]Indice del consumidor'!$B$2:$P$301))</f>
        <v>-2.1</v>
      </c>
      <c r="L143" s="34" t="s">
        <v>702</v>
      </c>
      <c r="M143" s="34" t="s">
        <v>702</v>
      </c>
      <c r="N143" s="34" t="s">
        <v>702</v>
      </c>
    </row>
    <row r="144" spans="1:14" x14ac:dyDescent="0.3">
      <c r="A144" s="2" t="str">
        <f>'Viajeros Hoteles y Apartamet'!A144</f>
        <v>2016</v>
      </c>
      <c r="B144" s="2" t="str">
        <f>'Viajeros Hoteles y Apartamet'!B144</f>
        <v>1</v>
      </c>
      <c r="C144" s="3">
        <f>'Viajeros Hoteles y Apartamet'!S144</f>
        <v>7007</v>
      </c>
      <c r="D144" s="3" cm="1">
        <f t="array" ref="D144">_xlfn.XLOOKUP(transformación!A135,'[1]Pib Pc'!$A$2:$A$81,_xlfn.XLOOKUP($C$1,'[1]Pib Pc'!B$1:P$1,'[1]Pib Pc'!$B$2:$P$81))</f>
        <v>2550</v>
      </c>
      <c r="E144" s="19" cm="1">
        <f t="array" ref="E144">_xlfn.XLOOKUP(transformación!B135,'[1]IPC Armonizado'!$A$2:$A$250,_xlfn.XLOOKUP($C$1,'[1]IPC Armonizado'!$B$1:$Q$1,'[1]IPC Armonizado'!$B$2:$Q$250))</f>
        <v>99.4</v>
      </c>
      <c r="F144" s="19" cm="1">
        <f t="array" ref="F144">_xlfn.XLOOKUP(transformación!A135,'[1]Desempleo armonizado'!$A$2:$A$101,_xlfn.XLOOKUP($C$1,'[1]Desempleo armonizado'!$B$1:$P$1,'[1]Desempleo armonizado'!$B$2:$P$101))</f>
        <v>7</v>
      </c>
      <c r="G144" s="26" cm="1">
        <f t="array" ref="G144">IFERROR(_xlfn.XLOOKUP(transformación!$B135,[1]Forwarkeys!$B$2:$B$1000,_xlfn.XLOOKUP($C$1,[1]Forwarkeys!$C$1:$BA$1,[1]Forwarkeys!$C$2:$BA$1000)),"-")</f>
        <v>3591</v>
      </c>
      <c r="H144" s="19">
        <f>España!E144</f>
        <v>97.63</v>
      </c>
      <c r="I144" s="3">
        <f>[1]Aeropuerto!$O137</f>
        <v>3891</v>
      </c>
      <c r="J144" s="3" cm="1">
        <f t="array" ref="J144">_xlfn.XLOOKUP(transformación!$B135,[1]Mortalidad!$A$2:$A$301,_xlfn.XLOOKUP($C$1,[1]Mortalidad!$B$1:$P$1,[1]Mortalidad!$B$2:$P$301))</f>
        <v>35324</v>
      </c>
      <c r="K144" s="19" cm="1">
        <f t="array" ref="K144">_xlfn.XLOOKUP(transformación!$B135,'[1]Indice del consumidor'!$A$2:$A$301,_xlfn.XLOOKUP($C$1,'[1]Indice del consumidor'!$B$1:$P$1,'[1]Indice del consumidor'!$B$2:$P$301))</f>
        <v>-2.9</v>
      </c>
      <c r="L144" s="34" t="s">
        <v>702</v>
      </c>
      <c r="M144" s="34" t="s">
        <v>702</v>
      </c>
      <c r="N144" s="34" t="s">
        <v>702</v>
      </c>
    </row>
    <row r="145" spans="1:14" x14ac:dyDescent="0.3">
      <c r="A145" s="2" t="str">
        <f>'Viajeros Hoteles y Apartamet'!A145</f>
        <v>2016</v>
      </c>
      <c r="B145" s="2" t="str">
        <f>'Viajeros Hoteles y Apartamet'!B145</f>
        <v>2</v>
      </c>
      <c r="C145" s="3">
        <f>'Viajeros Hoteles y Apartamet'!S145</f>
        <v>9791</v>
      </c>
      <c r="D145" s="3" cm="1">
        <f t="array" ref="D145">_xlfn.XLOOKUP(transformación!A136,'[1]Pib Pc'!$A$2:$A$81,_xlfn.XLOOKUP($C$1,'[1]Pib Pc'!B$1:P$1,'[1]Pib Pc'!$B$2:$P$81))</f>
        <v>2550</v>
      </c>
      <c r="E145" s="19" cm="1">
        <f t="array" ref="E145">_xlfn.XLOOKUP(transformación!B136,'[1]IPC Armonizado'!$A$2:$A$250,_xlfn.XLOOKUP($C$1,'[1]IPC Armonizado'!$B$1:$Q$1,'[1]IPC Armonizado'!$B$2:$Q$250))</f>
        <v>99.4</v>
      </c>
      <c r="F145" s="19" cm="1">
        <f t="array" ref="F145">_xlfn.XLOOKUP(transformación!A136,'[1]Desempleo armonizado'!$A$2:$A$101,_xlfn.XLOOKUP($C$1,'[1]Desempleo armonizado'!$B$1:$P$1,'[1]Desempleo armonizado'!$B$2:$P$101))</f>
        <v>7</v>
      </c>
      <c r="G145" s="26" cm="1">
        <f t="array" ref="G145">IFERROR(_xlfn.XLOOKUP(transformación!$B136,[1]Forwarkeys!$B$2:$B$1000,_xlfn.XLOOKUP($C$1,[1]Forwarkeys!$C$1:$BA$1,[1]Forwarkeys!$C$2:$BA$1000)),"-")</f>
        <v>3024</v>
      </c>
      <c r="H145" s="19">
        <f>España!E145</f>
        <v>97.21</v>
      </c>
      <c r="I145" s="3">
        <f>[1]Aeropuerto!$O138</f>
        <v>3689</v>
      </c>
      <c r="J145" s="3" cm="1">
        <f t="array" ref="J145">_xlfn.XLOOKUP(transformación!$B136,[1]Mortalidad!$A$2:$A$301,_xlfn.XLOOKUP($C$1,[1]Mortalidad!$B$1:$P$1,[1]Mortalidad!$B$2:$P$301))</f>
        <v>33075</v>
      </c>
      <c r="K145" s="19" cm="1">
        <f t="array" ref="K145">_xlfn.XLOOKUP(transformación!$B136,'[1]Indice del consumidor'!$A$2:$A$301,_xlfn.XLOOKUP($C$1,'[1]Indice del consumidor'!$B$1:$P$1,'[1]Indice del consumidor'!$B$2:$P$301))</f>
        <v>-4.0999999999999996</v>
      </c>
      <c r="L145" s="34" t="s">
        <v>702</v>
      </c>
      <c r="M145" s="34" t="s">
        <v>702</v>
      </c>
      <c r="N145" s="34" t="s">
        <v>702</v>
      </c>
    </row>
    <row r="146" spans="1:14" x14ac:dyDescent="0.3">
      <c r="A146" s="2" t="str">
        <f>'Viajeros Hoteles y Apartamet'!A146</f>
        <v>2016</v>
      </c>
      <c r="B146" s="2" t="str">
        <f>'Viajeros Hoteles y Apartamet'!B146</f>
        <v>3</v>
      </c>
      <c r="C146" s="3">
        <f>'Viajeros Hoteles y Apartamet'!S146</f>
        <v>12221</v>
      </c>
      <c r="D146" s="3" cm="1">
        <f t="array" ref="D146">_xlfn.XLOOKUP(transformación!A137,'[1]Pib Pc'!$A$2:$A$81,_xlfn.XLOOKUP($C$1,'[1]Pib Pc'!B$1:P$1,'[1]Pib Pc'!$B$2:$P$81))</f>
        <v>2550</v>
      </c>
      <c r="E146" s="19" cm="1">
        <f t="array" ref="E146">_xlfn.XLOOKUP(transformación!B137,'[1]IPC Armonizado'!$A$2:$A$250,_xlfn.XLOOKUP($C$1,'[1]IPC Armonizado'!$B$1:$Q$1,'[1]IPC Armonizado'!$B$2:$Q$250))</f>
        <v>99.5</v>
      </c>
      <c r="F146" s="19" cm="1">
        <f t="array" ref="F146">_xlfn.XLOOKUP(transformación!A137,'[1]Desempleo armonizado'!$A$2:$A$101,_xlfn.XLOOKUP($C$1,'[1]Desempleo armonizado'!$B$1:$P$1,'[1]Desempleo armonizado'!$B$2:$P$101))</f>
        <v>7</v>
      </c>
      <c r="G146" s="26" cm="1">
        <f t="array" ref="G146">IFERROR(_xlfn.XLOOKUP(transformación!$B137,[1]Forwarkeys!$B$2:$B$1000,_xlfn.XLOOKUP($C$1,[1]Forwarkeys!$C$1:$BA$1,[1]Forwarkeys!$C$2:$BA$1000)),"-")</f>
        <v>4725</v>
      </c>
      <c r="H146" s="19">
        <f>España!E146</f>
        <v>99.16</v>
      </c>
      <c r="I146" s="3">
        <f>[1]Aeropuerto!$O139</f>
        <v>5020</v>
      </c>
      <c r="J146" s="3" cm="1">
        <f t="array" ref="J146">_xlfn.XLOOKUP(transformación!$B137,[1]Mortalidad!$A$2:$A$301,_xlfn.XLOOKUP($C$1,[1]Mortalidad!$B$1:$P$1,[1]Mortalidad!$B$2:$P$301))</f>
        <v>35261</v>
      </c>
      <c r="K146" s="19" cm="1">
        <f t="array" ref="K146">_xlfn.XLOOKUP(transformación!$B137,'[1]Indice del consumidor'!$A$2:$A$301,_xlfn.XLOOKUP($C$1,'[1]Indice del consumidor'!$B$1:$P$1,'[1]Indice del consumidor'!$B$2:$P$301))</f>
        <v>-2.2999999999999998</v>
      </c>
      <c r="L146" s="34" t="s">
        <v>702</v>
      </c>
      <c r="M146" s="34" t="s">
        <v>702</v>
      </c>
      <c r="N146" s="34" t="s">
        <v>702</v>
      </c>
    </row>
    <row r="147" spans="1:14" x14ac:dyDescent="0.3">
      <c r="A147" s="2" t="str">
        <f>'Viajeros Hoteles y Apartamet'!A147</f>
        <v>2016</v>
      </c>
      <c r="B147" s="2" t="str">
        <f>'Viajeros Hoteles y Apartamet'!B147</f>
        <v>4</v>
      </c>
      <c r="C147" s="3">
        <f>'Viajeros Hoteles y Apartamet'!S147</f>
        <v>19372</v>
      </c>
      <c r="D147" s="3" cm="1">
        <f t="array" ref="D147">_xlfn.XLOOKUP(transformación!A138,'[1]Pib Pc'!$A$2:$A$81,_xlfn.XLOOKUP($C$1,'[1]Pib Pc'!B$1:P$1,'[1]Pib Pc'!$B$2:$P$81))</f>
        <v>2670</v>
      </c>
      <c r="E147" s="19" cm="1">
        <f t="array" ref="E147">_xlfn.XLOOKUP(transformación!B138,'[1]IPC Armonizado'!$A$2:$A$250,_xlfn.XLOOKUP($C$1,'[1]IPC Armonizado'!$B$1:$Q$1,'[1]IPC Armonizado'!$B$2:$Q$250))</f>
        <v>99.8</v>
      </c>
      <c r="F147" s="19" cm="1">
        <f t="array" ref="F147">_xlfn.XLOOKUP(transformación!A138,'[1]Desempleo armonizado'!$A$2:$A$101,_xlfn.XLOOKUP($C$1,'[1]Desempleo armonizado'!$B$1:$P$1,'[1]Desempleo armonizado'!$B$2:$P$101))</f>
        <v>6.2</v>
      </c>
      <c r="G147" s="26" cm="1">
        <f t="array" ref="G147">IFERROR(_xlfn.XLOOKUP(transformación!$B138,[1]Forwarkeys!$B$2:$B$1000,_xlfn.XLOOKUP($C$1,[1]Forwarkeys!$C$1:$BA$1,[1]Forwarkeys!$C$2:$BA$1000)),"-")</f>
        <v>7560</v>
      </c>
      <c r="H147" s="19">
        <f>España!E147</f>
        <v>99.65</v>
      </c>
      <c r="I147" s="3">
        <f>[1]Aeropuerto!$O140</f>
        <v>8068</v>
      </c>
      <c r="J147" s="3" cm="1">
        <f t="array" ref="J147">_xlfn.XLOOKUP(transformación!$B138,[1]Mortalidad!$A$2:$A$301,_xlfn.XLOOKUP($C$1,[1]Mortalidad!$B$1:$P$1,[1]Mortalidad!$B$2:$P$301))</f>
        <v>31674</v>
      </c>
      <c r="K147" s="19" cm="1">
        <f t="array" ref="K147">_xlfn.XLOOKUP(transformación!$B138,'[1]Indice del consumidor'!$A$2:$A$301,_xlfn.XLOOKUP($C$1,'[1]Indice del consumidor'!$B$1:$P$1,'[1]Indice del consumidor'!$B$2:$P$301))</f>
        <v>0.1</v>
      </c>
      <c r="L147" s="34" t="s">
        <v>702</v>
      </c>
      <c r="M147" s="34" t="s">
        <v>702</v>
      </c>
      <c r="N147" s="34" t="s">
        <v>702</v>
      </c>
    </row>
    <row r="148" spans="1:14" x14ac:dyDescent="0.3">
      <c r="A148" s="2" t="str">
        <f>'Viajeros Hoteles y Apartamet'!A148</f>
        <v>2016</v>
      </c>
      <c r="B148" s="2" t="str">
        <f>'Viajeros Hoteles y Apartamet'!B148</f>
        <v>5</v>
      </c>
      <c r="C148" s="3">
        <f>'Viajeros Hoteles y Apartamet'!S148</f>
        <v>24140</v>
      </c>
      <c r="D148" s="3" cm="1">
        <f t="array" ref="D148">_xlfn.XLOOKUP(transformación!A139,'[1]Pib Pc'!$A$2:$A$81,_xlfn.XLOOKUP($C$1,'[1]Pib Pc'!B$1:P$1,'[1]Pib Pc'!$B$2:$P$81))</f>
        <v>2670</v>
      </c>
      <c r="E148" s="19" cm="1">
        <f t="array" ref="E148">_xlfn.XLOOKUP(transformación!B139,'[1]IPC Armonizado'!$A$2:$A$250,_xlfn.XLOOKUP($C$1,'[1]IPC Armonizado'!$B$1:$Q$1,'[1]IPC Armonizado'!$B$2:$Q$250))</f>
        <v>100</v>
      </c>
      <c r="F148" s="19" cm="1">
        <f t="array" ref="F148">_xlfn.XLOOKUP(transformación!A139,'[1]Desempleo armonizado'!$A$2:$A$101,_xlfn.XLOOKUP($C$1,'[1]Desempleo armonizado'!$B$1:$P$1,'[1]Desempleo armonizado'!$B$2:$P$101))</f>
        <v>6.2</v>
      </c>
      <c r="G148" s="26" cm="1">
        <f t="array" ref="G148">IFERROR(_xlfn.XLOOKUP(transformación!$B139,[1]Forwarkeys!$B$2:$B$1000,_xlfn.XLOOKUP($C$1,[1]Forwarkeys!$C$1:$BA$1,[1]Forwarkeys!$C$2:$BA$1000)),"-")</f>
        <v>7938</v>
      </c>
      <c r="H148" s="19">
        <f>España!E148</f>
        <v>100.17</v>
      </c>
      <c r="I148" s="3">
        <f>[1]Aeropuerto!$O141</f>
        <v>9268</v>
      </c>
      <c r="J148" s="3" cm="1">
        <f t="array" ref="J148">_xlfn.XLOOKUP(transformación!$B139,[1]Mortalidad!$A$2:$A$301,_xlfn.XLOOKUP($C$1,[1]Mortalidad!$B$1:$P$1,[1]Mortalidad!$B$2:$P$301))</f>
        <v>31954</v>
      </c>
      <c r="K148" s="19" cm="1">
        <f t="array" ref="K148">_xlfn.XLOOKUP(transformación!$B139,'[1]Indice del consumidor'!$A$2:$A$301,_xlfn.XLOOKUP($C$1,'[1]Indice del consumidor'!$B$1:$P$1,'[1]Indice del consumidor'!$B$2:$P$301))</f>
        <v>-1.3</v>
      </c>
      <c r="L148" s="34" t="s">
        <v>702</v>
      </c>
      <c r="M148" s="34" t="s">
        <v>702</v>
      </c>
      <c r="N148" s="34" t="s">
        <v>702</v>
      </c>
    </row>
    <row r="149" spans="1:14" x14ac:dyDescent="0.3">
      <c r="A149" s="2" t="str">
        <f>'Viajeros Hoteles y Apartamet'!A149</f>
        <v>2016</v>
      </c>
      <c r="B149" s="2" t="str">
        <f>'Viajeros Hoteles y Apartamet'!B149</f>
        <v>6</v>
      </c>
      <c r="C149" s="3">
        <f>'Viajeros Hoteles y Apartamet'!S149</f>
        <v>44086</v>
      </c>
      <c r="D149" s="3" cm="1">
        <f t="array" ref="D149">_xlfn.XLOOKUP(transformación!A140,'[1]Pib Pc'!$A$2:$A$81,_xlfn.XLOOKUP($C$1,'[1]Pib Pc'!B$1:P$1,'[1]Pib Pc'!$B$2:$P$81))</f>
        <v>2670</v>
      </c>
      <c r="E149" s="19" cm="1">
        <f t="array" ref="E149">_xlfn.XLOOKUP(transformación!B140,'[1]IPC Armonizado'!$A$2:$A$250,_xlfn.XLOOKUP($C$1,'[1]IPC Armonizado'!$B$1:$Q$1,'[1]IPC Armonizado'!$B$2:$Q$250))</f>
        <v>100.1</v>
      </c>
      <c r="F149" s="19" cm="1">
        <f t="array" ref="F149">_xlfn.XLOOKUP(transformación!A140,'[1]Desempleo armonizado'!$A$2:$A$101,_xlfn.XLOOKUP($C$1,'[1]Desempleo armonizado'!$B$1:$P$1,'[1]Desempleo armonizado'!$B$2:$P$101))</f>
        <v>6.2</v>
      </c>
      <c r="G149" s="26" cm="1">
        <f t="array" ref="G149">IFERROR(_xlfn.XLOOKUP(transformación!$B140,[1]Forwarkeys!$B$2:$B$1000,_xlfn.XLOOKUP($C$1,[1]Forwarkeys!$C$1:$BA$1,[1]Forwarkeys!$C$2:$BA$1000)),"-")</f>
        <v>10194</v>
      </c>
      <c r="H149" s="19">
        <f>España!E149</f>
        <v>100.59</v>
      </c>
      <c r="I149" s="3">
        <f>[1]Aeropuerto!$O142</f>
        <v>11991</v>
      </c>
      <c r="J149" s="3" cm="1">
        <f t="array" ref="J149">_xlfn.XLOOKUP(transformación!$B140,[1]Mortalidad!$A$2:$A$301,_xlfn.XLOOKUP($C$1,[1]Mortalidad!$B$1:$P$1,[1]Mortalidad!$B$2:$P$301))</f>
        <v>29633</v>
      </c>
      <c r="K149" s="19" cm="1">
        <f t="array" ref="K149">_xlfn.XLOOKUP(transformación!$B140,'[1]Indice del consumidor'!$A$2:$A$301,_xlfn.XLOOKUP($C$1,'[1]Indice del consumidor'!$B$1:$P$1,'[1]Indice del consumidor'!$B$2:$P$301))</f>
        <v>-1.1000000000000001</v>
      </c>
      <c r="L149" s="34" t="s">
        <v>702</v>
      </c>
      <c r="M149" s="34" t="s">
        <v>702</v>
      </c>
      <c r="N149" s="34" t="s">
        <v>702</v>
      </c>
    </row>
    <row r="150" spans="1:14" x14ac:dyDescent="0.3">
      <c r="A150" s="2" t="str">
        <f>'Viajeros Hoteles y Apartamet'!A150</f>
        <v>2016</v>
      </c>
      <c r="B150" s="2" t="str">
        <f>'Viajeros Hoteles y Apartamet'!B150</f>
        <v>7</v>
      </c>
      <c r="C150" s="3">
        <f>'Viajeros Hoteles y Apartamet'!S150</f>
        <v>47992</v>
      </c>
      <c r="D150" s="3" cm="1">
        <f t="array" ref="D150">_xlfn.XLOOKUP(transformación!A141,'[1]Pib Pc'!$A$2:$A$81,_xlfn.XLOOKUP($C$1,'[1]Pib Pc'!B$1:P$1,'[1]Pib Pc'!$B$2:$P$81))</f>
        <v>2720</v>
      </c>
      <c r="E150" s="19" cm="1">
        <f t="array" ref="E150">_xlfn.XLOOKUP(transformación!B141,'[1]IPC Armonizado'!$A$2:$A$250,_xlfn.XLOOKUP($C$1,'[1]IPC Armonizado'!$B$1:$Q$1,'[1]IPC Armonizado'!$B$2:$Q$250))</f>
        <v>99.8</v>
      </c>
      <c r="F150" s="19" cm="1">
        <f t="array" ref="F150">_xlfn.XLOOKUP(transformación!A141,'[1]Desempleo armonizado'!$A$2:$A$101,_xlfn.XLOOKUP($C$1,'[1]Desempleo armonizado'!$B$1:$P$1,'[1]Desempleo armonizado'!$B$2:$P$101))</f>
        <v>5.9</v>
      </c>
      <c r="G150" s="26" cm="1">
        <f t="array" ref="G150">IFERROR(_xlfn.XLOOKUP(transformación!$B141,[1]Forwarkeys!$B$2:$B$1000,_xlfn.XLOOKUP($C$1,[1]Forwarkeys!$C$1:$BA$1,[1]Forwarkeys!$C$2:$BA$1000)),"-")</f>
        <v>11319</v>
      </c>
      <c r="H150" s="19">
        <f>España!E150</f>
        <v>99.25</v>
      </c>
      <c r="I150" s="3">
        <f>[1]Aeropuerto!$O143</f>
        <v>12910</v>
      </c>
      <c r="J150" s="3" cm="1">
        <f t="array" ref="J150">_xlfn.XLOOKUP(transformación!$B141,[1]Mortalidad!$A$2:$A$301,_xlfn.XLOOKUP($C$1,[1]Mortalidad!$B$1:$P$1,[1]Mortalidad!$B$2:$P$301))</f>
        <v>30383</v>
      </c>
      <c r="K150" s="19" cm="1">
        <f t="array" ref="K150">_xlfn.XLOOKUP(transformación!$B141,'[1]Indice del consumidor'!$A$2:$A$301,_xlfn.XLOOKUP($C$1,'[1]Indice del consumidor'!$B$1:$P$1,'[1]Indice del consumidor'!$B$2:$P$301))</f>
        <v>0.3</v>
      </c>
      <c r="L150" s="34" t="s">
        <v>702</v>
      </c>
      <c r="M150" s="34" t="s">
        <v>702</v>
      </c>
      <c r="N150" s="34" t="s">
        <v>702</v>
      </c>
    </row>
    <row r="151" spans="1:14" x14ac:dyDescent="0.3">
      <c r="A151" s="2" t="str">
        <f>'Viajeros Hoteles y Apartamet'!A151</f>
        <v>2016</v>
      </c>
      <c r="B151" s="2" t="str">
        <f>'Viajeros Hoteles y Apartamet'!B151</f>
        <v>8</v>
      </c>
      <c r="C151" s="3">
        <f>'Viajeros Hoteles y Apartamet'!S151</f>
        <v>41454</v>
      </c>
      <c r="D151" s="3" cm="1">
        <f t="array" ref="D151">_xlfn.XLOOKUP(transformación!A142,'[1]Pib Pc'!$A$2:$A$81,_xlfn.XLOOKUP($C$1,'[1]Pib Pc'!B$1:P$1,'[1]Pib Pc'!$B$2:$P$81))</f>
        <v>2720</v>
      </c>
      <c r="E151" s="19" cm="1">
        <f t="array" ref="E151">_xlfn.XLOOKUP(transformación!B142,'[1]IPC Armonizado'!$A$2:$A$250,_xlfn.XLOOKUP($C$1,'[1]IPC Armonizado'!$B$1:$Q$1,'[1]IPC Armonizado'!$B$2:$Q$250))</f>
        <v>99.6</v>
      </c>
      <c r="F151" s="19" cm="1">
        <f t="array" ref="F151">_xlfn.XLOOKUP(transformación!A142,'[1]Desempleo armonizado'!$A$2:$A$101,_xlfn.XLOOKUP($C$1,'[1]Desempleo armonizado'!$B$1:$P$1,'[1]Desempleo armonizado'!$B$2:$P$101))</f>
        <v>5.9</v>
      </c>
      <c r="G151" s="26" cm="1">
        <f t="array" ref="G151">IFERROR(_xlfn.XLOOKUP(transformación!$B142,[1]Forwarkeys!$B$2:$B$1000,_xlfn.XLOOKUP($C$1,[1]Forwarkeys!$C$1:$BA$1,[1]Forwarkeys!$C$2:$BA$1000)),"-")</f>
        <v>11136</v>
      </c>
      <c r="H151" s="19">
        <f>España!E151</f>
        <v>99.21</v>
      </c>
      <c r="I151" s="3">
        <f>[1]Aeropuerto!$O144</f>
        <v>13436</v>
      </c>
      <c r="J151" s="3" cm="1">
        <f t="array" ref="J151">_xlfn.XLOOKUP(transformación!$B142,[1]Mortalidad!$A$2:$A$301,_xlfn.XLOOKUP($C$1,[1]Mortalidad!$B$1:$P$1,[1]Mortalidad!$B$2:$P$301))</f>
        <v>30284</v>
      </c>
      <c r="K151" s="19" cm="1">
        <f t="array" ref="K151">_xlfn.XLOOKUP(transformación!$B142,'[1]Indice del consumidor'!$A$2:$A$301,_xlfn.XLOOKUP($C$1,'[1]Indice del consumidor'!$B$1:$P$1,'[1]Indice del consumidor'!$B$2:$P$301))</f>
        <v>-1</v>
      </c>
      <c r="L151" s="34" t="s">
        <v>702</v>
      </c>
      <c r="M151" s="34" t="s">
        <v>702</v>
      </c>
      <c r="N151" s="34" t="s">
        <v>702</v>
      </c>
    </row>
    <row r="152" spans="1:14" x14ac:dyDescent="0.3">
      <c r="A152" s="2" t="str">
        <f>'Viajeros Hoteles y Apartamet'!A152</f>
        <v>2016</v>
      </c>
      <c r="B152" s="2" t="str">
        <f>'Viajeros Hoteles y Apartamet'!B152</f>
        <v>9</v>
      </c>
      <c r="C152" s="3">
        <f>'Viajeros Hoteles y Apartamet'!S152</f>
        <v>40313</v>
      </c>
      <c r="D152" s="3" cm="1">
        <f t="array" ref="D152">_xlfn.XLOOKUP(transformación!A143,'[1]Pib Pc'!$A$2:$A$81,_xlfn.XLOOKUP($C$1,'[1]Pib Pc'!B$1:P$1,'[1]Pib Pc'!$B$2:$P$81))</f>
        <v>2720</v>
      </c>
      <c r="E152" s="19" cm="1">
        <f t="array" ref="E152">_xlfn.XLOOKUP(transformación!B143,'[1]IPC Armonizado'!$A$2:$A$250,_xlfn.XLOOKUP($C$1,'[1]IPC Armonizado'!$B$1:$Q$1,'[1]IPC Armonizado'!$B$2:$Q$250))</f>
        <v>99.6</v>
      </c>
      <c r="F152" s="19" cm="1">
        <f t="array" ref="F152">_xlfn.XLOOKUP(transformación!A143,'[1]Desempleo armonizado'!$A$2:$A$101,_xlfn.XLOOKUP($C$1,'[1]Desempleo armonizado'!$B$1:$P$1,'[1]Desempleo armonizado'!$B$2:$P$101))</f>
        <v>5.9</v>
      </c>
      <c r="G152" s="26" cm="1">
        <f t="array" ref="G152">IFERROR(_xlfn.XLOOKUP(transformación!$B143,[1]Forwarkeys!$B$2:$B$1000,_xlfn.XLOOKUP($C$1,[1]Forwarkeys!$C$1:$BA$1,[1]Forwarkeys!$C$2:$BA$1000)),"-")</f>
        <v>9438</v>
      </c>
      <c r="H152" s="19">
        <f>España!E152</f>
        <v>99.93</v>
      </c>
      <c r="I152" s="3">
        <f>[1]Aeropuerto!$O145</f>
        <v>11990</v>
      </c>
      <c r="J152" s="3" cm="1">
        <f t="array" ref="J152">_xlfn.XLOOKUP(transformación!$B143,[1]Mortalidad!$A$2:$A$301,_xlfn.XLOOKUP($C$1,[1]Mortalidad!$B$1:$P$1,[1]Mortalidad!$B$2:$P$301))</f>
        <v>29634</v>
      </c>
      <c r="K152" s="19" cm="1">
        <f t="array" ref="K152">_xlfn.XLOOKUP(transformación!$B143,'[1]Indice del consumidor'!$A$2:$A$301,_xlfn.XLOOKUP($C$1,'[1]Indice del consumidor'!$B$1:$P$1,'[1]Indice del consumidor'!$B$2:$P$301))</f>
        <v>0.1</v>
      </c>
      <c r="L152" s="34" t="s">
        <v>702</v>
      </c>
      <c r="M152" s="34" t="s">
        <v>702</v>
      </c>
      <c r="N152" s="34" t="s">
        <v>702</v>
      </c>
    </row>
    <row r="153" spans="1:14" x14ac:dyDescent="0.3">
      <c r="A153" s="2" t="str">
        <f>'Viajeros Hoteles y Apartamet'!A153</f>
        <v>2016</v>
      </c>
      <c r="B153" s="2" t="str">
        <f>'Viajeros Hoteles y Apartamet'!B153</f>
        <v>10</v>
      </c>
      <c r="C153" s="3">
        <f>'Viajeros Hoteles y Apartamet'!S153</f>
        <v>25526</v>
      </c>
      <c r="D153" s="3" cm="1">
        <f t="array" ref="D153">_xlfn.XLOOKUP(transformación!A144,'[1]Pib Pc'!$A$2:$A$81,_xlfn.XLOOKUP($C$1,'[1]Pib Pc'!B$1:P$1,'[1]Pib Pc'!$B$2:$P$81))</f>
        <v>3110</v>
      </c>
      <c r="E153" s="19" cm="1">
        <f t="array" ref="E153">_xlfn.XLOOKUP(transformación!B144,'[1]IPC Armonizado'!$A$2:$A$250,_xlfn.XLOOKUP($C$1,'[1]IPC Armonizado'!$B$1:$Q$1,'[1]IPC Armonizado'!$B$2:$Q$250))</f>
        <v>100</v>
      </c>
      <c r="F153" s="19" cm="1">
        <f t="array" ref="F153">_xlfn.XLOOKUP(transformación!A144,'[1]Desempleo armonizado'!$A$2:$A$101,_xlfn.XLOOKUP($C$1,'[1]Desempleo armonizado'!$B$1:$P$1,'[1]Desempleo armonizado'!$B$2:$P$101))</f>
        <v>5.6</v>
      </c>
      <c r="G153" s="26" cm="1">
        <f t="array" ref="G153">IFERROR(_xlfn.XLOOKUP(transformación!$B144,[1]Forwarkeys!$B$2:$B$1000,_xlfn.XLOOKUP($C$1,[1]Forwarkeys!$C$1:$BA$1,[1]Forwarkeys!$C$2:$BA$1000)),"-")</f>
        <v>8499</v>
      </c>
      <c r="H153" s="19">
        <f>España!E153</f>
        <v>100.71</v>
      </c>
      <c r="I153" s="3">
        <f>[1]Aeropuerto!$O146</f>
        <v>8104</v>
      </c>
      <c r="J153" s="3" cm="1">
        <f t="array" ref="J153">_xlfn.XLOOKUP(transformación!$B144,[1]Mortalidad!$A$2:$A$301,_xlfn.XLOOKUP($C$1,[1]Mortalidad!$B$1:$P$1,[1]Mortalidad!$B$2:$P$301))</f>
        <v>33280</v>
      </c>
      <c r="K153" s="19" cm="1">
        <f t="array" ref="K153">_xlfn.XLOOKUP(transformación!$B144,'[1]Indice del consumidor'!$A$2:$A$301,_xlfn.XLOOKUP($C$1,'[1]Indice del consumidor'!$B$1:$P$1,'[1]Indice del consumidor'!$B$2:$P$301))</f>
        <v>0.1</v>
      </c>
      <c r="L153" s="34" t="s">
        <v>702</v>
      </c>
      <c r="M153" s="34" t="s">
        <v>702</v>
      </c>
      <c r="N153" s="34" t="s">
        <v>702</v>
      </c>
    </row>
    <row r="154" spans="1:14" x14ac:dyDescent="0.3">
      <c r="A154" s="2" t="str">
        <f>'Viajeros Hoteles y Apartamet'!A154</f>
        <v>2016</v>
      </c>
      <c r="B154" s="2" t="str">
        <f>'Viajeros Hoteles y Apartamet'!B154</f>
        <v>11</v>
      </c>
      <c r="C154" s="3">
        <f>'Viajeros Hoteles y Apartamet'!S154</f>
        <v>10094</v>
      </c>
      <c r="D154" s="3" cm="1">
        <f t="array" ref="D154">_xlfn.XLOOKUP(transformación!A145,'[1]Pib Pc'!$A$2:$A$81,_xlfn.XLOOKUP($C$1,'[1]Pib Pc'!B$1:P$1,'[1]Pib Pc'!$B$2:$P$81))</f>
        <v>3110</v>
      </c>
      <c r="E154" s="19" cm="1">
        <f t="array" ref="E154">_xlfn.XLOOKUP(transformación!B145,'[1]IPC Armonizado'!$A$2:$A$250,_xlfn.XLOOKUP($C$1,'[1]IPC Armonizado'!$B$1:$Q$1,'[1]IPC Armonizado'!$B$2:$Q$250))</f>
        <v>100</v>
      </c>
      <c r="F154" s="19" cm="1">
        <f t="array" ref="F154">_xlfn.XLOOKUP(transformación!A145,'[1]Desempleo armonizado'!$A$2:$A$101,_xlfn.XLOOKUP($C$1,'[1]Desempleo armonizado'!$B$1:$P$1,'[1]Desempleo armonizado'!$B$2:$P$101))</f>
        <v>5.6</v>
      </c>
      <c r="G154" s="26" cm="1">
        <f t="array" ref="G154">IFERROR(_xlfn.XLOOKUP(transformación!$B145,[1]Forwarkeys!$B$2:$B$1000,_xlfn.XLOOKUP($C$1,[1]Forwarkeys!$C$1:$BA$1,[1]Forwarkeys!$C$2:$BA$1000)),"-")</f>
        <v>4914</v>
      </c>
      <c r="H154" s="19">
        <f>España!E154</f>
        <v>100.95</v>
      </c>
      <c r="I154" s="3">
        <f>[1]Aeropuerto!$O147</f>
        <v>4841</v>
      </c>
      <c r="J154" s="3" cm="1">
        <f t="array" ref="J154">_xlfn.XLOOKUP(transformación!$B145,[1]Mortalidad!$A$2:$A$301,_xlfn.XLOOKUP($C$1,[1]Mortalidad!$B$1:$P$1,[1]Mortalidad!$B$2:$P$301))</f>
        <v>32612</v>
      </c>
      <c r="K154" s="19" cm="1">
        <f t="array" ref="K154">_xlfn.XLOOKUP(transformación!$B145,'[1]Indice del consumidor'!$A$2:$A$301,_xlfn.XLOOKUP($C$1,'[1]Indice del consumidor'!$B$1:$P$1,'[1]Indice del consumidor'!$B$2:$P$301))</f>
        <v>-1.9</v>
      </c>
      <c r="L154" s="34" t="s">
        <v>702</v>
      </c>
      <c r="M154" s="34" t="s">
        <v>702</v>
      </c>
      <c r="N154" s="34" t="s">
        <v>702</v>
      </c>
    </row>
    <row r="155" spans="1:14" x14ac:dyDescent="0.3">
      <c r="A155" s="2" t="str">
        <f>'Viajeros Hoteles y Apartamet'!A155</f>
        <v>2016</v>
      </c>
      <c r="B155" s="2" t="str">
        <f>'Viajeros Hoteles y Apartamet'!B155</f>
        <v>12</v>
      </c>
      <c r="C155" s="3">
        <f>'Viajeros Hoteles y Apartamet'!S155</f>
        <v>5699</v>
      </c>
      <c r="D155" s="3" cm="1">
        <f t="array" ref="D155">_xlfn.XLOOKUP(transformación!A146,'[1]Pib Pc'!$A$2:$A$81,_xlfn.XLOOKUP($C$1,'[1]Pib Pc'!B$1:P$1,'[1]Pib Pc'!$B$2:$P$81))</f>
        <v>3110</v>
      </c>
      <c r="E155" s="19" cm="1">
        <f t="array" ref="E155">_xlfn.XLOOKUP(transformación!B146,'[1]IPC Armonizado'!$A$2:$A$250,_xlfn.XLOOKUP($C$1,'[1]IPC Armonizado'!$B$1:$Q$1,'[1]IPC Armonizado'!$B$2:$Q$250))</f>
        <v>100.5</v>
      </c>
      <c r="F155" s="19" cm="1">
        <f t="array" ref="F155">_xlfn.XLOOKUP(transformación!A146,'[1]Desempleo armonizado'!$A$2:$A$101,_xlfn.XLOOKUP($C$1,'[1]Desempleo armonizado'!$B$1:$P$1,'[1]Desempleo armonizado'!$B$2:$P$101))</f>
        <v>5.6</v>
      </c>
      <c r="G155" s="26" cm="1">
        <f t="array" ref="G155">IFERROR(_xlfn.XLOOKUP(transformación!$B146,[1]Forwarkeys!$B$2:$B$1000,_xlfn.XLOOKUP($C$1,[1]Forwarkeys!$C$1:$BA$1,[1]Forwarkeys!$C$2:$BA$1000)),"-")</f>
        <v>4725</v>
      </c>
      <c r="H155" s="19">
        <f>España!E155</f>
        <v>101.5</v>
      </c>
      <c r="I155" s="3">
        <f>[1]Aeropuerto!$O148</f>
        <v>4340</v>
      </c>
      <c r="J155" s="3" cm="1">
        <f t="array" ref="J155">_xlfn.XLOOKUP(transformación!$B146,[1]Mortalidad!$A$2:$A$301,_xlfn.XLOOKUP($C$1,[1]Mortalidad!$B$1:$P$1,[1]Mortalidad!$B$2:$P$301))</f>
        <v>34895</v>
      </c>
      <c r="K155" s="19" cm="1">
        <f t="array" ref="K155">_xlfn.XLOOKUP(transformación!$B146,'[1]Indice del consumidor'!$A$2:$A$301,_xlfn.XLOOKUP($C$1,'[1]Indice del consumidor'!$B$1:$P$1,'[1]Indice del consumidor'!$B$2:$P$301))</f>
        <v>-1.9</v>
      </c>
      <c r="L155" s="34" t="s">
        <v>702</v>
      </c>
      <c r="M155" s="34" t="s">
        <v>702</v>
      </c>
      <c r="N155" s="34" t="s">
        <v>702</v>
      </c>
    </row>
    <row r="156" spans="1:14" x14ac:dyDescent="0.3">
      <c r="A156" s="2" t="str">
        <f>'Viajeros Hoteles y Apartamet'!A156</f>
        <v>2017</v>
      </c>
      <c r="B156" s="2" t="str">
        <f>'Viajeros Hoteles y Apartamet'!B156</f>
        <v>1</v>
      </c>
      <c r="C156" s="3">
        <f>'Viajeros Hoteles y Apartamet'!S156</f>
        <v>8748</v>
      </c>
      <c r="D156" s="3" cm="1">
        <f t="array" ref="D156">_xlfn.XLOOKUP(transformación!A147,'[1]Pib Pc'!$A$2:$A$81,_xlfn.XLOOKUP($C$1,'[1]Pib Pc'!B$1:P$1,'[1]Pib Pc'!$B$2:$P$81))</f>
        <v>2770</v>
      </c>
      <c r="E156" s="19" cm="1">
        <f t="array" ref="E156">_xlfn.XLOOKUP(transformación!B147,'[1]IPC Armonizado'!$A$2:$A$250,_xlfn.XLOOKUP($C$1,'[1]IPC Armonizado'!$B$1:$Q$1,'[1]IPC Armonizado'!$B$2:$Q$250))</f>
        <v>100.8</v>
      </c>
      <c r="F156" s="19" cm="1">
        <f t="array" ref="F156">_xlfn.XLOOKUP(transformación!A147,'[1]Desempleo armonizado'!$A$2:$A$101,_xlfn.XLOOKUP($C$1,'[1]Desempleo armonizado'!$B$1:$P$1,'[1]Desempleo armonizado'!$B$2:$P$101))</f>
        <v>5.4</v>
      </c>
      <c r="G156" s="26" cm="1">
        <f t="array" ref="G156">IFERROR(_xlfn.XLOOKUP(transformación!$B147,[1]Forwarkeys!$B$2:$B$1000,_xlfn.XLOOKUP($C$1,[1]Forwarkeys!$C$1:$BA$1,[1]Forwarkeys!$C$2:$BA$1000)),"-")</f>
        <v>4914</v>
      </c>
      <c r="H156" s="19">
        <f>España!E156</f>
        <v>100.5</v>
      </c>
      <c r="I156" s="3">
        <f>[1]Aeropuerto!$O149</f>
        <v>5450</v>
      </c>
      <c r="J156" s="3" cm="1">
        <f t="array" ref="J156">_xlfn.XLOOKUP(transformación!$B147,[1]Mortalidad!$A$2:$A$301,_xlfn.XLOOKUP($C$1,[1]Mortalidad!$B$1:$P$1,[1]Mortalidad!$B$2:$P$301))</f>
        <v>43620</v>
      </c>
      <c r="K156" s="19" cm="1">
        <f t="array" ref="K156">_xlfn.XLOOKUP(transformación!$B147,'[1]Indice del consumidor'!$A$2:$A$301,_xlfn.XLOOKUP($C$1,'[1]Indice del consumidor'!$B$1:$P$1,'[1]Indice del consumidor'!$B$2:$P$301))</f>
        <v>1.1000000000000001</v>
      </c>
      <c r="L156" s="34" t="s">
        <v>702</v>
      </c>
      <c r="M156" s="34" t="s">
        <v>702</v>
      </c>
      <c r="N156" s="34" t="s">
        <v>702</v>
      </c>
    </row>
    <row r="157" spans="1:14" x14ac:dyDescent="0.3">
      <c r="A157" s="2" t="str">
        <f>'Viajeros Hoteles y Apartamet'!A157</f>
        <v>2017</v>
      </c>
      <c r="B157" s="2" t="str">
        <f>'Viajeros Hoteles y Apartamet'!B157</f>
        <v>2</v>
      </c>
      <c r="C157" s="3">
        <f>'Viajeros Hoteles y Apartamet'!S157</f>
        <v>11333</v>
      </c>
      <c r="D157" s="3" cm="1">
        <f t="array" ref="D157">_xlfn.XLOOKUP(transformación!A148,'[1]Pib Pc'!$A$2:$A$81,_xlfn.XLOOKUP($C$1,'[1]Pib Pc'!B$1:P$1,'[1]Pib Pc'!$B$2:$P$81))</f>
        <v>2770</v>
      </c>
      <c r="E157" s="19" cm="1">
        <f t="array" ref="E157">_xlfn.XLOOKUP(transformación!B148,'[1]IPC Armonizado'!$A$2:$A$250,_xlfn.XLOOKUP($C$1,'[1]IPC Armonizado'!$B$1:$Q$1,'[1]IPC Armonizado'!$B$2:$Q$250))</f>
        <v>101.3</v>
      </c>
      <c r="F157" s="19" cm="1">
        <f t="array" ref="F157">_xlfn.XLOOKUP(transformación!A148,'[1]Desempleo armonizado'!$A$2:$A$101,_xlfn.XLOOKUP($C$1,'[1]Desempleo armonizado'!$B$1:$P$1,'[1]Desempleo armonizado'!$B$2:$P$101))</f>
        <v>5.4</v>
      </c>
      <c r="G157" s="26" cm="1">
        <f t="array" ref="G157">IFERROR(_xlfn.XLOOKUP(transformación!$B148,[1]Forwarkeys!$B$2:$B$1000,_xlfn.XLOOKUP($C$1,[1]Forwarkeys!$C$1:$BA$1,[1]Forwarkeys!$C$2:$BA$1000)),"-")</f>
        <v>4536</v>
      </c>
      <c r="H157" s="19">
        <f>España!E157</f>
        <v>100.16</v>
      </c>
      <c r="I157" s="3">
        <f>[1]Aeropuerto!$O150</f>
        <v>4878</v>
      </c>
      <c r="J157" s="3" cm="1">
        <f t="array" ref="J157">_xlfn.XLOOKUP(transformación!$B148,[1]Mortalidad!$A$2:$A$301,_xlfn.XLOOKUP($C$1,[1]Mortalidad!$B$1:$P$1,[1]Mortalidad!$B$2:$P$301))</f>
        <v>37236</v>
      </c>
      <c r="K157" s="19" cm="1">
        <f t="array" ref="K157">_xlfn.XLOOKUP(transformación!$B148,'[1]Indice del consumidor'!$A$2:$A$301,_xlfn.XLOOKUP($C$1,'[1]Indice del consumidor'!$B$1:$P$1,'[1]Indice del consumidor'!$B$2:$P$301))</f>
        <v>-1.5</v>
      </c>
      <c r="L157" s="34" t="s">
        <v>702</v>
      </c>
      <c r="M157" s="34" t="s">
        <v>702</v>
      </c>
      <c r="N157" s="34" t="s">
        <v>702</v>
      </c>
    </row>
    <row r="158" spans="1:14" x14ac:dyDescent="0.3">
      <c r="A158" s="2" t="str">
        <f>'Viajeros Hoteles y Apartamet'!A158</f>
        <v>2017</v>
      </c>
      <c r="B158" s="2" t="str">
        <f>'Viajeros Hoteles y Apartamet'!B158</f>
        <v>3</v>
      </c>
      <c r="C158" s="3">
        <f>'Viajeros Hoteles y Apartamet'!S158</f>
        <v>10956</v>
      </c>
      <c r="D158" s="3" cm="1">
        <f t="array" ref="D158">_xlfn.XLOOKUP(transformación!A149,'[1]Pib Pc'!$A$2:$A$81,_xlfn.XLOOKUP($C$1,'[1]Pib Pc'!B$1:P$1,'[1]Pib Pc'!$B$2:$P$81))</f>
        <v>2770</v>
      </c>
      <c r="E158" s="19" cm="1">
        <f t="array" ref="E158">_xlfn.XLOOKUP(transformación!B149,'[1]IPC Armonizado'!$A$2:$A$250,_xlfn.XLOOKUP($C$1,'[1]IPC Armonizado'!$B$1:$Q$1,'[1]IPC Armonizado'!$B$2:$Q$250))</f>
        <v>101.3</v>
      </c>
      <c r="F158" s="19" cm="1">
        <f t="array" ref="F158">_xlfn.XLOOKUP(transformación!A149,'[1]Desempleo armonizado'!$A$2:$A$101,_xlfn.XLOOKUP($C$1,'[1]Desempleo armonizado'!$B$1:$P$1,'[1]Desempleo armonizado'!$B$2:$P$101))</f>
        <v>5.4</v>
      </c>
      <c r="G158" s="26" cm="1">
        <f t="array" ref="G158">IFERROR(_xlfn.XLOOKUP(transformación!$B149,[1]Forwarkeys!$B$2:$B$1000,_xlfn.XLOOKUP($C$1,[1]Forwarkeys!$C$1:$BA$1,[1]Forwarkeys!$C$2:$BA$1000)),"-")</f>
        <v>5481</v>
      </c>
      <c r="H158" s="19">
        <f>España!E158</f>
        <v>101.29</v>
      </c>
      <c r="I158" s="3">
        <f>[1]Aeropuerto!$O151</f>
        <v>5716</v>
      </c>
      <c r="J158" s="3" cm="1">
        <f t="array" ref="J158">_xlfn.XLOOKUP(transformación!$B149,[1]Mortalidad!$A$2:$A$301,_xlfn.XLOOKUP($C$1,[1]Mortalidad!$B$1:$P$1,[1]Mortalidad!$B$2:$P$301))</f>
        <v>34804</v>
      </c>
      <c r="K158" s="19" cm="1">
        <f t="array" ref="K158">_xlfn.XLOOKUP(transformación!$B149,'[1]Indice del consumidor'!$A$2:$A$301,_xlfn.XLOOKUP($C$1,'[1]Indice del consumidor'!$B$1:$P$1,'[1]Indice del consumidor'!$B$2:$P$301))</f>
        <v>-1.6</v>
      </c>
      <c r="L158" s="34" t="s">
        <v>702</v>
      </c>
      <c r="M158" s="34" t="s">
        <v>702</v>
      </c>
      <c r="N158" s="34" t="s">
        <v>702</v>
      </c>
    </row>
    <row r="159" spans="1:14" x14ac:dyDescent="0.3">
      <c r="A159" s="2" t="str">
        <f>'Viajeros Hoteles y Apartamet'!A159</f>
        <v>2017</v>
      </c>
      <c r="B159" s="2" t="str">
        <f>'Viajeros Hoteles y Apartamet'!B159</f>
        <v>4</v>
      </c>
      <c r="C159" s="3">
        <f>'Viajeros Hoteles y Apartamet'!S159</f>
        <v>18782</v>
      </c>
      <c r="D159" s="3" cm="1">
        <f t="array" ref="D159">_xlfn.XLOOKUP(transformación!A150,'[1]Pib Pc'!$A$2:$A$81,_xlfn.XLOOKUP($C$1,'[1]Pib Pc'!B$1:P$1,'[1]Pib Pc'!$B$2:$P$81))</f>
        <v>2960</v>
      </c>
      <c r="E159" s="19" cm="1">
        <f t="array" ref="E159">_xlfn.XLOOKUP(transformación!B150,'[1]IPC Armonizado'!$A$2:$A$250,_xlfn.XLOOKUP($C$1,'[1]IPC Armonizado'!$B$1:$Q$1,'[1]IPC Armonizado'!$B$2:$Q$250))</f>
        <v>101.6</v>
      </c>
      <c r="F159" s="19" cm="1">
        <f t="array" ref="F159">_xlfn.XLOOKUP(transformación!A150,'[1]Desempleo armonizado'!$A$2:$A$101,_xlfn.XLOOKUP($C$1,'[1]Desempleo armonizado'!$B$1:$P$1,'[1]Desempleo armonizado'!$B$2:$P$101))</f>
        <v>5</v>
      </c>
      <c r="G159" s="26" cm="1">
        <f t="array" ref="G159">IFERROR(_xlfn.XLOOKUP(transformación!$B150,[1]Forwarkeys!$B$2:$B$1000,_xlfn.XLOOKUP($C$1,[1]Forwarkeys!$C$1:$BA$1,[1]Forwarkeys!$C$2:$BA$1000)),"-")</f>
        <v>7371</v>
      </c>
      <c r="H159" s="19">
        <f>España!E159</f>
        <v>102.21</v>
      </c>
      <c r="I159" s="3">
        <f>[1]Aeropuerto!$O152</f>
        <v>7691</v>
      </c>
      <c r="J159" s="3" cm="1">
        <f t="array" ref="J159">_xlfn.XLOOKUP(transformación!$B150,[1]Mortalidad!$A$2:$A$301,_xlfn.XLOOKUP($C$1,[1]Mortalidad!$B$1:$P$1,[1]Mortalidad!$B$2:$P$301))</f>
        <v>31912</v>
      </c>
      <c r="K159" s="19" cm="1">
        <f t="array" ref="K159">_xlfn.XLOOKUP(transformación!$B150,'[1]Indice del consumidor'!$A$2:$A$301,_xlfn.XLOOKUP($C$1,'[1]Indice del consumidor'!$B$1:$P$1,'[1]Indice del consumidor'!$B$2:$P$301))</f>
        <v>-0.8</v>
      </c>
      <c r="L159" s="34" t="s">
        <v>702</v>
      </c>
      <c r="M159" s="34" t="s">
        <v>702</v>
      </c>
      <c r="N159" s="34" t="s">
        <v>702</v>
      </c>
    </row>
    <row r="160" spans="1:14" x14ac:dyDescent="0.3">
      <c r="A160" s="2" t="str">
        <f>'Viajeros Hoteles y Apartamet'!A160</f>
        <v>2017</v>
      </c>
      <c r="B160" s="2" t="str">
        <f>'Viajeros Hoteles y Apartamet'!B160</f>
        <v>5</v>
      </c>
      <c r="C160" s="3">
        <f>'Viajeros Hoteles y Apartamet'!S160</f>
        <v>26073</v>
      </c>
      <c r="D160" s="3" cm="1">
        <f t="array" ref="D160">_xlfn.XLOOKUP(transformación!A151,'[1]Pib Pc'!$A$2:$A$81,_xlfn.XLOOKUP($C$1,'[1]Pib Pc'!B$1:P$1,'[1]Pib Pc'!$B$2:$P$81))</f>
        <v>2960</v>
      </c>
      <c r="E160" s="19" cm="1">
        <f t="array" ref="E160">_xlfn.XLOOKUP(transformación!B151,'[1]IPC Armonizado'!$A$2:$A$250,_xlfn.XLOOKUP($C$1,'[1]IPC Armonizado'!$B$1:$Q$1,'[1]IPC Armonizado'!$B$2:$Q$250))</f>
        <v>101.5</v>
      </c>
      <c r="F160" s="19" cm="1">
        <f t="array" ref="F160">_xlfn.XLOOKUP(transformación!A151,'[1]Desempleo armonizado'!$A$2:$A$101,_xlfn.XLOOKUP($C$1,'[1]Desempleo armonizado'!$B$1:$P$1,'[1]Desempleo armonizado'!$B$2:$P$101))</f>
        <v>5</v>
      </c>
      <c r="G160" s="26" cm="1">
        <f t="array" ref="G160">IFERROR(_xlfn.XLOOKUP(transformación!$B151,[1]Forwarkeys!$B$2:$B$1000,_xlfn.XLOOKUP($C$1,[1]Forwarkeys!$C$1:$BA$1,[1]Forwarkeys!$C$2:$BA$1000)),"-")</f>
        <v>9435</v>
      </c>
      <c r="H160" s="19">
        <f>España!E160</f>
        <v>102.16</v>
      </c>
      <c r="I160" s="3">
        <f>[1]Aeropuerto!$O153</f>
        <v>9922</v>
      </c>
      <c r="J160" s="3" cm="1">
        <f t="array" ref="J160">_xlfn.XLOOKUP(transformación!$B151,[1]Mortalidad!$A$2:$A$301,_xlfn.XLOOKUP($C$1,[1]Mortalidad!$B$1:$P$1,[1]Mortalidad!$B$2:$P$301))</f>
        <v>31838</v>
      </c>
      <c r="K160" s="19" cm="1">
        <f t="array" ref="K160">_xlfn.XLOOKUP(transformación!$B151,'[1]Indice del consumidor'!$A$2:$A$301,_xlfn.XLOOKUP($C$1,'[1]Indice del consumidor'!$B$1:$P$1,'[1]Indice del consumidor'!$B$2:$P$301))</f>
        <v>0.5</v>
      </c>
      <c r="L160" s="34" t="s">
        <v>702</v>
      </c>
      <c r="M160" s="34" t="s">
        <v>702</v>
      </c>
      <c r="N160" s="34" t="s">
        <v>702</v>
      </c>
    </row>
    <row r="161" spans="1:14" x14ac:dyDescent="0.3">
      <c r="A161" s="2" t="str">
        <f>'Viajeros Hoteles y Apartamet'!A161</f>
        <v>2017</v>
      </c>
      <c r="B161" s="2" t="str">
        <f>'Viajeros Hoteles y Apartamet'!B161</f>
        <v>6</v>
      </c>
      <c r="C161" s="3">
        <f>'Viajeros Hoteles y Apartamet'!S161</f>
        <v>47205</v>
      </c>
      <c r="D161" s="3" cm="1">
        <f t="array" ref="D161">_xlfn.XLOOKUP(transformación!A152,'[1]Pib Pc'!$A$2:$A$81,_xlfn.XLOOKUP($C$1,'[1]Pib Pc'!B$1:P$1,'[1]Pib Pc'!$B$2:$P$81))</f>
        <v>2960</v>
      </c>
      <c r="E161" s="19" cm="1">
        <f t="array" ref="E161">_xlfn.XLOOKUP(transformación!B152,'[1]IPC Armonizado'!$A$2:$A$250,_xlfn.XLOOKUP($C$1,'[1]IPC Armonizado'!$B$1:$Q$1,'[1]IPC Armonizado'!$B$2:$Q$250))</f>
        <v>101.4</v>
      </c>
      <c r="F161" s="19" cm="1">
        <f t="array" ref="F161">_xlfn.XLOOKUP(transformación!A152,'[1]Desempleo armonizado'!$A$2:$A$101,_xlfn.XLOOKUP($C$1,'[1]Desempleo armonizado'!$B$1:$P$1,'[1]Desempleo armonizado'!$B$2:$P$101))</f>
        <v>5</v>
      </c>
      <c r="G161" s="26" cm="1">
        <f t="array" ref="G161">IFERROR(_xlfn.XLOOKUP(transformación!$B152,[1]Forwarkeys!$B$2:$B$1000,_xlfn.XLOOKUP($C$1,[1]Forwarkeys!$C$1:$BA$1,[1]Forwarkeys!$C$2:$BA$1000)),"-")</f>
        <v>10749</v>
      </c>
      <c r="H161" s="19">
        <f>España!E161</f>
        <v>102.22</v>
      </c>
      <c r="I161" s="3">
        <f>[1]Aeropuerto!$O154</f>
        <v>12789</v>
      </c>
      <c r="J161" s="3" cm="1">
        <f t="array" ref="J161">_xlfn.XLOOKUP(transformación!$B152,[1]Mortalidad!$A$2:$A$301,_xlfn.XLOOKUP($C$1,[1]Mortalidad!$B$1:$P$1,[1]Mortalidad!$B$2:$P$301))</f>
        <v>30024</v>
      </c>
      <c r="K161" s="19" cm="1">
        <f t="array" ref="K161">_xlfn.XLOOKUP(transformación!$B152,'[1]Indice del consumidor'!$A$2:$A$301,_xlfn.XLOOKUP($C$1,'[1]Indice del consumidor'!$B$1:$P$1,'[1]Indice del consumidor'!$B$2:$P$301))</f>
        <v>-0.2</v>
      </c>
      <c r="L161" s="34" t="s">
        <v>702</v>
      </c>
      <c r="M161" s="34" t="s">
        <v>702</v>
      </c>
      <c r="N161" s="34" t="s">
        <v>702</v>
      </c>
    </row>
    <row r="162" spans="1:14" x14ac:dyDescent="0.3">
      <c r="A162" s="2" t="str">
        <f>'Viajeros Hoteles y Apartamet'!A162</f>
        <v>2017</v>
      </c>
      <c r="B162" s="2" t="str">
        <f>'Viajeros Hoteles y Apartamet'!B162</f>
        <v>7</v>
      </c>
      <c r="C162" s="3">
        <f>'Viajeros Hoteles y Apartamet'!S162</f>
        <v>53563</v>
      </c>
      <c r="D162" s="3" cm="1">
        <f t="array" ref="D162">_xlfn.XLOOKUP(transformación!A153,'[1]Pib Pc'!$A$2:$A$81,_xlfn.XLOOKUP($C$1,'[1]Pib Pc'!B$1:P$1,'[1]Pib Pc'!$B$2:$P$81))</f>
        <v>2990</v>
      </c>
      <c r="E162" s="19" cm="1">
        <f t="array" ref="E162">_xlfn.XLOOKUP(transformación!B153,'[1]IPC Armonizado'!$A$2:$A$250,_xlfn.XLOOKUP($C$1,'[1]IPC Armonizado'!$B$1:$Q$1,'[1]IPC Armonizado'!$B$2:$Q$250))</f>
        <v>101.2</v>
      </c>
      <c r="F162" s="19" cm="1">
        <f t="array" ref="F162">_xlfn.XLOOKUP(transformación!A153,'[1]Desempleo armonizado'!$A$2:$A$101,_xlfn.XLOOKUP($C$1,'[1]Desempleo armonizado'!$B$1:$P$1,'[1]Desempleo armonizado'!$B$2:$P$101))</f>
        <v>4.7</v>
      </c>
      <c r="G162" s="26" cm="1">
        <f t="array" ref="G162">IFERROR(_xlfn.XLOOKUP(transformación!$B153,[1]Forwarkeys!$B$2:$B$1000,_xlfn.XLOOKUP($C$1,[1]Forwarkeys!$C$1:$BA$1,[1]Forwarkeys!$C$2:$BA$1000)),"-")</f>
        <v>12069</v>
      </c>
      <c r="H162" s="19">
        <f>España!E162</f>
        <v>100.98</v>
      </c>
      <c r="I162" s="3">
        <f>[1]Aeropuerto!$O155</f>
        <v>14549</v>
      </c>
      <c r="J162" s="3" cm="1">
        <f t="array" ref="J162">_xlfn.XLOOKUP(transformación!$B153,[1]Mortalidad!$A$2:$A$301,_xlfn.XLOOKUP($C$1,[1]Mortalidad!$B$1:$P$1,[1]Mortalidad!$B$2:$P$301))</f>
        <v>30713</v>
      </c>
      <c r="K162" s="19" cm="1">
        <f t="array" ref="K162">_xlfn.XLOOKUP(transformación!$B153,'[1]Indice del consumidor'!$A$2:$A$301,_xlfn.XLOOKUP($C$1,'[1]Indice del consumidor'!$B$1:$P$1,'[1]Indice del consumidor'!$B$2:$P$301))</f>
        <v>-1</v>
      </c>
      <c r="L162" s="34" t="s">
        <v>702</v>
      </c>
      <c r="M162" s="34" t="s">
        <v>702</v>
      </c>
      <c r="N162" s="34" t="s">
        <v>702</v>
      </c>
    </row>
    <row r="163" spans="1:14" x14ac:dyDescent="0.3">
      <c r="A163" s="2" t="str">
        <f>'Viajeros Hoteles y Apartamet'!A163</f>
        <v>2017</v>
      </c>
      <c r="B163" s="2" t="str">
        <f>'Viajeros Hoteles y Apartamet'!B163</f>
        <v>8</v>
      </c>
      <c r="C163" s="3">
        <f>'Viajeros Hoteles y Apartamet'!S163</f>
        <v>48867</v>
      </c>
      <c r="D163" s="3" cm="1">
        <f t="array" ref="D163">_xlfn.XLOOKUP(transformación!A154,'[1]Pib Pc'!$A$2:$A$81,_xlfn.XLOOKUP($C$1,'[1]Pib Pc'!B$1:P$1,'[1]Pib Pc'!$B$2:$P$81))</f>
        <v>2990</v>
      </c>
      <c r="E163" s="19" cm="1">
        <f t="array" ref="E163">_xlfn.XLOOKUP(transformación!B154,'[1]IPC Armonizado'!$A$2:$A$250,_xlfn.XLOOKUP($C$1,'[1]IPC Armonizado'!$B$1:$Q$1,'[1]IPC Armonizado'!$B$2:$Q$250))</f>
        <v>101</v>
      </c>
      <c r="F163" s="19" cm="1">
        <f t="array" ref="F163">_xlfn.XLOOKUP(transformación!A154,'[1]Desempleo armonizado'!$A$2:$A$101,_xlfn.XLOOKUP($C$1,'[1]Desempleo armonizado'!$B$1:$P$1,'[1]Desempleo armonizado'!$B$2:$P$101))</f>
        <v>4.7</v>
      </c>
      <c r="G163" s="26" cm="1">
        <f t="array" ref="G163">IFERROR(_xlfn.XLOOKUP(transformación!$B154,[1]Forwarkeys!$B$2:$B$1000,_xlfn.XLOOKUP($C$1,[1]Forwarkeys!$C$1:$BA$1,[1]Forwarkeys!$C$2:$BA$1000)),"-")</f>
        <v>11487</v>
      </c>
      <c r="H163" s="19">
        <f>España!E163</f>
        <v>101.15</v>
      </c>
      <c r="I163" s="3">
        <f>[1]Aeropuerto!$O156</f>
        <v>13670</v>
      </c>
      <c r="J163" s="3" cm="1">
        <f t="array" ref="J163">_xlfn.XLOOKUP(transformación!$B154,[1]Mortalidad!$A$2:$A$301,_xlfn.XLOOKUP($C$1,[1]Mortalidad!$B$1:$P$1,[1]Mortalidad!$B$2:$P$301))</f>
        <v>30840</v>
      </c>
      <c r="K163" s="19" cm="1">
        <f t="array" ref="K163">_xlfn.XLOOKUP(transformación!$B154,'[1]Indice del consumidor'!$A$2:$A$301,_xlfn.XLOOKUP($C$1,'[1]Indice del consumidor'!$B$1:$P$1,'[1]Indice del consumidor'!$B$2:$P$301))</f>
        <v>-0.4</v>
      </c>
      <c r="L163" s="34" t="s">
        <v>702</v>
      </c>
      <c r="M163" s="34" t="s">
        <v>702</v>
      </c>
      <c r="N163" s="34" t="s">
        <v>702</v>
      </c>
    </row>
    <row r="164" spans="1:14" x14ac:dyDescent="0.3">
      <c r="A164" s="2" t="str">
        <f>'Viajeros Hoteles y Apartamet'!A164</f>
        <v>2017</v>
      </c>
      <c r="B164" s="2" t="str">
        <f>'Viajeros Hoteles y Apartamet'!B164</f>
        <v>9</v>
      </c>
      <c r="C164" s="3">
        <f>'Viajeros Hoteles y Apartamet'!S164</f>
        <v>47501</v>
      </c>
      <c r="D164" s="3" cm="1">
        <f t="array" ref="D164">_xlfn.XLOOKUP(transformación!A155,'[1]Pib Pc'!$A$2:$A$81,_xlfn.XLOOKUP($C$1,'[1]Pib Pc'!B$1:P$1,'[1]Pib Pc'!$B$2:$P$81))</f>
        <v>2990</v>
      </c>
      <c r="E164" s="19" cm="1">
        <f t="array" ref="E164">_xlfn.XLOOKUP(transformación!B155,'[1]IPC Armonizado'!$A$2:$A$250,_xlfn.XLOOKUP($C$1,'[1]IPC Armonizado'!$B$1:$Q$1,'[1]IPC Armonizado'!$B$2:$Q$250))</f>
        <v>101.2</v>
      </c>
      <c r="F164" s="19" cm="1">
        <f t="array" ref="F164">_xlfn.XLOOKUP(transformación!A155,'[1]Desempleo armonizado'!$A$2:$A$101,_xlfn.XLOOKUP($C$1,'[1]Desempleo armonizado'!$B$1:$P$1,'[1]Desempleo armonizado'!$B$2:$P$101))</f>
        <v>4.7</v>
      </c>
      <c r="G164" s="26" cm="1">
        <f t="array" ref="G164">IFERROR(_xlfn.XLOOKUP(transformación!$B155,[1]Forwarkeys!$B$2:$B$1000,_xlfn.XLOOKUP($C$1,[1]Forwarkeys!$C$1:$BA$1,[1]Forwarkeys!$C$2:$BA$1000)),"-")</f>
        <v>9789</v>
      </c>
      <c r="H164" s="19">
        <f>España!E164</f>
        <v>101.77</v>
      </c>
      <c r="I164" s="3">
        <f>[1]Aeropuerto!$O157</f>
        <v>13211</v>
      </c>
      <c r="J164" s="3" cm="1">
        <f t="array" ref="J164">_xlfn.XLOOKUP(transformación!$B155,[1]Mortalidad!$A$2:$A$301,_xlfn.XLOOKUP($C$1,[1]Mortalidad!$B$1:$P$1,[1]Mortalidad!$B$2:$P$301))</f>
        <v>30772</v>
      </c>
      <c r="K164" s="19" cm="1">
        <f t="array" ref="K164">_xlfn.XLOOKUP(transformación!$B155,'[1]Indice del consumidor'!$A$2:$A$301,_xlfn.XLOOKUP($C$1,'[1]Indice del consumidor'!$B$1:$P$1,'[1]Indice del consumidor'!$B$2:$P$301))</f>
        <v>3.5</v>
      </c>
      <c r="L164" s="34" t="s">
        <v>702</v>
      </c>
      <c r="M164" s="34" t="s">
        <v>702</v>
      </c>
      <c r="N164" s="34" t="s">
        <v>702</v>
      </c>
    </row>
    <row r="165" spans="1:14" x14ac:dyDescent="0.3">
      <c r="A165" s="2" t="str">
        <f>'Viajeros Hoteles y Apartamet'!A165</f>
        <v>2017</v>
      </c>
      <c r="B165" s="2" t="str">
        <f>'Viajeros Hoteles y Apartamet'!B165</f>
        <v>10</v>
      </c>
      <c r="C165" s="3">
        <f>'Viajeros Hoteles y Apartamet'!S165</f>
        <v>22488</v>
      </c>
      <c r="D165" s="3" cm="1">
        <f t="array" ref="D165">_xlfn.XLOOKUP(transformación!A156,'[1]Pib Pc'!$A$2:$A$81,_xlfn.XLOOKUP($C$1,'[1]Pib Pc'!B$1:P$1,'[1]Pib Pc'!$B$2:$P$81))</f>
        <v>3420</v>
      </c>
      <c r="E165" s="19" cm="1">
        <f t="array" ref="E165">_xlfn.XLOOKUP(transformación!B156,'[1]IPC Armonizado'!$A$2:$A$250,_xlfn.XLOOKUP($C$1,'[1]IPC Armonizado'!$B$1:$Q$1,'[1]IPC Armonizado'!$B$2:$Q$250))</f>
        <v>101.6</v>
      </c>
      <c r="F165" s="19" cm="1">
        <f t="array" ref="F165">_xlfn.XLOOKUP(transformación!A156,'[1]Desempleo armonizado'!$A$2:$A$101,_xlfn.XLOOKUP($C$1,'[1]Desempleo armonizado'!$B$1:$P$1,'[1]Desempleo armonizado'!$B$2:$P$101))</f>
        <v>4.5</v>
      </c>
      <c r="G165" s="26" cm="1">
        <f t="array" ref="G165">IFERROR(_xlfn.XLOOKUP(transformación!$B156,[1]Forwarkeys!$B$2:$B$1000,_xlfn.XLOOKUP($C$1,[1]Forwarkeys!$C$1:$BA$1,[1]Forwarkeys!$C$2:$BA$1000)),"-")</f>
        <v>7899</v>
      </c>
      <c r="H165" s="19">
        <f>España!E165</f>
        <v>102.4</v>
      </c>
      <c r="I165" s="3">
        <f>[1]Aeropuerto!$O158</f>
        <v>8453</v>
      </c>
      <c r="J165" s="3" cm="1">
        <f t="array" ref="J165">_xlfn.XLOOKUP(transformación!$B156,[1]Mortalidad!$A$2:$A$301,_xlfn.XLOOKUP($C$1,[1]Mortalidad!$B$1:$P$1,[1]Mortalidad!$B$2:$P$301))</f>
        <v>34291</v>
      </c>
      <c r="K165" s="19" cm="1">
        <f t="array" ref="K165">_xlfn.XLOOKUP(transformación!$B156,'[1]Indice del consumidor'!$A$2:$A$301,_xlfn.XLOOKUP($C$1,'[1]Indice del consumidor'!$B$1:$P$1,'[1]Indice del consumidor'!$B$2:$P$301))</f>
        <v>2.7</v>
      </c>
      <c r="L165" s="34" t="s">
        <v>702</v>
      </c>
      <c r="M165" s="34" t="s">
        <v>702</v>
      </c>
      <c r="N165" s="34" t="s">
        <v>702</v>
      </c>
    </row>
    <row r="166" spans="1:14" x14ac:dyDescent="0.3">
      <c r="A166" s="2" t="str">
        <f>'Viajeros Hoteles y Apartamet'!A166</f>
        <v>2017</v>
      </c>
      <c r="B166" s="2" t="str">
        <f>'Viajeros Hoteles y Apartamet'!B166</f>
        <v>11</v>
      </c>
      <c r="C166" s="3">
        <f>'Viajeros Hoteles y Apartamet'!S166</f>
        <v>10516</v>
      </c>
      <c r="D166" s="3" cm="1">
        <f t="array" ref="D166">_xlfn.XLOOKUP(transformación!A157,'[1]Pib Pc'!$A$2:$A$81,_xlfn.XLOOKUP($C$1,'[1]Pib Pc'!B$1:P$1,'[1]Pib Pc'!$B$2:$P$81))</f>
        <v>3420</v>
      </c>
      <c r="E166" s="19" cm="1">
        <f t="array" ref="E166">_xlfn.XLOOKUP(transformación!B157,'[1]IPC Armonizado'!$A$2:$A$250,_xlfn.XLOOKUP($C$1,'[1]IPC Armonizado'!$B$1:$Q$1,'[1]IPC Armonizado'!$B$2:$Q$250))</f>
        <v>102</v>
      </c>
      <c r="F166" s="19" cm="1">
        <f t="array" ref="F166">_xlfn.XLOOKUP(transformación!A157,'[1]Desempleo armonizado'!$A$2:$A$101,_xlfn.XLOOKUP($C$1,'[1]Desempleo armonizado'!$B$1:$P$1,'[1]Desempleo armonizado'!$B$2:$P$101))</f>
        <v>4.5</v>
      </c>
      <c r="G166" s="26" cm="1">
        <f t="array" ref="G166">IFERROR(_xlfn.XLOOKUP(transformación!$B157,[1]Forwarkeys!$B$2:$B$1000,_xlfn.XLOOKUP($C$1,[1]Forwarkeys!$C$1:$BA$1,[1]Forwarkeys!$C$2:$BA$1000)),"-")</f>
        <v>6588</v>
      </c>
      <c r="H166" s="19">
        <f>España!E166</f>
        <v>102.73</v>
      </c>
      <c r="I166" s="3">
        <f>[1]Aeropuerto!$O159</f>
        <v>5832</v>
      </c>
      <c r="J166" s="3" cm="1">
        <f t="array" ref="J166">_xlfn.XLOOKUP(transformación!$B157,[1]Mortalidad!$A$2:$A$301,_xlfn.XLOOKUP($C$1,[1]Mortalidad!$B$1:$P$1,[1]Mortalidad!$B$2:$P$301))</f>
        <v>32347</v>
      </c>
      <c r="K166" s="19" cm="1">
        <f t="array" ref="K166">_xlfn.XLOOKUP(transformación!$B157,'[1]Indice del consumidor'!$A$2:$A$301,_xlfn.XLOOKUP($C$1,'[1]Indice del consumidor'!$B$1:$P$1,'[1]Indice del consumidor'!$B$2:$P$301))</f>
        <v>1.4</v>
      </c>
      <c r="L166" s="34" t="s">
        <v>702</v>
      </c>
      <c r="M166" s="34" t="s">
        <v>702</v>
      </c>
      <c r="N166" s="34" t="s">
        <v>702</v>
      </c>
    </row>
    <row r="167" spans="1:14" x14ac:dyDescent="0.3">
      <c r="A167" s="2" t="str">
        <f>'Viajeros Hoteles y Apartamet'!A167</f>
        <v>2017</v>
      </c>
      <c r="B167" s="2" t="str">
        <f>'Viajeros Hoteles y Apartamet'!B167</f>
        <v>12</v>
      </c>
      <c r="C167" s="3">
        <f>'Viajeros Hoteles y Apartamet'!S167</f>
        <v>8287</v>
      </c>
      <c r="D167" s="3" cm="1">
        <f t="array" ref="D167">_xlfn.XLOOKUP(transformación!A158,'[1]Pib Pc'!$A$2:$A$81,_xlfn.XLOOKUP($C$1,'[1]Pib Pc'!B$1:P$1,'[1]Pib Pc'!$B$2:$P$81))</f>
        <v>3420</v>
      </c>
      <c r="E167" s="19" cm="1">
        <f t="array" ref="E167">_xlfn.XLOOKUP(transformación!B158,'[1]IPC Armonizado'!$A$2:$A$250,_xlfn.XLOOKUP($C$1,'[1]IPC Armonizado'!$B$1:$Q$1,'[1]IPC Armonizado'!$B$2:$Q$250))</f>
        <v>102.2</v>
      </c>
      <c r="F167" s="19" cm="1">
        <f t="array" ref="F167">_xlfn.XLOOKUP(transformación!A158,'[1]Desempleo armonizado'!$A$2:$A$101,_xlfn.XLOOKUP($C$1,'[1]Desempleo armonizado'!$B$1:$P$1,'[1]Desempleo armonizado'!$B$2:$P$101))</f>
        <v>4.5</v>
      </c>
      <c r="G167" s="26" cm="1">
        <f t="array" ref="G167">IFERROR(_xlfn.XLOOKUP(transformación!$B158,[1]Forwarkeys!$B$2:$B$1000,_xlfn.XLOOKUP($C$1,[1]Forwarkeys!$C$1:$BA$1,[1]Forwarkeys!$C$2:$BA$1000)),"-")</f>
        <v>7350</v>
      </c>
      <c r="H167" s="19">
        <f>España!E167</f>
        <v>102.74</v>
      </c>
      <c r="I167" s="3">
        <f>[1]Aeropuerto!$O160</f>
        <v>6398</v>
      </c>
      <c r="J167" s="3" cm="1">
        <f t="array" ref="J167">_xlfn.XLOOKUP(transformación!$B158,[1]Mortalidad!$A$2:$A$301,_xlfn.XLOOKUP($C$1,[1]Mortalidad!$B$1:$P$1,[1]Mortalidad!$B$2:$P$301))</f>
        <v>34455</v>
      </c>
      <c r="K167" s="19" cm="1">
        <f t="array" ref="K167">_xlfn.XLOOKUP(transformación!$B158,'[1]Indice del consumidor'!$A$2:$A$301,_xlfn.XLOOKUP($C$1,'[1]Indice del consumidor'!$B$1:$P$1,'[1]Indice del consumidor'!$B$2:$P$301))</f>
        <v>2.1</v>
      </c>
      <c r="L167" s="34" t="s">
        <v>702</v>
      </c>
      <c r="M167" s="34" t="s">
        <v>702</v>
      </c>
      <c r="N167" s="34" t="s">
        <v>702</v>
      </c>
    </row>
    <row r="168" spans="1:14" x14ac:dyDescent="0.3">
      <c r="A168" s="2" t="str">
        <f>'Viajeros Hoteles y Apartamet'!A168</f>
        <v>2018</v>
      </c>
      <c r="B168" s="2" t="str">
        <f>'Viajeros Hoteles y Apartamet'!B168</f>
        <v>1</v>
      </c>
      <c r="C168" s="3">
        <f>'Viajeros Hoteles y Apartamet'!S168</f>
        <v>11022</v>
      </c>
      <c r="D168" s="3" cm="1">
        <f t="array" ref="D168">_xlfn.XLOOKUP(transformación!A159,'[1]Pib Pc'!$A$2:$A$81,_xlfn.XLOOKUP($C$1,'[1]Pib Pc'!B$1:P$1,'[1]Pib Pc'!$B$2:$P$81))</f>
        <v>3050</v>
      </c>
      <c r="E168" s="19" cm="1">
        <f t="array" ref="E168">_xlfn.XLOOKUP(transformación!B159,'[1]IPC Armonizado'!$A$2:$A$250,_xlfn.XLOOKUP($C$1,'[1]IPC Armonizado'!$B$1:$Q$1,'[1]IPC Armonizado'!$B$2:$Q$250))</f>
        <v>102.4</v>
      </c>
      <c r="F168" s="19" cm="1">
        <f t="array" ref="F168">_xlfn.XLOOKUP(transformación!A159,'[1]Desempleo armonizado'!$A$2:$A$101,_xlfn.XLOOKUP($C$1,'[1]Desempleo armonizado'!$B$1:$P$1,'[1]Desempleo armonizado'!$B$2:$P$101))</f>
        <v>4.2</v>
      </c>
      <c r="G168" s="26" cm="1">
        <f t="array" ref="G168">IFERROR(_xlfn.XLOOKUP(transformación!$B159,[1]Forwarkeys!$B$2:$B$1000,_xlfn.XLOOKUP($C$1,[1]Forwarkeys!$C$1:$BA$1,[1]Forwarkeys!$C$2:$BA$1000)),"-")</f>
        <v>5856</v>
      </c>
      <c r="H168" s="19">
        <f>España!E168</f>
        <v>101.22</v>
      </c>
      <c r="I168" s="3">
        <f>[1]Aeropuerto!$O161</f>
        <v>6101</v>
      </c>
      <c r="J168" s="3" cm="1">
        <f t="array" ref="J168">_xlfn.XLOOKUP(transformación!$B159,[1]Mortalidad!$A$2:$A$301,_xlfn.XLOOKUP($C$1,[1]Mortalidad!$B$1:$P$1,[1]Mortalidad!$B$2:$P$301))</f>
        <v>37705</v>
      </c>
      <c r="K168" s="19" cm="1">
        <f t="array" ref="K168">_xlfn.XLOOKUP(transformación!$B159,'[1]Indice del consumidor'!$A$2:$A$301,_xlfn.XLOOKUP($C$1,'[1]Indice del consumidor'!$B$1:$P$1,'[1]Indice del consumidor'!$B$2:$P$301))</f>
        <v>3.9</v>
      </c>
      <c r="L168" s="34" t="s">
        <v>702</v>
      </c>
      <c r="M168" s="34" t="s">
        <v>702</v>
      </c>
      <c r="N168" s="34" t="s">
        <v>702</v>
      </c>
    </row>
    <row r="169" spans="1:14" x14ac:dyDescent="0.3">
      <c r="A169" s="2" t="str">
        <f>'Viajeros Hoteles y Apartamet'!A169</f>
        <v>2018</v>
      </c>
      <c r="B169" s="2" t="str">
        <f>'Viajeros Hoteles y Apartamet'!B169</f>
        <v>2</v>
      </c>
      <c r="C169" s="3">
        <f>'Viajeros Hoteles y Apartamet'!S169</f>
        <v>8627</v>
      </c>
      <c r="D169" s="3" cm="1">
        <f t="array" ref="D169">_xlfn.XLOOKUP(transformación!A160,'[1]Pib Pc'!$A$2:$A$81,_xlfn.XLOOKUP($C$1,'[1]Pib Pc'!B$1:P$1,'[1]Pib Pc'!$B$2:$P$81))</f>
        <v>3050</v>
      </c>
      <c r="E169" s="19" cm="1">
        <f t="array" ref="E169">_xlfn.XLOOKUP(transformación!B160,'[1]IPC Armonizado'!$A$2:$A$250,_xlfn.XLOOKUP($C$1,'[1]IPC Armonizado'!$B$1:$Q$1,'[1]IPC Armonizado'!$B$2:$Q$250))</f>
        <v>102</v>
      </c>
      <c r="F169" s="19" cm="1">
        <f t="array" ref="F169">_xlfn.XLOOKUP(transformación!A160,'[1]Desempleo armonizado'!$A$2:$A$101,_xlfn.XLOOKUP($C$1,'[1]Desempleo armonizado'!$B$1:$P$1,'[1]Desempleo armonizado'!$B$2:$P$101))</f>
        <v>4.2</v>
      </c>
      <c r="G169" s="26" cm="1">
        <f t="array" ref="G169">IFERROR(_xlfn.XLOOKUP(transformación!$B160,[1]Forwarkeys!$B$2:$B$1000,_xlfn.XLOOKUP($C$1,[1]Forwarkeys!$C$1:$BA$1,[1]Forwarkeys!$C$2:$BA$1000)),"-")</f>
        <v>5094</v>
      </c>
      <c r="H169" s="19">
        <f>España!E169</f>
        <v>101.37</v>
      </c>
      <c r="I169" s="3">
        <f>[1]Aeropuerto!$O162</f>
        <v>5515</v>
      </c>
      <c r="J169" s="3" cm="1">
        <f t="array" ref="J169">_xlfn.XLOOKUP(transformación!$B160,[1]Mortalidad!$A$2:$A$301,_xlfn.XLOOKUP($C$1,[1]Mortalidad!$B$1:$P$1,[1]Mortalidad!$B$2:$P$301))</f>
        <v>36971</v>
      </c>
      <c r="K169" s="19" cm="1">
        <f t="array" ref="K169">_xlfn.XLOOKUP(transformación!$B160,'[1]Indice del consumidor'!$A$2:$A$301,_xlfn.XLOOKUP($C$1,'[1]Indice del consumidor'!$B$1:$P$1,'[1]Indice del consumidor'!$B$2:$P$301))</f>
        <v>3.2</v>
      </c>
      <c r="L169" s="34" t="s">
        <v>702</v>
      </c>
      <c r="M169" s="34" t="s">
        <v>702</v>
      </c>
      <c r="N169" s="34" t="s">
        <v>702</v>
      </c>
    </row>
    <row r="170" spans="1:14" x14ac:dyDescent="0.3">
      <c r="A170" s="2" t="str">
        <f>'Viajeros Hoteles y Apartamet'!A170</f>
        <v>2018</v>
      </c>
      <c r="B170" s="2" t="str">
        <f>'Viajeros Hoteles y Apartamet'!B170</f>
        <v>3</v>
      </c>
      <c r="C170" s="3">
        <f>'Viajeros Hoteles y Apartamet'!S170</f>
        <v>8880</v>
      </c>
      <c r="D170" s="3" cm="1">
        <f t="array" ref="D170">_xlfn.XLOOKUP(transformación!A161,'[1]Pib Pc'!$A$2:$A$81,_xlfn.XLOOKUP($C$1,'[1]Pib Pc'!B$1:P$1,'[1]Pib Pc'!$B$2:$P$81))</f>
        <v>3050</v>
      </c>
      <c r="E170" s="19" cm="1">
        <f t="array" ref="E170">_xlfn.XLOOKUP(transformación!B161,'[1]IPC Armonizado'!$A$2:$A$250,_xlfn.XLOOKUP($C$1,'[1]IPC Armonizado'!$B$1:$Q$1,'[1]IPC Armonizado'!$B$2:$Q$250))</f>
        <v>102</v>
      </c>
      <c r="F170" s="19" cm="1">
        <f t="array" ref="F170">_xlfn.XLOOKUP(transformación!A161,'[1]Desempleo armonizado'!$A$2:$A$101,_xlfn.XLOOKUP($C$1,'[1]Desempleo armonizado'!$B$1:$P$1,'[1]Desempleo armonizado'!$B$2:$P$101))</f>
        <v>4.2</v>
      </c>
      <c r="G170" s="26" cm="1">
        <f t="array" ref="G170">IFERROR(_xlfn.XLOOKUP(transformación!$B161,[1]Forwarkeys!$B$2:$B$1000,_xlfn.XLOOKUP($C$1,[1]Forwarkeys!$C$1:$BA$1,[1]Forwarkeys!$C$2:$BA$1000)),"-")</f>
        <v>7152</v>
      </c>
      <c r="H170" s="19">
        <f>España!E170</f>
        <v>102.59</v>
      </c>
      <c r="I170" s="3">
        <f>[1]Aeropuerto!$O163</f>
        <v>7221</v>
      </c>
      <c r="J170" s="3" cm="1">
        <f t="array" ref="J170">_xlfn.XLOOKUP(transformación!$B161,[1]Mortalidad!$A$2:$A$301,_xlfn.XLOOKUP($C$1,[1]Mortalidad!$B$1:$P$1,[1]Mortalidad!$B$2:$P$301))</f>
        <v>41621</v>
      </c>
      <c r="K170" s="19" cm="1">
        <f t="array" ref="K170">_xlfn.XLOOKUP(transformación!$B161,'[1]Indice del consumidor'!$A$2:$A$301,_xlfn.XLOOKUP($C$1,'[1]Indice del consumidor'!$B$1:$P$1,'[1]Indice del consumidor'!$B$2:$P$301))</f>
        <v>1.3</v>
      </c>
      <c r="L170" s="34" t="s">
        <v>702</v>
      </c>
      <c r="M170" s="34" t="s">
        <v>702</v>
      </c>
      <c r="N170" s="34" t="s">
        <v>702</v>
      </c>
    </row>
    <row r="171" spans="1:14" x14ac:dyDescent="0.3">
      <c r="A171" s="2" t="str">
        <f>'Viajeros Hoteles y Apartamet'!A171</f>
        <v>2018</v>
      </c>
      <c r="B171" s="2" t="str">
        <f>'Viajeros Hoteles y Apartamet'!B171</f>
        <v>4</v>
      </c>
      <c r="C171" s="3">
        <f>'Viajeros Hoteles y Apartamet'!S171</f>
        <v>20701</v>
      </c>
      <c r="D171" s="3" cm="1">
        <f t="array" ref="D171">_xlfn.XLOOKUP(transformación!A162,'[1]Pib Pc'!$A$2:$A$81,_xlfn.XLOOKUP($C$1,'[1]Pib Pc'!B$1:P$1,'[1]Pib Pc'!$B$2:$P$81))</f>
        <v>3120</v>
      </c>
      <c r="E171" s="19" cm="1">
        <f t="array" ref="E171">_xlfn.XLOOKUP(transformación!B162,'[1]IPC Armonizado'!$A$2:$A$250,_xlfn.XLOOKUP($C$1,'[1]IPC Armonizado'!$B$1:$Q$1,'[1]IPC Armonizado'!$B$2:$Q$250))</f>
        <v>102.5</v>
      </c>
      <c r="F171" s="19" cm="1">
        <f t="array" ref="F171">_xlfn.XLOOKUP(transformación!A162,'[1]Desempleo armonizado'!$A$2:$A$101,_xlfn.XLOOKUP($C$1,'[1]Desempleo armonizado'!$B$1:$P$1,'[1]Desempleo armonizado'!$B$2:$P$101))</f>
        <v>3.6</v>
      </c>
      <c r="G171" s="26" cm="1">
        <f t="array" ref="G171">IFERROR(_xlfn.XLOOKUP(transformación!$B162,[1]Forwarkeys!$B$2:$B$1000,_xlfn.XLOOKUP($C$1,[1]Forwarkeys!$C$1:$BA$1,[1]Forwarkeys!$C$2:$BA$1000)),"-")</f>
        <v>6957</v>
      </c>
      <c r="H171" s="19">
        <f>España!E171</f>
        <v>103.36</v>
      </c>
      <c r="I171" s="3">
        <f>[1]Aeropuerto!$O164</f>
        <v>9073</v>
      </c>
      <c r="J171" s="3" cm="1">
        <f t="array" ref="J171">_xlfn.XLOOKUP(transformación!$B162,[1]Mortalidad!$A$2:$A$301,_xlfn.XLOOKUP($C$1,[1]Mortalidad!$B$1:$P$1,[1]Mortalidad!$B$2:$P$301))</f>
        <v>34531</v>
      </c>
      <c r="K171" s="19" cm="1">
        <f t="array" ref="K171">_xlfn.XLOOKUP(transformación!$B162,'[1]Indice del consumidor'!$A$2:$A$301,_xlfn.XLOOKUP($C$1,'[1]Indice del consumidor'!$B$1:$P$1,'[1]Indice del consumidor'!$B$2:$P$301))</f>
        <v>5.2</v>
      </c>
      <c r="L171" s="34" t="s">
        <v>702</v>
      </c>
      <c r="M171" s="34" t="s">
        <v>702</v>
      </c>
      <c r="N171" s="34" t="s">
        <v>702</v>
      </c>
    </row>
    <row r="172" spans="1:14" x14ac:dyDescent="0.3">
      <c r="A172" s="2" t="str">
        <f>'Viajeros Hoteles y Apartamet'!A172</f>
        <v>2018</v>
      </c>
      <c r="B172" s="2" t="str">
        <f>'Viajeros Hoteles y Apartamet'!B172</f>
        <v>5</v>
      </c>
      <c r="C172" s="3">
        <f>'Viajeros Hoteles y Apartamet'!S172</f>
        <v>33492</v>
      </c>
      <c r="D172" s="3" cm="1">
        <f t="array" ref="D172">_xlfn.XLOOKUP(transformación!A163,'[1]Pib Pc'!$A$2:$A$81,_xlfn.XLOOKUP($C$1,'[1]Pib Pc'!B$1:P$1,'[1]Pib Pc'!$B$2:$P$81))</f>
        <v>3120</v>
      </c>
      <c r="E172" s="19" cm="1">
        <f t="array" ref="E172">_xlfn.XLOOKUP(transformación!B163,'[1]IPC Armonizado'!$A$2:$A$250,_xlfn.XLOOKUP($C$1,'[1]IPC Armonizado'!$B$1:$Q$1,'[1]IPC Armonizado'!$B$2:$Q$250))</f>
        <v>102.7</v>
      </c>
      <c r="F172" s="19" cm="1">
        <f t="array" ref="F172">_xlfn.XLOOKUP(transformación!A163,'[1]Desempleo armonizado'!$A$2:$A$101,_xlfn.XLOOKUP($C$1,'[1]Desempleo armonizado'!$B$1:$P$1,'[1]Desempleo armonizado'!$B$2:$P$101))</f>
        <v>3.6</v>
      </c>
      <c r="G172" s="26" cm="1">
        <f t="array" ref="G172">IFERROR(_xlfn.XLOOKUP(transformación!$B163,[1]Forwarkeys!$B$2:$B$1000,_xlfn.XLOOKUP($C$1,[1]Forwarkeys!$C$1:$BA$1,[1]Forwarkeys!$C$2:$BA$1000)),"-")</f>
        <v>8463</v>
      </c>
      <c r="H172" s="19">
        <f>España!E172</f>
        <v>104.32</v>
      </c>
      <c r="I172" s="3">
        <f>[1]Aeropuerto!$O165</f>
        <v>10005</v>
      </c>
      <c r="J172" s="3" cm="1">
        <f t="array" ref="J172">_xlfn.XLOOKUP(transformación!$B163,[1]Mortalidad!$A$2:$A$301,_xlfn.XLOOKUP($C$1,[1]Mortalidad!$B$1:$P$1,[1]Mortalidad!$B$2:$P$301))</f>
        <v>32311</v>
      </c>
      <c r="K172" s="19" cm="1">
        <f t="array" ref="K172">_xlfn.XLOOKUP(transformación!$B163,'[1]Indice del consumidor'!$A$2:$A$301,_xlfn.XLOOKUP($C$1,'[1]Indice del consumidor'!$B$1:$P$1,'[1]Indice del consumidor'!$B$2:$P$301))</f>
        <v>4.5</v>
      </c>
      <c r="L172" s="34" t="s">
        <v>702</v>
      </c>
      <c r="M172" s="34" t="s">
        <v>702</v>
      </c>
      <c r="N172" s="34" t="s">
        <v>702</v>
      </c>
    </row>
    <row r="173" spans="1:14" x14ac:dyDescent="0.3">
      <c r="A173" s="2" t="str">
        <f>'Viajeros Hoteles y Apartamet'!A173</f>
        <v>2018</v>
      </c>
      <c r="B173" s="2" t="str">
        <f>'Viajeros Hoteles y Apartamet'!B173</f>
        <v>6</v>
      </c>
      <c r="C173" s="3">
        <f>'Viajeros Hoteles y Apartamet'!S173</f>
        <v>47353</v>
      </c>
      <c r="D173" s="3" cm="1">
        <f t="array" ref="D173">_xlfn.XLOOKUP(transformación!A164,'[1]Pib Pc'!$A$2:$A$81,_xlfn.XLOOKUP($C$1,'[1]Pib Pc'!B$1:P$1,'[1]Pib Pc'!$B$2:$P$81))</f>
        <v>3120</v>
      </c>
      <c r="E173" s="19" cm="1">
        <f t="array" ref="E173">_xlfn.XLOOKUP(transformación!B164,'[1]IPC Armonizado'!$A$2:$A$250,_xlfn.XLOOKUP($C$1,'[1]IPC Armonizado'!$B$1:$Q$1,'[1]IPC Armonizado'!$B$2:$Q$250))</f>
        <v>102.8</v>
      </c>
      <c r="F173" s="19" cm="1">
        <f t="array" ref="F173">_xlfn.XLOOKUP(transformación!A164,'[1]Desempleo armonizado'!$A$2:$A$101,_xlfn.XLOOKUP($C$1,'[1]Desempleo armonizado'!$B$1:$P$1,'[1]Desempleo armonizado'!$B$2:$P$101))</f>
        <v>3.6</v>
      </c>
      <c r="G173" s="26" cm="1">
        <f t="array" ref="G173">IFERROR(_xlfn.XLOOKUP(transformación!$B164,[1]Forwarkeys!$B$2:$B$1000,_xlfn.XLOOKUP($C$1,[1]Forwarkeys!$C$1:$BA$1,[1]Forwarkeys!$C$2:$BA$1000)),"-")</f>
        <v>10698</v>
      </c>
      <c r="H173" s="19">
        <f>España!E173</f>
        <v>104.56</v>
      </c>
      <c r="I173" s="3">
        <f>[1]Aeropuerto!$O166</f>
        <v>14393</v>
      </c>
      <c r="J173" s="3" cm="1">
        <f t="array" ref="J173">_xlfn.XLOOKUP(transformación!$B164,[1]Mortalidad!$A$2:$A$301,_xlfn.XLOOKUP($C$1,[1]Mortalidad!$B$1:$P$1,[1]Mortalidad!$B$2:$P$301))</f>
        <v>30636</v>
      </c>
      <c r="K173" s="19" cm="1">
        <f t="array" ref="K173">_xlfn.XLOOKUP(transformación!$B164,'[1]Indice del consumidor'!$A$2:$A$301,_xlfn.XLOOKUP($C$1,'[1]Indice del consumidor'!$B$1:$P$1,'[1]Indice del consumidor'!$B$2:$P$301))</f>
        <v>5.9</v>
      </c>
      <c r="L173" s="34" t="s">
        <v>702</v>
      </c>
      <c r="M173" s="34" t="s">
        <v>702</v>
      </c>
      <c r="N173" s="34" t="s">
        <v>702</v>
      </c>
    </row>
    <row r="174" spans="1:14" x14ac:dyDescent="0.3">
      <c r="A174" s="2" t="str">
        <f>'Viajeros Hoteles y Apartamet'!A174</f>
        <v>2018</v>
      </c>
      <c r="B174" s="2" t="str">
        <f>'Viajeros Hoteles y Apartamet'!B174</f>
        <v>7</v>
      </c>
      <c r="C174" s="3">
        <f>'Viajeros Hoteles y Apartamet'!S174</f>
        <v>48664</v>
      </c>
      <c r="D174" s="3" cm="1">
        <f t="array" ref="D174">_xlfn.XLOOKUP(transformación!A165,'[1]Pib Pc'!$A$2:$A$81,_xlfn.XLOOKUP($C$1,'[1]Pib Pc'!B$1:P$1,'[1]Pib Pc'!$B$2:$P$81))</f>
        <v>3190</v>
      </c>
      <c r="E174" s="19" cm="1">
        <f t="array" ref="E174">_xlfn.XLOOKUP(transformación!B165,'[1]IPC Armonizado'!$A$2:$A$250,_xlfn.XLOOKUP($C$1,'[1]IPC Armonizado'!$B$1:$Q$1,'[1]IPC Armonizado'!$B$2:$Q$250))</f>
        <v>102.6</v>
      </c>
      <c r="F174" s="19" cm="1">
        <f t="array" ref="F174">_xlfn.XLOOKUP(transformación!A165,'[1]Desempleo armonizado'!$A$2:$A$101,_xlfn.XLOOKUP($C$1,'[1]Desempleo armonizado'!$B$1:$P$1,'[1]Desempleo armonizado'!$B$2:$P$101))</f>
        <v>3.8</v>
      </c>
      <c r="G174" s="26" cm="1">
        <f t="array" ref="G174">IFERROR(_xlfn.XLOOKUP(transformación!$B165,[1]Forwarkeys!$B$2:$B$1000,_xlfn.XLOOKUP($C$1,[1]Forwarkeys!$C$1:$BA$1,[1]Forwarkeys!$C$2:$BA$1000)),"-")</f>
        <v>12543</v>
      </c>
      <c r="H174" s="19">
        <f>España!E174</f>
        <v>103.31</v>
      </c>
      <c r="I174" s="3">
        <f>[1]Aeropuerto!$O167</f>
        <v>16076</v>
      </c>
      <c r="J174" s="3" cm="1">
        <f t="array" ref="J174">_xlfn.XLOOKUP(transformación!$B165,[1]Mortalidad!$A$2:$A$301,_xlfn.XLOOKUP($C$1,[1]Mortalidad!$B$1:$P$1,[1]Mortalidad!$B$2:$P$301))</f>
        <v>32609</v>
      </c>
      <c r="K174" s="19" cm="1">
        <f t="array" ref="K174">_xlfn.XLOOKUP(transformación!$B165,'[1]Indice del consumidor'!$A$2:$A$301,_xlfn.XLOOKUP($C$1,'[1]Indice del consumidor'!$B$1:$P$1,'[1]Indice del consumidor'!$B$2:$P$301))</f>
        <v>5.4</v>
      </c>
      <c r="L174" s="34" t="s">
        <v>702</v>
      </c>
      <c r="M174" s="34" t="s">
        <v>702</v>
      </c>
      <c r="N174" s="34" t="s">
        <v>702</v>
      </c>
    </row>
    <row r="175" spans="1:14" x14ac:dyDescent="0.3">
      <c r="A175" s="2" t="str">
        <f>'Viajeros Hoteles y Apartamet'!A175</f>
        <v>2018</v>
      </c>
      <c r="B175" s="2" t="str">
        <f>'Viajeros Hoteles y Apartamet'!B175</f>
        <v>8</v>
      </c>
      <c r="C175" s="3">
        <f>'Viajeros Hoteles y Apartamet'!S175</f>
        <v>44562</v>
      </c>
      <c r="D175" s="3" cm="1">
        <f t="array" ref="D175">_xlfn.XLOOKUP(transformación!A166,'[1]Pib Pc'!$A$2:$A$81,_xlfn.XLOOKUP($C$1,'[1]Pib Pc'!B$1:P$1,'[1]Pib Pc'!$B$2:$P$81))</f>
        <v>3190</v>
      </c>
      <c r="E175" s="19" cm="1">
        <f t="array" ref="E175">_xlfn.XLOOKUP(transformación!B166,'[1]IPC Armonizado'!$A$2:$A$250,_xlfn.XLOOKUP($C$1,'[1]IPC Armonizado'!$B$1:$Q$1,'[1]IPC Armonizado'!$B$2:$Q$250))</f>
        <v>102.4</v>
      </c>
      <c r="F175" s="19" cm="1">
        <f t="array" ref="F175">_xlfn.XLOOKUP(transformación!A166,'[1]Desempleo armonizado'!$A$2:$A$101,_xlfn.XLOOKUP($C$1,'[1]Desempleo armonizado'!$B$1:$P$1,'[1]Desempleo armonizado'!$B$2:$P$101))</f>
        <v>3.8</v>
      </c>
      <c r="G175" s="26" cm="1">
        <f t="array" ref="G175">IFERROR(_xlfn.XLOOKUP(transformación!$B166,[1]Forwarkeys!$B$2:$B$1000,_xlfn.XLOOKUP($C$1,[1]Forwarkeys!$C$1:$BA$1,[1]Forwarkeys!$C$2:$BA$1000)),"-")</f>
        <v>12165</v>
      </c>
      <c r="H175" s="19">
        <f>España!E175</f>
        <v>103.41</v>
      </c>
      <c r="I175" s="3">
        <f>[1]Aeropuerto!$O168</f>
        <v>15298</v>
      </c>
      <c r="J175" s="3" cm="1">
        <f t="array" ref="J175">_xlfn.XLOOKUP(transformación!$B166,[1]Mortalidad!$A$2:$A$301,_xlfn.XLOOKUP($C$1,[1]Mortalidad!$B$1:$P$1,[1]Mortalidad!$B$2:$P$301))</f>
        <v>31726</v>
      </c>
      <c r="K175" s="19" cm="1">
        <f t="array" ref="K175">_xlfn.XLOOKUP(transformación!$B166,'[1]Indice del consumidor'!$A$2:$A$301,_xlfn.XLOOKUP($C$1,'[1]Indice del consumidor'!$B$1:$P$1,'[1]Indice del consumidor'!$B$2:$P$301))</f>
        <v>2</v>
      </c>
      <c r="L175" s="34" t="s">
        <v>702</v>
      </c>
      <c r="M175" s="34" t="s">
        <v>702</v>
      </c>
      <c r="N175" s="34" t="s">
        <v>702</v>
      </c>
    </row>
    <row r="176" spans="1:14" x14ac:dyDescent="0.3">
      <c r="A176" s="2" t="str">
        <f>'Viajeros Hoteles y Apartamet'!A176</f>
        <v>2018</v>
      </c>
      <c r="B176" s="2" t="str">
        <f>'Viajeros Hoteles y Apartamet'!B176</f>
        <v>9</v>
      </c>
      <c r="C176" s="3">
        <f>'Viajeros Hoteles y Apartamet'!S176</f>
        <v>41968</v>
      </c>
      <c r="D176" s="3" cm="1">
        <f t="array" ref="D176">_xlfn.XLOOKUP(transformación!A167,'[1]Pib Pc'!$A$2:$A$81,_xlfn.XLOOKUP($C$1,'[1]Pib Pc'!B$1:P$1,'[1]Pib Pc'!$B$2:$P$81))</f>
        <v>3190</v>
      </c>
      <c r="E176" s="19" cm="1">
        <f t="array" ref="E176">_xlfn.XLOOKUP(transformación!B167,'[1]IPC Armonizado'!$A$2:$A$250,_xlfn.XLOOKUP($C$1,'[1]IPC Armonizado'!$B$1:$Q$1,'[1]IPC Armonizado'!$B$2:$Q$250))</f>
        <v>102.7</v>
      </c>
      <c r="F176" s="19" cm="1">
        <f t="array" ref="F176">_xlfn.XLOOKUP(transformación!A167,'[1]Desempleo armonizado'!$A$2:$A$101,_xlfn.XLOOKUP($C$1,'[1]Desempleo armonizado'!$B$1:$P$1,'[1]Desempleo armonizado'!$B$2:$P$101))</f>
        <v>3.8</v>
      </c>
      <c r="G176" s="26" cm="1">
        <f t="array" ref="G176">IFERROR(_xlfn.XLOOKUP(transformación!$B167,[1]Forwarkeys!$B$2:$B$1000,_xlfn.XLOOKUP($C$1,[1]Forwarkeys!$C$1:$BA$1,[1]Forwarkeys!$C$2:$BA$1000)),"-")</f>
        <v>10500</v>
      </c>
      <c r="H176" s="19">
        <f>España!E176</f>
        <v>104.06</v>
      </c>
      <c r="I176" s="3">
        <f>[1]Aeropuerto!$O169</f>
        <v>13353</v>
      </c>
      <c r="J176" s="3" cm="1">
        <f t="array" ref="J176">_xlfn.XLOOKUP(transformación!$B167,[1]Mortalidad!$A$2:$A$301,_xlfn.XLOOKUP($C$1,[1]Mortalidad!$B$1:$P$1,[1]Mortalidad!$B$2:$P$301))</f>
        <v>31198</v>
      </c>
      <c r="K176" s="19" cm="1">
        <f t="array" ref="K176">_xlfn.XLOOKUP(transformación!$B167,'[1]Indice del consumidor'!$A$2:$A$301,_xlfn.XLOOKUP($C$1,'[1]Indice del consumidor'!$B$1:$P$1,'[1]Indice del consumidor'!$B$2:$P$301))</f>
        <v>3.7</v>
      </c>
      <c r="L176" s="34" t="s">
        <v>702</v>
      </c>
      <c r="M176" s="34" t="s">
        <v>702</v>
      </c>
      <c r="N176" s="34" t="s">
        <v>702</v>
      </c>
    </row>
    <row r="177" spans="1:14" x14ac:dyDescent="0.3">
      <c r="A177" s="2" t="str">
        <f>'Viajeros Hoteles y Apartamet'!A177</f>
        <v>2018</v>
      </c>
      <c r="B177" s="2" t="str">
        <f>'Viajeros Hoteles y Apartamet'!B177</f>
        <v>10</v>
      </c>
      <c r="C177" s="3">
        <f>'Viajeros Hoteles y Apartamet'!S177</f>
        <v>25941</v>
      </c>
      <c r="D177" s="3" cm="1">
        <f t="array" ref="D177">_xlfn.XLOOKUP(transformación!A168,'[1]Pib Pc'!$A$2:$A$81,_xlfn.XLOOKUP($C$1,'[1]Pib Pc'!B$1:P$1,'[1]Pib Pc'!$B$2:$P$81))</f>
        <v>3620</v>
      </c>
      <c r="E177" s="19" cm="1">
        <f t="array" ref="E177">_xlfn.XLOOKUP(transformación!B168,'[1]IPC Armonizado'!$A$2:$A$250,_xlfn.XLOOKUP($C$1,'[1]IPC Armonizado'!$B$1:$Q$1,'[1]IPC Armonizado'!$B$2:$Q$250))</f>
        <v>103.1</v>
      </c>
      <c r="F177" s="19" cm="1">
        <f t="array" ref="F177">_xlfn.XLOOKUP(transformación!A168,'[1]Desempleo armonizado'!$A$2:$A$101,_xlfn.XLOOKUP($C$1,'[1]Desempleo armonizado'!$B$1:$P$1,'[1]Desempleo armonizado'!$B$2:$P$101))</f>
        <v>3.8</v>
      </c>
      <c r="G177" s="26" cm="1">
        <f t="array" ref="G177">IFERROR(_xlfn.XLOOKUP(transformación!$B168,[1]Forwarkeys!$B$2:$B$1000,_xlfn.XLOOKUP($C$1,[1]Forwarkeys!$C$1:$BA$1,[1]Forwarkeys!$C$2:$BA$1000)),"-")</f>
        <v>8277</v>
      </c>
      <c r="H177" s="19">
        <f>España!E177</f>
        <v>104.77</v>
      </c>
      <c r="I177" s="3">
        <f>[1]Aeropuerto!$O170</f>
        <v>9307</v>
      </c>
      <c r="J177" s="3" cm="1">
        <f t="array" ref="J177">_xlfn.XLOOKUP(transformación!$B168,[1]Mortalidad!$A$2:$A$301,_xlfn.XLOOKUP($C$1,[1]Mortalidad!$B$1:$P$1,[1]Mortalidad!$B$2:$P$301))</f>
        <v>34149</v>
      </c>
      <c r="K177" s="19" cm="1">
        <f t="array" ref="K177">_xlfn.XLOOKUP(transformación!$B168,'[1]Indice del consumidor'!$A$2:$A$301,_xlfn.XLOOKUP($C$1,'[1]Indice del consumidor'!$B$1:$P$1,'[1]Indice del consumidor'!$B$2:$P$301))</f>
        <v>2.8</v>
      </c>
      <c r="L177" s="34" t="s">
        <v>702</v>
      </c>
      <c r="M177" s="34" t="s">
        <v>702</v>
      </c>
      <c r="N177" s="34" t="s">
        <v>702</v>
      </c>
    </row>
    <row r="178" spans="1:14" x14ac:dyDescent="0.3">
      <c r="A178" s="2" t="str">
        <f>'Viajeros Hoteles y Apartamet'!A178</f>
        <v>2018</v>
      </c>
      <c r="B178" s="2" t="str">
        <f>'Viajeros Hoteles y Apartamet'!B178</f>
        <v>11</v>
      </c>
      <c r="C178" s="3">
        <f>'Viajeros Hoteles y Apartamet'!S178</f>
        <v>11305</v>
      </c>
      <c r="D178" s="3" cm="1">
        <f t="array" ref="D178">_xlfn.XLOOKUP(transformación!A169,'[1]Pib Pc'!$A$2:$A$81,_xlfn.XLOOKUP($C$1,'[1]Pib Pc'!B$1:P$1,'[1]Pib Pc'!$B$2:$P$81))</f>
        <v>3620</v>
      </c>
      <c r="E178" s="19" cm="1">
        <f t="array" ref="E178">_xlfn.XLOOKUP(transformación!B169,'[1]IPC Armonizado'!$A$2:$A$250,_xlfn.XLOOKUP($C$1,'[1]IPC Armonizado'!$B$1:$Q$1,'[1]IPC Armonizado'!$B$2:$Q$250))</f>
        <v>103.1</v>
      </c>
      <c r="F178" s="19" cm="1">
        <f t="array" ref="F178">_xlfn.XLOOKUP(transformación!A169,'[1]Desempleo armonizado'!$A$2:$A$101,_xlfn.XLOOKUP($C$1,'[1]Desempleo armonizado'!$B$1:$P$1,'[1]Desempleo armonizado'!$B$2:$P$101))</f>
        <v>3.8</v>
      </c>
      <c r="G178" s="26" cm="1">
        <f t="array" ref="G178">IFERROR(_xlfn.XLOOKUP(transformación!$B169,[1]Forwarkeys!$B$2:$B$1000,_xlfn.XLOOKUP($C$1,[1]Forwarkeys!$C$1:$BA$1,[1]Forwarkeys!$C$2:$BA$1000)),"-")</f>
        <v>6810</v>
      </c>
      <c r="H178" s="19">
        <f>España!E178</f>
        <v>104.52</v>
      </c>
      <c r="I178" s="3">
        <f>[1]Aeropuerto!$O171</f>
        <v>5735</v>
      </c>
      <c r="J178" s="3" cm="1">
        <f t="array" ref="J178">_xlfn.XLOOKUP(transformación!$B169,[1]Mortalidad!$A$2:$A$301,_xlfn.XLOOKUP($C$1,[1]Mortalidad!$B$1:$P$1,[1]Mortalidad!$B$2:$P$301))</f>
        <v>32854</v>
      </c>
      <c r="K178" s="19" cm="1">
        <f t="array" ref="K178">_xlfn.XLOOKUP(transformación!$B169,'[1]Indice del consumidor'!$A$2:$A$301,_xlfn.XLOOKUP($C$1,'[1]Indice del consumidor'!$B$1:$P$1,'[1]Indice del consumidor'!$B$2:$P$301))</f>
        <v>3.1</v>
      </c>
      <c r="L178" s="34" t="s">
        <v>702</v>
      </c>
      <c r="M178" s="34" t="s">
        <v>702</v>
      </c>
      <c r="N178" s="34" t="s">
        <v>702</v>
      </c>
    </row>
    <row r="179" spans="1:14" x14ac:dyDescent="0.3">
      <c r="A179" s="2" t="str">
        <f>'Viajeros Hoteles y Apartamet'!A179</f>
        <v>2018</v>
      </c>
      <c r="B179" s="2" t="str">
        <f>'Viajeros Hoteles y Apartamet'!B179</f>
        <v>12</v>
      </c>
      <c r="C179" s="3">
        <f>'Viajeros Hoteles y Apartamet'!S179</f>
        <v>7343</v>
      </c>
      <c r="D179" s="3" cm="1">
        <f t="array" ref="D179">_xlfn.XLOOKUP(transformación!A170,'[1]Pib Pc'!$A$2:$A$81,_xlfn.XLOOKUP($C$1,'[1]Pib Pc'!B$1:P$1,'[1]Pib Pc'!$B$2:$P$81))</f>
        <v>3620</v>
      </c>
      <c r="E179" s="19" cm="1">
        <f t="array" ref="E179">_xlfn.XLOOKUP(transformación!B170,'[1]IPC Armonizado'!$A$2:$A$250,_xlfn.XLOOKUP($C$1,'[1]IPC Armonizado'!$B$1:$Q$1,'[1]IPC Armonizado'!$B$2:$Q$250))</f>
        <v>103.1</v>
      </c>
      <c r="F179" s="19" cm="1">
        <f t="array" ref="F179">_xlfn.XLOOKUP(transformación!A170,'[1]Desempleo armonizado'!$A$2:$A$101,_xlfn.XLOOKUP($C$1,'[1]Desempleo armonizado'!$B$1:$P$1,'[1]Desempleo armonizado'!$B$2:$P$101))</f>
        <v>3.8</v>
      </c>
      <c r="G179" s="26" cm="1">
        <f t="array" ref="G179">IFERROR(_xlfn.XLOOKUP(transformación!$B170,[1]Forwarkeys!$B$2:$B$1000,_xlfn.XLOOKUP($C$1,[1]Forwarkeys!$C$1:$BA$1,[1]Forwarkeys!$C$2:$BA$1000)),"-")</f>
        <v>6210</v>
      </c>
      <c r="H179" s="19">
        <f>España!E179</f>
        <v>104</v>
      </c>
      <c r="I179" s="3">
        <f>[1]Aeropuerto!$O172</f>
        <v>5568</v>
      </c>
      <c r="J179" s="3" cm="1">
        <f t="array" ref="J179">_xlfn.XLOOKUP(transformación!$B170,[1]Mortalidad!$A$2:$A$301,_xlfn.XLOOKUP($C$1,[1]Mortalidad!$B$1:$P$1,[1]Mortalidad!$B$2:$P$301))</f>
        <v>37889</v>
      </c>
      <c r="K179" s="19" cm="1">
        <f t="array" ref="K179">_xlfn.XLOOKUP(transformación!$B170,'[1]Indice del consumidor'!$A$2:$A$301,_xlfn.XLOOKUP($C$1,'[1]Indice del consumidor'!$B$1:$P$1,'[1]Indice del consumidor'!$B$2:$P$301))</f>
        <v>1.3</v>
      </c>
      <c r="L179" s="34" t="s">
        <v>702</v>
      </c>
      <c r="M179" s="34" t="s">
        <v>702</v>
      </c>
      <c r="N179" s="34" t="s">
        <v>702</v>
      </c>
    </row>
    <row r="180" spans="1:14" x14ac:dyDescent="0.3">
      <c r="A180" s="2" t="str">
        <f>'Viajeros Hoteles y Apartamet'!A180</f>
        <v>2019</v>
      </c>
      <c r="B180" s="2" t="str">
        <f>'Viajeros Hoteles y Apartamet'!B180</f>
        <v>1</v>
      </c>
      <c r="C180" s="3">
        <f>'Viajeros Hoteles y Apartamet'!S180</f>
        <v>12621</v>
      </c>
      <c r="D180" s="3" cm="1">
        <f t="array" ref="D180">_xlfn.XLOOKUP(transformación!A171,'[1]Pib Pc'!$A$2:$A$81,_xlfn.XLOOKUP($C$1,'[1]Pib Pc'!B$1:P$1,'[1]Pib Pc'!$B$2:$P$81))</f>
        <v>3190</v>
      </c>
      <c r="E180" s="19" cm="1">
        <f t="array" ref="E180">_xlfn.XLOOKUP(transformación!B171,'[1]IPC Armonizado'!$A$2:$A$250,_xlfn.XLOOKUP($C$1,'[1]IPC Armonizado'!$B$1:$Q$1,'[1]IPC Armonizado'!$B$2:$Q$250))</f>
        <v>103</v>
      </c>
      <c r="F180" s="19" cm="1">
        <f t="array" ref="F180">_xlfn.XLOOKUP(transformación!A171,'[1]Desempleo armonizado'!$A$2:$A$101,_xlfn.XLOOKUP($C$1,'[1]Desempleo armonizado'!$B$1:$P$1,'[1]Desempleo armonizado'!$B$2:$P$101))</f>
        <v>3.9</v>
      </c>
      <c r="G180" s="26" cm="1">
        <f t="array" ref="G180">IFERROR(_xlfn.XLOOKUP(transformación!$B171,[1]Forwarkeys!$B$2:$B$1000,_xlfn.XLOOKUP($C$1,[1]Forwarkeys!$C$1:$BA$1,[1]Forwarkeys!$C$2:$BA$1000)),"-")</f>
        <v>5475</v>
      </c>
      <c r="H180" s="19">
        <f>España!E180</f>
        <v>102.26</v>
      </c>
      <c r="I180" s="3">
        <f>[1]Aeropuerto!$O173</f>
        <v>5501</v>
      </c>
      <c r="J180" s="3" cm="1">
        <f t="array" ref="J180">_xlfn.XLOOKUP(transformación!$B171,[1]Mortalidad!$A$2:$A$301,_xlfn.XLOOKUP($C$1,[1]Mortalidad!$B$1:$P$1,[1]Mortalidad!$B$2:$P$301))</f>
        <v>38902</v>
      </c>
      <c r="K180" s="19" cm="1">
        <f t="array" ref="K180">_xlfn.XLOOKUP(transformación!$B171,'[1]Indice del consumidor'!$A$2:$A$301,_xlfn.XLOOKUP($C$1,'[1]Indice del consumidor'!$B$1:$P$1,'[1]Indice del consumidor'!$B$2:$P$301))</f>
        <v>2.2000000000000002</v>
      </c>
      <c r="L180" s="3" cm="1">
        <f t="array" ref="L180">_xlfn.XLOOKUP(transformación!B171,'[1]Total Búsquedas'!$A$5:$A$101,_xlfn.XLOOKUP($C$1,'[1]Total Búsquedas'!$B$2:$Q$2,'[1]Total Búsquedas'!$B$5:$Q$101))</f>
        <v>181442</v>
      </c>
      <c r="M180" s="3" cm="1">
        <f t="array" ref="M180">_xlfn.XLOOKUP(transformación!B171,'[1]Búsquedas a tres meses'!$A$5:$A$101,_xlfn.XLOOKUP($C$1,'[1]Búsquedas a tres meses'!$B$2:$Q$2,'[1]Búsquedas a tres meses'!$B$5:$Q$101))</f>
        <v>117179</v>
      </c>
      <c r="N180" s="3" cm="1">
        <f t="array" ref="N180">_xlfn.XLOOKUP(transformación!B171,'[1]Búsquedas a 6 meses'!$A$5:$A$101,_xlfn.XLOOKUP($C$1,'[1]Búsquedas a 6 meses'!$B$2:$Q$2,'[1]Búsquedas a 6 meses'!$B$5:$Q$101))</f>
        <v>161883</v>
      </c>
    </row>
    <row r="181" spans="1:14" x14ac:dyDescent="0.3">
      <c r="A181" s="2" t="str">
        <f>'Viajeros Hoteles y Apartamet'!A181</f>
        <v>2019</v>
      </c>
      <c r="B181" s="2" t="str">
        <f>'Viajeros Hoteles y Apartamet'!B181</f>
        <v>2</v>
      </c>
      <c r="C181" s="3">
        <f>'Viajeros Hoteles y Apartamet'!S181</f>
        <v>10844</v>
      </c>
      <c r="D181" s="3" cm="1">
        <f t="array" ref="D181">_xlfn.XLOOKUP(transformación!A172,'[1]Pib Pc'!$A$2:$A$81,_xlfn.XLOOKUP($C$1,'[1]Pib Pc'!B$1:P$1,'[1]Pib Pc'!$B$2:$P$81))</f>
        <v>3190</v>
      </c>
      <c r="E181" s="19" cm="1">
        <f t="array" ref="E181">_xlfn.XLOOKUP(transformación!B172,'[1]IPC Armonizado'!$A$2:$A$250,_xlfn.XLOOKUP($C$1,'[1]IPC Armonizado'!$B$1:$Q$1,'[1]IPC Armonizado'!$B$2:$Q$250))</f>
        <v>103.3</v>
      </c>
      <c r="F181" s="19" cm="1">
        <f t="array" ref="F181">_xlfn.XLOOKUP(transformación!A172,'[1]Desempleo armonizado'!$A$2:$A$101,_xlfn.XLOOKUP($C$1,'[1]Desempleo armonizado'!$B$1:$P$1,'[1]Desempleo armonizado'!$B$2:$P$101))</f>
        <v>3.9</v>
      </c>
      <c r="G181" s="26" cm="1">
        <f t="array" ref="G181">IFERROR(_xlfn.XLOOKUP(transformación!$B172,[1]Forwarkeys!$B$2:$B$1000,_xlfn.XLOOKUP($C$1,[1]Forwarkeys!$C$1:$BA$1,[1]Forwarkeys!$C$2:$BA$1000)),"-")</f>
        <v>5094</v>
      </c>
      <c r="H181" s="19">
        <f>España!E181</f>
        <v>102.47</v>
      </c>
      <c r="I181" s="3">
        <f>[1]Aeropuerto!$O174</f>
        <v>5824</v>
      </c>
      <c r="J181" s="3" cm="1">
        <f t="array" ref="J181">_xlfn.XLOOKUP(transformación!$B172,[1]Mortalidad!$A$2:$A$301,_xlfn.XLOOKUP($C$1,[1]Mortalidad!$B$1:$P$1,[1]Mortalidad!$B$2:$P$301))</f>
        <v>36273</v>
      </c>
      <c r="K181" s="19" cm="1">
        <f t="array" ref="K181">_xlfn.XLOOKUP(transformación!$B172,'[1]Indice del consumidor'!$A$2:$A$301,_xlfn.XLOOKUP($C$1,'[1]Indice del consumidor'!$B$1:$P$1,'[1]Indice del consumidor'!$B$2:$P$301))</f>
        <v>5.6</v>
      </c>
      <c r="L181" s="3" cm="1">
        <f t="array" ref="L181">_xlfn.XLOOKUP(transformación!B172,'[1]Total Búsquedas'!$A$5:$A$101,_xlfn.XLOOKUP($C$1,'[1]Total Búsquedas'!$B$2:$Q$2,'[1]Total Búsquedas'!$B$5:$Q$101))</f>
        <v>114468</v>
      </c>
      <c r="M181" s="3" cm="1">
        <f t="array" ref="M181">_xlfn.XLOOKUP(transformación!B172,'[1]Búsquedas a tres meses'!$A$5:$A$101,_xlfn.XLOOKUP($C$1,'[1]Búsquedas a tres meses'!$B$2:$Q$2,'[1]Búsquedas a tres meses'!$B$5:$Q$101))</f>
        <v>75012</v>
      </c>
      <c r="N181" s="3" cm="1">
        <f t="array" ref="N181">_xlfn.XLOOKUP(transformación!B172,'[1]Búsquedas a 6 meses'!$A$5:$A$101,_xlfn.XLOOKUP($C$1,'[1]Búsquedas a 6 meses'!$B$2:$Q$2,'[1]Búsquedas a 6 meses'!$B$5:$Q$101))</f>
        <v>105525</v>
      </c>
    </row>
    <row r="182" spans="1:14" x14ac:dyDescent="0.3">
      <c r="A182" s="2" t="str">
        <f>'Viajeros Hoteles y Apartamet'!A182</f>
        <v>2019</v>
      </c>
      <c r="B182" s="2" t="str">
        <f>'Viajeros Hoteles y Apartamet'!B182</f>
        <v>3</v>
      </c>
      <c r="C182" s="3">
        <f>'Viajeros Hoteles y Apartamet'!S182</f>
        <v>13432</v>
      </c>
      <c r="D182" s="3" cm="1">
        <f t="array" ref="D182">_xlfn.XLOOKUP(transformación!A173,'[1]Pib Pc'!$A$2:$A$81,_xlfn.XLOOKUP($C$1,'[1]Pib Pc'!B$1:P$1,'[1]Pib Pc'!$B$2:$P$81))</f>
        <v>3190</v>
      </c>
      <c r="E182" s="19" cm="1">
        <f t="array" ref="E182">_xlfn.XLOOKUP(transformación!B173,'[1]IPC Armonizado'!$A$2:$A$250,_xlfn.XLOOKUP($C$1,'[1]IPC Armonizado'!$B$1:$Q$1,'[1]IPC Armonizado'!$B$2:$Q$250))</f>
        <v>103.7</v>
      </c>
      <c r="F182" s="19" cm="1">
        <f t="array" ref="F182">_xlfn.XLOOKUP(transformación!A173,'[1]Desempleo armonizado'!$A$2:$A$101,_xlfn.XLOOKUP($C$1,'[1]Desempleo armonizado'!$B$1:$P$1,'[1]Desempleo armonizado'!$B$2:$P$101))</f>
        <v>3.9</v>
      </c>
      <c r="G182" s="26" cm="1">
        <f t="array" ref="G182">IFERROR(_xlfn.XLOOKUP(transformación!$B173,[1]Forwarkeys!$B$2:$B$1000,_xlfn.XLOOKUP($C$1,[1]Forwarkeys!$C$1:$BA$1,[1]Forwarkeys!$C$2:$BA$1000)),"-")</f>
        <v>6591</v>
      </c>
      <c r="H182" s="19">
        <f>España!E182</f>
        <v>103.9</v>
      </c>
      <c r="I182" s="3">
        <f>[1]Aeropuerto!$O175</f>
        <v>6999</v>
      </c>
      <c r="J182" s="3" cm="1">
        <f t="array" ref="J182">_xlfn.XLOOKUP(transformación!$B173,[1]Mortalidad!$A$2:$A$301,_xlfn.XLOOKUP($C$1,[1]Mortalidad!$B$1:$P$1,[1]Mortalidad!$B$2:$P$301))</f>
        <v>35998</v>
      </c>
      <c r="K182" s="19" cm="1">
        <f t="array" ref="K182">_xlfn.XLOOKUP(transformación!$B173,'[1]Indice del consumidor'!$A$2:$A$301,_xlfn.XLOOKUP($C$1,'[1]Indice del consumidor'!$B$1:$P$1,'[1]Indice del consumidor'!$B$2:$P$301))</f>
        <v>5.9</v>
      </c>
      <c r="L182" s="3" cm="1">
        <f t="array" ref="L182">_xlfn.XLOOKUP(transformación!B173,'[1]Total Búsquedas'!$A$5:$A$101,_xlfn.XLOOKUP($C$1,'[1]Total Búsquedas'!$B$2:$Q$2,'[1]Total Búsquedas'!$B$5:$Q$101))</f>
        <v>92763</v>
      </c>
      <c r="M182" s="3" cm="1">
        <f t="array" ref="M182">_xlfn.XLOOKUP(transformación!B173,'[1]Búsquedas a tres meses'!$A$5:$A$101,_xlfn.XLOOKUP($C$1,'[1]Búsquedas a tres meses'!$B$2:$Q$2,'[1]Búsquedas a tres meses'!$B$5:$Q$101))</f>
        <v>63045</v>
      </c>
      <c r="N182" s="3" cm="1">
        <f t="array" ref="N182">_xlfn.XLOOKUP(transformación!B173,'[1]Búsquedas a 6 meses'!$A$5:$A$101,_xlfn.XLOOKUP($C$1,'[1]Búsquedas a 6 meses'!$B$2:$Q$2,'[1]Búsquedas a 6 meses'!$B$5:$Q$101))</f>
        <v>87832</v>
      </c>
    </row>
    <row r="183" spans="1:14" x14ac:dyDescent="0.3">
      <c r="A183" s="2" t="str">
        <f>'Viajeros Hoteles y Apartamet'!A183</f>
        <v>2019</v>
      </c>
      <c r="B183" s="2" t="str">
        <f>'Viajeros Hoteles y Apartamet'!B183</f>
        <v>4</v>
      </c>
      <c r="C183" s="3">
        <f>'Viajeros Hoteles y Apartamet'!S183</f>
        <v>22358</v>
      </c>
      <c r="D183" s="3" cm="1">
        <f t="array" ref="D183">_xlfn.XLOOKUP(transformación!A174,'[1]Pib Pc'!$A$2:$A$81,_xlfn.XLOOKUP($C$1,'[1]Pib Pc'!B$1:P$1,'[1]Pib Pc'!$B$2:$P$81))</f>
        <v>3370</v>
      </c>
      <c r="E183" s="19" cm="1">
        <f t="array" ref="E183">_xlfn.XLOOKUP(transformación!B174,'[1]IPC Armonizado'!$A$2:$A$250,_xlfn.XLOOKUP($C$1,'[1]IPC Armonizado'!$B$1:$Q$1,'[1]IPC Armonizado'!$B$2:$Q$250))</f>
        <v>104.7</v>
      </c>
      <c r="F183" s="19" cm="1">
        <f t="array" ref="F183">_xlfn.XLOOKUP(transformación!A174,'[1]Desempleo armonizado'!$A$2:$A$101,_xlfn.XLOOKUP($C$1,'[1]Desempleo armonizado'!$B$1:$P$1,'[1]Desempleo armonizado'!$B$2:$P$101))</f>
        <v>3.2</v>
      </c>
      <c r="G183" s="26" cm="1">
        <f t="array" ref="G183">IFERROR(_xlfn.XLOOKUP(transformación!$B174,[1]Forwarkeys!$B$2:$B$1000,_xlfn.XLOOKUP($C$1,[1]Forwarkeys!$C$1:$BA$1,[1]Forwarkeys!$C$2:$BA$1000)),"-")</f>
        <v>7521</v>
      </c>
      <c r="H183" s="19">
        <f>España!E183</f>
        <v>105.06</v>
      </c>
      <c r="I183" s="3">
        <f>[1]Aeropuerto!$O176</f>
        <v>8718</v>
      </c>
      <c r="J183" s="3" cm="1">
        <f t="array" ref="J183">_xlfn.XLOOKUP(transformación!$B174,[1]Mortalidad!$A$2:$A$301,_xlfn.XLOOKUP($C$1,[1]Mortalidad!$B$1:$P$1,[1]Mortalidad!$B$2:$P$301))</f>
        <v>33482</v>
      </c>
      <c r="K183" s="19" cm="1">
        <f t="array" ref="K183">_xlfn.XLOOKUP(transformación!$B174,'[1]Indice del consumidor'!$A$2:$A$301,_xlfn.XLOOKUP($C$1,'[1]Indice del consumidor'!$B$1:$P$1,'[1]Indice del consumidor'!$B$2:$P$301))</f>
        <v>2.8</v>
      </c>
      <c r="L183" s="3" cm="1">
        <f t="array" ref="L183">_xlfn.XLOOKUP(transformación!B174,'[1]Total Búsquedas'!$A$5:$A$101,_xlfn.XLOOKUP($C$1,'[1]Total Búsquedas'!$B$2:$Q$2,'[1]Total Búsquedas'!$B$5:$Q$101))</f>
        <v>85681</v>
      </c>
      <c r="M183" s="3" cm="1">
        <f t="array" ref="M183">_xlfn.XLOOKUP(transformación!B174,'[1]Búsquedas a tres meses'!$A$5:$A$101,_xlfn.XLOOKUP($C$1,'[1]Búsquedas a tres meses'!$B$2:$Q$2,'[1]Búsquedas a tres meses'!$B$5:$Q$101))</f>
        <v>62699</v>
      </c>
      <c r="N183" s="3" cm="1">
        <f t="array" ref="N183">_xlfn.XLOOKUP(transformación!B174,'[1]Búsquedas a 6 meses'!$A$5:$A$101,_xlfn.XLOOKUP($C$1,'[1]Búsquedas a 6 meses'!$B$2:$Q$2,'[1]Búsquedas a 6 meses'!$B$5:$Q$101))</f>
        <v>83112</v>
      </c>
    </row>
    <row r="184" spans="1:14" x14ac:dyDescent="0.3">
      <c r="A184" s="2" t="str">
        <f>'Viajeros Hoteles y Apartamet'!A184</f>
        <v>2019</v>
      </c>
      <c r="B184" s="2" t="str">
        <f>'Viajeros Hoteles y Apartamet'!B184</f>
        <v>5</v>
      </c>
      <c r="C184" s="3">
        <f>'Viajeros Hoteles y Apartamet'!S184</f>
        <v>29105</v>
      </c>
      <c r="D184" s="3" cm="1">
        <f t="array" ref="D184">_xlfn.XLOOKUP(transformación!A175,'[1]Pib Pc'!$A$2:$A$81,_xlfn.XLOOKUP($C$1,'[1]Pib Pc'!B$1:P$1,'[1]Pib Pc'!$B$2:$P$81))</f>
        <v>3370</v>
      </c>
      <c r="E184" s="19" cm="1">
        <f t="array" ref="E184">_xlfn.XLOOKUP(transformación!B175,'[1]IPC Armonizado'!$A$2:$A$250,_xlfn.XLOOKUP($C$1,'[1]IPC Armonizado'!$B$1:$Q$1,'[1]IPC Armonizado'!$B$2:$Q$250))</f>
        <v>105</v>
      </c>
      <c r="F184" s="19" cm="1">
        <f t="array" ref="F184">_xlfn.XLOOKUP(transformación!A175,'[1]Desempleo armonizado'!$A$2:$A$101,_xlfn.XLOOKUP($C$1,'[1]Desempleo armonizado'!$B$1:$P$1,'[1]Desempleo armonizado'!$B$2:$P$101))</f>
        <v>3.2</v>
      </c>
      <c r="G184" s="26" cm="1">
        <f t="array" ref="G184">IFERROR(_xlfn.XLOOKUP(transformación!$B175,[1]Forwarkeys!$B$2:$B$1000,_xlfn.XLOOKUP($C$1,[1]Forwarkeys!$C$1:$BA$1,[1]Forwarkeys!$C$2:$BA$1000)),"-")</f>
        <v>8088</v>
      </c>
      <c r="H184" s="19">
        <f>España!E184</f>
        <v>105.31</v>
      </c>
      <c r="I184" s="3">
        <f>[1]Aeropuerto!$O177</f>
        <v>9309</v>
      </c>
      <c r="J184" s="3" cm="1">
        <f t="array" ref="J184">_xlfn.XLOOKUP(transformación!$B175,[1]Mortalidad!$A$2:$A$301,_xlfn.XLOOKUP($C$1,[1]Mortalidad!$B$1:$P$1,[1]Mortalidad!$B$2:$P$301))</f>
        <v>33089</v>
      </c>
      <c r="K184" s="19" cm="1">
        <f t="array" ref="K184">_xlfn.XLOOKUP(transformación!$B175,'[1]Indice del consumidor'!$A$2:$A$301,_xlfn.XLOOKUP($C$1,'[1]Indice del consumidor'!$B$1:$P$1,'[1]Indice del consumidor'!$B$2:$P$301))</f>
        <v>3.1</v>
      </c>
      <c r="L184" s="3" cm="1">
        <f t="array" ref="L184">_xlfn.XLOOKUP(transformación!B175,'[1]Total Búsquedas'!$A$5:$A$101,_xlfn.XLOOKUP($C$1,'[1]Total Búsquedas'!$B$2:$Q$2,'[1]Total Búsquedas'!$B$5:$Q$101))</f>
        <v>86499</v>
      </c>
      <c r="M184" s="3" cm="1">
        <f t="array" ref="M184">_xlfn.XLOOKUP(transformación!B175,'[1]Búsquedas a tres meses'!$A$5:$A$101,_xlfn.XLOOKUP($C$1,'[1]Búsquedas a tres meses'!$B$2:$Q$2,'[1]Búsquedas a tres meses'!$B$5:$Q$101))</f>
        <v>66648</v>
      </c>
      <c r="N184" s="3" cm="1">
        <f t="array" ref="N184">_xlfn.XLOOKUP(transformación!B175,'[1]Búsquedas a 6 meses'!$A$5:$A$101,_xlfn.XLOOKUP($C$1,'[1]Búsquedas a 6 meses'!$B$2:$Q$2,'[1]Búsquedas a 6 meses'!$B$5:$Q$101))</f>
        <v>83484</v>
      </c>
    </row>
    <row r="185" spans="1:14" x14ac:dyDescent="0.3">
      <c r="A185" s="2" t="str">
        <f>'Viajeros Hoteles y Apartamet'!A185</f>
        <v>2019</v>
      </c>
      <c r="B185" s="2" t="str">
        <f>'Viajeros Hoteles y Apartamet'!B185</f>
        <v>6</v>
      </c>
      <c r="C185" s="3">
        <f>'Viajeros Hoteles y Apartamet'!S185</f>
        <v>42223</v>
      </c>
      <c r="D185" s="3" cm="1">
        <f t="array" ref="D185">_xlfn.XLOOKUP(transformación!A176,'[1]Pib Pc'!$A$2:$A$81,_xlfn.XLOOKUP($C$1,'[1]Pib Pc'!B$1:P$1,'[1]Pib Pc'!$B$2:$P$81))</f>
        <v>3370</v>
      </c>
      <c r="E185" s="19" cm="1">
        <f t="array" ref="E185">_xlfn.XLOOKUP(transformación!B176,'[1]IPC Armonizado'!$A$2:$A$250,_xlfn.XLOOKUP($C$1,'[1]IPC Armonizado'!$B$1:$Q$1,'[1]IPC Armonizado'!$B$2:$Q$250))</f>
        <v>105.2</v>
      </c>
      <c r="F185" s="19" cm="1">
        <f t="array" ref="F185">_xlfn.XLOOKUP(transformación!A176,'[1]Desempleo armonizado'!$A$2:$A$101,_xlfn.XLOOKUP($C$1,'[1]Desempleo armonizado'!$B$1:$P$1,'[1]Desempleo armonizado'!$B$2:$P$101))</f>
        <v>3.2</v>
      </c>
      <c r="G185" s="26" cm="1">
        <f t="array" ref="G185">IFERROR(_xlfn.XLOOKUP(transformación!$B176,[1]Forwarkeys!$B$2:$B$1000,_xlfn.XLOOKUP($C$1,[1]Forwarkeys!$C$1:$BA$1,[1]Forwarkeys!$C$2:$BA$1000)),"-")</f>
        <v>10500</v>
      </c>
      <c r="H185" s="19">
        <f>España!E185</f>
        <v>105.18</v>
      </c>
      <c r="I185" s="3">
        <f>[1]Aeropuerto!$O178</f>
        <v>13088</v>
      </c>
      <c r="J185" s="3" cm="1">
        <f t="array" ref="J185">_xlfn.XLOOKUP(transformación!$B176,[1]Mortalidad!$A$2:$A$301,_xlfn.XLOOKUP($C$1,[1]Mortalidad!$B$1:$P$1,[1]Mortalidad!$B$2:$P$301))</f>
        <v>32939</v>
      </c>
      <c r="K185" s="19" cm="1">
        <f t="array" ref="K185">_xlfn.XLOOKUP(transformación!$B176,'[1]Indice del consumidor'!$A$2:$A$301,_xlfn.XLOOKUP($C$1,'[1]Indice del consumidor'!$B$1:$P$1,'[1]Indice del consumidor'!$B$2:$P$301))</f>
        <v>7.3</v>
      </c>
      <c r="L185" s="3" cm="1">
        <f t="array" ref="L185">_xlfn.XLOOKUP(transformación!B176,'[1]Total Búsquedas'!$A$5:$A$101,_xlfn.XLOOKUP($C$1,'[1]Total Búsquedas'!$B$2:$Q$2,'[1]Total Búsquedas'!$B$5:$Q$101))</f>
        <v>83442</v>
      </c>
      <c r="M185" s="3" cm="1">
        <f t="array" ref="M185">_xlfn.XLOOKUP(transformación!B176,'[1]Búsquedas a tres meses'!$A$5:$A$101,_xlfn.XLOOKUP($C$1,'[1]Búsquedas a tres meses'!$B$2:$Q$2,'[1]Búsquedas a tres meses'!$B$5:$Q$101))</f>
        <v>70137</v>
      </c>
      <c r="N185" s="3" cm="1">
        <f t="array" ref="N185">_xlfn.XLOOKUP(transformación!B176,'[1]Búsquedas a 6 meses'!$A$5:$A$101,_xlfn.XLOOKUP($C$1,'[1]Búsquedas a 6 meses'!$B$2:$Q$2,'[1]Búsquedas a 6 meses'!$B$5:$Q$101))</f>
        <v>80740</v>
      </c>
    </row>
    <row r="186" spans="1:14" x14ac:dyDescent="0.3">
      <c r="A186" s="2" t="str">
        <f>'Viajeros Hoteles y Apartamet'!A186</f>
        <v>2019</v>
      </c>
      <c r="B186" s="2" t="str">
        <f>'Viajeros Hoteles y Apartamet'!B186</f>
        <v>7</v>
      </c>
      <c r="C186" s="3">
        <f>'Viajeros Hoteles y Apartamet'!S186</f>
        <v>42143</v>
      </c>
      <c r="D186" s="3" cm="1">
        <f t="array" ref="D186">_xlfn.XLOOKUP(transformación!A177,'[1]Pib Pc'!$A$2:$A$81,_xlfn.XLOOKUP($C$1,'[1]Pib Pc'!B$1:P$1,'[1]Pib Pc'!$B$2:$P$81))</f>
        <v>3430</v>
      </c>
      <c r="E186" s="19" cm="1">
        <f t="array" ref="E186">_xlfn.XLOOKUP(transformación!B177,'[1]IPC Armonizado'!$A$2:$A$250,_xlfn.XLOOKUP($C$1,'[1]IPC Armonizado'!$B$1:$Q$1,'[1]IPC Armonizado'!$B$2:$Q$250))</f>
        <v>105.2</v>
      </c>
      <c r="F186" s="19" cm="1">
        <f t="array" ref="F186">_xlfn.XLOOKUP(transformación!A177,'[1]Desempleo armonizado'!$A$2:$A$101,_xlfn.XLOOKUP($C$1,'[1]Desempleo armonizado'!$B$1:$P$1,'[1]Desempleo armonizado'!$B$2:$P$101))</f>
        <v>3.1</v>
      </c>
      <c r="G186" s="26" cm="1">
        <f t="array" ref="G186">IFERROR(_xlfn.XLOOKUP(transformación!$B177,[1]Forwarkeys!$B$2:$B$1000,_xlfn.XLOOKUP($C$1,[1]Forwarkeys!$C$1:$BA$1,[1]Forwarkeys!$C$2:$BA$1000)),"-")</f>
        <v>11991</v>
      </c>
      <c r="H186" s="19">
        <f>España!E186</f>
        <v>103.98</v>
      </c>
      <c r="I186" s="3">
        <f>[1]Aeropuerto!$O179</f>
        <v>14586</v>
      </c>
      <c r="J186" s="3" cm="1">
        <f t="array" ref="J186">_xlfn.XLOOKUP(transformación!$B177,[1]Mortalidad!$A$2:$A$301,_xlfn.XLOOKUP($C$1,[1]Mortalidad!$B$1:$P$1,[1]Mortalidad!$B$2:$P$301))</f>
        <v>32684</v>
      </c>
      <c r="K186" s="19" cm="1">
        <f t="array" ref="K186">_xlfn.XLOOKUP(transformación!$B177,'[1]Indice del consumidor'!$A$2:$A$301,_xlfn.XLOOKUP($C$1,'[1]Indice del consumidor'!$B$1:$P$1,'[1]Indice del consumidor'!$B$2:$P$301))</f>
        <v>6.7</v>
      </c>
      <c r="L186" s="3" cm="1">
        <f t="array" ref="L186">_xlfn.XLOOKUP(transformación!B177,'[1]Total Búsquedas'!$A$5:$A$101,_xlfn.XLOOKUP($C$1,'[1]Total Búsquedas'!$B$2:$Q$2,'[1]Total Búsquedas'!$B$5:$Q$101))</f>
        <v>105061</v>
      </c>
      <c r="M186" s="3" cm="1">
        <f t="array" ref="M186">_xlfn.XLOOKUP(transformación!B177,'[1]Búsquedas a tres meses'!$A$5:$A$101,_xlfn.XLOOKUP($C$1,'[1]Búsquedas a tres meses'!$B$2:$Q$2,'[1]Búsquedas a tres meses'!$B$5:$Q$101))</f>
        <v>91925</v>
      </c>
      <c r="N186" s="3" cm="1">
        <f t="array" ref="N186">_xlfn.XLOOKUP(transformación!B177,'[1]Búsquedas a 6 meses'!$A$5:$A$101,_xlfn.XLOOKUP($C$1,'[1]Búsquedas a 6 meses'!$B$2:$Q$2,'[1]Búsquedas a 6 meses'!$B$5:$Q$101))</f>
        <v>100465</v>
      </c>
    </row>
    <row r="187" spans="1:14" x14ac:dyDescent="0.3">
      <c r="A187" s="2" t="str">
        <f>'Viajeros Hoteles y Apartamet'!A187</f>
        <v>2019</v>
      </c>
      <c r="B187" s="2" t="str">
        <f>'Viajeros Hoteles y Apartamet'!B187</f>
        <v>8</v>
      </c>
      <c r="C187" s="3">
        <f>'Viajeros Hoteles y Apartamet'!S187</f>
        <v>40064</v>
      </c>
      <c r="D187" s="3" cm="1">
        <f t="array" ref="D187">_xlfn.XLOOKUP(transformación!A178,'[1]Pib Pc'!$A$2:$A$81,_xlfn.XLOOKUP($C$1,'[1]Pib Pc'!B$1:P$1,'[1]Pib Pc'!$B$2:$P$81))</f>
        <v>3430</v>
      </c>
      <c r="E187" s="19" cm="1">
        <f t="array" ref="E187">_xlfn.XLOOKUP(transformación!B178,'[1]IPC Armonizado'!$A$2:$A$250,_xlfn.XLOOKUP($C$1,'[1]IPC Armonizado'!$B$1:$Q$1,'[1]IPC Armonizado'!$B$2:$Q$250))</f>
        <v>105.1</v>
      </c>
      <c r="F187" s="19" cm="1">
        <f t="array" ref="F187">_xlfn.XLOOKUP(transformación!A178,'[1]Desempleo armonizado'!$A$2:$A$101,_xlfn.XLOOKUP($C$1,'[1]Desempleo armonizado'!$B$1:$P$1,'[1]Desempleo armonizado'!$B$2:$P$101))</f>
        <v>3.1</v>
      </c>
      <c r="G187" s="26" cm="1">
        <f t="array" ref="G187">IFERROR(_xlfn.XLOOKUP(transformación!$B178,[1]Forwarkeys!$B$2:$B$1000,_xlfn.XLOOKUP($C$1,[1]Forwarkeys!$C$1:$BA$1,[1]Forwarkeys!$C$2:$BA$1000)),"-")</f>
        <v>11241</v>
      </c>
      <c r="H187" s="19">
        <f>España!E187</f>
        <v>103.87</v>
      </c>
      <c r="I187" s="3">
        <f>[1]Aeropuerto!$O180</f>
        <v>14060</v>
      </c>
      <c r="J187" s="3" cm="1">
        <f t="array" ref="J187">_xlfn.XLOOKUP(transformación!$B178,[1]Mortalidad!$A$2:$A$301,_xlfn.XLOOKUP($C$1,[1]Mortalidad!$B$1:$P$1,[1]Mortalidad!$B$2:$P$301))</f>
        <v>31814</v>
      </c>
      <c r="K187" s="19" cm="1">
        <f t="array" ref="K187">_xlfn.XLOOKUP(transformación!$B178,'[1]Indice del consumidor'!$A$2:$A$301,_xlfn.XLOOKUP($C$1,'[1]Indice del consumidor'!$B$1:$P$1,'[1]Indice del consumidor'!$B$2:$P$301))</f>
        <v>4.7</v>
      </c>
      <c r="L187" s="3" cm="1">
        <f t="array" ref="L187">_xlfn.XLOOKUP(transformación!B178,'[1]Total Búsquedas'!$A$5:$A$101,_xlfn.XLOOKUP($C$1,'[1]Total Búsquedas'!$B$2:$Q$2,'[1]Total Búsquedas'!$B$5:$Q$101))</f>
        <v>85248</v>
      </c>
      <c r="M187" s="3" cm="1">
        <f t="array" ref="M187">_xlfn.XLOOKUP(transformación!B178,'[1]Búsquedas a tres meses'!$A$5:$A$101,_xlfn.XLOOKUP($C$1,'[1]Búsquedas a tres meses'!$B$2:$Q$2,'[1]Búsquedas a tres meses'!$B$5:$Q$101))</f>
        <v>68888</v>
      </c>
      <c r="N187" s="3" cm="1">
        <f t="array" ref="N187">_xlfn.XLOOKUP(transformación!B178,'[1]Búsquedas a 6 meses'!$A$5:$A$101,_xlfn.XLOOKUP($C$1,'[1]Búsquedas a 6 meses'!$B$2:$Q$2,'[1]Búsquedas a 6 meses'!$B$5:$Q$101))</f>
        <v>77955</v>
      </c>
    </row>
    <row r="188" spans="1:14" x14ac:dyDescent="0.3">
      <c r="A188" s="2" t="str">
        <f>'Viajeros Hoteles y Apartamet'!A188</f>
        <v>2019</v>
      </c>
      <c r="B188" s="2" t="str">
        <f>'Viajeros Hoteles y Apartamet'!B188</f>
        <v>9</v>
      </c>
      <c r="C188" s="3">
        <f>'Viajeros Hoteles y Apartamet'!S188</f>
        <v>40933</v>
      </c>
      <c r="D188" s="3" cm="1">
        <f t="array" ref="D188">_xlfn.XLOOKUP(transformación!A179,'[1]Pib Pc'!$A$2:$A$81,_xlfn.XLOOKUP($C$1,'[1]Pib Pc'!B$1:P$1,'[1]Pib Pc'!$B$2:$P$81))</f>
        <v>3430</v>
      </c>
      <c r="E188" s="19" cm="1">
        <f t="array" ref="E188">_xlfn.XLOOKUP(transformación!B179,'[1]IPC Armonizado'!$A$2:$A$250,_xlfn.XLOOKUP($C$1,'[1]IPC Armonizado'!$B$1:$Q$1,'[1]IPC Armonizado'!$B$2:$Q$250))</f>
        <v>105.2</v>
      </c>
      <c r="F188" s="19" cm="1">
        <f t="array" ref="F188">_xlfn.XLOOKUP(transformación!A179,'[1]Desempleo armonizado'!$A$2:$A$101,_xlfn.XLOOKUP($C$1,'[1]Desempleo armonizado'!$B$1:$P$1,'[1]Desempleo armonizado'!$B$2:$P$101))</f>
        <v>3.1</v>
      </c>
      <c r="G188" s="26" cm="1">
        <f t="array" ref="G188">IFERROR(_xlfn.XLOOKUP(transformación!$B179,[1]Forwarkeys!$B$2:$B$1000,_xlfn.XLOOKUP($C$1,[1]Forwarkeys!$C$1:$BA$1,[1]Forwarkeys!$C$2:$BA$1000)),"-")</f>
        <v>10512</v>
      </c>
      <c r="H188" s="19">
        <f>España!E188</f>
        <v>104.28</v>
      </c>
      <c r="I188" s="3">
        <f>[1]Aeropuerto!$O181</f>
        <v>13973</v>
      </c>
      <c r="J188" s="3" cm="1">
        <f t="array" ref="J188">_xlfn.XLOOKUP(transformación!$B179,[1]Mortalidad!$A$2:$A$301,_xlfn.XLOOKUP($C$1,[1]Mortalidad!$B$1:$P$1,[1]Mortalidad!$B$2:$P$301))</f>
        <v>31567</v>
      </c>
      <c r="K188" s="19" cm="1">
        <f t="array" ref="K188">_xlfn.XLOOKUP(transformación!$B179,'[1]Indice del consumidor'!$A$2:$A$301,_xlfn.XLOOKUP($C$1,'[1]Indice del consumidor'!$B$1:$P$1,'[1]Indice del consumidor'!$B$2:$P$301))</f>
        <v>5.9</v>
      </c>
      <c r="L188" s="3" cm="1">
        <f t="array" ref="L188">_xlfn.XLOOKUP(transformación!B179,'[1]Total Búsquedas'!$A$5:$A$101,_xlfn.XLOOKUP($C$1,'[1]Total Búsquedas'!$B$2:$Q$2,'[1]Total Búsquedas'!$B$5:$Q$101))</f>
        <v>84381</v>
      </c>
      <c r="M188" s="3" cm="1">
        <f t="array" ref="M188">_xlfn.XLOOKUP(transformación!B179,'[1]Búsquedas a tres meses'!$A$5:$A$101,_xlfn.XLOOKUP($C$1,'[1]Búsquedas a tres meses'!$B$2:$Q$2,'[1]Búsquedas a tres meses'!$B$5:$Q$101))</f>
        <v>63605</v>
      </c>
      <c r="N188" s="3" cm="1">
        <f t="array" ref="N188">_xlfn.XLOOKUP(transformación!B179,'[1]Búsquedas a 6 meses'!$A$5:$A$101,_xlfn.XLOOKUP($C$1,'[1]Búsquedas a 6 meses'!$B$2:$Q$2,'[1]Búsquedas a 6 meses'!$B$5:$Q$101))</f>
        <v>73676</v>
      </c>
    </row>
    <row r="189" spans="1:14" x14ac:dyDescent="0.3">
      <c r="A189" s="2" t="str">
        <f>'Viajeros Hoteles y Apartamet'!A189</f>
        <v>2019</v>
      </c>
      <c r="B189" s="2" t="str">
        <f>'Viajeros Hoteles y Apartamet'!B189</f>
        <v>10</v>
      </c>
      <c r="C189" s="3">
        <f>'Viajeros Hoteles y Apartamet'!S189</f>
        <v>30710</v>
      </c>
      <c r="D189" s="3" cm="1">
        <f t="array" ref="D189">_xlfn.XLOOKUP(transformación!A180,'[1]Pib Pc'!$A$2:$A$81,_xlfn.XLOOKUP($C$1,'[1]Pib Pc'!B$1:P$1,'[1]Pib Pc'!$B$2:$P$81))</f>
        <v>3880</v>
      </c>
      <c r="E189" s="19" cm="1">
        <f t="array" ref="E189">_xlfn.XLOOKUP(transformación!B180,'[1]IPC Armonizado'!$A$2:$A$250,_xlfn.XLOOKUP($C$1,'[1]IPC Armonizado'!$B$1:$Q$1,'[1]IPC Armonizado'!$B$2:$Q$250))</f>
        <v>105.5</v>
      </c>
      <c r="F189" s="19" cm="1">
        <f t="array" ref="F189">_xlfn.XLOOKUP(transformación!A180,'[1]Desempleo armonizado'!$A$2:$A$101,_xlfn.XLOOKUP($C$1,'[1]Desempleo armonizado'!$B$1:$P$1,'[1]Desempleo armonizado'!$B$2:$P$101))</f>
        <v>2.9</v>
      </c>
      <c r="G189" s="26" cm="1">
        <f t="array" ref="G189">IFERROR(_xlfn.XLOOKUP(transformación!$B180,[1]Forwarkeys!$B$2:$B$1000,_xlfn.XLOOKUP($C$1,[1]Forwarkeys!$C$1:$BA$1,[1]Forwarkeys!$C$2:$BA$1000)),"-")</f>
        <v>7347</v>
      </c>
      <c r="H189" s="19">
        <f>España!E189</f>
        <v>104.97</v>
      </c>
      <c r="I189" s="3">
        <f>[1]Aeropuerto!$O182</f>
        <v>7860</v>
      </c>
      <c r="J189" s="3" cm="1">
        <f t="array" ref="J189">_xlfn.XLOOKUP(transformación!$B180,[1]Mortalidad!$A$2:$A$301,_xlfn.XLOOKUP($C$1,[1]Mortalidad!$B$1:$P$1,[1]Mortalidad!$B$2:$P$301))</f>
        <v>34065</v>
      </c>
      <c r="K189" s="19" cm="1">
        <f t="array" ref="K189">_xlfn.XLOOKUP(transformación!$B180,'[1]Indice del consumidor'!$A$2:$A$301,_xlfn.XLOOKUP($C$1,'[1]Indice del consumidor'!$B$1:$P$1,'[1]Indice del consumidor'!$B$2:$P$301))</f>
        <v>1.8</v>
      </c>
      <c r="L189" s="3" cm="1">
        <f t="array" ref="L189">_xlfn.XLOOKUP(transformación!B180,'[1]Total Búsquedas'!$A$5:$A$101,_xlfn.XLOOKUP($C$1,'[1]Total Búsquedas'!$B$2:$Q$2,'[1]Total Búsquedas'!$B$5:$Q$101))</f>
        <v>80749</v>
      </c>
      <c r="M189" s="3" cm="1">
        <f t="array" ref="M189">_xlfn.XLOOKUP(transformación!B180,'[1]Búsquedas a tres meses'!$A$5:$A$101,_xlfn.XLOOKUP($C$1,'[1]Búsquedas a tres meses'!$B$2:$Q$2,'[1]Búsquedas a tres meses'!$B$5:$Q$101))</f>
        <v>56026</v>
      </c>
      <c r="N189" s="3" cm="1">
        <f t="array" ref="N189">_xlfn.XLOOKUP(transformación!B180,'[1]Búsquedas a 6 meses'!$A$5:$A$101,_xlfn.XLOOKUP($C$1,'[1]Búsquedas a 6 meses'!$B$2:$Q$2,'[1]Búsquedas a 6 meses'!$B$5:$Q$101))</f>
        <v>67908</v>
      </c>
    </row>
    <row r="190" spans="1:14" x14ac:dyDescent="0.3">
      <c r="A190" s="2" t="str">
        <f>'Viajeros Hoteles y Apartamet'!A190</f>
        <v>2019</v>
      </c>
      <c r="B190" s="2" t="str">
        <f>'Viajeros Hoteles y Apartamet'!B190</f>
        <v>11</v>
      </c>
      <c r="C190" s="3">
        <f>'Viajeros Hoteles y Apartamet'!S190</f>
        <v>9013</v>
      </c>
      <c r="D190" s="3" cm="1">
        <f t="array" ref="D190">_xlfn.XLOOKUP(transformación!A181,'[1]Pib Pc'!$A$2:$A$81,_xlfn.XLOOKUP($C$1,'[1]Pib Pc'!B$1:P$1,'[1]Pib Pc'!$B$2:$P$81))</f>
        <v>3880</v>
      </c>
      <c r="E190" s="19" cm="1">
        <f t="array" ref="E190">_xlfn.XLOOKUP(transformación!B181,'[1]IPC Armonizado'!$A$2:$A$250,_xlfn.XLOOKUP($C$1,'[1]IPC Armonizado'!$B$1:$Q$1,'[1]IPC Armonizado'!$B$2:$Q$250))</f>
        <v>105.6</v>
      </c>
      <c r="F190" s="19" cm="1">
        <f t="array" ref="F190">_xlfn.XLOOKUP(transformación!A181,'[1]Desempleo armonizado'!$A$2:$A$101,_xlfn.XLOOKUP($C$1,'[1]Desempleo armonizado'!$B$1:$P$1,'[1]Desempleo armonizado'!$B$2:$P$101))</f>
        <v>2.9</v>
      </c>
      <c r="G190" s="26" cm="1">
        <f t="array" ref="G190">IFERROR(_xlfn.XLOOKUP(transformación!$B181,[1]Forwarkeys!$B$2:$B$1000,_xlfn.XLOOKUP($C$1,[1]Forwarkeys!$C$1:$BA$1,[1]Forwarkeys!$C$2:$BA$1000)),"-")</f>
        <v>3213</v>
      </c>
      <c r="H190" s="19">
        <f>España!E190</f>
        <v>105.01</v>
      </c>
      <c r="I190" s="3">
        <f>[1]Aeropuerto!$O183</f>
        <v>3213</v>
      </c>
      <c r="J190" s="3" cm="1">
        <f t="array" ref="J190">_xlfn.XLOOKUP(transformación!$B181,[1]Mortalidad!$A$2:$A$301,_xlfn.XLOOKUP($C$1,[1]Mortalidad!$B$1:$P$1,[1]Mortalidad!$B$2:$P$301))</f>
        <v>32688</v>
      </c>
      <c r="K190" s="19" cm="1">
        <f t="array" ref="K190">_xlfn.XLOOKUP(transformación!$B181,'[1]Indice del consumidor'!$A$2:$A$301,_xlfn.XLOOKUP($C$1,'[1]Indice del consumidor'!$B$1:$P$1,'[1]Indice del consumidor'!$B$2:$P$301))</f>
        <v>2.2999999999999998</v>
      </c>
      <c r="L190" s="3" cm="1">
        <f t="array" ref="L190">_xlfn.XLOOKUP(transformación!B181,'[1]Total Búsquedas'!$A$5:$A$101,_xlfn.XLOOKUP($C$1,'[1]Total Búsquedas'!$B$2:$Q$2,'[1]Total Búsquedas'!$B$5:$Q$101))</f>
        <v>100225</v>
      </c>
      <c r="M190" s="3" cm="1">
        <f t="array" ref="M190">_xlfn.XLOOKUP(transformación!B181,'[1]Búsquedas a tres meses'!$A$5:$A$101,_xlfn.XLOOKUP($C$1,'[1]Búsquedas a tres meses'!$B$2:$Q$2,'[1]Búsquedas a tres meses'!$B$5:$Q$101))</f>
        <v>59519</v>
      </c>
      <c r="N190" s="3" cm="1">
        <f t="array" ref="N190">_xlfn.XLOOKUP(transformación!B181,'[1]Búsquedas a 6 meses'!$A$5:$A$101,_xlfn.XLOOKUP($C$1,'[1]Búsquedas a 6 meses'!$B$2:$Q$2,'[1]Búsquedas a 6 meses'!$B$5:$Q$101))</f>
        <v>84693</v>
      </c>
    </row>
    <row r="191" spans="1:14" x14ac:dyDescent="0.3">
      <c r="A191" s="2" t="str">
        <f>'Viajeros Hoteles y Apartamet'!A191</f>
        <v>2019</v>
      </c>
      <c r="B191" s="2" t="str">
        <f>'Viajeros Hoteles y Apartamet'!B191</f>
        <v>12</v>
      </c>
      <c r="C191" s="3">
        <f>'Viajeros Hoteles y Apartamet'!S191</f>
        <v>7315</v>
      </c>
      <c r="D191" s="3" cm="1">
        <f t="array" ref="D191">_xlfn.XLOOKUP(transformación!A182,'[1]Pib Pc'!$A$2:$A$81,_xlfn.XLOOKUP($C$1,'[1]Pib Pc'!B$1:P$1,'[1]Pib Pc'!$B$2:$P$81))</f>
        <v>3880</v>
      </c>
      <c r="E191" s="19" cm="1">
        <f t="array" ref="E191">_xlfn.XLOOKUP(transformación!B182,'[1]IPC Armonizado'!$A$2:$A$250,_xlfn.XLOOKUP($C$1,'[1]IPC Armonizado'!$B$1:$Q$1,'[1]IPC Armonizado'!$B$2:$Q$250))</f>
        <v>106.2</v>
      </c>
      <c r="F191" s="19" cm="1">
        <f t="array" ref="F191">_xlfn.XLOOKUP(transformación!A182,'[1]Desempleo armonizado'!$A$2:$A$101,_xlfn.XLOOKUP($C$1,'[1]Desempleo armonizado'!$B$1:$P$1,'[1]Desempleo armonizado'!$B$2:$P$101))</f>
        <v>2.9</v>
      </c>
      <c r="G191" s="26" cm="1">
        <f t="array" ref="G191">IFERROR(_xlfn.XLOOKUP(transformación!$B182,[1]Forwarkeys!$B$2:$B$1000,_xlfn.XLOOKUP($C$1,[1]Forwarkeys!$C$1:$BA$1,[1]Forwarkeys!$C$2:$BA$1000)),"-")</f>
        <v>3402</v>
      </c>
      <c r="H191" s="19">
        <f>España!E191</f>
        <v>104.88</v>
      </c>
      <c r="I191" s="3">
        <f>[1]Aeropuerto!$O184</f>
        <v>3466</v>
      </c>
      <c r="J191" s="3" cm="1">
        <f t="array" ref="J191">_xlfn.XLOOKUP(transformación!$B182,[1]Mortalidad!$A$2:$A$301,_xlfn.XLOOKUP($C$1,[1]Mortalidad!$B$1:$P$1,[1]Mortalidad!$B$2:$P$301))</f>
        <v>36208</v>
      </c>
      <c r="K191" s="19" cm="1">
        <f t="array" ref="K191">_xlfn.XLOOKUP(transformación!$B182,'[1]Indice del consumidor'!$A$2:$A$301,_xlfn.XLOOKUP($C$1,'[1]Indice del consumidor'!$B$1:$P$1,'[1]Indice del consumidor'!$B$2:$P$301))</f>
        <v>1.5</v>
      </c>
      <c r="L191" s="3" cm="1">
        <f t="array" ref="L191">_xlfn.XLOOKUP(transformación!B182,'[1]Total Búsquedas'!$A$5:$A$101,_xlfn.XLOOKUP($C$1,'[1]Total Búsquedas'!$B$2:$Q$2,'[1]Total Búsquedas'!$B$5:$Q$101))</f>
        <v>98785</v>
      </c>
      <c r="M191" s="3" cm="1">
        <f t="array" ref="M191">_xlfn.XLOOKUP(transformación!B182,'[1]Búsquedas a tres meses'!$A$5:$A$101,_xlfn.XLOOKUP($C$1,'[1]Búsquedas a tres meses'!$B$2:$Q$2,'[1]Búsquedas a tres meses'!$B$5:$Q$101))</f>
        <v>50408</v>
      </c>
      <c r="N191" s="3" cm="1">
        <f t="array" ref="N191">_xlfn.XLOOKUP(transformación!B182,'[1]Búsquedas a 6 meses'!$A$5:$A$101,_xlfn.XLOOKUP($C$1,'[1]Búsquedas a 6 meses'!$B$2:$Q$2,'[1]Búsquedas a 6 meses'!$B$5:$Q$101))</f>
        <v>85754</v>
      </c>
    </row>
    <row r="192" spans="1:14" x14ac:dyDescent="0.3">
      <c r="A192" s="2" t="str">
        <f>'Viajeros Hoteles y Apartamet'!A192</f>
        <v>2020</v>
      </c>
      <c r="B192" s="2" t="str">
        <f>'Viajeros Hoteles y Apartamet'!B192</f>
        <v>1</v>
      </c>
      <c r="C192" s="3">
        <f>'Viajeros Hoteles y Apartamet'!S192</f>
        <v>11995</v>
      </c>
      <c r="D192" s="3" cm="1">
        <f t="array" ref="D192">_xlfn.XLOOKUP(transformación!A183,'[1]Pib Pc'!$A$2:$A$81,_xlfn.XLOOKUP($C$1,'[1]Pib Pc'!B$1:P$1,'[1]Pib Pc'!$B$2:$P$81))</f>
        <v>3370</v>
      </c>
      <c r="E192" s="19" cm="1">
        <f t="array" ref="E192">_xlfn.XLOOKUP(transformación!B183,'[1]IPC Armonizado'!$A$2:$A$250,_xlfn.XLOOKUP($C$1,'[1]IPC Armonizado'!$B$1:$Q$1,'[1]IPC Armonizado'!$B$2:$Q$250))</f>
        <v>106.9</v>
      </c>
      <c r="F192" s="19" cm="1">
        <f t="array" ref="F192">_xlfn.XLOOKUP(transformación!A183,'[1]Desempleo armonizado'!$A$2:$A$101,_xlfn.XLOOKUP($C$1,'[1]Desempleo armonizado'!$B$1:$P$1,'[1]Desempleo armonizado'!$B$2:$P$101))</f>
        <v>3.1</v>
      </c>
      <c r="G192" s="26" cm="1">
        <f t="array" ref="G192">IFERROR(_xlfn.XLOOKUP(transformación!$B183,[1]Forwarkeys!$B$2:$B$1000,_xlfn.XLOOKUP($C$1,[1]Forwarkeys!$C$1:$BA$1,[1]Forwarkeys!$C$2:$BA$1000)),"-")</f>
        <v>3024</v>
      </c>
      <c r="H192" s="19">
        <f>España!E192</f>
        <v>103.42</v>
      </c>
      <c r="I192" s="3">
        <f>[1]Aeropuerto!$O185</f>
        <v>3761</v>
      </c>
      <c r="J192" s="3" cm="1">
        <f t="array" ref="J192">_xlfn.XLOOKUP(transformación!$B183,[1]Mortalidad!$A$2:$A$301,_xlfn.XLOOKUP($C$1,[1]Mortalidad!$B$1:$P$1,[1]Mortalidad!$B$2:$P$301))</f>
        <v>36450</v>
      </c>
      <c r="K192" s="19" cm="1">
        <f t="array" ref="K192">_xlfn.XLOOKUP(transformación!$B183,'[1]Indice del consumidor'!$A$2:$A$301,_xlfn.XLOOKUP($C$1,'[1]Indice del consumidor'!$B$1:$P$1,'[1]Indice del consumidor'!$B$2:$P$301))</f>
        <v>2</v>
      </c>
      <c r="L192" s="3" cm="1">
        <f t="array" ref="L192">_xlfn.XLOOKUP(transformación!B183,'[1]Total Búsquedas'!$A$5:$A$101,_xlfn.XLOOKUP($C$1,'[1]Total Búsquedas'!$B$2:$Q$2,'[1]Total Búsquedas'!$B$5:$Q$101))</f>
        <v>120835</v>
      </c>
      <c r="M192" s="3" cm="1">
        <f t="array" ref="M192">_xlfn.XLOOKUP(transformación!B183,'[1]Búsquedas a tres meses'!$A$5:$A$101,_xlfn.XLOOKUP($C$1,'[1]Búsquedas a tres meses'!$B$2:$Q$2,'[1]Búsquedas a tres meses'!$B$5:$Q$101))</f>
        <v>63434</v>
      </c>
      <c r="N192" s="3" cm="1">
        <f t="array" ref="N192">_xlfn.XLOOKUP(transformación!B183,'[1]Búsquedas a 6 meses'!$A$5:$A$101,_xlfn.XLOOKUP($C$1,'[1]Búsquedas a 6 meses'!$B$2:$Q$2,'[1]Búsquedas a 6 meses'!$B$5:$Q$101))</f>
        <v>105394</v>
      </c>
    </row>
    <row r="193" spans="1:14" x14ac:dyDescent="0.3">
      <c r="A193" s="2" t="str">
        <f>'Viajeros Hoteles y Apartamet'!A193</f>
        <v>2020</v>
      </c>
      <c r="B193" s="2" t="str">
        <f>'Viajeros Hoteles y Apartamet'!B193</f>
        <v>2</v>
      </c>
      <c r="C193" s="3">
        <f>'Viajeros Hoteles y Apartamet'!S193</f>
        <v>13008</v>
      </c>
      <c r="D193" s="3" cm="1">
        <f t="array" ref="D193">_xlfn.XLOOKUP(transformación!A184,'[1]Pib Pc'!$A$2:$A$81,_xlfn.XLOOKUP($C$1,'[1]Pib Pc'!B$1:P$1,'[1]Pib Pc'!$B$2:$P$81))</f>
        <v>3370</v>
      </c>
      <c r="E193" s="19" cm="1">
        <f t="array" ref="E193">_xlfn.XLOOKUP(transformación!B184,'[1]IPC Armonizado'!$A$2:$A$250,_xlfn.XLOOKUP($C$1,'[1]IPC Armonizado'!$B$1:$Q$1,'[1]IPC Armonizado'!$B$2:$Q$250))</f>
        <v>107.5</v>
      </c>
      <c r="F193" s="19" cm="1">
        <f t="array" ref="F193">_xlfn.XLOOKUP(transformación!A184,'[1]Desempleo armonizado'!$A$2:$A$101,_xlfn.XLOOKUP($C$1,'[1]Desempleo armonizado'!$B$1:$P$1,'[1]Desempleo armonizado'!$B$2:$P$101))</f>
        <v>3.1</v>
      </c>
      <c r="G193" s="26" cm="1">
        <f t="array" ref="G193">IFERROR(_xlfn.XLOOKUP(transformación!$B184,[1]Forwarkeys!$B$2:$B$1000,_xlfn.XLOOKUP($C$1,[1]Forwarkeys!$C$1:$BA$1,[1]Forwarkeys!$C$2:$BA$1000)),"-")</f>
        <v>3402</v>
      </c>
      <c r="H193" s="19">
        <f>España!E193</f>
        <v>103.36</v>
      </c>
      <c r="I193" s="3">
        <f>[1]Aeropuerto!$O186</f>
        <v>3910</v>
      </c>
      <c r="J193" s="3" cm="1">
        <f t="array" ref="J193">_xlfn.XLOOKUP(transformación!$B184,[1]Mortalidad!$A$2:$A$301,_xlfn.XLOOKUP($C$1,[1]Mortalidad!$B$1:$P$1,[1]Mortalidad!$B$2:$P$301))</f>
        <v>35152</v>
      </c>
      <c r="K193" s="19" cm="1">
        <f t="array" ref="K193">_xlfn.XLOOKUP(transformación!$B184,'[1]Indice del consumidor'!$A$2:$A$301,_xlfn.XLOOKUP($C$1,'[1]Indice del consumidor'!$B$1:$P$1,'[1]Indice del consumidor'!$B$2:$P$301))</f>
        <v>-0.7</v>
      </c>
      <c r="L193" s="3" cm="1">
        <f t="array" ref="L193">_xlfn.XLOOKUP(transformación!B184,'[1]Total Búsquedas'!$A$5:$A$101,_xlfn.XLOOKUP($C$1,'[1]Total Búsquedas'!$B$2:$Q$2,'[1]Total Búsquedas'!$B$5:$Q$101))</f>
        <v>102042</v>
      </c>
      <c r="M193" s="3" cm="1">
        <f t="array" ref="M193">_xlfn.XLOOKUP(transformación!B184,'[1]Búsquedas a tres meses'!$A$5:$A$101,_xlfn.XLOOKUP($C$1,'[1]Búsquedas a tres meses'!$B$2:$Q$2,'[1]Búsquedas a tres meses'!$B$5:$Q$101))</f>
        <v>55072</v>
      </c>
      <c r="N193" s="3" cm="1">
        <f t="array" ref="N193">_xlfn.XLOOKUP(transformación!B184,'[1]Búsquedas a 6 meses'!$A$5:$A$101,_xlfn.XLOOKUP($C$1,'[1]Búsquedas a 6 meses'!$B$2:$Q$2,'[1]Búsquedas a 6 meses'!$B$5:$Q$101))</f>
        <v>92762</v>
      </c>
    </row>
    <row r="194" spans="1:14" x14ac:dyDescent="0.3">
      <c r="A194" s="2" t="str">
        <f>'Viajeros Hoteles y Apartamet'!A194</f>
        <v>2020</v>
      </c>
      <c r="B194" s="2" t="str">
        <f>'Viajeros Hoteles y Apartamet'!B194</f>
        <v>3</v>
      </c>
      <c r="C194" s="3">
        <f>'Viajeros Hoteles y Apartamet'!S194</f>
        <v>0</v>
      </c>
      <c r="D194" s="3" cm="1">
        <f t="array" ref="D194">_xlfn.XLOOKUP(transformación!A185,'[1]Pib Pc'!$A$2:$A$81,_xlfn.XLOOKUP($C$1,'[1]Pib Pc'!B$1:P$1,'[1]Pib Pc'!$B$2:$P$81))</f>
        <v>3370</v>
      </c>
      <c r="E194" s="19" cm="1">
        <f t="array" ref="E194">_xlfn.XLOOKUP(transformación!B185,'[1]IPC Armonizado'!$A$2:$A$250,_xlfn.XLOOKUP($C$1,'[1]IPC Armonizado'!$B$1:$Q$1,'[1]IPC Armonizado'!$B$2:$Q$250))</f>
        <v>107.7</v>
      </c>
      <c r="F194" s="19" cm="1">
        <f t="array" ref="F194">_xlfn.XLOOKUP(transformación!A185,'[1]Desempleo armonizado'!$A$2:$A$101,_xlfn.XLOOKUP($C$1,'[1]Desempleo armonizado'!$B$1:$P$1,'[1]Desempleo armonizado'!$B$2:$P$101))</f>
        <v>3.1</v>
      </c>
      <c r="G194" s="26" cm="1">
        <f t="array" ref="G194">IFERROR(_xlfn.XLOOKUP(transformación!$B185,[1]Forwarkeys!$B$2:$B$1000,_xlfn.XLOOKUP($C$1,[1]Forwarkeys!$C$1:$BA$1,[1]Forwarkeys!$C$2:$BA$1000)),"-")</f>
        <v>2079</v>
      </c>
      <c r="H194" s="19">
        <f>España!E194</f>
        <v>103.98</v>
      </c>
      <c r="I194" s="3">
        <f>[1]Aeropuerto!$O187</f>
        <v>1429</v>
      </c>
      <c r="J194" s="3" cm="1">
        <f t="array" ref="J194">_xlfn.XLOOKUP(transformación!$B185,[1]Mortalidad!$A$2:$A$301,_xlfn.XLOOKUP($C$1,[1]Mortalidad!$B$1:$P$1,[1]Mortalidad!$B$2:$P$301))</f>
        <v>36775</v>
      </c>
      <c r="K194" s="19" cm="1">
        <f t="array" ref="K194">_xlfn.XLOOKUP(transformación!$B185,'[1]Indice del consumidor'!$A$2:$A$301,_xlfn.XLOOKUP($C$1,'[1]Indice del consumidor'!$B$1:$P$1,'[1]Indice del consumidor'!$B$2:$P$301))</f>
        <v>1</v>
      </c>
      <c r="L194" s="3" cm="1">
        <f t="array" ref="L194">_xlfn.XLOOKUP(transformación!B185,'[1]Total Búsquedas'!$A$5:$A$101,_xlfn.XLOOKUP($C$1,'[1]Total Búsquedas'!$B$2:$Q$2,'[1]Total Búsquedas'!$B$5:$Q$101))</f>
        <v>52398</v>
      </c>
      <c r="M194" s="3" cm="1">
        <f t="array" ref="M194">_xlfn.XLOOKUP(transformación!B185,'[1]Búsquedas a tres meses'!$A$5:$A$101,_xlfn.XLOOKUP($C$1,'[1]Búsquedas a tres meses'!$B$2:$Q$2,'[1]Búsquedas a tres meses'!$B$5:$Q$101))</f>
        <v>31741</v>
      </c>
      <c r="N194" s="3" cm="1">
        <f t="array" ref="N194">_xlfn.XLOOKUP(transformación!B185,'[1]Búsquedas a 6 meses'!$A$5:$A$101,_xlfn.XLOOKUP($C$1,'[1]Búsquedas a 6 meses'!$B$2:$Q$2,'[1]Búsquedas a 6 meses'!$B$5:$Q$101))</f>
        <v>50207</v>
      </c>
    </row>
    <row r="195" spans="1:14" x14ac:dyDescent="0.3">
      <c r="A195" s="2" t="str">
        <f>'Viajeros Hoteles y Apartamet'!A195</f>
        <v>2020</v>
      </c>
      <c r="B195" s="2" t="str">
        <f>'Viajeros Hoteles y Apartamet'!B195</f>
        <v>4</v>
      </c>
      <c r="C195" s="3">
        <f>'Viajeros Hoteles y Apartamet'!S195</f>
        <v>0</v>
      </c>
      <c r="D195" s="3" cm="1">
        <f t="array" ref="D195">_xlfn.XLOOKUP(transformación!A186,'[1]Pib Pc'!$A$2:$A$81,_xlfn.XLOOKUP($C$1,'[1]Pib Pc'!B$1:P$1,'[1]Pib Pc'!$B$2:$P$81))</f>
        <v>3060</v>
      </c>
      <c r="E195" s="19" cm="1">
        <f t="array" ref="E195">_xlfn.XLOOKUP(transformación!B186,'[1]IPC Armonizado'!$A$2:$A$250,_xlfn.XLOOKUP($C$1,'[1]IPC Armonizado'!$B$1:$Q$1,'[1]IPC Armonizado'!$B$2:$Q$250))</f>
        <v>107.7</v>
      </c>
      <c r="F195" s="19" cm="1">
        <f t="array" ref="F195">_xlfn.XLOOKUP(transformación!A186,'[1]Desempleo armonizado'!$A$2:$A$101,_xlfn.XLOOKUP($C$1,'[1]Desempleo armonizado'!$B$1:$P$1,'[1]Desempleo armonizado'!$B$2:$P$101))</f>
        <v>3.1</v>
      </c>
      <c r="G195" s="26" cm="1">
        <f t="array" ref="G195">IFERROR(_xlfn.XLOOKUP(transformación!$B186,[1]Forwarkeys!$B$2:$B$1000,_xlfn.XLOOKUP($C$1,[1]Forwarkeys!$C$1:$BA$1,[1]Forwarkeys!$C$2:$BA$1000)),"-")</f>
        <v>0</v>
      </c>
      <c r="H195" s="19">
        <f>España!E195</f>
        <v>104.35</v>
      </c>
      <c r="I195" s="3">
        <f>[1]Aeropuerto!$O188</f>
        <v>1</v>
      </c>
      <c r="J195" s="3" cm="1">
        <f t="array" ref="J195">_xlfn.XLOOKUP(transformación!$B186,[1]Mortalidad!$A$2:$A$301,_xlfn.XLOOKUP($C$1,[1]Mortalidad!$B$1:$P$1,[1]Mortalidad!$B$2:$P$301))</f>
        <v>34028</v>
      </c>
      <c r="K195" s="19" cm="1">
        <f t="array" ref="K195">_xlfn.XLOOKUP(transformación!$B186,'[1]Indice del consumidor'!$A$2:$A$301,_xlfn.XLOOKUP($C$1,'[1]Indice del consumidor'!$B$1:$P$1,'[1]Indice del consumidor'!$B$2:$P$301))</f>
        <v>-27.7</v>
      </c>
      <c r="L195" s="3" cm="1">
        <f t="array" ref="L195">_xlfn.XLOOKUP(transformación!B186,'[1]Total Búsquedas'!$A$5:$A$101,_xlfn.XLOOKUP($C$1,'[1]Total Búsquedas'!$B$2:$Q$2,'[1]Total Búsquedas'!$B$5:$Q$101))</f>
        <v>8425</v>
      </c>
      <c r="M195" s="3" cm="1">
        <f t="array" ref="M195">_xlfn.XLOOKUP(transformación!B186,'[1]Búsquedas a tres meses'!$A$5:$A$101,_xlfn.XLOOKUP($C$1,'[1]Búsquedas a tres meses'!$B$2:$Q$2,'[1]Búsquedas a tres meses'!$B$5:$Q$101))</f>
        <v>5922</v>
      </c>
      <c r="N195" s="3" cm="1">
        <f t="array" ref="N195">_xlfn.XLOOKUP(transformación!B186,'[1]Búsquedas a 6 meses'!$A$5:$A$101,_xlfn.XLOOKUP($C$1,'[1]Búsquedas a 6 meses'!$B$2:$Q$2,'[1]Búsquedas a 6 meses'!$B$5:$Q$101))</f>
        <v>7995</v>
      </c>
    </row>
    <row r="196" spans="1:14" x14ac:dyDescent="0.3">
      <c r="A196" s="2" t="str">
        <f>'Viajeros Hoteles y Apartamet'!A196</f>
        <v>2020</v>
      </c>
      <c r="B196" s="2" t="str">
        <f>'Viajeros Hoteles y Apartamet'!B196</f>
        <v>5</v>
      </c>
      <c r="C196" s="3">
        <f>'Viajeros Hoteles y Apartamet'!S196</f>
        <v>0</v>
      </c>
      <c r="D196" s="3" cm="1">
        <f t="array" ref="D196">_xlfn.XLOOKUP(transformación!A187,'[1]Pib Pc'!$A$2:$A$81,_xlfn.XLOOKUP($C$1,'[1]Pib Pc'!B$1:P$1,'[1]Pib Pc'!$B$2:$P$81))</f>
        <v>3060</v>
      </c>
      <c r="E196" s="19" cm="1">
        <f t="array" ref="E196">_xlfn.XLOOKUP(transformación!B187,'[1]IPC Armonizado'!$A$2:$A$250,_xlfn.XLOOKUP($C$1,'[1]IPC Armonizado'!$B$1:$Q$1,'[1]IPC Armonizado'!$B$2:$Q$250))</f>
        <v>108.6</v>
      </c>
      <c r="F196" s="19" cm="1">
        <f t="array" ref="F196">_xlfn.XLOOKUP(transformación!A187,'[1]Desempleo armonizado'!$A$2:$A$101,_xlfn.XLOOKUP($C$1,'[1]Desempleo armonizado'!$B$1:$P$1,'[1]Desempleo armonizado'!$B$2:$P$101))</f>
        <v>3.1</v>
      </c>
      <c r="G196" s="26" cm="1">
        <f t="array" ref="G196">IFERROR(_xlfn.XLOOKUP(transformación!$B187,[1]Forwarkeys!$B$2:$B$1000,_xlfn.XLOOKUP($C$1,[1]Forwarkeys!$C$1:$BA$1,[1]Forwarkeys!$C$2:$BA$1000)),"-")</f>
        <v>756</v>
      </c>
      <c r="H196" s="19">
        <f>España!E196</f>
        <v>104.41</v>
      </c>
      <c r="I196" s="3">
        <f>[1]Aeropuerto!$O189</f>
        <v>0</v>
      </c>
      <c r="J196" s="3" cm="1">
        <f t="array" ref="J196">_xlfn.XLOOKUP(transformación!$B187,[1]Mortalidad!$A$2:$A$301,_xlfn.XLOOKUP($C$1,[1]Mortalidad!$B$1:$P$1,[1]Mortalidad!$B$2:$P$301))</f>
        <v>33605</v>
      </c>
      <c r="K196" s="19" cm="1">
        <f t="array" ref="K196">_xlfn.XLOOKUP(transformación!$B187,'[1]Indice del consumidor'!$A$2:$A$301,_xlfn.XLOOKUP($C$1,'[1]Indice del consumidor'!$B$1:$P$1,'[1]Indice del consumidor'!$B$2:$P$301))</f>
        <v>-23.2</v>
      </c>
      <c r="L196" s="3" cm="1">
        <f t="array" ref="L196">_xlfn.XLOOKUP(transformación!B187,'[1]Total Búsquedas'!$A$5:$A$101,_xlfn.XLOOKUP($C$1,'[1]Total Búsquedas'!$B$2:$Q$2,'[1]Total Búsquedas'!$B$5:$Q$101))</f>
        <v>11084</v>
      </c>
      <c r="M196" s="3" cm="1">
        <f t="array" ref="M196">_xlfn.XLOOKUP(transformación!B187,'[1]Búsquedas a tres meses'!$A$5:$A$101,_xlfn.XLOOKUP($C$1,'[1]Búsquedas a tres meses'!$B$2:$Q$2,'[1]Búsquedas a tres meses'!$B$5:$Q$101))</f>
        <v>8680</v>
      </c>
      <c r="N196" s="3" cm="1">
        <f t="array" ref="N196">_xlfn.XLOOKUP(transformación!B187,'[1]Búsquedas a 6 meses'!$A$5:$A$101,_xlfn.XLOOKUP($C$1,'[1]Búsquedas a 6 meses'!$B$2:$Q$2,'[1]Búsquedas a 6 meses'!$B$5:$Q$101))</f>
        <v>10589</v>
      </c>
    </row>
    <row r="197" spans="1:14" x14ac:dyDescent="0.3">
      <c r="A197" s="2" t="str">
        <f>'Viajeros Hoteles y Apartamet'!A197</f>
        <v>2020</v>
      </c>
      <c r="B197" s="2" t="str">
        <f>'Viajeros Hoteles y Apartamet'!B197</f>
        <v>6</v>
      </c>
      <c r="C197" s="3">
        <f>'Viajeros Hoteles y Apartamet'!S197</f>
        <v>0</v>
      </c>
      <c r="D197" s="3" cm="1">
        <f t="array" ref="D197">_xlfn.XLOOKUP(transformación!A188,'[1]Pib Pc'!$A$2:$A$81,_xlfn.XLOOKUP($C$1,'[1]Pib Pc'!B$1:P$1,'[1]Pib Pc'!$B$2:$P$81))</f>
        <v>3060</v>
      </c>
      <c r="E197" s="19" cm="1">
        <f t="array" ref="E197">_xlfn.XLOOKUP(transformación!B188,'[1]IPC Armonizado'!$A$2:$A$250,_xlfn.XLOOKUP($C$1,'[1]IPC Armonizado'!$B$1:$Q$1,'[1]IPC Armonizado'!$B$2:$Q$250))</f>
        <v>109.2</v>
      </c>
      <c r="F197" s="19" cm="1">
        <f t="array" ref="F197">_xlfn.XLOOKUP(transformación!A188,'[1]Desempleo armonizado'!$A$2:$A$101,_xlfn.XLOOKUP($C$1,'[1]Desempleo armonizado'!$B$1:$P$1,'[1]Desempleo armonizado'!$B$2:$P$101))</f>
        <v>3.1</v>
      </c>
      <c r="G197" s="26" cm="1">
        <f t="array" ref="G197">IFERROR(_xlfn.XLOOKUP(transformación!$B188,[1]Forwarkeys!$B$2:$B$1000,_xlfn.XLOOKUP($C$1,[1]Forwarkeys!$C$1:$BA$1,[1]Forwarkeys!$C$2:$BA$1000)),"-")</f>
        <v>0</v>
      </c>
      <c r="H197" s="19">
        <f>España!E197</f>
        <v>104.87</v>
      </c>
      <c r="I197" s="3">
        <f>[1]Aeropuerto!$O190</f>
        <v>8</v>
      </c>
      <c r="J197" s="3" cm="1">
        <f t="array" ref="J197">_xlfn.XLOOKUP(transformación!$B188,[1]Mortalidad!$A$2:$A$301,_xlfn.XLOOKUP($C$1,[1]Mortalidad!$B$1:$P$1,[1]Mortalidad!$B$2:$P$301))</f>
        <v>32549</v>
      </c>
      <c r="K197" s="19" cm="1">
        <f t="array" ref="K197">_xlfn.XLOOKUP(transformación!$B188,'[1]Indice del consumidor'!$A$2:$A$301,_xlfn.XLOOKUP($C$1,'[1]Indice del consumidor'!$B$1:$P$1,'[1]Indice del consumidor'!$B$2:$P$301))</f>
        <v>-15.2</v>
      </c>
      <c r="L197" s="3" cm="1">
        <f t="array" ref="L197">_xlfn.XLOOKUP(transformación!B188,'[1]Total Búsquedas'!$A$5:$A$101,_xlfn.XLOOKUP($C$1,'[1]Total Búsquedas'!$B$2:$Q$2,'[1]Total Búsquedas'!$B$5:$Q$101))</f>
        <v>32528</v>
      </c>
      <c r="M197" s="3" cm="1">
        <f t="array" ref="M197">_xlfn.XLOOKUP(transformación!B188,'[1]Búsquedas a tres meses'!$A$5:$A$101,_xlfn.XLOOKUP($C$1,'[1]Búsquedas a tres meses'!$B$2:$Q$2,'[1]Búsquedas a tres meses'!$B$5:$Q$101))</f>
        <v>29857</v>
      </c>
      <c r="N197" s="3" cm="1">
        <f t="array" ref="N197">_xlfn.XLOOKUP(transformación!B188,'[1]Búsquedas a 6 meses'!$A$5:$A$101,_xlfn.XLOOKUP($C$1,'[1]Búsquedas a 6 meses'!$B$2:$Q$2,'[1]Búsquedas a 6 meses'!$B$5:$Q$101))</f>
        <v>31774</v>
      </c>
    </row>
    <row r="198" spans="1:14" x14ac:dyDescent="0.3">
      <c r="A198" s="2" t="str">
        <f>'Viajeros Hoteles y Apartamet'!A198</f>
        <v>2020</v>
      </c>
      <c r="B198" s="2" t="str">
        <f>'Viajeros Hoteles y Apartamet'!B198</f>
        <v>7</v>
      </c>
      <c r="C198" s="3">
        <f>'Viajeros Hoteles y Apartamet'!S198</f>
        <v>6228</v>
      </c>
      <c r="D198" s="3" cm="1">
        <f t="array" ref="D198">_xlfn.XLOOKUP(transformación!A189,'[1]Pib Pc'!$A$2:$A$81,_xlfn.XLOOKUP($C$1,'[1]Pib Pc'!B$1:P$1,'[1]Pib Pc'!$B$2:$P$81))</f>
        <v>3460</v>
      </c>
      <c r="E198" s="19" cm="1">
        <f t="array" ref="E198">_xlfn.XLOOKUP(transformación!B189,'[1]IPC Armonizado'!$A$2:$A$250,_xlfn.XLOOKUP($C$1,'[1]IPC Armonizado'!$B$1:$Q$1,'[1]IPC Armonizado'!$B$2:$Q$250))</f>
        <v>109.1</v>
      </c>
      <c r="F198" s="19" cm="1">
        <f t="array" ref="F198">_xlfn.XLOOKUP(transformación!A189,'[1]Desempleo armonizado'!$A$2:$A$101,_xlfn.XLOOKUP($C$1,'[1]Desempleo armonizado'!$B$1:$P$1,'[1]Desempleo armonizado'!$B$2:$P$101))</f>
        <v>3.3</v>
      </c>
      <c r="G198" s="26" cm="1">
        <f t="array" ref="G198">IFERROR(_xlfn.XLOOKUP(transformación!$B189,[1]Forwarkeys!$B$2:$B$1000,_xlfn.XLOOKUP($C$1,[1]Forwarkeys!$C$1:$BA$1,[1]Forwarkeys!$C$2:$BA$1000)),"-")</f>
        <v>3929</v>
      </c>
      <c r="H198" s="19">
        <f>España!E198</f>
        <v>103.23</v>
      </c>
      <c r="I198" s="3">
        <f>[1]Aeropuerto!$O191</f>
        <v>3317</v>
      </c>
      <c r="J198" s="3" cm="1">
        <f t="array" ref="J198">_xlfn.XLOOKUP(transformación!$B189,[1]Mortalidad!$A$2:$A$301,_xlfn.XLOOKUP($C$1,[1]Mortalidad!$B$1:$P$1,[1]Mortalidad!$B$2:$P$301))</f>
        <v>33428</v>
      </c>
      <c r="K198" s="19" cm="1">
        <f t="array" ref="K198">_xlfn.XLOOKUP(transformación!$B189,'[1]Indice del consumidor'!$A$2:$A$301,_xlfn.XLOOKUP($C$1,'[1]Indice del consumidor'!$B$1:$P$1,'[1]Indice del consumidor'!$B$2:$P$301))</f>
        <v>-8.8000000000000007</v>
      </c>
      <c r="L198" s="3" cm="1">
        <f t="array" ref="L198">_xlfn.XLOOKUP(transformación!B189,'[1]Total Búsquedas'!$A$5:$A$101,_xlfn.XLOOKUP($C$1,'[1]Total Búsquedas'!$B$2:$Q$2,'[1]Total Búsquedas'!$B$5:$Q$101))</f>
        <v>38119</v>
      </c>
      <c r="M198" s="3" cm="1">
        <f t="array" ref="M198">_xlfn.XLOOKUP(transformación!B189,'[1]Búsquedas a tres meses'!$A$5:$A$101,_xlfn.XLOOKUP($C$1,'[1]Búsquedas a tres meses'!$B$2:$Q$2,'[1]Búsquedas a tres meses'!$B$5:$Q$101))</f>
        <v>35969</v>
      </c>
      <c r="N198" s="3" cm="1">
        <f t="array" ref="N198">_xlfn.XLOOKUP(transformación!B189,'[1]Búsquedas a 6 meses'!$A$5:$A$101,_xlfn.XLOOKUP($C$1,'[1]Búsquedas a 6 meses'!$B$2:$Q$2,'[1]Búsquedas a 6 meses'!$B$5:$Q$101))</f>
        <v>37270</v>
      </c>
    </row>
    <row r="199" spans="1:14" x14ac:dyDescent="0.3">
      <c r="A199" s="2" t="str">
        <f>'Viajeros Hoteles y Apartamet'!A199</f>
        <v>2020</v>
      </c>
      <c r="B199" s="2" t="str">
        <f>'Viajeros Hoteles y Apartamet'!B199</f>
        <v>8</v>
      </c>
      <c r="C199" s="3">
        <f>'Viajeros Hoteles y Apartamet'!S199</f>
        <v>7831</v>
      </c>
      <c r="D199" s="3" cm="1">
        <f t="array" ref="D199">_xlfn.XLOOKUP(transformación!A190,'[1]Pib Pc'!$A$2:$A$81,_xlfn.XLOOKUP($C$1,'[1]Pib Pc'!B$1:P$1,'[1]Pib Pc'!$B$2:$P$81))</f>
        <v>3460</v>
      </c>
      <c r="E199" s="19" cm="1">
        <f t="array" ref="E199">_xlfn.XLOOKUP(transformación!B190,'[1]IPC Armonizado'!$A$2:$A$250,_xlfn.XLOOKUP($C$1,'[1]IPC Armonizado'!$B$1:$Q$1,'[1]IPC Armonizado'!$B$2:$Q$250))</f>
        <v>109</v>
      </c>
      <c r="F199" s="19" cm="1">
        <f t="array" ref="F199">_xlfn.XLOOKUP(transformación!A190,'[1]Desempleo armonizado'!$A$2:$A$101,_xlfn.XLOOKUP($C$1,'[1]Desempleo armonizado'!$B$1:$P$1,'[1]Desempleo armonizado'!$B$2:$P$101))</f>
        <v>3.3</v>
      </c>
      <c r="G199" s="26" cm="1">
        <f t="array" ref="G199">IFERROR(_xlfn.XLOOKUP(transformación!$B190,[1]Forwarkeys!$B$2:$B$1000,_xlfn.XLOOKUP($C$1,[1]Forwarkeys!$C$1:$BA$1,[1]Forwarkeys!$C$2:$BA$1000)),"-")</f>
        <v>7409</v>
      </c>
      <c r="H199" s="19">
        <f>España!E199</f>
        <v>103.23</v>
      </c>
      <c r="I199" s="3">
        <f>[1]Aeropuerto!$O192</f>
        <v>4217</v>
      </c>
      <c r="J199" s="3" cm="1">
        <f t="array" ref="J199">_xlfn.XLOOKUP(transformación!$B190,[1]Mortalidad!$A$2:$A$301,_xlfn.XLOOKUP($C$1,[1]Mortalidad!$B$1:$P$1,[1]Mortalidad!$B$2:$P$301))</f>
        <v>34674</v>
      </c>
      <c r="K199" s="19" cm="1">
        <f t="array" ref="K199">_xlfn.XLOOKUP(transformación!$B190,'[1]Indice del consumidor'!$A$2:$A$301,_xlfn.XLOOKUP($C$1,'[1]Indice del consumidor'!$B$1:$P$1,'[1]Indice del consumidor'!$B$2:$P$301))</f>
        <v>-11.1</v>
      </c>
      <c r="L199" s="3" cm="1">
        <f t="array" ref="L199">_xlfn.XLOOKUP(transformación!B190,'[1]Total Búsquedas'!$A$5:$A$101,_xlfn.XLOOKUP($C$1,'[1]Total Búsquedas'!$B$2:$Q$2,'[1]Total Búsquedas'!$B$5:$Q$101))</f>
        <v>36447</v>
      </c>
      <c r="M199" s="3" cm="1">
        <f t="array" ref="M199">_xlfn.XLOOKUP(transformación!B190,'[1]Búsquedas a tres meses'!$A$5:$A$101,_xlfn.XLOOKUP($C$1,'[1]Búsquedas a tres meses'!$B$2:$Q$2,'[1]Búsquedas a tres meses'!$B$5:$Q$101))</f>
        <v>33411</v>
      </c>
      <c r="N199" s="3" cm="1">
        <f t="array" ref="N199">_xlfn.XLOOKUP(transformación!B190,'[1]Búsquedas a 6 meses'!$A$5:$A$101,_xlfn.XLOOKUP($C$1,'[1]Búsquedas a 6 meses'!$B$2:$Q$2,'[1]Búsquedas a 6 meses'!$B$5:$Q$101))</f>
        <v>35075</v>
      </c>
    </row>
    <row r="200" spans="1:14" x14ac:dyDescent="0.3">
      <c r="A200" s="2" t="str">
        <f>'Viajeros Hoteles y Apartamet'!A200</f>
        <v>2020</v>
      </c>
      <c r="B200" s="2" t="str">
        <f>'Viajeros Hoteles y Apartamet'!B200</f>
        <v>9</v>
      </c>
      <c r="C200" s="3">
        <f>'Viajeros Hoteles y Apartamet'!S200</f>
        <v>5952</v>
      </c>
      <c r="D200" s="3" cm="1">
        <f t="array" ref="D200">_xlfn.XLOOKUP(transformación!A191,'[1]Pib Pc'!$A$2:$A$81,_xlfn.XLOOKUP($C$1,'[1]Pib Pc'!B$1:P$1,'[1]Pib Pc'!$B$2:$P$81))</f>
        <v>3460</v>
      </c>
      <c r="E200" s="19" cm="1">
        <f t="array" ref="E200">_xlfn.XLOOKUP(transformación!B191,'[1]IPC Armonizado'!$A$2:$A$250,_xlfn.XLOOKUP($C$1,'[1]IPC Armonizado'!$B$1:$Q$1,'[1]IPC Armonizado'!$B$2:$Q$250))</f>
        <v>109.2</v>
      </c>
      <c r="F200" s="19" cm="1">
        <f t="array" ref="F200">_xlfn.XLOOKUP(transformación!A191,'[1]Desempleo armonizado'!$A$2:$A$101,_xlfn.XLOOKUP($C$1,'[1]Desempleo armonizado'!$B$1:$P$1,'[1]Desempleo armonizado'!$B$2:$P$101))</f>
        <v>3.3</v>
      </c>
      <c r="G200" s="26" cm="1">
        <f t="array" ref="G200">IFERROR(_xlfn.XLOOKUP(transformación!$B191,[1]Forwarkeys!$B$2:$B$1000,_xlfn.XLOOKUP($C$1,[1]Forwarkeys!$C$1:$BA$1,[1]Forwarkeys!$C$2:$BA$1000)),"-")</f>
        <v>2646</v>
      </c>
      <c r="H200" s="19">
        <f>España!E200</f>
        <v>103.69</v>
      </c>
      <c r="I200" s="3">
        <f>[1]Aeropuerto!$O193</f>
        <v>73</v>
      </c>
      <c r="J200" s="3" cm="1">
        <f t="array" ref="J200">_xlfn.XLOOKUP(transformación!$B191,[1]Mortalidad!$A$2:$A$301,_xlfn.XLOOKUP($C$1,[1]Mortalidad!$B$1:$P$1,[1]Mortalidad!$B$2:$P$301))</f>
        <v>34094</v>
      </c>
      <c r="K200" s="19" cm="1">
        <f t="array" ref="K200">_xlfn.XLOOKUP(transformación!$B191,'[1]Indice del consumidor'!$A$2:$A$301,_xlfn.XLOOKUP($C$1,'[1]Indice del consumidor'!$B$1:$P$1,'[1]Indice del consumidor'!$B$2:$P$301))</f>
        <v>-14.5</v>
      </c>
      <c r="L200" s="3" cm="1">
        <f t="array" ref="L200">_xlfn.XLOOKUP(transformación!B191,'[1]Total Búsquedas'!$A$5:$A$101,_xlfn.XLOOKUP($C$1,'[1]Total Búsquedas'!$B$2:$Q$2,'[1]Total Búsquedas'!$B$5:$Q$101))</f>
        <v>28103</v>
      </c>
      <c r="M200" s="3" cm="1">
        <f t="array" ref="M200">_xlfn.XLOOKUP(transformación!B191,'[1]Búsquedas a tres meses'!$A$5:$A$101,_xlfn.XLOOKUP($C$1,'[1]Búsquedas a tres meses'!$B$2:$Q$2,'[1]Búsquedas a tres meses'!$B$5:$Q$101))</f>
        <v>24902</v>
      </c>
      <c r="N200" s="3" cm="1">
        <f t="array" ref="N200">_xlfn.XLOOKUP(transformación!B191,'[1]Búsquedas a 6 meses'!$A$5:$A$101,_xlfn.XLOOKUP($C$1,'[1]Búsquedas a 6 meses'!$B$2:$Q$2,'[1]Búsquedas a 6 meses'!$B$5:$Q$101))</f>
        <v>26470</v>
      </c>
    </row>
    <row r="201" spans="1:14" x14ac:dyDescent="0.3">
      <c r="A201" s="2" t="str">
        <f>'Viajeros Hoteles y Apartamet'!A201</f>
        <v>2020</v>
      </c>
      <c r="B201" s="2" t="str">
        <f>'Viajeros Hoteles y Apartamet'!B201</f>
        <v>10</v>
      </c>
      <c r="C201" s="3">
        <f>'Viajeros Hoteles y Apartamet'!S201</f>
        <v>4450</v>
      </c>
      <c r="D201" s="3" cm="1">
        <f t="array" ref="D201">_xlfn.XLOOKUP(transformación!A192,'[1]Pib Pc'!$A$2:$A$81,_xlfn.XLOOKUP($C$1,'[1]Pib Pc'!B$1:P$1,'[1]Pib Pc'!$B$2:$P$81))</f>
        <v>3820</v>
      </c>
      <c r="E201" s="19" cm="1">
        <f t="array" ref="E201">_xlfn.XLOOKUP(transformación!B192,'[1]IPC Armonizado'!$A$2:$A$250,_xlfn.XLOOKUP($C$1,'[1]IPC Armonizado'!$B$1:$Q$1,'[1]IPC Armonizado'!$B$2:$Q$250))</f>
        <v>109.5</v>
      </c>
      <c r="F201" s="19" cm="1">
        <f t="array" ref="F201">_xlfn.XLOOKUP(transformación!A192,'[1]Desempleo armonizado'!$A$2:$A$101,_xlfn.XLOOKUP($C$1,'[1]Desempleo armonizado'!$B$1:$P$1,'[1]Desempleo armonizado'!$B$2:$P$101))</f>
        <v>3.1</v>
      </c>
      <c r="G201" s="26" cm="1">
        <f t="array" ref="G201">IFERROR(_xlfn.XLOOKUP(transformación!$B192,[1]Forwarkeys!$B$2:$B$1000,_xlfn.XLOOKUP($C$1,[1]Forwarkeys!$C$1:$BA$1,[1]Forwarkeys!$C$2:$BA$1000)),"-")</f>
        <v>3402</v>
      </c>
      <c r="H201" s="19">
        <f>España!E201</f>
        <v>104.01</v>
      </c>
      <c r="I201" s="3">
        <f>[1]Aeropuerto!$O194</f>
        <v>1640</v>
      </c>
      <c r="J201" s="3" cm="1">
        <f t="array" ref="J201">_xlfn.XLOOKUP(transformación!$B192,[1]Mortalidad!$A$2:$A$301,_xlfn.XLOOKUP($C$1,[1]Mortalidad!$B$1:$P$1,[1]Mortalidad!$B$2:$P$301))</f>
        <v>49256</v>
      </c>
      <c r="K201" s="19" cm="1">
        <f t="array" ref="K201">_xlfn.XLOOKUP(transformación!$B192,'[1]Indice del consumidor'!$A$2:$A$301,_xlfn.XLOOKUP($C$1,'[1]Indice del consumidor'!$B$1:$P$1,'[1]Indice del consumidor'!$B$2:$P$301))</f>
        <v>-14.6</v>
      </c>
      <c r="L201" s="3" cm="1">
        <f t="array" ref="L201">_xlfn.XLOOKUP(transformación!B192,'[1]Total Búsquedas'!$A$5:$A$101,_xlfn.XLOOKUP($C$1,'[1]Total Búsquedas'!$B$2:$Q$2,'[1]Total Búsquedas'!$B$5:$Q$101))</f>
        <v>27684</v>
      </c>
      <c r="M201" s="3" cm="1">
        <f t="array" ref="M201">_xlfn.XLOOKUP(transformación!B192,'[1]Búsquedas a tres meses'!$A$5:$A$101,_xlfn.XLOOKUP($C$1,'[1]Búsquedas a tres meses'!$B$2:$Q$2,'[1]Búsquedas a tres meses'!$B$5:$Q$101))</f>
        <v>25298</v>
      </c>
      <c r="N201" s="3" cm="1">
        <f t="array" ref="N201">_xlfn.XLOOKUP(transformación!B192,'[1]Búsquedas a 6 meses'!$A$5:$A$101,_xlfn.XLOOKUP($C$1,'[1]Búsquedas a 6 meses'!$B$2:$Q$2,'[1]Búsquedas a 6 meses'!$B$5:$Q$101))</f>
        <v>26631</v>
      </c>
    </row>
    <row r="202" spans="1:14" x14ac:dyDescent="0.3">
      <c r="A202" s="2" t="str">
        <f>'Viajeros Hoteles y Apartamet'!A202</f>
        <v>2020</v>
      </c>
      <c r="B202" s="2" t="str">
        <f>'Viajeros Hoteles y Apartamet'!B202</f>
        <v>11</v>
      </c>
      <c r="C202" s="3">
        <f>'Viajeros Hoteles y Apartamet'!S202</f>
        <v>915</v>
      </c>
      <c r="D202" s="3" cm="1">
        <f t="array" ref="D202">_xlfn.XLOOKUP(transformación!A193,'[1]Pib Pc'!$A$2:$A$81,_xlfn.XLOOKUP($C$1,'[1]Pib Pc'!B$1:P$1,'[1]Pib Pc'!$B$2:$P$81))</f>
        <v>3820</v>
      </c>
      <c r="E202" s="19" cm="1">
        <f t="array" ref="E202">_xlfn.XLOOKUP(transformación!B193,'[1]IPC Armonizado'!$A$2:$A$250,_xlfn.XLOOKUP($C$1,'[1]IPC Armonizado'!$B$1:$Q$1,'[1]IPC Armonizado'!$B$2:$Q$250))</f>
        <v>109.5</v>
      </c>
      <c r="F202" s="19" cm="1">
        <f t="array" ref="F202">_xlfn.XLOOKUP(transformación!A193,'[1]Desempleo armonizado'!$A$2:$A$101,_xlfn.XLOOKUP($C$1,'[1]Desempleo armonizado'!$B$1:$P$1,'[1]Desempleo armonizado'!$B$2:$P$101))</f>
        <v>3.1</v>
      </c>
      <c r="G202" s="26" cm="1">
        <f t="array" ref="G202">IFERROR(_xlfn.XLOOKUP(transformación!$B193,[1]Forwarkeys!$B$2:$B$1000,_xlfn.XLOOKUP($C$1,[1]Forwarkeys!$C$1:$BA$1,[1]Forwarkeys!$C$2:$BA$1000)),"-")</f>
        <v>756</v>
      </c>
      <c r="H202" s="19">
        <f>España!E202</f>
        <v>104.12</v>
      </c>
      <c r="I202" s="3">
        <f>[1]Aeropuerto!$O195</f>
        <v>480</v>
      </c>
      <c r="J202" s="3" cm="1">
        <f t="array" ref="J202">_xlfn.XLOOKUP(transformación!$B193,[1]Mortalidad!$A$2:$A$301,_xlfn.XLOOKUP($C$1,[1]Mortalidad!$B$1:$P$1,[1]Mortalidad!$B$2:$P$301))</f>
        <v>64362</v>
      </c>
      <c r="K202" s="19" cm="1">
        <f t="array" ref="K202">_xlfn.XLOOKUP(transformación!$B193,'[1]Indice del consumidor'!$A$2:$A$301,_xlfn.XLOOKUP($C$1,'[1]Indice del consumidor'!$B$1:$P$1,'[1]Indice del consumidor'!$B$2:$P$301))</f>
        <v>-18.7</v>
      </c>
      <c r="L202" s="3" cm="1">
        <f t="array" ref="L202">_xlfn.XLOOKUP(transformación!B193,'[1]Total Búsquedas'!$A$5:$A$101,_xlfn.XLOOKUP($C$1,'[1]Total Búsquedas'!$B$2:$Q$2,'[1]Total Búsquedas'!$B$5:$Q$101))</f>
        <v>29387</v>
      </c>
      <c r="M202" s="3" cm="1">
        <f t="array" ref="M202">_xlfn.XLOOKUP(transformación!B193,'[1]Búsquedas a tres meses'!$A$5:$A$101,_xlfn.XLOOKUP($C$1,'[1]Búsquedas a tres meses'!$B$2:$Q$2,'[1]Búsquedas a tres meses'!$B$5:$Q$101))</f>
        <v>25836</v>
      </c>
      <c r="N202" s="3" cm="1">
        <f t="array" ref="N202">_xlfn.XLOOKUP(transformación!B193,'[1]Búsquedas a 6 meses'!$A$5:$A$101,_xlfn.XLOOKUP($C$1,'[1]Búsquedas a 6 meses'!$B$2:$Q$2,'[1]Búsquedas a 6 meses'!$B$5:$Q$101))</f>
        <v>27711</v>
      </c>
    </row>
    <row r="203" spans="1:14" x14ac:dyDescent="0.3">
      <c r="A203" s="2" t="str">
        <f>'Viajeros Hoteles y Apartamet'!A203</f>
        <v>2020</v>
      </c>
      <c r="B203" s="2" t="str">
        <f>'Viajeros Hoteles y Apartamet'!B203</f>
        <v>12</v>
      </c>
      <c r="C203" s="3">
        <f>'Viajeros Hoteles y Apartamet'!S203</f>
        <v>886</v>
      </c>
      <c r="D203" s="3" cm="1">
        <f t="array" ref="D203">_xlfn.XLOOKUP(transformación!A194,'[1]Pib Pc'!$A$2:$A$81,_xlfn.XLOOKUP($C$1,'[1]Pib Pc'!B$1:P$1,'[1]Pib Pc'!$B$2:$P$81))</f>
        <v>3820</v>
      </c>
      <c r="E203" s="19" cm="1">
        <f t="array" ref="E203">_xlfn.XLOOKUP(transformación!B194,'[1]IPC Armonizado'!$A$2:$A$250,_xlfn.XLOOKUP($C$1,'[1]IPC Armonizado'!$B$1:$Q$1,'[1]IPC Armonizado'!$B$2:$Q$250))</f>
        <v>109.8</v>
      </c>
      <c r="F203" s="19" cm="1">
        <f t="array" ref="F203">_xlfn.XLOOKUP(transformación!A194,'[1]Desempleo armonizado'!$A$2:$A$101,_xlfn.XLOOKUP($C$1,'[1]Desempleo armonizado'!$B$1:$P$1,'[1]Desempleo armonizado'!$B$2:$P$101))</f>
        <v>3.1</v>
      </c>
      <c r="G203" s="26" cm="1">
        <f t="array" ref="G203">IFERROR(_xlfn.XLOOKUP(transformación!$B194,[1]Forwarkeys!$B$2:$B$1000,_xlfn.XLOOKUP($C$1,[1]Forwarkeys!$C$1:$BA$1,[1]Forwarkeys!$C$2:$BA$1000)),"-")</f>
        <v>1323</v>
      </c>
      <c r="H203" s="19">
        <f>España!E203</f>
        <v>104.28</v>
      </c>
      <c r="I203" s="3">
        <f>[1]Aeropuerto!$O196</f>
        <v>963</v>
      </c>
      <c r="J203" s="3" cm="1">
        <f t="array" ref="J203">_xlfn.XLOOKUP(transformación!$B194,[1]Mortalidad!$A$2:$A$301,_xlfn.XLOOKUP($C$1,[1]Mortalidad!$B$1:$P$1,[1]Mortalidad!$B$2:$P$301))</f>
        <v>52982</v>
      </c>
      <c r="K203" s="19" cm="1">
        <f t="array" ref="K203">_xlfn.XLOOKUP(transformación!$B194,'[1]Indice del consumidor'!$A$2:$A$301,_xlfn.XLOOKUP($C$1,'[1]Indice del consumidor'!$B$1:$P$1,'[1]Indice del consumidor'!$B$2:$P$301))</f>
        <v>-15.5</v>
      </c>
      <c r="L203" s="3" cm="1">
        <f t="array" ref="L203">_xlfn.XLOOKUP(transformación!B194,'[1]Total Búsquedas'!$A$5:$A$101,_xlfn.XLOOKUP($C$1,'[1]Total Búsquedas'!$B$2:$Q$2,'[1]Total Búsquedas'!$B$5:$Q$101))</f>
        <v>26724</v>
      </c>
      <c r="M203" s="3" cm="1">
        <f t="array" ref="M203">_xlfn.XLOOKUP(transformación!B194,'[1]Búsquedas a tres meses'!$A$5:$A$101,_xlfn.XLOOKUP($C$1,'[1]Búsquedas a tres meses'!$B$2:$Q$2,'[1]Búsquedas a tres meses'!$B$5:$Q$101))</f>
        <v>22207</v>
      </c>
      <c r="N203" s="3" cm="1">
        <f t="array" ref="N203">_xlfn.XLOOKUP(transformación!B194,'[1]Búsquedas a 6 meses'!$A$5:$A$101,_xlfn.XLOOKUP($C$1,'[1]Búsquedas a 6 meses'!$B$2:$Q$2,'[1]Búsquedas a 6 meses'!$B$5:$Q$101))</f>
        <v>25060</v>
      </c>
    </row>
    <row r="204" spans="1:14" x14ac:dyDescent="0.3">
      <c r="A204" s="2" t="str">
        <f>'Viajeros Hoteles y Apartamet'!A204</f>
        <v>2021</v>
      </c>
      <c r="B204" s="2" t="str">
        <f>'Viajeros Hoteles y Apartamet'!B204</f>
        <v>1</v>
      </c>
      <c r="C204" s="3">
        <f>'Viajeros Hoteles y Apartamet'!S204</f>
        <v>799</v>
      </c>
      <c r="D204" s="3" cm="1">
        <f t="array" ref="D204">_xlfn.XLOOKUP(transformación!A195,'[1]Pib Pc'!$A$2:$A$81,_xlfn.XLOOKUP($C$1,'[1]Pib Pc'!B$1:P$1,'[1]Pib Pc'!$B$2:$P$81))</f>
        <v>3430</v>
      </c>
      <c r="E204" s="19" cm="1">
        <f t="array" ref="E204">_xlfn.XLOOKUP(transformación!B195,'[1]IPC Armonizado'!$A$2:$A$250,_xlfn.XLOOKUP($C$1,'[1]IPC Armonizado'!$B$1:$Q$1,'[1]IPC Armonizado'!$B$2:$Q$250))</f>
        <v>110.8</v>
      </c>
      <c r="F204" s="19" cm="1">
        <f t="array" ref="F204">_xlfn.XLOOKUP(transformación!A195,'[1]Desempleo armonizado'!$A$2:$A$101,_xlfn.XLOOKUP($C$1,'[1]Desempleo armonizado'!$B$1:$P$1,'[1]Desempleo armonizado'!$B$2:$P$101))</f>
        <v>4</v>
      </c>
      <c r="G204" s="26" cm="1">
        <f t="array" ref="G204">IFERROR(_xlfn.XLOOKUP(transformación!$B195,[1]Forwarkeys!$B$2:$B$1000,_xlfn.XLOOKUP($C$1,[1]Forwarkeys!$C$1:$BA$1,[1]Forwarkeys!$C$2:$BA$1000)),"-")</f>
        <v>945</v>
      </c>
      <c r="H204" s="19">
        <f>España!E204</f>
        <v>103.87</v>
      </c>
      <c r="I204" s="3">
        <f>[1]Aeropuerto!$O197</f>
        <v>613</v>
      </c>
      <c r="J204" s="3" cm="1">
        <f t="array" ref="J204">_xlfn.XLOOKUP(transformación!$B195,[1]Mortalidad!$A$2:$A$301,_xlfn.XLOOKUP($C$1,[1]Mortalidad!$B$1:$P$1,[1]Mortalidad!$B$2:$P$301))</f>
        <v>48698</v>
      </c>
      <c r="K204" s="19" cm="1">
        <f t="array" ref="K204">_xlfn.XLOOKUP(transformación!$B195,'[1]Indice del consumidor'!$A$2:$A$301,_xlfn.XLOOKUP($C$1,'[1]Indice del consumidor'!$B$1:$P$1,'[1]Indice del consumidor'!$B$2:$P$301))</f>
        <v>-15.1</v>
      </c>
      <c r="L204" s="3" cm="1">
        <f t="array" ref="L204">_xlfn.XLOOKUP(transformación!B195,'[1]Total Búsquedas'!$A$5:$A$101,_xlfn.XLOOKUP($C$1,'[1]Total Búsquedas'!$B$2:$Q$2,'[1]Total Búsquedas'!$B$5:$Q$101))</f>
        <v>32622</v>
      </c>
      <c r="M204" s="3" cm="1">
        <f t="array" ref="M204">_xlfn.XLOOKUP(transformación!B195,'[1]Búsquedas a tres meses'!$A$5:$A$101,_xlfn.XLOOKUP($C$1,'[1]Búsquedas a tres meses'!$B$2:$Q$2,'[1]Búsquedas a tres meses'!$B$5:$Q$101))</f>
        <v>23426</v>
      </c>
      <c r="N204" s="3" cm="1">
        <f t="array" ref="N204">_xlfn.XLOOKUP(transformación!B195,'[1]Búsquedas a 6 meses'!$A$5:$A$101,_xlfn.XLOOKUP($C$1,'[1]Búsquedas a 6 meses'!$B$2:$Q$2,'[1]Búsquedas a 6 meses'!$B$5:$Q$101))</f>
        <v>30062</v>
      </c>
    </row>
    <row r="205" spans="1:14" x14ac:dyDescent="0.3">
      <c r="A205" s="2" t="str">
        <f>'Viajeros Hoteles y Apartamet'!A205</f>
        <v>2021</v>
      </c>
      <c r="B205" s="2" t="str">
        <f>'Viajeros Hoteles y Apartamet'!B205</f>
        <v>2</v>
      </c>
      <c r="C205" s="3">
        <f>'Viajeros Hoteles y Apartamet'!S205</f>
        <v>1480</v>
      </c>
      <c r="D205" s="3" cm="1">
        <f t="array" ref="D205">_xlfn.XLOOKUP(transformación!A196,'[1]Pib Pc'!$A$2:$A$81,_xlfn.XLOOKUP($C$1,'[1]Pib Pc'!B$1:P$1,'[1]Pib Pc'!$B$2:$P$81))</f>
        <v>3430</v>
      </c>
      <c r="E205" s="19" cm="1">
        <f t="array" ref="E205">_xlfn.XLOOKUP(transformación!B196,'[1]IPC Armonizado'!$A$2:$A$250,_xlfn.XLOOKUP($C$1,'[1]IPC Armonizado'!$B$1:$Q$1,'[1]IPC Armonizado'!$B$2:$Q$250))</f>
        <v>111.4</v>
      </c>
      <c r="F205" s="19" cm="1">
        <f t="array" ref="F205">_xlfn.XLOOKUP(transformación!A196,'[1]Desempleo armonizado'!$A$2:$A$101,_xlfn.XLOOKUP($C$1,'[1]Desempleo armonizado'!$B$1:$P$1,'[1]Desempleo armonizado'!$B$2:$P$101))</f>
        <v>4</v>
      </c>
      <c r="G205" s="26" cm="1">
        <f t="array" ref="G205">IFERROR(_xlfn.XLOOKUP(transformación!$B196,[1]Forwarkeys!$B$2:$B$1000,_xlfn.XLOOKUP($C$1,[1]Forwarkeys!$C$1:$BA$1,[1]Forwarkeys!$C$2:$BA$1000)),"-")</f>
        <v>0</v>
      </c>
      <c r="H205" s="19">
        <f>España!E205</f>
        <v>103.27</v>
      </c>
      <c r="I205" s="3">
        <f>[1]Aeropuerto!$O198</f>
        <v>24</v>
      </c>
      <c r="J205" s="3" cm="1">
        <f t="array" ref="J205">_xlfn.XLOOKUP(transformación!$B196,[1]Mortalidad!$A$2:$A$301,_xlfn.XLOOKUP($C$1,[1]Mortalidad!$B$1:$P$1,[1]Mortalidad!$B$2:$P$301))</f>
        <v>39820</v>
      </c>
      <c r="K205" s="19" cm="1">
        <f t="array" ref="K205">_xlfn.XLOOKUP(transformación!$B196,'[1]Indice del consumidor'!$A$2:$A$301,_xlfn.XLOOKUP($C$1,'[1]Indice del consumidor'!$B$1:$P$1,'[1]Indice del consumidor'!$B$2:$P$301))</f>
        <v>-10.7</v>
      </c>
      <c r="L205" s="3" cm="1">
        <f t="array" ref="L205">_xlfn.XLOOKUP(transformación!B196,'[1]Total Búsquedas'!$A$5:$A$101,_xlfn.XLOOKUP($C$1,'[1]Total Búsquedas'!$B$2:$Q$2,'[1]Total Búsquedas'!$B$5:$Q$101))</f>
        <v>32249</v>
      </c>
      <c r="M205" s="3" cm="1">
        <f t="array" ref="M205">_xlfn.XLOOKUP(transformación!B196,'[1]Búsquedas a tres meses'!$A$5:$A$101,_xlfn.XLOOKUP($C$1,'[1]Búsquedas a tres meses'!$B$2:$Q$2,'[1]Búsquedas a tres meses'!$B$5:$Q$101))</f>
        <v>24805</v>
      </c>
      <c r="N205" s="3" cm="1">
        <f t="array" ref="N205">_xlfn.XLOOKUP(transformación!B196,'[1]Búsquedas a 6 meses'!$A$5:$A$101,_xlfn.XLOOKUP($C$1,'[1]Búsquedas a 6 meses'!$B$2:$Q$2,'[1]Búsquedas a 6 meses'!$B$5:$Q$101))</f>
        <v>30786</v>
      </c>
    </row>
    <row r="206" spans="1:14" x14ac:dyDescent="0.3">
      <c r="A206" s="2" t="str">
        <f>'Viajeros Hoteles y Apartamet'!A206</f>
        <v>2021</v>
      </c>
      <c r="B206" s="2" t="str">
        <f>'Viajeros Hoteles y Apartamet'!B206</f>
        <v>3</v>
      </c>
      <c r="C206" s="3">
        <f>'Viajeros Hoteles y Apartamet'!S206</f>
        <v>6265</v>
      </c>
      <c r="D206" s="3" cm="1">
        <f t="array" ref="D206">_xlfn.XLOOKUP(transformación!A197,'[1]Pib Pc'!$A$2:$A$81,_xlfn.XLOOKUP($C$1,'[1]Pib Pc'!B$1:P$1,'[1]Pib Pc'!$B$2:$P$81))</f>
        <v>3430</v>
      </c>
      <c r="E206" s="19" cm="1">
        <f t="array" ref="E206">_xlfn.XLOOKUP(transformación!B197,'[1]IPC Armonizado'!$A$2:$A$250,_xlfn.XLOOKUP($C$1,'[1]IPC Armonizado'!$B$1:$Q$1,'[1]IPC Armonizado'!$B$2:$Q$250))</f>
        <v>112.4</v>
      </c>
      <c r="F206" s="19" cm="1">
        <f t="array" ref="F206">_xlfn.XLOOKUP(transformación!A197,'[1]Desempleo armonizado'!$A$2:$A$101,_xlfn.XLOOKUP($C$1,'[1]Desempleo armonizado'!$B$1:$P$1,'[1]Desempleo armonizado'!$B$2:$P$101))</f>
        <v>4</v>
      </c>
      <c r="G206" s="26" cm="1">
        <f t="array" ref="G206">IFERROR(_xlfn.XLOOKUP(transformación!$B197,[1]Forwarkeys!$B$2:$B$1000,_xlfn.XLOOKUP($C$1,[1]Forwarkeys!$C$1:$BA$1,[1]Forwarkeys!$C$2:$BA$1000)),"-")</f>
        <v>189</v>
      </c>
      <c r="H206" s="19">
        <f>España!E206</f>
        <v>105.22</v>
      </c>
      <c r="I206" s="3">
        <f>[1]Aeropuerto!$O199</f>
        <v>211</v>
      </c>
      <c r="J206" s="3" cm="1">
        <f t="array" ref="J206">_xlfn.XLOOKUP(transformación!$B197,[1]Mortalidad!$A$2:$A$301,_xlfn.XLOOKUP($C$1,[1]Mortalidad!$B$1:$P$1,[1]Mortalidad!$B$2:$P$301))</f>
        <v>51094</v>
      </c>
      <c r="K206" s="19" cm="1">
        <f t="array" ref="K206">_xlfn.XLOOKUP(transformación!$B197,'[1]Indice del consumidor'!$A$2:$A$301,_xlfn.XLOOKUP($C$1,'[1]Indice del consumidor'!$B$1:$P$1,'[1]Indice del consumidor'!$B$2:$P$301))</f>
        <v>-9.8000000000000007</v>
      </c>
      <c r="L206" s="3" cm="1">
        <f t="array" ref="L206">_xlfn.XLOOKUP(transformación!B197,'[1]Total Búsquedas'!$A$5:$A$101,_xlfn.XLOOKUP($C$1,'[1]Total Búsquedas'!$B$2:$Q$2,'[1]Total Búsquedas'!$B$5:$Q$101))</f>
        <v>39419</v>
      </c>
      <c r="M206" s="3" cm="1">
        <f t="array" ref="M206">_xlfn.XLOOKUP(transformación!B197,'[1]Búsquedas a tres meses'!$A$5:$A$101,_xlfn.XLOOKUP($C$1,'[1]Búsquedas a tres meses'!$B$2:$Q$2,'[1]Búsquedas a tres meses'!$B$5:$Q$101))</f>
        <v>31585</v>
      </c>
      <c r="N206" s="3" cm="1">
        <f t="array" ref="N206">_xlfn.XLOOKUP(transformación!B197,'[1]Búsquedas a 6 meses'!$A$5:$A$101,_xlfn.XLOOKUP($C$1,'[1]Búsquedas a 6 meses'!$B$2:$Q$2,'[1]Búsquedas a 6 meses'!$B$5:$Q$101))</f>
        <v>38025</v>
      </c>
    </row>
    <row r="207" spans="1:14" x14ac:dyDescent="0.3">
      <c r="A207" s="2" t="str">
        <f>'Viajeros Hoteles y Apartamet'!A207</f>
        <v>2021</v>
      </c>
      <c r="B207" s="2" t="str">
        <f>'Viajeros Hoteles y Apartamet'!B207</f>
        <v>4</v>
      </c>
      <c r="C207" s="3">
        <f>'Viajeros Hoteles y Apartamet'!S207</f>
        <v>2220</v>
      </c>
      <c r="D207" s="3" cm="1">
        <f t="array" ref="D207">_xlfn.XLOOKUP(transformación!A198,'[1]Pib Pc'!$A$2:$A$81,_xlfn.XLOOKUP($C$1,'[1]Pib Pc'!B$1:P$1,'[1]Pib Pc'!$B$2:$P$81))</f>
        <v>3590</v>
      </c>
      <c r="E207" s="19" cm="1">
        <f t="array" ref="E207">_xlfn.XLOOKUP(transformación!B198,'[1]IPC Armonizado'!$A$2:$A$250,_xlfn.XLOOKUP($C$1,'[1]IPC Armonizado'!$B$1:$Q$1,'[1]IPC Armonizado'!$B$2:$Q$250))</f>
        <v>113.2</v>
      </c>
      <c r="F207" s="19" cm="1">
        <f t="array" ref="F207">_xlfn.XLOOKUP(transformación!A198,'[1]Desempleo armonizado'!$A$2:$A$101,_xlfn.XLOOKUP($C$1,'[1]Desempleo armonizado'!$B$1:$P$1,'[1]Desempleo armonizado'!$B$2:$P$101))</f>
        <v>3.5</v>
      </c>
      <c r="G207" s="26" cm="1">
        <f t="array" ref="G207">IFERROR(_xlfn.XLOOKUP(transformación!$B198,[1]Forwarkeys!$B$2:$B$1000,_xlfn.XLOOKUP($C$1,[1]Forwarkeys!$C$1:$BA$1,[1]Forwarkeys!$C$2:$BA$1000)),"-")</f>
        <v>2079</v>
      </c>
      <c r="H207" s="19">
        <f>España!E207</f>
        <v>106.39</v>
      </c>
      <c r="I207" s="3">
        <f>[1]Aeropuerto!$O200</f>
        <v>1620</v>
      </c>
      <c r="J207" s="3" cm="1">
        <f t="array" ref="J207">_xlfn.XLOOKUP(transformación!$B198,[1]Mortalidad!$A$2:$A$301,_xlfn.XLOOKUP($C$1,[1]Mortalidad!$B$1:$P$1,[1]Mortalidad!$B$2:$P$301))</f>
        <v>54575</v>
      </c>
      <c r="K207" s="19" cm="1">
        <f t="array" ref="K207">_xlfn.XLOOKUP(transformación!$B198,'[1]Indice del consumidor'!$A$2:$A$301,_xlfn.XLOOKUP($C$1,'[1]Indice del consumidor'!$B$1:$P$1,'[1]Indice del consumidor'!$B$2:$P$301))</f>
        <v>-11</v>
      </c>
      <c r="L207" s="3" cm="1">
        <f t="array" ref="L207">_xlfn.XLOOKUP(transformación!B198,'[1]Total Búsquedas'!$A$5:$A$101,_xlfn.XLOOKUP($C$1,'[1]Total Búsquedas'!$B$2:$Q$2,'[1]Total Búsquedas'!$B$5:$Q$101))</f>
        <v>50093</v>
      </c>
      <c r="M207" s="3" cm="1">
        <f t="array" ref="M207">_xlfn.XLOOKUP(transformación!B198,'[1]Búsquedas a tres meses'!$A$5:$A$101,_xlfn.XLOOKUP($C$1,'[1]Búsquedas a tres meses'!$B$2:$Q$2,'[1]Búsquedas a tres meses'!$B$5:$Q$101))</f>
        <v>41239</v>
      </c>
      <c r="N207" s="3" cm="1">
        <f t="array" ref="N207">_xlfn.XLOOKUP(transformación!B198,'[1]Búsquedas a 6 meses'!$A$5:$A$101,_xlfn.XLOOKUP($C$1,'[1]Búsquedas a 6 meses'!$B$2:$Q$2,'[1]Búsquedas a 6 meses'!$B$5:$Q$101))</f>
        <v>49237</v>
      </c>
    </row>
    <row r="208" spans="1:14" x14ac:dyDescent="0.3">
      <c r="A208" s="2" t="str">
        <f>'Viajeros Hoteles y Apartamet'!A208</f>
        <v>2021</v>
      </c>
      <c r="B208" s="2" t="str">
        <f>'Viajeros Hoteles y Apartamet'!B208</f>
        <v>5</v>
      </c>
      <c r="C208" s="3">
        <f>'Viajeros Hoteles y Apartamet'!S208</f>
        <v>9009</v>
      </c>
      <c r="D208" s="3" cm="1">
        <f t="array" ref="D208">_xlfn.XLOOKUP(transformación!A199,'[1]Pib Pc'!$A$2:$A$81,_xlfn.XLOOKUP($C$1,'[1]Pib Pc'!B$1:P$1,'[1]Pib Pc'!$B$2:$P$81))</f>
        <v>3590</v>
      </c>
      <c r="E208" s="19" cm="1">
        <f t="array" ref="E208">_xlfn.XLOOKUP(transformación!B199,'[1]IPC Armonizado'!$A$2:$A$250,_xlfn.XLOOKUP($C$1,'[1]IPC Armonizado'!$B$1:$Q$1,'[1]IPC Armonizado'!$B$2:$Q$250))</f>
        <v>113.6</v>
      </c>
      <c r="F208" s="19" cm="1">
        <f t="array" ref="F208">_xlfn.XLOOKUP(transformación!A199,'[1]Desempleo armonizado'!$A$2:$A$101,_xlfn.XLOOKUP($C$1,'[1]Desempleo armonizado'!$B$1:$P$1,'[1]Desempleo armonizado'!$B$2:$P$101))</f>
        <v>3.5</v>
      </c>
      <c r="G208" s="26" cm="1">
        <f t="array" ref="G208">IFERROR(_xlfn.XLOOKUP(transformación!$B199,[1]Forwarkeys!$B$2:$B$1000,_xlfn.XLOOKUP($C$1,[1]Forwarkeys!$C$1:$BA$1,[1]Forwarkeys!$C$2:$BA$1000)),"-")</f>
        <v>4914</v>
      </c>
      <c r="H208" s="19">
        <f>España!E208</f>
        <v>106.95</v>
      </c>
      <c r="I208" s="3">
        <f>[1]Aeropuerto!$O201</f>
        <v>4506</v>
      </c>
      <c r="J208" s="3" cm="1">
        <f t="array" ref="J208">_xlfn.XLOOKUP(transformación!$B199,[1]Mortalidad!$A$2:$A$301,_xlfn.XLOOKUP($C$1,[1]Mortalidad!$B$1:$P$1,[1]Mortalidad!$B$2:$P$301))</f>
        <v>40867</v>
      </c>
      <c r="K208" s="19" cm="1">
        <f t="array" ref="K208">_xlfn.XLOOKUP(transformación!$B199,'[1]Indice del consumidor'!$A$2:$A$301,_xlfn.XLOOKUP($C$1,'[1]Indice del consumidor'!$B$1:$P$1,'[1]Indice del consumidor'!$B$2:$P$301))</f>
        <v>-3.8</v>
      </c>
      <c r="L208" s="3" cm="1">
        <f t="array" ref="L208">_xlfn.XLOOKUP(transformación!B199,'[1]Total Búsquedas'!$A$5:$A$101,_xlfn.XLOOKUP($C$1,'[1]Total Búsquedas'!$B$2:$Q$2,'[1]Total Búsquedas'!$B$5:$Q$101))</f>
        <v>71896</v>
      </c>
      <c r="M208" s="3" cm="1">
        <f t="array" ref="M208">_xlfn.XLOOKUP(transformación!B199,'[1]Búsquedas a tres meses'!$A$5:$A$101,_xlfn.XLOOKUP($C$1,'[1]Búsquedas a tres meses'!$B$2:$Q$2,'[1]Búsquedas a tres meses'!$B$5:$Q$101))</f>
        <v>62461</v>
      </c>
      <c r="N208" s="3" cm="1">
        <f t="array" ref="N208">_xlfn.XLOOKUP(transformación!B199,'[1]Búsquedas a 6 meses'!$A$5:$A$101,_xlfn.XLOOKUP($C$1,'[1]Búsquedas a 6 meses'!$B$2:$Q$2,'[1]Búsquedas a 6 meses'!$B$5:$Q$101))</f>
        <v>71028</v>
      </c>
    </row>
    <row r="209" spans="1:14" x14ac:dyDescent="0.3">
      <c r="A209" s="2" t="str">
        <f>'Viajeros Hoteles y Apartamet'!A209</f>
        <v>2021</v>
      </c>
      <c r="B209" s="2" t="str">
        <f>'Viajeros Hoteles y Apartamet'!B209</f>
        <v>6</v>
      </c>
      <c r="C209" s="3">
        <f>'Viajeros Hoteles y Apartamet'!S209</f>
        <v>18751</v>
      </c>
      <c r="D209" s="3" cm="1">
        <f t="array" ref="D209">_xlfn.XLOOKUP(transformación!A200,'[1]Pib Pc'!$A$2:$A$81,_xlfn.XLOOKUP($C$1,'[1]Pib Pc'!B$1:P$1,'[1]Pib Pc'!$B$2:$P$81))</f>
        <v>3590</v>
      </c>
      <c r="E209" s="19" cm="1">
        <f t="array" ref="E209">_xlfn.XLOOKUP(transformación!B200,'[1]IPC Armonizado'!$A$2:$A$250,_xlfn.XLOOKUP($C$1,'[1]IPC Armonizado'!$B$1:$Q$1,'[1]IPC Armonizado'!$B$2:$Q$250))</f>
        <v>113.7</v>
      </c>
      <c r="F209" s="19" cm="1">
        <f t="array" ref="F209">_xlfn.XLOOKUP(transformación!A200,'[1]Desempleo armonizado'!$A$2:$A$101,_xlfn.XLOOKUP($C$1,'[1]Desempleo armonizado'!$B$1:$P$1,'[1]Desempleo armonizado'!$B$2:$P$101))</f>
        <v>3.5</v>
      </c>
      <c r="G209" s="26" cm="1">
        <f t="array" ref="G209">IFERROR(_xlfn.XLOOKUP(transformación!$B200,[1]Forwarkeys!$B$2:$B$1000,_xlfn.XLOOKUP($C$1,[1]Forwarkeys!$C$1:$BA$1,[1]Forwarkeys!$C$2:$BA$1000)),"-")</f>
        <v>10143</v>
      </c>
      <c r="H209" s="19">
        <f>España!E209</f>
        <v>107.46</v>
      </c>
      <c r="I209" s="3">
        <f>[1]Aeropuerto!$O202</f>
        <v>8607</v>
      </c>
      <c r="J209" s="3" cm="1">
        <f t="array" ref="J209">_xlfn.XLOOKUP(transformación!$B200,[1]Mortalidad!$A$2:$A$301,_xlfn.XLOOKUP($C$1,[1]Mortalidad!$B$1:$P$1,[1]Mortalidad!$B$2:$P$301))</f>
        <v>35090</v>
      </c>
      <c r="K209" s="19" cm="1">
        <f t="array" ref="K209">_xlfn.XLOOKUP(transformación!$B200,'[1]Indice del consumidor'!$A$2:$A$301,_xlfn.XLOOKUP($C$1,'[1]Indice del consumidor'!$B$1:$P$1,'[1]Indice del consumidor'!$B$2:$P$301))</f>
        <v>-3.6</v>
      </c>
      <c r="L209" s="3" cm="1">
        <f t="array" ref="L209">_xlfn.XLOOKUP(transformación!B200,'[1]Total Búsquedas'!$A$5:$A$101,_xlfn.XLOOKUP($C$1,'[1]Total Búsquedas'!$B$2:$Q$2,'[1]Total Búsquedas'!$B$5:$Q$101))</f>
        <v>76944</v>
      </c>
      <c r="M209" s="3" cm="1">
        <f t="array" ref="M209">_xlfn.XLOOKUP(transformación!B200,'[1]Búsquedas a tres meses'!$A$5:$A$101,_xlfn.XLOOKUP($C$1,'[1]Búsquedas a tres meses'!$B$2:$Q$2,'[1]Búsquedas a tres meses'!$B$5:$Q$101))</f>
        <v>72653</v>
      </c>
      <c r="N209" s="3" cm="1">
        <f t="array" ref="N209">_xlfn.XLOOKUP(transformación!B200,'[1]Búsquedas a 6 meses'!$A$5:$A$101,_xlfn.XLOOKUP($C$1,'[1]Búsquedas a 6 meses'!$B$2:$Q$2,'[1]Búsquedas a 6 meses'!$B$5:$Q$101))</f>
        <v>76271</v>
      </c>
    </row>
    <row r="210" spans="1:14" x14ac:dyDescent="0.3">
      <c r="A210" s="2" t="str">
        <f>'Viajeros Hoteles y Apartamet'!A210</f>
        <v>2021</v>
      </c>
      <c r="B210" s="2" t="str">
        <f>'Viajeros Hoteles y Apartamet'!B210</f>
        <v>7</v>
      </c>
      <c r="C210" s="3">
        <f>'Viajeros Hoteles y Apartamet'!S210</f>
        <v>35504</v>
      </c>
      <c r="D210" s="3" cm="1">
        <f t="array" ref="D210">_xlfn.XLOOKUP(transformación!A201,'[1]Pib Pc'!$A$2:$A$81,_xlfn.XLOOKUP($C$1,'[1]Pib Pc'!B$1:P$1,'[1]Pib Pc'!$B$2:$P$81))</f>
        <v>3830</v>
      </c>
      <c r="E210" s="19" cm="1">
        <f t="array" ref="E210">_xlfn.XLOOKUP(transformación!B201,'[1]IPC Armonizado'!$A$2:$A$250,_xlfn.XLOOKUP($C$1,'[1]IPC Armonizado'!$B$1:$Q$1,'[1]IPC Armonizado'!$B$2:$Q$250))</f>
        <v>114.2</v>
      </c>
      <c r="F210" s="19" cm="1">
        <f t="array" ref="F210">_xlfn.XLOOKUP(transformación!A201,'[1]Desempleo armonizado'!$A$2:$A$101,_xlfn.XLOOKUP($C$1,'[1]Desempleo armonizado'!$B$1:$P$1,'[1]Desempleo armonizado'!$B$2:$P$101))</f>
        <v>3.1</v>
      </c>
      <c r="G210" s="26" cm="1">
        <f t="array" ref="G210">IFERROR(_xlfn.XLOOKUP(transformación!$B201,[1]Forwarkeys!$B$2:$B$1000,_xlfn.XLOOKUP($C$1,[1]Forwarkeys!$C$1:$BA$1,[1]Forwarkeys!$C$2:$BA$1000)),"-")</f>
        <v>12444</v>
      </c>
      <c r="H210" s="19">
        <f>España!E210</f>
        <v>106.18</v>
      </c>
      <c r="I210" s="3">
        <f>[1]Aeropuerto!$O203</f>
        <v>11811</v>
      </c>
      <c r="J210" s="3" cm="1">
        <f t="array" ref="J210">_xlfn.XLOOKUP(transformación!$B201,[1]Mortalidad!$A$2:$A$301,_xlfn.XLOOKUP($C$1,[1]Mortalidad!$B$1:$P$1,[1]Mortalidad!$B$2:$P$301))</f>
        <v>33886</v>
      </c>
      <c r="K210" s="19" cm="1">
        <f t="array" ref="K210">_xlfn.XLOOKUP(transformación!$B201,'[1]Indice del consumidor'!$A$2:$A$301,_xlfn.XLOOKUP($C$1,'[1]Indice del consumidor'!$B$1:$P$1,'[1]Indice del consumidor'!$B$2:$P$301))</f>
        <v>-4.5999999999999996</v>
      </c>
      <c r="L210" s="3" cm="1">
        <f t="array" ref="L210">_xlfn.XLOOKUP(transformación!B201,'[1]Total Búsquedas'!$A$5:$A$101,_xlfn.XLOOKUP($C$1,'[1]Total Búsquedas'!$B$2:$Q$2,'[1]Total Búsquedas'!$B$5:$Q$101))</f>
        <v>92435</v>
      </c>
      <c r="M210" s="3" cm="1">
        <f t="array" ref="M210">_xlfn.XLOOKUP(transformación!B201,'[1]Búsquedas a tres meses'!$A$5:$A$101,_xlfn.XLOOKUP($C$1,'[1]Búsquedas a tres meses'!$B$2:$Q$2,'[1]Búsquedas a tres meses'!$B$5:$Q$101))</f>
        <v>89057</v>
      </c>
      <c r="N210" s="3" cm="1">
        <f t="array" ref="N210">_xlfn.XLOOKUP(transformación!B201,'[1]Búsquedas a 6 meses'!$A$5:$A$101,_xlfn.XLOOKUP($C$1,'[1]Búsquedas a 6 meses'!$B$2:$Q$2,'[1]Búsquedas a 6 meses'!$B$5:$Q$101))</f>
        <v>91304</v>
      </c>
    </row>
    <row r="211" spans="1:14" x14ac:dyDescent="0.3">
      <c r="A211" s="2" t="str">
        <f>'Viajeros Hoteles y Apartamet'!A211</f>
        <v>2021</v>
      </c>
      <c r="B211" s="2" t="str">
        <f>'Viajeros Hoteles y Apartamet'!B211</f>
        <v>8</v>
      </c>
      <c r="C211" s="3">
        <f>'Viajeros Hoteles y Apartamet'!S211</f>
        <v>34926</v>
      </c>
      <c r="D211" s="3" cm="1">
        <f t="array" ref="D211">_xlfn.XLOOKUP(transformación!A202,'[1]Pib Pc'!$A$2:$A$81,_xlfn.XLOOKUP($C$1,'[1]Pib Pc'!B$1:P$1,'[1]Pib Pc'!$B$2:$P$81))</f>
        <v>3830</v>
      </c>
      <c r="E211" s="19" cm="1">
        <f t="array" ref="E211">_xlfn.XLOOKUP(transformación!B202,'[1]IPC Armonizado'!$A$2:$A$250,_xlfn.XLOOKUP($C$1,'[1]IPC Armonizado'!$B$1:$Q$1,'[1]IPC Armonizado'!$B$2:$Q$250))</f>
        <v>114.5</v>
      </c>
      <c r="F211" s="19" cm="1">
        <f t="array" ref="F211">_xlfn.XLOOKUP(transformación!A202,'[1]Desempleo armonizado'!$A$2:$A$101,_xlfn.XLOOKUP($C$1,'[1]Desempleo armonizado'!$B$1:$P$1,'[1]Desempleo armonizado'!$B$2:$P$101))</f>
        <v>3.1</v>
      </c>
      <c r="G211" s="26" cm="1">
        <f t="array" ref="G211">IFERROR(_xlfn.XLOOKUP(transformación!$B202,[1]Forwarkeys!$B$2:$B$1000,_xlfn.XLOOKUP($C$1,[1]Forwarkeys!$C$1:$BA$1,[1]Forwarkeys!$C$2:$BA$1000)),"-")</f>
        <v>11174</v>
      </c>
      <c r="H211" s="19">
        <f>España!E211</f>
        <v>106.65</v>
      </c>
      <c r="I211" s="3">
        <f>[1]Aeropuerto!$O204</f>
        <v>11491</v>
      </c>
      <c r="J211" s="3" cm="1">
        <f t="array" ref="J211">_xlfn.XLOOKUP(transformación!$B202,[1]Mortalidad!$A$2:$A$301,_xlfn.XLOOKUP($C$1,[1]Mortalidad!$B$1:$P$1,[1]Mortalidad!$B$2:$P$301))</f>
        <v>32986</v>
      </c>
      <c r="K211" s="19" cm="1">
        <f t="array" ref="K211">_xlfn.XLOOKUP(transformación!$B202,'[1]Indice del consumidor'!$A$2:$A$301,_xlfn.XLOOKUP($C$1,'[1]Indice del consumidor'!$B$1:$P$1,'[1]Indice del consumidor'!$B$2:$P$301))</f>
        <v>-4.5999999999999996</v>
      </c>
      <c r="L211" s="3" cm="1">
        <f t="array" ref="L211">_xlfn.XLOOKUP(transformación!B202,'[1]Total Búsquedas'!$A$5:$A$101,_xlfn.XLOOKUP($C$1,'[1]Total Búsquedas'!$B$2:$Q$2,'[1]Total Búsquedas'!$B$5:$Q$101))</f>
        <v>94098</v>
      </c>
      <c r="M211" s="3" cm="1">
        <f t="array" ref="M211">_xlfn.XLOOKUP(transformación!B202,'[1]Búsquedas a tres meses'!$A$5:$A$101,_xlfn.XLOOKUP($C$1,'[1]Búsquedas a tres meses'!$B$2:$Q$2,'[1]Búsquedas a tres meses'!$B$5:$Q$101))</f>
        <v>87366</v>
      </c>
      <c r="N211" s="3" cm="1">
        <f t="array" ref="N211">_xlfn.XLOOKUP(transformación!B202,'[1]Búsquedas a 6 meses'!$A$5:$A$101,_xlfn.XLOOKUP($C$1,'[1]Búsquedas a 6 meses'!$B$2:$Q$2,'[1]Búsquedas a 6 meses'!$B$5:$Q$101))</f>
        <v>91882</v>
      </c>
    </row>
    <row r="212" spans="1:14" x14ac:dyDescent="0.3">
      <c r="A212" s="2" t="str">
        <f>'Viajeros Hoteles y Apartamet'!A212</f>
        <v>2021</v>
      </c>
      <c r="B212" s="2" t="str">
        <f>'Viajeros Hoteles y Apartamet'!B212</f>
        <v>9</v>
      </c>
      <c r="C212" s="3">
        <f>'Viajeros Hoteles y Apartamet'!S212</f>
        <v>35101</v>
      </c>
      <c r="D212" s="3" cm="1">
        <f t="array" ref="D212">_xlfn.XLOOKUP(transformación!A203,'[1]Pib Pc'!$A$2:$A$81,_xlfn.XLOOKUP($C$1,'[1]Pib Pc'!B$1:P$1,'[1]Pib Pc'!$B$2:$P$81))</f>
        <v>3830</v>
      </c>
      <c r="E212" s="19" cm="1">
        <f t="array" ref="E212">_xlfn.XLOOKUP(transformación!B203,'[1]IPC Armonizado'!$A$2:$A$250,_xlfn.XLOOKUP($C$1,'[1]IPC Armonizado'!$B$1:$Q$1,'[1]IPC Armonizado'!$B$2:$Q$250))</f>
        <v>115.3</v>
      </c>
      <c r="F212" s="19" cm="1">
        <f t="array" ref="F212">_xlfn.XLOOKUP(transformación!A203,'[1]Desempleo armonizado'!$A$2:$A$101,_xlfn.XLOOKUP($C$1,'[1]Desempleo armonizado'!$B$1:$P$1,'[1]Desempleo armonizado'!$B$2:$P$101))</f>
        <v>3.1</v>
      </c>
      <c r="G212" s="26" cm="1">
        <f t="array" ref="G212">IFERROR(_xlfn.XLOOKUP(transformación!$B203,[1]Forwarkeys!$B$2:$B$1000,_xlfn.XLOOKUP($C$1,[1]Forwarkeys!$C$1:$BA$1,[1]Forwarkeys!$C$2:$BA$1000)),"-")</f>
        <v>9076</v>
      </c>
      <c r="H212" s="19">
        <f>España!E212</f>
        <v>107.87</v>
      </c>
      <c r="I212" s="3">
        <f>[1]Aeropuerto!$O205</f>
        <v>9356</v>
      </c>
      <c r="J212" s="3" cm="1">
        <f t="array" ref="J212">_xlfn.XLOOKUP(transformación!$B203,[1]Mortalidad!$A$2:$A$301,_xlfn.XLOOKUP($C$1,[1]Mortalidad!$B$1:$P$1,[1]Mortalidad!$B$2:$P$301))</f>
        <v>33970</v>
      </c>
      <c r="K212" s="19" cm="1">
        <f t="array" ref="K212">_xlfn.XLOOKUP(transformación!$B203,'[1]Indice del consumidor'!$A$2:$A$301,_xlfn.XLOOKUP($C$1,'[1]Indice del consumidor'!$B$1:$P$1,'[1]Indice del consumidor'!$B$2:$P$301))</f>
        <v>-4</v>
      </c>
      <c r="L212" s="3" cm="1">
        <f t="array" ref="L212">_xlfn.XLOOKUP(transformación!B203,'[1]Total Búsquedas'!$A$5:$A$101,_xlfn.XLOOKUP($C$1,'[1]Total Búsquedas'!$B$2:$Q$2,'[1]Total Búsquedas'!$B$5:$Q$101))</f>
        <v>89764</v>
      </c>
      <c r="M212" s="3" cm="1">
        <f t="array" ref="M212">_xlfn.XLOOKUP(transformación!B203,'[1]Búsquedas a tres meses'!$A$5:$A$101,_xlfn.XLOOKUP($C$1,'[1]Búsquedas a tres meses'!$B$2:$Q$2,'[1]Búsquedas a tres meses'!$B$5:$Q$101))</f>
        <v>80880</v>
      </c>
      <c r="N212" s="3" cm="1">
        <f t="array" ref="N212">_xlfn.XLOOKUP(transformación!B203,'[1]Búsquedas a 6 meses'!$A$5:$A$101,_xlfn.XLOOKUP($C$1,'[1]Búsquedas a 6 meses'!$B$2:$Q$2,'[1]Búsquedas a 6 meses'!$B$5:$Q$101))</f>
        <v>86094</v>
      </c>
    </row>
    <row r="213" spans="1:14" x14ac:dyDescent="0.3">
      <c r="A213" s="2" t="str">
        <f>'Viajeros Hoteles y Apartamet'!A213</f>
        <v>2021</v>
      </c>
      <c r="B213" s="2" t="str">
        <f>'Viajeros Hoteles y Apartamet'!B213</f>
        <v>10</v>
      </c>
      <c r="C213" s="3">
        <f>'Viajeros Hoteles y Apartamet'!S213</f>
        <v>27848</v>
      </c>
      <c r="D213" s="3" cm="1">
        <f t="array" ref="D213">_xlfn.XLOOKUP(transformación!A204,'[1]Pib Pc'!$A$2:$A$81,_xlfn.XLOOKUP($C$1,'[1]Pib Pc'!B$1:P$1,'[1]Pib Pc'!$B$2:$P$81))</f>
        <v>4250</v>
      </c>
      <c r="E213" s="19" cm="1">
        <f t="array" ref="E213">_xlfn.XLOOKUP(transformación!B204,'[1]IPC Armonizado'!$A$2:$A$250,_xlfn.XLOOKUP($C$1,'[1]IPC Armonizado'!$B$1:$Q$1,'[1]IPC Armonizado'!$B$2:$Q$250))</f>
        <v>116.5</v>
      </c>
      <c r="F213" s="19" cm="1">
        <f t="array" ref="F213">_xlfn.XLOOKUP(transformación!A204,'[1]Desempleo armonizado'!$A$2:$A$101,_xlfn.XLOOKUP($C$1,'[1]Desempleo armonizado'!$B$1:$P$1,'[1]Desempleo armonizado'!$B$2:$P$101))</f>
        <v>2.9</v>
      </c>
      <c r="G213" s="26" cm="1">
        <f t="array" ref="G213">IFERROR(_xlfn.XLOOKUP(transformación!$B204,[1]Forwarkeys!$B$2:$B$1000,_xlfn.XLOOKUP($C$1,[1]Forwarkeys!$C$1:$BA$1,[1]Forwarkeys!$C$2:$BA$1000)),"-")</f>
        <v>6048</v>
      </c>
      <c r="H213" s="19">
        <f>España!E213</f>
        <v>109.6</v>
      </c>
      <c r="I213" s="3">
        <f>[1]Aeropuerto!$O206</f>
        <v>7051</v>
      </c>
      <c r="J213" s="3" cm="1">
        <f t="array" ref="J213">_xlfn.XLOOKUP(transformación!$B204,[1]Mortalidad!$A$2:$A$301,_xlfn.XLOOKUP($C$1,[1]Mortalidad!$B$1:$P$1,[1]Mortalidad!$B$2:$P$301))</f>
        <v>38840</v>
      </c>
      <c r="K213" s="19" cm="1">
        <f t="array" ref="K213">_xlfn.XLOOKUP(transformación!$B204,'[1]Indice del consumidor'!$A$2:$A$301,_xlfn.XLOOKUP($C$1,'[1]Indice del consumidor'!$B$1:$P$1,'[1]Indice del consumidor'!$B$2:$P$301))</f>
        <v>-5.9</v>
      </c>
      <c r="L213" s="3" cm="1">
        <f t="array" ref="L213">_xlfn.XLOOKUP(transformación!B204,'[1]Total Búsquedas'!$A$5:$A$101,_xlfn.XLOOKUP($C$1,'[1]Total Búsquedas'!$B$2:$Q$2,'[1]Total Búsquedas'!$B$5:$Q$101))</f>
        <v>116028</v>
      </c>
      <c r="M213" s="3" cm="1">
        <f t="array" ref="M213">_xlfn.XLOOKUP(transformación!B204,'[1]Búsquedas a tres meses'!$A$5:$A$101,_xlfn.XLOOKUP($C$1,'[1]Búsquedas a tres meses'!$B$2:$Q$2,'[1]Búsquedas a tres meses'!$B$5:$Q$101))</f>
        <v>102377</v>
      </c>
      <c r="N213" s="3" cm="1">
        <f t="array" ref="N213">_xlfn.XLOOKUP(transformación!B204,'[1]Búsquedas a 6 meses'!$A$5:$A$101,_xlfn.XLOOKUP($C$1,'[1]Búsquedas a 6 meses'!$B$2:$Q$2,'[1]Búsquedas a 6 meses'!$B$5:$Q$101))</f>
        <v>110431</v>
      </c>
    </row>
    <row r="214" spans="1:14" x14ac:dyDescent="0.3">
      <c r="A214" s="2" t="str">
        <f>'Viajeros Hoteles y Apartamet'!A214</f>
        <v>2021</v>
      </c>
      <c r="B214" s="2" t="str">
        <f>'Viajeros Hoteles y Apartamet'!B214</f>
        <v>11</v>
      </c>
      <c r="C214" s="3">
        <f>'Viajeros Hoteles y Apartamet'!S214</f>
        <v>7231</v>
      </c>
      <c r="D214" s="3" cm="1">
        <f t="array" ref="D214">_xlfn.XLOOKUP(transformación!A205,'[1]Pib Pc'!$A$2:$A$81,_xlfn.XLOOKUP($C$1,'[1]Pib Pc'!B$1:P$1,'[1]Pib Pc'!$B$2:$P$81))</f>
        <v>4250</v>
      </c>
      <c r="E214" s="19" cm="1">
        <f t="array" ref="E214">_xlfn.XLOOKUP(transformación!B205,'[1]IPC Armonizado'!$A$2:$A$250,_xlfn.XLOOKUP($C$1,'[1]IPC Armonizado'!$B$1:$Q$1,'[1]IPC Armonizado'!$B$2:$Q$250))</f>
        <v>117.6</v>
      </c>
      <c r="F214" s="19" cm="1">
        <f t="array" ref="F214">_xlfn.XLOOKUP(transformación!A205,'[1]Desempleo armonizado'!$A$2:$A$101,_xlfn.XLOOKUP($C$1,'[1]Desempleo armonizado'!$B$1:$P$1,'[1]Desempleo armonizado'!$B$2:$P$101))</f>
        <v>2.9</v>
      </c>
      <c r="G214" s="26" cm="1">
        <f t="array" ref="G214">IFERROR(_xlfn.XLOOKUP(transformación!$B205,[1]Forwarkeys!$B$2:$B$1000,_xlfn.XLOOKUP($C$1,[1]Forwarkeys!$C$1:$BA$1,[1]Forwarkeys!$C$2:$BA$1000)),"-")</f>
        <v>3402</v>
      </c>
      <c r="H214" s="19">
        <f>España!E214</f>
        <v>109.87</v>
      </c>
      <c r="I214" s="3">
        <f>[1]Aeropuerto!$O207</f>
        <v>3158</v>
      </c>
      <c r="J214" s="3" cm="1">
        <f t="array" ref="J214">_xlfn.XLOOKUP(transformación!$B205,[1]Mortalidad!$A$2:$A$301,_xlfn.XLOOKUP($C$1,[1]Mortalidad!$B$1:$P$1,[1]Mortalidad!$B$2:$P$301))</f>
        <v>49379</v>
      </c>
      <c r="K214" s="19" cm="1">
        <f t="array" ref="K214">_xlfn.XLOOKUP(transformación!$B205,'[1]Indice del consumidor'!$A$2:$A$301,_xlfn.XLOOKUP($C$1,'[1]Indice del consumidor'!$B$1:$P$1,'[1]Indice del consumidor'!$B$2:$P$301))</f>
        <v>-9.1999999999999993</v>
      </c>
      <c r="L214" s="3" cm="1">
        <f t="array" ref="L214">_xlfn.XLOOKUP(transformación!B205,'[1]Total Búsquedas'!$A$5:$A$101,_xlfn.XLOOKUP($C$1,'[1]Total Búsquedas'!$B$2:$Q$2,'[1]Total Búsquedas'!$B$5:$Q$101))</f>
        <v>109407</v>
      </c>
      <c r="M214" s="3" cm="1">
        <f t="array" ref="M214">_xlfn.XLOOKUP(transformación!B205,'[1]Búsquedas a tres meses'!$A$5:$A$101,_xlfn.XLOOKUP($C$1,'[1]Búsquedas a tres meses'!$B$2:$Q$2,'[1]Búsquedas a tres meses'!$B$5:$Q$101))</f>
        <v>93344</v>
      </c>
      <c r="N214" s="3" cm="1">
        <f t="array" ref="N214">_xlfn.XLOOKUP(transformación!B205,'[1]Búsquedas a 6 meses'!$A$5:$A$101,_xlfn.XLOOKUP($C$1,'[1]Búsquedas a 6 meses'!$B$2:$Q$2,'[1]Búsquedas a 6 meses'!$B$5:$Q$101))</f>
        <v>103123</v>
      </c>
    </row>
    <row r="215" spans="1:14" x14ac:dyDescent="0.3">
      <c r="A215" s="2" t="str">
        <f>'Viajeros Hoteles y Apartamet'!A215</f>
        <v>2021</v>
      </c>
      <c r="B215" s="2" t="str">
        <f>'Viajeros Hoteles y Apartamet'!B215</f>
        <v>12</v>
      </c>
      <c r="C215" s="3">
        <f>'Viajeros Hoteles y Apartamet'!S215</f>
        <v>4119</v>
      </c>
      <c r="D215" s="3" cm="1">
        <f t="array" ref="D215">_xlfn.XLOOKUP(transformación!A206,'[1]Pib Pc'!$A$2:$A$81,_xlfn.XLOOKUP($C$1,'[1]Pib Pc'!B$1:P$1,'[1]Pib Pc'!$B$2:$P$81))</f>
        <v>4250</v>
      </c>
      <c r="E215" s="19" cm="1">
        <f t="array" ref="E215">_xlfn.XLOOKUP(transformación!B206,'[1]IPC Armonizado'!$A$2:$A$250,_xlfn.XLOOKUP($C$1,'[1]IPC Armonizado'!$B$1:$Q$1,'[1]IPC Armonizado'!$B$2:$Q$250))</f>
        <v>118.6</v>
      </c>
      <c r="F215" s="19" cm="1">
        <f t="array" ref="F215">_xlfn.XLOOKUP(transformación!A206,'[1]Desempleo armonizado'!$A$2:$A$101,_xlfn.XLOOKUP($C$1,'[1]Desempleo armonizado'!$B$1:$P$1,'[1]Desempleo armonizado'!$B$2:$P$101))</f>
        <v>2.9</v>
      </c>
      <c r="G215" s="26" cm="1">
        <f t="array" ref="G215">IFERROR(_xlfn.XLOOKUP(transformación!$B206,[1]Forwarkeys!$B$2:$B$1000,_xlfn.XLOOKUP($C$1,[1]Forwarkeys!$C$1:$BA$1,[1]Forwarkeys!$C$2:$BA$1000)),"-")</f>
        <v>3024</v>
      </c>
      <c r="H215" s="19">
        <f>España!E215</f>
        <v>111.13</v>
      </c>
      <c r="I215" s="3">
        <f>[1]Aeropuerto!$O208</f>
        <v>2726</v>
      </c>
      <c r="J215" s="3" cm="1">
        <f t="array" ref="J215">_xlfn.XLOOKUP(transformación!$B206,[1]Mortalidad!$A$2:$A$301,_xlfn.XLOOKUP($C$1,[1]Mortalidad!$B$1:$P$1,[1]Mortalidad!$B$2:$P$301))</f>
        <v>60312</v>
      </c>
      <c r="K215" s="19" cm="1">
        <f t="array" ref="K215">_xlfn.XLOOKUP(transformación!$B206,'[1]Indice del consumidor'!$A$2:$A$301,_xlfn.XLOOKUP($C$1,'[1]Indice del consumidor'!$B$1:$P$1,'[1]Indice del consumidor'!$B$2:$P$301))</f>
        <v>-10.4</v>
      </c>
      <c r="L215" s="3" cm="1">
        <f t="array" ref="L215">_xlfn.XLOOKUP(transformación!B206,'[1]Total Búsquedas'!$A$5:$A$101,_xlfn.XLOOKUP($C$1,'[1]Total Búsquedas'!$B$2:$Q$2,'[1]Total Búsquedas'!$B$5:$Q$101))</f>
        <v>95657</v>
      </c>
      <c r="M215" s="3" cm="1">
        <f t="array" ref="M215">_xlfn.XLOOKUP(transformación!B206,'[1]Búsquedas a tres meses'!$A$5:$A$101,_xlfn.XLOOKUP($C$1,'[1]Búsquedas a tres meses'!$B$2:$Q$2,'[1]Búsquedas a tres meses'!$B$5:$Q$101))</f>
        <v>80000</v>
      </c>
      <c r="N215" s="3" cm="1">
        <f t="array" ref="N215">_xlfn.XLOOKUP(transformación!B206,'[1]Búsquedas a 6 meses'!$A$5:$A$101,_xlfn.XLOOKUP($C$1,'[1]Búsquedas a 6 meses'!$B$2:$Q$2,'[1]Búsquedas a 6 meses'!$B$5:$Q$101))</f>
        <v>90156</v>
      </c>
    </row>
    <row r="216" spans="1:14" x14ac:dyDescent="0.3">
      <c r="A216" s="2" t="str">
        <f>'Viajeros Hoteles y Apartamet'!A216</f>
        <v>2022</v>
      </c>
      <c r="B216" s="2" t="str">
        <f>'Viajeros Hoteles y Apartamet'!B216</f>
        <v>1</v>
      </c>
      <c r="C216" s="3">
        <f>'Viajeros Hoteles y Apartamet'!S216</f>
        <v>8210</v>
      </c>
      <c r="D216" s="3" cm="1">
        <f t="array" ref="D216">_xlfn.XLOOKUP(transformación!A207,'[1]Pib Pc'!$A$2:$A$81,_xlfn.XLOOKUP($C$1,'[1]Pib Pc'!B$1:P$1,'[1]Pib Pc'!$B$2:$P$81))</f>
        <v>3920</v>
      </c>
      <c r="E216" s="19" cm="1">
        <f t="array" ref="E216">_xlfn.XLOOKUP(transformación!B207,'[1]IPC Armonizado'!$A$2:$A$250,_xlfn.XLOOKUP($C$1,'[1]IPC Armonizado'!$B$1:$Q$1,'[1]IPC Armonizado'!$B$2:$Q$250))</f>
        <v>120.4</v>
      </c>
      <c r="F216" s="19" cm="1">
        <f t="array" ref="F216">_xlfn.XLOOKUP(transformación!A207,'[1]Desempleo armonizado'!$A$2:$A$101,_xlfn.XLOOKUP($C$1,'[1]Desempleo armonizado'!$B$1:$P$1,'[1]Desempleo armonizado'!$B$2:$P$101))</f>
        <v>3.1</v>
      </c>
      <c r="G216" s="26" cm="1">
        <f t="array" ref="G216">IFERROR(_xlfn.XLOOKUP(transformación!$B207,[1]Forwarkeys!$B$2:$B$1000,_xlfn.XLOOKUP($C$1,[1]Forwarkeys!$C$1:$BA$1,[1]Forwarkeys!$C$2:$BA$1000)),"-")</f>
        <v>3780</v>
      </c>
      <c r="H216" s="19">
        <f>España!E216</f>
        <v>110.26</v>
      </c>
      <c r="I216" s="3">
        <f>[1]Aeropuerto!$O209</f>
        <v>3386</v>
      </c>
      <c r="J216" s="3" cm="1">
        <f t="array" ref="J216">_xlfn.XLOOKUP(transformación!$B207,[1]Mortalidad!$A$2:$A$301,_xlfn.XLOOKUP($C$1,[1]Mortalidad!$B$1:$P$1,[1]Mortalidad!$B$2:$P$301))</f>
        <v>48299</v>
      </c>
      <c r="K216" s="19" cm="1">
        <f t="array" ref="K216">_xlfn.XLOOKUP(transformación!$B207,'[1]Indice del consumidor'!$A$2:$A$301,_xlfn.XLOOKUP($C$1,'[1]Indice del consumidor'!$B$1:$P$1,'[1]Indice del consumidor'!$B$2:$P$301))</f>
        <v>-13.3</v>
      </c>
      <c r="L216" s="3" cm="1">
        <f t="array" ref="L216">_xlfn.XLOOKUP(transformación!B207,'[1]Total Búsquedas'!$A$5:$A$101,_xlfn.XLOOKUP($C$1,'[1]Total Búsquedas'!$B$2:$Q$2,'[1]Total Búsquedas'!$B$5:$Q$101))</f>
        <v>127001</v>
      </c>
      <c r="M216" s="3" cm="1">
        <f t="array" ref="M216">_xlfn.XLOOKUP(transformación!B207,'[1]Búsquedas a tres meses'!$A$5:$A$101,_xlfn.XLOOKUP($C$1,'[1]Búsquedas a tres meses'!$B$2:$Q$2,'[1]Búsquedas a tres meses'!$B$5:$Q$101))</f>
        <v>96095</v>
      </c>
      <c r="N216" s="3" cm="1">
        <f t="array" ref="N216">_xlfn.XLOOKUP(transformación!B207,'[1]Búsquedas a 6 meses'!$A$5:$A$101,_xlfn.XLOOKUP($C$1,'[1]Búsquedas a 6 meses'!$B$2:$Q$2,'[1]Búsquedas a 6 meses'!$B$5:$Q$101))</f>
        <v>117721</v>
      </c>
    </row>
    <row r="217" spans="1:14" x14ac:dyDescent="0.3">
      <c r="A217" s="2" t="str">
        <f>'Viajeros Hoteles y Apartamet'!A217</f>
        <v>2022</v>
      </c>
      <c r="B217" s="2" t="str">
        <f>'Viajeros Hoteles y Apartamet'!B217</f>
        <v>2</v>
      </c>
      <c r="C217" s="3">
        <f>'Viajeros Hoteles y Apartamet'!S217</f>
        <v>11073</v>
      </c>
      <c r="D217" s="3" cm="1">
        <f t="array" ref="D217">_xlfn.XLOOKUP(transformación!A208,'[1]Pib Pc'!$A$2:$A$81,_xlfn.XLOOKUP($C$1,'[1]Pib Pc'!B$1:P$1,'[1]Pib Pc'!$B$2:$P$81))</f>
        <v>3920</v>
      </c>
      <c r="E217" s="19" cm="1">
        <f t="array" ref="E217">_xlfn.XLOOKUP(transformación!B208,'[1]IPC Armonizado'!$A$2:$A$250,_xlfn.XLOOKUP($C$1,'[1]IPC Armonizado'!$B$1:$Q$1,'[1]IPC Armonizado'!$B$2:$Q$250))</f>
        <v>120.4</v>
      </c>
      <c r="F217" s="19" cm="1">
        <f t="array" ref="F217">_xlfn.XLOOKUP(transformación!A208,'[1]Desempleo armonizado'!$A$2:$A$101,_xlfn.XLOOKUP($C$1,'[1]Desempleo armonizado'!$B$1:$P$1,'[1]Desempleo armonizado'!$B$2:$P$101))</f>
        <v>3.1</v>
      </c>
      <c r="G217" s="26" cm="1">
        <f t="array" ref="G217">IFERROR(_xlfn.XLOOKUP(transformación!$B208,[1]Forwarkeys!$B$2:$B$1000,_xlfn.XLOOKUP($C$1,[1]Forwarkeys!$C$1:$BA$1,[1]Forwarkeys!$C$2:$BA$1000)),"-")</f>
        <v>3024</v>
      </c>
      <c r="H217" s="19">
        <f>España!E217</f>
        <v>111.15</v>
      </c>
      <c r="I217" s="3">
        <f>[1]Aeropuerto!$O210</f>
        <v>2957</v>
      </c>
      <c r="J217" s="3" cm="1">
        <f t="array" ref="J217">_xlfn.XLOOKUP(transformación!$B208,[1]Mortalidad!$A$2:$A$301,_xlfn.XLOOKUP($C$1,[1]Mortalidad!$B$1:$P$1,[1]Mortalidad!$B$2:$P$301))</f>
        <v>41653</v>
      </c>
      <c r="K217" s="19" cm="1">
        <f t="array" ref="K217">_xlfn.XLOOKUP(transformación!$B208,'[1]Indice del consumidor'!$A$2:$A$301,_xlfn.XLOOKUP($C$1,'[1]Indice del consumidor'!$B$1:$P$1,'[1]Indice del consumidor'!$B$2:$P$301))</f>
        <v>-11.4</v>
      </c>
      <c r="L217" s="3" cm="1">
        <f t="array" ref="L217">_xlfn.XLOOKUP(transformación!B208,'[1]Total Búsquedas'!$A$5:$A$101,_xlfn.XLOOKUP($C$1,'[1]Total Búsquedas'!$B$2:$Q$2,'[1]Total Búsquedas'!$B$5:$Q$101))</f>
        <v>129422</v>
      </c>
      <c r="M217" s="3" cm="1">
        <f t="array" ref="M217">_xlfn.XLOOKUP(transformación!B208,'[1]Búsquedas a tres meses'!$A$5:$A$101,_xlfn.XLOOKUP($C$1,'[1]Búsquedas a tres meses'!$B$2:$Q$2,'[1]Búsquedas a tres meses'!$B$5:$Q$101))</f>
        <v>100584</v>
      </c>
      <c r="N217" s="3" cm="1">
        <f t="array" ref="N217">_xlfn.XLOOKUP(transformación!B208,'[1]Búsquedas a 6 meses'!$A$5:$A$101,_xlfn.XLOOKUP($C$1,'[1]Búsquedas a 6 meses'!$B$2:$Q$2,'[1]Búsquedas a 6 meses'!$B$5:$Q$101))</f>
        <v>123844</v>
      </c>
    </row>
    <row r="218" spans="1:14" x14ac:dyDescent="0.3">
      <c r="A218" s="2" t="str">
        <f>'Viajeros Hoteles y Apartamet'!A218</f>
        <v>2022</v>
      </c>
      <c r="B218" s="2" t="str">
        <f>'Viajeros Hoteles y Apartamet'!B218</f>
        <v>3</v>
      </c>
      <c r="C218" s="3">
        <f>'Viajeros Hoteles y Apartamet'!S218</f>
        <v>13101</v>
      </c>
      <c r="D218" s="3" cm="1">
        <f t="array" ref="D218">_xlfn.XLOOKUP(transformación!A209,'[1]Pib Pc'!$A$2:$A$81,_xlfn.XLOOKUP($C$1,'[1]Pib Pc'!B$1:P$1,'[1]Pib Pc'!$B$2:$P$81))</f>
        <v>3920</v>
      </c>
      <c r="E218" s="19" cm="1">
        <f t="array" ref="E218">_xlfn.XLOOKUP(transformación!B209,'[1]IPC Armonizado'!$A$2:$A$250,_xlfn.XLOOKUP($C$1,'[1]IPC Armonizado'!$B$1:$Q$1,'[1]IPC Armonizado'!$B$2:$Q$250))</f>
        <v>123.9</v>
      </c>
      <c r="F218" s="19" cm="1">
        <f t="array" ref="F218">_xlfn.XLOOKUP(transformación!A209,'[1]Desempleo armonizado'!$A$2:$A$101,_xlfn.XLOOKUP($C$1,'[1]Desempleo armonizado'!$B$1:$P$1,'[1]Desempleo armonizado'!$B$2:$P$101))</f>
        <v>3.1</v>
      </c>
      <c r="G218" s="26" cm="1">
        <f t="array" ref="G218">IFERROR(_xlfn.XLOOKUP(transformación!$B209,[1]Forwarkeys!$B$2:$B$1000,_xlfn.XLOOKUP($C$1,[1]Forwarkeys!$C$1:$BA$1,[1]Forwarkeys!$C$2:$BA$1000)),"-")</f>
        <v>5499</v>
      </c>
      <c r="H218" s="19">
        <f>España!E218</f>
        <v>115.51</v>
      </c>
      <c r="I218" s="3">
        <f>[1]Aeropuerto!$O211</f>
        <v>5179</v>
      </c>
      <c r="J218" s="3" cm="1">
        <f t="array" ref="J218">_xlfn.XLOOKUP(transformación!$B209,[1]Mortalidad!$A$2:$A$301,_xlfn.XLOOKUP($C$1,[1]Mortalidad!$B$1:$P$1,[1]Mortalidad!$B$2:$P$301))</f>
        <v>40134</v>
      </c>
      <c r="K218" s="19" cm="1">
        <f t="array" ref="K218">_xlfn.XLOOKUP(transformación!$B209,'[1]Indice del consumidor'!$A$2:$A$301,_xlfn.XLOOKUP($C$1,'[1]Indice del consumidor'!$B$1:$P$1,'[1]Indice del consumidor'!$B$2:$P$301))</f>
        <v>-12.1</v>
      </c>
      <c r="L218" s="3" cm="1">
        <f t="array" ref="L218">_xlfn.XLOOKUP(transformación!B209,'[1]Total Búsquedas'!$A$5:$A$101,_xlfn.XLOOKUP($C$1,'[1]Total Búsquedas'!$B$2:$Q$2,'[1]Total Búsquedas'!$B$5:$Q$101))</f>
        <v>176285</v>
      </c>
      <c r="M218" s="3" cm="1">
        <f t="array" ref="M218">_xlfn.XLOOKUP(transformación!B209,'[1]Búsquedas a tres meses'!$A$5:$A$101,_xlfn.XLOOKUP($C$1,'[1]Búsquedas a tres meses'!$B$2:$Q$2,'[1]Búsquedas a tres meses'!$B$5:$Q$101))</f>
        <v>149603</v>
      </c>
      <c r="N218" s="3" cm="1">
        <f t="array" ref="N218">_xlfn.XLOOKUP(transformación!B209,'[1]Búsquedas a 6 meses'!$A$5:$A$101,_xlfn.XLOOKUP($C$1,'[1]Búsquedas a 6 meses'!$B$2:$Q$2,'[1]Búsquedas a 6 meses'!$B$5:$Q$101))</f>
        <v>172675</v>
      </c>
    </row>
    <row r="219" spans="1:14" x14ac:dyDescent="0.3">
      <c r="A219" s="2" t="str">
        <f>'Viajeros Hoteles y Apartamet'!A219</f>
        <v>2022</v>
      </c>
      <c r="B219" s="2" t="str">
        <f>'Viajeros Hoteles y Apartamet'!B219</f>
        <v>4</v>
      </c>
      <c r="C219" s="3">
        <f>'Viajeros Hoteles y Apartamet'!S219</f>
        <v>19045</v>
      </c>
      <c r="D219" s="3" cm="1">
        <f t="array" ref="D219">_xlfn.XLOOKUP(transformación!A210,'[1]Pib Pc'!$A$2:$A$81,_xlfn.XLOOKUP($C$1,'[1]Pib Pc'!B$1:P$1,'[1]Pib Pc'!$B$2:$P$81))</f>
        <v>4130</v>
      </c>
      <c r="E219" s="19" cm="1">
        <f t="array" ref="E219">_xlfn.XLOOKUP(transformación!B210,'[1]IPC Armonizado'!$A$2:$A$250,_xlfn.XLOOKUP($C$1,'[1]IPC Armonizado'!$B$1:$Q$1,'[1]IPC Armonizado'!$B$2:$Q$250))</f>
        <v>126.1</v>
      </c>
      <c r="F219" s="19" cm="1">
        <f t="array" ref="F219">_xlfn.XLOOKUP(transformación!A210,'[1]Desempleo armonizado'!$A$2:$A$101,_xlfn.XLOOKUP($C$1,'[1]Desempleo armonizado'!$B$1:$P$1,'[1]Desempleo armonizado'!$B$2:$P$101))</f>
        <v>2.6</v>
      </c>
      <c r="G219" s="26" cm="1">
        <f t="array" ref="G219">IFERROR(_xlfn.XLOOKUP(transformación!$B210,[1]Forwarkeys!$B$2:$B$1000,_xlfn.XLOOKUP($C$1,[1]Forwarkeys!$C$1:$BA$1,[1]Forwarkeys!$C$2:$BA$1000)),"-")</f>
        <v>7751</v>
      </c>
      <c r="H219" s="19">
        <f>España!E219</f>
        <v>115.21</v>
      </c>
      <c r="I219" s="3">
        <f>[1]Aeropuerto!$O212</f>
        <v>7176</v>
      </c>
      <c r="J219" s="3" cm="1">
        <f t="array" ref="J219">_xlfn.XLOOKUP(transformación!$B210,[1]Mortalidad!$A$2:$A$301,_xlfn.XLOOKUP($C$1,[1]Mortalidad!$B$1:$P$1,[1]Mortalidad!$B$2:$P$301))</f>
        <v>35758</v>
      </c>
      <c r="K219" s="19" cm="1">
        <f t="array" ref="K219">_xlfn.XLOOKUP(transformación!$B210,'[1]Indice del consumidor'!$A$2:$A$301,_xlfn.XLOOKUP($C$1,'[1]Indice del consumidor'!$B$1:$P$1,'[1]Indice del consumidor'!$B$2:$P$301))</f>
        <v>-14.3</v>
      </c>
      <c r="L219" s="3" cm="1">
        <f t="array" ref="L219">_xlfn.XLOOKUP(transformación!B210,'[1]Total Búsquedas'!$A$5:$A$101,_xlfn.XLOOKUP($C$1,'[1]Total Búsquedas'!$B$2:$Q$2,'[1]Total Búsquedas'!$B$5:$Q$101))</f>
        <v>234504</v>
      </c>
      <c r="M219" s="3" cm="1">
        <f t="array" ref="M219">_xlfn.XLOOKUP(transformación!B210,'[1]Búsquedas a tres meses'!$A$5:$A$101,_xlfn.XLOOKUP($C$1,'[1]Búsquedas a tres meses'!$B$2:$Q$2,'[1]Búsquedas a tres meses'!$B$5:$Q$101))</f>
        <v>178211</v>
      </c>
      <c r="N219" s="3" cm="1">
        <f t="array" ref="N219">_xlfn.XLOOKUP(transformación!B210,'[1]Búsquedas a 6 meses'!$A$5:$A$101,_xlfn.XLOOKUP($C$1,'[1]Búsquedas a 6 meses'!$B$2:$Q$2,'[1]Búsquedas a 6 meses'!$B$5:$Q$101))</f>
        <v>211711</v>
      </c>
    </row>
    <row r="220" spans="1:14" x14ac:dyDescent="0.3">
      <c r="A220" s="2" t="str">
        <f>'Viajeros Hoteles y Apartamet'!A220</f>
        <v>2022</v>
      </c>
      <c r="B220" s="2" t="str">
        <f>'Viajeros Hoteles y Apartamet'!B220</f>
        <v>5</v>
      </c>
      <c r="C220" s="3">
        <f>'Viajeros Hoteles y Apartamet'!S220</f>
        <v>33717</v>
      </c>
      <c r="D220" s="3" cm="1">
        <f t="array" ref="D220">_xlfn.XLOOKUP(transformación!A211,'[1]Pib Pc'!$A$2:$A$81,_xlfn.XLOOKUP($C$1,'[1]Pib Pc'!B$1:P$1,'[1]Pib Pc'!$B$2:$P$81))</f>
        <v>4130</v>
      </c>
      <c r="E220" s="19" cm="1">
        <f t="array" ref="E220">_xlfn.XLOOKUP(transformación!B211,'[1]IPC Armonizado'!$A$2:$A$250,_xlfn.XLOOKUP($C$1,'[1]IPC Armonizado'!$B$1:$Q$1,'[1]IPC Armonizado'!$B$2:$Q$250))</f>
        <v>128.1</v>
      </c>
      <c r="F220" s="19" cm="1">
        <f t="array" ref="F220">_xlfn.XLOOKUP(transformación!A211,'[1]Desempleo armonizado'!$A$2:$A$101,_xlfn.XLOOKUP($C$1,'[1]Desempleo armonizado'!$B$1:$P$1,'[1]Desempleo armonizado'!$B$2:$P$101))</f>
        <v>2.6</v>
      </c>
      <c r="G220" s="26" cm="1">
        <f t="array" ref="G220">IFERROR(_xlfn.XLOOKUP(transformación!$B211,[1]Forwarkeys!$B$2:$B$1000,_xlfn.XLOOKUP($C$1,[1]Forwarkeys!$C$1:$BA$1,[1]Forwarkeys!$C$2:$BA$1000)),"-")</f>
        <v>8860</v>
      </c>
      <c r="H220" s="19">
        <f>España!E220</f>
        <v>116.03</v>
      </c>
      <c r="I220" s="3">
        <f>[1]Aeropuerto!$O213</f>
        <v>10112</v>
      </c>
      <c r="J220" s="3" cm="1">
        <f t="array" ref="J220">_xlfn.XLOOKUP(transformación!$B211,[1]Mortalidad!$A$2:$A$301,_xlfn.XLOOKUP($C$1,[1]Mortalidad!$B$1:$P$1,[1]Mortalidad!$B$2:$P$301))</f>
        <v>35528</v>
      </c>
      <c r="K220" s="19" cm="1">
        <f t="array" ref="K220">_xlfn.XLOOKUP(transformación!$B211,'[1]Indice del consumidor'!$A$2:$A$301,_xlfn.XLOOKUP($C$1,'[1]Indice del consumidor'!$B$1:$P$1,'[1]Indice del consumidor'!$B$2:$P$301))</f>
        <v>-16.3</v>
      </c>
      <c r="L220" s="3" cm="1">
        <f t="array" ref="L220">_xlfn.XLOOKUP(transformación!B211,'[1]Total Búsquedas'!$A$5:$A$101,_xlfn.XLOOKUP($C$1,'[1]Total Búsquedas'!$B$2:$Q$2,'[1]Total Búsquedas'!$B$5:$Q$101))</f>
        <v>297214</v>
      </c>
      <c r="M220" s="3" cm="1">
        <f t="array" ref="M220">_xlfn.XLOOKUP(transformación!B211,'[1]Búsquedas a tres meses'!$A$5:$A$101,_xlfn.XLOOKUP($C$1,'[1]Búsquedas a tres meses'!$B$2:$Q$2,'[1]Búsquedas a tres meses'!$B$5:$Q$101))</f>
        <v>212206</v>
      </c>
      <c r="N220" s="3" cm="1">
        <f t="array" ref="N220">_xlfn.XLOOKUP(transformación!B211,'[1]Búsquedas a 6 meses'!$A$5:$A$101,_xlfn.XLOOKUP($C$1,'[1]Búsquedas a 6 meses'!$B$2:$Q$2,'[1]Búsquedas a 6 meses'!$B$5:$Q$101))</f>
        <v>257449</v>
      </c>
    </row>
    <row r="221" spans="1:14" x14ac:dyDescent="0.3">
      <c r="A221" s="2" t="str">
        <f>'Viajeros Hoteles y Apartamet'!A221</f>
        <v>2022</v>
      </c>
      <c r="B221" s="2" t="str">
        <f>'Viajeros Hoteles y Apartamet'!B221</f>
        <v>6</v>
      </c>
      <c r="C221" s="3">
        <f>'Viajeros Hoteles y Apartamet'!S221</f>
        <v>52732</v>
      </c>
      <c r="D221" s="3" cm="1">
        <f t="array" ref="D221">_xlfn.XLOOKUP(transformación!A212,'[1]Pib Pc'!$A$2:$A$81,_xlfn.XLOOKUP($C$1,'[1]Pib Pc'!B$1:P$1,'[1]Pib Pc'!$B$2:$P$81))</f>
        <v>4130</v>
      </c>
      <c r="E221" s="19" cm="1">
        <f t="array" ref="E221">_xlfn.XLOOKUP(transformación!B212,'[1]IPC Armonizado'!$A$2:$A$250,_xlfn.XLOOKUP($C$1,'[1]IPC Armonizado'!$B$1:$Q$1,'[1]IPC Armonizado'!$B$2:$Q$250))</f>
        <v>129.9</v>
      </c>
      <c r="F221" s="19" cm="1">
        <f t="array" ref="F221">_xlfn.XLOOKUP(transformación!A212,'[1]Desempleo armonizado'!$A$2:$A$101,_xlfn.XLOOKUP($C$1,'[1]Desempleo armonizado'!$B$1:$P$1,'[1]Desempleo armonizado'!$B$2:$P$101))</f>
        <v>2.6</v>
      </c>
      <c r="G221" s="26" cm="1">
        <f t="array" ref="G221">IFERROR(_xlfn.XLOOKUP(transformación!$B212,[1]Forwarkeys!$B$2:$B$1000,_xlfn.XLOOKUP($C$1,[1]Forwarkeys!$C$1:$BA$1,[1]Forwarkeys!$C$2:$BA$1000)),"-")</f>
        <v>8977</v>
      </c>
      <c r="H221" s="19">
        <f>España!E221</f>
        <v>118.22</v>
      </c>
      <c r="I221" s="3">
        <f>[1]Aeropuerto!$O214</f>
        <v>11205</v>
      </c>
      <c r="J221" s="3" cm="1">
        <f t="array" ref="J221">_xlfn.XLOOKUP(transformación!$B212,[1]Mortalidad!$A$2:$A$301,_xlfn.XLOOKUP($C$1,[1]Mortalidad!$B$1:$P$1,[1]Mortalidad!$B$2:$P$301))</f>
        <v>33065</v>
      </c>
      <c r="K221" s="19" cm="1">
        <f t="array" ref="K221">_xlfn.XLOOKUP(transformación!$B212,'[1]Indice del consumidor'!$A$2:$A$301,_xlfn.XLOOKUP($C$1,'[1]Indice del consumidor'!$B$1:$P$1,'[1]Indice del consumidor'!$B$2:$P$301))</f>
        <v>-13.1</v>
      </c>
      <c r="L221" s="3" cm="1">
        <f t="array" ref="L221">_xlfn.XLOOKUP(transformación!B212,'[1]Total Búsquedas'!$A$5:$A$101,_xlfn.XLOOKUP($C$1,'[1]Total Búsquedas'!$B$2:$Q$2,'[1]Total Búsquedas'!$B$5:$Q$101))</f>
        <v>295543</v>
      </c>
      <c r="M221" s="3" cm="1">
        <f t="array" ref="M221">_xlfn.XLOOKUP(transformación!B212,'[1]Búsquedas a tres meses'!$A$5:$A$101,_xlfn.XLOOKUP($C$1,'[1]Búsquedas a tres meses'!$B$2:$Q$2,'[1]Búsquedas a tres meses'!$B$5:$Q$101))</f>
        <v>218979</v>
      </c>
      <c r="N221" s="3" cm="1">
        <f t="array" ref="N221">_xlfn.XLOOKUP(transformación!B212,'[1]Búsquedas a 6 meses'!$A$5:$A$101,_xlfn.XLOOKUP($C$1,'[1]Búsquedas a 6 meses'!$B$2:$Q$2,'[1]Búsquedas a 6 meses'!$B$5:$Q$101))</f>
        <v>262750</v>
      </c>
    </row>
    <row r="222" spans="1:14" x14ac:dyDescent="0.3">
      <c r="A222" s="2" t="str">
        <f>'Viajeros Hoteles y Apartamet'!A222</f>
        <v>2022</v>
      </c>
      <c r="B222" s="2" t="str">
        <f>'Viajeros Hoteles y Apartamet'!B222</f>
        <v>7</v>
      </c>
      <c r="C222" s="3">
        <f>'Viajeros Hoteles y Apartamet'!S222</f>
        <v>49694</v>
      </c>
      <c r="D222" s="3" cm="1">
        <f t="array" ref="D222">_xlfn.XLOOKUP(transformación!A213,'[1]Pib Pc'!$A$2:$A$81,_xlfn.XLOOKUP($C$1,'[1]Pib Pc'!B$1:P$1,'[1]Pib Pc'!$B$2:$P$81))</f>
        <v>4360</v>
      </c>
      <c r="E222" s="19" cm="1">
        <f t="array" ref="E222">_xlfn.XLOOKUP(transformación!B213,'[1]IPC Armonizado'!$A$2:$A$250,_xlfn.XLOOKUP($C$1,'[1]IPC Armonizado'!$B$1:$Q$1,'[1]IPC Armonizado'!$B$2:$Q$250))</f>
        <v>130.4</v>
      </c>
      <c r="F222" s="19" cm="1">
        <f t="array" ref="F222">_xlfn.XLOOKUP(transformación!A213,'[1]Desempleo armonizado'!$A$2:$A$101,_xlfn.XLOOKUP($C$1,'[1]Desempleo armonizado'!$B$1:$P$1,'[1]Desempleo armonizado'!$B$2:$P$101))</f>
        <v>2.9</v>
      </c>
      <c r="G222" s="26" cm="1">
        <f t="array" ref="G222">IFERROR(_xlfn.XLOOKUP(transformación!$B213,[1]Forwarkeys!$B$2:$B$1000,_xlfn.XLOOKUP($C$1,[1]Forwarkeys!$C$1:$BA$1,[1]Forwarkeys!$C$2:$BA$1000)),"-")</f>
        <v>10350</v>
      </c>
      <c r="H222" s="19">
        <f>España!E222</f>
        <v>117.54</v>
      </c>
      <c r="I222" s="3">
        <f>[1]Aeropuerto!$O215</f>
        <v>13264</v>
      </c>
      <c r="J222" s="3" cm="1">
        <f t="array" ref="J222">_xlfn.XLOOKUP(transformación!$B213,[1]Mortalidad!$A$2:$A$301,_xlfn.XLOOKUP($C$1,[1]Mortalidad!$B$1:$P$1,[1]Mortalidad!$B$2:$P$301))</f>
        <v>31500</v>
      </c>
      <c r="K222" s="19" cm="1">
        <f t="array" ref="K222">_xlfn.XLOOKUP(transformación!$B213,'[1]Indice del consumidor'!$A$2:$A$301,_xlfn.XLOOKUP($C$1,'[1]Indice del consumidor'!$B$1:$P$1,'[1]Indice del consumidor'!$B$2:$P$301))</f>
        <v>-15.8</v>
      </c>
      <c r="L222" s="3" cm="1">
        <f t="array" ref="L222">_xlfn.XLOOKUP(transformación!B213,'[1]Total Búsquedas'!$A$5:$A$101,_xlfn.XLOOKUP($C$1,'[1]Total Búsquedas'!$B$2:$Q$2,'[1]Total Búsquedas'!$B$5:$Q$101))</f>
        <v>260416</v>
      </c>
      <c r="M222" s="3" cm="1">
        <f t="array" ref="M222">_xlfn.XLOOKUP(transformación!B213,'[1]Búsquedas a tres meses'!$A$5:$A$101,_xlfn.XLOOKUP($C$1,'[1]Búsquedas a tres meses'!$B$2:$Q$2,'[1]Búsquedas a tres meses'!$B$5:$Q$101))</f>
        <v>206044</v>
      </c>
      <c r="N222" s="3" cm="1">
        <f t="array" ref="N222">_xlfn.XLOOKUP(transformación!B213,'[1]Búsquedas a 6 meses'!$A$5:$A$101,_xlfn.XLOOKUP($C$1,'[1]Búsquedas a 6 meses'!$B$2:$Q$2,'[1]Búsquedas a 6 meses'!$B$5:$Q$101))</f>
        <v>240652</v>
      </c>
    </row>
    <row r="223" spans="1:14" x14ac:dyDescent="0.3">
      <c r="A223" s="2">
        <v>2022</v>
      </c>
      <c r="B223" s="2">
        <v>8</v>
      </c>
      <c r="C223" s="3">
        <f>'Viajeros Hoteles y Apartamet'!S223</f>
        <v>46517</v>
      </c>
      <c r="D223" s="3" cm="1">
        <f t="array" ref="D223">_xlfn.XLOOKUP(transformación!A214,'[1]Pib Pc'!$A$2:$A$81,_xlfn.XLOOKUP($C$1,'[1]Pib Pc'!B$1:P$1,'[1]Pib Pc'!$B$2:$P$81))</f>
        <v>4360</v>
      </c>
      <c r="E223" s="19" cm="1">
        <f t="array" ref="E223">_xlfn.XLOOKUP(transformación!B214,'[1]IPC Armonizado'!$A$2:$A$250,_xlfn.XLOOKUP($C$1,'[1]IPC Armonizado'!$B$1:$Q$1,'[1]IPC Armonizado'!$B$2:$Q$250))</f>
        <v>131.4</v>
      </c>
      <c r="F223" s="19" cm="1">
        <f t="array" ref="F223">_xlfn.XLOOKUP(transformación!A214,'[1]Desempleo armonizado'!$A$2:$A$101,_xlfn.XLOOKUP($C$1,'[1]Desempleo armonizado'!$B$1:$P$1,'[1]Desempleo armonizado'!$B$2:$P$101))</f>
        <v>2.9</v>
      </c>
      <c r="G223" s="26" cm="1">
        <f t="array" ref="G223">IFERROR(_xlfn.XLOOKUP(transformación!$B214,[1]Forwarkeys!$B$2:$B$1000,_xlfn.XLOOKUP($C$1,[1]Forwarkeys!$C$1:$BA$1,[1]Forwarkeys!$C$2:$BA$1000)),"-")</f>
        <v>10589</v>
      </c>
      <c r="H223" s="19">
        <f>España!E223</f>
        <v>117.84</v>
      </c>
      <c r="I223" s="3">
        <f>[1]Aeropuerto!$O216</f>
        <v>13864</v>
      </c>
      <c r="J223" s="3" cm="1">
        <f t="array" ref="J223">_xlfn.XLOOKUP(transformación!$B214,[1]Mortalidad!$A$2:$A$301,_xlfn.XLOOKUP($C$1,[1]Mortalidad!$B$1:$P$1,[1]Mortalidad!$B$2:$P$301))</f>
        <v>37000</v>
      </c>
      <c r="K223" s="19" cm="1">
        <f t="array" ref="K223">_xlfn.XLOOKUP(transformación!$B214,'[1]Indice del consumidor'!$A$2:$A$301,_xlfn.XLOOKUP($C$1,'[1]Indice del consumidor'!$B$1:$P$1,'[1]Indice del consumidor'!$B$2:$P$301))</f>
        <v>-19.5</v>
      </c>
      <c r="L223" s="3" cm="1">
        <f t="array" ref="L223">_xlfn.XLOOKUP(transformación!B214,'[1]Total Búsquedas'!$A$5:$A$101,_xlfn.XLOOKUP($C$1,'[1]Total Búsquedas'!$B$2:$Q$2,'[1]Total Búsquedas'!$B$5:$Q$101))</f>
        <v>236459</v>
      </c>
      <c r="M223" s="3" cm="1">
        <f t="array" ref="M223">_xlfn.XLOOKUP(transformación!B214,'[1]Búsquedas a tres meses'!$A$5:$A$101,_xlfn.XLOOKUP($C$1,'[1]Búsquedas a tres meses'!$B$2:$Q$2,'[1]Búsquedas a tres meses'!$B$5:$Q$101))</f>
        <v>178781</v>
      </c>
      <c r="N223" s="3" cm="1">
        <f t="array" ref="N223">_xlfn.XLOOKUP(transformación!B214,'[1]Búsquedas a 6 meses'!$A$5:$A$101,_xlfn.XLOOKUP($C$1,'[1]Búsquedas a 6 meses'!$B$2:$Q$2,'[1]Búsquedas a 6 meses'!$B$5:$Q$101))</f>
        <v>213620</v>
      </c>
    </row>
    <row r="224" spans="1:14" x14ac:dyDescent="0.3">
      <c r="A224" s="2">
        <v>2022</v>
      </c>
      <c r="B224" s="2">
        <v>9</v>
      </c>
      <c r="C224" s="3">
        <f>'Viajeros Hoteles y Apartamet'!S224</f>
        <v>43036</v>
      </c>
      <c r="D224" s="3" cm="1">
        <f t="array" ref="D224">_xlfn.XLOOKUP(transformación!A215,'[1]Pib Pc'!$A$2:$A$81,_xlfn.XLOOKUP($C$1,'[1]Pib Pc'!B$1:P$1,'[1]Pib Pc'!$B$2:$P$81))</f>
        <v>4360</v>
      </c>
      <c r="E224" s="19" cm="1">
        <f t="array" ref="E224">_xlfn.XLOOKUP(transformación!B215,'[1]IPC Armonizado'!$A$2:$A$250,_xlfn.XLOOKUP($C$1,'[1]IPC Armonizado'!$B$1:$Q$1,'[1]IPC Armonizado'!$B$2:$Q$250))</f>
        <v>133.4</v>
      </c>
      <c r="F224" s="19" cm="1">
        <f t="array" ref="F224">_xlfn.XLOOKUP(transformación!A215,'[1]Desempleo armonizado'!$A$2:$A$101,_xlfn.XLOOKUP($C$1,'[1]Desempleo armonizado'!$B$1:$P$1,'[1]Desempleo armonizado'!$B$2:$P$101))</f>
        <v>2.9</v>
      </c>
      <c r="G224" s="26" cm="1">
        <f t="array" ref="G224">IFERROR(_xlfn.XLOOKUP(transformación!$B215,[1]Forwarkeys!$B$2:$B$1000,_xlfn.XLOOKUP($C$1,[1]Forwarkeys!$C$1:$BA$1,[1]Forwarkeys!$C$2:$BA$1000)),"-")</f>
        <v>9609</v>
      </c>
      <c r="H224" s="19">
        <f>España!E224</f>
        <v>117.55</v>
      </c>
      <c r="I224" s="3">
        <f>[1]Aeropuerto!$O217</f>
        <v>12646</v>
      </c>
      <c r="J224" s="3" cm="1">
        <f t="array" ref="J224">_xlfn.XLOOKUP(transformación!$B215,[1]Mortalidad!$A$2:$A$301,_xlfn.XLOOKUP($C$1,[1]Mortalidad!$B$1:$P$1,[1]Mortalidad!$B$2:$P$301))</f>
        <v>34500</v>
      </c>
      <c r="K224" s="19" cm="1">
        <f t="array" ref="K224">_xlfn.XLOOKUP(transformación!$B215,'[1]Indice del consumidor'!$A$2:$A$301,_xlfn.XLOOKUP($C$1,'[1]Indice del consumidor'!$B$1:$P$1,'[1]Indice del consumidor'!$B$2:$P$301))</f>
        <v>-20.2</v>
      </c>
      <c r="L224" s="3" cm="1">
        <f t="array" ref="L224">_xlfn.XLOOKUP(transformación!B215,'[1]Total Búsquedas'!$A$5:$A$101,_xlfn.XLOOKUP($C$1,'[1]Total Búsquedas'!$B$2:$Q$2,'[1]Total Búsquedas'!$B$5:$Q$101))</f>
        <v>218585</v>
      </c>
      <c r="M224" s="3" cm="1">
        <f t="array" ref="M224">_xlfn.XLOOKUP(transformación!B215,'[1]Búsquedas a tres meses'!$A$5:$A$101,_xlfn.XLOOKUP($C$1,'[1]Búsquedas a tres meses'!$B$2:$Q$2,'[1]Búsquedas a tres meses'!$B$5:$Q$101))</f>
        <v>154206</v>
      </c>
      <c r="N224" s="3" cm="1">
        <f t="array" ref="N224">_xlfn.XLOOKUP(transformación!B215,'[1]Búsquedas a 6 meses'!$A$5:$A$101,_xlfn.XLOOKUP($C$1,'[1]Búsquedas a 6 meses'!$B$2:$Q$2,'[1]Búsquedas a 6 meses'!$B$5:$Q$101))</f>
        <v>189704</v>
      </c>
    </row>
    <row r="225" spans="1:14" x14ac:dyDescent="0.3">
      <c r="A225" s="2">
        <v>2022</v>
      </c>
      <c r="B225" s="2">
        <v>10</v>
      </c>
      <c r="C225" s="3">
        <f>'Viajeros Hoteles y Apartamet'!S225</f>
        <v>30239</v>
      </c>
      <c r="D225" s="3" cm="1">
        <f t="array" ref="D225">_xlfn.XLOOKUP(transformación!A216,'[1]Pib Pc'!$A$2:$A$81,_xlfn.XLOOKUP($C$1,'[1]Pib Pc'!B$1:P$1,'[1]Pib Pc'!$B$2:$P$81))</f>
        <v>4890</v>
      </c>
      <c r="E225" s="19" cm="1">
        <f t="array" ref="E225">_xlfn.XLOOKUP(transformación!B216,'[1]IPC Armonizado'!$A$2:$A$250,_xlfn.XLOOKUP($C$1,'[1]IPC Armonizado'!$B$1:$Q$1,'[1]IPC Armonizado'!$B$2:$Q$250))</f>
        <v>135.6</v>
      </c>
      <c r="F225" s="19" cm="1">
        <f t="array" ref="F225">_xlfn.XLOOKUP(transformación!A216,'[1]Desempleo armonizado'!$A$2:$A$101,_xlfn.XLOOKUP($C$1,'[1]Desempleo armonizado'!$B$1:$P$1,'[1]Desempleo armonizado'!$B$2:$P$101))</f>
        <v>2.9</v>
      </c>
      <c r="G225" s="26" cm="1">
        <f t="array" ref="G225">IFERROR(_xlfn.XLOOKUP(transformación!$B216,[1]Forwarkeys!$B$2:$B$1000,_xlfn.XLOOKUP($C$1,[1]Forwarkeys!$C$1:$BA$1,[1]Forwarkeys!$C$2:$BA$1000)),"-")</f>
        <v>9263</v>
      </c>
      <c r="H225" s="19">
        <f>España!E225</f>
        <v>117.61</v>
      </c>
      <c r="I225" s="3">
        <f>[1]Aeropuerto!$O218</f>
        <v>9894</v>
      </c>
      <c r="J225" s="3" t="str" cm="1">
        <f t="array" ref="J225">_xlfn.XLOOKUP(transformación!$B216,[1]Mortalidad!$A$2:$A$301,_xlfn.XLOOKUP($C$1,[1]Mortalidad!$B$1:$P$1,[1]Mortalidad!$B$2:$P$301))</f>
        <v>:</v>
      </c>
      <c r="K225" s="19" cm="1">
        <f t="array" ref="K225">_xlfn.XLOOKUP(transformación!$B216,'[1]Indice del consumidor'!$A$2:$A$301,_xlfn.XLOOKUP($C$1,'[1]Indice del consumidor'!$B$1:$P$1,'[1]Indice del consumidor'!$B$2:$P$301))</f>
        <v>-20.100000000000001</v>
      </c>
      <c r="L225" s="3" cm="1">
        <f t="array" ref="L225">_xlfn.XLOOKUP(transformación!B216,'[1]Total Búsquedas'!$A$5:$A$101,_xlfn.XLOOKUP($C$1,'[1]Total Búsquedas'!$B$2:$Q$2,'[1]Total Búsquedas'!$B$5:$Q$101))</f>
        <v>251779</v>
      </c>
      <c r="M225" s="3" cm="1">
        <f t="array" ref="M225">_xlfn.XLOOKUP(transformación!B216,'[1]Búsquedas a tres meses'!$A$5:$A$101,_xlfn.XLOOKUP($C$1,'[1]Búsquedas a tres meses'!$B$2:$Q$2,'[1]Búsquedas a tres meses'!$B$5:$Q$101))</f>
        <v>162893</v>
      </c>
      <c r="N225" s="3" cm="1">
        <f t="array" ref="N225">_xlfn.XLOOKUP(transformación!B216,'[1]Búsquedas a 6 meses'!$A$5:$A$101,_xlfn.XLOOKUP($C$1,'[1]Búsquedas a 6 meses'!$B$2:$Q$2,'[1]Búsquedas a 6 meses'!$B$5:$Q$101))</f>
        <v>204646</v>
      </c>
    </row>
    <row r="226" spans="1:14" x14ac:dyDescent="0.3">
      <c r="A226" s="2">
        <v>2022</v>
      </c>
      <c r="B226" s="2">
        <v>11</v>
      </c>
      <c r="C226" s="3">
        <f>'Viajeros Hoteles y Apartamet'!S226</f>
        <v>11268</v>
      </c>
      <c r="D226" s="3" cm="1">
        <f t="array" ref="D226">_xlfn.XLOOKUP(transformación!A217,'[1]Pib Pc'!$A$2:$A$81,_xlfn.XLOOKUP($C$1,'[1]Pib Pc'!B$1:P$1,'[1]Pib Pc'!$B$2:$P$81))</f>
        <v>4890</v>
      </c>
      <c r="E226" s="19" cm="1">
        <f t="array" ref="E226">_xlfn.XLOOKUP(transformación!B217,'[1]IPC Armonizado'!$A$2:$A$250,_xlfn.XLOOKUP($C$1,'[1]IPC Armonizado'!$B$1:$Q$1,'[1]IPC Armonizado'!$B$2:$Q$250))</f>
        <v>136.5</v>
      </c>
      <c r="F226" s="19" cm="1">
        <f t="array" ref="F226">_xlfn.XLOOKUP(transformación!A217,'[1]Desempleo armonizado'!$A$2:$A$101,_xlfn.XLOOKUP($C$1,'[1]Desempleo armonizado'!$B$1:$P$1,'[1]Desempleo armonizado'!$B$2:$P$101))</f>
        <v>2.9</v>
      </c>
      <c r="G226" s="26" cm="1">
        <f t="array" ref="G226">IFERROR(_xlfn.XLOOKUP(transformación!$B217,[1]Forwarkeys!$B$2:$B$1000,_xlfn.XLOOKUP($C$1,[1]Forwarkeys!$C$1:$BA$1,[1]Forwarkeys!$C$2:$BA$1000)),"-")</f>
        <v>7832</v>
      </c>
      <c r="H226" s="19">
        <f>España!E226</f>
        <v>117.22</v>
      </c>
      <c r="I226" s="3">
        <f>[1]Aeropuerto!$O219</f>
        <v>7393</v>
      </c>
      <c r="J226" s="3" t="str" cm="1">
        <f t="array" ref="J226">_xlfn.XLOOKUP(transformación!$B217,[1]Mortalidad!$A$2:$A$301,_xlfn.XLOOKUP($C$1,[1]Mortalidad!$B$1:$P$1,[1]Mortalidad!$B$2:$P$301))</f>
        <v>:</v>
      </c>
      <c r="K226" s="19" cm="1">
        <f t="array" ref="K226">_xlfn.XLOOKUP(transformación!$B217,'[1]Indice del consumidor'!$A$2:$A$301,_xlfn.XLOOKUP($C$1,'[1]Indice del consumidor'!$B$1:$P$1,'[1]Indice del consumidor'!$B$2:$P$301))</f>
        <v>-19.399999999999999</v>
      </c>
      <c r="L226" s="3" cm="1">
        <f t="array" ref="L226">_xlfn.XLOOKUP(transformación!B217,'[1]Total Búsquedas'!$A$5:$A$101,_xlfn.XLOOKUP($C$1,'[1]Total Búsquedas'!$B$2:$Q$2,'[1]Total Búsquedas'!$B$5:$Q$101))</f>
        <v>283350</v>
      </c>
      <c r="M226" s="3" cm="1">
        <f t="array" ref="M226">_xlfn.XLOOKUP(transformación!B217,'[1]Búsquedas a tres meses'!$A$5:$A$101,_xlfn.XLOOKUP($C$1,'[1]Búsquedas a tres meses'!$B$2:$Q$2,'[1]Búsquedas a tres meses'!$B$5:$Q$101))</f>
        <v>156777</v>
      </c>
      <c r="N226" s="3" cm="1">
        <f t="array" ref="N226">_xlfn.XLOOKUP(transformación!B217,'[1]Búsquedas a 6 meses'!$A$5:$A$101,_xlfn.XLOOKUP($C$1,'[1]Búsquedas a 6 meses'!$B$2:$Q$2,'[1]Búsquedas a 6 meses'!$B$5:$Q$101))</f>
        <v>215129</v>
      </c>
    </row>
    <row r="227" spans="1:14" x14ac:dyDescent="0.3">
      <c r="A227" s="2">
        <v>2022</v>
      </c>
      <c r="B227" s="2">
        <v>12</v>
      </c>
      <c r="C227" s="3">
        <f>'Viajeros Hoteles y Apartamet'!S227</f>
        <v>9271</v>
      </c>
      <c r="D227" s="3" cm="1">
        <f t="array" ref="D227">_xlfn.XLOOKUP(transformación!A218,'[1]Pib Pc'!$A$2:$A$81,_xlfn.XLOOKUP($C$1,'[1]Pib Pc'!B$1:P$1,'[1]Pib Pc'!$B$2:$P$81))</f>
        <v>4890</v>
      </c>
      <c r="E227" s="19" cm="1">
        <f t="array" ref="E227">_xlfn.XLOOKUP(transformación!B218,'[1]IPC Armonizado'!$A$2:$A$250,_xlfn.XLOOKUP($C$1,'[1]IPC Armonizado'!$B$1:$Q$1,'[1]IPC Armonizado'!$B$2:$Q$250))</f>
        <v>136.80000000000001</v>
      </c>
      <c r="F227" s="19" cm="1">
        <f t="array" ref="F227">_xlfn.XLOOKUP(transformación!A218,'[1]Desempleo armonizado'!$A$2:$A$101,_xlfn.XLOOKUP($C$1,'[1]Desempleo armonizado'!$B$1:$P$1,'[1]Desempleo armonizado'!$B$2:$P$101))</f>
        <v>2.9</v>
      </c>
      <c r="G227" s="26" cm="1">
        <f t="array" ref="G227">IFERROR(_xlfn.XLOOKUP(transformación!$B218,[1]Forwarkeys!$B$2:$B$1000,_xlfn.XLOOKUP($C$1,[1]Forwarkeys!$C$1:$BA$1,[1]Forwarkeys!$C$2:$BA$1000)),"-")</f>
        <v>9827</v>
      </c>
      <c r="H227" s="19">
        <f>España!E227</f>
        <v>117.22</v>
      </c>
      <c r="I227" s="3">
        <f>[1]Aeropuerto!$O220</f>
        <v>9269</v>
      </c>
      <c r="J227" s="3" t="str" cm="1">
        <f t="array" ref="J227">_xlfn.XLOOKUP(transformación!$B218,[1]Mortalidad!$A$2:$A$301,_xlfn.XLOOKUP($C$1,[1]Mortalidad!$B$1:$P$1,[1]Mortalidad!$B$2:$P$301))</f>
        <v>:</v>
      </c>
      <c r="K227" s="19" cm="1">
        <f t="array" ref="K227">_xlfn.XLOOKUP(transformación!$B218,'[1]Indice del consumidor'!$A$2:$A$301,_xlfn.XLOOKUP($C$1,'[1]Indice del consumidor'!$B$1:$P$1,'[1]Indice del consumidor'!$B$2:$P$301))</f>
        <v>-17.3</v>
      </c>
      <c r="L227" s="3" cm="1">
        <f t="array" ref="L227">_xlfn.XLOOKUP(transformación!B218,'[1]Total Búsquedas'!$A$5:$A$101,_xlfn.XLOOKUP($C$1,'[1]Total Búsquedas'!$B$2:$Q$2,'[1]Total Búsquedas'!$B$5:$Q$101))</f>
        <v>291981</v>
      </c>
      <c r="M227" s="3" cm="1">
        <f t="array" ref="M227">_xlfn.XLOOKUP(transformación!B218,'[1]Búsquedas a tres meses'!$A$5:$A$101,_xlfn.XLOOKUP($C$1,'[1]Búsquedas a tres meses'!$B$2:$Q$2,'[1]Búsquedas a tres meses'!$B$5:$Q$101))</f>
        <v>159428</v>
      </c>
      <c r="N227" s="3" cm="1">
        <f t="array" ref="N227">_xlfn.XLOOKUP(transformación!B218,'[1]Búsquedas a 6 meses'!$A$5:$A$101,_xlfn.XLOOKUP($C$1,'[1]Búsquedas a 6 meses'!$B$2:$Q$2,'[1]Búsquedas a 6 meses'!$B$5:$Q$101))</f>
        <v>222925</v>
      </c>
    </row>
    <row r="228" spans="1:14" x14ac:dyDescent="0.3">
      <c r="A228" s="2">
        <v>2023</v>
      </c>
      <c r="B228" s="2">
        <v>1</v>
      </c>
      <c r="C228" s="3">
        <f>'Viajeros Hoteles y Apartamet'!S228</f>
        <v>23339</v>
      </c>
      <c r="D228" s="3" cm="1">
        <f t="array" ref="D228">_xlfn.XLOOKUP(transformación!A219,'[1]Pib Pc'!$A$2:$A$81,_xlfn.XLOOKUP($C$1,'[1]Pib Pc'!B$1:P$1,'[1]Pib Pc'!$B$2:$P$81))</f>
        <v>4500</v>
      </c>
      <c r="E228" s="19" cm="1">
        <f t="array" ref="E228">_xlfn.XLOOKUP(transformación!B219,'[1]IPC Armonizado'!$A$2:$A$250,_xlfn.XLOOKUP($C$1,'[1]IPC Armonizado'!$B$1:$Q$1,'[1]IPC Armonizado'!$B$2:$Q$250))</f>
        <v>139.5</v>
      </c>
      <c r="F228" s="19" cm="1">
        <f t="array" ref="F228">_xlfn.XLOOKUP(transformación!A219,'[1]Desempleo armonizado'!$A$2:$A$101,_xlfn.XLOOKUP($C$1,'[1]Desempleo armonizado'!$B$1:$P$1,'[1]Desempleo armonizado'!$B$2:$P$101))</f>
        <v>2.9</v>
      </c>
      <c r="G228" s="26" cm="1">
        <f t="array" ref="G228">IFERROR(_xlfn.XLOOKUP(transformación!$B219,[1]Forwarkeys!$B$2:$B$1000,_xlfn.XLOOKUP($C$1,[1]Forwarkeys!$C$1:$BA$1,[1]Forwarkeys!$C$2:$BA$1000)),"-")</f>
        <v>13361</v>
      </c>
      <c r="H228" s="19">
        <f>España!E228</f>
        <v>116.72</v>
      </c>
      <c r="I228" s="3">
        <f>[1]Aeropuerto!$O221</f>
        <v>13301</v>
      </c>
      <c r="J228" s="3" cm="1">
        <f t="array" ref="J228">_xlfn.XLOOKUP(transformación!$B219,[1]Mortalidad!$A$2:$A$301,_xlfn.XLOOKUP($C$1,[1]Mortalidad!$B$1:$P$1,[1]Mortalidad!$B$2:$P$301))</f>
        <v>0</v>
      </c>
      <c r="K228" s="19" cm="1">
        <f t="array" ref="K228">_xlfn.XLOOKUP(transformación!$B219,'[1]Indice del consumidor'!$A$2:$A$301,_xlfn.XLOOKUP($C$1,'[1]Indice del consumidor'!$B$1:$P$1,'[1]Indice del consumidor'!$B$2:$P$301))</f>
        <v>-13.4</v>
      </c>
      <c r="L228" s="3" cm="1">
        <f t="array" ref="L228">_xlfn.XLOOKUP(transformación!B219,'[1]Total Búsquedas'!$A$5:$A$101,_xlfn.XLOOKUP($C$1,'[1]Total Búsquedas'!$B$2:$Q$2,'[1]Total Búsquedas'!$B$5:$Q$101))</f>
        <v>391473</v>
      </c>
      <c r="M228" s="3" cm="1">
        <f t="array" ref="M228">_xlfn.XLOOKUP(transformación!B219,'[1]Búsquedas a tres meses'!$A$5:$A$101,_xlfn.XLOOKUP($C$1,'[1]Búsquedas a tres meses'!$B$2:$Q$2,'[1]Búsquedas a tres meses'!$B$5:$Q$101))</f>
        <v>236356</v>
      </c>
      <c r="N228" s="3" cm="1">
        <f t="array" ref="N228">_xlfn.XLOOKUP(transformación!B219,'[1]Búsquedas a 6 meses'!$A$5:$A$101,_xlfn.XLOOKUP($C$1,'[1]Búsquedas a 6 meses'!$B$2:$Q$2,'[1]Búsquedas a 6 meses'!$B$5:$Q$101))</f>
        <v>317368</v>
      </c>
    </row>
    <row r="229" spans="1:14" x14ac:dyDescent="0.3">
      <c r="A229" s="2">
        <v>2023</v>
      </c>
      <c r="B229" s="2">
        <v>2</v>
      </c>
      <c r="C229" s="3">
        <f>'Viajeros Hoteles y Apartamet'!S229</f>
        <v>21794</v>
      </c>
      <c r="D229" s="3" cm="1">
        <f t="array" ref="D229">_xlfn.XLOOKUP(transformación!A220,'[1]Pib Pc'!$A$2:$A$81,_xlfn.XLOOKUP($C$1,'[1]Pib Pc'!B$1:P$1,'[1]Pib Pc'!$B$2:$P$81))</f>
        <v>4500</v>
      </c>
      <c r="E229" s="19" cm="1">
        <f t="array" ref="E229">_xlfn.XLOOKUP(transformación!B220,'[1]IPC Armonizado'!$A$2:$A$250,_xlfn.XLOOKUP($C$1,'[1]IPC Armonizado'!$B$1:$Q$1,'[1]IPC Armonizado'!$B$2:$Q$250))</f>
        <v>141.1</v>
      </c>
      <c r="F229" s="19" cm="1">
        <f t="array" ref="F229">_xlfn.XLOOKUP(transformación!A220,'[1]Desempleo armonizado'!$A$2:$A$101,_xlfn.XLOOKUP($C$1,'[1]Desempleo armonizado'!$B$1:$P$1,'[1]Desempleo armonizado'!$B$2:$P$101))</f>
        <v>2.9</v>
      </c>
      <c r="G229" s="26" cm="1">
        <f t="array" ref="G229">IFERROR(_xlfn.XLOOKUP(transformación!$B220,[1]Forwarkeys!$B$2:$B$1000,_xlfn.XLOOKUP($C$1,[1]Forwarkeys!$C$1:$BA$1,[1]Forwarkeys!$C$2:$BA$1000)),"-")</f>
        <v>12632</v>
      </c>
      <c r="H229" s="19">
        <f>España!E229</f>
        <v>117.82</v>
      </c>
      <c r="I229" s="3">
        <f>[1]Aeropuerto!$O222</f>
        <v>12563</v>
      </c>
      <c r="J229" s="3" cm="1">
        <f t="array" ref="J229">_xlfn.XLOOKUP(transformación!$B220,[1]Mortalidad!$A$2:$A$301,_xlfn.XLOOKUP($C$1,[1]Mortalidad!$B$1:$P$1,[1]Mortalidad!$B$2:$P$301))</f>
        <v>0</v>
      </c>
      <c r="K229" s="19" cm="1">
        <f t="array" ref="K229">_xlfn.XLOOKUP(transformación!$B220,'[1]Indice del consumidor'!$A$2:$A$301,_xlfn.XLOOKUP($C$1,'[1]Indice del consumidor'!$B$1:$P$1,'[1]Indice del consumidor'!$B$2:$P$301))</f>
        <v>-17.5</v>
      </c>
      <c r="L229" s="3" cm="1">
        <f t="array" ref="L229">_xlfn.XLOOKUP(transformación!B220,'[1]Total Búsquedas'!$A$5:$A$101,_xlfn.XLOOKUP($C$1,'[1]Total Búsquedas'!$B$2:$Q$2,'[1]Total Búsquedas'!$B$5:$Q$101))</f>
        <v>332436</v>
      </c>
      <c r="M229" s="3" cm="1">
        <f t="array" ref="M229">_xlfn.XLOOKUP(transformación!B220,'[1]Búsquedas a tres meses'!$A$5:$A$101,_xlfn.XLOOKUP($C$1,'[1]Búsquedas a tres meses'!$B$2:$Q$2,'[1]Búsquedas a tres meses'!$B$5:$Q$101))</f>
        <v>198625</v>
      </c>
      <c r="N229" s="3" cm="1">
        <f t="array" ref="N229">_xlfn.XLOOKUP(transformación!B220,'[1]Búsquedas a 6 meses'!$A$5:$A$101,_xlfn.XLOOKUP($C$1,'[1]Búsquedas a 6 meses'!$B$2:$Q$2,'[1]Búsquedas a 6 meses'!$B$5:$Q$101))</f>
        <v>276215</v>
      </c>
    </row>
    <row r="230" spans="1:14" x14ac:dyDescent="0.3">
      <c r="A230" s="2">
        <v>2023</v>
      </c>
      <c r="B230" s="2">
        <v>3</v>
      </c>
      <c r="C230" s="3">
        <f>'Viajeros Hoteles y Apartamet'!S230</f>
        <v>24487</v>
      </c>
      <c r="D230" s="3" cm="1">
        <f t="array" ref="D230">_xlfn.XLOOKUP(transformación!A221,'[1]Pib Pc'!$A$2:$A$81,_xlfn.XLOOKUP($C$1,'[1]Pib Pc'!B$1:P$1,'[1]Pib Pc'!$B$2:$P$81))</f>
        <v>4500</v>
      </c>
      <c r="E230" s="19" cm="1">
        <f t="array" ref="E230">_xlfn.XLOOKUP(transformación!B221,'[1]IPC Armonizado'!$A$2:$A$250,_xlfn.XLOOKUP($C$1,'[1]IPC Armonizado'!$B$1:$Q$1,'[1]IPC Armonizado'!$B$2:$Q$250))</f>
        <v>142.69999999999999</v>
      </c>
      <c r="F230" s="19" cm="1">
        <f t="array" ref="F230">_xlfn.XLOOKUP(transformación!A221,'[1]Desempleo armonizado'!$A$2:$A$101,_xlfn.XLOOKUP($C$1,'[1]Desempleo armonizado'!$B$1:$P$1,'[1]Desempleo armonizado'!$B$2:$P$101))</f>
        <v>2.9</v>
      </c>
      <c r="G230" s="26" cm="1">
        <f t="array" ref="G230">IFERROR(_xlfn.XLOOKUP(transformación!$B221,[1]Forwarkeys!$B$2:$B$1000,_xlfn.XLOOKUP($C$1,[1]Forwarkeys!$C$1:$BA$1,[1]Forwarkeys!$C$2:$BA$1000)),"-")</f>
        <v>13868</v>
      </c>
      <c r="H230" s="19">
        <f>España!E230</f>
        <v>119.06</v>
      </c>
      <c r="I230" s="3">
        <f>[1]Aeropuerto!$O223</f>
        <v>13506</v>
      </c>
      <c r="J230" s="3" cm="1">
        <f t="array" ref="J230">_xlfn.XLOOKUP(transformación!$B221,[1]Mortalidad!$A$2:$A$301,_xlfn.XLOOKUP($C$1,[1]Mortalidad!$B$1:$P$1,[1]Mortalidad!$B$2:$P$301))</f>
        <v>0</v>
      </c>
      <c r="K230" s="19" cm="1">
        <f t="array" ref="K230">_xlfn.XLOOKUP(transformación!$B221,'[1]Indice del consumidor'!$A$2:$A$301,_xlfn.XLOOKUP($C$1,'[1]Indice del consumidor'!$B$1:$P$1,'[1]Indice del consumidor'!$B$2:$P$301))</f>
        <v>-17.100000000000001</v>
      </c>
      <c r="L230" s="3" cm="1">
        <f t="array" ref="L230">_xlfn.XLOOKUP(transformación!B221,'[1]Total Búsquedas'!$A$5:$A$101,_xlfn.XLOOKUP($C$1,'[1]Total Búsquedas'!$B$2:$Q$2,'[1]Total Búsquedas'!$B$5:$Q$101))</f>
        <v>381395</v>
      </c>
      <c r="M230" s="3" cm="1">
        <f t="array" ref="M230">_xlfn.XLOOKUP(transformación!B221,'[1]Búsquedas a tres meses'!$A$5:$A$101,_xlfn.XLOOKUP($C$1,'[1]Búsquedas a tres meses'!$B$2:$Q$2,'[1]Búsquedas a tres meses'!$B$5:$Q$101))</f>
        <v>242647</v>
      </c>
      <c r="N230" s="3" cm="1">
        <f t="array" ref="N230">_xlfn.XLOOKUP(transformación!B221,'[1]Búsquedas a 6 meses'!$A$5:$A$101,_xlfn.XLOOKUP($C$1,'[1]Búsquedas a 6 meses'!$B$2:$Q$2,'[1]Búsquedas a 6 meses'!$B$5:$Q$101))</f>
        <v>337008</v>
      </c>
    </row>
    <row r="231" spans="1:14" x14ac:dyDescent="0.3">
      <c r="A231" s="2">
        <v>2023</v>
      </c>
      <c r="B231" s="2">
        <v>4</v>
      </c>
      <c r="C231" s="3">
        <f>'Viajeros Hoteles y Apartamet'!S231</f>
        <v>28065</v>
      </c>
      <c r="D231" s="3" cm="1">
        <f t="array" ref="D231">_xlfn.XLOOKUP(transformación!A222,'[1]Pib Pc'!$A$2:$A$81,_xlfn.XLOOKUP($C$1,'[1]Pib Pc'!B$1:P$1,'[1]Pib Pc'!$B$2:$P$81))</f>
        <v>4770</v>
      </c>
      <c r="E231" s="19" cm="1">
        <f t="array" ref="E231">_xlfn.XLOOKUP(transformación!B222,'[1]IPC Armonizado'!$A$2:$A$250,_xlfn.XLOOKUP($C$1,'[1]IPC Armonizado'!$B$1:$Q$1,'[1]IPC Armonizado'!$B$2:$Q$250))</f>
        <v>143.80000000000001</v>
      </c>
      <c r="F231" s="19" cm="1">
        <f t="array" ref="F231">_xlfn.XLOOKUP(transformación!A222,'[1]Desempleo armonizado'!$A$2:$A$101,_xlfn.XLOOKUP($C$1,'[1]Desempleo armonizado'!$B$1:$P$1,'[1]Desempleo armonizado'!$B$2:$P$101))</f>
        <v>2.6</v>
      </c>
      <c r="G231" s="26" cm="1">
        <f t="array" ref="G231">IFERROR(_xlfn.XLOOKUP(transformación!$B222,[1]Forwarkeys!$B$2:$B$1000,_xlfn.XLOOKUP($C$1,[1]Forwarkeys!$C$1:$BA$1,[1]Forwarkeys!$C$2:$BA$1000)),"-")</f>
        <v>15262</v>
      </c>
      <c r="H231" s="19">
        <f>España!E231</f>
        <v>119.61</v>
      </c>
      <c r="I231" s="3">
        <f>[1]Aeropuerto!$O224</f>
        <v>15050</v>
      </c>
      <c r="J231" s="3" cm="1">
        <f t="array" ref="J231">_xlfn.XLOOKUP(transformación!$B222,[1]Mortalidad!$A$2:$A$301,_xlfn.XLOOKUP($C$1,[1]Mortalidad!$B$1:$P$1,[1]Mortalidad!$B$2:$P$301))</f>
        <v>0</v>
      </c>
      <c r="K231" s="19" cm="1">
        <f t="array" ref="K231">_xlfn.XLOOKUP(transformación!$B222,'[1]Indice del consumidor'!$A$2:$A$301,_xlfn.XLOOKUP($C$1,'[1]Indice del consumidor'!$B$1:$P$1,'[1]Indice del consumidor'!$B$2:$P$301))</f>
        <v>-13.2</v>
      </c>
      <c r="L231" s="3" cm="1">
        <f t="array" ref="L231">_xlfn.XLOOKUP(transformación!B222,'[1]Total Búsquedas'!$A$5:$A$101,_xlfn.XLOOKUP($C$1,'[1]Total Búsquedas'!$B$2:$Q$2,'[1]Total Búsquedas'!$B$5:$Q$101))</f>
        <v>357939</v>
      </c>
      <c r="M231" s="3" cm="1">
        <f t="array" ref="M231">_xlfn.XLOOKUP(transformación!B222,'[1]Búsquedas a tres meses'!$A$5:$A$101,_xlfn.XLOOKUP($C$1,'[1]Búsquedas a tres meses'!$B$2:$Q$2,'[1]Búsquedas a tres meses'!$B$5:$Q$101))</f>
        <v>247780</v>
      </c>
      <c r="N231" s="3" cm="1">
        <f t="array" ref="N231">_xlfn.XLOOKUP(transformación!B222,'[1]Búsquedas a 6 meses'!$A$5:$A$101,_xlfn.XLOOKUP($C$1,'[1]Búsquedas a 6 meses'!$B$2:$Q$2,'[1]Búsquedas a 6 meses'!$B$5:$Q$101))</f>
        <v>333049</v>
      </c>
    </row>
    <row r="232" spans="1:14" x14ac:dyDescent="0.3">
      <c r="A232" s="2">
        <v>2023</v>
      </c>
      <c r="B232" s="2">
        <v>5</v>
      </c>
      <c r="C232" s="3">
        <f>'Viajeros Hoteles y Apartamet'!S232</f>
        <v>44736</v>
      </c>
      <c r="D232" s="3" cm="1">
        <f t="array" ref="D232">_xlfn.XLOOKUP(transformación!A223,'[1]Pib Pc'!$A$2:$A$81,_xlfn.XLOOKUP($C$1,'[1]Pib Pc'!B$1:P$1,'[1]Pib Pc'!$B$2:$P$81))</f>
        <v>4770</v>
      </c>
      <c r="E232" s="19" cm="1">
        <f t="array" ref="E232">_xlfn.XLOOKUP(transformación!B223,'[1]IPC Armonizado'!$A$2:$A$250,_xlfn.XLOOKUP($C$1,'[1]IPC Armonizado'!$B$1:$Q$1,'[1]IPC Armonizado'!$B$2:$Q$250))</f>
        <v>144.1</v>
      </c>
      <c r="F232" s="19" cm="1">
        <f t="array" ref="F232">_xlfn.XLOOKUP(transformación!A223,'[1]Desempleo armonizado'!$A$2:$A$101,_xlfn.XLOOKUP($C$1,'[1]Desempleo armonizado'!$B$1:$P$1,'[1]Desempleo armonizado'!$B$2:$P$101))</f>
        <v>2.6</v>
      </c>
      <c r="G232" s="26" cm="1">
        <f t="array" ref="G232">IFERROR(_xlfn.XLOOKUP(transformación!$B223,[1]Forwarkeys!$B$2:$B$1000,_xlfn.XLOOKUP($C$1,[1]Forwarkeys!$C$1:$BA$1,[1]Forwarkeys!$C$2:$BA$1000)),"-")</f>
        <v>17131</v>
      </c>
      <c r="H232" s="19">
        <f>España!E232</f>
        <v>119.44</v>
      </c>
      <c r="I232" s="3">
        <f>[1]Aeropuerto!$O225</f>
        <v>18281</v>
      </c>
      <c r="J232" s="3" cm="1">
        <f t="array" ref="J232">_xlfn.XLOOKUP(transformación!$B223,[1]Mortalidad!$A$2:$A$301,_xlfn.XLOOKUP($C$1,[1]Mortalidad!$B$1:$P$1,[1]Mortalidad!$B$2:$P$301))</f>
        <v>0</v>
      </c>
      <c r="K232" s="19" cm="1">
        <f t="array" ref="K232">_xlfn.XLOOKUP(transformación!$B223,'[1]Indice del consumidor'!$A$2:$A$301,_xlfn.XLOOKUP($C$1,'[1]Indice del consumidor'!$B$1:$P$1,'[1]Indice del consumidor'!$B$2:$P$301))</f>
        <v>-5.3</v>
      </c>
      <c r="L232" s="3" cm="1">
        <f t="array" ref="L232">_xlfn.XLOOKUP(transformación!B223,'[1]Total Búsquedas'!$A$5:$A$101,_xlfn.XLOOKUP($C$1,'[1]Total Búsquedas'!$B$2:$Q$2,'[1]Total Búsquedas'!$B$5:$Q$101))</f>
        <v>299033</v>
      </c>
      <c r="M232" s="3" cm="1">
        <f t="array" ref="M232">_xlfn.XLOOKUP(transformación!B223,'[1]Búsquedas a tres meses'!$A$5:$A$101,_xlfn.XLOOKUP($C$1,'[1]Búsquedas a tres meses'!$B$2:$Q$2,'[1]Búsquedas a tres meses'!$B$5:$Q$101))</f>
        <v>210548</v>
      </c>
      <c r="N232" s="3" cm="1">
        <f t="array" ref="N232">_xlfn.XLOOKUP(transformación!B223,'[1]Búsquedas a 6 meses'!$A$5:$A$101,_xlfn.XLOOKUP($C$1,'[1]Búsquedas a 6 meses'!$B$2:$Q$2,'[1]Búsquedas a 6 meses'!$B$5:$Q$101))</f>
        <v>284921</v>
      </c>
    </row>
    <row r="233" spans="1:14" x14ac:dyDescent="0.3">
      <c r="A233" s="2">
        <v>2023</v>
      </c>
      <c r="B233" s="2">
        <v>6</v>
      </c>
      <c r="C233" s="3">
        <f>'Viajeros Hoteles y Apartamet'!S233</f>
        <v>56482</v>
      </c>
      <c r="D233" s="3" cm="1">
        <f t="array" ref="D233">_xlfn.XLOOKUP(transformación!A224,'[1]Pib Pc'!$A$2:$A$81,_xlfn.XLOOKUP($C$1,'[1]Pib Pc'!B$1:P$1,'[1]Pib Pc'!$B$2:$P$81))</f>
        <v>4770</v>
      </c>
      <c r="E233" s="19" cm="1">
        <f t="array" ref="E233">_xlfn.XLOOKUP(transformación!B224,'[1]IPC Armonizado'!$A$2:$A$250,_xlfn.XLOOKUP($C$1,'[1]IPC Armonizado'!$B$1:$Q$1,'[1]IPC Armonizado'!$B$2:$Q$250))</f>
        <v>144.19999999999999</v>
      </c>
      <c r="F233" s="19" cm="1">
        <f t="array" ref="F233">_xlfn.XLOOKUP(transformación!A224,'[1]Desempleo armonizado'!$A$2:$A$101,_xlfn.XLOOKUP($C$1,'[1]Desempleo armonizado'!$B$1:$P$1,'[1]Desempleo armonizado'!$B$2:$P$101))</f>
        <v>2.6</v>
      </c>
      <c r="G233" s="26" cm="1">
        <f t="array" ref="G233">IFERROR(_xlfn.XLOOKUP(transformación!$B224,[1]Forwarkeys!$B$2:$B$1000,_xlfn.XLOOKUP($C$1,[1]Forwarkeys!$C$1:$BA$1,[1]Forwarkeys!$C$2:$BA$1000)),"-")</f>
        <v>18054</v>
      </c>
      <c r="H233" s="19">
        <f>España!E233</f>
        <v>120.13</v>
      </c>
      <c r="I233" s="3">
        <f>[1]Aeropuerto!$O226</f>
        <v>20012</v>
      </c>
      <c r="J233" s="3" cm="1">
        <f t="array" ref="J233">_xlfn.XLOOKUP(transformación!$B224,[1]Mortalidad!$A$2:$A$301,_xlfn.XLOOKUP($C$1,[1]Mortalidad!$B$1:$P$1,[1]Mortalidad!$B$2:$P$301))</f>
        <v>0</v>
      </c>
      <c r="K233" s="19" cm="1">
        <f t="array" ref="K233">_xlfn.XLOOKUP(transformación!$B224,'[1]Indice del consumidor'!$A$2:$A$301,_xlfn.XLOOKUP($C$1,'[1]Indice del consumidor'!$B$1:$P$1,'[1]Indice del consumidor'!$B$2:$P$301))</f>
        <v>-6.7</v>
      </c>
      <c r="L233" s="3" cm="1">
        <f t="array" ref="L233">_xlfn.XLOOKUP(transformación!B224,'[1]Total Búsquedas'!$A$5:$A$101,_xlfn.XLOOKUP($C$1,'[1]Total Búsquedas'!$B$2:$Q$2,'[1]Total Búsquedas'!$B$5:$Q$101))</f>
        <v>249611</v>
      </c>
      <c r="M233" s="3" cm="1">
        <f t="array" ref="M233">_xlfn.XLOOKUP(transformación!B224,'[1]Búsquedas a tres meses'!$A$5:$A$101,_xlfn.XLOOKUP($C$1,'[1]Búsquedas a tres meses'!$B$2:$Q$2,'[1]Búsquedas a tres meses'!$B$5:$Q$101))</f>
        <v>196518</v>
      </c>
      <c r="N233" s="3" cm="1">
        <f t="array" ref="N233">_xlfn.XLOOKUP(transformación!B224,'[1]Búsquedas a 6 meses'!$A$5:$A$101,_xlfn.XLOOKUP($C$1,'[1]Búsquedas a 6 meses'!$B$2:$Q$2,'[1]Búsquedas a 6 meses'!$B$5:$Q$101))</f>
        <v>249611</v>
      </c>
    </row>
    <row r="234" spans="1:14" x14ac:dyDescent="0.3">
      <c r="A234" s="2">
        <v>2023</v>
      </c>
      <c r="B234" s="2">
        <v>7</v>
      </c>
      <c r="C234" s="3">
        <f>'Viajeros Hoteles y Apartamet'!S234</f>
        <v>54860</v>
      </c>
      <c r="D234" s="3" cm="1">
        <f t="array" ref="D234">_xlfn.XLOOKUP(transformación!A225,'[1]Pib Pc'!$A$2:$A$81,_xlfn.XLOOKUP($C$1,'[1]Pib Pc'!B$1:P$1,'[1]Pib Pc'!$B$2:$P$81))</f>
        <v>4990</v>
      </c>
      <c r="E234" s="19" cm="1">
        <f t="array" ref="E234">_xlfn.XLOOKUP(transformación!B225,'[1]IPC Armonizado'!$A$2:$A$250,_xlfn.XLOOKUP($C$1,'[1]IPC Armonizado'!$B$1:$Q$1,'[1]IPC Armonizado'!$B$2:$Q$250))</f>
        <v>143.80000000000001</v>
      </c>
      <c r="F234" s="19" cm="1">
        <f t="array" ref="F234">_xlfn.XLOOKUP(transformación!A225,'[1]Desempleo armonizado'!$A$2:$A$101,_xlfn.XLOOKUP($C$1,'[1]Desempleo armonizado'!$B$1:$P$1,'[1]Desempleo armonizado'!$B$2:$P$101))</f>
        <v>2.7</v>
      </c>
      <c r="G234" s="26" cm="1">
        <f t="array" ref="G234">IFERROR(_xlfn.XLOOKUP(transformación!$B225,[1]Forwarkeys!$B$2:$B$1000,_xlfn.XLOOKUP($C$1,[1]Forwarkeys!$C$1:$BA$1,[1]Forwarkeys!$C$2:$BA$1000)),"-")</f>
        <v>18364</v>
      </c>
      <c r="H234" s="19">
        <f>España!E234</f>
        <v>120.03</v>
      </c>
      <c r="I234" s="3">
        <f>[1]Aeropuerto!$O227</f>
        <v>20679</v>
      </c>
      <c r="J234" s="3" cm="1">
        <f t="array" ref="J234">_xlfn.XLOOKUP(transformación!$B225,[1]Mortalidad!$A$2:$A$301,_xlfn.XLOOKUP($C$1,[1]Mortalidad!$B$1:$P$1,[1]Mortalidad!$B$2:$P$301))</f>
        <v>0</v>
      </c>
      <c r="K234" s="19" cm="1">
        <f t="array" ref="K234">_xlfn.XLOOKUP(transformación!$B225,'[1]Indice del consumidor'!$A$2:$A$301,_xlfn.XLOOKUP($C$1,'[1]Indice del consumidor'!$B$1:$P$1,'[1]Indice del consumidor'!$B$2:$P$301))</f>
        <v>-3.4</v>
      </c>
      <c r="L234" s="3" cm="1">
        <f t="array" ref="L234">_xlfn.XLOOKUP(transformación!B225,'[1]Total Búsquedas'!$A$5:$A$101,_xlfn.XLOOKUP($C$1,'[1]Total Búsquedas'!$B$2:$Q$2,'[1]Total Búsquedas'!$B$5:$Q$101))</f>
        <v>243194</v>
      </c>
      <c r="M234" s="3" cm="1">
        <f t="array" ref="M234">_xlfn.XLOOKUP(transformación!B225,'[1]Búsquedas a tres meses'!$A$5:$A$101,_xlfn.XLOOKUP($C$1,'[1]Búsquedas a tres meses'!$B$2:$Q$2,'[1]Búsquedas a tres meses'!$B$5:$Q$101))</f>
        <v>208238</v>
      </c>
      <c r="N234" s="3" cm="1">
        <f t="array" ref="N234">_xlfn.XLOOKUP(transformación!B225,'[1]Búsquedas a 6 meses'!$A$5:$A$101,_xlfn.XLOOKUP($C$1,'[1]Búsquedas a 6 meses'!$B$2:$Q$2,'[1]Búsquedas a 6 meses'!$B$5:$Q$101))</f>
        <v>256244</v>
      </c>
    </row>
    <row r="235" spans="1:14" x14ac:dyDescent="0.3">
      <c r="A235" s="2">
        <v>2023</v>
      </c>
      <c r="B235" s="2">
        <v>8</v>
      </c>
      <c r="C235" s="3">
        <f>'Viajeros Hoteles y Apartamet'!S235</f>
        <v>52538</v>
      </c>
      <c r="D235" s="3" cm="1">
        <f t="array" ref="D235">_xlfn.XLOOKUP(transformación!A226,'[1]Pib Pc'!$A$2:$A$81,_xlfn.XLOOKUP($C$1,'[1]Pib Pc'!B$1:P$1,'[1]Pib Pc'!$B$2:$P$81))</f>
        <v>4990</v>
      </c>
      <c r="E235" s="19" cm="1">
        <f t="array" ref="E235">_xlfn.XLOOKUP(transformación!B226,'[1]IPC Armonizado'!$A$2:$A$250,_xlfn.XLOOKUP($C$1,'[1]IPC Armonizado'!$B$1:$Q$1,'[1]IPC Armonizado'!$B$2:$Q$250))</f>
        <v>143.9</v>
      </c>
      <c r="F235" s="19" cm="1">
        <f t="array" ref="F235">_xlfn.XLOOKUP(transformación!A226,'[1]Desempleo armonizado'!$A$2:$A$101,_xlfn.XLOOKUP($C$1,'[1]Desempleo armonizado'!$B$1:$P$1,'[1]Desempleo armonizado'!$B$2:$P$101))</f>
        <v>2.7</v>
      </c>
      <c r="G235" s="26" cm="1">
        <f t="array" ref="G235">IFERROR(_xlfn.XLOOKUP(transformación!$B226,[1]Forwarkeys!$B$2:$B$1000,_xlfn.XLOOKUP($C$1,[1]Forwarkeys!$C$1:$BA$1,[1]Forwarkeys!$C$2:$BA$1000)),"-")</f>
        <v>19094</v>
      </c>
      <c r="H235" s="19">
        <f>España!E235</f>
        <v>120.68</v>
      </c>
      <c r="I235" s="3">
        <f>[1]Aeropuerto!$O228</f>
        <v>20671</v>
      </c>
      <c r="J235" s="3" t="e" cm="1">
        <f t="array" ref="J235">_xlfn.XLOOKUP(transformación!$B226,[1]Mortalidad!$A$2:$A$301,_xlfn.XLOOKUP($C$1,[1]Mortalidad!$B$1:$P$1,[1]Mortalidad!$B$2:$P$301))</f>
        <v>#N/A</v>
      </c>
      <c r="K235" s="19" cm="1">
        <f t="array" ref="K235">_xlfn.XLOOKUP(transformación!$B226,'[1]Indice del consumidor'!$A$2:$A$301,_xlfn.XLOOKUP($C$1,'[1]Indice del consumidor'!$B$1:$P$1,'[1]Indice del consumidor'!$B$2:$P$301))</f>
        <v>-4.5</v>
      </c>
      <c r="L235" s="3" cm="1">
        <f t="array" ref="L235">_xlfn.XLOOKUP(transformación!B226,'[1]Total Búsquedas'!$A$5:$A$101,_xlfn.XLOOKUP($C$1,'[1]Total Búsquedas'!$B$2:$Q$2,'[1]Total Búsquedas'!$B$5:$Q$101))</f>
        <v>227225</v>
      </c>
      <c r="M235" s="3" cm="1">
        <f t="array" ref="M235">_xlfn.XLOOKUP(transformación!B226,'[1]Búsquedas a tres meses'!$A$5:$A$101,_xlfn.XLOOKUP($C$1,'[1]Búsquedas a tres meses'!$B$2:$Q$2,'[1]Búsquedas a tres meses'!$B$5:$Q$101))</f>
        <v>206394</v>
      </c>
      <c r="N235" s="3" cm="1">
        <f t="array" ref="N235">_xlfn.XLOOKUP(transformación!B226,'[1]Búsquedas a 6 meses'!$A$5:$A$101,_xlfn.XLOOKUP($C$1,'[1]Búsquedas a 6 meses'!$B$2:$Q$2,'[1]Búsquedas a 6 meses'!$B$5:$Q$101))</f>
        <v>253951</v>
      </c>
    </row>
    <row r="236" spans="1:14" x14ac:dyDescent="0.3">
      <c r="A236" s="2">
        <v>2023</v>
      </c>
      <c r="B236" s="2">
        <v>9</v>
      </c>
      <c r="C236" s="3">
        <f>'Viajeros Hoteles y Apartamet'!S236</f>
        <v>62865</v>
      </c>
      <c r="D236" s="3" cm="1">
        <f t="array" ref="D236">_xlfn.XLOOKUP(transformación!A227,'[1]Pib Pc'!$A$2:$A$81,_xlfn.XLOOKUP($C$1,'[1]Pib Pc'!B$1:P$1,'[1]Pib Pc'!$B$2:$P$81))</f>
        <v>4990</v>
      </c>
      <c r="E236" s="19" cm="1">
        <f t="array" ref="E236">_xlfn.XLOOKUP(transformación!B227,'[1]IPC Armonizado'!$A$2:$A$250,_xlfn.XLOOKUP($C$1,'[1]IPC Armonizado'!$B$1:$Q$1,'[1]IPC Armonizado'!$B$2:$Q$250))</f>
        <v>143.69999999999999</v>
      </c>
      <c r="F236" s="19" cm="1">
        <f t="array" ref="F236">_xlfn.XLOOKUP(transformación!A227,'[1]Desempleo armonizado'!$A$2:$A$101,_xlfn.XLOOKUP($C$1,'[1]Desempleo armonizado'!$B$1:$P$1,'[1]Desempleo armonizado'!$B$2:$P$101))</f>
        <v>2.7</v>
      </c>
      <c r="G236" s="26" cm="1">
        <f t="array" ref="G236">IFERROR(_xlfn.XLOOKUP(transformación!$B227,[1]Forwarkeys!$B$2:$B$1000,_xlfn.XLOOKUP($C$1,[1]Forwarkeys!$C$1:$BA$1,[1]Forwarkeys!$C$2:$BA$1000)),"-")</f>
        <v>18321</v>
      </c>
      <c r="H236" s="19">
        <f>España!E236</f>
        <v>121.38</v>
      </c>
      <c r="I236" s="3">
        <f>[1]Aeropuerto!$O229</f>
        <v>20573</v>
      </c>
      <c r="J236" s="3" t="e" cm="1">
        <f t="array" ref="J236">_xlfn.XLOOKUP(transformación!$B227,[1]Mortalidad!$A$2:$A$301,_xlfn.XLOOKUP($C$1,[1]Mortalidad!$B$1:$P$1,[1]Mortalidad!$B$2:$P$301))</f>
        <v>#N/A</v>
      </c>
      <c r="K236" s="19" cm="1">
        <f t="array" ref="K236">_xlfn.XLOOKUP(transformación!$B227,'[1]Indice del consumidor'!$A$2:$A$301,_xlfn.XLOOKUP($C$1,'[1]Indice del consumidor'!$B$1:$P$1,'[1]Indice del consumidor'!$B$2:$P$301))</f>
        <v>-4.7</v>
      </c>
      <c r="L236" s="3" cm="1">
        <f t="array" ref="L236">_xlfn.XLOOKUP(transformación!B227,'[1]Total Búsquedas'!$A$5:$A$101,_xlfn.XLOOKUP($C$1,'[1]Total Búsquedas'!$B$2:$Q$2,'[1]Total Búsquedas'!$B$5:$Q$101))</f>
        <v>192316</v>
      </c>
      <c r="M236" s="3" cm="1">
        <f t="array" ref="M236">_xlfn.XLOOKUP(transformación!B227,'[1]Búsquedas a tres meses'!$A$5:$A$101,_xlfn.XLOOKUP($C$1,'[1]Búsquedas a tres meses'!$B$2:$Q$2,'[1]Búsquedas a tres meses'!$B$5:$Q$101))</f>
        <v>192316</v>
      </c>
      <c r="N236" s="3" cm="1">
        <f t="array" ref="N236">_xlfn.XLOOKUP(transformación!B227,'[1]Búsquedas a 6 meses'!$A$5:$A$101,_xlfn.XLOOKUP($C$1,'[1]Búsquedas a 6 meses'!$B$2:$Q$2,'[1]Búsquedas a 6 meses'!$B$5:$Q$101))</f>
        <v>236825</v>
      </c>
    </row>
    <row r="237" spans="1:14" x14ac:dyDescent="0.3">
      <c r="A237" s="2">
        <v>2023</v>
      </c>
      <c r="B237" s="2">
        <v>10</v>
      </c>
      <c r="C237" s="3">
        <f>'Viajeros Hoteles y Apartamet'!S237</f>
        <v>32883</v>
      </c>
      <c r="D237" s="3" t="e" cm="1">
        <f t="array" ref="D237">_xlfn.XLOOKUP(transformación!A228,'[1]Pib Pc'!$A$2:$A$81,_xlfn.XLOOKUP($C$1,'[1]Pib Pc'!B$1:P$1,'[1]Pib Pc'!$B$2:$P$81))</f>
        <v>#N/A</v>
      </c>
      <c r="E237" s="19" cm="1">
        <f t="array" ref="E237">_xlfn.XLOOKUP(transformación!B228,'[1]IPC Armonizado'!$A$2:$A$250,_xlfn.XLOOKUP($C$1,'[1]IPC Armonizado'!$B$1:$Q$1,'[1]IPC Armonizado'!$B$2:$Q$250))</f>
        <v>144.19999999999999</v>
      </c>
      <c r="F237" s="19" t="e" cm="1">
        <f t="array" ref="F237">_xlfn.XLOOKUP(transformación!A228,'[1]Desempleo armonizado'!$A$2:$A$101,_xlfn.XLOOKUP($C$1,'[1]Desempleo armonizado'!$B$1:$P$1,'[1]Desempleo armonizado'!$B$2:$P$101))</f>
        <v>#N/A</v>
      </c>
      <c r="G237" s="26" cm="1">
        <f t="array" ref="G237">IFERROR(_xlfn.XLOOKUP(transformación!$B228,[1]Forwarkeys!$B$2:$B$1000,_xlfn.XLOOKUP($C$1,[1]Forwarkeys!$C$1:$BA$1,[1]Forwarkeys!$C$2:$BA$1000)),"-")</f>
        <v>20582</v>
      </c>
      <c r="H237" s="19">
        <f>España!E237</f>
        <v>121.69</v>
      </c>
      <c r="I237" s="3">
        <f>[1]Aeropuerto!$O230</f>
        <v>20735</v>
      </c>
      <c r="J237" s="3" t="e" cm="1">
        <f t="array" ref="J237">_xlfn.XLOOKUP(transformación!$B228,[1]Mortalidad!$A$2:$A$301,_xlfn.XLOOKUP($C$1,[1]Mortalidad!$B$1:$P$1,[1]Mortalidad!$B$2:$P$301))</f>
        <v>#N/A</v>
      </c>
      <c r="K237" s="19" cm="1">
        <f t="array" ref="K237">_xlfn.XLOOKUP(transformación!$B228,'[1]Indice del consumidor'!$A$2:$A$301,_xlfn.XLOOKUP($C$1,'[1]Indice del consumidor'!$B$1:$P$1,'[1]Indice del consumidor'!$B$2:$P$301))</f>
        <v>-4.5999999999999996</v>
      </c>
      <c r="L237" s="3" cm="1">
        <f t="array" ref="L237">_xlfn.XLOOKUP(transformación!B228,'[1]Total Búsquedas'!$A$5:$A$101,_xlfn.XLOOKUP($C$1,'[1]Total Búsquedas'!$B$2:$Q$2,'[1]Total Búsquedas'!$B$5:$Q$101))</f>
        <v>195407</v>
      </c>
      <c r="M237" s="3" cm="1">
        <f t="array" ref="M237">_xlfn.XLOOKUP(transformación!B228,'[1]Búsquedas a tres meses'!$A$5:$A$101,_xlfn.XLOOKUP($C$1,'[1]Búsquedas a tres meses'!$B$2:$Q$2,'[1]Búsquedas a tres meses'!$B$5:$Q$101))</f>
        <v>226727</v>
      </c>
      <c r="N237" s="3" cm="1">
        <f t="array" ref="N237">_xlfn.XLOOKUP(transformación!B228,'[1]Búsquedas a 6 meses'!$A$5:$A$101,_xlfn.XLOOKUP($C$1,'[1]Búsquedas a 6 meses'!$B$2:$Q$2,'[1]Búsquedas a 6 meses'!$B$5:$Q$101))</f>
        <v>286128</v>
      </c>
    </row>
    <row r="238" spans="1:14" x14ac:dyDescent="0.3">
      <c r="A238" s="2">
        <v>2023</v>
      </c>
      <c r="B238" s="2">
        <v>11</v>
      </c>
      <c r="C238" s="3">
        <f>'Viajeros Hoteles y Apartamet'!S238</f>
        <v>41641</v>
      </c>
      <c r="D238" s="3" t="e" cm="1">
        <f t="array" ref="D238">_xlfn.XLOOKUP(transformación!A229,'[1]Pib Pc'!$A$2:$A$81,_xlfn.XLOOKUP($C$1,'[1]Pib Pc'!B$1:P$1,'[1]Pib Pc'!$B$2:$P$81))</f>
        <v>#N/A</v>
      </c>
      <c r="E238" s="19" cm="1">
        <f t="array" ref="E238">_xlfn.XLOOKUP(transformación!B229,'[1]IPC Armonizado'!$A$2:$A$250,_xlfn.XLOOKUP($C$1,'[1]IPC Armonizado'!$B$1:$Q$1,'[1]IPC Armonizado'!$B$2:$Q$250))</f>
        <v>145.1</v>
      </c>
      <c r="F238" s="19" t="e" cm="1">
        <f t="array" ref="F238">_xlfn.XLOOKUP(transformación!A229,'[1]Desempleo armonizado'!$A$2:$A$101,_xlfn.XLOOKUP($C$1,'[1]Desempleo armonizado'!$B$1:$P$1,'[1]Desempleo armonizado'!$B$2:$P$101))</f>
        <v>#N/A</v>
      </c>
      <c r="G238" s="26" cm="1">
        <f t="array" ref="G238">IFERROR(_xlfn.XLOOKUP(transformación!$B229,[1]Forwarkeys!$B$2:$B$1000,_xlfn.XLOOKUP($C$1,[1]Forwarkeys!$C$1:$BA$1,[1]Forwarkeys!$C$2:$BA$1000)),"-")</f>
        <v>31538</v>
      </c>
      <c r="H238" s="19">
        <f>España!E238</f>
        <v>121.05</v>
      </c>
      <c r="I238" s="3">
        <f>[1]Aeropuerto!$O231</f>
        <v>26347</v>
      </c>
      <c r="J238" s="3" t="e" cm="1">
        <f t="array" ref="J238">_xlfn.XLOOKUP(transformación!$B229,[1]Mortalidad!$A$2:$A$301,_xlfn.XLOOKUP($C$1,[1]Mortalidad!$B$1:$P$1,[1]Mortalidad!$B$2:$P$301))</f>
        <v>#N/A</v>
      </c>
      <c r="K238" s="19" cm="1">
        <f t="array" ref="K238">_xlfn.XLOOKUP(transformación!$B229,'[1]Indice del consumidor'!$A$2:$A$301,_xlfn.XLOOKUP($C$1,'[1]Indice del consumidor'!$B$1:$P$1,'[1]Indice del consumidor'!$B$2:$P$301))</f>
        <v>-1.4</v>
      </c>
      <c r="L238" s="3" cm="1">
        <f t="array" ref="L238">_xlfn.XLOOKUP(transformación!B229,'[1]Total Búsquedas'!$A$5:$A$101,_xlfn.XLOOKUP($C$1,'[1]Total Búsquedas'!$B$2:$Q$2,'[1]Total Búsquedas'!$B$5:$Q$101))</f>
        <v>131727</v>
      </c>
      <c r="M238" s="3" cm="1">
        <f t="array" ref="M238">_xlfn.XLOOKUP(transformación!B229,'[1]Búsquedas a tres meses'!$A$5:$A$101,_xlfn.XLOOKUP($C$1,'[1]Búsquedas a tres meses'!$B$2:$Q$2,'[1]Búsquedas a tres meses'!$B$5:$Q$101))</f>
        <v>217223</v>
      </c>
      <c r="N238" s="3" cm="1">
        <f t="array" ref="N238">_xlfn.XLOOKUP(transformación!B229,'[1]Búsquedas a 6 meses'!$A$5:$A$101,_xlfn.XLOOKUP($C$1,'[1]Búsquedas a 6 meses'!$B$2:$Q$2,'[1]Búsquedas a 6 meses'!$B$5:$Q$101))</f>
        <v>290713</v>
      </c>
    </row>
    <row r="239" spans="1:14" x14ac:dyDescent="0.3">
      <c r="A239" s="2">
        <v>2023</v>
      </c>
      <c r="B239" s="2">
        <v>12</v>
      </c>
      <c r="C239" s="3">
        <f>'Viajeros Hoteles y Apartamet'!S239</f>
        <v>0</v>
      </c>
      <c r="D239" s="3" t="e" cm="1">
        <f t="array" ref="D239">_xlfn.XLOOKUP(transformación!A230,'[1]Pib Pc'!$A$2:$A$81,_xlfn.XLOOKUP($C$1,'[1]Pib Pc'!B$1:P$1,'[1]Pib Pc'!$B$2:$P$81))</f>
        <v>#N/A</v>
      </c>
      <c r="E239" s="19" cm="1">
        <f t="array" ref="E239">_xlfn.XLOOKUP(transformación!B230,'[1]IPC Armonizado'!$A$2:$A$250,_xlfn.XLOOKUP($C$1,'[1]IPC Armonizado'!$B$1:$Q$1,'[1]IPC Armonizado'!$B$2:$Q$250))</f>
        <v>145.30000000000001</v>
      </c>
      <c r="F239" s="19" t="e" cm="1">
        <f t="array" ref="F239">_xlfn.XLOOKUP(transformación!A230,'[1]Desempleo armonizado'!$A$2:$A$101,_xlfn.XLOOKUP($C$1,'[1]Desempleo armonizado'!$B$1:$P$1,'[1]Desempleo armonizado'!$B$2:$P$101))</f>
        <v>#N/A</v>
      </c>
      <c r="G239" s="26" cm="1">
        <f t="array" ref="G239">IFERROR(_xlfn.XLOOKUP(transformación!$B230,[1]Forwarkeys!$B$2:$B$1000,_xlfn.XLOOKUP($C$1,[1]Forwarkeys!$C$1:$BA$1,[1]Forwarkeys!$C$2:$BA$1000)),"-")</f>
        <v>32685</v>
      </c>
      <c r="H239" s="19">
        <f>España!E239</f>
        <v>121.06</v>
      </c>
      <c r="I239" s="3">
        <f>[1]Aeropuerto!$O232</f>
        <v>26862</v>
      </c>
      <c r="J239" s="3" t="e" cm="1">
        <f t="array" ref="J239">_xlfn.XLOOKUP(transformación!$B230,[1]Mortalidad!$A$2:$A$301,_xlfn.XLOOKUP($C$1,[1]Mortalidad!$B$1:$P$1,[1]Mortalidad!$B$2:$P$301))</f>
        <v>#N/A</v>
      </c>
      <c r="K239" s="19" cm="1">
        <f t="array" ref="K239">_xlfn.XLOOKUP(transformación!$B230,'[1]Indice del consumidor'!$A$2:$A$301,_xlfn.XLOOKUP($C$1,'[1]Indice del consumidor'!$B$1:$P$1,'[1]Indice del consumidor'!$B$2:$P$301))</f>
        <v>-3</v>
      </c>
      <c r="L239" s="3" cm="1">
        <f t="array" ref="L239">_xlfn.XLOOKUP(transformación!B230,'[1]Total Búsquedas'!$A$5:$A$101,_xlfn.XLOOKUP($C$1,'[1]Total Búsquedas'!$B$2:$Q$2,'[1]Total Búsquedas'!$B$5:$Q$101))</f>
        <v>60530</v>
      </c>
      <c r="M239" s="3" cm="1">
        <f t="array" ref="M239">_xlfn.XLOOKUP(transformación!B230,'[1]Búsquedas a tres meses'!$A$5:$A$101,_xlfn.XLOOKUP($C$1,'[1]Búsquedas a tres meses'!$B$2:$Q$2,'[1]Búsquedas a tres meses'!$B$5:$Q$101))</f>
        <v>253417</v>
      </c>
      <c r="N239" s="3" cm="1">
        <f t="array" ref="N239">_xlfn.XLOOKUP(transformación!B230,'[1]Búsquedas a 6 meses'!$A$5:$A$101,_xlfn.XLOOKUP($C$1,'[1]Búsquedas a 6 meses'!$B$2:$Q$2,'[1]Búsquedas a 6 meses'!$B$5:$Q$101))</f>
        <v>342619</v>
      </c>
    </row>
    <row r="240" spans="1:14" x14ac:dyDescent="0.3">
      <c r="A240" s="2">
        <v>2024</v>
      </c>
      <c r="B240" s="2">
        <v>1</v>
      </c>
      <c r="G240" s="26" cm="1">
        <f t="array" ref="G240">IFERROR(_xlfn.XLOOKUP(transformación!$B231,[1]Forwarkeys!$B$2:$B$1000,_xlfn.XLOOKUP($C$1,[1]Forwarkeys!$C$1:$BA$1,[1]Forwarkeys!$C$2:$BA$1000)),"-")</f>
        <v>31791</v>
      </c>
    </row>
    <row r="241" spans="1:7" x14ac:dyDescent="0.3">
      <c r="A241" s="2">
        <v>2024</v>
      </c>
      <c r="B241" s="2">
        <v>2</v>
      </c>
      <c r="G241" s="26" cm="1">
        <f t="array" ref="G241">IFERROR(_xlfn.XLOOKUP(transformación!$B232,[1]Forwarkeys!$B$2:$B$1000,_xlfn.XLOOKUP($C$1,[1]Forwarkeys!$C$1:$BA$1,[1]Forwarkeys!$C$2:$BA$1000)),"-")</f>
        <v>27502</v>
      </c>
    </row>
    <row r="242" spans="1:7" x14ac:dyDescent="0.3">
      <c r="A242" s="2">
        <v>2024</v>
      </c>
      <c r="B242" s="2">
        <v>3</v>
      </c>
      <c r="G242" s="26" cm="1">
        <f t="array" ref="G242">IFERROR(_xlfn.XLOOKUP(transformación!$B233,[1]Forwarkeys!$B$2:$B$1000,_xlfn.XLOOKUP($C$1,[1]Forwarkeys!$C$1:$BA$1,[1]Forwarkeys!$C$2:$BA$1000)),"-")</f>
        <v>31282</v>
      </c>
    </row>
    <row r="243" spans="1:7" x14ac:dyDescent="0.3">
      <c r="A243" s="2">
        <v>2024</v>
      </c>
      <c r="B243" s="2">
        <v>4</v>
      </c>
      <c r="G243" s="26" cm="1">
        <f t="array" ref="G243">IFERROR(_xlfn.XLOOKUP(transformación!$B234,[1]Forwarkeys!$B$2:$B$1000,_xlfn.XLOOKUP($C$1,[1]Forwarkeys!$C$1:$BA$1,[1]Forwarkeys!$C$2:$BA$1000)),"-")</f>
        <v>27980</v>
      </c>
    </row>
    <row r="244" spans="1:7" x14ac:dyDescent="0.3">
      <c r="A244" s="2">
        <v>2024</v>
      </c>
      <c r="B244" s="2">
        <v>5</v>
      </c>
      <c r="G244" s="26" cm="1">
        <f t="array" ref="G244">IFERROR(_xlfn.XLOOKUP(transformación!$B235,[1]Forwarkeys!$B$2:$B$1000,_xlfn.XLOOKUP($C$1,[1]Forwarkeys!$C$1:$BA$1,[1]Forwarkeys!$C$2:$BA$1000)),"-")</f>
        <v>30690</v>
      </c>
    </row>
    <row r="245" spans="1:7" x14ac:dyDescent="0.3">
      <c r="A245" s="2">
        <v>2024</v>
      </c>
      <c r="B245" s="2">
        <v>6</v>
      </c>
      <c r="G245" s="26" cm="1">
        <f t="array" ref="G245">IFERROR(_xlfn.XLOOKUP(transformación!$B236,[1]Forwarkeys!$B$2:$B$1000,_xlfn.XLOOKUP($C$1,[1]Forwarkeys!$C$1:$BA$1,[1]Forwarkeys!$C$2:$BA$1000)),"-")</f>
        <v>28907</v>
      </c>
    </row>
    <row r="246" spans="1:7" x14ac:dyDescent="0.3">
      <c r="A246" s="2">
        <v>2024</v>
      </c>
      <c r="B246" s="2">
        <v>7</v>
      </c>
    </row>
    <row r="247" spans="1:7" x14ac:dyDescent="0.3">
      <c r="A247" s="2">
        <v>2024</v>
      </c>
      <c r="B247" s="2">
        <v>8</v>
      </c>
    </row>
    <row r="248" spans="1:7" x14ac:dyDescent="0.3">
      <c r="A248" s="2">
        <v>2024</v>
      </c>
      <c r="B248" s="2">
        <v>9</v>
      </c>
    </row>
    <row r="249" spans="1:7" x14ac:dyDescent="0.3">
      <c r="A249" s="2">
        <v>2024</v>
      </c>
      <c r="B249" s="2">
        <v>10</v>
      </c>
    </row>
    <row r="250" spans="1:7" x14ac:dyDescent="0.3">
      <c r="A250" s="2">
        <v>2024</v>
      </c>
      <c r="B250" s="2">
        <v>11</v>
      </c>
    </row>
    <row r="251" spans="1:7" x14ac:dyDescent="0.3">
      <c r="A251" s="2">
        <v>2024</v>
      </c>
      <c r="B251" s="2">
        <v>12</v>
      </c>
    </row>
  </sheetData>
  <mergeCells count="10">
    <mergeCell ref="A7:B7"/>
    <mergeCell ref="C7:D7"/>
    <mergeCell ref="A9:B9"/>
    <mergeCell ref="C9:M9"/>
    <mergeCell ref="A1:B1"/>
    <mergeCell ref="C1:D1"/>
    <mergeCell ref="A3:B3"/>
    <mergeCell ref="C3:G3"/>
    <mergeCell ref="A5:B5"/>
    <mergeCell ref="C5:D5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E8822-83CF-4497-A80C-61C858D3E5A0}">
  <dimension ref="A1:N251"/>
  <sheetViews>
    <sheetView showGridLines="0" workbookViewId="0">
      <selection activeCell="F5" sqref="F5"/>
    </sheetView>
  </sheetViews>
  <sheetFormatPr baseColWidth="10" defaultRowHeight="15.05" x14ac:dyDescent="0.3"/>
  <cols>
    <col min="2" max="2" width="8.5546875" customWidth="1"/>
    <col min="9" max="9" width="15" customWidth="1"/>
  </cols>
  <sheetData>
    <row r="1" spans="1:14" x14ac:dyDescent="0.3">
      <c r="A1" s="47" t="s">
        <v>119</v>
      </c>
      <c r="B1" s="47"/>
      <c r="C1" s="48" t="s">
        <v>726</v>
      </c>
      <c r="D1" s="48"/>
      <c r="E1" s="6" t="s">
        <v>726</v>
      </c>
      <c r="F1" s="6"/>
      <c r="G1" s="6"/>
      <c r="H1" s="6"/>
      <c r="I1" s="6"/>
      <c r="J1" s="4"/>
      <c r="K1" s="4"/>
      <c r="L1" s="4"/>
    </row>
    <row r="2" spans="1:14" ht="8.9499999999999993" customHeight="1" x14ac:dyDescent="0.3">
      <c r="A2" s="5"/>
      <c r="B2" s="5"/>
      <c r="C2" s="6"/>
      <c r="D2" s="6"/>
      <c r="E2" s="6"/>
      <c r="F2" s="6"/>
    </row>
    <row r="3" spans="1:14" ht="21.95" customHeight="1" x14ac:dyDescent="0.3">
      <c r="A3" s="49" t="s">
        <v>4</v>
      </c>
      <c r="B3" s="49"/>
      <c r="C3" s="50" t="s">
        <v>735</v>
      </c>
      <c r="D3" s="50"/>
      <c r="E3" s="50"/>
      <c r="F3" s="50"/>
      <c r="G3" s="50"/>
    </row>
    <row r="4" spans="1:14" ht="8.9499999999999993" customHeight="1" x14ac:dyDescent="0.3">
      <c r="A4" s="5"/>
      <c r="B4" s="5"/>
      <c r="C4" s="6"/>
      <c r="D4" s="6"/>
      <c r="E4" s="6"/>
      <c r="F4" s="6"/>
    </row>
    <row r="5" spans="1:14" ht="16" customHeight="1" x14ac:dyDescent="0.3">
      <c r="A5" s="47" t="s">
        <v>5</v>
      </c>
      <c r="B5" s="47"/>
      <c r="C5" s="48" t="s">
        <v>8</v>
      </c>
      <c r="D5" s="48"/>
      <c r="E5" s="4"/>
      <c r="F5" s="4"/>
    </row>
    <row r="6" spans="1:14" ht="8.9499999999999993" customHeight="1" x14ac:dyDescent="0.3">
      <c r="A6" s="5"/>
      <c r="B6" s="5"/>
      <c r="C6" s="6"/>
      <c r="D6" s="6"/>
      <c r="E6" s="6"/>
      <c r="F6" s="6"/>
    </row>
    <row r="7" spans="1:14" ht="16" customHeight="1" x14ac:dyDescent="0.3">
      <c r="A7" s="47" t="s">
        <v>6</v>
      </c>
      <c r="B7" s="47"/>
      <c r="C7" s="48" t="s">
        <v>7</v>
      </c>
      <c r="D7" s="48"/>
      <c r="E7" s="4"/>
      <c r="F7" s="4"/>
    </row>
    <row r="8" spans="1:14" ht="8.9499999999999993" customHeight="1" x14ac:dyDescent="0.3">
      <c r="A8" s="5"/>
      <c r="B8" s="5"/>
      <c r="C8" s="6"/>
      <c r="D8" s="6"/>
      <c r="E8" s="6"/>
      <c r="F8" s="6"/>
    </row>
    <row r="9" spans="1:14" ht="16" customHeight="1" x14ac:dyDescent="0.3">
      <c r="A9" s="47" t="s">
        <v>9</v>
      </c>
      <c r="B9" s="47"/>
      <c r="C9" s="48" t="s">
        <v>46</v>
      </c>
      <c r="D9" s="48"/>
      <c r="E9" s="48"/>
      <c r="F9" s="48"/>
      <c r="G9" s="48"/>
      <c r="H9" s="48"/>
      <c r="I9" s="48"/>
      <c r="J9" s="48"/>
      <c r="K9" s="48"/>
      <c r="L9" s="48"/>
      <c r="M9" s="48"/>
    </row>
    <row r="10" spans="1:14" x14ac:dyDescent="0.3">
      <c r="C10" s="30" t="s">
        <v>677</v>
      </c>
    </row>
    <row r="11" spans="1:14" ht="30.7" customHeight="1" x14ac:dyDescent="0.3">
      <c r="A11" s="7" t="s">
        <v>2</v>
      </c>
      <c r="B11" s="7" t="s">
        <v>3</v>
      </c>
      <c r="C11" s="8" t="str">
        <f>'Viajeros Hoteles y Apartamet'!T11</f>
        <v>Portugal</v>
      </c>
      <c r="D11" s="18" t="s">
        <v>43</v>
      </c>
      <c r="E11" s="18" t="s">
        <v>44</v>
      </c>
      <c r="F11" s="18" t="s">
        <v>45</v>
      </c>
      <c r="G11" s="27" t="s">
        <v>654</v>
      </c>
      <c r="H11" s="18" t="s">
        <v>681</v>
      </c>
      <c r="I11" s="18" t="str">
        <f>+CONCATENATE("Llegadas a AGP ",[1]Aeropuerto!$P$4)</f>
        <v>Llegadas a AGP Portugal</v>
      </c>
      <c r="J11" s="18" t="s">
        <v>697</v>
      </c>
      <c r="K11" s="18" t="s">
        <v>698</v>
      </c>
      <c r="L11" s="18" t="s">
        <v>699</v>
      </c>
      <c r="M11" s="18" t="s">
        <v>700</v>
      </c>
      <c r="N11" s="18" t="s">
        <v>701</v>
      </c>
    </row>
    <row r="12" spans="1:14" x14ac:dyDescent="0.3">
      <c r="A12" s="2" t="str">
        <f>'Viajeros Hoteles y Apartamet'!A12</f>
        <v>2005</v>
      </c>
      <c r="B12" s="2" t="str">
        <f>'Viajeros Hoteles y Apartamet'!B12</f>
        <v>1</v>
      </c>
      <c r="C12" s="3">
        <f>'Viajeros Hoteles y Apartamet'!T12</f>
        <v>2638</v>
      </c>
      <c r="D12" s="3" cm="1">
        <f t="array" ref="D12">_xlfn.XLOOKUP(transformación!A3,'[1]Pib Pc'!$A$2:$A$81,_xlfn.XLOOKUP($C$1,'[1]Pib Pc'!B$1:P$1,'[1]Pib Pc'!$B$2:$P$81))</f>
        <v>3560</v>
      </c>
      <c r="E12" s="19" cm="1">
        <f t="array" ref="E12">_xlfn.XLOOKUP(transformación!B3,'[1]IPC Armonizado'!$A$2:$A$250,_xlfn.XLOOKUP($C$1,'[1]IPC Armonizado'!$B$1:$Q$1,'[1]IPC Armonizado'!$B$2:$Q$250))</f>
        <v>84.23</v>
      </c>
      <c r="F12" s="19" cm="1">
        <f t="array" ref="F12">_xlfn.XLOOKUP(transformación!A3,'[1]Desempleo armonizado'!$A$2:$A$101,_xlfn.XLOOKUP($C$1,'[1]Desempleo armonizado'!$B$1:$P$1,'[1]Desempleo armonizado'!$B$2:$P$101))</f>
        <v>7.6</v>
      </c>
      <c r="G12" s="26" t="str" cm="1">
        <f t="array" ref="G12">IFERROR(_xlfn.XLOOKUP(transformación!$B3,[1]Forwarkeys!$B$2:$B$1000,_xlfn.XLOOKUP($C$1,[1]Forwarkeys!$C$1:$BA$1,[1]Forwarkeys!$C$2:$BA$1000)),"-")</f>
        <v>-</v>
      </c>
      <c r="H12" s="19">
        <f>España!E12</f>
        <v>81.16</v>
      </c>
      <c r="I12" s="3">
        <f>[1]Aeropuerto!$P5</f>
        <v>399</v>
      </c>
      <c r="J12" s="3" cm="1">
        <f t="array" ref="J12">_xlfn.XLOOKUP(transformación!$B3,[1]Mortalidad!$A$2:$A$301,_xlfn.XLOOKUP($C$1,[1]Mortalidad!$B$1:$P$1,[1]Mortalidad!$B$2:$P$301))</f>
        <v>11891</v>
      </c>
      <c r="K12" s="19" cm="1">
        <f t="array" ref="K12">_xlfn.XLOOKUP(transformación!$B3,'[1]Indice del consumidor'!$A$2:$A$301,_xlfn.XLOOKUP($C$1,'[1]Indice del consumidor'!$B$1:$P$1,'[1]Indice del consumidor'!$B$2:$P$301))</f>
        <v>-16.600000000000001</v>
      </c>
      <c r="L12" s="34" t="s">
        <v>702</v>
      </c>
      <c r="M12" s="34" t="s">
        <v>702</v>
      </c>
      <c r="N12" s="34" t="s">
        <v>702</v>
      </c>
    </row>
    <row r="13" spans="1:14" x14ac:dyDescent="0.3">
      <c r="A13" s="2" t="str">
        <f>'Viajeros Hoteles y Apartamet'!A13</f>
        <v>2005</v>
      </c>
      <c r="B13" s="2" t="str">
        <f>'Viajeros Hoteles y Apartamet'!B13</f>
        <v>2</v>
      </c>
      <c r="C13" s="3">
        <f>'Viajeros Hoteles y Apartamet'!T13</f>
        <v>4413</v>
      </c>
      <c r="D13" s="3" cm="1">
        <f t="array" ref="D13">_xlfn.XLOOKUP(transformación!A4,'[1]Pib Pc'!$A$2:$A$81,_xlfn.XLOOKUP($C$1,'[1]Pib Pc'!B$1:P$1,'[1]Pib Pc'!$B$2:$P$81))</f>
        <v>3560</v>
      </c>
      <c r="E13" s="19" cm="1">
        <f t="array" ref="E13">_xlfn.XLOOKUP(transformación!B4,'[1]IPC Armonizado'!$A$2:$A$250,_xlfn.XLOOKUP($C$1,'[1]IPC Armonizado'!$B$1:$Q$1,'[1]IPC Armonizado'!$B$2:$Q$250))</f>
        <v>84.19</v>
      </c>
      <c r="F13" s="19" cm="1">
        <f t="array" ref="F13">_xlfn.XLOOKUP(transformación!A4,'[1]Desempleo armonizado'!$A$2:$A$101,_xlfn.XLOOKUP($C$1,'[1]Desempleo armonizado'!$B$1:$P$1,'[1]Desempleo armonizado'!$B$2:$P$101))</f>
        <v>7.6</v>
      </c>
      <c r="G13" s="26" t="str" cm="1">
        <f t="array" ref="G13">IFERROR(_xlfn.XLOOKUP(transformación!$B4,[1]Forwarkeys!$B$2:$B$1000,_xlfn.XLOOKUP($C$1,[1]Forwarkeys!$C$1:$BA$1,[1]Forwarkeys!$C$2:$BA$1000)),"-")</f>
        <v>-</v>
      </c>
      <c r="H13" s="19">
        <f>España!E13</f>
        <v>81.349999999999994</v>
      </c>
      <c r="I13" s="3">
        <f>[1]Aeropuerto!$P6</f>
        <v>275</v>
      </c>
      <c r="J13" s="3" cm="1">
        <f t="array" ref="J13">_xlfn.XLOOKUP(transformación!$B4,[1]Mortalidad!$A$2:$A$301,_xlfn.XLOOKUP($C$1,[1]Mortalidad!$B$1:$P$1,[1]Mortalidad!$B$2:$P$301))</f>
        <v>12427</v>
      </c>
      <c r="K13" s="19" cm="1">
        <f t="array" ref="K13">_xlfn.XLOOKUP(transformación!$B4,'[1]Indice del consumidor'!$A$2:$A$301,_xlfn.XLOOKUP($C$1,'[1]Indice del consumidor'!$B$1:$P$1,'[1]Indice del consumidor'!$B$2:$P$301))</f>
        <v>-16.3</v>
      </c>
      <c r="L13" s="34" t="s">
        <v>702</v>
      </c>
      <c r="M13" s="34" t="s">
        <v>702</v>
      </c>
      <c r="N13" s="34" t="s">
        <v>702</v>
      </c>
    </row>
    <row r="14" spans="1:14" x14ac:dyDescent="0.3">
      <c r="A14" s="2" t="str">
        <f>'Viajeros Hoteles y Apartamet'!A14</f>
        <v>2005</v>
      </c>
      <c r="B14" s="2" t="str">
        <f>'Viajeros Hoteles y Apartamet'!B14</f>
        <v>3</v>
      </c>
      <c r="C14" s="3">
        <f>'Viajeros Hoteles y Apartamet'!T14</f>
        <v>11458</v>
      </c>
      <c r="D14" s="3" cm="1">
        <f t="array" ref="D14">_xlfn.XLOOKUP(transformación!A5,'[1]Pib Pc'!$A$2:$A$81,_xlfn.XLOOKUP($C$1,'[1]Pib Pc'!B$1:P$1,'[1]Pib Pc'!$B$2:$P$81))</f>
        <v>3560</v>
      </c>
      <c r="E14" s="19" cm="1">
        <f t="array" ref="E14">_xlfn.XLOOKUP(transformación!B5,'[1]IPC Armonizado'!$A$2:$A$250,_xlfn.XLOOKUP($C$1,'[1]IPC Armonizado'!$B$1:$Q$1,'[1]IPC Armonizado'!$B$2:$Q$250))</f>
        <v>84.47</v>
      </c>
      <c r="F14" s="19" cm="1">
        <f t="array" ref="F14">_xlfn.XLOOKUP(transformación!A5,'[1]Desempleo armonizado'!$A$2:$A$101,_xlfn.XLOOKUP($C$1,'[1]Desempleo armonizado'!$B$1:$P$1,'[1]Desempleo armonizado'!$B$2:$P$101))</f>
        <v>7.6</v>
      </c>
      <c r="G14" s="26" t="str" cm="1">
        <f t="array" ref="G14">IFERROR(_xlfn.XLOOKUP(transformación!$B5,[1]Forwarkeys!$B$2:$B$1000,_xlfn.XLOOKUP($C$1,[1]Forwarkeys!$C$1:$BA$1,[1]Forwarkeys!$C$2:$BA$1000)),"-")</f>
        <v>-</v>
      </c>
      <c r="H14" s="19">
        <f>España!E14</f>
        <v>82.07</v>
      </c>
      <c r="I14" s="3">
        <f>[1]Aeropuerto!$P7</f>
        <v>689</v>
      </c>
      <c r="J14" s="3" cm="1">
        <f t="array" ref="J14">_xlfn.XLOOKUP(transformación!$B5,[1]Mortalidad!$A$2:$A$301,_xlfn.XLOOKUP($C$1,[1]Mortalidad!$B$1:$P$1,[1]Mortalidad!$B$2:$P$301))</f>
        <v>11106</v>
      </c>
      <c r="K14" s="19" cm="1">
        <f t="array" ref="K14">_xlfn.XLOOKUP(transformación!$B5,'[1]Indice del consumidor'!$A$2:$A$301,_xlfn.XLOOKUP($C$1,'[1]Indice del consumidor'!$B$1:$P$1,'[1]Indice del consumidor'!$B$2:$P$301))</f>
        <v>-13.7</v>
      </c>
      <c r="L14" s="34" t="s">
        <v>702</v>
      </c>
      <c r="M14" s="34" t="s">
        <v>702</v>
      </c>
      <c r="N14" s="34" t="s">
        <v>702</v>
      </c>
    </row>
    <row r="15" spans="1:14" x14ac:dyDescent="0.3">
      <c r="A15" s="2" t="str">
        <f>'Viajeros Hoteles y Apartamet'!A15</f>
        <v>2005</v>
      </c>
      <c r="B15" s="2" t="str">
        <f>'Viajeros Hoteles y Apartamet'!B15</f>
        <v>4</v>
      </c>
      <c r="C15" s="3">
        <f>'Viajeros Hoteles y Apartamet'!T15</f>
        <v>13222</v>
      </c>
      <c r="D15" s="3" cm="1">
        <f t="array" ref="D15">_xlfn.XLOOKUP(transformación!A6,'[1]Pib Pc'!$A$2:$A$81,_xlfn.XLOOKUP($C$1,'[1]Pib Pc'!B$1:P$1,'[1]Pib Pc'!$B$2:$P$81))</f>
        <v>3800</v>
      </c>
      <c r="E15" s="19" cm="1">
        <f t="array" ref="E15">_xlfn.XLOOKUP(transformación!B6,'[1]IPC Armonizado'!$A$2:$A$250,_xlfn.XLOOKUP($C$1,'[1]IPC Armonizado'!$B$1:$Q$1,'[1]IPC Armonizado'!$B$2:$Q$250))</f>
        <v>85.1</v>
      </c>
      <c r="F15" s="19" cm="1">
        <f t="array" ref="F15">_xlfn.XLOOKUP(transformación!A6,'[1]Desempleo armonizado'!$A$2:$A$101,_xlfn.XLOOKUP($C$1,'[1]Desempleo armonizado'!$B$1:$P$1,'[1]Desempleo armonizado'!$B$2:$P$101))</f>
        <v>7.3</v>
      </c>
      <c r="G15" s="26" t="str" cm="1">
        <f t="array" ref="G15">IFERROR(_xlfn.XLOOKUP(transformación!$B6,[1]Forwarkeys!$B$2:$B$1000,_xlfn.XLOOKUP($C$1,[1]Forwarkeys!$C$1:$BA$1,[1]Forwarkeys!$C$2:$BA$1000)),"-")</f>
        <v>-</v>
      </c>
      <c r="H15" s="19">
        <f>España!E15</f>
        <v>83.24</v>
      </c>
      <c r="I15" s="3">
        <f>[1]Aeropuerto!$P8</f>
        <v>309</v>
      </c>
      <c r="J15" s="3" cm="1">
        <f t="array" ref="J15">_xlfn.XLOOKUP(transformación!$B6,[1]Mortalidad!$A$2:$A$301,_xlfn.XLOOKUP($C$1,[1]Mortalidad!$B$1:$P$1,[1]Mortalidad!$B$2:$P$301))</f>
        <v>8180</v>
      </c>
      <c r="K15" s="19" cm="1">
        <f t="array" ref="K15">_xlfn.XLOOKUP(transformación!$B6,'[1]Indice del consumidor'!$A$2:$A$301,_xlfn.XLOOKUP($C$1,'[1]Indice del consumidor'!$B$1:$P$1,'[1]Indice del consumidor'!$B$2:$P$301))</f>
        <v>-11.8</v>
      </c>
      <c r="L15" s="34" t="s">
        <v>702</v>
      </c>
      <c r="M15" s="34" t="s">
        <v>702</v>
      </c>
      <c r="N15" s="34" t="s">
        <v>702</v>
      </c>
    </row>
    <row r="16" spans="1:14" x14ac:dyDescent="0.3">
      <c r="A16" s="2" t="str">
        <f>'Viajeros Hoteles y Apartamet'!A16</f>
        <v>2005</v>
      </c>
      <c r="B16" s="2" t="str">
        <f>'Viajeros Hoteles y Apartamet'!B16</f>
        <v>5</v>
      </c>
      <c r="C16" s="3">
        <f>'Viajeros Hoteles y Apartamet'!T16</f>
        <v>7624</v>
      </c>
      <c r="D16" s="3" cm="1">
        <f t="array" ref="D16">_xlfn.XLOOKUP(transformación!A7,'[1]Pib Pc'!$A$2:$A$81,_xlfn.XLOOKUP($C$1,'[1]Pib Pc'!B$1:P$1,'[1]Pib Pc'!$B$2:$P$81))</f>
        <v>3800</v>
      </c>
      <c r="E16" s="19" cm="1">
        <f t="array" ref="E16">_xlfn.XLOOKUP(transformación!B7,'[1]IPC Armonizado'!$A$2:$A$250,_xlfn.XLOOKUP($C$1,'[1]IPC Armonizado'!$B$1:$Q$1,'[1]IPC Armonizado'!$B$2:$Q$250))</f>
        <v>85.58</v>
      </c>
      <c r="F16" s="19" cm="1">
        <f t="array" ref="F16">_xlfn.XLOOKUP(transformación!A7,'[1]Desempleo armonizado'!$A$2:$A$101,_xlfn.XLOOKUP($C$1,'[1]Desempleo armonizado'!$B$1:$P$1,'[1]Desempleo armonizado'!$B$2:$P$101))</f>
        <v>7.3</v>
      </c>
      <c r="G16" s="26" t="str" cm="1">
        <f t="array" ref="G16">IFERROR(_xlfn.XLOOKUP(transformación!$B7,[1]Forwarkeys!$B$2:$B$1000,_xlfn.XLOOKUP($C$1,[1]Forwarkeys!$C$1:$BA$1,[1]Forwarkeys!$C$2:$BA$1000)),"-")</f>
        <v>-</v>
      </c>
      <c r="H16" s="19">
        <f>España!E16</f>
        <v>83.37</v>
      </c>
      <c r="I16" s="3">
        <f>[1]Aeropuerto!$P9</f>
        <v>399</v>
      </c>
      <c r="J16" s="3" cm="1">
        <f t="array" ref="J16">_xlfn.XLOOKUP(transformación!$B7,[1]Mortalidad!$A$2:$A$301,_xlfn.XLOOKUP($C$1,[1]Mortalidad!$B$1:$P$1,[1]Mortalidad!$B$2:$P$301))</f>
        <v>7920</v>
      </c>
      <c r="K16" s="19" cm="1">
        <f t="array" ref="K16">_xlfn.XLOOKUP(transformación!$B7,'[1]Indice del consumidor'!$A$2:$A$301,_xlfn.XLOOKUP($C$1,'[1]Indice del consumidor'!$B$1:$P$1,'[1]Indice del consumidor'!$B$2:$P$301))</f>
        <v>-14.4</v>
      </c>
      <c r="L16" s="34" t="s">
        <v>702</v>
      </c>
      <c r="M16" s="34" t="s">
        <v>702</v>
      </c>
      <c r="N16" s="34" t="s">
        <v>702</v>
      </c>
    </row>
    <row r="17" spans="1:14" x14ac:dyDescent="0.3">
      <c r="A17" s="2" t="str">
        <f>'Viajeros Hoteles y Apartamet'!A17</f>
        <v>2005</v>
      </c>
      <c r="B17" s="2" t="str">
        <f>'Viajeros Hoteles y Apartamet'!B17</f>
        <v>6</v>
      </c>
      <c r="C17" s="3">
        <f>'Viajeros Hoteles y Apartamet'!T17</f>
        <v>11561</v>
      </c>
      <c r="D17" s="3" cm="1">
        <f t="array" ref="D17">_xlfn.XLOOKUP(transformación!A8,'[1]Pib Pc'!$A$2:$A$81,_xlfn.XLOOKUP($C$1,'[1]Pib Pc'!B$1:P$1,'[1]Pib Pc'!$B$2:$P$81))</f>
        <v>3800</v>
      </c>
      <c r="E17" s="19" cm="1">
        <f t="array" ref="E17">_xlfn.XLOOKUP(transformación!B8,'[1]IPC Armonizado'!$A$2:$A$250,_xlfn.XLOOKUP($C$1,'[1]IPC Armonizado'!$B$1:$Q$1,'[1]IPC Armonizado'!$B$2:$Q$250))</f>
        <v>85.63</v>
      </c>
      <c r="F17" s="19" cm="1">
        <f t="array" ref="F17">_xlfn.XLOOKUP(transformación!A8,'[1]Desempleo armonizado'!$A$2:$A$101,_xlfn.XLOOKUP($C$1,'[1]Desempleo armonizado'!$B$1:$P$1,'[1]Desempleo armonizado'!$B$2:$P$101))</f>
        <v>7.3</v>
      </c>
      <c r="G17" s="26" t="str" cm="1">
        <f t="array" ref="G17">IFERROR(_xlfn.XLOOKUP(transformación!$B8,[1]Forwarkeys!$B$2:$B$1000,_xlfn.XLOOKUP($C$1,[1]Forwarkeys!$C$1:$BA$1,[1]Forwarkeys!$C$2:$BA$1000)),"-")</f>
        <v>-</v>
      </c>
      <c r="H17" s="19">
        <f>España!E17</f>
        <v>83.63</v>
      </c>
      <c r="I17" s="3">
        <f>[1]Aeropuerto!$P10</f>
        <v>589</v>
      </c>
      <c r="J17" s="3" cm="1">
        <f t="array" ref="J17">_xlfn.XLOOKUP(transformación!$B8,[1]Mortalidad!$A$2:$A$301,_xlfn.XLOOKUP($C$1,[1]Mortalidad!$B$1:$P$1,[1]Mortalidad!$B$2:$P$301))</f>
        <v>7506</v>
      </c>
      <c r="K17" s="19" cm="1">
        <f t="array" ref="K17">_xlfn.XLOOKUP(transformación!$B8,'[1]Indice del consumidor'!$A$2:$A$301,_xlfn.XLOOKUP($C$1,'[1]Indice del consumidor'!$B$1:$P$1,'[1]Indice del consumidor'!$B$2:$P$301))</f>
        <v>-21.2</v>
      </c>
      <c r="L17" s="34" t="s">
        <v>702</v>
      </c>
      <c r="M17" s="34" t="s">
        <v>702</v>
      </c>
      <c r="N17" s="34" t="s">
        <v>702</v>
      </c>
    </row>
    <row r="18" spans="1:14" x14ac:dyDescent="0.3">
      <c r="A18" s="2" t="str">
        <f>'Viajeros Hoteles y Apartamet'!A18</f>
        <v>2005</v>
      </c>
      <c r="B18" s="2" t="str">
        <f>'Viajeros Hoteles y Apartamet'!B18</f>
        <v>7</v>
      </c>
      <c r="C18" s="3">
        <f>'Viajeros Hoteles y Apartamet'!T18</f>
        <v>17476</v>
      </c>
      <c r="D18" s="3" cm="1">
        <f t="array" ref="D18">_xlfn.XLOOKUP(transformación!A9,'[1]Pib Pc'!$A$2:$A$81,_xlfn.XLOOKUP($C$1,'[1]Pib Pc'!B$1:P$1,'[1]Pib Pc'!$B$2:$P$81))</f>
        <v>3760</v>
      </c>
      <c r="E18" s="19" cm="1">
        <f t="array" ref="E18">_xlfn.XLOOKUP(transformación!B9,'[1]IPC Armonizado'!$A$2:$A$250,_xlfn.XLOOKUP($C$1,'[1]IPC Armonizado'!$B$1:$Q$1,'[1]IPC Armonizado'!$B$2:$Q$250))</f>
        <v>85.99</v>
      </c>
      <c r="F18" s="19" cm="1">
        <f t="array" ref="F18">_xlfn.XLOOKUP(transformación!A9,'[1]Desempleo armonizado'!$A$2:$A$101,_xlfn.XLOOKUP($C$1,'[1]Desempleo armonizado'!$B$1:$P$1,'[1]Desempleo armonizado'!$B$2:$P$101))</f>
        <v>7.8</v>
      </c>
      <c r="G18" s="26" t="str" cm="1">
        <f t="array" ref="G18">IFERROR(_xlfn.XLOOKUP(transformación!$B9,[1]Forwarkeys!$B$2:$B$1000,_xlfn.XLOOKUP($C$1,[1]Forwarkeys!$C$1:$BA$1,[1]Forwarkeys!$C$2:$BA$1000)),"-")</f>
        <v>-</v>
      </c>
      <c r="H18" s="19">
        <f>España!E18</f>
        <v>83.11</v>
      </c>
      <c r="I18" s="3">
        <f>[1]Aeropuerto!$P11</f>
        <v>594</v>
      </c>
      <c r="J18" s="3" cm="1">
        <f t="array" ref="J18">_xlfn.XLOOKUP(transformación!$B9,[1]Mortalidad!$A$2:$A$301,_xlfn.XLOOKUP($C$1,[1]Mortalidad!$B$1:$P$1,[1]Mortalidad!$B$2:$P$301))</f>
        <v>7516</v>
      </c>
      <c r="K18" s="19" cm="1">
        <f t="array" ref="K18">_xlfn.XLOOKUP(transformación!$B9,'[1]Indice del consumidor'!$A$2:$A$301,_xlfn.XLOOKUP($C$1,'[1]Indice del consumidor'!$B$1:$P$1,'[1]Indice del consumidor'!$B$2:$P$301))</f>
        <v>-22.2</v>
      </c>
      <c r="L18" s="34" t="s">
        <v>702</v>
      </c>
      <c r="M18" s="34" t="s">
        <v>702</v>
      </c>
      <c r="N18" s="34" t="s">
        <v>702</v>
      </c>
    </row>
    <row r="19" spans="1:14" x14ac:dyDescent="0.3">
      <c r="A19" s="2" t="str">
        <f>'Viajeros Hoteles y Apartamet'!A19</f>
        <v>2005</v>
      </c>
      <c r="B19" s="2" t="str">
        <f>'Viajeros Hoteles y Apartamet'!B19</f>
        <v>8</v>
      </c>
      <c r="C19" s="3">
        <f>'Viajeros Hoteles y Apartamet'!T19</f>
        <v>30723</v>
      </c>
      <c r="D19" s="3" cm="1">
        <f t="array" ref="D19">_xlfn.XLOOKUP(transformación!A10,'[1]Pib Pc'!$A$2:$A$81,_xlfn.XLOOKUP($C$1,'[1]Pib Pc'!B$1:P$1,'[1]Pib Pc'!$B$2:$P$81))</f>
        <v>3760</v>
      </c>
      <c r="E19" s="19" cm="1">
        <f t="array" ref="E19">_xlfn.XLOOKUP(transformación!B10,'[1]IPC Armonizado'!$A$2:$A$250,_xlfn.XLOOKUP($C$1,'[1]IPC Armonizado'!$B$1:$Q$1,'[1]IPC Armonizado'!$B$2:$Q$250))</f>
        <v>86.13</v>
      </c>
      <c r="F19" s="19" cm="1">
        <f t="array" ref="F19">_xlfn.XLOOKUP(transformación!A10,'[1]Desempleo armonizado'!$A$2:$A$101,_xlfn.XLOOKUP($C$1,'[1]Desempleo armonizado'!$B$1:$P$1,'[1]Desempleo armonizado'!$B$2:$P$101))</f>
        <v>7.8</v>
      </c>
      <c r="G19" s="26" t="str" cm="1">
        <f t="array" ref="G19">IFERROR(_xlfn.XLOOKUP(transformación!$B10,[1]Forwarkeys!$B$2:$B$1000,_xlfn.XLOOKUP($C$1,[1]Forwarkeys!$C$1:$BA$1,[1]Forwarkeys!$C$2:$BA$1000)),"-")</f>
        <v>-</v>
      </c>
      <c r="H19" s="19">
        <f>España!E19</f>
        <v>83.5</v>
      </c>
      <c r="I19" s="3">
        <f>[1]Aeropuerto!$P12</f>
        <v>863</v>
      </c>
      <c r="J19" s="3" cm="1">
        <f t="array" ref="J19">_xlfn.XLOOKUP(transformación!$B10,[1]Mortalidad!$A$2:$A$301,_xlfn.XLOOKUP($C$1,[1]Mortalidad!$B$1:$P$1,[1]Mortalidad!$B$2:$P$301))</f>
        <v>7830</v>
      </c>
      <c r="K19" s="19" cm="1">
        <f t="array" ref="K19">_xlfn.XLOOKUP(transformación!$B10,'[1]Indice del consumidor'!$A$2:$A$301,_xlfn.XLOOKUP($C$1,'[1]Indice del consumidor'!$B$1:$P$1,'[1]Indice del consumidor'!$B$2:$P$301))</f>
        <v>-22.3</v>
      </c>
      <c r="L19" s="34" t="s">
        <v>702</v>
      </c>
      <c r="M19" s="34" t="s">
        <v>702</v>
      </c>
      <c r="N19" s="34" t="s">
        <v>702</v>
      </c>
    </row>
    <row r="20" spans="1:14" x14ac:dyDescent="0.3">
      <c r="A20" s="2" t="str">
        <f>'Viajeros Hoteles y Apartamet'!A20</f>
        <v>2005</v>
      </c>
      <c r="B20" s="2" t="str">
        <f>'Viajeros Hoteles y Apartamet'!B20</f>
        <v>9</v>
      </c>
      <c r="C20" s="3">
        <f>'Viajeros Hoteles y Apartamet'!T20</f>
        <v>21156</v>
      </c>
      <c r="D20" s="3" cm="1">
        <f t="array" ref="D20">_xlfn.XLOOKUP(transformación!A11,'[1]Pib Pc'!$A$2:$A$81,_xlfn.XLOOKUP($C$1,'[1]Pib Pc'!B$1:P$1,'[1]Pib Pc'!$B$2:$P$81))</f>
        <v>3760</v>
      </c>
      <c r="E20" s="19" cm="1">
        <f t="array" ref="E20">_xlfn.XLOOKUP(transformación!B11,'[1]IPC Armonizado'!$A$2:$A$250,_xlfn.XLOOKUP($C$1,'[1]IPC Armonizado'!$B$1:$Q$1,'[1]IPC Armonizado'!$B$2:$Q$250))</f>
        <v>86.26</v>
      </c>
      <c r="F20" s="19" cm="1">
        <f t="array" ref="F20">_xlfn.XLOOKUP(transformación!A11,'[1]Desempleo armonizado'!$A$2:$A$101,_xlfn.XLOOKUP($C$1,'[1]Desempleo armonizado'!$B$1:$P$1,'[1]Desempleo armonizado'!$B$2:$P$101))</f>
        <v>7.8</v>
      </c>
      <c r="G20" s="26" t="str" cm="1">
        <f t="array" ref="G20">IFERROR(_xlfn.XLOOKUP(transformación!$B11,[1]Forwarkeys!$B$2:$B$1000,_xlfn.XLOOKUP($C$1,[1]Forwarkeys!$C$1:$BA$1,[1]Forwarkeys!$C$2:$BA$1000)),"-")</f>
        <v>-</v>
      </c>
      <c r="H20" s="19">
        <f>España!E20</f>
        <v>84.02</v>
      </c>
      <c r="I20" s="3">
        <f>[1]Aeropuerto!$P13</f>
        <v>387</v>
      </c>
      <c r="J20" s="3" cm="1">
        <f t="array" ref="J20">_xlfn.XLOOKUP(transformación!$B11,[1]Mortalidad!$A$2:$A$301,_xlfn.XLOOKUP($C$1,[1]Mortalidad!$B$1:$P$1,[1]Mortalidad!$B$2:$P$301))</f>
        <v>7211</v>
      </c>
      <c r="K20" s="19" cm="1">
        <f t="array" ref="K20">_xlfn.XLOOKUP(transformación!$B11,'[1]Indice del consumidor'!$A$2:$A$301,_xlfn.XLOOKUP($C$1,'[1]Indice del consumidor'!$B$1:$P$1,'[1]Indice del consumidor'!$B$2:$P$301))</f>
        <v>-22.1</v>
      </c>
      <c r="L20" s="34" t="s">
        <v>702</v>
      </c>
      <c r="M20" s="34" t="s">
        <v>702</v>
      </c>
      <c r="N20" s="34" t="s">
        <v>702</v>
      </c>
    </row>
    <row r="21" spans="1:14" x14ac:dyDescent="0.3">
      <c r="A21" s="2" t="str">
        <f>'Viajeros Hoteles y Apartamet'!A21</f>
        <v>2005</v>
      </c>
      <c r="B21" s="2" t="str">
        <f>'Viajeros Hoteles y Apartamet'!B21</f>
        <v>10</v>
      </c>
      <c r="C21" s="3">
        <f>'Viajeros Hoteles y Apartamet'!T21</f>
        <v>6404</v>
      </c>
      <c r="D21" s="3" cm="1">
        <f t="array" ref="D21">_xlfn.XLOOKUP(transformación!A12,'[1]Pib Pc'!$A$2:$A$81,_xlfn.XLOOKUP($C$1,'[1]Pib Pc'!B$1:P$1,'[1]Pib Pc'!$B$2:$P$81))</f>
        <v>3970</v>
      </c>
      <c r="E21" s="19" cm="1">
        <f t="array" ref="E21">_xlfn.XLOOKUP(transformación!B12,'[1]IPC Armonizado'!$A$2:$A$250,_xlfn.XLOOKUP($C$1,'[1]IPC Armonizado'!$B$1:$Q$1,'[1]IPC Armonizado'!$B$2:$Q$250))</f>
        <v>86.55</v>
      </c>
      <c r="F21" s="19" cm="1">
        <f t="array" ref="F21">_xlfn.XLOOKUP(transformación!A12,'[1]Desempleo armonizado'!$A$2:$A$101,_xlfn.XLOOKUP($C$1,'[1]Desempleo armonizado'!$B$1:$P$1,'[1]Desempleo armonizado'!$B$2:$P$101))</f>
        <v>8.1</v>
      </c>
      <c r="G21" s="26" t="str" cm="1">
        <f t="array" ref="G21">IFERROR(_xlfn.XLOOKUP(transformación!$B12,[1]Forwarkeys!$B$2:$B$1000,_xlfn.XLOOKUP($C$1,[1]Forwarkeys!$C$1:$BA$1,[1]Forwarkeys!$C$2:$BA$1000)),"-")</f>
        <v>-</v>
      </c>
      <c r="H21" s="19">
        <f>España!E21</f>
        <v>84.67</v>
      </c>
      <c r="I21" s="3">
        <f>[1]Aeropuerto!$P14</f>
        <v>335</v>
      </c>
      <c r="J21" s="3" cm="1">
        <f t="array" ref="J21">_xlfn.XLOOKUP(transformación!$B12,[1]Mortalidad!$A$2:$A$301,_xlfn.XLOOKUP($C$1,[1]Mortalidad!$B$1:$P$1,[1]Mortalidad!$B$2:$P$301))</f>
        <v>7728</v>
      </c>
      <c r="K21" s="19" cm="1">
        <f t="array" ref="K21">_xlfn.XLOOKUP(transformación!$B12,'[1]Indice del consumidor'!$A$2:$A$301,_xlfn.XLOOKUP($C$1,'[1]Indice del consumidor'!$B$1:$P$1,'[1]Indice del consumidor'!$B$2:$P$301))</f>
        <v>-21.1</v>
      </c>
      <c r="L21" s="34" t="s">
        <v>702</v>
      </c>
      <c r="M21" s="34" t="s">
        <v>702</v>
      </c>
      <c r="N21" s="34" t="s">
        <v>702</v>
      </c>
    </row>
    <row r="22" spans="1:14" x14ac:dyDescent="0.3">
      <c r="A22" s="2" t="str">
        <f>'Viajeros Hoteles y Apartamet'!A22</f>
        <v>2005</v>
      </c>
      <c r="B22" s="2" t="str">
        <f>'Viajeros Hoteles y Apartamet'!B22</f>
        <v>11</v>
      </c>
      <c r="C22" s="3">
        <f>'Viajeros Hoteles y Apartamet'!T22</f>
        <v>5869</v>
      </c>
      <c r="D22" s="3" cm="1">
        <f t="array" ref="D22">_xlfn.XLOOKUP(transformación!A13,'[1]Pib Pc'!$A$2:$A$81,_xlfn.XLOOKUP($C$1,'[1]Pib Pc'!B$1:P$1,'[1]Pib Pc'!$B$2:$P$81))</f>
        <v>3970</v>
      </c>
      <c r="E22" s="19" cm="1">
        <f t="array" ref="E22">_xlfn.XLOOKUP(transformación!B13,'[1]IPC Armonizado'!$A$2:$A$250,_xlfn.XLOOKUP($C$1,'[1]IPC Armonizado'!$B$1:$Q$1,'[1]IPC Armonizado'!$B$2:$Q$250))</f>
        <v>86.74</v>
      </c>
      <c r="F22" s="19" cm="1">
        <f t="array" ref="F22">_xlfn.XLOOKUP(transformación!A13,'[1]Desempleo armonizado'!$A$2:$A$101,_xlfn.XLOOKUP($C$1,'[1]Desempleo armonizado'!$B$1:$P$1,'[1]Desempleo armonizado'!$B$2:$P$101))</f>
        <v>8.1</v>
      </c>
      <c r="G22" s="26" t="str" cm="1">
        <f t="array" ref="G22">IFERROR(_xlfn.XLOOKUP(transformación!$B13,[1]Forwarkeys!$B$2:$B$1000,_xlfn.XLOOKUP($C$1,[1]Forwarkeys!$C$1:$BA$1,[1]Forwarkeys!$C$2:$BA$1000)),"-")</f>
        <v>-</v>
      </c>
      <c r="H22" s="19">
        <f>España!E22</f>
        <v>84.8</v>
      </c>
      <c r="I22" s="3">
        <f>[1]Aeropuerto!$P15</f>
        <v>693</v>
      </c>
      <c r="J22" s="3" cm="1">
        <f t="array" ref="J22">_xlfn.XLOOKUP(transformación!$B13,[1]Mortalidad!$A$2:$A$301,_xlfn.XLOOKUP($C$1,[1]Mortalidad!$B$1:$P$1,[1]Mortalidad!$B$2:$P$301))</f>
        <v>8388</v>
      </c>
      <c r="K22" s="19" cm="1">
        <f t="array" ref="K22">_xlfn.XLOOKUP(transformación!$B13,'[1]Indice del consumidor'!$A$2:$A$301,_xlfn.XLOOKUP($C$1,'[1]Indice del consumidor'!$B$1:$P$1,'[1]Indice del consumidor'!$B$2:$P$301))</f>
        <v>-19.7</v>
      </c>
      <c r="L22" s="34" t="s">
        <v>702</v>
      </c>
      <c r="M22" s="34" t="s">
        <v>702</v>
      </c>
      <c r="N22" s="34" t="s">
        <v>702</v>
      </c>
    </row>
    <row r="23" spans="1:14" x14ac:dyDescent="0.3">
      <c r="A23" s="2" t="str">
        <f>'Viajeros Hoteles y Apartamet'!A23</f>
        <v>2005</v>
      </c>
      <c r="B23" s="2" t="str">
        <f>'Viajeros Hoteles y Apartamet'!B23</f>
        <v>12</v>
      </c>
      <c r="C23" s="3">
        <f>'Viajeros Hoteles y Apartamet'!T23</f>
        <v>5683</v>
      </c>
      <c r="D23" s="3" cm="1">
        <f t="array" ref="D23">_xlfn.XLOOKUP(transformación!A14,'[1]Pib Pc'!$A$2:$A$81,_xlfn.XLOOKUP($C$1,'[1]Pib Pc'!B$1:P$1,'[1]Pib Pc'!$B$2:$P$81))</f>
        <v>3970</v>
      </c>
      <c r="E23" s="19" cm="1">
        <f t="array" ref="E23">_xlfn.XLOOKUP(transformación!B14,'[1]IPC Armonizado'!$A$2:$A$250,_xlfn.XLOOKUP($C$1,'[1]IPC Armonizado'!$B$1:$Q$1,'[1]IPC Armonizado'!$B$2:$Q$250))</f>
        <v>86.81</v>
      </c>
      <c r="F23" s="19" cm="1">
        <f t="array" ref="F23">_xlfn.XLOOKUP(transformación!A14,'[1]Desempleo armonizado'!$A$2:$A$101,_xlfn.XLOOKUP($C$1,'[1]Desempleo armonizado'!$B$1:$P$1,'[1]Desempleo armonizado'!$B$2:$P$101))</f>
        <v>8.1</v>
      </c>
      <c r="G23" s="26" t="str" cm="1">
        <f t="array" ref="G23">IFERROR(_xlfn.XLOOKUP(transformación!$B14,[1]Forwarkeys!$B$2:$B$1000,_xlfn.XLOOKUP($C$1,[1]Forwarkeys!$C$1:$BA$1,[1]Forwarkeys!$C$2:$BA$1000)),"-")</f>
        <v>-</v>
      </c>
      <c r="H23" s="19">
        <f>España!E23</f>
        <v>84.99</v>
      </c>
      <c r="I23" s="3">
        <f>[1]Aeropuerto!$P16</f>
        <v>634</v>
      </c>
      <c r="J23" s="3" cm="1">
        <f t="array" ref="J23">_xlfn.XLOOKUP(transformación!$B14,[1]Mortalidad!$A$2:$A$301,_xlfn.XLOOKUP($C$1,[1]Mortalidad!$B$1:$P$1,[1]Mortalidad!$B$2:$P$301))</f>
        <v>9761</v>
      </c>
      <c r="K23" s="19" cm="1">
        <f t="array" ref="K23">_xlfn.XLOOKUP(transformación!$B14,'[1]Indice del consumidor'!$A$2:$A$301,_xlfn.XLOOKUP($C$1,'[1]Indice del consumidor'!$B$1:$P$1,'[1]Indice del consumidor'!$B$2:$P$301))</f>
        <v>-18.899999999999999</v>
      </c>
      <c r="L23" s="34" t="s">
        <v>702</v>
      </c>
      <c r="M23" s="34" t="s">
        <v>702</v>
      </c>
      <c r="N23" s="34" t="s">
        <v>702</v>
      </c>
    </row>
    <row r="24" spans="1:14" x14ac:dyDescent="0.3">
      <c r="A24" s="2" t="str">
        <f>'Viajeros Hoteles y Apartamet'!A24</f>
        <v>2006</v>
      </c>
      <c r="B24" s="2" t="str">
        <f>'Viajeros Hoteles y Apartamet'!B24</f>
        <v>1</v>
      </c>
      <c r="C24" s="3">
        <f>'Viajeros Hoteles y Apartamet'!T24</f>
        <v>7661</v>
      </c>
      <c r="D24" s="3" cm="1">
        <f t="array" ref="D24">_xlfn.XLOOKUP(transformación!A15,'[1]Pib Pc'!$A$2:$A$81,_xlfn.XLOOKUP($C$1,'[1]Pib Pc'!B$1:P$1,'[1]Pib Pc'!$B$2:$P$81))</f>
        <v>3710</v>
      </c>
      <c r="E24" s="19" cm="1">
        <f t="array" ref="E24">_xlfn.XLOOKUP(transformación!B15,'[1]IPC Armonizado'!$A$2:$A$250,_xlfn.XLOOKUP($C$1,'[1]IPC Armonizado'!$B$1:$Q$1,'[1]IPC Armonizado'!$B$2:$Q$250))</f>
        <v>86.51</v>
      </c>
      <c r="F24" s="19" cm="1">
        <f t="array" ref="F24">_xlfn.XLOOKUP(transformación!A15,'[1]Desempleo armonizado'!$A$2:$A$101,_xlfn.XLOOKUP($C$1,'[1]Desempleo armonizado'!$B$1:$P$1,'[1]Desempleo armonizado'!$B$2:$P$101))</f>
        <v>7.8</v>
      </c>
      <c r="G24" s="26" t="str" cm="1">
        <f t="array" ref="G24">IFERROR(_xlfn.XLOOKUP(transformación!$B15,[1]Forwarkeys!$B$2:$B$1000,_xlfn.XLOOKUP($C$1,[1]Forwarkeys!$C$1:$BA$1,[1]Forwarkeys!$C$2:$BA$1000)),"-")</f>
        <v>-</v>
      </c>
      <c r="H24" s="19">
        <f>España!E24</f>
        <v>84.6</v>
      </c>
      <c r="I24" s="3">
        <f>[1]Aeropuerto!$P17</f>
        <v>537</v>
      </c>
      <c r="J24" s="3" cm="1">
        <f t="array" ref="J24">_xlfn.XLOOKUP(transformación!$B15,[1]Mortalidad!$A$2:$A$301,_xlfn.XLOOKUP($C$1,[1]Mortalidad!$B$1:$P$1,[1]Mortalidad!$B$2:$P$301))</f>
        <v>10052</v>
      </c>
      <c r="K24" s="19" cm="1">
        <f t="array" ref="K24">_xlfn.XLOOKUP(transformación!$B15,'[1]Indice del consumidor'!$A$2:$A$301,_xlfn.XLOOKUP($C$1,'[1]Indice del consumidor'!$B$1:$P$1,'[1]Indice del consumidor'!$B$2:$P$301))</f>
        <v>-19.899999999999999</v>
      </c>
      <c r="L24" s="34" t="s">
        <v>702</v>
      </c>
      <c r="M24" s="34" t="s">
        <v>702</v>
      </c>
      <c r="N24" s="34" t="s">
        <v>702</v>
      </c>
    </row>
    <row r="25" spans="1:14" x14ac:dyDescent="0.3">
      <c r="A25" s="2" t="str">
        <f>'Viajeros Hoteles y Apartamet'!A25</f>
        <v>2006</v>
      </c>
      <c r="B25" s="2" t="str">
        <f>'Viajeros Hoteles y Apartamet'!B25</f>
        <v>2</v>
      </c>
      <c r="C25" s="3">
        <f>'Viajeros Hoteles y Apartamet'!T25</f>
        <v>8395</v>
      </c>
      <c r="D25" s="3" cm="1">
        <f t="array" ref="D25">_xlfn.XLOOKUP(transformación!A16,'[1]Pib Pc'!$A$2:$A$81,_xlfn.XLOOKUP($C$1,'[1]Pib Pc'!B$1:P$1,'[1]Pib Pc'!$B$2:$P$81))</f>
        <v>3710</v>
      </c>
      <c r="E25" s="19" cm="1">
        <f t="array" ref="E25">_xlfn.XLOOKUP(transformación!B16,'[1]IPC Armonizado'!$A$2:$A$250,_xlfn.XLOOKUP($C$1,'[1]IPC Armonizado'!$B$1:$Q$1,'[1]IPC Armonizado'!$B$2:$Q$250))</f>
        <v>86.68</v>
      </c>
      <c r="F25" s="19" cm="1">
        <f t="array" ref="F25">_xlfn.XLOOKUP(transformación!A16,'[1]Desempleo armonizado'!$A$2:$A$101,_xlfn.XLOOKUP($C$1,'[1]Desempleo armonizado'!$B$1:$P$1,'[1]Desempleo armonizado'!$B$2:$P$101))</f>
        <v>7.8</v>
      </c>
      <c r="G25" s="26" t="str" cm="1">
        <f t="array" ref="G25">IFERROR(_xlfn.XLOOKUP(transformación!$B16,[1]Forwarkeys!$B$2:$B$1000,_xlfn.XLOOKUP($C$1,[1]Forwarkeys!$C$1:$BA$1,[1]Forwarkeys!$C$2:$BA$1000)),"-")</f>
        <v>-</v>
      </c>
      <c r="H25" s="19">
        <f>España!E25</f>
        <v>84.66</v>
      </c>
      <c r="I25" s="3">
        <f>[1]Aeropuerto!$P18</f>
        <v>296</v>
      </c>
      <c r="J25" s="3" cm="1">
        <f t="array" ref="J25">_xlfn.XLOOKUP(transformación!$B16,[1]Mortalidad!$A$2:$A$301,_xlfn.XLOOKUP($C$1,[1]Mortalidad!$B$1:$P$1,[1]Mortalidad!$B$2:$P$301))</f>
        <v>9260</v>
      </c>
      <c r="K25" s="19" cm="1">
        <f t="array" ref="K25">_xlfn.XLOOKUP(transformación!$B16,'[1]Indice del consumidor'!$A$2:$A$301,_xlfn.XLOOKUP($C$1,'[1]Indice del consumidor'!$B$1:$P$1,'[1]Indice del consumidor'!$B$2:$P$301))</f>
        <v>-17.899999999999999</v>
      </c>
      <c r="L25" s="34" t="s">
        <v>702</v>
      </c>
      <c r="M25" s="34" t="s">
        <v>702</v>
      </c>
      <c r="N25" s="34" t="s">
        <v>702</v>
      </c>
    </row>
    <row r="26" spans="1:14" x14ac:dyDescent="0.3">
      <c r="A26" s="2" t="str">
        <f>'Viajeros Hoteles y Apartamet'!A26</f>
        <v>2006</v>
      </c>
      <c r="B26" s="2" t="str">
        <f>'Viajeros Hoteles y Apartamet'!B26</f>
        <v>3</v>
      </c>
      <c r="C26" s="3">
        <f>'Viajeros Hoteles y Apartamet'!T26</f>
        <v>12258</v>
      </c>
      <c r="D26" s="3" cm="1">
        <f t="array" ref="D26">_xlfn.XLOOKUP(transformación!A17,'[1]Pib Pc'!$A$2:$A$81,_xlfn.XLOOKUP($C$1,'[1]Pib Pc'!B$1:P$1,'[1]Pib Pc'!$B$2:$P$81))</f>
        <v>3710</v>
      </c>
      <c r="E26" s="19" cm="1">
        <f t="array" ref="E26">_xlfn.XLOOKUP(transformación!B17,'[1]IPC Armonizado'!$A$2:$A$250,_xlfn.XLOOKUP($C$1,'[1]IPC Armonizado'!$B$1:$Q$1,'[1]IPC Armonizado'!$B$2:$Q$250))</f>
        <v>87.72</v>
      </c>
      <c r="F26" s="19" cm="1">
        <f t="array" ref="F26">_xlfn.XLOOKUP(transformación!A17,'[1]Desempleo armonizado'!$A$2:$A$101,_xlfn.XLOOKUP($C$1,'[1]Desempleo armonizado'!$B$1:$P$1,'[1]Desempleo armonizado'!$B$2:$P$101))</f>
        <v>7.8</v>
      </c>
      <c r="G26" s="26" t="str" cm="1">
        <f t="array" ref="G26">IFERROR(_xlfn.XLOOKUP(transformación!$B17,[1]Forwarkeys!$B$2:$B$1000,_xlfn.XLOOKUP($C$1,[1]Forwarkeys!$C$1:$BA$1,[1]Forwarkeys!$C$2:$BA$1000)),"-")</f>
        <v>-</v>
      </c>
      <c r="H26" s="19">
        <f>España!E26</f>
        <v>85.26</v>
      </c>
      <c r="I26" s="3">
        <f>[1]Aeropuerto!$P19</f>
        <v>556</v>
      </c>
      <c r="J26" s="3" cm="1">
        <f t="array" ref="J26">_xlfn.XLOOKUP(transformación!$B17,[1]Mortalidad!$A$2:$A$301,_xlfn.XLOOKUP($C$1,[1]Mortalidad!$B$1:$P$1,[1]Mortalidad!$B$2:$P$301))</f>
        <v>9337</v>
      </c>
      <c r="K26" s="19" cm="1">
        <f t="array" ref="K26">_xlfn.XLOOKUP(transformación!$B17,'[1]Indice del consumidor'!$A$2:$A$301,_xlfn.XLOOKUP($C$1,'[1]Indice del consumidor'!$B$1:$P$1,'[1]Indice del consumidor'!$B$2:$P$301))</f>
        <v>-16.3</v>
      </c>
      <c r="L26" s="34" t="s">
        <v>702</v>
      </c>
      <c r="M26" s="34" t="s">
        <v>702</v>
      </c>
      <c r="N26" s="34" t="s">
        <v>702</v>
      </c>
    </row>
    <row r="27" spans="1:14" x14ac:dyDescent="0.3">
      <c r="A27" s="2" t="str">
        <f>'Viajeros Hoteles y Apartamet'!A27</f>
        <v>2006</v>
      </c>
      <c r="B27" s="2" t="str">
        <f>'Viajeros Hoteles y Apartamet'!B27</f>
        <v>4</v>
      </c>
      <c r="C27" s="3">
        <f>'Viajeros Hoteles y Apartamet'!T27</f>
        <v>14938</v>
      </c>
      <c r="D27" s="3" cm="1">
        <f t="array" ref="D27">_xlfn.XLOOKUP(transformación!A18,'[1]Pib Pc'!$A$2:$A$81,_xlfn.XLOOKUP($C$1,'[1]Pib Pc'!B$1:P$1,'[1]Pib Pc'!$B$2:$P$81))</f>
        <v>3990</v>
      </c>
      <c r="E27" s="19" cm="1">
        <f t="array" ref="E27">_xlfn.XLOOKUP(transformación!B18,'[1]IPC Armonizado'!$A$2:$A$250,_xlfn.XLOOKUP($C$1,'[1]IPC Armonizado'!$B$1:$Q$1,'[1]IPC Armonizado'!$B$2:$Q$250))</f>
        <v>88.22</v>
      </c>
      <c r="F27" s="19" cm="1">
        <f t="array" ref="F27">_xlfn.XLOOKUP(transformación!A18,'[1]Desempleo armonizado'!$A$2:$A$101,_xlfn.XLOOKUP($C$1,'[1]Desempleo armonizado'!$B$1:$P$1,'[1]Desempleo armonizado'!$B$2:$P$101))</f>
        <v>7.4</v>
      </c>
      <c r="G27" s="26" t="str" cm="1">
        <f t="array" ref="G27">IFERROR(_xlfn.XLOOKUP(transformación!$B18,[1]Forwarkeys!$B$2:$B$1000,_xlfn.XLOOKUP($C$1,[1]Forwarkeys!$C$1:$BA$1,[1]Forwarkeys!$C$2:$BA$1000)),"-")</f>
        <v>-</v>
      </c>
      <c r="H27" s="19">
        <f>España!E27</f>
        <v>86.49</v>
      </c>
      <c r="I27" s="3">
        <f>[1]Aeropuerto!$P20</f>
        <v>745</v>
      </c>
      <c r="J27" s="3" cm="1">
        <f t="array" ref="J27">_xlfn.XLOOKUP(transformación!$B18,[1]Mortalidad!$A$2:$A$301,_xlfn.XLOOKUP($C$1,[1]Mortalidad!$B$1:$P$1,[1]Mortalidad!$B$2:$P$301))</f>
        <v>8057</v>
      </c>
      <c r="K27" s="19" cm="1">
        <f t="array" ref="K27">_xlfn.XLOOKUP(transformación!$B18,'[1]Indice del consumidor'!$A$2:$A$301,_xlfn.XLOOKUP($C$1,'[1]Indice del consumidor'!$B$1:$P$1,'[1]Indice del consumidor'!$B$2:$P$301))</f>
        <v>-17.3</v>
      </c>
      <c r="L27" s="34" t="s">
        <v>702</v>
      </c>
      <c r="M27" s="34" t="s">
        <v>702</v>
      </c>
      <c r="N27" s="34" t="s">
        <v>702</v>
      </c>
    </row>
    <row r="28" spans="1:14" x14ac:dyDescent="0.3">
      <c r="A28" s="2" t="str">
        <f>'Viajeros Hoteles y Apartamet'!A28</f>
        <v>2006</v>
      </c>
      <c r="B28" s="2" t="str">
        <f>'Viajeros Hoteles y Apartamet'!B28</f>
        <v>5</v>
      </c>
      <c r="C28" s="3">
        <f>'Viajeros Hoteles y Apartamet'!T28</f>
        <v>6206</v>
      </c>
      <c r="D28" s="3" cm="1">
        <f t="array" ref="D28">_xlfn.XLOOKUP(transformación!A19,'[1]Pib Pc'!$A$2:$A$81,_xlfn.XLOOKUP($C$1,'[1]Pib Pc'!B$1:P$1,'[1]Pib Pc'!$B$2:$P$81))</f>
        <v>3990</v>
      </c>
      <c r="E28" s="19" cm="1">
        <f t="array" ref="E28">_xlfn.XLOOKUP(transformación!B19,'[1]IPC Armonizado'!$A$2:$A$250,_xlfn.XLOOKUP($C$1,'[1]IPC Armonizado'!$B$1:$Q$1,'[1]IPC Armonizado'!$B$2:$Q$250))</f>
        <v>88.7</v>
      </c>
      <c r="F28" s="19" cm="1">
        <f t="array" ref="F28">_xlfn.XLOOKUP(transformación!A19,'[1]Desempleo armonizado'!$A$2:$A$101,_xlfn.XLOOKUP($C$1,'[1]Desempleo armonizado'!$B$1:$P$1,'[1]Desempleo armonizado'!$B$2:$P$101))</f>
        <v>7.4</v>
      </c>
      <c r="G28" s="26" t="str" cm="1">
        <f t="array" ref="G28">IFERROR(_xlfn.XLOOKUP(transformación!$B19,[1]Forwarkeys!$B$2:$B$1000,_xlfn.XLOOKUP($C$1,[1]Forwarkeys!$C$1:$BA$1,[1]Forwarkeys!$C$2:$BA$1000)),"-")</f>
        <v>-</v>
      </c>
      <c r="H28" s="19">
        <f>España!E28</f>
        <v>86.8</v>
      </c>
      <c r="I28" s="3">
        <f>[1]Aeropuerto!$P21</f>
        <v>478</v>
      </c>
      <c r="J28" s="3" cm="1">
        <f t="array" ref="J28">_xlfn.XLOOKUP(transformación!$B19,[1]Mortalidad!$A$2:$A$301,_xlfn.XLOOKUP($C$1,[1]Mortalidad!$B$1:$P$1,[1]Mortalidad!$B$2:$P$301))</f>
        <v>8053</v>
      </c>
      <c r="K28" s="19" cm="1">
        <f t="array" ref="K28">_xlfn.XLOOKUP(transformación!$B19,'[1]Indice del consumidor'!$A$2:$A$301,_xlfn.XLOOKUP($C$1,'[1]Indice del consumidor'!$B$1:$P$1,'[1]Indice del consumidor'!$B$2:$P$301))</f>
        <v>-18.7</v>
      </c>
      <c r="L28" s="34" t="s">
        <v>702</v>
      </c>
      <c r="M28" s="34" t="s">
        <v>702</v>
      </c>
      <c r="N28" s="34" t="s">
        <v>702</v>
      </c>
    </row>
    <row r="29" spans="1:14" x14ac:dyDescent="0.3">
      <c r="A29" s="2" t="str">
        <f>'Viajeros Hoteles y Apartamet'!A29</f>
        <v>2006</v>
      </c>
      <c r="B29" s="2" t="str">
        <f>'Viajeros Hoteles y Apartamet'!B29</f>
        <v>6</v>
      </c>
      <c r="C29" s="3">
        <f>'Viajeros Hoteles y Apartamet'!T29</f>
        <v>13114</v>
      </c>
      <c r="D29" s="3" cm="1">
        <f t="array" ref="D29">_xlfn.XLOOKUP(transformación!A20,'[1]Pib Pc'!$A$2:$A$81,_xlfn.XLOOKUP($C$1,'[1]Pib Pc'!B$1:P$1,'[1]Pib Pc'!$B$2:$P$81))</f>
        <v>3990</v>
      </c>
      <c r="E29" s="19" cm="1">
        <f t="array" ref="E29">_xlfn.XLOOKUP(transformación!B20,'[1]IPC Armonizado'!$A$2:$A$250,_xlfn.XLOOKUP($C$1,'[1]IPC Armonizado'!$B$1:$Q$1,'[1]IPC Armonizado'!$B$2:$Q$250))</f>
        <v>88.66</v>
      </c>
      <c r="F29" s="19" cm="1">
        <f t="array" ref="F29">_xlfn.XLOOKUP(transformación!A20,'[1]Desempleo armonizado'!$A$2:$A$101,_xlfn.XLOOKUP($C$1,'[1]Desempleo armonizado'!$B$1:$P$1,'[1]Desempleo armonizado'!$B$2:$P$101))</f>
        <v>7.4</v>
      </c>
      <c r="G29" s="26" t="str" cm="1">
        <f t="array" ref="G29">IFERROR(_xlfn.XLOOKUP(transformación!$B20,[1]Forwarkeys!$B$2:$B$1000,_xlfn.XLOOKUP($C$1,[1]Forwarkeys!$C$1:$BA$1,[1]Forwarkeys!$C$2:$BA$1000)),"-")</f>
        <v>-</v>
      </c>
      <c r="H29" s="19">
        <f>España!E29</f>
        <v>86.94</v>
      </c>
      <c r="I29" s="3">
        <f>[1]Aeropuerto!$P22</f>
        <v>562</v>
      </c>
      <c r="J29" s="3" cm="1">
        <f t="array" ref="J29">_xlfn.XLOOKUP(transformación!$B20,[1]Mortalidad!$A$2:$A$301,_xlfn.XLOOKUP($C$1,[1]Mortalidad!$B$1:$P$1,[1]Mortalidad!$B$2:$P$301))</f>
        <v>7330</v>
      </c>
      <c r="K29" s="19" cm="1">
        <f t="array" ref="K29">_xlfn.XLOOKUP(transformación!$B20,'[1]Indice del consumidor'!$A$2:$A$301,_xlfn.XLOOKUP($C$1,'[1]Indice del consumidor'!$B$1:$P$1,'[1]Indice del consumidor'!$B$2:$P$301))</f>
        <v>-17.3</v>
      </c>
      <c r="L29" s="34" t="s">
        <v>702</v>
      </c>
      <c r="M29" s="34" t="s">
        <v>702</v>
      </c>
      <c r="N29" s="34" t="s">
        <v>702</v>
      </c>
    </row>
    <row r="30" spans="1:14" x14ac:dyDescent="0.3">
      <c r="A30" s="2" t="str">
        <f>'Viajeros Hoteles y Apartamet'!A30</f>
        <v>2006</v>
      </c>
      <c r="B30" s="2" t="str">
        <f>'Viajeros Hoteles y Apartamet'!B30</f>
        <v>7</v>
      </c>
      <c r="C30" s="3">
        <f>'Viajeros Hoteles y Apartamet'!T30</f>
        <v>17314</v>
      </c>
      <c r="D30" s="3" cm="1">
        <f t="array" ref="D30">_xlfn.XLOOKUP(transformación!A21,'[1]Pib Pc'!$A$2:$A$81,_xlfn.XLOOKUP($C$1,'[1]Pib Pc'!B$1:P$1,'[1]Pib Pc'!$B$2:$P$81))</f>
        <v>3900</v>
      </c>
      <c r="E30" s="19" cm="1">
        <f t="array" ref="E30">_xlfn.XLOOKUP(transformación!B21,'[1]IPC Armonizado'!$A$2:$A$250,_xlfn.XLOOKUP($C$1,'[1]IPC Armonizado'!$B$1:$Q$1,'[1]IPC Armonizado'!$B$2:$Q$250))</f>
        <v>88.53</v>
      </c>
      <c r="F30" s="19" cm="1">
        <f t="array" ref="F30">_xlfn.XLOOKUP(transformación!A21,'[1]Desempleo armonizado'!$A$2:$A$101,_xlfn.XLOOKUP($C$1,'[1]Desempleo armonizado'!$B$1:$P$1,'[1]Desempleo armonizado'!$B$2:$P$101))</f>
        <v>7.6</v>
      </c>
      <c r="G30" s="26" t="str" cm="1">
        <f t="array" ref="G30">IFERROR(_xlfn.XLOOKUP(transformación!$B21,[1]Forwarkeys!$B$2:$B$1000,_xlfn.XLOOKUP($C$1,[1]Forwarkeys!$C$1:$BA$1,[1]Forwarkeys!$C$2:$BA$1000)),"-")</f>
        <v>-</v>
      </c>
      <c r="H30" s="19">
        <f>España!E30</f>
        <v>86.45</v>
      </c>
      <c r="I30" s="3">
        <f>[1]Aeropuerto!$P23</f>
        <v>817</v>
      </c>
      <c r="J30" s="3" cm="1">
        <f t="array" ref="J30">_xlfn.XLOOKUP(transformación!$B21,[1]Mortalidad!$A$2:$A$301,_xlfn.XLOOKUP($C$1,[1]Mortalidad!$B$1:$P$1,[1]Mortalidad!$B$2:$P$301))</f>
        <v>8774</v>
      </c>
      <c r="K30" s="19" cm="1">
        <f t="array" ref="K30">_xlfn.XLOOKUP(transformación!$B21,'[1]Indice del consumidor'!$A$2:$A$301,_xlfn.XLOOKUP($C$1,'[1]Indice del consumidor'!$B$1:$P$1,'[1]Indice del consumidor'!$B$2:$P$301))</f>
        <v>-17.7</v>
      </c>
      <c r="L30" s="34" t="s">
        <v>702</v>
      </c>
      <c r="M30" s="34" t="s">
        <v>702</v>
      </c>
      <c r="N30" s="34" t="s">
        <v>702</v>
      </c>
    </row>
    <row r="31" spans="1:14" x14ac:dyDescent="0.3">
      <c r="A31" s="2" t="str">
        <f>'Viajeros Hoteles y Apartamet'!A31</f>
        <v>2006</v>
      </c>
      <c r="B31" s="2" t="str">
        <f>'Viajeros Hoteles y Apartamet'!B31</f>
        <v>8</v>
      </c>
      <c r="C31" s="3">
        <f>'Viajeros Hoteles y Apartamet'!T31</f>
        <v>30057</v>
      </c>
      <c r="D31" s="3" cm="1">
        <f t="array" ref="D31">_xlfn.XLOOKUP(transformación!A22,'[1]Pib Pc'!$A$2:$A$81,_xlfn.XLOOKUP($C$1,'[1]Pib Pc'!B$1:P$1,'[1]Pib Pc'!$B$2:$P$81))</f>
        <v>3900</v>
      </c>
      <c r="E31" s="19" cm="1">
        <f t="array" ref="E31">_xlfn.XLOOKUP(transformación!B22,'[1]IPC Armonizado'!$A$2:$A$250,_xlfn.XLOOKUP($C$1,'[1]IPC Armonizado'!$B$1:$Q$1,'[1]IPC Armonizado'!$B$2:$Q$250))</f>
        <v>88.46</v>
      </c>
      <c r="F31" s="19" cm="1">
        <f t="array" ref="F31">_xlfn.XLOOKUP(transformación!A22,'[1]Desempleo armonizado'!$A$2:$A$101,_xlfn.XLOOKUP($C$1,'[1]Desempleo armonizado'!$B$1:$P$1,'[1]Desempleo armonizado'!$B$2:$P$101))</f>
        <v>7.6</v>
      </c>
      <c r="G31" s="26" t="str" cm="1">
        <f t="array" ref="G31">IFERROR(_xlfn.XLOOKUP(transformación!$B22,[1]Forwarkeys!$B$2:$B$1000,_xlfn.XLOOKUP($C$1,[1]Forwarkeys!$C$1:$BA$1,[1]Forwarkeys!$C$2:$BA$1000)),"-")</f>
        <v>-</v>
      </c>
      <c r="H31" s="19">
        <f>España!E31</f>
        <v>86.65</v>
      </c>
      <c r="I31" s="3">
        <f>[1]Aeropuerto!$P24</f>
        <v>930</v>
      </c>
      <c r="J31" s="3" cm="1">
        <f t="array" ref="J31">_xlfn.XLOOKUP(transformación!$B22,[1]Mortalidad!$A$2:$A$301,_xlfn.XLOOKUP($C$1,[1]Mortalidad!$B$1:$P$1,[1]Mortalidad!$B$2:$P$301))</f>
        <v>7957</v>
      </c>
      <c r="K31" s="19" cm="1">
        <f t="array" ref="K31">_xlfn.XLOOKUP(transformación!$B22,'[1]Indice del consumidor'!$A$2:$A$301,_xlfn.XLOOKUP($C$1,'[1]Indice del consumidor'!$B$1:$P$1,'[1]Indice del consumidor'!$B$2:$P$301))</f>
        <v>-15</v>
      </c>
      <c r="L31" s="34" t="s">
        <v>702</v>
      </c>
      <c r="M31" s="34" t="s">
        <v>702</v>
      </c>
      <c r="N31" s="34" t="s">
        <v>702</v>
      </c>
    </row>
    <row r="32" spans="1:14" x14ac:dyDescent="0.3">
      <c r="A32" s="2" t="str">
        <f>'Viajeros Hoteles y Apartamet'!A32</f>
        <v>2006</v>
      </c>
      <c r="B32" s="2" t="str">
        <f>'Viajeros Hoteles y Apartamet'!B32</f>
        <v>9</v>
      </c>
      <c r="C32" s="3">
        <f>'Viajeros Hoteles y Apartamet'!T32</f>
        <v>17451</v>
      </c>
      <c r="D32" s="3" cm="1">
        <f t="array" ref="D32">_xlfn.XLOOKUP(transformación!A23,'[1]Pib Pc'!$A$2:$A$81,_xlfn.XLOOKUP($C$1,'[1]Pib Pc'!B$1:P$1,'[1]Pib Pc'!$B$2:$P$81))</f>
        <v>3900</v>
      </c>
      <c r="E32" s="19" cm="1">
        <f t="array" ref="E32">_xlfn.XLOOKUP(transformación!B23,'[1]IPC Armonizado'!$A$2:$A$250,_xlfn.XLOOKUP($C$1,'[1]IPC Armonizado'!$B$1:$Q$1,'[1]IPC Armonizado'!$B$2:$Q$250))</f>
        <v>88.82</v>
      </c>
      <c r="F32" s="19" cm="1">
        <f t="array" ref="F32">_xlfn.XLOOKUP(transformación!A23,'[1]Desempleo armonizado'!$A$2:$A$101,_xlfn.XLOOKUP($C$1,'[1]Desempleo armonizado'!$B$1:$P$1,'[1]Desempleo armonizado'!$B$2:$P$101))</f>
        <v>7.6</v>
      </c>
      <c r="G32" s="26" t="str" cm="1">
        <f t="array" ref="G32">IFERROR(_xlfn.XLOOKUP(transformación!$B23,[1]Forwarkeys!$B$2:$B$1000,_xlfn.XLOOKUP($C$1,[1]Forwarkeys!$C$1:$BA$1,[1]Forwarkeys!$C$2:$BA$1000)),"-")</f>
        <v>-</v>
      </c>
      <c r="H32" s="19">
        <f>España!E32</f>
        <v>86.48</v>
      </c>
      <c r="I32" s="3">
        <f>[1]Aeropuerto!$P25</f>
        <v>647</v>
      </c>
      <c r="J32" s="3" cm="1">
        <f t="array" ref="J32">_xlfn.XLOOKUP(transformación!$B23,[1]Mortalidad!$A$2:$A$301,_xlfn.XLOOKUP($C$1,[1]Mortalidad!$B$1:$P$1,[1]Mortalidad!$B$2:$P$301))</f>
        <v>7414</v>
      </c>
      <c r="K32" s="19" cm="1">
        <f t="array" ref="K32">_xlfn.XLOOKUP(transformación!$B23,'[1]Indice del consumidor'!$A$2:$A$301,_xlfn.XLOOKUP($C$1,'[1]Indice del consumidor'!$B$1:$P$1,'[1]Indice del consumidor'!$B$2:$P$301))</f>
        <v>-12.5</v>
      </c>
      <c r="L32" s="34" t="s">
        <v>702</v>
      </c>
      <c r="M32" s="34" t="s">
        <v>702</v>
      </c>
      <c r="N32" s="34" t="s">
        <v>702</v>
      </c>
    </row>
    <row r="33" spans="1:14" x14ac:dyDescent="0.3">
      <c r="A33" s="2" t="str">
        <f>'Viajeros Hoteles y Apartamet'!A33</f>
        <v>2006</v>
      </c>
      <c r="B33" s="2" t="str">
        <f>'Viajeros Hoteles y Apartamet'!B33</f>
        <v>10</v>
      </c>
      <c r="C33" s="3">
        <f>'Viajeros Hoteles y Apartamet'!T33</f>
        <v>8316</v>
      </c>
      <c r="D33" s="3" cm="1">
        <f t="array" ref="D33">_xlfn.XLOOKUP(transformación!A24,'[1]Pib Pc'!$A$2:$A$81,_xlfn.XLOOKUP($C$1,'[1]Pib Pc'!B$1:P$1,'[1]Pib Pc'!$B$2:$P$81))</f>
        <v>4210</v>
      </c>
      <c r="E33" s="19" cm="1">
        <f t="array" ref="E33">_xlfn.XLOOKUP(transformación!B24,'[1]IPC Armonizado'!$A$2:$A$250,_xlfn.XLOOKUP($C$1,'[1]IPC Armonizado'!$B$1:$Q$1,'[1]IPC Armonizado'!$B$2:$Q$250))</f>
        <v>88.84</v>
      </c>
      <c r="F33" s="19" cm="1">
        <f t="array" ref="F33">_xlfn.XLOOKUP(transformación!A24,'[1]Desempleo armonizado'!$A$2:$A$101,_xlfn.XLOOKUP($C$1,'[1]Desempleo armonizado'!$B$1:$P$1,'[1]Desempleo armonizado'!$B$2:$P$101))</f>
        <v>8.3000000000000007</v>
      </c>
      <c r="G33" s="26" t="str" cm="1">
        <f t="array" ref="G33">IFERROR(_xlfn.XLOOKUP(transformación!$B24,[1]Forwarkeys!$B$2:$B$1000,_xlfn.XLOOKUP($C$1,[1]Forwarkeys!$C$1:$BA$1,[1]Forwarkeys!$C$2:$BA$1000)),"-")</f>
        <v>-</v>
      </c>
      <c r="H33" s="19">
        <f>España!E33</f>
        <v>86.84</v>
      </c>
      <c r="I33" s="3">
        <f>[1]Aeropuerto!$P26</f>
        <v>415</v>
      </c>
      <c r="J33" s="3" cm="1">
        <f t="array" ref="J33">_xlfn.XLOOKUP(transformación!$B24,[1]Mortalidad!$A$2:$A$301,_xlfn.XLOOKUP($C$1,[1]Mortalidad!$B$1:$P$1,[1]Mortalidad!$B$2:$P$301))</f>
        <v>7824</v>
      </c>
      <c r="K33" s="19" cm="1">
        <f t="array" ref="K33">_xlfn.XLOOKUP(transformación!$B24,'[1]Indice del consumidor'!$A$2:$A$301,_xlfn.XLOOKUP($C$1,'[1]Indice del consumidor'!$B$1:$P$1,'[1]Indice del consumidor'!$B$2:$P$301))</f>
        <v>-13</v>
      </c>
      <c r="L33" s="34" t="s">
        <v>702</v>
      </c>
      <c r="M33" s="34" t="s">
        <v>702</v>
      </c>
      <c r="N33" s="34" t="s">
        <v>702</v>
      </c>
    </row>
    <row r="34" spans="1:14" x14ac:dyDescent="0.3">
      <c r="A34" s="2" t="str">
        <f>'Viajeros Hoteles y Apartamet'!A34</f>
        <v>2006</v>
      </c>
      <c r="B34" s="2" t="str">
        <f>'Viajeros Hoteles y Apartamet'!B34</f>
        <v>11</v>
      </c>
      <c r="C34" s="3">
        <f>'Viajeros Hoteles y Apartamet'!T34</f>
        <v>4640</v>
      </c>
      <c r="D34" s="3" cm="1">
        <f t="array" ref="D34">_xlfn.XLOOKUP(transformación!A25,'[1]Pib Pc'!$A$2:$A$81,_xlfn.XLOOKUP($C$1,'[1]Pib Pc'!B$1:P$1,'[1]Pib Pc'!$B$2:$P$81))</f>
        <v>4210</v>
      </c>
      <c r="E34" s="19" cm="1">
        <f t="array" ref="E34">_xlfn.XLOOKUP(transformación!B25,'[1]IPC Armonizado'!$A$2:$A$250,_xlfn.XLOOKUP($C$1,'[1]IPC Armonizado'!$B$1:$Q$1,'[1]IPC Armonizado'!$B$2:$Q$250))</f>
        <v>88.84</v>
      </c>
      <c r="F34" s="19" cm="1">
        <f t="array" ref="F34">_xlfn.XLOOKUP(transformación!A25,'[1]Desempleo armonizado'!$A$2:$A$101,_xlfn.XLOOKUP($C$1,'[1]Desempleo armonizado'!$B$1:$P$1,'[1]Desempleo armonizado'!$B$2:$P$101))</f>
        <v>8.3000000000000007</v>
      </c>
      <c r="G34" s="26" t="str" cm="1">
        <f t="array" ref="G34">IFERROR(_xlfn.XLOOKUP(transformación!$B25,[1]Forwarkeys!$B$2:$B$1000,_xlfn.XLOOKUP($C$1,[1]Forwarkeys!$C$1:$BA$1,[1]Forwarkeys!$C$2:$BA$1000)),"-")</f>
        <v>-</v>
      </c>
      <c r="H34" s="19">
        <f>España!E34</f>
        <v>87.05</v>
      </c>
      <c r="I34" s="3">
        <f>[1]Aeropuerto!$P27</f>
        <v>348</v>
      </c>
      <c r="J34" s="3" cm="1">
        <f t="array" ref="J34">_xlfn.XLOOKUP(transformación!$B25,[1]Mortalidad!$A$2:$A$301,_xlfn.XLOOKUP($C$1,[1]Mortalidad!$B$1:$P$1,[1]Mortalidad!$B$2:$P$301))</f>
        <v>7888</v>
      </c>
      <c r="K34" s="19" cm="1">
        <f t="array" ref="K34">_xlfn.XLOOKUP(transformación!$B25,'[1]Indice del consumidor'!$A$2:$A$301,_xlfn.XLOOKUP($C$1,'[1]Indice del consumidor'!$B$1:$P$1,'[1]Indice del consumidor'!$B$2:$P$301))</f>
        <v>-14.2</v>
      </c>
      <c r="L34" s="34" t="s">
        <v>702</v>
      </c>
      <c r="M34" s="34" t="s">
        <v>702</v>
      </c>
      <c r="N34" s="34" t="s">
        <v>702</v>
      </c>
    </row>
    <row r="35" spans="1:14" x14ac:dyDescent="0.3">
      <c r="A35" s="2" t="str">
        <f>'Viajeros Hoteles y Apartamet'!A35</f>
        <v>2006</v>
      </c>
      <c r="B35" s="2" t="str">
        <f>'Viajeros Hoteles y Apartamet'!B35</f>
        <v>12</v>
      </c>
      <c r="C35" s="3">
        <f>'Viajeros Hoteles y Apartamet'!T35</f>
        <v>3452</v>
      </c>
      <c r="D35" s="3" cm="1">
        <f t="array" ref="D35">_xlfn.XLOOKUP(transformación!A26,'[1]Pib Pc'!$A$2:$A$81,_xlfn.XLOOKUP($C$1,'[1]Pib Pc'!B$1:P$1,'[1]Pib Pc'!$B$2:$P$81))</f>
        <v>4210</v>
      </c>
      <c r="E35" s="19" cm="1">
        <f t="array" ref="E35">_xlfn.XLOOKUP(transformación!B26,'[1]IPC Armonizado'!$A$2:$A$250,_xlfn.XLOOKUP($C$1,'[1]IPC Armonizado'!$B$1:$Q$1,'[1]IPC Armonizado'!$B$2:$Q$250))</f>
        <v>89</v>
      </c>
      <c r="F35" s="19" cm="1">
        <f t="array" ref="F35">_xlfn.XLOOKUP(transformación!A26,'[1]Desempleo armonizado'!$A$2:$A$101,_xlfn.XLOOKUP($C$1,'[1]Desempleo armonizado'!$B$1:$P$1,'[1]Desempleo armonizado'!$B$2:$P$101))</f>
        <v>8.3000000000000007</v>
      </c>
      <c r="G35" s="26" t="str" cm="1">
        <f t="array" ref="G35">IFERROR(_xlfn.XLOOKUP(transformación!$B26,[1]Forwarkeys!$B$2:$B$1000,_xlfn.XLOOKUP($C$1,[1]Forwarkeys!$C$1:$BA$1,[1]Forwarkeys!$C$2:$BA$1000)),"-")</f>
        <v>-</v>
      </c>
      <c r="H35" s="19">
        <f>España!E35</f>
        <v>87.3</v>
      </c>
      <c r="I35" s="3">
        <f>[1]Aeropuerto!$P28</f>
        <v>311</v>
      </c>
      <c r="J35" s="3" cm="1">
        <f t="array" ref="J35">_xlfn.XLOOKUP(transformación!$B26,[1]Mortalidad!$A$2:$A$301,_xlfn.XLOOKUP($C$1,[1]Mortalidad!$B$1:$P$1,[1]Mortalidad!$B$2:$P$301))</f>
        <v>10044</v>
      </c>
      <c r="K35" s="19" cm="1">
        <f t="array" ref="K35">_xlfn.XLOOKUP(transformación!$B26,'[1]Indice del consumidor'!$A$2:$A$301,_xlfn.XLOOKUP($C$1,'[1]Indice del consumidor'!$B$1:$P$1,'[1]Indice del consumidor'!$B$2:$P$301))</f>
        <v>-12.4</v>
      </c>
      <c r="L35" s="34" t="s">
        <v>702</v>
      </c>
      <c r="M35" s="34" t="s">
        <v>702</v>
      </c>
      <c r="N35" s="34" t="s">
        <v>702</v>
      </c>
    </row>
    <row r="36" spans="1:14" x14ac:dyDescent="0.3">
      <c r="A36" s="2" t="str">
        <f>'Viajeros Hoteles y Apartamet'!A36</f>
        <v>2007</v>
      </c>
      <c r="B36" s="2" t="str">
        <f>'Viajeros Hoteles y Apartamet'!B36</f>
        <v>1</v>
      </c>
      <c r="C36" s="3">
        <f>'Viajeros Hoteles y Apartamet'!T36</f>
        <v>2931</v>
      </c>
      <c r="D36" s="3" cm="1">
        <f t="array" ref="D36">_xlfn.XLOOKUP(transformación!A27,'[1]Pib Pc'!$A$2:$A$81,_xlfn.XLOOKUP($C$1,'[1]Pib Pc'!B$1:P$1,'[1]Pib Pc'!$B$2:$P$81))</f>
        <v>3940</v>
      </c>
      <c r="E36" s="19" cm="1">
        <f t="array" ref="E36">_xlfn.XLOOKUP(transformación!B27,'[1]IPC Armonizado'!$A$2:$A$250,_xlfn.XLOOKUP($C$1,'[1]IPC Armonizado'!$B$1:$Q$1,'[1]IPC Armonizado'!$B$2:$Q$250))</f>
        <v>88.74</v>
      </c>
      <c r="F36" s="19" cm="1">
        <f t="array" ref="F36">_xlfn.XLOOKUP(transformación!A27,'[1]Desempleo armonizado'!$A$2:$A$101,_xlfn.XLOOKUP($C$1,'[1]Desempleo armonizado'!$B$1:$P$1,'[1]Desempleo armonizado'!$B$2:$P$101))</f>
        <v>8.5</v>
      </c>
      <c r="G36" s="26" t="str" cm="1">
        <f t="array" ref="G36">IFERROR(_xlfn.XLOOKUP(transformación!$B27,[1]Forwarkeys!$B$2:$B$1000,_xlfn.XLOOKUP($C$1,[1]Forwarkeys!$C$1:$BA$1,[1]Forwarkeys!$C$2:$BA$1000)),"-")</f>
        <v>-</v>
      </c>
      <c r="H36" s="19">
        <f>España!E36</f>
        <v>86.67</v>
      </c>
      <c r="I36" s="3">
        <f>[1]Aeropuerto!$P29</f>
        <v>340</v>
      </c>
      <c r="J36" s="3" cm="1">
        <f t="array" ref="J36">_xlfn.XLOOKUP(transformación!$B27,[1]Mortalidad!$A$2:$A$301,_xlfn.XLOOKUP($C$1,[1]Mortalidad!$B$1:$P$1,[1]Mortalidad!$B$2:$P$301))</f>
        <v>10552</v>
      </c>
      <c r="K36" s="19" cm="1">
        <f t="array" ref="K36">_xlfn.XLOOKUP(transformación!$B27,'[1]Indice del consumidor'!$A$2:$A$301,_xlfn.XLOOKUP($C$1,'[1]Indice del consumidor'!$B$1:$P$1,'[1]Indice del consumidor'!$B$2:$P$301))</f>
        <v>-15.3</v>
      </c>
      <c r="L36" s="34" t="s">
        <v>702</v>
      </c>
      <c r="M36" s="34" t="s">
        <v>702</v>
      </c>
      <c r="N36" s="34" t="s">
        <v>702</v>
      </c>
    </row>
    <row r="37" spans="1:14" x14ac:dyDescent="0.3">
      <c r="A37" s="2" t="str">
        <f>'Viajeros Hoteles y Apartamet'!A37</f>
        <v>2007</v>
      </c>
      <c r="B37" s="2" t="str">
        <f>'Viajeros Hoteles y Apartamet'!B37</f>
        <v>2</v>
      </c>
      <c r="C37" s="3">
        <f>'Viajeros Hoteles y Apartamet'!T37</f>
        <v>7379</v>
      </c>
      <c r="D37" s="3" cm="1">
        <f t="array" ref="D37">_xlfn.XLOOKUP(transformación!A28,'[1]Pib Pc'!$A$2:$A$81,_xlfn.XLOOKUP($C$1,'[1]Pib Pc'!B$1:P$1,'[1]Pib Pc'!$B$2:$P$81))</f>
        <v>3940</v>
      </c>
      <c r="E37" s="19" cm="1">
        <f t="array" ref="E37">_xlfn.XLOOKUP(transformación!B28,'[1]IPC Armonizado'!$A$2:$A$250,_xlfn.XLOOKUP($C$1,'[1]IPC Armonizado'!$B$1:$Q$1,'[1]IPC Armonizado'!$B$2:$Q$250))</f>
        <v>88.71</v>
      </c>
      <c r="F37" s="19" cm="1">
        <f t="array" ref="F37">_xlfn.XLOOKUP(transformación!A28,'[1]Desempleo armonizado'!$A$2:$A$101,_xlfn.XLOOKUP($C$1,'[1]Desempleo armonizado'!$B$1:$P$1,'[1]Desempleo armonizado'!$B$2:$P$101))</f>
        <v>8.5</v>
      </c>
      <c r="G37" s="26" t="str" cm="1">
        <f t="array" ref="G37">IFERROR(_xlfn.XLOOKUP(transformación!$B28,[1]Forwarkeys!$B$2:$B$1000,_xlfn.XLOOKUP($C$1,[1]Forwarkeys!$C$1:$BA$1,[1]Forwarkeys!$C$2:$BA$1000)),"-")</f>
        <v>-</v>
      </c>
      <c r="H37" s="19">
        <f>España!E37</f>
        <v>86.73</v>
      </c>
      <c r="I37" s="3">
        <f>[1]Aeropuerto!$P30</f>
        <v>241</v>
      </c>
      <c r="J37" s="3" cm="1">
        <f t="array" ref="J37">_xlfn.XLOOKUP(transformación!$B28,[1]Mortalidad!$A$2:$A$301,_xlfn.XLOOKUP($C$1,[1]Mortalidad!$B$1:$P$1,[1]Mortalidad!$B$2:$P$301))</f>
        <v>10279</v>
      </c>
      <c r="K37" s="19" cm="1">
        <f t="array" ref="K37">_xlfn.XLOOKUP(transformación!$B28,'[1]Indice del consumidor'!$A$2:$A$301,_xlfn.XLOOKUP($C$1,'[1]Indice del consumidor'!$B$1:$P$1,'[1]Indice del consumidor'!$B$2:$P$301))</f>
        <v>-15.1</v>
      </c>
      <c r="L37" s="34" t="s">
        <v>702</v>
      </c>
      <c r="M37" s="34" t="s">
        <v>702</v>
      </c>
      <c r="N37" s="34" t="s">
        <v>702</v>
      </c>
    </row>
    <row r="38" spans="1:14" x14ac:dyDescent="0.3">
      <c r="A38" s="2" t="str">
        <f>'Viajeros Hoteles y Apartamet'!A38</f>
        <v>2007</v>
      </c>
      <c r="B38" s="2" t="str">
        <f>'Viajeros Hoteles y Apartamet'!B38</f>
        <v>3</v>
      </c>
      <c r="C38" s="3">
        <f>'Viajeros Hoteles y Apartamet'!T38</f>
        <v>6434</v>
      </c>
      <c r="D38" s="3" cm="1">
        <f t="array" ref="D38">_xlfn.XLOOKUP(transformación!A29,'[1]Pib Pc'!$A$2:$A$81,_xlfn.XLOOKUP($C$1,'[1]Pib Pc'!B$1:P$1,'[1]Pib Pc'!$B$2:$P$81))</f>
        <v>3940</v>
      </c>
      <c r="E38" s="19" cm="1">
        <f t="array" ref="E38">_xlfn.XLOOKUP(transformación!B29,'[1]IPC Armonizado'!$A$2:$A$250,_xlfn.XLOOKUP($C$1,'[1]IPC Armonizado'!$B$1:$Q$1,'[1]IPC Armonizado'!$B$2:$Q$250))</f>
        <v>89.82</v>
      </c>
      <c r="F38" s="19" cm="1">
        <f t="array" ref="F38">_xlfn.XLOOKUP(transformación!A29,'[1]Desempleo armonizado'!$A$2:$A$101,_xlfn.XLOOKUP($C$1,'[1]Desempleo armonizado'!$B$1:$P$1,'[1]Desempleo armonizado'!$B$2:$P$101))</f>
        <v>8.5</v>
      </c>
      <c r="G38" s="26" t="str" cm="1">
        <f t="array" ref="G38">IFERROR(_xlfn.XLOOKUP(transformación!$B29,[1]Forwarkeys!$B$2:$B$1000,_xlfn.XLOOKUP($C$1,[1]Forwarkeys!$C$1:$BA$1,[1]Forwarkeys!$C$2:$BA$1000)),"-")</f>
        <v>-</v>
      </c>
      <c r="H38" s="19">
        <f>España!E38</f>
        <v>87.4</v>
      </c>
      <c r="I38" s="3">
        <f>[1]Aeropuerto!$P31</f>
        <v>466</v>
      </c>
      <c r="J38" s="3" cm="1">
        <f t="array" ref="J38">_xlfn.XLOOKUP(transformación!$B29,[1]Mortalidad!$A$2:$A$301,_xlfn.XLOOKUP($C$1,[1]Mortalidad!$B$1:$P$1,[1]Mortalidad!$B$2:$P$301))</f>
        <v>9406</v>
      </c>
      <c r="K38" s="19" cm="1">
        <f t="array" ref="K38">_xlfn.XLOOKUP(transformación!$B29,'[1]Indice del consumidor'!$A$2:$A$301,_xlfn.XLOOKUP($C$1,'[1]Indice del consumidor'!$B$1:$P$1,'[1]Indice del consumidor'!$B$2:$P$301))</f>
        <v>-15</v>
      </c>
      <c r="L38" s="34" t="s">
        <v>702</v>
      </c>
      <c r="M38" s="34" t="s">
        <v>702</v>
      </c>
      <c r="N38" s="34" t="s">
        <v>702</v>
      </c>
    </row>
    <row r="39" spans="1:14" x14ac:dyDescent="0.3">
      <c r="A39" s="2" t="str">
        <f>'Viajeros Hoteles y Apartamet'!A39</f>
        <v>2007</v>
      </c>
      <c r="B39" s="2" t="str">
        <f>'Viajeros Hoteles y Apartamet'!B39</f>
        <v>4</v>
      </c>
      <c r="C39" s="3">
        <f>'Viajeros Hoteles y Apartamet'!T39</f>
        <v>12353</v>
      </c>
      <c r="D39" s="3" cm="1">
        <f t="array" ref="D39">_xlfn.XLOOKUP(transformación!A30,'[1]Pib Pc'!$A$2:$A$81,_xlfn.XLOOKUP($C$1,'[1]Pib Pc'!B$1:P$1,'[1]Pib Pc'!$B$2:$P$81))</f>
        <v>4180</v>
      </c>
      <c r="E39" s="19" cm="1">
        <f t="array" ref="E39">_xlfn.XLOOKUP(transformación!B30,'[1]IPC Armonizado'!$A$2:$A$250,_xlfn.XLOOKUP($C$1,'[1]IPC Armonizado'!$B$1:$Q$1,'[1]IPC Armonizado'!$B$2:$Q$250))</f>
        <v>90.65</v>
      </c>
      <c r="F39" s="19" cm="1">
        <f t="array" ref="F39">_xlfn.XLOOKUP(transformación!A30,'[1]Desempleo armonizado'!$A$2:$A$101,_xlfn.XLOOKUP($C$1,'[1]Desempleo armonizado'!$B$1:$P$1,'[1]Desempleo armonizado'!$B$2:$P$101))</f>
        <v>8</v>
      </c>
      <c r="G39" s="26" t="str" cm="1">
        <f t="array" ref="G39">IFERROR(_xlfn.XLOOKUP(transformación!$B30,[1]Forwarkeys!$B$2:$B$1000,_xlfn.XLOOKUP($C$1,[1]Forwarkeys!$C$1:$BA$1,[1]Forwarkeys!$C$2:$BA$1000)),"-")</f>
        <v>-</v>
      </c>
      <c r="H39" s="19">
        <f>España!E39</f>
        <v>88.64</v>
      </c>
      <c r="I39" s="3">
        <f>[1]Aeropuerto!$P32</f>
        <v>484</v>
      </c>
      <c r="J39" s="3" cm="1">
        <f t="array" ref="J39">_xlfn.XLOOKUP(transformación!$B30,[1]Mortalidad!$A$2:$A$301,_xlfn.XLOOKUP($C$1,[1]Mortalidad!$B$1:$P$1,[1]Mortalidad!$B$2:$P$301))</f>
        <v>8532</v>
      </c>
      <c r="K39" s="19" cm="1">
        <f t="array" ref="K39">_xlfn.XLOOKUP(transformación!$B30,'[1]Indice del consumidor'!$A$2:$A$301,_xlfn.XLOOKUP($C$1,'[1]Indice del consumidor'!$B$1:$P$1,'[1]Indice del consumidor'!$B$2:$P$301))</f>
        <v>-14.4</v>
      </c>
      <c r="L39" s="34" t="s">
        <v>702</v>
      </c>
      <c r="M39" s="34" t="s">
        <v>702</v>
      </c>
      <c r="N39" s="34" t="s">
        <v>702</v>
      </c>
    </row>
    <row r="40" spans="1:14" x14ac:dyDescent="0.3">
      <c r="A40" s="2" t="str">
        <f>'Viajeros Hoteles y Apartamet'!A40</f>
        <v>2007</v>
      </c>
      <c r="B40" s="2" t="str">
        <f>'Viajeros Hoteles y Apartamet'!B40</f>
        <v>5</v>
      </c>
      <c r="C40" s="3">
        <f>'Viajeros Hoteles y Apartamet'!T40</f>
        <v>6106</v>
      </c>
      <c r="D40" s="3" cm="1">
        <f t="array" ref="D40">_xlfn.XLOOKUP(transformación!A31,'[1]Pib Pc'!$A$2:$A$81,_xlfn.XLOOKUP($C$1,'[1]Pib Pc'!B$1:P$1,'[1]Pib Pc'!$B$2:$P$81))</f>
        <v>4180</v>
      </c>
      <c r="E40" s="19" cm="1">
        <f t="array" ref="E40">_xlfn.XLOOKUP(transformación!B31,'[1]IPC Armonizado'!$A$2:$A$250,_xlfn.XLOOKUP($C$1,'[1]IPC Armonizado'!$B$1:$Q$1,'[1]IPC Armonizado'!$B$2:$Q$250))</f>
        <v>90.81</v>
      </c>
      <c r="F40" s="19" cm="1">
        <f t="array" ref="F40">_xlfn.XLOOKUP(transformación!A31,'[1]Desempleo armonizado'!$A$2:$A$101,_xlfn.XLOOKUP($C$1,'[1]Desempleo armonizado'!$B$1:$P$1,'[1]Desempleo armonizado'!$B$2:$P$101))</f>
        <v>8</v>
      </c>
      <c r="G40" s="26" t="str" cm="1">
        <f t="array" ref="G40">IFERROR(_xlfn.XLOOKUP(transformación!$B31,[1]Forwarkeys!$B$2:$B$1000,_xlfn.XLOOKUP($C$1,[1]Forwarkeys!$C$1:$BA$1,[1]Forwarkeys!$C$2:$BA$1000)),"-")</f>
        <v>-</v>
      </c>
      <c r="H40" s="19">
        <f>España!E40</f>
        <v>88.89</v>
      </c>
      <c r="I40" s="3">
        <f>[1]Aeropuerto!$P33</f>
        <v>436</v>
      </c>
      <c r="J40" s="3" cm="1">
        <f t="array" ref="J40">_xlfn.XLOOKUP(transformación!$B31,[1]Mortalidad!$A$2:$A$301,_xlfn.XLOOKUP($C$1,[1]Mortalidad!$B$1:$P$1,[1]Mortalidad!$B$2:$P$301))</f>
        <v>7897</v>
      </c>
      <c r="K40" s="19" cm="1">
        <f t="array" ref="K40">_xlfn.XLOOKUP(transformación!$B31,'[1]Indice del consumidor'!$A$2:$A$301,_xlfn.XLOOKUP($C$1,'[1]Indice del consumidor'!$B$1:$P$1,'[1]Indice del consumidor'!$B$2:$P$301))</f>
        <v>-13.7</v>
      </c>
      <c r="L40" s="34" t="s">
        <v>702</v>
      </c>
      <c r="M40" s="34" t="s">
        <v>702</v>
      </c>
      <c r="N40" s="34" t="s">
        <v>702</v>
      </c>
    </row>
    <row r="41" spans="1:14" x14ac:dyDescent="0.3">
      <c r="A41" s="2" t="str">
        <f>'Viajeros Hoteles y Apartamet'!A41</f>
        <v>2007</v>
      </c>
      <c r="B41" s="2" t="str">
        <f>'Viajeros Hoteles y Apartamet'!B41</f>
        <v>6</v>
      </c>
      <c r="C41" s="3">
        <f>'Viajeros Hoteles y Apartamet'!T41</f>
        <v>21160</v>
      </c>
      <c r="D41" s="3" cm="1">
        <f t="array" ref="D41">_xlfn.XLOOKUP(transformación!A32,'[1]Pib Pc'!$A$2:$A$81,_xlfn.XLOOKUP($C$1,'[1]Pib Pc'!B$1:P$1,'[1]Pib Pc'!$B$2:$P$81))</f>
        <v>4180</v>
      </c>
      <c r="E41" s="19" cm="1">
        <f t="array" ref="E41">_xlfn.XLOOKUP(transformación!B32,'[1]IPC Armonizado'!$A$2:$A$250,_xlfn.XLOOKUP($C$1,'[1]IPC Armonizado'!$B$1:$Q$1,'[1]IPC Armonizado'!$B$2:$Q$250))</f>
        <v>90.78</v>
      </c>
      <c r="F41" s="19" cm="1">
        <f t="array" ref="F41">_xlfn.XLOOKUP(transformación!A32,'[1]Desempleo armonizado'!$A$2:$A$101,_xlfn.XLOOKUP($C$1,'[1]Desempleo armonizado'!$B$1:$P$1,'[1]Desempleo armonizado'!$B$2:$P$101))</f>
        <v>8</v>
      </c>
      <c r="G41" s="26" t="str" cm="1">
        <f t="array" ref="G41">IFERROR(_xlfn.XLOOKUP(transformación!$B32,[1]Forwarkeys!$B$2:$B$1000,_xlfn.XLOOKUP($C$1,[1]Forwarkeys!$C$1:$BA$1,[1]Forwarkeys!$C$2:$BA$1000)),"-")</f>
        <v>-</v>
      </c>
      <c r="H41" s="19">
        <f>España!E41</f>
        <v>89.06</v>
      </c>
      <c r="I41" s="3">
        <f>[1]Aeropuerto!$P34</f>
        <v>377</v>
      </c>
      <c r="J41" s="3" cm="1">
        <f t="array" ref="J41">_xlfn.XLOOKUP(transformación!$B32,[1]Mortalidad!$A$2:$A$301,_xlfn.XLOOKUP($C$1,[1]Mortalidad!$B$1:$P$1,[1]Mortalidad!$B$2:$P$301))</f>
        <v>7441</v>
      </c>
      <c r="K41" s="19" cm="1">
        <f t="array" ref="K41">_xlfn.XLOOKUP(transformación!$B32,'[1]Indice del consumidor'!$A$2:$A$301,_xlfn.XLOOKUP($C$1,'[1]Indice del consumidor'!$B$1:$P$1,'[1]Indice del consumidor'!$B$2:$P$301))</f>
        <v>-16.100000000000001</v>
      </c>
      <c r="L41" s="34" t="s">
        <v>702</v>
      </c>
      <c r="M41" s="34" t="s">
        <v>702</v>
      </c>
      <c r="N41" s="34" t="s">
        <v>702</v>
      </c>
    </row>
    <row r="42" spans="1:14" x14ac:dyDescent="0.3">
      <c r="A42" s="2" t="str">
        <f>'Viajeros Hoteles y Apartamet'!A42</f>
        <v>2007</v>
      </c>
      <c r="B42" s="2" t="str">
        <f>'Viajeros Hoteles y Apartamet'!B42</f>
        <v>7</v>
      </c>
      <c r="C42" s="3">
        <f>'Viajeros Hoteles y Apartamet'!T42</f>
        <v>23182</v>
      </c>
      <c r="D42" s="3" cm="1">
        <f t="array" ref="D42">_xlfn.XLOOKUP(transformación!A33,'[1]Pib Pc'!$A$2:$A$81,_xlfn.XLOOKUP($C$1,'[1]Pib Pc'!B$1:P$1,'[1]Pib Pc'!$B$2:$P$81))</f>
        <v>4140</v>
      </c>
      <c r="E42" s="19" cm="1">
        <f t="array" ref="E42">_xlfn.XLOOKUP(transformación!B33,'[1]IPC Armonizado'!$A$2:$A$250,_xlfn.XLOOKUP($C$1,'[1]IPC Armonizado'!$B$1:$Q$1,'[1]IPC Armonizado'!$B$2:$Q$250))</f>
        <v>90.56</v>
      </c>
      <c r="F42" s="19" cm="1">
        <f t="array" ref="F42">_xlfn.XLOOKUP(transformación!A33,'[1]Desempleo armonizado'!$A$2:$A$101,_xlfn.XLOOKUP($C$1,'[1]Desempleo armonizado'!$B$1:$P$1,'[1]Desempleo armonizado'!$B$2:$P$101))</f>
        <v>8</v>
      </c>
      <c r="G42" s="26" t="str" cm="1">
        <f t="array" ref="G42">IFERROR(_xlfn.XLOOKUP(transformación!$B33,[1]Forwarkeys!$B$2:$B$1000,_xlfn.XLOOKUP($C$1,[1]Forwarkeys!$C$1:$BA$1,[1]Forwarkeys!$C$2:$BA$1000)),"-")</f>
        <v>-</v>
      </c>
      <c r="H42" s="19">
        <f>España!E42</f>
        <v>88.44</v>
      </c>
      <c r="I42" s="3">
        <f>[1]Aeropuerto!$P35</f>
        <v>472</v>
      </c>
      <c r="J42" s="3" cm="1">
        <f t="array" ref="J42">_xlfn.XLOOKUP(transformación!$B33,[1]Mortalidad!$A$2:$A$301,_xlfn.XLOOKUP($C$1,[1]Mortalidad!$B$1:$P$1,[1]Mortalidad!$B$2:$P$301))</f>
        <v>7872</v>
      </c>
      <c r="K42" s="19" cm="1">
        <f t="array" ref="K42">_xlfn.XLOOKUP(transformación!$B33,'[1]Indice del consumidor'!$A$2:$A$301,_xlfn.XLOOKUP($C$1,'[1]Indice del consumidor'!$B$1:$P$1,'[1]Indice del consumidor'!$B$2:$P$301))</f>
        <v>-15.5</v>
      </c>
      <c r="L42" s="34" t="s">
        <v>702</v>
      </c>
      <c r="M42" s="34" t="s">
        <v>702</v>
      </c>
      <c r="N42" s="34" t="s">
        <v>702</v>
      </c>
    </row>
    <row r="43" spans="1:14" x14ac:dyDescent="0.3">
      <c r="A43" s="2" t="str">
        <f>'Viajeros Hoteles y Apartamet'!A43</f>
        <v>2007</v>
      </c>
      <c r="B43" s="2" t="str">
        <f>'Viajeros Hoteles y Apartamet'!B43</f>
        <v>8</v>
      </c>
      <c r="C43" s="3">
        <f>'Viajeros Hoteles y Apartamet'!T43</f>
        <v>32438</v>
      </c>
      <c r="D43" s="3" cm="1">
        <f t="array" ref="D43">_xlfn.XLOOKUP(transformación!A34,'[1]Pib Pc'!$A$2:$A$81,_xlfn.XLOOKUP($C$1,'[1]Pib Pc'!B$1:P$1,'[1]Pib Pc'!$B$2:$P$81))</f>
        <v>4140</v>
      </c>
      <c r="E43" s="19" cm="1">
        <f t="array" ref="E43">_xlfn.XLOOKUP(transformación!B34,'[1]IPC Armonizado'!$A$2:$A$250,_xlfn.XLOOKUP($C$1,'[1]IPC Armonizado'!$B$1:$Q$1,'[1]IPC Armonizado'!$B$2:$Q$250))</f>
        <v>90.18</v>
      </c>
      <c r="F43" s="19" cm="1">
        <f t="array" ref="F43">_xlfn.XLOOKUP(transformación!A34,'[1]Desempleo armonizado'!$A$2:$A$101,_xlfn.XLOOKUP($C$1,'[1]Desempleo armonizado'!$B$1:$P$1,'[1]Desempleo armonizado'!$B$2:$P$101))</f>
        <v>8</v>
      </c>
      <c r="G43" s="26" t="str" cm="1">
        <f t="array" ref="G43">IFERROR(_xlfn.XLOOKUP(transformación!$B34,[1]Forwarkeys!$B$2:$B$1000,_xlfn.XLOOKUP($C$1,[1]Forwarkeys!$C$1:$BA$1,[1]Forwarkeys!$C$2:$BA$1000)),"-")</f>
        <v>-</v>
      </c>
      <c r="H43" s="19">
        <f>España!E43</f>
        <v>88.59</v>
      </c>
      <c r="I43" s="3">
        <f>[1]Aeropuerto!$P36</f>
        <v>555</v>
      </c>
      <c r="J43" s="3" cm="1">
        <f t="array" ref="J43">_xlfn.XLOOKUP(transformación!$B34,[1]Mortalidad!$A$2:$A$301,_xlfn.XLOOKUP($C$1,[1]Mortalidad!$B$1:$P$1,[1]Mortalidad!$B$2:$P$301))</f>
        <v>7581</v>
      </c>
      <c r="K43" s="19" cm="1">
        <f t="array" ref="K43">_xlfn.XLOOKUP(transformación!$B34,'[1]Indice del consumidor'!$A$2:$A$301,_xlfn.XLOOKUP($C$1,'[1]Indice del consumidor'!$B$1:$P$1,'[1]Indice del consumidor'!$B$2:$P$301))</f>
        <v>-17.3</v>
      </c>
      <c r="L43" s="34" t="s">
        <v>702</v>
      </c>
      <c r="M43" s="34" t="s">
        <v>702</v>
      </c>
      <c r="N43" s="34" t="s">
        <v>702</v>
      </c>
    </row>
    <row r="44" spans="1:14" x14ac:dyDescent="0.3">
      <c r="A44" s="2" t="str">
        <f>'Viajeros Hoteles y Apartamet'!A44</f>
        <v>2007</v>
      </c>
      <c r="B44" s="2" t="str">
        <f>'Viajeros Hoteles y Apartamet'!B44</f>
        <v>9</v>
      </c>
      <c r="C44" s="3">
        <f>'Viajeros Hoteles y Apartamet'!T44</f>
        <v>16501</v>
      </c>
      <c r="D44" s="3" cm="1">
        <f t="array" ref="D44">_xlfn.XLOOKUP(transformación!A35,'[1]Pib Pc'!$A$2:$A$81,_xlfn.XLOOKUP($C$1,'[1]Pib Pc'!B$1:P$1,'[1]Pib Pc'!$B$2:$P$81))</f>
        <v>4140</v>
      </c>
      <c r="E44" s="19" cm="1">
        <f t="array" ref="E44">_xlfn.XLOOKUP(transformación!B35,'[1]IPC Armonizado'!$A$2:$A$250,_xlfn.XLOOKUP($C$1,'[1]IPC Armonizado'!$B$1:$Q$1,'[1]IPC Armonizado'!$B$2:$Q$250))</f>
        <v>90.57</v>
      </c>
      <c r="F44" s="19" cm="1">
        <f t="array" ref="F44">_xlfn.XLOOKUP(transformación!A35,'[1]Desempleo armonizado'!$A$2:$A$101,_xlfn.XLOOKUP($C$1,'[1]Desempleo armonizado'!$B$1:$P$1,'[1]Desempleo armonizado'!$B$2:$P$101))</f>
        <v>8</v>
      </c>
      <c r="G44" s="26" t="str" cm="1">
        <f t="array" ref="G44">IFERROR(_xlfn.XLOOKUP(transformación!$B35,[1]Forwarkeys!$B$2:$B$1000,_xlfn.XLOOKUP($C$1,[1]Forwarkeys!$C$1:$BA$1,[1]Forwarkeys!$C$2:$BA$1000)),"-")</f>
        <v>-</v>
      </c>
      <c r="H44" s="19">
        <f>España!E44</f>
        <v>88.85</v>
      </c>
      <c r="I44" s="3">
        <f>[1]Aeropuerto!$P37</f>
        <v>627</v>
      </c>
      <c r="J44" s="3" cm="1">
        <f t="array" ref="J44">_xlfn.XLOOKUP(transformación!$B35,[1]Mortalidad!$A$2:$A$301,_xlfn.XLOOKUP($C$1,[1]Mortalidad!$B$1:$P$1,[1]Mortalidad!$B$2:$P$301))</f>
        <v>7301</v>
      </c>
      <c r="K44" s="19" cm="1">
        <f t="array" ref="K44">_xlfn.XLOOKUP(transformación!$B35,'[1]Indice del consumidor'!$A$2:$A$301,_xlfn.XLOOKUP($C$1,'[1]Indice del consumidor'!$B$1:$P$1,'[1]Indice del consumidor'!$B$2:$P$301))</f>
        <v>-16.2</v>
      </c>
      <c r="L44" s="34" t="s">
        <v>702</v>
      </c>
      <c r="M44" s="34" t="s">
        <v>702</v>
      </c>
      <c r="N44" s="34" t="s">
        <v>702</v>
      </c>
    </row>
    <row r="45" spans="1:14" x14ac:dyDescent="0.3">
      <c r="A45" s="2" t="str">
        <f>'Viajeros Hoteles y Apartamet'!A45</f>
        <v>2007</v>
      </c>
      <c r="B45" s="2" t="str">
        <f>'Viajeros Hoteles y Apartamet'!B45</f>
        <v>10</v>
      </c>
      <c r="C45" s="3">
        <f>'Viajeros Hoteles y Apartamet'!T45</f>
        <v>7014</v>
      </c>
      <c r="D45" s="3" cm="1">
        <f t="array" ref="D45">_xlfn.XLOOKUP(transformación!A36,'[1]Pib Pc'!$A$2:$A$81,_xlfn.XLOOKUP($C$1,'[1]Pib Pc'!B$1:P$1,'[1]Pib Pc'!$B$2:$P$81))</f>
        <v>4380</v>
      </c>
      <c r="E45" s="19" cm="1">
        <f t="array" ref="E45">_xlfn.XLOOKUP(transformación!B36,'[1]IPC Armonizado'!$A$2:$A$250,_xlfn.XLOOKUP($C$1,'[1]IPC Armonizado'!$B$1:$Q$1,'[1]IPC Armonizado'!$B$2:$Q$250))</f>
        <v>91.04</v>
      </c>
      <c r="F45" s="19" cm="1">
        <f t="array" ref="F45">_xlfn.XLOOKUP(transformación!A36,'[1]Desempleo armonizado'!$A$2:$A$101,_xlfn.XLOOKUP($C$1,'[1]Desempleo armonizado'!$B$1:$P$1,'[1]Desempleo armonizado'!$B$2:$P$101))</f>
        <v>7.9</v>
      </c>
      <c r="G45" s="26" t="str" cm="1">
        <f t="array" ref="G45">IFERROR(_xlfn.XLOOKUP(transformación!$B36,[1]Forwarkeys!$B$2:$B$1000,_xlfn.XLOOKUP($C$1,[1]Forwarkeys!$C$1:$BA$1,[1]Forwarkeys!$C$2:$BA$1000)),"-")</f>
        <v>-</v>
      </c>
      <c r="H45" s="19">
        <f>España!E45</f>
        <v>90</v>
      </c>
      <c r="I45" s="3">
        <f>[1]Aeropuerto!$P38</f>
        <v>343</v>
      </c>
      <c r="J45" s="3" cm="1">
        <f t="array" ref="J45">_xlfn.XLOOKUP(transformación!$B36,[1]Mortalidad!$A$2:$A$301,_xlfn.XLOOKUP($C$1,[1]Mortalidad!$B$1:$P$1,[1]Mortalidad!$B$2:$P$301))</f>
        <v>7864</v>
      </c>
      <c r="K45" s="19" cm="1">
        <f t="array" ref="K45">_xlfn.XLOOKUP(transformación!$B36,'[1]Indice del consumidor'!$A$2:$A$301,_xlfn.XLOOKUP($C$1,'[1]Indice del consumidor'!$B$1:$P$1,'[1]Indice del consumidor'!$B$2:$P$301))</f>
        <v>-17.899999999999999</v>
      </c>
      <c r="L45" s="34" t="s">
        <v>702</v>
      </c>
      <c r="M45" s="34" t="s">
        <v>702</v>
      </c>
      <c r="N45" s="34" t="s">
        <v>702</v>
      </c>
    </row>
    <row r="46" spans="1:14" x14ac:dyDescent="0.3">
      <c r="A46" s="2" t="str">
        <f>'Viajeros Hoteles y Apartamet'!A46</f>
        <v>2007</v>
      </c>
      <c r="B46" s="2" t="str">
        <f>'Viajeros Hoteles y Apartamet'!B46</f>
        <v>11</v>
      </c>
      <c r="C46" s="3">
        <f>'Viajeros Hoteles y Apartamet'!T46</f>
        <v>4034</v>
      </c>
      <c r="D46" s="3" cm="1">
        <f t="array" ref="D46">_xlfn.XLOOKUP(transformación!A37,'[1]Pib Pc'!$A$2:$A$81,_xlfn.XLOOKUP($C$1,'[1]Pib Pc'!B$1:P$1,'[1]Pib Pc'!$B$2:$P$81))</f>
        <v>4380</v>
      </c>
      <c r="E46" s="19" cm="1">
        <f t="array" ref="E46">_xlfn.XLOOKUP(transformación!B37,'[1]IPC Armonizado'!$A$2:$A$250,_xlfn.XLOOKUP($C$1,'[1]IPC Armonizado'!$B$1:$Q$1,'[1]IPC Armonizado'!$B$2:$Q$250))</f>
        <v>91.33</v>
      </c>
      <c r="F46" s="19" cm="1">
        <f t="array" ref="F46">_xlfn.XLOOKUP(transformación!A37,'[1]Desempleo armonizado'!$A$2:$A$101,_xlfn.XLOOKUP($C$1,'[1]Desempleo armonizado'!$B$1:$P$1,'[1]Desempleo armonizado'!$B$2:$P$101))</f>
        <v>7.9</v>
      </c>
      <c r="G46" s="26" t="str" cm="1">
        <f t="array" ref="G46">IFERROR(_xlfn.XLOOKUP(transformación!$B37,[1]Forwarkeys!$B$2:$B$1000,_xlfn.XLOOKUP($C$1,[1]Forwarkeys!$C$1:$BA$1,[1]Forwarkeys!$C$2:$BA$1000)),"-")</f>
        <v>-</v>
      </c>
      <c r="H46" s="19">
        <f>España!E46</f>
        <v>90.65</v>
      </c>
      <c r="I46" s="3">
        <f>[1]Aeropuerto!$P39</f>
        <v>291</v>
      </c>
      <c r="J46" s="3" cm="1">
        <f t="array" ref="J46">_xlfn.XLOOKUP(transformación!$B37,[1]Mortalidad!$A$2:$A$301,_xlfn.XLOOKUP($C$1,[1]Mortalidad!$B$1:$P$1,[1]Mortalidad!$B$2:$P$301))</f>
        <v>8635</v>
      </c>
      <c r="K46" s="19" cm="1">
        <f t="array" ref="K46">_xlfn.XLOOKUP(transformación!$B37,'[1]Indice del consumidor'!$A$2:$A$301,_xlfn.XLOOKUP($C$1,'[1]Indice del consumidor'!$B$1:$P$1,'[1]Indice del consumidor'!$B$2:$P$301))</f>
        <v>-18.8</v>
      </c>
      <c r="L46" s="34" t="s">
        <v>702</v>
      </c>
      <c r="M46" s="34" t="s">
        <v>702</v>
      </c>
      <c r="N46" s="34" t="s">
        <v>702</v>
      </c>
    </row>
    <row r="47" spans="1:14" x14ac:dyDescent="0.3">
      <c r="A47" s="2" t="str">
        <f>'Viajeros Hoteles y Apartamet'!A47</f>
        <v>2007</v>
      </c>
      <c r="B47" s="2" t="str">
        <f>'Viajeros Hoteles y Apartamet'!B47</f>
        <v>12</v>
      </c>
      <c r="C47" s="3">
        <f>'Viajeros Hoteles y Apartamet'!T47</f>
        <v>3895</v>
      </c>
      <c r="D47" s="3" cm="1">
        <f t="array" ref="D47">_xlfn.XLOOKUP(transformación!A38,'[1]Pib Pc'!$A$2:$A$81,_xlfn.XLOOKUP($C$1,'[1]Pib Pc'!B$1:P$1,'[1]Pib Pc'!$B$2:$P$81))</f>
        <v>4380</v>
      </c>
      <c r="E47" s="19" cm="1">
        <f t="array" ref="E47">_xlfn.XLOOKUP(transformación!B38,'[1]IPC Armonizado'!$A$2:$A$250,_xlfn.XLOOKUP($C$1,'[1]IPC Armonizado'!$B$1:$Q$1,'[1]IPC Armonizado'!$B$2:$Q$250))</f>
        <v>91.44</v>
      </c>
      <c r="F47" s="19" cm="1">
        <f t="array" ref="F47">_xlfn.XLOOKUP(transformación!A38,'[1]Desempleo armonizado'!$A$2:$A$101,_xlfn.XLOOKUP($C$1,'[1]Desempleo armonizado'!$B$1:$P$1,'[1]Desempleo armonizado'!$B$2:$P$101))</f>
        <v>7.9</v>
      </c>
      <c r="G47" s="26" t="str" cm="1">
        <f t="array" ref="G47">IFERROR(_xlfn.XLOOKUP(transformación!$B38,[1]Forwarkeys!$B$2:$B$1000,_xlfn.XLOOKUP($C$1,[1]Forwarkeys!$C$1:$BA$1,[1]Forwarkeys!$C$2:$BA$1000)),"-")</f>
        <v>-</v>
      </c>
      <c r="H47" s="19">
        <f>España!E47</f>
        <v>91.04</v>
      </c>
      <c r="I47" s="3">
        <f>[1]Aeropuerto!$P40</f>
        <v>344</v>
      </c>
      <c r="J47" s="3" cm="1">
        <f t="array" ref="J47">_xlfn.XLOOKUP(transformación!$B38,[1]Mortalidad!$A$2:$A$301,_xlfn.XLOOKUP($C$1,[1]Mortalidad!$B$1:$P$1,[1]Mortalidad!$B$2:$P$301))</f>
        <v>10152</v>
      </c>
      <c r="K47" s="19" cm="1">
        <f t="array" ref="K47">_xlfn.XLOOKUP(transformación!$B38,'[1]Indice del consumidor'!$A$2:$A$301,_xlfn.XLOOKUP($C$1,'[1]Indice del consumidor'!$B$1:$P$1,'[1]Indice del consumidor'!$B$2:$P$301))</f>
        <v>-20.9</v>
      </c>
      <c r="L47" s="34" t="s">
        <v>702</v>
      </c>
      <c r="M47" s="34" t="s">
        <v>702</v>
      </c>
      <c r="N47" s="34" t="s">
        <v>702</v>
      </c>
    </row>
    <row r="48" spans="1:14" x14ac:dyDescent="0.3">
      <c r="A48" s="2" t="str">
        <f>'Viajeros Hoteles y Apartamet'!A48</f>
        <v>2008</v>
      </c>
      <c r="B48" s="2" t="str">
        <f>'Viajeros Hoteles y Apartamet'!B48</f>
        <v>1</v>
      </c>
      <c r="C48" s="3">
        <f>'Viajeros Hoteles y Apartamet'!T48</f>
        <v>4415</v>
      </c>
      <c r="D48" s="3" cm="1">
        <f t="array" ref="D48">_xlfn.XLOOKUP(transformación!A39,'[1]Pib Pc'!$A$2:$A$81,_xlfn.XLOOKUP($C$1,'[1]Pib Pc'!B$1:P$1,'[1]Pib Pc'!$B$2:$P$81))</f>
        <v>4080</v>
      </c>
      <c r="E48" s="19" cm="1">
        <f t="array" ref="E48">_xlfn.XLOOKUP(transformación!B39,'[1]IPC Armonizado'!$A$2:$A$250,_xlfn.XLOOKUP($C$1,'[1]IPC Armonizado'!$B$1:$Q$1,'[1]IPC Armonizado'!$B$2:$Q$250))</f>
        <v>91.31</v>
      </c>
      <c r="F48" s="19" cm="1">
        <f t="array" ref="F48">_xlfn.XLOOKUP(transformación!A39,'[1]Desempleo armonizado'!$A$2:$A$101,_xlfn.XLOOKUP($C$1,'[1]Desempleo armonizado'!$B$1:$P$1,'[1]Desempleo armonizado'!$B$2:$P$101))</f>
        <v>7.7</v>
      </c>
      <c r="G48" s="26" cm="1">
        <f t="array" ref="G48">IFERROR(_xlfn.XLOOKUP(transformación!$B39,[1]Forwarkeys!$B$2:$B$1000,_xlfn.XLOOKUP($C$1,[1]Forwarkeys!$C$1:$BA$1,[1]Forwarkeys!$C$2:$BA$1000)),"-")</f>
        <v>0</v>
      </c>
      <c r="H48" s="19">
        <f>España!E48</f>
        <v>90.46</v>
      </c>
      <c r="I48" s="3">
        <f>[1]Aeropuerto!$P41</f>
        <v>370</v>
      </c>
      <c r="J48" s="3" cm="1">
        <f t="array" ref="J48">_xlfn.XLOOKUP(transformación!$B39,[1]Mortalidad!$A$2:$A$301,_xlfn.XLOOKUP($C$1,[1]Mortalidad!$B$1:$P$1,[1]Mortalidad!$B$2:$P$301))</f>
        <v>10150</v>
      </c>
      <c r="K48" s="19" cm="1">
        <f t="array" ref="K48">_xlfn.XLOOKUP(transformación!$B39,'[1]Indice del consumidor'!$A$2:$A$301,_xlfn.XLOOKUP($C$1,'[1]Indice del consumidor'!$B$1:$P$1,'[1]Indice del consumidor'!$B$2:$P$301))</f>
        <v>-25.2</v>
      </c>
      <c r="L48" s="34" t="s">
        <v>702</v>
      </c>
      <c r="M48" s="34" t="s">
        <v>702</v>
      </c>
      <c r="N48" s="34" t="s">
        <v>702</v>
      </c>
    </row>
    <row r="49" spans="1:14" x14ac:dyDescent="0.3">
      <c r="A49" s="2" t="str">
        <f>'Viajeros Hoteles y Apartamet'!A49</f>
        <v>2008</v>
      </c>
      <c r="B49" s="2" t="str">
        <f>'Viajeros Hoteles y Apartamet'!B49</f>
        <v>2</v>
      </c>
      <c r="C49" s="3">
        <f>'Viajeros Hoteles y Apartamet'!T49</f>
        <v>5427</v>
      </c>
      <c r="D49" s="3" cm="1">
        <f t="array" ref="D49">_xlfn.XLOOKUP(transformación!A40,'[1]Pib Pc'!$A$2:$A$81,_xlfn.XLOOKUP($C$1,'[1]Pib Pc'!B$1:P$1,'[1]Pib Pc'!$B$2:$P$81))</f>
        <v>4080</v>
      </c>
      <c r="E49" s="19" cm="1">
        <f t="array" ref="E49">_xlfn.XLOOKUP(transformación!B40,'[1]IPC Armonizado'!$A$2:$A$250,_xlfn.XLOOKUP($C$1,'[1]IPC Armonizado'!$B$1:$Q$1,'[1]IPC Armonizado'!$B$2:$Q$250))</f>
        <v>91.32</v>
      </c>
      <c r="F49" s="19" cm="1">
        <f t="array" ref="F49">_xlfn.XLOOKUP(transformación!A40,'[1]Desempleo armonizado'!$A$2:$A$101,_xlfn.XLOOKUP($C$1,'[1]Desempleo armonizado'!$B$1:$P$1,'[1]Desempleo armonizado'!$B$2:$P$101))</f>
        <v>7.7</v>
      </c>
      <c r="G49" s="26" cm="1">
        <f t="array" ref="G49">IFERROR(_xlfn.XLOOKUP(transformación!$B40,[1]Forwarkeys!$B$2:$B$1000,_xlfn.XLOOKUP($C$1,[1]Forwarkeys!$C$1:$BA$1,[1]Forwarkeys!$C$2:$BA$1000)),"-")</f>
        <v>0</v>
      </c>
      <c r="H49" s="19">
        <f>España!E49</f>
        <v>90.59</v>
      </c>
      <c r="I49" s="3">
        <f>[1]Aeropuerto!$P42</f>
        <v>329</v>
      </c>
      <c r="J49" s="3" cm="1">
        <f t="array" ref="J49">_xlfn.XLOOKUP(transformación!$B40,[1]Mortalidad!$A$2:$A$301,_xlfn.XLOOKUP($C$1,[1]Mortalidad!$B$1:$P$1,[1]Mortalidad!$B$2:$P$301))</f>
        <v>9263</v>
      </c>
      <c r="K49" s="19" cm="1">
        <f t="array" ref="K49">_xlfn.XLOOKUP(transformación!$B40,'[1]Indice del consumidor'!$A$2:$A$301,_xlfn.XLOOKUP($C$1,'[1]Indice del consumidor'!$B$1:$P$1,'[1]Indice del consumidor'!$B$2:$P$301))</f>
        <v>-23.8</v>
      </c>
      <c r="L49" s="34" t="s">
        <v>702</v>
      </c>
      <c r="M49" s="34" t="s">
        <v>702</v>
      </c>
      <c r="N49" s="34" t="s">
        <v>702</v>
      </c>
    </row>
    <row r="50" spans="1:14" x14ac:dyDescent="0.3">
      <c r="A50" s="2" t="str">
        <f>'Viajeros Hoteles y Apartamet'!A50</f>
        <v>2008</v>
      </c>
      <c r="B50" s="2" t="str">
        <f>'Viajeros Hoteles y Apartamet'!B50</f>
        <v>3</v>
      </c>
      <c r="C50" s="3">
        <f>'Viajeros Hoteles y Apartamet'!T50</f>
        <v>17737</v>
      </c>
      <c r="D50" s="3" cm="1">
        <f t="array" ref="D50">_xlfn.XLOOKUP(transformación!A41,'[1]Pib Pc'!$A$2:$A$81,_xlfn.XLOOKUP($C$1,'[1]Pib Pc'!B$1:P$1,'[1]Pib Pc'!$B$2:$P$81))</f>
        <v>4080</v>
      </c>
      <c r="E50" s="19" cm="1">
        <f t="array" ref="E50">_xlfn.XLOOKUP(transformación!B41,'[1]IPC Armonizado'!$A$2:$A$250,_xlfn.XLOOKUP($C$1,'[1]IPC Armonizado'!$B$1:$Q$1,'[1]IPC Armonizado'!$B$2:$Q$250))</f>
        <v>92.65</v>
      </c>
      <c r="F50" s="19" cm="1">
        <f t="array" ref="F50">_xlfn.XLOOKUP(transformación!A41,'[1]Desempleo armonizado'!$A$2:$A$101,_xlfn.XLOOKUP($C$1,'[1]Desempleo armonizado'!$B$1:$P$1,'[1]Desempleo armonizado'!$B$2:$P$101))</f>
        <v>7.7</v>
      </c>
      <c r="G50" s="26" cm="1">
        <f t="array" ref="G50">IFERROR(_xlfn.XLOOKUP(transformación!$B41,[1]Forwarkeys!$B$2:$B$1000,_xlfn.XLOOKUP($C$1,[1]Forwarkeys!$C$1:$BA$1,[1]Forwarkeys!$C$2:$BA$1000)),"-")</f>
        <v>0</v>
      </c>
      <c r="H50" s="19">
        <f>España!E50</f>
        <v>91.41</v>
      </c>
      <c r="I50" s="3">
        <f>[1]Aeropuerto!$P43</f>
        <v>455</v>
      </c>
      <c r="J50" s="3" cm="1">
        <f t="array" ref="J50">_xlfn.XLOOKUP(transformación!$B41,[1]Mortalidad!$A$2:$A$301,_xlfn.XLOOKUP($C$1,[1]Mortalidad!$B$1:$P$1,[1]Mortalidad!$B$2:$P$301))</f>
        <v>9321</v>
      </c>
      <c r="K50" s="19" cm="1">
        <f t="array" ref="K50">_xlfn.XLOOKUP(transformación!$B41,'[1]Indice del consumidor'!$A$2:$A$301,_xlfn.XLOOKUP($C$1,'[1]Indice del consumidor'!$B$1:$P$1,'[1]Indice del consumidor'!$B$2:$P$301))</f>
        <v>-25.2</v>
      </c>
      <c r="L50" s="34" t="s">
        <v>702</v>
      </c>
      <c r="M50" s="34" t="s">
        <v>702</v>
      </c>
      <c r="N50" s="34" t="s">
        <v>702</v>
      </c>
    </row>
    <row r="51" spans="1:14" x14ac:dyDescent="0.3">
      <c r="A51" s="2" t="str">
        <f>'Viajeros Hoteles y Apartamet'!A51</f>
        <v>2008</v>
      </c>
      <c r="B51" s="2" t="str">
        <f>'Viajeros Hoteles y Apartamet'!B51</f>
        <v>4</v>
      </c>
      <c r="C51" s="3">
        <f>'Viajeros Hoteles y Apartamet'!T51</f>
        <v>17399</v>
      </c>
      <c r="D51" s="3" cm="1">
        <f t="array" ref="D51">_xlfn.XLOOKUP(transformación!A42,'[1]Pib Pc'!$A$2:$A$81,_xlfn.XLOOKUP($C$1,'[1]Pib Pc'!B$1:P$1,'[1]Pib Pc'!$B$2:$P$81))</f>
        <v>4280</v>
      </c>
      <c r="E51" s="19" cm="1">
        <f t="array" ref="E51">_xlfn.XLOOKUP(transformación!B42,'[1]IPC Armonizado'!$A$2:$A$250,_xlfn.XLOOKUP($C$1,'[1]IPC Armonizado'!$B$1:$Q$1,'[1]IPC Armonizado'!$B$2:$Q$250))</f>
        <v>92.94</v>
      </c>
      <c r="F51" s="19" cm="1">
        <f t="array" ref="F51">_xlfn.XLOOKUP(transformación!A42,'[1]Desempleo armonizado'!$A$2:$A$101,_xlfn.XLOOKUP($C$1,'[1]Desempleo armonizado'!$B$1:$P$1,'[1]Desempleo armonizado'!$B$2:$P$101))</f>
        <v>7.4</v>
      </c>
      <c r="G51" s="26" cm="1">
        <f t="array" ref="G51">IFERROR(_xlfn.XLOOKUP(transformación!$B42,[1]Forwarkeys!$B$2:$B$1000,_xlfn.XLOOKUP($C$1,[1]Forwarkeys!$C$1:$BA$1,[1]Forwarkeys!$C$2:$BA$1000)),"-")</f>
        <v>0</v>
      </c>
      <c r="H51" s="19">
        <f>España!E51</f>
        <v>92.4</v>
      </c>
      <c r="I51" s="3">
        <f>[1]Aeropuerto!$P44</f>
        <v>440</v>
      </c>
      <c r="J51" s="3" cm="1">
        <f t="array" ref="J51">_xlfn.XLOOKUP(transformación!$B42,[1]Mortalidad!$A$2:$A$301,_xlfn.XLOOKUP($C$1,[1]Mortalidad!$B$1:$P$1,[1]Mortalidad!$B$2:$P$301))</f>
        <v>8457</v>
      </c>
      <c r="K51" s="19" cm="1">
        <f t="array" ref="K51">_xlfn.XLOOKUP(transformación!$B42,'[1]Indice del consumidor'!$A$2:$A$301,_xlfn.XLOOKUP($C$1,'[1]Indice del consumidor'!$B$1:$P$1,'[1]Indice del consumidor'!$B$2:$P$301))</f>
        <v>-22.5</v>
      </c>
      <c r="L51" s="34" t="s">
        <v>702</v>
      </c>
      <c r="M51" s="34" t="s">
        <v>702</v>
      </c>
      <c r="N51" s="34" t="s">
        <v>702</v>
      </c>
    </row>
    <row r="52" spans="1:14" x14ac:dyDescent="0.3">
      <c r="A52" s="2" t="str">
        <f>'Viajeros Hoteles y Apartamet'!A52</f>
        <v>2008</v>
      </c>
      <c r="B52" s="2" t="str">
        <f>'Viajeros Hoteles y Apartamet'!B52</f>
        <v>5</v>
      </c>
      <c r="C52" s="3">
        <f>'Viajeros Hoteles y Apartamet'!T52</f>
        <v>17853</v>
      </c>
      <c r="D52" s="3" cm="1">
        <f t="array" ref="D52">_xlfn.XLOOKUP(transformación!A43,'[1]Pib Pc'!$A$2:$A$81,_xlfn.XLOOKUP($C$1,'[1]Pib Pc'!B$1:P$1,'[1]Pib Pc'!$B$2:$P$81))</f>
        <v>4280</v>
      </c>
      <c r="E52" s="19" cm="1">
        <f t="array" ref="E52">_xlfn.XLOOKUP(transformación!B43,'[1]IPC Armonizado'!$A$2:$A$250,_xlfn.XLOOKUP($C$1,'[1]IPC Armonizado'!$B$1:$Q$1,'[1]IPC Armonizado'!$B$2:$Q$250))</f>
        <v>93.39</v>
      </c>
      <c r="F52" s="19" cm="1">
        <f t="array" ref="F52">_xlfn.XLOOKUP(transformación!A43,'[1]Desempleo armonizado'!$A$2:$A$101,_xlfn.XLOOKUP($C$1,'[1]Desempleo armonizado'!$B$1:$P$1,'[1]Desempleo armonizado'!$B$2:$P$101))</f>
        <v>7.4</v>
      </c>
      <c r="G52" s="26" cm="1">
        <f t="array" ref="G52">IFERROR(_xlfn.XLOOKUP(transformación!$B43,[1]Forwarkeys!$B$2:$B$1000,_xlfn.XLOOKUP($C$1,[1]Forwarkeys!$C$1:$BA$1,[1]Forwarkeys!$C$2:$BA$1000)),"-")</f>
        <v>0</v>
      </c>
      <c r="H52" s="19">
        <f>España!E52</f>
        <v>93.04</v>
      </c>
      <c r="I52" s="3">
        <f>[1]Aeropuerto!$P45</f>
        <v>737</v>
      </c>
      <c r="J52" s="3" cm="1">
        <f t="array" ref="J52">_xlfn.XLOOKUP(transformación!$B43,[1]Mortalidad!$A$2:$A$301,_xlfn.XLOOKUP($C$1,[1]Mortalidad!$B$1:$P$1,[1]Mortalidad!$B$2:$P$301))</f>
        <v>7841</v>
      </c>
      <c r="K52" s="19" cm="1">
        <f t="array" ref="K52">_xlfn.XLOOKUP(transformación!$B43,'[1]Indice del consumidor'!$A$2:$A$301,_xlfn.XLOOKUP($C$1,'[1]Indice del consumidor'!$B$1:$P$1,'[1]Indice del consumidor'!$B$2:$P$301))</f>
        <v>-23.4</v>
      </c>
      <c r="L52" s="34" t="s">
        <v>702</v>
      </c>
      <c r="M52" s="34" t="s">
        <v>702</v>
      </c>
      <c r="N52" s="34" t="s">
        <v>702</v>
      </c>
    </row>
    <row r="53" spans="1:14" x14ac:dyDescent="0.3">
      <c r="A53" s="2" t="str">
        <f>'Viajeros Hoteles y Apartamet'!A53</f>
        <v>2008</v>
      </c>
      <c r="B53" s="2" t="str">
        <f>'Viajeros Hoteles y Apartamet'!B53</f>
        <v>6</v>
      </c>
      <c r="C53" s="3">
        <f>'Viajeros Hoteles y Apartamet'!T53</f>
        <v>14551</v>
      </c>
      <c r="D53" s="3" cm="1">
        <f t="array" ref="D53">_xlfn.XLOOKUP(transformación!A44,'[1]Pib Pc'!$A$2:$A$81,_xlfn.XLOOKUP($C$1,'[1]Pib Pc'!B$1:P$1,'[1]Pib Pc'!$B$2:$P$81))</f>
        <v>4280</v>
      </c>
      <c r="E53" s="19" cm="1">
        <f t="array" ref="E53">_xlfn.XLOOKUP(transformación!B44,'[1]IPC Armonizado'!$A$2:$A$250,_xlfn.XLOOKUP($C$1,'[1]IPC Armonizado'!$B$1:$Q$1,'[1]IPC Armonizado'!$B$2:$Q$250))</f>
        <v>93.86</v>
      </c>
      <c r="F53" s="19" cm="1">
        <f t="array" ref="F53">_xlfn.XLOOKUP(transformación!A44,'[1]Desempleo armonizado'!$A$2:$A$101,_xlfn.XLOOKUP($C$1,'[1]Desempleo armonizado'!$B$1:$P$1,'[1]Desempleo armonizado'!$B$2:$P$101))</f>
        <v>7.4</v>
      </c>
      <c r="G53" s="26" cm="1">
        <f t="array" ref="G53">IFERROR(_xlfn.XLOOKUP(transformación!$B44,[1]Forwarkeys!$B$2:$B$1000,_xlfn.XLOOKUP($C$1,[1]Forwarkeys!$C$1:$BA$1,[1]Forwarkeys!$C$2:$BA$1000)),"-")</f>
        <v>0</v>
      </c>
      <c r="H53" s="19">
        <f>España!E53</f>
        <v>93.58</v>
      </c>
      <c r="I53" s="3">
        <f>[1]Aeropuerto!$P46</f>
        <v>454</v>
      </c>
      <c r="J53" s="3" cm="1">
        <f t="array" ref="J53">_xlfn.XLOOKUP(transformación!$B44,[1]Mortalidad!$A$2:$A$301,_xlfn.XLOOKUP($C$1,[1]Mortalidad!$B$1:$P$1,[1]Mortalidad!$B$2:$P$301))</f>
        <v>7941</v>
      </c>
      <c r="K53" s="19" cm="1">
        <f t="array" ref="K53">_xlfn.XLOOKUP(transformación!$B44,'[1]Indice del consumidor'!$A$2:$A$301,_xlfn.XLOOKUP($C$1,'[1]Indice del consumidor'!$B$1:$P$1,'[1]Indice del consumidor'!$B$2:$P$301))</f>
        <v>-33.299999999999997</v>
      </c>
      <c r="L53" s="34" t="s">
        <v>702</v>
      </c>
      <c r="M53" s="34" t="s">
        <v>702</v>
      </c>
      <c r="N53" s="34" t="s">
        <v>702</v>
      </c>
    </row>
    <row r="54" spans="1:14" x14ac:dyDescent="0.3">
      <c r="A54" s="2" t="str">
        <f>'Viajeros Hoteles y Apartamet'!A54</f>
        <v>2008</v>
      </c>
      <c r="B54" s="2" t="str">
        <f>'Viajeros Hoteles y Apartamet'!B54</f>
        <v>7</v>
      </c>
      <c r="C54" s="3">
        <f>'Viajeros Hoteles y Apartamet'!T54</f>
        <v>19828</v>
      </c>
      <c r="D54" s="3" cm="1">
        <f t="array" ref="D54">_xlfn.XLOOKUP(transformación!A45,'[1]Pib Pc'!$A$2:$A$81,_xlfn.XLOOKUP($C$1,'[1]Pib Pc'!B$1:P$1,'[1]Pib Pc'!$B$2:$P$81))</f>
        <v>4240</v>
      </c>
      <c r="E54" s="19" cm="1">
        <f t="array" ref="E54">_xlfn.XLOOKUP(transformación!B45,'[1]IPC Armonizado'!$A$2:$A$250,_xlfn.XLOOKUP($C$1,'[1]IPC Armonizado'!$B$1:$Q$1,'[1]IPC Armonizado'!$B$2:$Q$250))</f>
        <v>93.39</v>
      </c>
      <c r="F54" s="19" cm="1">
        <f t="array" ref="F54">_xlfn.XLOOKUP(transformación!A45,'[1]Desempleo armonizado'!$A$2:$A$101,_xlfn.XLOOKUP($C$1,'[1]Desempleo armonizado'!$B$1:$P$1,'[1]Desempleo armonizado'!$B$2:$P$101))</f>
        <v>7.8</v>
      </c>
      <c r="G54" s="26" cm="1">
        <f t="array" ref="G54">IFERROR(_xlfn.XLOOKUP(transformación!$B45,[1]Forwarkeys!$B$2:$B$1000,_xlfn.XLOOKUP($C$1,[1]Forwarkeys!$C$1:$BA$1,[1]Forwarkeys!$C$2:$BA$1000)),"-")</f>
        <v>0</v>
      </c>
      <c r="H54" s="19">
        <f>España!E54</f>
        <v>93.15</v>
      </c>
      <c r="I54" s="3">
        <f>[1]Aeropuerto!$P47</f>
        <v>497</v>
      </c>
      <c r="J54" s="3" cm="1">
        <f t="array" ref="J54">_xlfn.XLOOKUP(transformación!$B45,[1]Mortalidad!$A$2:$A$301,_xlfn.XLOOKUP($C$1,[1]Mortalidad!$B$1:$P$1,[1]Mortalidad!$B$2:$P$301))</f>
        <v>7743</v>
      </c>
      <c r="K54" s="19" cm="1">
        <f t="array" ref="K54">_xlfn.XLOOKUP(transformación!$B45,'[1]Indice del consumidor'!$A$2:$A$301,_xlfn.XLOOKUP($C$1,'[1]Indice del consumidor'!$B$1:$P$1,'[1]Indice del consumidor'!$B$2:$P$301))</f>
        <v>-30.3</v>
      </c>
      <c r="L54" s="34" t="s">
        <v>702</v>
      </c>
      <c r="M54" s="34" t="s">
        <v>702</v>
      </c>
      <c r="N54" s="34" t="s">
        <v>702</v>
      </c>
    </row>
    <row r="55" spans="1:14" x14ac:dyDescent="0.3">
      <c r="A55" s="2" t="str">
        <f>'Viajeros Hoteles y Apartamet'!A55</f>
        <v>2008</v>
      </c>
      <c r="B55" s="2" t="str">
        <f>'Viajeros Hoteles y Apartamet'!B55</f>
        <v>8</v>
      </c>
      <c r="C55" s="3">
        <f>'Viajeros Hoteles y Apartamet'!T55</f>
        <v>34795</v>
      </c>
      <c r="D55" s="3" cm="1">
        <f t="array" ref="D55">_xlfn.XLOOKUP(transformación!A46,'[1]Pib Pc'!$A$2:$A$81,_xlfn.XLOOKUP($C$1,'[1]Pib Pc'!B$1:P$1,'[1]Pib Pc'!$B$2:$P$81))</f>
        <v>4240</v>
      </c>
      <c r="E55" s="19" cm="1">
        <f t="array" ref="E55">_xlfn.XLOOKUP(transformación!B46,'[1]IPC Armonizado'!$A$2:$A$250,_xlfn.XLOOKUP($C$1,'[1]IPC Armonizado'!$B$1:$Q$1,'[1]IPC Armonizado'!$B$2:$Q$250))</f>
        <v>92.97</v>
      </c>
      <c r="F55" s="19" cm="1">
        <f t="array" ref="F55">_xlfn.XLOOKUP(transformación!A46,'[1]Desempleo armonizado'!$A$2:$A$101,_xlfn.XLOOKUP($C$1,'[1]Desempleo armonizado'!$B$1:$P$1,'[1]Desempleo armonizado'!$B$2:$P$101))</f>
        <v>7.8</v>
      </c>
      <c r="G55" s="26" cm="1">
        <f t="array" ref="G55">IFERROR(_xlfn.XLOOKUP(transformación!$B46,[1]Forwarkeys!$B$2:$B$1000,_xlfn.XLOOKUP($C$1,[1]Forwarkeys!$C$1:$BA$1,[1]Forwarkeys!$C$2:$BA$1000)),"-")</f>
        <v>589</v>
      </c>
      <c r="H55" s="19">
        <f>España!E55</f>
        <v>92.97</v>
      </c>
      <c r="I55" s="3">
        <f>[1]Aeropuerto!$P48</f>
        <v>556</v>
      </c>
      <c r="J55" s="3" cm="1">
        <f t="array" ref="J55">_xlfn.XLOOKUP(transformación!$B46,[1]Mortalidad!$A$2:$A$301,_xlfn.XLOOKUP($C$1,[1]Mortalidad!$B$1:$P$1,[1]Mortalidad!$B$2:$P$301))</f>
        <v>7552</v>
      </c>
      <c r="K55" s="19" cm="1">
        <f t="array" ref="K55">_xlfn.XLOOKUP(transformación!$B46,'[1]Indice del consumidor'!$A$2:$A$301,_xlfn.XLOOKUP($C$1,'[1]Indice del consumidor'!$B$1:$P$1,'[1]Indice del consumidor'!$B$2:$P$301))</f>
        <v>-26.4</v>
      </c>
      <c r="L55" s="34" t="s">
        <v>702</v>
      </c>
      <c r="M55" s="34" t="s">
        <v>702</v>
      </c>
      <c r="N55" s="34" t="s">
        <v>702</v>
      </c>
    </row>
    <row r="56" spans="1:14" x14ac:dyDescent="0.3">
      <c r="A56" s="2" t="str">
        <f>'Viajeros Hoteles y Apartamet'!A56</f>
        <v>2008</v>
      </c>
      <c r="B56" s="2" t="str">
        <f>'Viajeros Hoteles y Apartamet'!B56</f>
        <v>9</v>
      </c>
      <c r="C56" s="3">
        <f>'Viajeros Hoteles y Apartamet'!T56</f>
        <v>17493</v>
      </c>
      <c r="D56" s="3" cm="1">
        <f t="array" ref="D56">_xlfn.XLOOKUP(transformación!A47,'[1]Pib Pc'!$A$2:$A$81,_xlfn.XLOOKUP($C$1,'[1]Pib Pc'!B$1:P$1,'[1]Pib Pc'!$B$2:$P$81))</f>
        <v>4240</v>
      </c>
      <c r="E56" s="19" cm="1">
        <f t="array" ref="E56">_xlfn.XLOOKUP(transformación!B47,'[1]IPC Armonizado'!$A$2:$A$250,_xlfn.XLOOKUP($C$1,'[1]IPC Armonizado'!$B$1:$Q$1,'[1]IPC Armonizado'!$B$2:$Q$250))</f>
        <v>93.44</v>
      </c>
      <c r="F56" s="19" cm="1">
        <f t="array" ref="F56">_xlfn.XLOOKUP(transformación!A47,'[1]Desempleo armonizado'!$A$2:$A$101,_xlfn.XLOOKUP($C$1,'[1]Desempleo armonizado'!$B$1:$P$1,'[1]Desempleo armonizado'!$B$2:$P$101))</f>
        <v>7.8</v>
      </c>
      <c r="G56" s="26" cm="1">
        <f t="array" ref="G56">IFERROR(_xlfn.XLOOKUP(transformación!$B47,[1]Forwarkeys!$B$2:$B$1000,_xlfn.XLOOKUP($C$1,[1]Forwarkeys!$C$1:$BA$1,[1]Forwarkeys!$C$2:$BA$1000)),"-")</f>
        <v>570</v>
      </c>
      <c r="H56" s="19">
        <f>España!E56</f>
        <v>92.92</v>
      </c>
      <c r="I56" s="3">
        <f>[1]Aeropuerto!$P49</f>
        <v>477</v>
      </c>
      <c r="J56" s="3" cm="1">
        <f t="array" ref="J56">_xlfn.XLOOKUP(transformación!$B47,[1]Mortalidad!$A$2:$A$301,_xlfn.XLOOKUP($C$1,[1]Mortalidad!$B$1:$P$1,[1]Mortalidad!$B$2:$P$301))</f>
        <v>7451</v>
      </c>
      <c r="K56" s="19" cm="1">
        <f t="array" ref="K56">_xlfn.XLOOKUP(transformación!$B47,'[1]Indice del consumidor'!$A$2:$A$301,_xlfn.XLOOKUP($C$1,'[1]Indice del consumidor'!$B$1:$P$1,'[1]Indice del consumidor'!$B$2:$P$301))</f>
        <v>-21.2</v>
      </c>
      <c r="L56" s="34" t="s">
        <v>702</v>
      </c>
      <c r="M56" s="34" t="s">
        <v>702</v>
      </c>
      <c r="N56" s="34" t="s">
        <v>702</v>
      </c>
    </row>
    <row r="57" spans="1:14" x14ac:dyDescent="0.3">
      <c r="A57" s="2" t="str">
        <f>'Viajeros Hoteles y Apartamet'!A57</f>
        <v>2008</v>
      </c>
      <c r="B57" s="2" t="str">
        <f>'Viajeros Hoteles y Apartamet'!B57</f>
        <v>10</v>
      </c>
      <c r="C57" s="3">
        <f>'Viajeros Hoteles y Apartamet'!T57</f>
        <v>6669</v>
      </c>
      <c r="D57" s="3" cm="1">
        <f t="array" ref="D57">_xlfn.XLOOKUP(transformación!A48,'[1]Pib Pc'!$A$2:$A$81,_xlfn.XLOOKUP($C$1,'[1]Pib Pc'!B$1:P$1,'[1]Pib Pc'!$B$2:$P$81))</f>
        <v>4360</v>
      </c>
      <c r="E57" s="19" cm="1">
        <f t="array" ref="E57">_xlfn.XLOOKUP(transformación!B48,'[1]IPC Armonizado'!$A$2:$A$250,_xlfn.XLOOKUP($C$1,'[1]IPC Armonizado'!$B$1:$Q$1,'[1]IPC Armonizado'!$B$2:$Q$250))</f>
        <v>93.28</v>
      </c>
      <c r="F57" s="19" cm="1">
        <f t="array" ref="F57">_xlfn.XLOOKUP(transformación!A48,'[1]Desempleo armonizado'!$A$2:$A$101,_xlfn.XLOOKUP($C$1,'[1]Desempleo armonizado'!$B$1:$P$1,'[1]Desempleo armonizado'!$B$2:$P$101))</f>
        <v>7.9</v>
      </c>
      <c r="G57" s="26" cm="1">
        <f t="array" ref="G57">IFERROR(_xlfn.XLOOKUP(transformación!$B48,[1]Forwarkeys!$B$2:$B$1000,_xlfn.XLOOKUP($C$1,[1]Forwarkeys!$C$1:$BA$1,[1]Forwarkeys!$C$2:$BA$1000)),"-")</f>
        <v>589</v>
      </c>
      <c r="H57" s="19">
        <f>España!E57</f>
        <v>93.24</v>
      </c>
      <c r="I57" s="3">
        <f>[1]Aeropuerto!$P50</f>
        <v>412</v>
      </c>
      <c r="J57" s="3" cm="1">
        <f t="array" ref="J57">_xlfn.XLOOKUP(transformación!$B48,[1]Mortalidad!$A$2:$A$301,_xlfn.XLOOKUP($C$1,[1]Mortalidad!$B$1:$P$1,[1]Mortalidad!$B$2:$P$301))</f>
        <v>8043</v>
      </c>
      <c r="K57" s="19" cm="1">
        <f t="array" ref="K57">_xlfn.XLOOKUP(transformación!$B48,'[1]Indice del consumidor'!$A$2:$A$301,_xlfn.XLOOKUP($C$1,'[1]Indice del consumidor'!$B$1:$P$1,'[1]Indice del consumidor'!$B$2:$P$301))</f>
        <v>-25.5</v>
      </c>
      <c r="L57" s="34" t="s">
        <v>702</v>
      </c>
      <c r="M57" s="34" t="s">
        <v>702</v>
      </c>
      <c r="N57" s="34" t="s">
        <v>702</v>
      </c>
    </row>
    <row r="58" spans="1:14" x14ac:dyDescent="0.3">
      <c r="A58" s="2" t="str">
        <f>'Viajeros Hoteles y Apartamet'!A58</f>
        <v>2008</v>
      </c>
      <c r="B58" s="2" t="str">
        <f>'Viajeros Hoteles y Apartamet'!B58</f>
        <v>11</v>
      </c>
      <c r="C58" s="3">
        <f>'Viajeros Hoteles y Apartamet'!T58</f>
        <v>6128</v>
      </c>
      <c r="D58" s="3" cm="1">
        <f t="array" ref="D58">_xlfn.XLOOKUP(transformación!A49,'[1]Pib Pc'!$A$2:$A$81,_xlfn.XLOOKUP($C$1,'[1]Pib Pc'!B$1:P$1,'[1]Pib Pc'!$B$2:$P$81))</f>
        <v>4360</v>
      </c>
      <c r="E58" s="19" cm="1">
        <f t="array" ref="E58">_xlfn.XLOOKUP(transformación!B49,'[1]IPC Armonizado'!$A$2:$A$250,_xlfn.XLOOKUP($C$1,'[1]IPC Armonizado'!$B$1:$Q$1,'[1]IPC Armonizado'!$B$2:$Q$250))</f>
        <v>92.63</v>
      </c>
      <c r="F58" s="19" cm="1">
        <f t="array" ref="F58">_xlfn.XLOOKUP(transformación!A49,'[1]Desempleo armonizado'!$A$2:$A$101,_xlfn.XLOOKUP($C$1,'[1]Desempleo armonizado'!$B$1:$P$1,'[1]Desempleo armonizado'!$B$2:$P$101))</f>
        <v>7.9</v>
      </c>
      <c r="G58" s="26" cm="1">
        <f t="array" ref="G58">IFERROR(_xlfn.XLOOKUP(transformación!$B49,[1]Forwarkeys!$B$2:$B$1000,_xlfn.XLOOKUP($C$1,[1]Forwarkeys!$C$1:$BA$1,[1]Forwarkeys!$C$2:$BA$1000)),"-")</f>
        <v>456</v>
      </c>
      <c r="H58" s="19">
        <f>España!E58</f>
        <v>92.83</v>
      </c>
      <c r="I58" s="3">
        <f>[1]Aeropuerto!$P51</f>
        <v>319</v>
      </c>
      <c r="J58" s="3" cm="1">
        <f t="array" ref="J58">_xlfn.XLOOKUP(transformación!$B49,[1]Mortalidad!$A$2:$A$301,_xlfn.XLOOKUP($C$1,[1]Mortalidad!$B$1:$P$1,[1]Mortalidad!$B$2:$P$301))</f>
        <v>9069</v>
      </c>
      <c r="K58" s="19" cm="1">
        <f t="array" ref="K58">_xlfn.XLOOKUP(transformación!$B49,'[1]Indice del consumidor'!$A$2:$A$301,_xlfn.XLOOKUP($C$1,'[1]Indice del consumidor'!$B$1:$P$1,'[1]Indice del consumidor'!$B$2:$P$301))</f>
        <v>-28.1</v>
      </c>
      <c r="L58" s="34" t="s">
        <v>702</v>
      </c>
      <c r="M58" s="34" t="s">
        <v>702</v>
      </c>
      <c r="N58" s="34" t="s">
        <v>702</v>
      </c>
    </row>
    <row r="59" spans="1:14" x14ac:dyDescent="0.3">
      <c r="A59" s="2" t="str">
        <f>'Viajeros Hoteles y Apartamet'!A59</f>
        <v>2008</v>
      </c>
      <c r="B59" s="2" t="str">
        <f>'Viajeros Hoteles y Apartamet'!B59</f>
        <v>12</v>
      </c>
      <c r="C59" s="3">
        <f>'Viajeros Hoteles y Apartamet'!T59</f>
        <v>10569</v>
      </c>
      <c r="D59" s="3" cm="1">
        <f t="array" ref="D59">_xlfn.XLOOKUP(transformación!A50,'[1]Pib Pc'!$A$2:$A$81,_xlfn.XLOOKUP($C$1,'[1]Pib Pc'!B$1:P$1,'[1]Pib Pc'!$B$2:$P$81))</f>
        <v>4360</v>
      </c>
      <c r="E59" s="19" cm="1">
        <f t="array" ref="E59">_xlfn.XLOOKUP(transformación!B50,'[1]IPC Armonizado'!$A$2:$A$250,_xlfn.XLOOKUP($C$1,'[1]IPC Armonizado'!$B$1:$Q$1,'[1]IPC Armonizado'!$B$2:$Q$250))</f>
        <v>92.21</v>
      </c>
      <c r="F59" s="19" cm="1">
        <f t="array" ref="F59">_xlfn.XLOOKUP(transformación!A50,'[1]Desempleo armonizado'!$A$2:$A$101,_xlfn.XLOOKUP($C$1,'[1]Desempleo armonizado'!$B$1:$P$1,'[1]Desempleo armonizado'!$B$2:$P$101))</f>
        <v>7.9</v>
      </c>
      <c r="G59" s="26" cm="1">
        <f t="array" ref="G59">IFERROR(_xlfn.XLOOKUP(transformación!$B50,[1]Forwarkeys!$B$2:$B$1000,_xlfn.XLOOKUP($C$1,[1]Forwarkeys!$C$1:$BA$1,[1]Forwarkeys!$C$2:$BA$1000)),"-")</f>
        <v>570</v>
      </c>
      <c r="H59" s="19">
        <f>España!E59</f>
        <v>92.36</v>
      </c>
      <c r="I59" s="3">
        <f>[1]Aeropuerto!$P52</f>
        <v>386</v>
      </c>
      <c r="J59" s="3" cm="1">
        <f t="array" ref="J59">_xlfn.XLOOKUP(transformación!$B50,[1]Mortalidad!$A$2:$A$301,_xlfn.XLOOKUP($C$1,[1]Mortalidad!$B$1:$P$1,[1]Mortalidad!$B$2:$P$301))</f>
        <v>11449</v>
      </c>
      <c r="K59" s="19" cm="1">
        <f t="array" ref="K59">_xlfn.XLOOKUP(transformación!$B50,'[1]Indice del consumidor'!$A$2:$A$301,_xlfn.XLOOKUP($C$1,'[1]Indice del consumidor'!$B$1:$P$1,'[1]Indice del consumidor'!$B$2:$P$301))</f>
        <v>-30.5</v>
      </c>
      <c r="L59" s="34" t="s">
        <v>702</v>
      </c>
      <c r="M59" s="34" t="s">
        <v>702</v>
      </c>
      <c r="N59" s="34" t="s">
        <v>702</v>
      </c>
    </row>
    <row r="60" spans="1:14" x14ac:dyDescent="0.3">
      <c r="A60" s="2" t="str">
        <f>'Viajeros Hoteles y Apartamet'!A60</f>
        <v>2009</v>
      </c>
      <c r="B60" s="2" t="str">
        <f>'Viajeros Hoteles y Apartamet'!B60</f>
        <v>1</v>
      </c>
      <c r="C60" s="3">
        <f>'Viajeros Hoteles y Apartamet'!T60</f>
        <v>5305</v>
      </c>
      <c r="D60" s="3" cm="1">
        <f t="array" ref="D60">_xlfn.XLOOKUP(transformación!A51,'[1]Pib Pc'!$A$2:$A$81,_xlfn.XLOOKUP($C$1,'[1]Pib Pc'!B$1:P$1,'[1]Pib Pc'!$B$2:$P$81))</f>
        <v>3910</v>
      </c>
      <c r="E60" s="19" cm="1">
        <f t="array" ref="E60">_xlfn.XLOOKUP(transformación!B51,'[1]IPC Armonizado'!$A$2:$A$250,_xlfn.XLOOKUP($C$1,'[1]IPC Armonizado'!$B$1:$Q$1,'[1]IPC Armonizado'!$B$2:$Q$250))</f>
        <v>91.41</v>
      </c>
      <c r="F60" s="19" cm="1">
        <f t="array" ref="F60">_xlfn.XLOOKUP(transformación!A51,'[1]Desempleo armonizado'!$A$2:$A$101,_xlfn.XLOOKUP($C$1,'[1]Desempleo armonizado'!$B$1:$P$1,'[1]Desempleo armonizado'!$B$2:$P$101))</f>
        <v>9</v>
      </c>
      <c r="G60" s="26" cm="1">
        <f t="array" ref="G60">IFERROR(_xlfn.XLOOKUP(transformación!$B51,[1]Forwarkeys!$B$2:$B$1000,_xlfn.XLOOKUP($C$1,[1]Forwarkeys!$C$1:$BA$1,[1]Forwarkeys!$C$2:$BA$1000)),"-")</f>
        <v>589</v>
      </c>
      <c r="H60" s="19">
        <f>España!E60</f>
        <v>91.19</v>
      </c>
      <c r="I60" s="3">
        <f>[1]Aeropuerto!$P53</f>
        <v>344</v>
      </c>
      <c r="J60" s="3" cm="1">
        <f t="array" ref="J60">_xlfn.XLOOKUP(transformación!$B51,[1]Mortalidad!$A$2:$A$301,_xlfn.XLOOKUP($C$1,[1]Mortalidad!$B$1:$P$1,[1]Mortalidad!$B$2:$P$301))</f>
        <v>12091</v>
      </c>
      <c r="K60" s="19" cm="1">
        <f t="array" ref="K60">_xlfn.XLOOKUP(transformación!$B51,'[1]Indice del consumidor'!$A$2:$A$301,_xlfn.XLOOKUP($C$1,'[1]Indice del consumidor'!$B$1:$P$1,'[1]Indice del consumidor'!$B$2:$P$301))</f>
        <v>-32.799999999999997</v>
      </c>
      <c r="L60" s="34" t="s">
        <v>702</v>
      </c>
      <c r="M60" s="34" t="s">
        <v>702</v>
      </c>
      <c r="N60" s="34" t="s">
        <v>702</v>
      </c>
    </row>
    <row r="61" spans="1:14" x14ac:dyDescent="0.3">
      <c r="A61" s="2" t="str">
        <f>'Viajeros Hoteles y Apartamet'!A61</f>
        <v>2009</v>
      </c>
      <c r="B61" s="2" t="str">
        <f>'Viajeros Hoteles y Apartamet'!B61</f>
        <v>2</v>
      </c>
      <c r="C61" s="3">
        <f>'Viajeros Hoteles y Apartamet'!T61</f>
        <v>6774</v>
      </c>
      <c r="D61" s="3" cm="1">
        <f t="array" ref="D61">_xlfn.XLOOKUP(transformación!A52,'[1]Pib Pc'!$A$2:$A$81,_xlfn.XLOOKUP($C$1,'[1]Pib Pc'!B$1:P$1,'[1]Pib Pc'!$B$2:$P$81))</f>
        <v>3910</v>
      </c>
      <c r="E61" s="19" cm="1">
        <f t="array" ref="E61">_xlfn.XLOOKUP(transformación!B52,'[1]IPC Armonizado'!$A$2:$A$250,_xlfn.XLOOKUP($C$1,'[1]IPC Armonizado'!$B$1:$Q$1,'[1]IPC Armonizado'!$B$2:$Q$250))</f>
        <v>91.38</v>
      </c>
      <c r="F61" s="19" cm="1">
        <f t="array" ref="F61">_xlfn.XLOOKUP(transformación!A52,'[1]Desempleo armonizado'!$A$2:$A$101,_xlfn.XLOOKUP($C$1,'[1]Desempleo armonizado'!$B$1:$P$1,'[1]Desempleo armonizado'!$B$2:$P$101))</f>
        <v>9</v>
      </c>
      <c r="G61" s="26" cm="1">
        <f t="array" ref="G61">IFERROR(_xlfn.XLOOKUP(transformación!$B52,[1]Forwarkeys!$B$2:$B$1000,_xlfn.XLOOKUP($C$1,[1]Forwarkeys!$C$1:$BA$1,[1]Forwarkeys!$C$2:$BA$1000)),"-")</f>
        <v>532</v>
      </c>
      <c r="H61" s="19">
        <f>España!E61</f>
        <v>91.21</v>
      </c>
      <c r="I61" s="3">
        <f>[1]Aeropuerto!$P54</f>
        <v>395</v>
      </c>
      <c r="J61" s="3" cm="1">
        <f t="array" ref="J61">_xlfn.XLOOKUP(transformación!$B52,[1]Mortalidad!$A$2:$A$301,_xlfn.XLOOKUP($C$1,[1]Mortalidad!$B$1:$P$1,[1]Mortalidad!$B$2:$P$301))</f>
        <v>9477</v>
      </c>
      <c r="K61" s="19" cm="1">
        <f t="array" ref="K61">_xlfn.XLOOKUP(transformación!$B52,'[1]Indice del consumidor'!$A$2:$A$301,_xlfn.XLOOKUP($C$1,'[1]Indice del consumidor'!$B$1:$P$1,'[1]Indice del consumidor'!$B$2:$P$301))</f>
        <v>-33</v>
      </c>
      <c r="L61" s="34" t="s">
        <v>702</v>
      </c>
      <c r="M61" s="34" t="s">
        <v>702</v>
      </c>
      <c r="N61" s="34" t="s">
        <v>702</v>
      </c>
    </row>
    <row r="62" spans="1:14" x14ac:dyDescent="0.3">
      <c r="A62" s="2" t="str">
        <f>'Viajeros Hoteles y Apartamet'!A62</f>
        <v>2009</v>
      </c>
      <c r="B62" s="2" t="str">
        <f>'Viajeros Hoteles y Apartamet'!B62</f>
        <v>3</v>
      </c>
      <c r="C62" s="3">
        <f>'Viajeros Hoteles y Apartamet'!T62</f>
        <v>7422</v>
      </c>
      <c r="D62" s="3" cm="1">
        <f t="array" ref="D62">_xlfn.XLOOKUP(transformación!A53,'[1]Pib Pc'!$A$2:$A$81,_xlfn.XLOOKUP($C$1,'[1]Pib Pc'!B$1:P$1,'[1]Pib Pc'!$B$2:$P$81))</f>
        <v>3910</v>
      </c>
      <c r="E62" s="19" cm="1">
        <f t="array" ref="E62">_xlfn.XLOOKUP(transformación!B53,'[1]IPC Armonizado'!$A$2:$A$250,_xlfn.XLOOKUP($C$1,'[1]IPC Armonizado'!$B$1:$Q$1,'[1]IPC Armonizado'!$B$2:$Q$250))</f>
        <v>92.1</v>
      </c>
      <c r="F62" s="19" cm="1">
        <f t="array" ref="F62">_xlfn.XLOOKUP(transformación!A53,'[1]Desempleo armonizado'!$A$2:$A$101,_xlfn.XLOOKUP($C$1,'[1]Desempleo armonizado'!$B$1:$P$1,'[1]Desempleo armonizado'!$B$2:$P$101))</f>
        <v>9</v>
      </c>
      <c r="G62" s="26" cm="1">
        <f t="array" ref="G62">IFERROR(_xlfn.XLOOKUP(transformación!$B53,[1]Forwarkeys!$B$2:$B$1000,_xlfn.XLOOKUP($C$1,[1]Forwarkeys!$C$1:$BA$1,[1]Forwarkeys!$C$2:$BA$1000)),"-")</f>
        <v>494</v>
      </c>
      <c r="H62" s="19">
        <f>España!E62</f>
        <v>91.36</v>
      </c>
      <c r="I62" s="3">
        <f>[1]Aeropuerto!$P55</f>
        <v>317</v>
      </c>
      <c r="J62" s="3" cm="1">
        <f t="array" ref="J62">_xlfn.XLOOKUP(transformación!$B53,[1]Mortalidad!$A$2:$A$301,_xlfn.XLOOKUP($C$1,[1]Mortalidad!$B$1:$P$1,[1]Mortalidad!$B$2:$P$301))</f>
        <v>9341</v>
      </c>
      <c r="K62" s="19" cm="1">
        <f t="array" ref="K62">_xlfn.XLOOKUP(transformación!$B53,'[1]Indice del consumidor'!$A$2:$A$301,_xlfn.XLOOKUP($C$1,'[1]Indice del consumidor'!$B$1:$P$1,'[1]Indice del consumidor'!$B$2:$P$301))</f>
        <v>-30.8</v>
      </c>
      <c r="L62" s="34" t="s">
        <v>702</v>
      </c>
      <c r="M62" s="34" t="s">
        <v>702</v>
      </c>
      <c r="N62" s="34" t="s">
        <v>702</v>
      </c>
    </row>
    <row r="63" spans="1:14" x14ac:dyDescent="0.3">
      <c r="A63" s="2" t="str">
        <f>'Viajeros Hoteles y Apartamet'!A63</f>
        <v>2009</v>
      </c>
      <c r="B63" s="2" t="str">
        <f>'Viajeros Hoteles y Apartamet'!B63</f>
        <v>4</v>
      </c>
      <c r="C63" s="3">
        <f>'Viajeros Hoteles y Apartamet'!T63</f>
        <v>15264</v>
      </c>
      <c r="D63" s="3" cm="1">
        <f t="array" ref="D63">_xlfn.XLOOKUP(transformación!A54,'[1]Pib Pc'!$A$2:$A$81,_xlfn.XLOOKUP($C$1,'[1]Pib Pc'!B$1:P$1,'[1]Pib Pc'!$B$2:$P$81))</f>
        <v>4170</v>
      </c>
      <c r="E63" s="19" cm="1">
        <f t="array" ref="E63">_xlfn.XLOOKUP(transformación!B54,'[1]IPC Armonizado'!$A$2:$A$250,_xlfn.XLOOKUP($C$1,'[1]IPC Armonizado'!$B$1:$Q$1,'[1]IPC Armonizado'!$B$2:$Q$250))</f>
        <v>92.43</v>
      </c>
      <c r="F63" s="19" cm="1">
        <f t="array" ref="F63">_xlfn.XLOOKUP(transformación!A54,'[1]Desempleo armonizado'!$A$2:$A$101,_xlfn.XLOOKUP($C$1,'[1]Desempleo armonizado'!$B$1:$P$1,'[1]Desempleo armonizado'!$B$2:$P$101))</f>
        <v>9.1999999999999993</v>
      </c>
      <c r="G63" s="26" cm="1">
        <f t="array" ref="G63">IFERROR(_xlfn.XLOOKUP(transformación!$B54,[1]Forwarkeys!$B$2:$B$1000,_xlfn.XLOOKUP($C$1,[1]Forwarkeys!$C$1:$BA$1,[1]Forwarkeys!$C$2:$BA$1000)),"-")</f>
        <v>678</v>
      </c>
      <c r="H63" s="19">
        <f>España!E63</f>
        <v>92.26</v>
      </c>
      <c r="I63" s="3">
        <f>[1]Aeropuerto!$P56</f>
        <v>692</v>
      </c>
      <c r="J63" s="3" cm="1">
        <f t="array" ref="J63">_xlfn.XLOOKUP(transformación!$B54,[1]Mortalidad!$A$2:$A$301,_xlfn.XLOOKUP($C$1,[1]Mortalidad!$B$1:$P$1,[1]Mortalidad!$B$2:$P$301))</f>
        <v>8451</v>
      </c>
      <c r="K63" s="19" cm="1">
        <f t="array" ref="K63">_xlfn.XLOOKUP(transformación!$B54,'[1]Indice del consumidor'!$A$2:$A$301,_xlfn.XLOOKUP($C$1,'[1]Indice del consumidor'!$B$1:$P$1,'[1]Indice del consumidor'!$B$2:$P$301))</f>
        <v>-27</v>
      </c>
      <c r="L63" s="34" t="s">
        <v>702</v>
      </c>
      <c r="M63" s="34" t="s">
        <v>702</v>
      </c>
      <c r="N63" s="34" t="s">
        <v>702</v>
      </c>
    </row>
    <row r="64" spans="1:14" x14ac:dyDescent="0.3">
      <c r="A64" s="2" t="str">
        <f>'Viajeros Hoteles y Apartamet'!A64</f>
        <v>2009</v>
      </c>
      <c r="B64" s="2" t="str">
        <f>'Viajeros Hoteles y Apartamet'!B64</f>
        <v>5</v>
      </c>
      <c r="C64" s="3">
        <f>'Viajeros Hoteles y Apartamet'!T64</f>
        <v>7303</v>
      </c>
      <c r="D64" s="3" cm="1">
        <f t="array" ref="D64">_xlfn.XLOOKUP(transformación!A55,'[1]Pib Pc'!$A$2:$A$81,_xlfn.XLOOKUP($C$1,'[1]Pib Pc'!B$1:P$1,'[1]Pib Pc'!$B$2:$P$81))</f>
        <v>4170</v>
      </c>
      <c r="E64" s="19" cm="1">
        <f t="array" ref="E64">_xlfn.XLOOKUP(transformación!B55,'[1]IPC Armonizado'!$A$2:$A$250,_xlfn.XLOOKUP($C$1,'[1]IPC Armonizado'!$B$1:$Q$1,'[1]IPC Armonizado'!$B$2:$Q$250))</f>
        <v>92.22</v>
      </c>
      <c r="F64" s="19" cm="1">
        <f t="array" ref="F64">_xlfn.XLOOKUP(transformación!A55,'[1]Desempleo armonizado'!$A$2:$A$101,_xlfn.XLOOKUP($C$1,'[1]Desempleo armonizado'!$B$1:$P$1,'[1]Desempleo armonizado'!$B$2:$P$101))</f>
        <v>9.1999999999999993</v>
      </c>
      <c r="G64" s="26" cm="1">
        <f t="array" ref="G64">IFERROR(_xlfn.XLOOKUP(transformación!$B55,[1]Forwarkeys!$B$2:$B$1000,_xlfn.XLOOKUP($C$1,[1]Forwarkeys!$C$1:$BA$1,[1]Forwarkeys!$C$2:$BA$1000)),"-")</f>
        <v>913</v>
      </c>
      <c r="H64" s="19">
        <f>España!E64</f>
        <v>92.22</v>
      </c>
      <c r="I64" s="3">
        <f>[1]Aeropuerto!$P57</f>
        <v>675</v>
      </c>
      <c r="J64" s="3" cm="1">
        <f t="array" ref="J64">_xlfn.XLOOKUP(transformación!$B55,[1]Mortalidad!$A$2:$A$301,_xlfn.XLOOKUP($C$1,[1]Mortalidad!$B$1:$P$1,[1]Mortalidad!$B$2:$P$301))</f>
        <v>8200</v>
      </c>
      <c r="K64" s="19" cm="1">
        <f t="array" ref="K64">_xlfn.XLOOKUP(transformación!$B55,'[1]Indice del consumidor'!$A$2:$A$301,_xlfn.XLOOKUP($C$1,'[1]Indice del consumidor'!$B$1:$P$1,'[1]Indice del consumidor'!$B$2:$P$301))</f>
        <v>-26</v>
      </c>
      <c r="L64" s="34" t="s">
        <v>702</v>
      </c>
      <c r="M64" s="34" t="s">
        <v>702</v>
      </c>
      <c r="N64" s="34" t="s">
        <v>702</v>
      </c>
    </row>
    <row r="65" spans="1:14" x14ac:dyDescent="0.3">
      <c r="A65" s="2" t="str">
        <f>'Viajeros Hoteles y Apartamet'!A65</f>
        <v>2009</v>
      </c>
      <c r="B65" s="2" t="str">
        <f>'Viajeros Hoteles y Apartamet'!B65</f>
        <v>6</v>
      </c>
      <c r="C65" s="3">
        <f>'Viajeros Hoteles y Apartamet'!T65</f>
        <v>19282</v>
      </c>
      <c r="D65" s="3" cm="1">
        <f t="array" ref="D65">_xlfn.XLOOKUP(transformación!A56,'[1]Pib Pc'!$A$2:$A$81,_xlfn.XLOOKUP($C$1,'[1]Pib Pc'!B$1:P$1,'[1]Pib Pc'!$B$2:$P$81))</f>
        <v>4170</v>
      </c>
      <c r="E65" s="19" cm="1">
        <f t="array" ref="E65">_xlfn.XLOOKUP(transformación!B56,'[1]IPC Armonizado'!$A$2:$A$250,_xlfn.XLOOKUP($C$1,'[1]IPC Armonizado'!$B$1:$Q$1,'[1]IPC Armonizado'!$B$2:$Q$250))</f>
        <v>92.38</v>
      </c>
      <c r="F65" s="19" cm="1">
        <f t="array" ref="F65">_xlfn.XLOOKUP(transformación!A56,'[1]Desempleo armonizado'!$A$2:$A$101,_xlfn.XLOOKUP($C$1,'[1]Desempleo armonizado'!$B$1:$P$1,'[1]Desempleo armonizado'!$B$2:$P$101))</f>
        <v>9.1999999999999993</v>
      </c>
      <c r="G65" s="26" cm="1">
        <f t="array" ref="G65">IFERROR(_xlfn.XLOOKUP(transformación!$B56,[1]Forwarkeys!$B$2:$B$1000,_xlfn.XLOOKUP($C$1,[1]Forwarkeys!$C$1:$BA$1,[1]Forwarkeys!$C$2:$BA$1000)),"-")</f>
        <v>570</v>
      </c>
      <c r="H65" s="19">
        <f>España!E65</f>
        <v>92.68</v>
      </c>
      <c r="I65" s="3">
        <f>[1]Aeropuerto!$P58</f>
        <v>475</v>
      </c>
      <c r="J65" s="3" cm="1">
        <f t="array" ref="J65">_xlfn.XLOOKUP(transformación!$B56,[1]Mortalidad!$A$2:$A$301,_xlfn.XLOOKUP($C$1,[1]Mortalidad!$B$1:$P$1,[1]Mortalidad!$B$2:$P$301))</f>
        <v>7680</v>
      </c>
      <c r="K65" s="19" cm="1">
        <f t="array" ref="K65">_xlfn.XLOOKUP(transformación!$B56,'[1]Indice del consumidor'!$A$2:$A$301,_xlfn.XLOOKUP($C$1,'[1]Indice del consumidor'!$B$1:$P$1,'[1]Indice del consumidor'!$B$2:$P$301))</f>
        <v>-23.2</v>
      </c>
      <c r="L65" s="34" t="s">
        <v>702</v>
      </c>
      <c r="M65" s="34" t="s">
        <v>702</v>
      </c>
      <c r="N65" s="34" t="s">
        <v>702</v>
      </c>
    </row>
    <row r="66" spans="1:14" x14ac:dyDescent="0.3">
      <c r="A66" s="2" t="str">
        <f>'Viajeros Hoteles y Apartamet'!A66</f>
        <v>2009</v>
      </c>
      <c r="B66" s="2" t="str">
        <f>'Viajeros Hoteles y Apartamet'!B66</f>
        <v>7</v>
      </c>
      <c r="C66" s="3">
        <f>'Viajeros Hoteles y Apartamet'!T66</f>
        <v>19990</v>
      </c>
      <c r="D66" s="3" cm="1">
        <f t="array" ref="D66">_xlfn.XLOOKUP(transformación!A57,'[1]Pib Pc'!$A$2:$A$81,_xlfn.XLOOKUP($C$1,'[1]Pib Pc'!B$1:P$1,'[1]Pib Pc'!$B$2:$P$81))</f>
        <v>4180</v>
      </c>
      <c r="E66" s="19" cm="1">
        <f t="array" ref="E66">_xlfn.XLOOKUP(transformación!B57,'[1]IPC Armonizado'!$A$2:$A$250,_xlfn.XLOOKUP($C$1,'[1]IPC Armonizado'!$B$1:$Q$1,'[1]IPC Armonizado'!$B$2:$Q$250))</f>
        <v>92.03</v>
      </c>
      <c r="F66" s="19" cm="1">
        <f t="array" ref="F66">_xlfn.XLOOKUP(transformación!A57,'[1]Desempleo armonizado'!$A$2:$A$101,_xlfn.XLOOKUP($C$1,'[1]Desempleo armonizado'!$B$1:$P$1,'[1]Desempleo armonizado'!$B$2:$P$101))</f>
        <v>10</v>
      </c>
      <c r="G66" s="26" cm="1">
        <f t="array" ref="G66">IFERROR(_xlfn.XLOOKUP(transformación!$B57,[1]Forwarkeys!$B$2:$B$1000,_xlfn.XLOOKUP($C$1,[1]Forwarkeys!$C$1:$BA$1,[1]Forwarkeys!$C$2:$BA$1000)),"-")</f>
        <v>1333</v>
      </c>
      <c r="H66" s="19">
        <f>España!E66</f>
        <v>91.92</v>
      </c>
      <c r="I66" s="3">
        <f>[1]Aeropuerto!$P59</f>
        <v>704</v>
      </c>
      <c r="J66" s="3" cm="1">
        <f t="array" ref="J66">_xlfn.XLOOKUP(transformación!$B57,[1]Mortalidad!$A$2:$A$301,_xlfn.XLOOKUP($C$1,[1]Mortalidad!$B$1:$P$1,[1]Mortalidad!$B$2:$P$301))</f>
        <v>7377</v>
      </c>
      <c r="K66" s="19" cm="1">
        <f t="array" ref="K66">_xlfn.XLOOKUP(transformación!$B57,'[1]Indice del consumidor'!$A$2:$A$301,_xlfn.XLOOKUP($C$1,'[1]Indice del consumidor'!$B$1:$P$1,'[1]Indice del consumidor'!$B$2:$P$301))</f>
        <v>-17.600000000000001</v>
      </c>
      <c r="L66" s="34" t="s">
        <v>702</v>
      </c>
      <c r="M66" s="34" t="s">
        <v>702</v>
      </c>
      <c r="N66" s="34" t="s">
        <v>702</v>
      </c>
    </row>
    <row r="67" spans="1:14" x14ac:dyDescent="0.3">
      <c r="A67" s="2" t="str">
        <f>'Viajeros Hoteles y Apartamet'!A67</f>
        <v>2009</v>
      </c>
      <c r="B67" s="2" t="str">
        <f>'Viajeros Hoteles y Apartamet'!B67</f>
        <v>8</v>
      </c>
      <c r="C67" s="3">
        <f>'Viajeros Hoteles y Apartamet'!T67</f>
        <v>29612</v>
      </c>
      <c r="D67" s="3" cm="1">
        <f t="array" ref="D67">_xlfn.XLOOKUP(transformación!A58,'[1]Pib Pc'!$A$2:$A$81,_xlfn.XLOOKUP($C$1,'[1]Pib Pc'!B$1:P$1,'[1]Pib Pc'!$B$2:$P$81))</f>
        <v>4180</v>
      </c>
      <c r="E67" s="19" cm="1">
        <f t="array" ref="E67">_xlfn.XLOOKUP(transformación!B58,'[1]IPC Armonizado'!$A$2:$A$250,_xlfn.XLOOKUP($C$1,'[1]IPC Armonizado'!$B$1:$Q$1,'[1]IPC Armonizado'!$B$2:$Q$250))</f>
        <v>91.84</v>
      </c>
      <c r="F67" s="19" cm="1">
        <f t="array" ref="F67">_xlfn.XLOOKUP(transformación!A58,'[1]Desempleo armonizado'!$A$2:$A$101,_xlfn.XLOOKUP($C$1,'[1]Desempleo armonizado'!$B$1:$P$1,'[1]Desempleo armonizado'!$B$2:$P$101))</f>
        <v>10</v>
      </c>
      <c r="G67" s="26" cm="1">
        <f t="array" ref="G67">IFERROR(_xlfn.XLOOKUP(transformación!$B58,[1]Forwarkeys!$B$2:$B$1000,_xlfn.XLOOKUP($C$1,[1]Forwarkeys!$C$1:$BA$1,[1]Forwarkeys!$C$2:$BA$1000)),"-")</f>
        <v>1105</v>
      </c>
      <c r="H67" s="19">
        <f>España!E67</f>
        <v>92.29</v>
      </c>
      <c r="I67" s="3">
        <f>[1]Aeropuerto!$P60</f>
        <v>611</v>
      </c>
      <c r="J67" s="3" cm="1">
        <f t="array" ref="J67">_xlfn.XLOOKUP(transformación!$B58,[1]Mortalidad!$A$2:$A$301,_xlfn.XLOOKUP($C$1,[1]Mortalidad!$B$1:$P$1,[1]Mortalidad!$B$2:$P$301))</f>
        <v>7979</v>
      </c>
      <c r="K67" s="19" cm="1">
        <f t="array" ref="K67">_xlfn.XLOOKUP(transformación!$B58,'[1]Indice del consumidor'!$A$2:$A$301,_xlfn.XLOOKUP($C$1,'[1]Indice del consumidor'!$B$1:$P$1,'[1]Indice del consumidor'!$B$2:$P$301))</f>
        <v>-15.3</v>
      </c>
      <c r="L67" s="34" t="s">
        <v>702</v>
      </c>
      <c r="M67" s="34" t="s">
        <v>702</v>
      </c>
      <c r="N67" s="34" t="s">
        <v>702</v>
      </c>
    </row>
    <row r="68" spans="1:14" x14ac:dyDescent="0.3">
      <c r="A68" s="2" t="str">
        <f>'Viajeros Hoteles y Apartamet'!A68</f>
        <v>2009</v>
      </c>
      <c r="B68" s="2" t="str">
        <f>'Viajeros Hoteles y Apartamet'!B68</f>
        <v>9</v>
      </c>
      <c r="C68" s="3">
        <f>'Viajeros Hoteles y Apartamet'!T68</f>
        <v>14986</v>
      </c>
      <c r="D68" s="3" cm="1">
        <f t="array" ref="D68">_xlfn.XLOOKUP(transformación!A59,'[1]Pib Pc'!$A$2:$A$81,_xlfn.XLOOKUP($C$1,'[1]Pib Pc'!B$1:P$1,'[1]Pib Pc'!$B$2:$P$81))</f>
        <v>4180</v>
      </c>
      <c r="E68" s="19" cm="1">
        <f t="array" ref="E68">_xlfn.XLOOKUP(transformación!B59,'[1]IPC Armonizado'!$A$2:$A$250,_xlfn.XLOOKUP($C$1,'[1]IPC Armonizado'!$B$1:$Q$1,'[1]IPC Armonizado'!$B$2:$Q$250))</f>
        <v>91.77</v>
      </c>
      <c r="F68" s="19" cm="1">
        <f t="array" ref="F68">_xlfn.XLOOKUP(transformación!A59,'[1]Desempleo armonizado'!$A$2:$A$101,_xlfn.XLOOKUP($C$1,'[1]Desempleo armonizado'!$B$1:$P$1,'[1]Desempleo armonizado'!$B$2:$P$101))</f>
        <v>10</v>
      </c>
      <c r="G68" s="26" cm="1">
        <f t="array" ref="G68">IFERROR(_xlfn.XLOOKUP(transformación!$B59,[1]Forwarkeys!$B$2:$B$1000,_xlfn.XLOOKUP($C$1,[1]Forwarkeys!$C$1:$BA$1,[1]Forwarkeys!$C$2:$BA$1000)),"-")</f>
        <v>1238</v>
      </c>
      <c r="H68" s="19">
        <f>España!E68</f>
        <v>92.06</v>
      </c>
      <c r="I68" s="3">
        <f>[1]Aeropuerto!$P61</f>
        <v>700</v>
      </c>
      <c r="J68" s="3" cm="1">
        <f t="array" ref="J68">_xlfn.XLOOKUP(transformación!$B59,[1]Mortalidad!$A$2:$A$301,_xlfn.XLOOKUP($C$1,[1]Mortalidad!$B$1:$P$1,[1]Mortalidad!$B$2:$P$301))</f>
        <v>7407</v>
      </c>
      <c r="K68" s="19" cm="1">
        <f t="array" ref="K68">_xlfn.XLOOKUP(transformación!$B59,'[1]Indice del consumidor'!$A$2:$A$301,_xlfn.XLOOKUP($C$1,'[1]Indice del consumidor'!$B$1:$P$1,'[1]Indice del consumidor'!$B$2:$P$301))</f>
        <v>-10.3</v>
      </c>
      <c r="L68" s="34" t="s">
        <v>702</v>
      </c>
      <c r="M68" s="34" t="s">
        <v>702</v>
      </c>
      <c r="N68" s="34" t="s">
        <v>702</v>
      </c>
    </row>
    <row r="69" spans="1:14" x14ac:dyDescent="0.3">
      <c r="A69" s="2" t="str">
        <f>'Viajeros Hoteles y Apartamet'!A69</f>
        <v>2009</v>
      </c>
      <c r="B69" s="2" t="str">
        <f>'Viajeros Hoteles y Apartamet'!B69</f>
        <v>10</v>
      </c>
      <c r="C69" s="3">
        <f>'Viajeros Hoteles y Apartamet'!T69</f>
        <v>7007</v>
      </c>
      <c r="D69" s="3" cm="1">
        <f t="array" ref="D69">_xlfn.XLOOKUP(transformación!A60,'[1]Pib Pc'!$A$2:$A$81,_xlfn.XLOOKUP($C$1,'[1]Pib Pc'!B$1:P$1,'[1]Pib Pc'!$B$2:$P$81))</f>
        <v>4340</v>
      </c>
      <c r="E69" s="19" cm="1">
        <f t="array" ref="E69">_xlfn.XLOOKUP(transformación!B60,'[1]IPC Armonizado'!$A$2:$A$250,_xlfn.XLOOKUP($C$1,'[1]IPC Armonizado'!$B$1:$Q$1,'[1]IPC Armonizado'!$B$2:$Q$250))</f>
        <v>91.78</v>
      </c>
      <c r="F69" s="19" cm="1">
        <f t="array" ref="F69">_xlfn.XLOOKUP(transformación!A60,'[1]Desempleo armonizado'!$A$2:$A$101,_xlfn.XLOOKUP($C$1,'[1]Desempleo armonizado'!$B$1:$P$1,'[1]Desempleo armonizado'!$B$2:$P$101))</f>
        <v>10.199999999999999</v>
      </c>
      <c r="G69" s="26" cm="1">
        <f t="array" ref="G69">IFERROR(_xlfn.XLOOKUP(transformación!$B60,[1]Forwarkeys!$B$2:$B$1000,_xlfn.XLOOKUP($C$1,[1]Forwarkeys!$C$1:$BA$1,[1]Forwarkeys!$C$2:$BA$1000)),"-")</f>
        <v>792</v>
      </c>
      <c r="H69" s="19">
        <f>España!E69</f>
        <v>92.71</v>
      </c>
      <c r="I69" s="3">
        <f>[1]Aeropuerto!$P62</f>
        <v>509</v>
      </c>
      <c r="J69" s="3" cm="1">
        <f t="array" ref="J69">_xlfn.XLOOKUP(transformación!$B60,[1]Mortalidad!$A$2:$A$301,_xlfn.XLOOKUP($C$1,[1]Mortalidad!$B$1:$P$1,[1]Mortalidad!$B$2:$P$301))</f>
        <v>8045</v>
      </c>
      <c r="K69" s="19" cm="1">
        <f t="array" ref="K69">_xlfn.XLOOKUP(transformación!$B60,'[1]Indice del consumidor'!$A$2:$A$301,_xlfn.XLOOKUP($C$1,'[1]Indice del consumidor'!$B$1:$P$1,'[1]Indice del consumidor'!$B$2:$P$301))</f>
        <v>-14</v>
      </c>
      <c r="L69" s="34" t="s">
        <v>702</v>
      </c>
      <c r="M69" s="34" t="s">
        <v>702</v>
      </c>
      <c r="N69" s="34" t="s">
        <v>702</v>
      </c>
    </row>
    <row r="70" spans="1:14" x14ac:dyDescent="0.3">
      <c r="A70" s="2" t="str">
        <f>'Viajeros Hoteles y Apartamet'!A70</f>
        <v>2009</v>
      </c>
      <c r="B70" s="2" t="str">
        <f>'Viajeros Hoteles y Apartamet'!B70</f>
        <v>11</v>
      </c>
      <c r="C70" s="3">
        <f>'Viajeros Hoteles y Apartamet'!T70</f>
        <v>5099</v>
      </c>
      <c r="D70" s="3" cm="1">
        <f t="array" ref="D70">_xlfn.XLOOKUP(transformación!A61,'[1]Pib Pc'!$A$2:$A$81,_xlfn.XLOOKUP($C$1,'[1]Pib Pc'!B$1:P$1,'[1]Pib Pc'!$B$2:$P$81))</f>
        <v>4340</v>
      </c>
      <c r="E70" s="19" cm="1">
        <f t="array" ref="E70">_xlfn.XLOOKUP(transformación!B61,'[1]IPC Armonizado'!$A$2:$A$250,_xlfn.XLOOKUP($C$1,'[1]IPC Armonizado'!$B$1:$Q$1,'[1]IPC Armonizado'!$B$2:$Q$250))</f>
        <v>91.92</v>
      </c>
      <c r="F70" s="19" cm="1">
        <f t="array" ref="F70">_xlfn.XLOOKUP(transformación!A61,'[1]Desempleo armonizado'!$A$2:$A$101,_xlfn.XLOOKUP($C$1,'[1]Desempleo armonizado'!$B$1:$P$1,'[1]Desempleo armonizado'!$B$2:$P$101))</f>
        <v>10.199999999999999</v>
      </c>
      <c r="G70" s="26" cm="1">
        <f t="array" ref="G70">IFERROR(_xlfn.XLOOKUP(transformación!$B61,[1]Forwarkeys!$B$2:$B$1000,_xlfn.XLOOKUP($C$1,[1]Forwarkeys!$C$1:$BA$1,[1]Forwarkeys!$C$2:$BA$1000)),"-")</f>
        <v>912</v>
      </c>
      <c r="H70" s="19">
        <f>España!E70</f>
        <v>93.21</v>
      </c>
      <c r="I70" s="3">
        <f>[1]Aeropuerto!$P63</f>
        <v>462</v>
      </c>
      <c r="J70" s="3" cm="1">
        <f t="array" ref="J70">_xlfn.XLOOKUP(transformación!$B61,[1]Mortalidad!$A$2:$A$301,_xlfn.XLOOKUP($C$1,[1]Mortalidad!$B$1:$P$1,[1]Mortalidad!$B$2:$P$301))</f>
        <v>8273</v>
      </c>
      <c r="K70" s="19" cm="1">
        <f t="array" ref="K70">_xlfn.XLOOKUP(transformación!$B61,'[1]Indice del consumidor'!$A$2:$A$301,_xlfn.XLOOKUP($C$1,'[1]Indice del consumidor'!$B$1:$P$1,'[1]Indice del consumidor'!$B$2:$P$301))</f>
        <v>-16.399999999999999</v>
      </c>
      <c r="L70" s="34" t="s">
        <v>702</v>
      </c>
      <c r="M70" s="34" t="s">
        <v>702</v>
      </c>
      <c r="N70" s="34" t="s">
        <v>702</v>
      </c>
    </row>
    <row r="71" spans="1:14" x14ac:dyDescent="0.3">
      <c r="A71" s="2" t="str">
        <f>'Viajeros Hoteles y Apartamet'!A71</f>
        <v>2009</v>
      </c>
      <c r="B71" s="2" t="str">
        <f>'Viajeros Hoteles y Apartamet'!B71</f>
        <v>12</v>
      </c>
      <c r="C71" s="3">
        <f>'Viajeros Hoteles y Apartamet'!T71</f>
        <v>3641</v>
      </c>
      <c r="D71" s="3" cm="1">
        <f t="array" ref="D71">_xlfn.XLOOKUP(transformación!A62,'[1]Pib Pc'!$A$2:$A$81,_xlfn.XLOOKUP($C$1,'[1]Pib Pc'!B$1:P$1,'[1]Pib Pc'!$B$2:$P$81))</f>
        <v>4340</v>
      </c>
      <c r="E71" s="19" cm="1">
        <f t="array" ref="E71">_xlfn.XLOOKUP(transformación!B62,'[1]IPC Armonizado'!$A$2:$A$250,_xlfn.XLOOKUP($C$1,'[1]IPC Armonizado'!$B$1:$Q$1,'[1]IPC Armonizado'!$B$2:$Q$250))</f>
        <v>92.08</v>
      </c>
      <c r="F71" s="19" cm="1">
        <f t="array" ref="F71">_xlfn.XLOOKUP(transformación!A62,'[1]Desempleo armonizado'!$A$2:$A$101,_xlfn.XLOOKUP($C$1,'[1]Desempleo armonizado'!$B$1:$P$1,'[1]Desempleo armonizado'!$B$2:$P$101))</f>
        <v>10.199999999999999</v>
      </c>
      <c r="G71" s="26" cm="1">
        <f t="array" ref="G71">IFERROR(_xlfn.XLOOKUP(transformación!$B62,[1]Forwarkeys!$B$2:$B$1000,_xlfn.XLOOKUP($C$1,[1]Forwarkeys!$C$1:$BA$1,[1]Forwarkeys!$C$2:$BA$1000)),"-")</f>
        <v>1064</v>
      </c>
      <c r="H71" s="19">
        <f>España!E71</f>
        <v>93.19</v>
      </c>
      <c r="I71" s="3">
        <f>[1]Aeropuerto!$P64</f>
        <v>566</v>
      </c>
      <c r="J71" s="3" cm="1">
        <f t="array" ref="J71">_xlfn.XLOOKUP(transformación!$B62,[1]Mortalidad!$A$2:$A$301,_xlfn.XLOOKUP($C$1,[1]Mortalidad!$B$1:$P$1,[1]Mortalidad!$B$2:$P$301))</f>
        <v>10113</v>
      </c>
      <c r="K71" s="19" cm="1">
        <f t="array" ref="K71">_xlfn.XLOOKUP(transformación!$B62,'[1]Indice del consumidor'!$A$2:$A$301,_xlfn.XLOOKUP($C$1,'[1]Indice del consumidor'!$B$1:$P$1,'[1]Indice del consumidor'!$B$2:$P$301))</f>
        <v>-19.399999999999999</v>
      </c>
      <c r="L71" s="34" t="s">
        <v>702</v>
      </c>
      <c r="M71" s="34" t="s">
        <v>702</v>
      </c>
      <c r="N71" s="34" t="s">
        <v>702</v>
      </c>
    </row>
    <row r="72" spans="1:14" x14ac:dyDescent="0.3">
      <c r="A72" s="2" t="str">
        <f>'Viajeros Hoteles y Apartamet'!A72</f>
        <v>2010</v>
      </c>
      <c r="B72" s="2" t="str">
        <f>'Viajeros Hoteles y Apartamet'!B72</f>
        <v>1</v>
      </c>
      <c r="C72" s="3">
        <f>'Viajeros Hoteles y Apartamet'!T72</f>
        <v>2357</v>
      </c>
      <c r="D72" s="3" cm="1">
        <f t="array" ref="D72">_xlfn.XLOOKUP(transformación!A63,'[1]Pib Pc'!$A$2:$A$81,_xlfn.XLOOKUP($C$1,'[1]Pib Pc'!B$1:P$1,'[1]Pib Pc'!$B$2:$P$81))</f>
        <v>4070</v>
      </c>
      <c r="E72" s="19" cm="1">
        <f t="array" ref="E72">_xlfn.XLOOKUP(transformación!B63,'[1]IPC Armonizado'!$A$2:$A$250,_xlfn.XLOOKUP($C$1,'[1]IPC Armonizado'!$B$1:$Q$1,'[1]IPC Armonizado'!$B$2:$Q$250))</f>
        <v>91.5</v>
      </c>
      <c r="F72" s="19" cm="1">
        <f t="array" ref="F72">_xlfn.XLOOKUP(transformación!A63,'[1]Desempleo armonizado'!$A$2:$A$101,_xlfn.XLOOKUP($C$1,'[1]Desempleo armonizado'!$B$1:$P$1,'[1]Desempleo armonizado'!$B$2:$P$101))</f>
        <v>10.7</v>
      </c>
      <c r="G72" s="26" cm="1">
        <f t="array" ref="G72">IFERROR(_xlfn.XLOOKUP(transformación!$B63,[1]Forwarkeys!$B$2:$B$1000,_xlfn.XLOOKUP($C$1,[1]Forwarkeys!$C$1:$BA$1,[1]Forwarkeys!$C$2:$BA$1000)),"-")</f>
        <v>1064</v>
      </c>
      <c r="H72" s="19">
        <f>España!E72</f>
        <v>91.82</v>
      </c>
      <c r="I72" s="3">
        <f>[1]Aeropuerto!$P65</f>
        <v>558</v>
      </c>
      <c r="J72" s="3" cm="1">
        <f t="array" ref="J72">_xlfn.XLOOKUP(transformación!$B63,[1]Mortalidad!$A$2:$A$301,_xlfn.XLOOKUP($C$1,[1]Mortalidad!$B$1:$P$1,[1]Mortalidad!$B$2:$P$301))</f>
        <v>10431</v>
      </c>
      <c r="K72" s="19" cm="1">
        <f t="array" ref="K72">_xlfn.XLOOKUP(transformación!$B63,'[1]Indice del consumidor'!$A$2:$A$301,_xlfn.XLOOKUP($C$1,'[1]Indice del consumidor'!$B$1:$P$1,'[1]Indice del consumidor'!$B$2:$P$301))</f>
        <v>-17.7</v>
      </c>
      <c r="L72" s="34" t="s">
        <v>702</v>
      </c>
      <c r="M72" s="34" t="s">
        <v>702</v>
      </c>
      <c r="N72" s="34" t="s">
        <v>702</v>
      </c>
    </row>
    <row r="73" spans="1:14" x14ac:dyDescent="0.3">
      <c r="A73" s="2" t="str">
        <f>'Viajeros Hoteles y Apartamet'!A73</f>
        <v>2010</v>
      </c>
      <c r="B73" s="2" t="str">
        <f>'Viajeros Hoteles y Apartamet'!B73</f>
        <v>2</v>
      </c>
      <c r="C73" s="3">
        <f>'Viajeros Hoteles y Apartamet'!T73</f>
        <v>15151</v>
      </c>
      <c r="D73" s="3" cm="1">
        <f t="array" ref="D73">_xlfn.XLOOKUP(transformación!A64,'[1]Pib Pc'!$A$2:$A$81,_xlfn.XLOOKUP($C$1,'[1]Pib Pc'!B$1:P$1,'[1]Pib Pc'!$B$2:$P$81))</f>
        <v>4070</v>
      </c>
      <c r="E73" s="19" cm="1">
        <f t="array" ref="E73">_xlfn.XLOOKUP(transformación!B64,'[1]IPC Armonizado'!$A$2:$A$250,_xlfn.XLOOKUP($C$1,'[1]IPC Armonizado'!$B$1:$Q$1,'[1]IPC Armonizado'!$B$2:$Q$250))</f>
        <v>91.55</v>
      </c>
      <c r="F73" s="19" cm="1">
        <f t="array" ref="F73">_xlfn.XLOOKUP(transformación!A64,'[1]Desempleo armonizado'!$A$2:$A$101,_xlfn.XLOOKUP($C$1,'[1]Desempleo armonizado'!$B$1:$P$1,'[1]Desempleo armonizado'!$B$2:$P$101))</f>
        <v>10.7</v>
      </c>
      <c r="G73" s="26" cm="1">
        <f t="array" ref="G73">IFERROR(_xlfn.XLOOKUP(transformación!$B64,[1]Forwarkeys!$B$2:$B$1000,_xlfn.XLOOKUP($C$1,[1]Forwarkeys!$C$1:$BA$1,[1]Forwarkeys!$C$2:$BA$1000)),"-")</f>
        <v>969</v>
      </c>
      <c r="H73" s="19">
        <f>España!E73</f>
        <v>91.61</v>
      </c>
      <c r="I73" s="3">
        <f>[1]Aeropuerto!$P66</f>
        <v>591</v>
      </c>
      <c r="J73" s="3" cm="1">
        <f t="array" ref="J73">_xlfn.XLOOKUP(transformación!$B64,[1]Mortalidad!$A$2:$A$301,_xlfn.XLOOKUP($C$1,[1]Mortalidad!$B$1:$P$1,[1]Mortalidad!$B$2:$P$301))</f>
        <v>9497</v>
      </c>
      <c r="K73" s="19" cm="1">
        <f t="array" ref="K73">_xlfn.XLOOKUP(transformación!$B64,'[1]Indice del consumidor'!$A$2:$A$301,_xlfn.XLOOKUP($C$1,'[1]Indice del consumidor'!$B$1:$P$1,'[1]Indice del consumidor'!$B$2:$P$301))</f>
        <v>-20.399999999999999</v>
      </c>
      <c r="L73" s="34" t="s">
        <v>702</v>
      </c>
      <c r="M73" s="34" t="s">
        <v>702</v>
      </c>
      <c r="N73" s="34" t="s">
        <v>702</v>
      </c>
    </row>
    <row r="74" spans="1:14" x14ac:dyDescent="0.3">
      <c r="A74" s="2" t="str">
        <f>'Viajeros Hoteles y Apartamet'!A74</f>
        <v>2010</v>
      </c>
      <c r="B74" s="2" t="str">
        <f>'Viajeros Hoteles y Apartamet'!B74</f>
        <v>3</v>
      </c>
      <c r="C74" s="3">
        <f>'Viajeros Hoteles y Apartamet'!T74</f>
        <v>12468</v>
      </c>
      <c r="D74" s="3" cm="1">
        <f t="array" ref="D74">_xlfn.XLOOKUP(transformación!A65,'[1]Pib Pc'!$A$2:$A$81,_xlfn.XLOOKUP($C$1,'[1]Pib Pc'!B$1:P$1,'[1]Pib Pc'!$B$2:$P$81))</f>
        <v>4070</v>
      </c>
      <c r="E74" s="19" cm="1">
        <f t="array" ref="E74">_xlfn.XLOOKUP(transformación!B65,'[1]IPC Armonizado'!$A$2:$A$250,_xlfn.XLOOKUP($C$1,'[1]IPC Armonizado'!$B$1:$Q$1,'[1]IPC Armonizado'!$B$2:$Q$250))</f>
        <v>92.67</v>
      </c>
      <c r="F74" s="19" cm="1">
        <f t="array" ref="F74">_xlfn.XLOOKUP(transformación!A65,'[1]Desempleo armonizado'!$A$2:$A$101,_xlfn.XLOOKUP($C$1,'[1]Desempleo armonizado'!$B$1:$P$1,'[1]Desempleo armonizado'!$B$2:$P$101))</f>
        <v>10.7</v>
      </c>
      <c r="G74" s="26" cm="1">
        <f t="array" ref="G74">IFERROR(_xlfn.XLOOKUP(transformación!$B65,[1]Forwarkeys!$B$2:$B$1000,_xlfn.XLOOKUP($C$1,[1]Forwarkeys!$C$1:$BA$1,[1]Forwarkeys!$C$2:$BA$1000)),"-")</f>
        <v>1083</v>
      </c>
      <c r="H74" s="19">
        <f>España!E74</f>
        <v>93.8</v>
      </c>
      <c r="I74" s="3">
        <f>[1]Aeropuerto!$P67</f>
        <v>703</v>
      </c>
      <c r="J74" s="3" cm="1">
        <f t="array" ref="J74">_xlfn.XLOOKUP(transformación!$B65,[1]Mortalidad!$A$2:$A$301,_xlfn.XLOOKUP($C$1,[1]Mortalidad!$B$1:$P$1,[1]Mortalidad!$B$2:$P$301))</f>
        <v>9687</v>
      </c>
      <c r="K74" s="19" cm="1">
        <f t="array" ref="K74">_xlfn.XLOOKUP(transformación!$B65,'[1]Indice del consumidor'!$A$2:$A$301,_xlfn.XLOOKUP($C$1,'[1]Indice del consumidor'!$B$1:$P$1,'[1]Indice del consumidor'!$B$2:$P$301))</f>
        <v>-22.6</v>
      </c>
      <c r="L74" s="34" t="s">
        <v>702</v>
      </c>
      <c r="M74" s="34" t="s">
        <v>702</v>
      </c>
      <c r="N74" s="34" t="s">
        <v>702</v>
      </c>
    </row>
    <row r="75" spans="1:14" x14ac:dyDescent="0.3">
      <c r="A75" s="2" t="str">
        <f>'Viajeros Hoteles y Apartamet'!A75</f>
        <v>2010</v>
      </c>
      <c r="B75" s="2" t="str">
        <f>'Viajeros Hoteles y Apartamet'!B75</f>
        <v>4</v>
      </c>
      <c r="C75" s="3">
        <f>'Viajeros Hoteles y Apartamet'!T75</f>
        <v>12965</v>
      </c>
      <c r="D75" s="3" cm="1">
        <f t="array" ref="D75">_xlfn.XLOOKUP(transformación!A66,'[1]Pib Pc'!$A$2:$A$81,_xlfn.XLOOKUP($C$1,'[1]Pib Pc'!B$1:P$1,'[1]Pib Pc'!$B$2:$P$81))</f>
        <v>4260</v>
      </c>
      <c r="E75" s="19" cm="1">
        <f t="array" ref="E75">_xlfn.XLOOKUP(transformación!B66,'[1]IPC Armonizado'!$A$2:$A$250,_xlfn.XLOOKUP($C$1,'[1]IPC Armonizado'!$B$1:$Q$1,'[1]IPC Armonizado'!$B$2:$Q$250))</f>
        <v>93.06</v>
      </c>
      <c r="F75" s="19" cm="1">
        <f t="array" ref="F75">_xlfn.XLOOKUP(transformación!A66,'[1]Desempleo armonizado'!$A$2:$A$101,_xlfn.XLOOKUP($C$1,'[1]Desempleo armonizado'!$B$1:$P$1,'[1]Desempleo armonizado'!$B$2:$P$101))</f>
        <v>10.8</v>
      </c>
      <c r="G75" s="26" cm="1">
        <f t="array" ref="G75">IFERROR(_xlfn.XLOOKUP(transformación!$B66,[1]Forwarkeys!$B$2:$B$1000,_xlfn.XLOOKUP($C$1,[1]Forwarkeys!$C$1:$BA$1,[1]Forwarkeys!$C$2:$BA$1000)),"-")</f>
        <v>1064</v>
      </c>
      <c r="H75" s="19">
        <f>España!E75</f>
        <v>94.46</v>
      </c>
      <c r="I75" s="3">
        <f>[1]Aeropuerto!$P68</f>
        <v>857</v>
      </c>
      <c r="J75" s="3" cm="1">
        <f t="array" ref="J75">_xlfn.XLOOKUP(transformación!$B66,[1]Mortalidad!$A$2:$A$301,_xlfn.XLOOKUP($C$1,[1]Mortalidad!$B$1:$P$1,[1]Mortalidad!$B$2:$P$301))</f>
        <v>8723</v>
      </c>
      <c r="K75" s="19" cm="1">
        <f t="array" ref="K75">_xlfn.XLOOKUP(transformación!$B66,'[1]Indice del consumidor'!$A$2:$A$301,_xlfn.XLOOKUP($C$1,'[1]Indice del consumidor'!$B$1:$P$1,'[1]Indice del consumidor'!$B$2:$P$301))</f>
        <v>-22.5</v>
      </c>
      <c r="L75" s="34" t="s">
        <v>702</v>
      </c>
      <c r="M75" s="34" t="s">
        <v>702</v>
      </c>
      <c r="N75" s="34" t="s">
        <v>702</v>
      </c>
    </row>
    <row r="76" spans="1:14" x14ac:dyDescent="0.3">
      <c r="A76" s="2" t="str">
        <f>'Viajeros Hoteles y Apartamet'!A76</f>
        <v>2010</v>
      </c>
      <c r="B76" s="2" t="str">
        <f>'Viajeros Hoteles y Apartamet'!B76</f>
        <v>5</v>
      </c>
      <c r="C76" s="3">
        <f>'Viajeros Hoteles y Apartamet'!T76</f>
        <v>6828</v>
      </c>
      <c r="D76" s="3" cm="1">
        <f t="array" ref="D76">_xlfn.XLOOKUP(transformación!A67,'[1]Pib Pc'!$A$2:$A$81,_xlfn.XLOOKUP($C$1,'[1]Pib Pc'!B$1:P$1,'[1]Pib Pc'!$B$2:$P$81))</f>
        <v>4260</v>
      </c>
      <c r="E76" s="19" cm="1">
        <f t="array" ref="E76">_xlfn.XLOOKUP(transformación!B67,'[1]IPC Armonizado'!$A$2:$A$250,_xlfn.XLOOKUP($C$1,'[1]IPC Armonizado'!$B$1:$Q$1,'[1]IPC Armonizado'!$B$2:$Q$250))</f>
        <v>93.23</v>
      </c>
      <c r="F76" s="19" cm="1">
        <f t="array" ref="F76">_xlfn.XLOOKUP(transformación!A67,'[1]Desempleo armonizado'!$A$2:$A$101,_xlfn.XLOOKUP($C$1,'[1]Desempleo armonizado'!$B$1:$P$1,'[1]Desempleo armonizado'!$B$2:$P$101))</f>
        <v>10.8</v>
      </c>
      <c r="G76" s="26" cm="1">
        <f t="array" ref="G76">IFERROR(_xlfn.XLOOKUP(transformación!$B67,[1]Forwarkeys!$B$2:$B$1000,_xlfn.XLOOKUP($C$1,[1]Forwarkeys!$C$1:$BA$1,[1]Forwarkeys!$C$2:$BA$1000)),"-")</f>
        <v>1102</v>
      </c>
      <c r="H76" s="19">
        <f>España!E76</f>
        <v>94.49</v>
      </c>
      <c r="I76" s="3">
        <f>[1]Aeropuerto!$P69</f>
        <v>777</v>
      </c>
      <c r="J76" s="3" cm="1">
        <f t="array" ref="J76">_xlfn.XLOOKUP(transformación!$B67,[1]Mortalidad!$A$2:$A$301,_xlfn.XLOOKUP($C$1,[1]Mortalidad!$B$1:$P$1,[1]Mortalidad!$B$2:$P$301))</f>
        <v>8366</v>
      </c>
      <c r="K76" s="19" cm="1">
        <f t="array" ref="K76">_xlfn.XLOOKUP(transformación!$B67,'[1]Indice del consumidor'!$A$2:$A$301,_xlfn.XLOOKUP($C$1,'[1]Indice del consumidor'!$B$1:$P$1,'[1]Indice del consumidor'!$B$2:$P$301))</f>
        <v>-27</v>
      </c>
      <c r="L76" s="34" t="s">
        <v>702</v>
      </c>
      <c r="M76" s="34" t="s">
        <v>702</v>
      </c>
      <c r="N76" s="34" t="s">
        <v>702</v>
      </c>
    </row>
    <row r="77" spans="1:14" x14ac:dyDescent="0.3">
      <c r="A77" s="2" t="str">
        <f>'Viajeros Hoteles y Apartamet'!A77</f>
        <v>2010</v>
      </c>
      <c r="B77" s="2" t="str">
        <f>'Viajeros Hoteles y Apartamet'!B77</f>
        <v>6</v>
      </c>
      <c r="C77" s="3">
        <f>'Viajeros Hoteles y Apartamet'!T77</f>
        <v>15448</v>
      </c>
      <c r="D77" s="3" cm="1">
        <f t="array" ref="D77">_xlfn.XLOOKUP(transformación!A68,'[1]Pib Pc'!$A$2:$A$81,_xlfn.XLOOKUP($C$1,'[1]Pib Pc'!B$1:P$1,'[1]Pib Pc'!$B$2:$P$81))</f>
        <v>4260</v>
      </c>
      <c r="E77" s="19" cm="1">
        <f t="array" ref="E77">_xlfn.XLOOKUP(transformación!B68,'[1]IPC Armonizado'!$A$2:$A$250,_xlfn.XLOOKUP($C$1,'[1]IPC Armonizado'!$B$1:$Q$1,'[1]IPC Armonizado'!$B$2:$Q$250))</f>
        <v>93.43</v>
      </c>
      <c r="F77" s="19" cm="1">
        <f t="array" ref="F77">_xlfn.XLOOKUP(transformación!A68,'[1]Desempleo armonizado'!$A$2:$A$101,_xlfn.XLOOKUP($C$1,'[1]Desempleo armonizado'!$B$1:$P$1,'[1]Desempleo armonizado'!$B$2:$P$101))</f>
        <v>10.8</v>
      </c>
      <c r="G77" s="26" cm="1">
        <f t="array" ref="G77">IFERROR(_xlfn.XLOOKUP(transformación!$B68,[1]Forwarkeys!$B$2:$B$1000,_xlfn.XLOOKUP($C$1,[1]Forwarkeys!$C$1:$BA$1,[1]Forwarkeys!$C$2:$BA$1000)),"-")</f>
        <v>1026</v>
      </c>
      <c r="H77" s="19">
        <f>España!E77</f>
        <v>94.6</v>
      </c>
      <c r="I77" s="3">
        <f>[1]Aeropuerto!$P70</f>
        <v>655</v>
      </c>
      <c r="J77" s="3" cm="1">
        <f t="array" ref="J77">_xlfn.XLOOKUP(transformación!$B68,[1]Mortalidad!$A$2:$A$301,_xlfn.XLOOKUP($C$1,[1]Mortalidad!$B$1:$P$1,[1]Mortalidad!$B$2:$P$301))</f>
        <v>7591</v>
      </c>
      <c r="K77" s="19" cm="1">
        <f t="array" ref="K77">_xlfn.XLOOKUP(transformación!$B68,'[1]Indice del consumidor'!$A$2:$A$301,_xlfn.XLOOKUP($C$1,'[1]Indice del consumidor'!$B$1:$P$1,'[1]Indice del consumidor'!$B$2:$P$301))</f>
        <v>-27</v>
      </c>
      <c r="L77" s="34" t="s">
        <v>702</v>
      </c>
      <c r="M77" s="34" t="s">
        <v>702</v>
      </c>
      <c r="N77" s="34" t="s">
        <v>702</v>
      </c>
    </row>
    <row r="78" spans="1:14" x14ac:dyDescent="0.3">
      <c r="A78" s="2" t="str">
        <f>'Viajeros Hoteles y Apartamet'!A78</f>
        <v>2010</v>
      </c>
      <c r="B78" s="2" t="str">
        <f>'Viajeros Hoteles y Apartamet'!B78</f>
        <v>7</v>
      </c>
      <c r="C78" s="3">
        <f>'Viajeros Hoteles y Apartamet'!T78</f>
        <v>31592</v>
      </c>
      <c r="D78" s="3" cm="1">
        <f t="array" ref="D78">_xlfn.XLOOKUP(transformación!A69,'[1]Pib Pc'!$A$2:$A$81,_xlfn.XLOOKUP($C$1,'[1]Pib Pc'!B$1:P$1,'[1]Pib Pc'!$B$2:$P$81))</f>
        <v>4270</v>
      </c>
      <c r="E78" s="19" cm="1">
        <f t="array" ref="E78">_xlfn.XLOOKUP(transformación!B69,'[1]IPC Armonizado'!$A$2:$A$250,_xlfn.XLOOKUP($C$1,'[1]IPC Armonizado'!$B$1:$Q$1,'[1]IPC Armonizado'!$B$2:$Q$250))</f>
        <v>93.79</v>
      </c>
      <c r="F78" s="19" cm="1">
        <f t="array" ref="F78">_xlfn.XLOOKUP(transformación!A69,'[1]Desempleo armonizado'!$A$2:$A$101,_xlfn.XLOOKUP($C$1,'[1]Desempleo armonizado'!$B$1:$P$1,'[1]Desempleo armonizado'!$B$2:$P$101))</f>
        <v>11.1</v>
      </c>
      <c r="G78" s="26" cm="1">
        <f t="array" ref="G78">IFERROR(_xlfn.XLOOKUP(transformación!$B69,[1]Forwarkeys!$B$2:$B$1000,_xlfn.XLOOKUP($C$1,[1]Forwarkeys!$C$1:$BA$1,[1]Forwarkeys!$C$2:$BA$1000)),"-")</f>
        <v>1083</v>
      </c>
      <c r="H78" s="19">
        <f>España!E78</f>
        <v>93.54</v>
      </c>
      <c r="I78" s="3">
        <f>[1]Aeropuerto!$P71</f>
        <v>769</v>
      </c>
      <c r="J78" s="3" cm="1">
        <f t="array" ref="J78">_xlfn.XLOOKUP(transformación!$B69,[1]Mortalidad!$A$2:$A$301,_xlfn.XLOOKUP($C$1,[1]Mortalidad!$B$1:$P$1,[1]Mortalidad!$B$2:$P$301))</f>
        <v>8678</v>
      </c>
      <c r="K78" s="19" cm="1">
        <f t="array" ref="K78">_xlfn.XLOOKUP(transformación!$B69,'[1]Indice del consumidor'!$A$2:$A$301,_xlfn.XLOOKUP($C$1,'[1]Indice del consumidor'!$B$1:$P$1,'[1]Indice del consumidor'!$B$2:$P$301))</f>
        <v>-27.3</v>
      </c>
      <c r="L78" s="34" t="s">
        <v>702</v>
      </c>
      <c r="M78" s="34" t="s">
        <v>702</v>
      </c>
      <c r="N78" s="34" t="s">
        <v>702</v>
      </c>
    </row>
    <row r="79" spans="1:14" x14ac:dyDescent="0.3">
      <c r="A79" s="2" t="str">
        <f>'Viajeros Hoteles y Apartamet'!A79</f>
        <v>2010</v>
      </c>
      <c r="B79" s="2" t="str">
        <f>'Viajeros Hoteles y Apartamet'!B79</f>
        <v>8</v>
      </c>
      <c r="C79" s="3">
        <f>'Viajeros Hoteles y Apartamet'!T79</f>
        <v>39304</v>
      </c>
      <c r="D79" s="3" cm="1">
        <f t="array" ref="D79">_xlfn.XLOOKUP(transformación!A70,'[1]Pib Pc'!$A$2:$A$81,_xlfn.XLOOKUP($C$1,'[1]Pib Pc'!B$1:P$1,'[1]Pib Pc'!$B$2:$P$81))</f>
        <v>4270</v>
      </c>
      <c r="E79" s="19" cm="1">
        <f t="array" ref="E79">_xlfn.XLOOKUP(transformación!B70,'[1]IPC Armonizado'!$A$2:$A$250,_xlfn.XLOOKUP($C$1,'[1]IPC Armonizado'!$B$1:$Q$1,'[1]IPC Armonizado'!$B$2:$Q$250))</f>
        <v>93.66</v>
      </c>
      <c r="F79" s="19" cm="1">
        <f t="array" ref="F79">_xlfn.XLOOKUP(transformación!A70,'[1]Desempleo armonizado'!$A$2:$A$101,_xlfn.XLOOKUP($C$1,'[1]Desempleo armonizado'!$B$1:$P$1,'[1]Desempleo armonizado'!$B$2:$P$101))</f>
        <v>11.1</v>
      </c>
      <c r="G79" s="26" cm="1">
        <f t="array" ref="G79">IFERROR(_xlfn.XLOOKUP(transformación!$B70,[1]Forwarkeys!$B$2:$B$1000,_xlfn.XLOOKUP($C$1,[1]Forwarkeys!$C$1:$BA$1,[1]Forwarkeys!$C$2:$BA$1000)),"-")</f>
        <v>1083</v>
      </c>
      <c r="H79" s="19">
        <f>España!E79</f>
        <v>93.75</v>
      </c>
      <c r="I79" s="3">
        <f>[1]Aeropuerto!$P72</f>
        <v>1047</v>
      </c>
      <c r="J79" s="3" cm="1">
        <f t="array" ref="J79">_xlfn.XLOOKUP(transformación!$B70,[1]Mortalidad!$A$2:$A$301,_xlfn.XLOOKUP($C$1,[1]Mortalidad!$B$1:$P$1,[1]Mortalidad!$B$2:$P$301))</f>
        <v>8395</v>
      </c>
      <c r="K79" s="19" cm="1">
        <f t="array" ref="K79">_xlfn.XLOOKUP(transformación!$B70,'[1]Indice del consumidor'!$A$2:$A$301,_xlfn.XLOOKUP($C$1,'[1]Indice del consumidor'!$B$1:$P$1,'[1]Indice del consumidor'!$B$2:$P$301))</f>
        <v>-25.5</v>
      </c>
      <c r="L79" s="34" t="s">
        <v>702</v>
      </c>
      <c r="M79" s="34" t="s">
        <v>702</v>
      </c>
      <c r="N79" s="34" t="s">
        <v>702</v>
      </c>
    </row>
    <row r="80" spans="1:14" x14ac:dyDescent="0.3">
      <c r="A80" s="2" t="str">
        <f>'Viajeros Hoteles y Apartamet'!A80</f>
        <v>2010</v>
      </c>
      <c r="B80" s="2" t="str">
        <f>'Viajeros Hoteles y Apartamet'!B80</f>
        <v>9</v>
      </c>
      <c r="C80" s="3">
        <f>'Viajeros Hoteles y Apartamet'!T80</f>
        <v>25238</v>
      </c>
      <c r="D80" s="3" cm="1">
        <f t="array" ref="D80">_xlfn.XLOOKUP(transformación!A71,'[1]Pib Pc'!$A$2:$A$81,_xlfn.XLOOKUP($C$1,'[1]Pib Pc'!B$1:P$1,'[1]Pib Pc'!$B$2:$P$81))</f>
        <v>4270</v>
      </c>
      <c r="E80" s="19" cm="1">
        <f t="array" ref="E80">_xlfn.XLOOKUP(transformación!B71,'[1]IPC Armonizado'!$A$2:$A$250,_xlfn.XLOOKUP($C$1,'[1]IPC Armonizado'!$B$1:$Q$1,'[1]IPC Armonizado'!$B$2:$Q$250))</f>
        <v>93.58</v>
      </c>
      <c r="F80" s="19" cm="1">
        <f t="array" ref="F80">_xlfn.XLOOKUP(transformación!A71,'[1]Desempleo armonizado'!$A$2:$A$101,_xlfn.XLOOKUP($C$1,'[1]Desempleo armonizado'!$B$1:$P$1,'[1]Desempleo armonizado'!$B$2:$P$101))</f>
        <v>11.1</v>
      </c>
      <c r="G80" s="26" cm="1">
        <f t="array" ref="G80">IFERROR(_xlfn.XLOOKUP(transformación!$B71,[1]Forwarkeys!$B$2:$B$1000,_xlfn.XLOOKUP($C$1,[1]Forwarkeys!$C$1:$BA$1,[1]Forwarkeys!$C$2:$BA$1000)),"-")</f>
        <v>1064</v>
      </c>
      <c r="H80" s="19">
        <f>España!E80</f>
        <v>94.61</v>
      </c>
      <c r="I80" s="3">
        <f>[1]Aeropuerto!$P73</f>
        <v>767</v>
      </c>
      <c r="J80" s="3" cm="1">
        <f t="array" ref="J80">_xlfn.XLOOKUP(transformación!$B71,[1]Mortalidad!$A$2:$A$301,_xlfn.XLOOKUP($C$1,[1]Mortalidad!$B$1:$P$1,[1]Mortalidad!$B$2:$P$301))</f>
        <v>7474</v>
      </c>
      <c r="K80" s="19" cm="1">
        <f t="array" ref="K80">_xlfn.XLOOKUP(transformación!$B71,'[1]Indice del consumidor'!$A$2:$A$301,_xlfn.XLOOKUP($C$1,'[1]Indice del consumidor'!$B$1:$P$1,'[1]Indice del consumidor'!$B$2:$P$301))</f>
        <v>-22</v>
      </c>
      <c r="L80" s="34" t="s">
        <v>702</v>
      </c>
      <c r="M80" s="34" t="s">
        <v>702</v>
      </c>
      <c r="N80" s="34" t="s">
        <v>702</v>
      </c>
    </row>
    <row r="81" spans="1:14" x14ac:dyDescent="0.3">
      <c r="A81" s="2" t="str">
        <f>'Viajeros Hoteles y Apartamet'!A81</f>
        <v>2010</v>
      </c>
      <c r="B81" s="2" t="str">
        <f>'Viajeros Hoteles y Apartamet'!B81</f>
        <v>10</v>
      </c>
      <c r="C81" s="3">
        <f>'Viajeros Hoteles y Apartamet'!T81</f>
        <v>8523</v>
      </c>
      <c r="D81" s="3" cm="1">
        <f t="array" ref="D81">_xlfn.XLOOKUP(transformación!A72,'[1]Pib Pc'!$A$2:$A$81,_xlfn.XLOOKUP($C$1,'[1]Pib Pc'!B$1:P$1,'[1]Pib Pc'!$B$2:$P$81))</f>
        <v>4390</v>
      </c>
      <c r="E81" s="19" cm="1">
        <f t="array" ref="E81">_xlfn.XLOOKUP(transformación!B72,'[1]IPC Armonizado'!$A$2:$A$250,_xlfn.XLOOKUP($C$1,'[1]IPC Armonizado'!$B$1:$Q$1,'[1]IPC Armonizado'!$B$2:$Q$250))</f>
        <v>93.91</v>
      </c>
      <c r="F81" s="19" cm="1">
        <f t="array" ref="F81">_xlfn.XLOOKUP(transformación!A72,'[1]Desempleo armonizado'!$A$2:$A$101,_xlfn.XLOOKUP($C$1,'[1]Desempleo armonizado'!$B$1:$P$1,'[1]Desempleo armonizado'!$B$2:$P$101))</f>
        <v>11.3</v>
      </c>
      <c r="G81" s="26" cm="1">
        <f t="array" ref="G81">IFERROR(_xlfn.XLOOKUP(transformación!$B72,[1]Forwarkeys!$B$2:$B$1000,_xlfn.XLOOKUP($C$1,[1]Forwarkeys!$C$1:$BA$1,[1]Forwarkeys!$C$2:$BA$1000)),"-")</f>
        <v>1064</v>
      </c>
      <c r="H81" s="19">
        <f>España!E81</f>
        <v>95.03</v>
      </c>
      <c r="I81" s="3">
        <f>[1]Aeropuerto!$P74</f>
        <v>701</v>
      </c>
      <c r="J81" s="3" cm="1">
        <f t="array" ref="J81">_xlfn.XLOOKUP(transformación!$B72,[1]Mortalidad!$A$2:$A$301,_xlfn.XLOOKUP($C$1,[1]Mortalidad!$B$1:$P$1,[1]Mortalidad!$B$2:$P$301))</f>
        <v>8224</v>
      </c>
      <c r="K81" s="19" cm="1">
        <f t="array" ref="K81">_xlfn.XLOOKUP(transformación!$B72,'[1]Indice del consumidor'!$A$2:$A$301,_xlfn.XLOOKUP($C$1,'[1]Indice del consumidor'!$B$1:$P$1,'[1]Indice del consumidor'!$B$2:$P$301))</f>
        <v>-37.700000000000003</v>
      </c>
      <c r="L81" s="34" t="s">
        <v>702</v>
      </c>
      <c r="M81" s="34" t="s">
        <v>702</v>
      </c>
      <c r="N81" s="34" t="s">
        <v>702</v>
      </c>
    </row>
    <row r="82" spans="1:14" x14ac:dyDescent="0.3">
      <c r="A82" s="2" t="str">
        <f>'Viajeros Hoteles y Apartamet'!A82</f>
        <v>2010</v>
      </c>
      <c r="B82" s="2" t="str">
        <f>'Viajeros Hoteles y Apartamet'!B82</f>
        <v>11</v>
      </c>
      <c r="C82" s="3">
        <f>'Viajeros Hoteles y Apartamet'!T82</f>
        <v>4366</v>
      </c>
      <c r="D82" s="3" cm="1">
        <f t="array" ref="D82">_xlfn.XLOOKUP(transformación!A73,'[1]Pib Pc'!$A$2:$A$81,_xlfn.XLOOKUP($C$1,'[1]Pib Pc'!B$1:P$1,'[1]Pib Pc'!$B$2:$P$81))</f>
        <v>4390</v>
      </c>
      <c r="E82" s="19" cm="1">
        <f t="array" ref="E82">_xlfn.XLOOKUP(transformación!B73,'[1]IPC Armonizado'!$A$2:$A$250,_xlfn.XLOOKUP($C$1,'[1]IPC Armonizado'!$B$1:$Q$1,'[1]IPC Armonizado'!$B$2:$Q$250))</f>
        <v>93.98</v>
      </c>
      <c r="F82" s="19" cm="1">
        <f t="array" ref="F82">_xlfn.XLOOKUP(transformación!A73,'[1]Desempleo armonizado'!$A$2:$A$101,_xlfn.XLOOKUP($C$1,'[1]Desempleo armonizado'!$B$1:$P$1,'[1]Desempleo armonizado'!$B$2:$P$101))</f>
        <v>11.3</v>
      </c>
      <c r="G82" s="26" cm="1">
        <f t="array" ref="G82">IFERROR(_xlfn.XLOOKUP(transformación!$B73,[1]Forwarkeys!$B$2:$B$1000,_xlfn.XLOOKUP($C$1,[1]Forwarkeys!$C$1:$BA$1,[1]Forwarkeys!$C$2:$BA$1000)),"-")</f>
        <v>684</v>
      </c>
      <c r="H82" s="19">
        <f>España!E82</f>
        <v>95.33</v>
      </c>
      <c r="I82" s="3">
        <f>[1]Aeropuerto!$P75</f>
        <v>398</v>
      </c>
      <c r="J82" s="3" cm="1">
        <f t="array" ref="J82">_xlfn.XLOOKUP(transformación!$B73,[1]Mortalidad!$A$2:$A$301,_xlfn.XLOOKUP($C$1,[1]Mortalidad!$B$1:$P$1,[1]Mortalidad!$B$2:$P$301))</f>
        <v>8698</v>
      </c>
      <c r="K82" s="19" cm="1">
        <f t="array" ref="K82">_xlfn.XLOOKUP(transformación!$B73,'[1]Indice del consumidor'!$A$2:$A$301,_xlfn.XLOOKUP($C$1,'[1]Indice del consumidor'!$B$1:$P$1,'[1]Indice del consumidor'!$B$2:$P$301))</f>
        <v>-40.1</v>
      </c>
      <c r="L82" s="34" t="s">
        <v>702</v>
      </c>
      <c r="M82" s="34" t="s">
        <v>702</v>
      </c>
      <c r="N82" s="34" t="s">
        <v>702</v>
      </c>
    </row>
    <row r="83" spans="1:14" x14ac:dyDescent="0.3">
      <c r="A83" s="2" t="str">
        <f>'Viajeros Hoteles y Apartamet'!A83</f>
        <v>2010</v>
      </c>
      <c r="B83" s="2" t="str">
        <f>'Viajeros Hoteles y Apartamet'!B83</f>
        <v>12</v>
      </c>
      <c r="C83" s="3">
        <f>'Viajeros Hoteles y Apartamet'!T83</f>
        <v>3529</v>
      </c>
      <c r="D83" s="3" cm="1">
        <f t="array" ref="D83">_xlfn.XLOOKUP(transformación!A74,'[1]Pib Pc'!$A$2:$A$81,_xlfn.XLOOKUP($C$1,'[1]Pib Pc'!B$1:P$1,'[1]Pib Pc'!$B$2:$P$81))</f>
        <v>4390</v>
      </c>
      <c r="E83" s="19" cm="1">
        <f t="array" ref="E83">_xlfn.XLOOKUP(transformación!B74,'[1]IPC Armonizado'!$A$2:$A$250,_xlfn.XLOOKUP($C$1,'[1]IPC Armonizado'!$B$1:$Q$1,'[1]IPC Armonizado'!$B$2:$Q$250))</f>
        <v>94.33</v>
      </c>
      <c r="F83" s="19" cm="1">
        <f t="array" ref="F83">_xlfn.XLOOKUP(transformación!A74,'[1]Desempleo armonizado'!$A$2:$A$101,_xlfn.XLOOKUP($C$1,'[1]Desempleo armonizado'!$B$1:$P$1,'[1]Desempleo armonizado'!$B$2:$P$101))</f>
        <v>11.3</v>
      </c>
      <c r="G83" s="26" cm="1">
        <f t="array" ref="G83">IFERROR(_xlfn.XLOOKUP(transformación!$B74,[1]Forwarkeys!$B$2:$B$1000,_xlfn.XLOOKUP($C$1,[1]Forwarkeys!$C$1:$BA$1,[1]Forwarkeys!$C$2:$BA$1000)),"-")</f>
        <v>1007</v>
      </c>
      <c r="H83" s="19">
        <f>España!E83</f>
        <v>95.86</v>
      </c>
      <c r="I83" s="3">
        <f>[1]Aeropuerto!$P76</f>
        <v>671</v>
      </c>
      <c r="J83" s="3" cm="1">
        <f t="array" ref="J83">_xlfn.XLOOKUP(transformación!$B74,[1]Mortalidad!$A$2:$A$301,_xlfn.XLOOKUP($C$1,[1]Mortalidad!$B$1:$P$1,[1]Mortalidad!$B$2:$P$301))</f>
        <v>10189</v>
      </c>
      <c r="K83" s="19" cm="1">
        <f t="array" ref="K83">_xlfn.XLOOKUP(transformación!$B74,'[1]Indice del consumidor'!$A$2:$A$301,_xlfn.XLOOKUP($C$1,'[1]Indice del consumidor'!$B$1:$P$1,'[1]Indice del consumidor'!$B$2:$P$301))</f>
        <v>-36.299999999999997</v>
      </c>
      <c r="L83" s="34" t="s">
        <v>702</v>
      </c>
      <c r="M83" s="34" t="s">
        <v>702</v>
      </c>
      <c r="N83" s="34" t="s">
        <v>702</v>
      </c>
    </row>
    <row r="84" spans="1:14" x14ac:dyDescent="0.3">
      <c r="A84" s="2" t="str">
        <f>'Viajeros Hoteles y Apartamet'!A84</f>
        <v>2011</v>
      </c>
      <c r="B84" s="2" t="str">
        <f>'Viajeros Hoteles y Apartamet'!B84</f>
        <v>1</v>
      </c>
      <c r="C84" s="3">
        <f>'Viajeros Hoteles y Apartamet'!T84</f>
        <v>2436</v>
      </c>
      <c r="D84" s="3" cm="1">
        <f t="array" ref="D84">_xlfn.XLOOKUP(transformación!A75,'[1]Pib Pc'!$A$2:$A$81,_xlfn.XLOOKUP($C$1,'[1]Pib Pc'!B$1:P$1,'[1]Pib Pc'!$B$2:$P$81))</f>
        <v>4040</v>
      </c>
      <c r="E84" s="19" cm="1">
        <f t="array" ref="E84">_xlfn.XLOOKUP(transformación!B75,'[1]IPC Armonizado'!$A$2:$A$250,_xlfn.XLOOKUP($C$1,'[1]IPC Armonizado'!$B$1:$Q$1,'[1]IPC Armonizado'!$B$2:$Q$250))</f>
        <v>94.79</v>
      </c>
      <c r="F84" s="19" cm="1">
        <f t="array" ref="F84">_xlfn.XLOOKUP(transformación!A75,'[1]Desempleo armonizado'!$A$2:$A$101,_xlfn.XLOOKUP($C$1,'[1]Desempleo armonizado'!$B$1:$P$1,'[1]Desempleo armonizado'!$B$2:$P$101))</f>
        <v>12.6</v>
      </c>
      <c r="G84" s="26" cm="1">
        <f t="array" ref="G84">IFERROR(_xlfn.XLOOKUP(transformación!$B75,[1]Forwarkeys!$B$2:$B$1000,_xlfn.XLOOKUP($C$1,[1]Forwarkeys!$C$1:$BA$1,[1]Forwarkeys!$C$2:$BA$1000)),"-")</f>
        <v>1083</v>
      </c>
      <c r="H84" s="19">
        <f>España!E84</f>
        <v>94.6</v>
      </c>
      <c r="I84" s="3">
        <f>[1]Aeropuerto!$P77</f>
        <v>556</v>
      </c>
      <c r="J84" s="3" cm="1">
        <f t="array" ref="J84">_xlfn.XLOOKUP(transformación!$B75,[1]Mortalidad!$A$2:$A$301,_xlfn.XLOOKUP($C$1,[1]Mortalidad!$B$1:$P$1,[1]Mortalidad!$B$2:$P$301))</f>
        <v>10575</v>
      </c>
      <c r="K84" s="19" cm="1">
        <f t="array" ref="K84">_xlfn.XLOOKUP(transformación!$B75,'[1]Indice del consumidor'!$A$2:$A$301,_xlfn.XLOOKUP($C$1,'[1]Indice del consumidor'!$B$1:$P$1,'[1]Indice del consumidor'!$B$2:$P$301))</f>
        <v>-38</v>
      </c>
      <c r="L84" s="34" t="s">
        <v>702</v>
      </c>
      <c r="M84" s="34" t="s">
        <v>702</v>
      </c>
      <c r="N84" s="34" t="s">
        <v>702</v>
      </c>
    </row>
    <row r="85" spans="1:14" x14ac:dyDescent="0.3">
      <c r="A85" s="2" t="str">
        <f>'Viajeros Hoteles y Apartamet'!A85</f>
        <v>2011</v>
      </c>
      <c r="B85" s="2" t="str">
        <f>'Viajeros Hoteles y Apartamet'!B85</f>
        <v>2</v>
      </c>
      <c r="C85" s="3">
        <f>'Viajeros Hoteles y Apartamet'!T85</f>
        <v>2330</v>
      </c>
      <c r="D85" s="3" cm="1">
        <f t="array" ref="D85">_xlfn.XLOOKUP(transformación!A76,'[1]Pib Pc'!$A$2:$A$81,_xlfn.XLOOKUP($C$1,'[1]Pib Pc'!B$1:P$1,'[1]Pib Pc'!$B$2:$P$81))</f>
        <v>4040</v>
      </c>
      <c r="E85" s="19" cm="1">
        <f t="array" ref="E85">_xlfn.XLOOKUP(transformación!B76,'[1]IPC Armonizado'!$A$2:$A$250,_xlfn.XLOOKUP($C$1,'[1]IPC Armonizado'!$B$1:$Q$1,'[1]IPC Armonizado'!$B$2:$Q$250))</f>
        <v>94.74</v>
      </c>
      <c r="F85" s="19" cm="1">
        <f t="array" ref="F85">_xlfn.XLOOKUP(transformación!A76,'[1]Desempleo armonizado'!$A$2:$A$101,_xlfn.XLOOKUP($C$1,'[1]Desempleo armonizado'!$B$1:$P$1,'[1]Desempleo armonizado'!$B$2:$P$101))</f>
        <v>12.6</v>
      </c>
      <c r="G85" s="26" cm="1">
        <f t="array" ref="G85">IFERROR(_xlfn.XLOOKUP(transformación!$B76,[1]Forwarkeys!$B$2:$B$1000,_xlfn.XLOOKUP($C$1,[1]Forwarkeys!$C$1:$BA$1,[1]Forwarkeys!$C$2:$BA$1000)),"-")</f>
        <v>855</v>
      </c>
      <c r="H85" s="19">
        <f>España!E85</f>
        <v>94.7</v>
      </c>
      <c r="I85" s="3">
        <f>[1]Aeropuerto!$P78</f>
        <v>501</v>
      </c>
      <c r="J85" s="3" cm="1">
        <f t="array" ref="J85">_xlfn.XLOOKUP(transformación!$B76,[1]Mortalidad!$A$2:$A$301,_xlfn.XLOOKUP($C$1,[1]Mortalidad!$B$1:$P$1,[1]Mortalidad!$B$2:$P$301))</f>
        <v>9599</v>
      </c>
      <c r="K85" s="19" cm="1">
        <f t="array" ref="K85">_xlfn.XLOOKUP(transformación!$B76,'[1]Indice del consumidor'!$A$2:$A$301,_xlfn.XLOOKUP($C$1,'[1]Indice del consumidor'!$B$1:$P$1,'[1]Indice del consumidor'!$B$2:$P$301))</f>
        <v>-33.200000000000003</v>
      </c>
      <c r="L85" s="34" t="s">
        <v>702</v>
      </c>
      <c r="M85" s="34" t="s">
        <v>702</v>
      </c>
      <c r="N85" s="34" t="s">
        <v>702</v>
      </c>
    </row>
    <row r="86" spans="1:14" x14ac:dyDescent="0.3">
      <c r="A86" s="2" t="str">
        <f>'Viajeros Hoteles y Apartamet'!A86</f>
        <v>2011</v>
      </c>
      <c r="B86" s="2" t="str">
        <f>'Viajeros Hoteles y Apartamet'!B86</f>
        <v>3</v>
      </c>
      <c r="C86" s="3">
        <f>'Viajeros Hoteles y Apartamet'!T86</f>
        <v>5972</v>
      </c>
      <c r="D86" s="3" cm="1">
        <f t="array" ref="D86">_xlfn.XLOOKUP(transformación!A77,'[1]Pib Pc'!$A$2:$A$81,_xlfn.XLOOKUP($C$1,'[1]Pib Pc'!B$1:P$1,'[1]Pib Pc'!$B$2:$P$81))</f>
        <v>4040</v>
      </c>
      <c r="E86" s="19" cm="1">
        <f t="array" ref="E86">_xlfn.XLOOKUP(transformación!B77,'[1]IPC Armonizado'!$A$2:$A$250,_xlfn.XLOOKUP($C$1,'[1]IPC Armonizado'!$B$1:$Q$1,'[1]IPC Armonizado'!$B$2:$Q$250))</f>
        <v>96.27</v>
      </c>
      <c r="F86" s="19" cm="1">
        <f t="array" ref="F86">_xlfn.XLOOKUP(transformación!A77,'[1]Desempleo armonizado'!$A$2:$A$101,_xlfn.XLOOKUP($C$1,'[1]Desempleo armonizado'!$B$1:$P$1,'[1]Desempleo armonizado'!$B$2:$P$101))</f>
        <v>12.6</v>
      </c>
      <c r="G86" s="26" cm="1">
        <f t="array" ref="G86">IFERROR(_xlfn.XLOOKUP(transformación!$B77,[1]Forwarkeys!$B$2:$B$1000,_xlfn.XLOOKUP($C$1,[1]Forwarkeys!$C$1:$BA$1,[1]Forwarkeys!$C$2:$BA$1000)),"-")</f>
        <v>1007</v>
      </c>
      <c r="H86" s="19">
        <f>España!E86</f>
        <v>96.93</v>
      </c>
      <c r="I86" s="3">
        <f>[1]Aeropuerto!$P79</f>
        <v>662</v>
      </c>
      <c r="J86" s="3" cm="1">
        <f t="array" ref="J86">_xlfn.XLOOKUP(transformación!$B77,[1]Mortalidad!$A$2:$A$301,_xlfn.XLOOKUP($C$1,[1]Mortalidad!$B$1:$P$1,[1]Mortalidad!$B$2:$P$301))</f>
        <v>9274</v>
      </c>
      <c r="K86" s="19" cm="1">
        <f t="array" ref="K86">_xlfn.XLOOKUP(transformación!$B77,'[1]Indice del consumidor'!$A$2:$A$301,_xlfn.XLOOKUP($C$1,'[1]Indice del consumidor'!$B$1:$P$1,'[1]Indice del consumidor'!$B$2:$P$301))</f>
        <v>-35.200000000000003</v>
      </c>
      <c r="L86" s="34" t="s">
        <v>702</v>
      </c>
      <c r="M86" s="34" t="s">
        <v>702</v>
      </c>
      <c r="N86" s="34" t="s">
        <v>702</v>
      </c>
    </row>
    <row r="87" spans="1:14" x14ac:dyDescent="0.3">
      <c r="A87" s="2" t="str">
        <f>'Viajeros Hoteles y Apartamet'!A87</f>
        <v>2011</v>
      </c>
      <c r="B87" s="2" t="str">
        <f>'Viajeros Hoteles y Apartamet'!B87</f>
        <v>4</v>
      </c>
      <c r="C87" s="3">
        <f>'Viajeros Hoteles y Apartamet'!T87</f>
        <v>15675</v>
      </c>
      <c r="D87" s="3" cm="1">
        <f t="array" ref="D87">_xlfn.XLOOKUP(transformación!A78,'[1]Pib Pc'!$A$2:$A$81,_xlfn.XLOOKUP($C$1,'[1]Pib Pc'!B$1:P$1,'[1]Pib Pc'!$B$2:$P$81))</f>
        <v>4220</v>
      </c>
      <c r="E87" s="19" cm="1">
        <f t="array" ref="E87">_xlfn.XLOOKUP(transformación!B78,'[1]IPC Armonizado'!$A$2:$A$250,_xlfn.XLOOKUP($C$1,'[1]IPC Armonizado'!$B$1:$Q$1,'[1]IPC Armonizado'!$B$2:$Q$250))</f>
        <v>96.8</v>
      </c>
      <c r="F87" s="19" cm="1">
        <f t="array" ref="F87">_xlfn.XLOOKUP(transformación!A78,'[1]Desempleo armonizado'!$A$2:$A$101,_xlfn.XLOOKUP($C$1,'[1]Desempleo armonizado'!$B$1:$P$1,'[1]Desempleo armonizado'!$B$2:$P$101))</f>
        <v>12.3</v>
      </c>
      <c r="G87" s="26" cm="1">
        <f t="array" ref="G87">IFERROR(_xlfn.XLOOKUP(transformación!$B78,[1]Forwarkeys!$B$2:$B$1000,_xlfn.XLOOKUP($C$1,[1]Forwarkeys!$C$1:$BA$1,[1]Forwarkeys!$C$2:$BA$1000)),"-")</f>
        <v>988</v>
      </c>
      <c r="H87" s="19">
        <f>España!E87</f>
        <v>97.78</v>
      </c>
      <c r="I87" s="3">
        <f>[1]Aeropuerto!$P80</f>
        <v>673</v>
      </c>
      <c r="J87" s="3" cm="1">
        <f t="array" ref="J87">_xlfn.XLOOKUP(transformación!$B78,[1]Mortalidad!$A$2:$A$301,_xlfn.XLOOKUP($C$1,[1]Mortalidad!$B$1:$P$1,[1]Mortalidad!$B$2:$P$301))</f>
        <v>8294</v>
      </c>
      <c r="K87" s="19" cm="1">
        <f t="array" ref="K87">_xlfn.XLOOKUP(transformación!$B78,'[1]Indice del consumidor'!$A$2:$A$301,_xlfn.XLOOKUP($C$1,'[1]Indice del consumidor'!$B$1:$P$1,'[1]Indice del consumidor'!$B$2:$P$301))</f>
        <v>-39.700000000000003</v>
      </c>
      <c r="L87" s="34" t="s">
        <v>702</v>
      </c>
      <c r="M87" s="34" t="s">
        <v>702</v>
      </c>
      <c r="N87" s="34" t="s">
        <v>702</v>
      </c>
    </row>
    <row r="88" spans="1:14" x14ac:dyDescent="0.3">
      <c r="A88" s="2" t="str">
        <f>'Viajeros Hoteles y Apartamet'!A88</f>
        <v>2011</v>
      </c>
      <c r="B88" s="2" t="str">
        <f>'Viajeros Hoteles y Apartamet'!B88</f>
        <v>5</v>
      </c>
      <c r="C88" s="3">
        <f>'Viajeros Hoteles y Apartamet'!T88</f>
        <v>8302</v>
      </c>
      <c r="D88" s="3" cm="1">
        <f t="array" ref="D88">_xlfn.XLOOKUP(transformación!A79,'[1]Pib Pc'!$A$2:$A$81,_xlfn.XLOOKUP($C$1,'[1]Pib Pc'!B$1:P$1,'[1]Pib Pc'!$B$2:$P$81))</f>
        <v>4220</v>
      </c>
      <c r="E88" s="19" cm="1">
        <f t="array" ref="E88">_xlfn.XLOOKUP(transformación!B79,'[1]IPC Armonizado'!$A$2:$A$250,_xlfn.XLOOKUP($C$1,'[1]IPC Armonizado'!$B$1:$Q$1,'[1]IPC Armonizado'!$B$2:$Q$250))</f>
        <v>96.7</v>
      </c>
      <c r="F88" s="19" cm="1">
        <f t="array" ref="F88">_xlfn.XLOOKUP(transformación!A79,'[1]Desempleo armonizado'!$A$2:$A$101,_xlfn.XLOOKUP($C$1,'[1]Desempleo armonizado'!$B$1:$P$1,'[1]Desempleo armonizado'!$B$2:$P$101))</f>
        <v>12.3</v>
      </c>
      <c r="G88" s="26" cm="1">
        <f t="array" ref="G88">IFERROR(_xlfn.XLOOKUP(transformación!$B79,[1]Forwarkeys!$B$2:$B$1000,_xlfn.XLOOKUP($C$1,[1]Forwarkeys!$C$1:$BA$1,[1]Forwarkeys!$C$2:$BA$1000)),"-")</f>
        <v>1026</v>
      </c>
      <c r="H88" s="19">
        <f>España!E88</f>
        <v>97.66</v>
      </c>
      <c r="I88" s="3">
        <f>[1]Aeropuerto!$P81</f>
        <v>675</v>
      </c>
      <c r="J88" s="3" cm="1">
        <f t="array" ref="J88">_xlfn.XLOOKUP(transformación!$B79,[1]Mortalidad!$A$2:$A$301,_xlfn.XLOOKUP($C$1,[1]Mortalidad!$B$1:$P$1,[1]Mortalidad!$B$2:$P$301))</f>
        <v>8079</v>
      </c>
      <c r="K88" s="19" cm="1">
        <f t="array" ref="K88">_xlfn.XLOOKUP(transformación!$B79,'[1]Indice del consumidor'!$A$2:$A$301,_xlfn.XLOOKUP($C$1,'[1]Indice del consumidor'!$B$1:$P$1,'[1]Indice del consumidor'!$B$2:$P$301))</f>
        <v>-36.4</v>
      </c>
      <c r="L88" s="34" t="s">
        <v>702</v>
      </c>
      <c r="M88" s="34" t="s">
        <v>702</v>
      </c>
      <c r="N88" s="34" t="s">
        <v>702</v>
      </c>
    </row>
    <row r="89" spans="1:14" x14ac:dyDescent="0.3">
      <c r="A89" s="2" t="str">
        <f>'Viajeros Hoteles y Apartamet'!A89</f>
        <v>2011</v>
      </c>
      <c r="B89" s="2" t="str">
        <f>'Viajeros Hoteles y Apartamet'!B89</f>
        <v>6</v>
      </c>
      <c r="C89" s="3">
        <f>'Viajeros Hoteles y Apartamet'!T89</f>
        <v>12947</v>
      </c>
      <c r="D89" s="3" cm="1">
        <f t="array" ref="D89">_xlfn.XLOOKUP(transformación!A80,'[1]Pib Pc'!$A$2:$A$81,_xlfn.XLOOKUP($C$1,'[1]Pib Pc'!B$1:P$1,'[1]Pib Pc'!$B$2:$P$81))</f>
        <v>4220</v>
      </c>
      <c r="E89" s="19" cm="1">
        <f t="array" ref="E89">_xlfn.XLOOKUP(transformación!B80,'[1]IPC Armonizado'!$A$2:$A$250,_xlfn.XLOOKUP($C$1,'[1]IPC Armonizado'!$B$1:$Q$1,'[1]IPC Armonizado'!$B$2:$Q$250))</f>
        <v>96.52</v>
      </c>
      <c r="F89" s="19" cm="1">
        <f t="array" ref="F89">_xlfn.XLOOKUP(transformación!A80,'[1]Desempleo armonizado'!$A$2:$A$101,_xlfn.XLOOKUP($C$1,'[1]Desempleo armonizado'!$B$1:$P$1,'[1]Desempleo armonizado'!$B$2:$P$101))</f>
        <v>12.3</v>
      </c>
      <c r="G89" s="26" cm="1">
        <f t="array" ref="G89">IFERROR(_xlfn.XLOOKUP(transformación!$B80,[1]Forwarkeys!$B$2:$B$1000,_xlfn.XLOOKUP($C$1,[1]Forwarkeys!$C$1:$BA$1,[1]Forwarkeys!$C$2:$BA$1000)),"-")</f>
        <v>1064</v>
      </c>
      <c r="H89" s="19">
        <f>España!E89</f>
        <v>97.48</v>
      </c>
      <c r="I89" s="3">
        <f>[1]Aeropuerto!$P82</f>
        <v>1217</v>
      </c>
      <c r="J89" s="3" cm="1">
        <f t="array" ref="J89">_xlfn.XLOOKUP(transformación!$B80,[1]Mortalidad!$A$2:$A$301,_xlfn.XLOOKUP($C$1,[1]Mortalidad!$B$1:$P$1,[1]Mortalidad!$B$2:$P$301))</f>
        <v>7491</v>
      </c>
      <c r="K89" s="19" cm="1">
        <f t="array" ref="K89">_xlfn.XLOOKUP(transformación!$B80,'[1]Indice del consumidor'!$A$2:$A$301,_xlfn.XLOOKUP($C$1,'[1]Indice del consumidor'!$B$1:$P$1,'[1]Indice del consumidor'!$B$2:$P$301))</f>
        <v>-35.6</v>
      </c>
      <c r="L89" s="34" t="s">
        <v>702</v>
      </c>
      <c r="M89" s="34" t="s">
        <v>702</v>
      </c>
      <c r="N89" s="34" t="s">
        <v>702</v>
      </c>
    </row>
    <row r="90" spans="1:14" x14ac:dyDescent="0.3">
      <c r="A90" s="2" t="str">
        <f>'Viajeros Hoteles y Apartamet'!A90</f>
        <v>2011</v>
      </c>
      <c r="B90" s="2" t="str">
        <f>'Viajeros Hoteles y Apartamet'!B90</f>
        <v>7</v>
      </c>
      <c r="C90" s="3">
        <f>'Viajeros Hoteles y Apartamet'!T90</f>
        <v>18996</v>
      </c>
      <c r="D90" s="3" cm="1">
        <f t="array" ref="D90">_xlfn.XLOOKUP(transformación!A81,'[1]Pib Pc'!$A$2:$A$81,_xlfn.XLOOKUP($C$1,'[1]Pib Pc'!B$1:P$1,'[1]Pib Pc'!$B$2:$P$81))</f>
        <v>4190</v>
      </c>
      <c r="E90" s="19" cm="1">
        <f t="array" ref="E90">_xlfn.XLOOKUP(transformación!B81,'[1]IPC Armonizado'!$A$2:$A$250,_xlfn.XLOOKUP($C$1,'[1]IPC Armonizado'!$B$1:$Q$1,'[1]IPC Armonizado'!$B$2:$Q$250))</f>
        <v>96.64</v>
      </c>
      <c r="F90" s="19" cm="1">
        <f t="array" ref="F90">_xlfn.XLOOKUP(transformación!A81,'[1]Desempleo armonizado'!$A$2:$A$101,_xlfn.XLOOKUP($C$1,'[1]Desempleo armonizado'!$B$1:$P$1,'[1]Desempleo armonizado'!$B$2:$P$101))</f>
        <v>12.6</v>
      </c>
      <c r="G90" s="26" cm="1">
        <f t="array" ref="G90">IFERROR(_xlfn.XLOOKUP(transformación!$B81,[1]Forwarkeys!$B$2:$B$1000,_xlfn.XLOOKUP($C$1,[1]Forwarkeys!$C$1:$BA$1,[1]Forwarkeys!$C$2:$BA$1000)),"-")</f>
        <v>1102</v>
      </c>
      <c r="H90" s="19">
        <f>España!E90</f>
        <v>96.34</v>
      </c>
      <c r="I90" s="3">
        <f>[1]Aeropuerto!$P83</f>
        <v>1124</v>
      </c>
      <c r="J90" s="3" cm="1">
        <f t="array" ref="J90">_xlfn.XLOOKUP(transformación!$B81,[1]Mortalidad!$A$2:$A$301,_xlfn.XLOOKUP($C$1,[1]Mortalidad!$B$1:$P$1,[1]Mortalidad!$B$2:$P$301))</f>
        <v>7586</v>
      </c>
      <c r="K90" s="19" cm="1">
        <f t="array" ref="K90">_xlfn.XLOOKUP(transformación!$B81,'[1]Indice del consumidor'!$A$2:$A$301,_xlfn.XLOOKUP($C$1,'[1]Indice del consumidor'!$B$1:$P$1,'[1]Indice del consumidor'!$B$2:$P$301))</f>
        <v>-35.700000000000003</v>
      </c>
      <c r="L90" s="34" t="s">
        <v>702</v>
      </c>
      <c r="M90" s="34" t="s">
        <v>702</v>
      </c>
      <c r="N90" s="34" t="s">
        <v>702</v>
      </c>
    </row>
    <row r="91" spans="1:14" x14ac:dyDescent="0.3">
      <c r="A91" s="2" t="str">
        <f>'Viajeros Hoteles y Apartamet'!A91</f>
        <v>2011</v>
      </c>
      <c r="B91" s="2" t="str">
        <f>'Viajeros Hoteles y Apartamet'!B91</f>
        <v>8</v>
      </c>
      <c r="C91" s="3">
        <f>'Viajeros Hoteles y Apartamet'!T91</f>
        <v>30877</v>
      </c>
      <c r="D91" s="3" cm="1">
        <f t="array" ref="D91">_xlfn.XLOOKUP(transformación!A82,'[1]Pib Pc'!$A$2:$A$81,_xlfn.XLOOKUP($C$1,'[1]Pib Pc'!B$1:P$1,'[1]Pib Pc'!$B$2:$P$81))</f>
        <v>4190</v>
      </c>
      <c r="E91" s="19" cm="1">
        <f t="array" ref="E91">_xlfn.XLOOKUP(transformación!B82,'[1]IPC Armonizado'!$A$2:$A$250,_xlfn.XLOOKUP($C$1,'[1]IPC Armonizado'!$B$1:$Q$1,'[1]IPC Armonizado'!$B$2:$Q$250))</f>
        <v>96.25</v>
      </c>
      <c r="F91" s="19" cm="1">
        <f t="array" ref="F91">_xlfn.XLOOKUP(transformación!A82,'[1]Desempleo armonizado'!$A$2:$A$101,_xlfn.XLOOKUP($C$1,'[1]Desempleo armonizado'!$B$1:$P$1,'[1]Desempleo armonizado'!$B$2:$P$101))</f>
        <v>12.6</v>
      </c>
      <c r="G91" s="26" cm="1">
        <f t="array" ref="G91">IFERROR(_xlfn.XLOOKUP(transformación!$B82,[1]Forwarkeys!$B$2:$B$1000,_xlfn.XLOOKUP($C$1,[1]Forwarkeys!$C$1:$BA$1,[1]Forwarkeys!$C$2:$BA$1000)),"-")</f>
        <v>1083</v>
      </c>
      <c r="H91" s="19">
        <f>España!E91</f>
        <v>96.31</v>
      </c>
      <c r="I91" s="3">
        <f>[1]Aeropuerto!$P84</f>
        <v>835</v>
      </c>
      <c r="J91" s="3" cm="1">
        <f t="array" ref="J91">_xlfn.XLOOKUP(transformación!$B82,[1]Mortalidad!$A$2:$A$301,_xlfn.XLOOKUP($C$1,[1]Mortalidad!$B$1:$P$1,[1]Mortalidad!$B$2:$P$301))</f>
        <v>7922</v>
      </c>
      <c r="K91" s="19" cm="1">
        <f t="array" ref="K91">_xlfn.XLOOKUP(transformación!$B82,'[1]Indice del consumidor'!$A$2:$A$301,_xlfn.XLOOKUP($C$1,'[1]Indice del consumidor'!$B$1:$P$1,'[1]Indice del consumidor'!$B$2:$P$301))</f>
        <v>-35.200000000000003</v>
      </c>
      <c r="L91" s="34" t="s">
        <v>702</v>
      </c>
      <c r="M91" s="34" t="s">
        <v>702</v>
      </c>
      <c r="N91" s="34" t="s">
        <v>702</v>
      </c>
    </row>
    <row r="92" spans="1:14" x14ac:dyDescent="0.3">
      <c r="A92" s="2" t="str">
        <f>'Viajeros Hoteles y Apartamet'!A92</f>
        <v>2011</v>
      </c>
      <c r="B92" s="2" t="str">
        <f>'Viajeros Hoteles y Apartamet'!B92</f>
        <v>9</v>
      </c>
      <c r="C92" s="3">
        <f>'Viajeros Hoteles y Apartamet'!T92</f>
        <v>19444</v>
      </c>
      <c r="D92" s="3" cm="1">
        <f t="array" ref="D92">_xlfn.XLOOKUP(transformación!A83,'[1]Pib Pc'!$A$2:$A$81,_xlfn.XLOOKUP($C$1,'[1]Pib Pc'!B$1:P$1,'[1]Pib Pc'!$B$2:$P$81))</f>
        <v>4190</v>
      </c>
      <c r="E92" s="19" cm="1">
        <f t="array" ref="E92">_xlfn.XLOOKUP(transformación!B83,'[1]IPC Armonizado'!$A$2:$A$250,_xlfn.XLOOKUP($C$1,'[1]IPC Armonizado'!$B$1:$Q$1,'[1]IPC Armonizado'!$B$2:$Q$250))</f>
        <v>96.83</v>
      </c>
      <c r="F92" s="19" cm="1">
        <f t="array" ref="F92">_xlfn.XLOOKUP(transformación!A83,'[1]Desempleo armonizado'!$A$2:$A$101,_xlfn.XLOOKUP($C$1,'[1]Desempleo armonizado'!$B$1:$P$1,'[1]Desempleo armonizado'!$B$2:$P$101))</f>
        <v>12.6</v>
      </c>
      <c r="G92" s="26" cm="1">
        <f t="array" ref="G92">IFERROR(_xlfn.XLOOKUP(transformación!$B83,[1]Forwarkeys!$B$2:$B$1000,_xlfn.XLOOKUP($C$1,[1]Forwarkeys!$C$1:$BA$1,[1]Forwarkeys!$C$2:$BA$1000)),"-")</f>
        <v>1064</v>
      </c>
      <c r="H92" s="19">
        <f>España!E92</f>
        <v>97.46</v>
      </c>
      <c r="I92" s="3">
        <f>[1]Aeropuerto!$P85</f>
        <v>766</v>
      </c>
      <c r="J92" s="3" cm="1">
        <f t="array" ref="J92">_xlfn.XLOOKUP(transformación!$B83,[1]Mortalidad!$A$2:$A$301,_xlfn.XLOOKUP($C$1,[1]Mortalidad!$B$1:$P$1,[1]Mortalidad!$B$2:$P$301))</f>
        <v>7435</v>
      </c>
      <c r="K92" s="19" cm="1">
        <f t="array" ref="K92">_xlfn.XLOOKUP(transformación!$B83,'[1]Indice del consumidor'!$A$2:$A$301,_xlfn.XLOOKUP($C$1,'[1]Indice del consumidor'!$B$1:$P$1,'[1]Indice del consumidor'!$B$2:$P$301))</f>
        <v>-38.5</v>
      </c>
      <c r="L92" s="34" t="s">
        <v>702</v>
      </c>
      <c r="M92" s="34" t="s">
        <v>702</v>
      </c>
      <c r="N92" s="34" t="s">
        <v>702</v>
      </c>
    </row>
    <row r="93" spans="1:14" x14ac:dyDescent="0.3">
      <c r="A93" s="2" t="str">
        <f>'Viajeros Hoteles y Apartamet'!A93</f>
        <v>2011</v>
      </c>
      <c r="B93" s="2" t="str">
        <f>'Viajeros Hoteles y Apartamet'!B93</f>
        <v>10</v>
      </c>
      <c r="C93" s="3">
        <f>'Viajeros Hoteles y Apartamet'!T93</f>
        <v>5473</v>
      </c>
      <c r="D93" s="3" cm="1">
        <f t="array" ref="D93">_xlfn.XLOOKUP(transformación!A84,'[1]Pib Pc'!$A$2:$A$81,_xlfn.XLOOKUP($C$1,'[1]Pib Pc'!B$1:P$1,'[1]Pib Pc'!$B$2:$P$81))</f>
        <v>4230</v>
      </c>
      <c r="E93" s="19" cm="1">
        <f t="array" ref="E93">_xlfn.XLOOKUP(transformación!B84,'[1]IPC Armonizado'!$A$2:$A$250,_xlfn.XLOOKUP($C$1,'[1]IPC Armonizado'!$B$1:$Q$1,'[1]IPC Armonizado'!$B$2:$Q$250))</f>
        <v>97.71</v>
      </c>
      <c r="F93" s="19" cm="1">
        <f t="array" ref="F93">_xlfn.XLOOKUP(transformación!A84,'[1]Desempleo armonizado'!$A$2:$A$101,_xlfn.XLOOKUP($C$1,'[1]Desempleo armonizado'!$B$1:$P$1,'[1]Desempleo armonizado'!$B$2:$P$101))</f>
        <v>14.1</v>
      </c>
      <c r="G93" s="26" cm="1">
        <f t="array" ref="G93">IFERROR(_xlfn.XLOOKUP(transformación!$B84,[1]Forwarkeys!$B$2:$B$1000,_xlfn.XLOOKUP($C$1,[1]Forwarkeys!$C$1:$BA$1,[1]Forwarkeys!$C$2:$BA$1000)),"-")</f>
        <v>2288</v>
      </c>
      <c r="H93" s="19">
        <f>España!E93</f>
        <v>97.87</v>
      </c>
      <c r="I93" s="3">
        <f>[1]Aeropuerto!$P86</f>
        <v>726</v>
      </c>
      <c r="J93" s="3" cm="1">
        <f t="array" ref="J93">_xlfn.XLOOKUP(transformación!$B84,[1]Mortalidad!$A$2:$A$301,_xlfn.XLOOKUP($C$1,[1]Mortalidad!$B$1:$P$1,[1]Mortalidad!$B$2:$P$301))</f>
        <v>7980</v>
      </c>
      <c r="K93" s="19" cm="1">
        <f t="array" ref="K93">_xlfn.XLOOKUP(transformación!$B84,'[1]Indice del consumidor'!$A$2:$A$301,_xlfn.XLOOKUP($C$1,'[1]Indice del consumidor'!$B$1:$P$1,'[1]Indice del consumidor'!$B$2:$P$301))</f>
        <v>-40.4</v>
      </c>
      <c r="L93" s="34" t="s">
        <v>702</v>
      </c>
      <c r="M93" s="34" t="s">
        <v>702</v>
      </c>
      <c r="N93" s="34" t="s">
        <v>702</v>
      </c>
    </row>
    <row r="94" spans="1:14" x14ac:dyDescent="0.3">
      <c r="A94" s="2" t="str">
        <f>'Viajeros Hoteles y Apartamet'!A94</f>
        <v>2011</v>
      </c>
      <c r="B94" s="2" t="str">
        <f>'Viajeros Hoteles y Apartamet'!B94</f>
        <v>11</v>
      </c>
      <c r="C94" s="3">
        <f>'Viajeros Hoteles y Apartamet'!T94</f>
        <v>2130</v>
      </c>
      <c r="D94" s="3" cm="1">
        <f t="array" ref="D94">_xlfn.XLOOKUP(transformación!A85,'[1]Pib Pc'!$A$2:$A$81,_xlfn.XLOOKUP($C$1,'[1]Pib Pc'!B$1:P$1,'[1]Pib Pc'!$B$2:$P$81))</f>
        <v>4230</v>
      </c>
      <c r="E94" s="19" cm="1">
        <f t="array" ref="E94">_xlfn.XLOOKUP(transformación!B85,'[1]IPC Armonizado'!$A$2:$A$250,_xlfn.XLOOKUP($C$1,'[1]IPC Armonizado'!$B$1:$Q$1,'[1]IPC Armonizado'!$B$2:$Q$250))</f>
        <v>97.57</v>
      </c>
      <c r="F94" s="19" cm="1">
        <f t="array" ref="F94">_xlfn.XLOOKUP(transformación!A85,'[1]Desempleo armonizado'!$A$2:$A$101,_xlfn.XLOOKUP($C$1,'[1]Desempleo armonizado'!$B$1:$P$1,'[1]Desempleo armonizado'!$B$2:$P$101))</f>
        <v>14.1</v>
      </c>
      <c r="G94" s="26" cm="1">
        <f t="array" ref="G94">IFERROR(_xlfn.XLOOKUP(transformación!$B85,[1]Forwarkeys!$B$2:$B$1000,_xlfn.XLOOKUP($C$1,[1]Forwarkeys!$C$1:$BA$1,[1]Forwarkeys!$C$2:$BA$1000)),"-")</f>
        <v>1832</v>
      </c>
      <c r="H94" s="19">
        <f>España!E94</f>
        <v>98.09</v>
      </c>
      <c r="I94" s="3">
        <f>[1]Aeropuerto!$P87</f>
        <v>328</v>
      </c>
      <c r="J94" s="3" cm="1">
        <f t="array" ref="J94">_xlfn.XLOOKUP(transformación!$B85,[1]Mortalidad!$A$2:$A$301,_xlfn.XLOOKUP($C$1,[1]Mortalidad!$B$1:$P$1,[1]Mortalidad!$B$2:$P$301))</f>
        <v>8720</v>
      </c>
      <c r="K94" s="19" cm="1">
        <f t="array" ref="K94">_xlfn.XLOOKUP(transformación!$B85,'[1]Indice del consumidor'!$A$2:$A$301,_xlfn.XLOOKUP($C$1,'[1]Indice del consumidor'!$B$1:$P$1,'[1]Indice del consumidor'!$B$2:$P$301))</f>
        <v>-43.4</v>
      </c>
      <c r="L94" s="34" t="s">
        <v>702</v>
      </c>
      <c r="M94" s="34" t="s">
        <v>702</v>
      </c>
      <c r="N94" s="34" t="s">
        <v>702</v>
      </c>
    </row>
    <row r="95" spans="1:14" x14ac:dyDescent="0.3">
      <c r="A95" s="2" t="str">
        <f>'Viajeros Hoteles y Apartamet'!A95</f>
        <v>2011</v>
      </c>
      <c r="B95" s="2" t="str">
        <f>'Viajeros Hoteles y Apartamet'!B95</f>
        <v>12</v>
      </c>
      <c r="C95" s="3">
        <f>'Viajeros Hoteles y Apartamet'!T95</f>
        <v>4006</v>
      </c>
      <c r="D95" s="3" cm="1">
        <f t="array" ref="D95">_xlfn.XLOOKUP(transformación!A86,'[1]Pib Pc'!$A$2:$A$81,_xlfn.XLOOKUP($C$1,'[1]Pib Pc'!B$1:P$1,'[1]Pib Pc'!$B$2:$P$81))</f>
        <v>4230</v>
      </c>
      <c r="E95" s="19" cm="1">
        <f t="array" ref="E95">_xlfn.XLOOKUP(transformación!B86,'[1]IPC Armonizado'!$A$2:$A$250,_xlfn.XLOOKUP($C$1,'[1]IPC Armonizado'!$B$1:$Q$1,'[1]IPC Armonizado'!$B$2:$Q$250))</f>
        <v>97.63</v>
      </c>
      <c r="F95" s="19" cm="1">
        <f t="array" ref="F95">_xlfn.XLOOKUP(transformación!A86,'[1]Desempleo armonizado'!$A$2:$A$101,_xlfn.XLOOKUP($C$1,'[1]Desempleo armonizado'!$B$1:$P$1,'[1]Desempleo armonizado'!$B$2:$P$101))</f>
        <v>14.1</v>
      </c>
      <c r="G95" s="26" cm="1">
        <f t="array" ref="G95">IFERROR(_xlfn.XLOOKUP(transformación!$B86,[1]Forwarkeys!$B$2:$B$1000,_xlfn.XLOOKUP($C$1,[1]Forwarkeys!$C$1:$BA$1,[1]Forwarkeys!$C$2:$BA$1000)),"-")</f>
        <v>1026</v>
      </c>
      <c r="H95" s="19">
        <f>España!E95</f>
        <v>98.11</v>
      </c>
      <c r="I95" s="3">
        <f>[1]Aeropuerto!$P88</f>
        <v>628</v>
      </c>
      <c r="J95" s="3" cm="1">
        <f t="array" ref="J95">_xlfn.XLOOKUP(transformación!$B86,[1]Mortalidad!$A$2:$A$301,_xlfn.XLOOKUP($C$1,[1]Mortalidad!$B$1:$P$1,[1]Mortalidad!$B$2:$P$301))</f>
        <v>9893</v>
      </c>
      <c r="K95" s="19" cm="1">
        <f t="array" ref="K95">_xlfn.XLOOKUP(transformación!$B86,'[1]Indice del consumidor'!$A$2:$A$301,_xlfn.XLOOKUP($C$1,'[1]Indice del consumidor'!$B$1:$P$1,'[1]Indice del consumidor'!$B$2:$P$301))</f>
        <v>-44.6</v>
      </c>
      <c r="L95" s="34" t="s">
        <v>702</v>
      </c>
      <c r="M95" s="34" t="s">
        <v>702</v>
      </c>
      <c r="N95" s="34" t="s">
        <v>702</v>
      </c>
    </row>
    <row r="96" spans="1:14" x14ac:dyDescent="0.3">
      <c r="A96" s="2" t="str">
        <f>'Viajeros Hoteles y Apartamet'!A96</f>
        <v>2012</v>
      </c>
      <c r="B96" s="2" t="str">
        <f>'Viajeros Hoteles y Apartamet'!B96</f>
        <v>1</v>
      </c>
      <c r="C96" s="3">
        <f>'Viajeros Hoteles y Apartamet'!T96</f>
        <v>2217</v>
      </c>
      <c r="D96" s="3" cm="1">
        <f t="array" ref="D96">_xlfn.XLOOKUP(transformación!A87,'[1]Pib Pc'!$A$2:$A$81,_xlfn.XLOOKUP($C$1,'[1]Pib Pc'!B$1:P$1,'[1]Pib Pc'!$B$2:$P$81))</f>
        <v>3920</v>
      </c>
      <c r="E96" s="19" cm="1">
        <f t="array" ref="E96">_xlfn.XLOOKUP(transformación!B87,'[1]IPC Armonizado'!$A$2:$A$250,_xlfn.XLOOKUP($C$1,'[1]IPC Armonizado'!$B$1:$Q$1,'[1]IPC Armonizado'!$B$2:$Q$250))</f>
        <v>97.96</v>
      </c>
      <c r="F96" s="19" cm="1">
        <f t="array" ref="F96">_xlfn.XLOOKUP(transformación!A87,'[1]Desempleo armonizado'!$A$2:$A$101,_xlfn.XLOOKUP($C$1,'[1]Desempleo armonizado'!$B$1:$P$1,'[1]Desempleo armonizado'!$B$2:$P$101))</f>
        <v>15</v>
      </c>
      <c r="G96" s="26" cm="1">
        <f t="array" ref="G96">IFERROR(_xlfn.XLOOKUP(transformación!$B87,[1]Forwarkeys!$B$2:$B$1000,_xlfn.XLOOKUP($C$1,[1]Forwarkeys!$C$1:$BA$1,[1]Forwarkeys!$C$2:$BA$1000)),"-")</f>
        <v>1064</v>
      </c>
      <c r="H96" s="19">
        <f>España!E96</f>
        <v>96.48</v>
      </c>
      <c r="I96" s="3">
        <f>[1]Aeropuerto!$P89</f>
        <v>775</v>
      </c>
      <c r="J96" s="3" cm="1">
        <f t="array" ref="J96">_xlfn.XLOOKUP(transformación!$B87,[1]Mortalidad!$A$2:$A$301,_xlfn.XLOOKUP($C$1,[1]Mortalidad!$B$1:$P$1,[1]Mortalidad!$B$2:$P$301))</f>
        <v>10985</v>
      </c>
      <c r="K96" s="19" cm="1">
        <f t="array" ref="K96">_xlfn.XLOOKUP(transformación!$B87,'[1]Indice del consumidor'!$A$2:$A$301,_xlfn.XLOOKUP($C$1,'[1]Indice del consumidor'!$B$1:$P$1,'[1]Indice del consumidor'!$B$2:$P$301))</f>
        <v>-43.5</v>
      </c>
      <c r="L96" s="34" t="s">
        <v>702</v>
      </c>
      <c r="M96" s="34" t="s">
        <v>702</v>
      </c>
      <c r="N96" s="34" t="s">
        <v>702</v>
      </c>
    </row>
    <row r="97" spans="1:14" x14ac:dyDescent="0.3">
      <c r="A97" s="2" t="str">
        <f>'Viajeros Hoteles y Apartamet'!A97</f>
        <v>2012</v>
      </c>
      <c r="B97" s="2" t="str">
        <f>'Viajeros Hoteles y Apartamet'!B97</f>
        <v>2</v>
      </c>
      <c r="C97" s="3">
        <f>'Viajeros Hoteles y Apartamet'!T97</f>
        <v>2289</v>
      </c>
      <c r="D97" s="3" cm="1">
        <f t="array" ref="D97">_xlfn.XLOOKUP(transformación!A88,'[1]Pib Pc'!$A$2:$A$81,_xlfn.XLOOKUP($C$1,'[1]Pib Pc'!B$1:P$1,'[1]Pib Pc'!$B$2:$P$81))</f>
        <v>3920</v>
      </c>
      <c r="E97" s="19" cm="1">
        <f t="array" ref="E97">_xlfn.XLOOKUP(transformación!B88,'[1]IPC Armonizado'!$A$2:$A$250,_xlfn.XLOOKUP($C$1,'[1]IPC Armonizado'!$B$1:$Q$1,'[1]IPC Armonizado'!$B$2:$Q$250))</f>
        <v>98.1</v>
      </c>
      <c r="F97" s="19" cm="1">
        <f t="array" ref="F97">_xlfn.XLOOKUP(transformación!A88,'[1]Desempleo armonizado'!$A$2:$A$101,_xlfn.XLOOKUP($C$1,'[1]Desempleo armonizado'!$B$1:$P$1,'[1]Desempleo armonizado'!$B$2:$P$101))</f>
        <v>15</v>
      </c>
      <c r="G97" s="26" cm="1">
        <f t="array" ref="G97">IFERROR(_xlfn.XLOOKUP(transformación!$B88,[1]Forwarkeys!$B$2:$B$1000,_xlfn.XLOOKUP($C$1,[1]Forwarkeys!$C$1:$BA$1,[1]Forwarkeys!$C$2:$BA$1000)),"-")</f>
        <v>1007</v>
      </c>
      <c r="H97" s="19">
        <f>España!E97</f>
        <v>96.51</v>
      </c>
      <c r="I97" s="3">
        <f>[1]Aeropuerto!$P90</f>
        <v>657</v>
      </c>
      <c r="J97" s="3" cm="1">
        <f t="array" ref="J97">_xlfn.XLOOKUP(transformación!$B88,[1]Mortalidad!$A$2:$A$301,_xlfn.XLOOKUP($C$1,[1]Mortalidad!$B$1:$P$1,[1]Mortalidad!$B$2:$P$301))</f>
        <v>12202</v>
      </c>
      <c r="K97" s="19" cm="1">
        <f t="array" ref="K97">_xlfn.XLOOKUP(transformación!$B88,'[1]Indice del consumidor'!$A$2:$A$301,_xlfn.XLOOKUP($C$1,'[1]Indice del consumidor'!$B$1:$P$1,'[1]Indice del consumidor'!$B$2:$P$301))</f>
        <v>-41.1</v>
      </c>
      <c r="L97" s="34" t="s">
        <v>702</v>
      </c>
      <c r="M97" s="34" t="s">
        <v>702</v>
      </c>
      <c r="N97" s="34" t="s">
        <v>702</v>
      </c>
    </row>
    <row r="98" spans="1:14" x14ac:dyDescent="0.3">
      <c r="A98" s="2" t="str">
        <f>'Viajeros Hoteles y Apartamet'!A98</f>
        <v>2012</v>
      </c>
      <c r="B98" s="2" t="str">
        <f>'Viajeros Hoteles y Apartamet'!B98</f>
        <v>3</v>
      </c>
      <c r="C98" s="3">
        <f>'Viajeros Hoteles y Apartamet'!T98</f>
        <v>4041</v>
      </c>
      <c r="D98" s="3" cm="1">
        <f t="array" ref="D98">_xlfn.XLOOKUP(transformación!A89,'[1]Pib Pc'!$A$2:$A$81,_xlfn.XLOOKUP($C$1,'[1]Pib Pc'!B$1:P$1,'[1]Pib Pc'!$B$2:$P$81))</f>
        <v>3920</v>
      </c>
      <c r="E98" s="19" cm="1">
        <f t="array" ref="E98">_xlfn.XLOOKUP(transformación!B89,'[1]IPC Armonizado'!$A$2:$A$250,_xlfn.XLOOKUP($C$1,'[1]IPC Armonizado'!$B$1:$Q$1,'[1]IPC Armonizado'!$B$2:$Q$250))</f>
        <v>99.29</v>
      </c>
      <c r="F98" s="19" cm="1">
        <f t="array" ref="F98">_xlfn.XLOOKUP(transformación!A89,'[1]Desempleo armonizado'!$A$2:$A$101,_xlfn.XLOOKUP($C$1,'[1]Desempleo armonizado'!$B$1:$P$1,'[1]Desempleo armonizado'!$B$2:$P$101))</f>
        <v>15</v>
      </c>
      <c r="G98" s="26" cm="1">
        <f t="array" ref="G98">IFERROR(_xlfn.XLOOKUP(transformación!$B89,[1]Forwarkeys!$B$2:$B$1000,_xlfn.XLOOKUP($C$1,[1]Forwarkeys!$C$1:$BA$1,[1]Forwarkeys!$C$2:$BA$1000)),"-")</f>
        <v>1102</v>
      </c>
      <c r="H98" s="19">
        <f>España!E98</f>
        <v>98.64</v>
      </c>
      <c r="I98" s="3">
        <f>[1]Aeropuerto!$P91</f>
        <v>799</v>
      </c>
      <c r="J98" s="3" cm="1">
        <f t="array" ref="J98">_xlfn.XLOOKUP(transformación!$B89,[1]Mortalidad!$A$2:$A$301,_xlfn.XLOOKUP($C$1,[1]Mortalidad!$B$1:$P$1,[1]Mortalidad!$B$2:$P$301))</f>
        <v>10937</v>
      </c>
      <c r="K98" s="19" cm="1">
        <f t="array" ref="K98">_xlfn.XLOOKUP(transformación!$B89,'[1]Indice del consumidor'!$A$2:$A$301,_xlfn.XLOOKUP($C$1,'[1]Indice del consumidor'!$B$1:$P$1,'[1]Indice del consumidor'!$B$2:$P$301))</f>
        <v>-39.799999999999997</v>
      </c>
      <c r="L98" s="34" t="s">
        <v>702</v>
      </c>
      <c r="M98" s="34" t="s">
        <v>702</v>
      </c>
      <c r="N98" s="34" t="s">
        <v>702</v>
      </c>
    </row>
    <row r="99" spans="1:14" x14ac:dyDescent="0.3">
      <c r="A99" s="2" t="str">
        <f>'Viajeros Hoteles y Apartamet'!A99</f>
        <v>2012</v>
      </c>
      <c r="B99" s="2" t="str">
        <f>'Viajeros Hoteles y Apartamet'!B99</f>
        <v>4</v>
      </c>
      <c r="C99" s="3">
        <f>'Viajeros Hoteles y Apartamet'!T99</f>
        <v>7164</v>
      </c>
      <c r="D99" s="3" cm="1">
        <f t="array" ref="D99">_xlfn.XLOOKUP(transformación!A90,'[1]Pib Pc'!$A$2:$A$81,_xlfn.XLOOKUP($C$1,'[1]Pib Pc'!B$1:P$1,'[1]Pib Pc'!$B$2:$P$81))</f>
        <v>3960</v>
      </c>
      <c r="E99" s="19" cm="1">
        <f t="array" ref="E99">_xlfn.XLOOKUP(transformación!B90,'[1]IPC Armonizado'!$A$2:$A$250,_xlfn.XLOOKUP($C$1,'[1]IPC Armonizado'!$B$1:$Q$1,'[1]IPC Armonizado'!$B$2:$Q$250))</f>
        <v>99.63</v>
      </c>
      <c r="F99" s="19" cm="1">
        <f t="array" ref="F99">_xlfn.XLOOKUP(transformación!A90,'[1]Desempleo armonizado'!$A$2:$A$101,_xlfn.XLOOKUP($C$1,'[1]Desempleo armonizado'!$B$1:$P$1,'[1]Desempleo armonizado'!$B$2:$P$101))</f>
        <v>15.1</v>
      </c>
      <c r="G99" s="26" cm="1">
        <f t="array" ref="G99">IFERROR(_xlfn.XLOOKUP(transformación!$B90,[1]Forwarkeys!$B$2:$B$1000,_xlfn.XLOOKUP($C$1,[1]Forwarkeys!$C$1:$BA$1,[1]Forwarkeys!$C$2:$BA$1000)),"-")</f>
        <v>1064</v>
      </c>
      <c r="H99" s="19">
        <f>España!E99</f>
        <v>99.71</v>
      </c>
      <c r="I99" s="3">
        <f>[1]Aeropuerto!$P92</f>
        <v>826</v>
      </c>
      <c r="J99" s="3" cm="1">
        <f t="array" ref="J99">_xlfn.XLOOKUP(transformación!$B90,[1]Mortalidad!$A$2:$A$301,_xlfn.XLOOKUP($C$1,[1]Mortalidad!$B$1:$P$1,[1]Mortalidad!$B$2:$P$301))</f>
        <v>8506</v>
      </c>
      <c r="K99" s="19" cm="1">
        <f t="array" ref="K99">_xlfn.XLOOKUP(transformación!$B90,'[1]Indice del consumidor'!$A$2:$A$301,_xlfn.XLOOKUP($C$1,'[1]Indice del consumidor'!$B$1:$P$1,'[1]Indice del consumidor'!$B$2:$P$301))</f>
        <v>-40.5</v>
      </c>
      <c r="L99" s="34" t="s">
        <v>702</v>
      </c>
      <c r="M99" s="34" t="s">
        <v>702</v>
      </c>
      <c r="N99" s="34" t="s">
        <v>702</v>
      </c>
    </row>
    <row r="100" spans="1:14" x14ac:dyDescent="0.3">
      <c r="A100" s="2" t="str">
        <f>'Viajeros Hoteles y Apartamet'!A100</f>
        <v>2012</v>
      </c>
      <c r="B100" s="2" t="str">
        <f>'Viajeros Hoteles y Apartamet'!B100</f>
        <v>5</v>
      </c>
      <c r="C100" s="3">
        <f>'Viajeros Hoteles y Apartamet'!T100</f>
        <v>3894</v>
      </c>
      <c r="D100" s="3" cm="1">
        <f t="array" ref="D100">_xlfn.XLOOKUP(transformación!A91,'[1]Pib Pc'!$A$2:$A$81,_xlfn.XLOOKUP($C$1,'[1]Pib Pc'!B$1:P$1,'[1]Pib Pc'!$B$2:$P$81))</f>
        <v>3960</v>
      </c>
      <c r="E100" s="19" cm="1">
        <f t="array" ref="E100">_xlfn.XLOOKUP(transformación!B91,'[1]IPC Armonizado'!$A$2:$A$250,_xlfn.XLOOKUP($C$1,'[1]IPC Armonizado'!$B$1:$Q$1,'[1]IPC Armonizado'!$B$2:$Q$250))</f>
        <v>99.32</v>
      </c>
      <c r="F100" s="19" cm="1">
        <f t="array" ref="F100">_xlfn.XLOOKUP(transformación!A91,'[1]Desempleo armonizado'!$A$2:$A$101,_xlfn.XLOOKUP($C$1,'[1]Desempleo armonizado'!$B$1:$P$1,'[1]Desempleo armonizado'!$B$2:$P$101))</f>
        <v>15.1</v>
      </c>
      <c r="G100" s="26" cm="1">
        <f t="array" ref="G100">IFERROR(_xlfn.XLOOKUP(transformación!$B91,[1]Forwarkeys!$B$2:$B$1000,_xlfn.XLOOKUP($C$1,[1]Forwarkeys!$C$1:$BA$1,[1]Forwarkeys!$C$2:$BA$1000)),"-")</f>
        <v>1083</v>
      </c>
      <c r="H100" s="19">
        <f>España!E100</f>
        <v>99.5</v>
      </c>
      <c r="I100" s="3">
        <f>[1]Aeropuerto!$P93</f>
        <v>874</v>
      </c>
      <c r="J100" s="3" cm="1">
        <f t="array" ref="J100">_xlfn.XLOOKUP(transformación!$B91,[1]Mortalidad!$A$2:$A$301,_xlfn.XLOOKUP($C$1,[1]Mortalidad!$B$1:$P$1,[1]Mortalidad!$B$2:$P$301))</f>
        <v>8515</v>
      </c>
      <c r="K100" s="19" cm="1">
        <f t="array" ref="K100">_xlfn.XLOOKUP(transformación!$B91,'[1]Indice del consumidor'!$A$2:$A$301,_xlfn.XLOOKUP($C$1,'[1]Indice del consumidor'!$B$1:$P$1,'[1]Indice del consumidor'!$B$2:$P$301))</f>
        <v>-38.200000000000003</v>
      </c>
      <c r="L100" s="34" t="s">
        <v>702</v>
      </c>
      <c r="M100" s="34" t="s">
        <v>702</v>
      </c>
      <c r="N100" s="34" t="s">
        <v>702</v>
      </c>
    </row>
    <row r="101" spans="1:14" x14ac:dyDescent="0.3">
      <c r="A101" s="2" t="str">
        <f>'Viajeros Hoteles y Apartamet'!A101</f>
        <v>2012</v>
      </c>
      <c r="B101" s="2" t="str">
        <f>'Viajeros Hoteles y Apartamet'!B101</f>
        <v>6</v>
      </c>
      <c r="C101" s="3">
        <f>'Viajeros Hoteles y Apartamet'!T101</f>
        <v>11110</v>
      </c>
      <c r="D101" s="3" cm="1">
        <f t="array" ref="D101">_xlfn.XLOOKUP(transformación!A92,'[1]Pib Pc'!$A$2:$A$81,_xlfn.XLOOKUP($C$1,'[1]Pib Pc'!B$1:P$1,'[1]Pib Pc'!$B$2:$P$81))</f>
        <v>3960</v>
      </c>
      <c r="E101" s="19" cm="1">
        <f t="array" ref="E101">_xlfn.XLOOKUP(transformación!B92,'[1]IPC Armonizado'!$A$2:$A$250,_xlfn.XLOOKUP($C$1,'[1]IPC Armonizado'!$B$1:$Q$1,'[1]IPC Armonizado'!$B$2:$Q$250))</f>
        <v>99.14</v>
      </c>
      <c r="F101" s="19" cm="1">
        <f t="array" ref="F101">_xlfn.XLOOKUP(transformación!A92,'[1]Desempleo armonizado'!$A$2:$A$101,_xlfn.XLOOKUP($C$1,'[1]Desempleo armonizado'!$B$1:$P$1,'[1]Desempleo armonizado'!$B$2:$P$101))</f>
        <v>15.1</v>
      </c>
      <c r="G101" s="26" cm="1">
        <f t="array" ref="G101">IFERROR(_xlfn.XLOOKUP(transformación!$B92,[1]Forwarkeys!$B$2:$B$1000,_xlfn.XLOOKUP($C$1,[1]Forwarkeys!$C$1:$BA$1,[1]Forwarkeys!$C$2:$BA$1000)),"-")</f>
        <v>1064</v>
      </c>
      <c r="H101" s="19">
        <f>España!E101</f>
        <v>99.26</v>
      </c>
      <c r="I101" s="3">
        <f>[1]Aeropuerto!$P94</f>
        <v>883</v>
      </c>
      <c r="J101" s="3" cm="1">
        <f t="array" ref="J101">_xlfn.XLOOKUP(transformación!$B92,[1]Mortalidad!$A$2:$A$301,_xlfn.XLOOKUP($C$1,[1]Mortalidad!$B$1:$P$1,[1]Mortalidad!$B$2:$P$301))</f>
        <v>7507</v>
      </c>
      <c r="K101" s="19" cm="1">
        <f t="array" ref="K101">_xlfn.XLOOKUP(transformación!$B92,'[1]Indice del consumidor'!$A$2:$A$301,_xlfn.XLOOKUP($C$1,'[1]Indice del consumidor'!$B$1:$P$1,'[1]Indice del consumidor'!$B$2:$P$301))</f>
        <v>-37.1</v>
      </c>
      <c r="L101" s="34" t="s">
        <v>702</v>
      </c>
      <c r="M101" s="34" t="s">
        <v>702</v>
      </c>
      <c r="N101" s="34" t="s">
        <v>702</v>
      </c>
    </row>
    <row r="102" spans="1:14" x14ac:dyDescent="0.3">
      <c r="A102" s="2" t="str">
        <f>'Viajeros Hoteles y Apartamet'!A102</f>
        <v>2012</v>
      </c>
      <c r="B102" s="2" t="str">
        <f>'Viajeros Hoteles y Apartamet'!B102</f>
        <v>7</v>
      </c>
      <c r="C102" s="3">
        <f>'Viajeros Hoteles y Apartamet'!T102</f>
        <v>14762</v>
      </c>
      <c r="D102" s="3" cm="1">
        <f t="array" ref="D102">_xlfn.XLOOKUP(transformación!A93,'[1]Pib Pc'!$A$2:$A$81,_xlfn.XLOOKUP($C$1,'[1]Pib Pc'!B$1:P$1,'[1]Pib Pc'!$B$2:$P$81))</f>
        <v>4050</v>
      </c>
      <c r="E102" s="19" cm="1">
        <f t="array" ref="E102">_xlfn.XLOOKUP(transformación!B93,'[1]IPC Armonizado'!$A$2:$A$250,_xlfn.XLOOKUP($C$1,'[1]IPC Armonizado'!$B$1:$Q$1,'[1]IPC Armonizado'!$B$2:$Q$250))</f>
        <v>99.33</v>
      </c>
      <c r="F102" s="19" cm="1">
        <f t="array" ref="F102">_xlfn.XLOOKUP(transformación!A93,'[1]Desempleo armonizado'!$A$2:$A$101,_xlfn.XLOOKUP($C$1,'[1]Desempleo armonizado'!$B$1:$P$1,'[1]Desempleo armonizado'!$B$2:$P$101))</f>
        <v>15.9</v>
      </c>
      <c r="G102" s="26" cm="1">
        <f t="array" ref="G102">IFERROR(_xlfn.XLOOKUP(transformación!$B93,[1]Forwarkeys!$B$2:$B$1000,_xlfn.XLOOKUP($C$1,[1]Forwarkeys!$C$1:$BA$1,[1]Forwarkeys!$C$2:$BA$1000)),"-")</f>
        <v>1083</v>
      </c>
      <c r="H102" s="19">
        <f>España!E102</f>
        <v>98.42</v>
      </c>
      <c r="I102" s="3">
        <f>[1]Aeropuerto!$P95</f>
        <v>915</v>
      </c>
      <c r="J102" s="3" cm="1">
        <f t="array" ref="J102">_xlfn.XLOOKUP(transformación!$B93,[1]Mortalidad!$A$2:$A$301,_xlfn.XLOOKUP($C$1,[1]Mortalidad!$B$1:$P$1,[1]Mortalidad!$B$2:$P$301))</f>
        <v>7795</v>
      </c>
      <c r="K102" s="19" cm="1">
        <f t="array" ref="K102">_xlfn.XLOOKUP(transformación!$B93,'[1]Indice del consumidor'!$A$2:$A$301,_xlfn.XLOOKUP($C$1,'[1]Indice del consumidor'!$B$1:$P$1,'[1]Indice del consumidor'!$B$2:$P$301))</f>
        <v>-37.299999999999997</v>
      </c>
      <c r="L102" s="34" t="s">
        <v>702</v>
      </c>
      <c r="M102" s="34" t="s">
        <v>702</v>
      </c>
      <c r="N102" s="34" t="s">
        <v>702</v>
      </c>
    </row>
    <row r="103" spans="1:14" x14ac:dyDescent="0.3">
      <c r="A103" s="2" t="str">
        <f>'Viajeros Hoteles y Apartamet'!A103</f>
        <v>2012</v>
      </c>
      <c r="B103" s="2" t="str">
        <f>'Viajeros Hoteles y Apartamet'!B103</f>
        <v>8</v>
      </c>
      <c r="C103" s="3">
        <f>'Viajeros Hoteles y Apartamet'!T103</f>
        <v>27519</v>
      </c>
      <c r="D103" s="3" cm="1">
        <f t="array" ref="D103">_xlfn.XLOOKUP(transformación!A94,'[1]Pib Pc'!$A$2:$A$81,_xlfn.XLOOKUP($C$1,'[1]Pib Pc'!B$1:P$1,'[1]Pib Pc'!$B$2:$P$81))</f>
        <v>4050</v>
      </c>
      <c r="E103" s="19" cm="1">
        <f t="array" ref="E103">_xlfn.XLOOKUP(transformación!B94,'[1]IPC Armonizado'!$A$2:$A$250,_xlfn.XLOOKUP($C$1,'[1]IPC Armonizado'!$B$1:$Q$1,'[1]IPC Armonizado'!$B$2:$Q$250))</f>
        <v>99.27</v>
      </c>
      <c r="F103" s="19" cm="1">
        <f t="array" ref="F103">_xlfn.XLOOKUP(transformación!A94,'[1]Desempleo armonizado'!$A$2:$A$101,_xlfn.XLOOKUP($C$1,'[1]Desempleo armonizado'!$B$1:$P$1,'[1]Desempleo armonizado'!$B$2:$P$101))</f>
        <v>15.9</v>
      </c>
      <c r="G103" s="26" cm="1">
        <f t="array" ref="G103">IFERROR(_xlfn.XLOOKUP(transformación!$B94,[1]Forwarkeys!$B$2:$B$1000,_xlfn.XLOOKUP($C$1,[1]Forwarkeys!$C$1:$BA$1,[1]Forwarkeys!$C$2:$BA$1000)),"-")</f>
        <v>1102</v>
      </c>
      <c r="H103" s="19">
        <f>España!E103</f>
        <v>98.92</v>
      </c>
      <c r="I103" s="3">
        <f>[1]Aeropuerto!$P96</f>
        <v>1196</v>
      </c>
      <c r="J103" s="3" cm="1">
        <f t="array" ref="J103">_xlfn.XLOOKUP(transformación!$B94,[1]Mortalidad!$A$2:$A$301,_xlfn.XLOOKUP($C$1,[1]Mortalidad!$B$1:$P$1,[1]Mortalidad!$B$2:$P$301))</f>
        <v>7676</v>
      </c>
      <c r="K103" s="19" cm="1">
        <f t="array" ref="K103">_xlfn.XLOOKUP(transformación!$B94,'[1]Indice del consumidor'!$A$2:$A$301,_xlfn.XLOOKUP($C$1,'[1]Indice del consumidor'!$B$1:$P$1,'[1]Indice del consumidor'!$B$2:$P$301))</f>
        <v>-35.799999999999997</v>
      </c>
      <c r="L103" s="34" t="s">
        <v>702</v>
      </c>
      <c r="M103" s="34" t="s">
        <v>702</v>
      </c>
      <c r="N103" s="34" t="s">
        <v>702</v>
      </c>
    </row>
    <row r="104" spans="1:14" x14ac:dyDescent="0.3">
      <c r="A104" s="2" t="str">
        <f>'Viajeros Hoteles y Apartamet'!A104</f>
        <v>2012</v>
      </c>
      <c r="B104" s="2" t="str">
        <f>'Viajeros Hoteles y Apartamet'!B104</f>
        <v>9</v>
      </c>
      <c r="C104" s="3">
        <f>'Viajeros Hoteles y Apartamet'!T104</f>
        <v>13278</v>
      </c>
      <c r="D104" s="3" cm="1">
        <f t="array" ref="D104">_xlfn.XLOOKUP(transformación!A95,'[1]Pib Pc'!$A$2:$A$81,_xlfn.XLOOKUP($C$1,'[1]Pib Pc'!B$1:P$1,'[1]Pib Pc'!$B$2:$P$81))</f>
        <v>4050</v>
      </c>
      <c r="E104" s="19" cm="1">
        <f t="array" ref="E104">_xlfn.XLOOKUP(transformación!B95,'[1]IPC Armonizado'!$A$2:$A$250,_xlfn.XLOOKUP($C$1,'[1]IPC Armonizado'!$B$1:$Q$1,'[1]IPC Armonizado'!$B$2:$Q$250))</f>
        <v>99.66</v>
      </c>
      <c r="F104" s="19" cm="1">
        <f t="array" ref="F104">_xlfn.XLOOKUP(transformación!A95,'[1]Desempleo armonizado'!$A$2:$A$101,_xlfn.XLOOKUP($C$1,'[1]Desempleo armonizado'!$B$1:$P$1,'[1]Desempleo armonizado'!$B$2:$P$101))</f>
        <v>15.9</v>
      </c>
      <c r="G104" s="26" cm="1">
        <f t="array" ref="G104">IFERROR(_xlfn.XLOOKUP(transformación!$B95,[1]Forwarkeys!$B$2:$B$1000,_xlfn.XLOOKUP($C$1,[1]Forwarkeys!$C$1:$BA$1,[1]Forwarkeys!$C$2:$BA$1000)),"-")</f>
        <v>1064</v>
      </c>
      <c r="H104" s="19">
        <f>España!E104</f>
        <v>100.83</v>
      </c>
      <c r="I104" s="3">
        <f>[1]Aeropuerto!$P97</f>
        <v>1064</v>
      </c>
      <c r="J104" s="3" cm="1">
        <f t="array" ref="J104">_xlfn.XLOOKUP(transformación!$B95,[1]Mortalidad!$A$2:$A$301,_xlfn.XLOOKUP($C$1,[1]Mortalidad!$B$1:$P$1,[1]Mortalidad!$B$2:$P$301))</f>
        <v>7373</v>
      </c>
      <c r="K104" s="19" cm="1">
        <f t="array" ref="K104">_xlfn.XLOOKUP(transformación!$B95,'[1]Indice del consumidor'!$A$2:$A$301,_xlfn.XLOOKUP($C$1,'[1]Indice del consumidor'!$B$1:$P$1,'[1]Indice del consumidor'!$B$2:$P$301))</f>
        <v>-42</v>
      </c>
      <c r="L104" s="34" t="s">
        <v>702</v>
      </c>
      <c r="M104" s="34" t="s">
        <v>702</v>
      </c>
      <c r="N104" s="34" t="s">
        <v>702</v>
      </c>
    </row>
    <row r="105" spans="1:14" x14ac:dyDescent="0.3">
      <c r="A105" s="2" t="str">
        <f>'Viajeros Hoteles y Apartamet'!A105</f>
        <v>2012</v>
      </c>
      <c r="B105" s="2" t="str">
        <f>'Viajeros Hoteles y Apartamet'!B105</f>
        <v>10</v>
      </c>
      <c r="C105" s="3">
        <f>'Viajeros Hoteles y Apartamet'!T105</f>
        <v>6464</v>
      </c>
      <c r="D105" s="3" cm="1">
        <f t="array" ref="D105">_xlfn.XLOOKUP(transformación!A96,'[1]Pib Pc'!$A$2:$A$81,_xlfn.XLOOKUP($C$1,'[1]Pib Pc'!B$1:P$1,'[1]Pib Pc'!$B$2:$P$81))</f>
        <v>4070</v>
      </c>
      <c r="E105" s="19" cm="1">
        <f t="array" ref="E105">_xlfn.XLOOKUP(transformación!B96,'[1]IPC Armonizado'!$A$2:$A$250,_xlfn.XLOOKUP($C$1,'[1]IPC Armonizado'!$B$1:$Q$1,'[1]IPC Armonizado'!$B$2:$Q$250))</f>
        <v>99.8</v>
      </c>
      <c r="F105" s="19" cm="1">
        <f t="array" ref="F105">_xlfn.XLOOKUP(transformación!A96,'[1]Desempleo armonizado'!$A$2:$A$101,_xlfn.XLOOKUP($C$1,'[1]Desempleo armonizado'!$B$1:$P$1,'[1]Desempleo armonizado'!$B$2:$P$101))</f>
        <v>17.100000000000001</v>
      </c>
      <c r="G105" s="26" cm="1">
        <f t="array" ref="G105">IFERROR(_xlfn.XLOOKUP(transformación!$B96,[1]Forwarkeys!$B$2:$B$1000,_xlfn.XLOOKUP($C$1,[1]Forwarkeys!$C$1:$BA$1,[1]Forwarkeys!$C$2:$BA$1000)),"-")</f>
        <v>1007</v>
      </c>
      <c r="H105" s="19">
        <f>España!E105</f>
        <v>101.29</v>
      </c>
      <c r="I105" s="3">
        <f>[1]Aeropuerto!$P98</f>
        <v>818</v>
      </c>
      <c r="J105" s="3" cm="1">
        <f t="array" ref="J105">_xlfn.XLOOKUP(transformación!$B96,[1]Mortalidad!$A$2:$A$301,_xlfn.XLOOKUP($C$1,[1]Mortalidad!$B$1:$P$1,[1]Mortalidad!$B$2:$P$301))</f>
        <v>8046</v>
      </c>
      <c r="K105" s="19" cm="1">
        <f t="array" ref="K105">_xlfn.XLOOKUP(transformación!$B96,'[1]Indice del consumidor'!$A$2:$A$301,_xlfn.XLOOKUP($C$1,'[1]Indice del consumidor'!$B$1:$P$1,'[1]Indice del consumidor'!$B$2:$P$301))</f>
        <v>-47.9</v>
      </c>
      <c r="L105" s="34" t="s">
        <v>702</v>
      </c>
      <c r="M105" s="34" t="s">
        <v>702</v>
      </c>
      <c r="N105" s="34" t="s">
        <v>702</v>
      </c>
    </row>
    <row r="106" spans="1:14" x14ac:dyDescent="0.3">
      <c r="A106" s="2" t="str">
        <f>'Viajeros Hoteles y Apartamet'!A106</f>
        <v>2012</v>
      </c>
      <c r="B106" s="2" t="str">
        <f>'Viajeros Hoteles y Apartamet'!B106</f>
        <v>11</v>
      </c>
      <c r="C106" s="3">
        <f>'Viajeros Hoteles y Apartamet'!T106</f>
        <v>2143</v>
      </c>
      <c r="D106" s="3" cm="1">
        <f t="array" ref="D106">_xlfn.XLOOKUP(transformación!A97,'[1]Pib Pc'!$A$2:$A$81,_xlfn.XLOOKUP($C$1,'[1]Pib Pc'!B$1:P$1,'[1]Pib Pc'!$B$2:$P$81))</f>
        <v>4070</v>
      </c>
      <c r="E106" s="19" cm="1">
        <f t="array" ref="E106">_xlfn.XLOOKUP(transformación!B97,'[1]IPC Armonizado'!$A$2:$A$250,_xlfn.XLOOKUP($C$1,'[1]IPC Armonizado'!$B$1:$Q$1,'[1]IPC Armonizado'!$B$2:$Q$250))</f>
        <v>99.44</v>
      </c>
      <c r="F106" s="19" cm="1">
        <f t="array" ref="F106">_xlfn.XLOOKUP(transformación!A97,'[1]Desempleo armonizado'!$A$2:$A$101,_xlfn.XLOOKUP($C$1,'[1]Desempleo armonizado'!$B$1:$P$1,'[1]Desempleo armonizado'!$B$2:$P$101))</f>
        <v>17.100000000000001</v>
      </c>
      <c r="G106" s="26" cm="1">
        <f t="array" ref="G106">IFERROR(_xlfn.XLOOKUP(transformación!$B97,[1]Forwarkeys!$B$2:$B$1000,_xlfn.XLOOKUP($C$1,[1]Forwarkeys!$C$1:$BA$1,[1]Forwarkeys!$C$2:$BA$1000)),"-")</f>
        <v>836</v>
      </c>
      <c r="H106" s="19">
        <f>España!E106</f>
        <v>101.05</v>
      </c>
      <c r="I106" s="3">
        <f>[1]Aeropuerto!$P99</f>
        <v>556</v>
      </c>
      <c r="J106" s="3" cm="1">
        <f t="array" ref="J106">_xlfn.XLOOKUP(transformación!$B97,[1]Mortalidad!$A$2:$A$301,_xlfn.XLOOKUP($C$1,[1]Mortalidad!$B$1:$P$1,[1]Mortalidad!$B$2:$P$301))</f>
        <v>8426</v>
      </c>
      <c r="K106" s="19" cm="1">
        <f t="array" ref="K106">_xlfn.XLOOKUP(transformación!$B97,'[1]Indice del consumidor'!$A$2:$A$301,_xlfn.XLOOKUP($C$1,'[1]Indice del consumidor'!$B$1:$P$1,'[1]Indice del consumidor'!$B$2:$P$301))</f>
        <v>-47.1</v>
      </c>
      <c r="L106" s="34" t="s">
        <v>702</v>
      </c>
      <c r="M106" s="34" t="s">
        <v>702</v>
      </c>
      <c r="N106" s="34" t="s">
        <v>702</v>
      </c>
    </row>
    <row r="107" spans="1:14" x14ac:dyDescent="0.3">
      <c r="A107" s="2" t="str">
        <f>'Viajeros Hoteles y Apartamet'!A107</f>
        <v>2012</v>
      </c>
      <c r="B107" s="2" t="str">
        <f>'Viajeros Hoteles y Apartamet'!B107</f>
        <v>12</v>
      </c>
      <c r="C107" s="3">
        <f>'Viajeros Hoteles y Apartamet'!T107</f>
        <v>2119</v>
      </c>
      <c r="D107" s="3" cm="1">
        <f t="array" ref="D107">_xlfn.XLOOKUP(transformación!A98,'[1]Pib Pc'!$A$2:$A$81,_xlfn.XLOOKUP($C$1,'[1]Pib Pc'!B$1:P$1,'[1]Pib Pc'!$B$2:$P$81))</f>
        <v>4070</v>
      </c>
      <c r="E107" s="19" cm="1">
        <f t="array" ref="E107">_xlfn.XLOOKUP(transformación!B98,'[1]IPC Armonizado'!$A$2:$A$250,_xlfn.XLOOKUP($C$1,'[1]IPC Armonizado'!$B$1:$Q$1,'[1]IPC Armonizado'!$B$2:$Q$250))</f>
        <v>99.67</v>
      </c>
      <c r="F107" s="19" cm="1">
        <f t="array" ref="F107">_xlfn.XLOOKUP(transformación!A98,'[1]Desempleo armonizado'!$A$2:$A$101,_xlfn.XLOOKUP($C$1,'[1]Desempleo armonizado'!$B$1:$P$1,'[1]Desempleo armonizado'!$B$2:$P$101))</f>
        <v>17.100000000000001</v>
      </c>
      <c r="G107" s="26" cm="1">
        <f t="array" ref="G107">IFERROR(_xlfn.XLOOKUP(transformación!$B98,[1]Forwarkeys!$B$2:$B$1000,_xlfn.XLOOKUP($C$1,[1]Forwarkeys!$C$1:$BA$1,[1]Forwarkeys!$C$2:$BA$1000)),"-")</f>
        <v>1102</v>
      </c>
      <c r="H107" s="19">
        <f>España!E107</f>
        <v>101.06</v>
      </c>
      <c r="I107" s="3">
        <f>[1]Aeropuerto!$P100</f>
        <v>742</v>
      </c>
      <c r="J107" s="3" cm="1">
        <f t="array" ref="J107">_xlfn.XLOOKUP(transformación!$B98,[1]Mortalidad!$A$2:$A$301,_xlfn.XLOOKUP($C$1,[1]Mortalidad!$B$1:$P$1,[1]Mortalidad!$B$2:$P$301))</f>
        <v>9644</v>
      </c>
      <c r="K107" s="19" cm="1">
        <f t="array" ref="K107">_xlfn.XLOOKUP(transformación!$B98,'[1]Indice del consumidor'!$A$2:$A$301,_xlfn.XLOOKUP($C$1,'[1]Indice del consumidor'!$B$1:$P$1,'[1]Indice del consumidor'!$B$2:$P$301))</f>
        <v>-45.5</v>
      </c>
      <c r="L107" s="34" t="s">
        <v>702</v>
      </c>
      <c r="M107" s="34" t="s">
        <v>702</v>
      </c>
      <c r="N107" s="34" t="s">
        <v>702</v>
      </c>
    </row>
    <row r="108" spans="1:14" x14ac:dyDescent="0.3">
      <c r="A108" s="2" t="str">
        <f>'Viajeros Hoteles y Apartamet'!A108</f>
        <v>2013</v>
      </c>
      <c r="B108" s="2" t="str">
        <f>'Viajeros Hoteles y Apartamet'!B108</f>
        <v>1</v>
      </c>
      <c r="C108" s="3">
        <f>'Viajeros Hoteles y Apartamet'!T108</f>
        <v>1445</v>
      </c>
      <c r="D108" s="3" cm="1">
        <f t="array" ref="D108">_xlfn.XLOOKUP(transformación!A99,'[1]Pib Pc'!$A$2:$A$81,_xlfn.XLOOKUP($C$1,'[1]Pib Pc'!B$1:P$1,'[1]Pib Pc'!$B$2:$P$81))</f>
        <v>3890</v>
      </c>
      <c r="E108" s="19" cm="1">
        <f t="array" ref="E108">_xlfn.XLOOKUP(transformación!B99,'[1]IPC Armonizado'!$A$2:$A$250,_xlfn.XLOOKUP($C$1,'[1]IPC Armonizado'!$B$1:$Q$1,'[1]IPC Armonizado'!$B$2:$Q$250))</f>
        <v>98.4</v>
      </c>
      <c r="F108" s="19" cm="1">
        <f t="array" ref="F108">_xlfn.XLOOKUP(transformación!A99,'[1]Desempleo armonizado'!$A$2:$A$101,_xlfn.XLOOKUP($C$1,'[1]Desempleo armonizado'!$B$1:$P$1,'[1]Desempleo armonizado'!$B$2:$P$101))</f>
        <v>17.8</v>
      </c>
      <c r="G108" s="26" cm="1">
        <f t="array" ref="G108">IFERROR(_xlfn.XLOOKUP(transformación!$B99,[1]Forwarkeys!$B$2:$B$1000,_xlfn.XLOOKUP($C$1,[1]Forwarkeys!$C$1:$BA$1,[1]Forwarkeys!$C$2:$BA$1000)),"-")</f>
        <v>1083</v>
      </c>
      <c r="H108" s="19">
        <f>España!E108</f>
        <v>99.22</v>
      </c>
      <c r="I108" s="3">
        <f>[1]Aeropuerto!$P101</f>
        <v>748</v>
      </c>
      <c r="J108" s="3" cm="1">
        <f t="array" ref="J108">_xlfn.XLOOKUP(transformación!$B99,[1]Mortalidad!$A$2:$A$301,_xlfn.XLOOKUP($C$1,[1]Mortalidad!$B$1:$P$1,[1]Mortalidad!$B$2:$P$301))</f>
        <v>10445</v>
      </c>
      <c r="K108" s="19" cm="1">
        <f t="array" ref="K108">_xlfn.XLOOKUP(transformación!$B99,'[1]Indice del consumidor'!$A$2:$A$301,_xlfn.XLOOKUP($C$1,'[1]Indice del consumidor'!$B$1:$P$1,'[1]Indice del consumidor'!$B$2:$P$301))</f>
        <v>-45.6</v>
      </c>
      <c r="L108" s="34" t="s">
        <v>702</v>
      </c>
      <c r="M108" s="34" t="s">
        <v>702</v>
      </c>
      <c r="N108" s="34" t="s">
        <v>702</v>
      </c>
    </row>
    <row r="109" spans="1:14" x14ac:dyDescent="0.3">
      <c r="A109" s="2" t="str">
        <f>'Viajeros Hoteles y Apartamet'!A109</f>
        <v>2013</v>
      </c>
      <c r="B109" s="2" t="str">
        <f>'Viajeros Hoteles y Apartamet'!B109</f>
        <v>2</v>
      </c>
      <c r="C109" s="3">
        <f>'Viajeros Hoteles y Apartamet'!T109</f>
        <v>2172</v>
      </c>
      <c r="D109" s="3" cm="1">
        <f t="array" ref="D109">_xlfn.XLOOKUP(transformación!A100,'[1]Pib Pc'!$A$2:$A$81,_xlfn.XLOOKUP($C$1,'[1]Pib Pc'!B$1:P$1,'[1]Pib Pc'!$B$2:$P$81))</f>
        <v>3890</v>
      </c>
      <c r="E109" s="19" cm="1">
        <f t="array" ref="E109">_xlfn.XLOOKUP(transformación!B100,'[1]IPC Armonizado'!$A$2:$A$250,_xlfn.XLOOKUP($C$1,'[1]IPC Armonizado'!$B$1:$Q$1,'[1]IPC Armonizado'!$B$2:$Q$250))</f>
        <v>98.29</v>
      </c>
      <c r="F109" s="19" cm="1">
        <f t="array" ref="F109">_xlfn.XLOOKUP(transformación!A100,'[1]Desempleo armonizado'!$A$2:$A$101,_xlfn.XLOOKUP($C$1,'[1]Desempleo armonizado'!$B$1:$P$1,'[1]Desempleo armonizado'!$B$2:$P$101))</f>
        <v>17.8</v>
      </c>
      <c r="G109" s="26" cm="1">
        <f t="array" ref="G109">IFERROR(_xlfn.XLOOKUP(transformación!$B100,[1]Forwarkeys!$B$2:$B$1000,_xlfn.XLOOKUP($C$1,[1]Forwarkeys!$C$1:$BA$1,[1]Forwarkeys!$C$2:$BA$1000)),"-")</f>
        <v>988</v>
      </c>
      <c r="H109" s="19">
        <f>España!E109</f>
        <v>99.31</v>
      </c>
      <c r="I109" s="3">
        <f>[1]Aeropuerto!$P102</f>
        <v>1286</v>
      </c>
      <c r="J109" s="3" cm="1">
        <f t="array" ref="J109">_xlfn.XLOOKUP(transformación!$B100,[1]Mortalidad!$A$2:$A$301,_xlfn.XLOOKUP($C$1,[1]Mortalidad!$B$1:$P$1,[1]Mortalidad!$B$2:$P$301))</f>
        <v>9504</v>
      </c>
      <c r="K109" s="19" cm="1">
        <f t="array" ref="K109">_xlfn.XLOOKUP(transformación!$B100,'[1]Indice del consumidor'!$A$2:$A$301,_xlfn.XLOOKUP($C$1,'[1]Indice del consumidor'!$B$1:$P$1,'[1]Indice del consumidor'!$B$2:$P$301))</f>
        <v>-41</v>
      </c>
      <c r="L109" s="34" t="s">
        <v>702</v>
      </c>
      <c r="M109" s="34" t="s">
        <v>702</v>
      </c>
      <c r="N109" s="34" t="s">
        <v>702</v>
      </c>
    </row>
    <row r="110" spans="1:14" x14ac:dyDescent="0.3">
      <c r="A110" s="2" t="str">
        <f>'Viajeros Hoteles y Apartamet'!A110</f>
        <v>2013</v>
      </c>
      <c r="B110" s="2" t="str">
        <f>'Viajeros Hoteles y Apartamet'!B110</f>
        <v>3</v>
      </c>
      <c r="C110" s="3">
        <f>'Viajeros Hoteles y Apartamet'!T110</f>
        <v>5663</v>
      </c>
      <c r="D110" s="3" cm="1">
        <f t="array" ref="D110">_xlfn.XLOOKUP(transformación!A101,'[1]Pib Pc'!$A$2:$A$81,_xlfn.XLOOKUP($C$1,'[1]Pib Pc'!B$1:P$1,'[1]Pib Pc'!$B$2:$P$81))</f>
        <v>3890</v>
      </c>
      <c r="E110" s="19" cm="1">
        <f t="array" ref="E110">_xlfn.XLOOKUP(transformación!B101,'[1]IPC Armonizado'!$A$2:$A$250,_xlfn.XLOOKUP($C$1,'[1]IPC Armonizado'!$B$1:$Q$1,'[1]IPC Armonizado'!$B$2:$Q$250))</f>
        <v>99.96</v>
      </c>
      <c r="F110" s="19" cm="1">
        <f t="array" ref="F110">_xlfn.XLOOKUP(transformación!A101,'[1]Desempleo armonizado'!$A$2:$A$101,_xlfn.XLOOKUP($C$1,'[1]Desempleo armonizado'!$B$1:$P$1,'[1]Desempleo armonizado'!$B$2:$P$101))</f>
        <v>17.8</v>
      </c>
      <c r="G110" s="26" cm="1">
        <f t="array" ref="G110">IFERROR(_xlfn.XLOOKUP(transformación!$B101,[1]Forwarkeys!$B$2:$B$1000,_xlfn.XLOOKUP($C$1,[1]Forwarkeys!$C$1:$BA$1,[1]Forwarkeys!$C$2:$BA$1000)),"-")</f>
        <v>1102</v>
      </c>
      <c r="H110" s="19">
        <f>España!E110</f>
        <v>101.16</v>
      </c>
      <c r="I110" s="3">
        <f>[1]Aeropuerto!$P103</f>
        <v>1169</v>
      </c>
      <c r="J110" s="3" cm="1">
        <f t="array" ref="J110">_xlfn.XLOOKUP(transformación!$B101,[1]Mortalidad!$A$2:$A$301,_xlfn.XLOOKUP($C$1,[1]Mortalidad!$B$1:$P$1,[1]Mortalidad!$B$2:$P$301))</f>
        <v>9979</v>
      </c>
      <c r="K110" s="19" cm="1">
        <f t="array" ref="K110">_xlfn.XLOOKUP(transformación!$B101,'[1]Indice del consumidor'!$A$2:$A$301,_xlfn.XLOOKUP($C$1,'[1]Indice del consumidor'!$B$1:$P$1,'[1]Indice del consumidor'!$B$2:$P$301))</f>
        <v>-43.6</v>
      </c>
      <c r="L110" s="34" t="s">
        <v>702</v>
      </c>
      <c r="M110" s="34" t="s">
        <v>702</v>
      </c>
      <c r="N110" s="34" t="s">
        <v>702</v>
      </c>
    </row>
    <row r="111" spans="1:14" x14ac:dyDescent="0.3">
      <c r="A111" s="2" t="str">
        <f>'Viajeros Hoteles y Apartamet'!A111</f>
        <v>2013</v>
      </c>
      <c r="B111" s="2" t="str">
        <f>'Viajeros Hoteles y Apartamet'!B111</f>
        <v>4</v>
      </c>
      <c r="C111" s="3">
        <f>'Viajeros Hoteles y Apartamet'!T111</f>
        <v>7198</v>
      </c>
      <c r="D111" s="3" cm="1">
        <f t="array" ref="D111">_xlfn.XLOOKUP(transformación!A102,'[1]Pib Pc'!$A$2:$A$81,_xlfn.XLOOKUP($C$1,'[1]Pib Pc'!B$1:P$1,'[1]Pib Pc'!$B$2:$P$81))</f>
        <v>4040</v>
      </c>
      <c r="E111" s="19" cm="1">
        <f t="array" ref="E111">_xlfn.XLOOKUP(transformación!B102,'[1]IPC Armonizado'!$A$2:$A$250,_xlfn.XLOOKUP($C$1,'[1]IPC Armonizado'!$B$1:$Q$1,'[1]IPC Armonizado'!$B$2:$Q$250))</f>
        <v>100.02</v>
      </c>
      <c r="F111" s="19" cm="1">
        <f t="array" ref="F111">_xlfn.XLOOKUP(transformación!A102,'[1]Desempleo armonizado'!$A$2:$A$101,_xlfn.XLOOKUP($C$1,'[1]Desempleo armonizado'!$B$1:$P$1,'[1]Desempleo armonizado'!$B$2:$P$101))</f>
        <v>16.7</v>
      </c>
      <c r="G111" s="26" cm="1">
        <f t="array" ref="G111">IFERROR(_xlfn.XLOOKUP(transformación!$B102,[1]Forwarkeys!$B$2:$B$1000,_xlfn.XLOOKUP($C$1,[1]Forwarkeys!$C$1:$BA$1,[1]Forwarkeys!$C$2:$BA$1000)),"-")</f>
        <v>1045</v>
      </c>
      <c r="H111" s="19">
        <f>España!E111</f>
        <v>101.23</v>
      </c>
      <c r="I111" s="3">
        <f>[1]Aeropuerto!$P104</f>
        <v>1026</v>
      </c>
      <c r="J111" s="3" cm="1">
        <f t="array" ref="J111">_xlfn.XLOOKUP(transformación!$B102,[1]Mortalidad!$A$2:$A$301,_xlfn.XLOOKUP($C$1,[1]Mortalidad!$B$1:$P$1,[1]Mortalidad!$B$2:$P$301))</f>
        <v>8493</v>
      </c>
      <c r="K111" s="19" cm="1">
        <f t="array" ref="K111">_xlfn.XLOOKUP(transformación!$B102,'[1]Indice del consumidor'!$A$2:$A$301,_xlfn.XLOOKUP($C$1,'[1]Indice del consumidor'!$B$1:$P$1,'[1]Indice del consumidor'!$B$2:$P$301))</f>
        <v>-41.8</v>
      </c>
      <c r="L111" s="34" t="s">
        <v>702</v>
      </c>
      <c r="M111" s="34" t="s">
        <v>702</v>
      </c>
      <c r="N111" s="34" t="s">
        <v>702</v>
      </c>
    </row>
    <row r="112" spans="1:14" x14ac:dyDescent="0.3">
      <c r="A112" s="2" t="str">
        <f>'Viajeros Hoteles y Apartamet'!A112</f>
        <v>2013</v>
      </c>
      <c r="B112" s="2" t="str">
        <f>'Viajeros Hoteles y Apartamet'!B112</f>
        <v>5</v>
      </c>
      <c r="C112" s="3">
        <f>'Viajeros Hoteles y Apartamet'!T112</f>
        <v>5377</v>
      </c>
      <c r="D112" s="3" cm="1">
        <f t="array" ref="D112">_xlfn.XLOOKUP(transformación!A103,'[1]Pib Pc'!$A$2:$A$81,_xlfn.XLOOKUP($C$1,'[1]Pib Pc'!B$1:P$1,'[1]Pib Pc'!$B$2:$P$81))</f>
        <v>4040</v>
      </c>
      <c r="E112" s="19" cm="1">
        <f t="array" ref="E112">_xlfn.XLOOKUP(transformación!B103,'[1]IPC Armonizado'!$A$2:$A$250,_xlfn.XLOOKUP($C$1,'[1]IPC Armonizado'!$B$1:$Q$1,'[1]IPC Armonizado'!$B$2:$Q$250))</f>
        <v>100.26</v>
      </c>
      <c r="F112" s="19" cm="1">
        <f t="array" ref="F112">_xlfn.XLOOKUP(transformación!A103,'[1]Desempleo armonizado'!$A$2:$A$101,_xlfn.XLOOKUP($C$1,'[1]Desempleo armonizado'!$B$1:$P$1,'[1]Desempleo armonizado'!$B$2:$P$101))</f>
        <v>16.7</v>
      </c>
      <c r="G112" s="26" cm="1">
        <f t="array" ref="G112">IFERROR(_xlfn.XLOOKUP(transformación!$B103,[1]Forwarkeys!$B$2:$B$1000,_xlfn.XLOOKUP($C$1,[1]Forwarkeys!$C$1:$BA$1,[1]Forwarkeys!$C$2:$BA$1000)),"-")</f>
        <v>1083</v>
      </c>
      <c r="H112" s="19">
        <f>España!E112</f>
        <v>101.33</v>
      </c>
      <c r="I112" s="3">
        <f>[1]Aeropuerto!$P105</f>
        <v>1013</v>
      </c>
      <c r="J112" s="3" cm="1">
        <f t="array" ref="J112">_xlfn.XLOOKUP(transformación!$B103,[1]Mortalidad!$A$2:$A$301,_xlfn.XLOOKUP($C$1,[1]Mortalidad!$B$1:$P$1,[1]Mortalidad!$B$2:$P$301))</f>
        <v>8335</v>
      </c>
      <c r="K112" s="19" cm="1">
        <f t="array" ref="K112">_xlfn.XLOOKUP(transformación!$B103,'[1]Indice del consumidor'!$A$2:$A$301,_xlfn.XLOOKUP($C$1,'[1]Indice del consumidor'!$B$1:$P$1,'[1]Indice del consumidor'!$B$2:$P$301))</f>
        <v>-43.2</v>
      </c>
      <c r="L112" s="34" t="s">
        <v>702</v>
      </c>
      <c r="M112" s="34" t="s">
        <v>702</v>
      </c>
      <c r="N112" s="34" t="s">
        <v>702</v>
      </c>
    </row>
    <row r="113" spans="1:14" x14ac:dyDescent="0.3">
      <c r="A113" s="2" t="str">
        <f>'Viajeros Hoteles y Apartamet'!A113</f>
        <v>2013</v>
      </c>
      <c r="B113" s="2" t="str">
        <f>'Viajeros Hoteles y Apartamet'!B113</f>
        <v>6</v>
      </c>
      <c r="C113" s="3">
        <f>'Viajeros Hoteles y Apartamet'!T113</f>
        <v>14298</v>
      </c>
      <c r="D113" s="3" cm="1">
        <f t="array" ref="D113">_xlfn.XLOOKUP(transformación!A104,'[1]Pib Pc'!$A$2:$A$81,_xlfn.XLOOKUP($C$1,'[1]Pib Pc'!B$1:P$1,'[1]Pib Pc'!$B$2:$P$81))</f>
        <v>4040</v>
      </c>
      <c r="E113" s="19" cm="1">
        <f t="array" ref="E113">_xlfn.XLOOKUP(transformación!B104,'[1]IPC Armonizado'!$A$2:$A$250,_xlfn.XLOOKUP($C$1,'[1]IPC Armonizado'!$B$1:$Q$1,'[1]IPC Armonizado'!$B$2:$Q$250))</f>
        <v>100.31</v>
      </c>
      <c r="F113" s="19" cm="1">
        <f t="array" ref="F113">_xlfn.XLOOKUP(transformación!A104,'[1]Desempleo armonizado'!$A$2:$A$101,_xlfn.XLOOKUP($C$1,'[1]Desempleo armonizado'!$B$1:$P$1,'[1]Desempleo armonizado'!$B$2:$P$101))</f>
        <v>16.7</v>
      </c>
      <c r="G113" s="26" cm="1">
        <f t="array" ref="G113">IFERROR(_xlfn.XLOOKUP(transformación!$B104,[1]Forwarkeys!$B$2:$B$1000,_xlfn.XLOOKUP($C$1,[1]Forwarkeys!$C$1:$BA$1,[1]Forwarkeys!$C$2:$BA$1000)),"-")</f>
        <v>1064</v>
      </c>
      <c r="H113" s="19">
        <f>España!E113</f>
        <v>101.44</v>
      </c>
      <c r="I113" s="3">
        <f>[1]Aeropuerto!$P106</f>
        <v>863</v>
      </c>
      <c r="J113" s="3" cm="1">
        <f t="array" ref="J113">_xlfn.XLOOKUP(transformación!$B104,[1]Mortalidad!$A$2:$A$301,_xlfn.XLOOKUP($C$1,[1]Mortalidad!$B$1:$P$1,[1]Mortalidad!$B$2:$P$301))</f>
        <v>8207</v>
      </c>
      <c r="K113" s="19" cm="1">
        <f t="array" ref="K113">_xlfn.XLOOKUP(transformación!$B104,'[1]Indice del consumidor'!$A$2:$A$301,_xlfn.XLOOKUP($C$1,'[1]Indice del consumidor'!$B$1:$P$1,'[1]Indice del consumidor'!$B$2:$P$301))</f>
        <v>-40.6</v>
      </c>
      <c r="L113" s="34" t="s">
        <v>702</v>
      </c>
      <c r="M113" s="34" t="s">
        <v>702</v>
      </c>
      <c r="N113" s="34" t="s">
        <v>702</v>
      </c>
    </row>
    <row r="114" spans="1:14" x14ac:dyDescent="0.3">
      <c r="A114" s="2" t="str">
        <f>'Viajeros Hoteles y Apartamet'!A114</f>
        <v>2013</v>
      </c>
      <c r="B114" s="2" t="str">
        <f>'Viajeros Hoteles y Apartamet'!B114</f>
        <v>7</v>
      </c>
      <c r="C114" s="3">
        <f>'Viajeros Hoteles y Apartamet'!T114</f>
        <v>16702</v>
      </c>
      <c r="D114" s="3" cm="1">
        <f t="array" ref="D114">_xlfn.XLOOKUP(transformación!A105,'[1]Pib Pc'!$A$2:$A$81,_xlfn.XLOOKUP($C$1,'[1]Pib Pc'!B$1:P$1,'[1]Pib Pc'!$B$2:$P$81))</f>
        <v>4160</v>
      </c>
      <c r="E114" s="19" cm="1">
        <f t="array" ref="E114">_xlfn.XLOOKUP(transformación!B105,'[1]IPC Armonizado'!$A$2:$A$250,_xlfn.XLOOKUP($C$1,'[1]IPC Armonizado'!$B$1:$Q$1,'[1]IPC Armonizado'!$B$2:$Q$250))</f>
        <v>100.12</v>
      </c>
      <c r="F114" s="19" cm="1">
        <f t="array" ref="F114">_xlfn.XLOOKUP(transformación!A105,'[1]Desempleo armonizado'!$A$2:$A$101,_xlfn.XLOOKUP($C$1,'[1]Desempleo armonizado'!$B$1:$P$1,'[1]Desempleo armonizado'!$B$2:$P$101))</f>
        <v>15.8</v>
      </c>
      <c r="G114" s="26" cm="1">
        <f t="array" ref="G114">IFERROR(_xlfn.XLOOKUP(transformación!$B105,[1]Forwarkeys!$B$2:$B$1000,_xlfn.XLOOKUP($C$1,[1]Forwarkeys!$C$1:$BA$1,[1]Forwarkeys!$C$2:$BA$1000)),"-")</f>
        <v>1083</v>
      </c>
      <c r="H114" s="19">
        <f>España!E114</f>
        <v>100.29</v>
      </c>
      <c r="I114" s="3">
        <f>[1]Aeropuerto!$P107</f>
        <v>878</v>
      </c>
      <c r="J114" s="3" cm="1">
        <f t="array" ref="J114">_xlfn.XLOOKUP(transformación!$B105,[1]Mortalidad!$A$2:$A$301,_xlfn.XLOOKUP($C$1,[1]Mortalidad!$B$1:$P$1,[1]Mortalidad!$B$2:$P$301))</f>
        <v>9172</v>
      </c>
      <c r="K114" s="19" cm="1">
        <f t="array" ref="K114">_xlfn.XLOOKUP(transformación!$B105,'[1]Indice del consumidor'!$A$2:$A$301,_xlfn.XLOOKUP($C$1,'[1]Indice del consumidor'!$B$1:$P$1,'[1]Indice del consumidor'!$B$2:$P$301))</f>
        <v>-40.700000000000003</v>
      </c>
      <c r="L114" s="34" t="s">
        <v>702</v>
      </c>
      <c r="M114" s="34" t="s">
        <v>702</v>
      </c>
      <c r="N114" s="34" t="s">
        <v>702</v>
      </c>
    </row>
    <row r="115" spans="1:14" x14ac:dyDescent="0.3">
      <c r="A115" s="2" t="str">
        <f>'Viajeros Hoteles y Apartamet'!A115</f>
        <v>2013</v>
      </c>
      <c r="B115" s="2" t="str">
        <f>'Viajeros Hoteles y Apartamet'!B115</f>
        <v>8</v>
      </c>
      <c r="C115" s="3">
        <f>'Viajeros Hoteles y Apartamet'!T115</f>
        <v>35320</v>
      </c>
      <c r="D115" s="3" cm="1">
        <f t="array" ref="D115">_xlfn.XLOOKUP(transformación!A106,'[1]Pib Pc'!$A$2:$A$81,_xlfn.XLOOKUP($C$1,'[1]Pib Pc'!B$1:P$1,'[1]Pib Pc'!$B$2:$P$81))</f>
        <v>4160</v>
      </c>
      <c r="E115" s="19" cm="1">
        <f t="array" ref="E115">_xlfn.XLOOKUP(transformación!B106,'[1]IPC Armonizado'!$A$2:$A$250,_xlfn.XLOOKUP($C$1,'[1]IPC Armonizado'!$B$1:$Q$1,'[1]IPC Armonizado'!$B$2:$Q$250))</f>
        <v>99.43</v>
      </c>
      <c r="F115" s="19" cm="1">
        <f t="array" ref="F115">_xlfn.XLOOKUP(transformación!A106,'[1]Desempleo armonizado'!$A$2:$A$101,_xlfn.XLOOKUP($C$1,'[1]Desempleo armonizado'!$B$1:$P$1,'[1]Desempleo armonizado'!$B$2:$P$101))</f>
        <v>15.8</v>
      </c>
      <c r="G115" s="26" cm="1">
        <f t="array" ref="G115">IFERROR(_xlfn.XLOOKUP(transformación!$B106,[1]Forwarkeys!$B$2:$B$1000,_xlfn.XLOOKUP($C$1,[1]Forwarkeys!$C$1:$BA$1,[1]Forwarkeys!$C$2:$BA$1000)),"-")</f>
        <v>1669</v>
      </c>
      <c r="H115" s="19">
        <f>España!E115</f>
        <v>100.54</v>
      </c>
      <c r="I115" s="3">
        <f>[1]Aeropuerto!$P108</f>
        <v>983</v>
      </c>
      <c r="J115" s="3" cm="1">
        <f t="array" ref="J115">_xlfn.XLOOKUP(transformación!$B106,[1]Mortalidad!$A$2:$A$301,_xlfn.XLOOKUP($C$1,[1]Mortalidad!$B$1:$P$1,[1]Mortalidad!$B$2:$P$301))</f>
        <v>7985</v>
      </c>
      <c r="K115" s="19" cm="1">
        <f t="array" ref="K115">_xlfn.XLOOKUP(transformación!$B106,'[1]Indice del consumidor'!$A$2:$A$301,_xlfn.XLOOKUP($C$1,'[1]Indice del consumidor'!$B$1:$P$1,'[1]Indice del consumidor'!$B$2:$P$301))</f>
        <v>-34.6</v>
      </c>
      <c r="L115" s="34" t="s">
        <v>702</v>
      </c>
      <c r="M115" s="34" t="s">
        <v>702</v>
      </c>
      <c r="N115" s="34" t="s">
        <v>702</v>
      </c>
    </row>
    <row r="116" spans="1:14" x14ac:dyDescent="0.3">
      <c r="A116" s="2" t="str">
        <f>'Viajeros Hoteles y Apartamet'!A116</f>
        <v>2013</v>
      </c>
      <c r="B116" s="2" t="str">
        <f>'Viajeros Hoteles y Apartamet'!B116</f>
        <v>9</v>
      </c>
      <c r="C116" s="3">
        <f>'Viajeros Hoteles y Apartamet'!T116</f>
        <v>13040</v>
      </c>
      <c r="D116" s="3" cm="1">
        <f t="array" ref="D116">_xlfn.XLOOKUP(transformación!A107,'[1]Pib Pc'!$A$2:$A$81,_xlfn.XLOOKUP($C$1,'[1]Pib Pc'!B$1:P$1,'[1]Pib Pc'!$B$2:$P$81))</f>
        <v>4160</v>
      </c>
      <c r="E116" s="19" cm="1">
        <f t="array" ref="E116">_xlfn.XLOOKUP(transformación!B107,'[1]IPC Armonizado'!$A$2:$A$250,_xlfn.XLOOKUP($C$1,'[1]IPC Armonizado'!$B$1:$Q$1,'[1]IPC Armonizado'!$B$2:$Q$250))</f>
        <v>99.93</v>
      </c>
      <c r="F116" s="19" cm="1">
        <f t="array" ref="F116">_xlfn.XLOOKUP(transformación!A107,'[1]Desempleo armonizado'!$A$2:$A$101,_xlfn.XLOOKUP($C$1,'[1]Desempleo armonizado'!$B$1:$P$1,'[1]Desempleo armonizado'!$B$2:$P$101))</f>
        <v>15.8</v>
      </c>
      <c r="G116" s="26" cm="1">
        <f t="array" ref="G116">IFERROR(_xlfn.XLOOKUP(transformación!$B107,[1]Forwarkeys!$B$2:$B$1000,_xlfn.XLOOKUP($C$1,[1]Forwarkeys!$C$1:$BA$1,[1]Forwarkeys!$C$2:$BA$1000)),"-")</f>
        <v>1064</v>
      </c>
      <c r="H116" s="19">
        <f>España!E116</f>
        <v>101.32</v>
      </c>
      <c r="I116" s="3">
        <f>[1]Aeropuerto!$P109</f>
        <v>906</v>
      </c>
      <c r="J116" s="3" cm="1">
        <f t="array" ref="J116">_xlfn.XLOOKUP(transformación!$B107,[1]Mortalidad!$A$2:$A$301,_xlfn.XLOOKUP($C$1,[1]Mortalidad!$B$1:$P$1,[1]Mortalidad!$B$2:$P$301))</f>
        <v>7482</v>
      </c>
      <c r="K116" s="19" cm="1">
        <f t="array" ref="K116">_xlfn.XLOOKUP(transformación!$B107,'[1]Indice del consumidor'!$A$2:$A$301,_xlfn.XLOOKUP($C$1,'[1]Indice del consumidor'!$B$1:$P$1,'[1]Indice del consumidor'!$B$2:$P$301))</f>
        <v>-32.9</v>
      </c>
      <c r="L116" s="34" t="s">
        <v>702</v>
      </c>
      <c r="M116" s="34" t="s">
        <v>702</v>
      </c>
      <c r="N116" s="34" t="s">
        <v>702</v>
      </c>
    </row>
    <row r="117" spans="1:14" x14ac:dyDescent="0.3">
      <c r="A117" s="2" t="str">
        <f>'Viajeros Hoteles y Apartamet'!A117</f>
        <v>2013</v>
      </c>
      <c r="B117" s="2" t="str">
        <f>'Viajeros Hoteles y Apartamet'!B117</f>
        <v>10</v>
      </c>
      <c r="C117" s="3">
        <f>'Viajeros Hoteles y Apartamet'!T117</f>
        <v>5292</v>
      </c>
      <c r="D117" s="3" cm="1">
        <f t="array" ref="D117">_xlfn.XLOOKUP(transformación!A108,'[1]Pib Pc'!$A$2:$A$81,_xlfn.XLOOKUP($C$1,'[1]Pib Pc'!B$1:P$1,'[1]Pib Pc'!$B$2:$P$81))</f>
        <v>4220</v>
      </c>
      <c r="E117" s="19" cm="1">
        <f t="array" ref="E117">_xlfn.XLOOKUP(transformación!B108,'[1]IPC Armonizado'!$A$2:$A$250,_xlfn.XLOOKUP($C$1,'[1]IPC Armonizado'!$B$1:$Q$1,'[1]IPC Armonizado'!$B$2:$Q$250))</f>
        <v>99.8</v>
      </c>
      <c r="F117" s="19" cm="1">
        <f t="array" ref="F117">_xlfn.XLOOKUP(transformación!A108,'[1]Desempleo armonizado'!$A$2:$A$101,_xlfn.XLOOKUP($C$1,'[1]Desempleo armonizado'!$B$1:$P$1,'[1]Desempleo armonizado'!$B$2:$P$101))</f>
        <v>15.5</v>
      </c>
      <c r="G117" s="26" cm="1">
        <f t="array" ref="G117">IFERROR(_xlfn.XLOOKUP(transformación!$B108,[1]Forwarkeys!$B$2:$B$1000,_xlfn.XLOOKUP($C$1,[1]Forwarkeys!$C$1:$BA$1,[1]Forwarkeys!$C$2:$BA$1000)),"-")</f>
        <v>1555</v>
      </c>
      <c r="H117" s="19">
        <f>España!E117</f>
        <v>101.34</v>
      </c>
      <c r="I117" s="3">
        <f>[1]Aeropuerto!$P110</f>
        <v>906</v>
      </c>
      <c r="J117" s="3" cm="1">
        <f t="array" ref="J117">_xlfn.XLOOKUP(transformación!$B108,[1]Mortalidad!$A$2:$A$301,_xlfn.XLOOKUP($C$1,[1]Mortalidad!$B$1:$P$1,[1]Mortalidad!$B$2:$P$301))</f>
        <v>7930</v>
      </c>
      <c r="K117" s="19" cm="1">
        <f t="array" ref="K117">_xlfn.XLOOKUP(transformación!$B108,'[1]Indice del consumidor'!$A$2:$A$301,_xlfn.XLOOKUP($C$1,'[1]Indice del consumidor'!$B$1:$P$1,'[1]Indice del consumidor'!$B$2:$P$301))</f>
        <v>-34.799999999999997</v>
      </c>
      <c r="L117" s="34" t="s">
        <v>702</v>
      </c>
      <c r="M117" s="34" t="s">
        <v>702</v>
      </c>
      <c r="N117" s="34" t="s">
        <v>702</v>
      </c>
    </row>
    <row r="118" spans="1:14" x14ac:dyDescent="0.3">
      <c r="A118" s="2" t="str">
        <f>'Viajeros Hoteles y Apartamet'!A118</f>
        <v>2013</v>
      </c>
      <c r="B118" s="2" t="str">
        <f>'Viajeros Hoteles y Apartamet'!B118</f>
        <v>11</v>
      </c>
      <c r="C118" s="3">
        <f>'Viajeros Hoteles y Apartamet'!T118</f>
        <v>2040</v>
      </c>
      <c r="D118" s="3" cm="1">
        <f t="array" ref="D118">_xlfn.XLOOKUP(transformación!A109,'[1]Pib Pc'!$A$2:$A$81,_xlfn.XLOOKUP($C$1,'[1]Pib Pc'!B$1:P$1,'[1]Pib Pc'!$B$2:$P$81))</f>
        <v>4220</v>
      </c>
      <c r="E118" s="19" cm="1">
        <f t="array" ref="E118">_xlfn.XLOOKUP(transformación!B109,'[1]IPC Armonizado'!$A$2:$A$250,_xlfn.XLOOKUP($C$1,'[1]IPC Armonizado'!$B$1:$Q$1,'[1]IPC Armonizado'!$B$2:$Q$250))</f>
        <v>99.49</v>
      </c>
      <c r="F118" s="19" cm="1">
        <f t="array" ref="F118">_xlfn.XLOOKUP(transformación!A109,'[1]Desempleo armonizado'!$A$2:$A$101,_xlfn.XLOOKUP($C$1,'[1]Desempleo armonizado'!$B$1:$P$1,'[1]Desempleo armonizado'!$B$2:$P$101))</f>
        <v>15.5</v>
      </c>
      <c r="G118" s="26" cm="1">
        <f t="array" ref="G118">IFERROR(_xlfn.XLOOKUP(transformación!$B109,[1]Forwarkeys!$B$2:$B$1000,_xlfn.XLOOKUP($C$1,[1]Forwarkeys!$C$1:$BA$1,[1]Forwarkeys!$C$2:$BA$1000)),"-")</f>
        <v>703</v>
      </c>
      <c r="H118" s="19">
        <f>España!E118</f>
        <v>101.35</v>
      </c>
      <c r="I118" s="3">
        <f>[1]Aeropuerto!$P111</f>
        <v>582</v>
      </c>
      <c r="J118" s="3" cm="1">
        <f t="array" ref="J118">_xlfn.XLOOKUP(transformación!$B109,[1]Mortalidad!$A$2:$A$301,_xlfn.XLOOKUP($C$1,[1]Mortalidad!$B$1:$P$1,[1]Mortalidad!$B$2:$P$301))</f>
        <v>8468</v>
      </c>
      <c r="K118" s="19" cm="1">
        <f t="array" ref="K118">_xlfn.XLOOKUP(transformación!$B109,'[1]Indice del consumidor'!$A$2:$A$301,_xlfn.XLOOKUP($C$1,'[1]Indice del consumidor'!$B$1:$P$1,'[1]Indice del consumidor'!$B$2:$P$301))</f>
        <v>-34.4</v>
      </c>
      <c r="L118" s="34" t="s">
        <v>702</v>
      </c>
      <c r="M118" s="34" t="s">
        <v>702</v>
      </c>
      <c r="N118" s="34" t="s">
        <v>702</v>
      </c>
    </row>
    <row r="119" spans="1:14" x14ac:dyDescent="0.3">
      <c r="A119" s="2" t="str">
        <f>'Viajeros Hoteles y Apartamet'!A119</f>
        <v>2013</v>
      </c>
      <c r="B119" s="2" t="str">
        <f>'Viajeros Hoteles y Apartamet'!B119</f>
        <v>12</v>
      </c>
      <c r="C119" s="3">
        <f>'Viajeros Hoteles y Apartamet'!T119</f>
        <v>1869</v>
      </c>
      <c r="D119" s="3" cm="1">
        <f t="array" ref="D119">_xlfn.XLOOKUP(transformación!A110,'[1]Pib Pc'!$A$2:$A$81,_xlfn.XLOOKUP($C$1,'[1]Pib Pc'!B$1:P$1,'[1]Pib Pc'!$B$2:$P$81))</f>
        <v>4220</v>
      </c>
      <c r="E119" s="19" cm="1">
        <f t="array" ref="E119">_xlfn.XLOOKUP(transformación!B110,'[1]IPC Armonizado'!$A$2:$A$250,_xlfn.XLOOKUP($C$1,'[1]IPC Armonizado'!$B$1:$Q$1,'[1]IPC Armonizado'!$B$2:$Q$250))</f>
        <v>99.84</v>
      </c>
      <c r="F119" s="19" cm="1">
        <f t="array" ref="F119">_xlfn.XLOOKUP(transformación!A110,'[1]Desempleo armonizado'!$A$2:$A$101,_xlfn.XLOOKUP($C$1,'[1]Desempleo armonizado'!$B$1:$P$1,'[1]Desempleo armonizado'!$B$2:$P$101))</f>
        <v>15.5</v>
      </c>
      <c r="G119" s="26" cm="1">
        <f t="array" ref="G119">IFERROR(_xlfn.XLOOKUP(transformación!$B110,[1]Forwarkeys!$B$2:$B$1000,_xlfn.XLOOKUP($C$1,[1]Forwarkeys!$C$1:$BA$1,[1]Forwarkeys!$C$2:$BA$1000)),"-")</f>
        <v>1064</v>
      </c>
      <c r="H119" s="19">
        <f>España!E119</f>
        <v>101.37</v>
      </c>
      <c r="I119" s="3">
        <f>[1]Aeropuerto!$P112</f>
        <v>724</v>
      </c>
      <c r="J119" s="3" cm="1">
        <f t="array" ref="J119">_xlfn.XLOOKUP(transformación!$B110,[1]Mortalidad!$A$2:$A$301,_xlfn.XLOOKUP($C$1,[1]Mortalidad!$B$1:$P$1,[1]Mortalidad!$B$2:$P$301))</f>
        <v>10554</v>
      </c>
      <c r="K119" s="19" cm="1">
        <f t="array" ref="K119">_xlfn.XLOOKUP(transformación!$B110,'[1]Indice del consumidor'!$A$2:$A$301,_xlfn.XLOOKUP($C$1,'[1]Indice del consumidor'!$B$1:$P$1,'[1]Indice del consumidor'!$B$2:$P$301))</f>
        <v>-30.9</v>
      </c>
      <c r="L119" s="34" t="s">
        <v>702</v>
      </c>
      <c r="M119" s="34" t="s">
        <v>702</v>
      </c>
      <c r="N119" s="34" t="s">
        <v>702</v>
      </c>
    </row>
    <row r="120" spans="1:14" x14ac:dyDescent="0.3">
      <c r="A120" s="2" t="str">
        <f>'Viajeros Hoteles y Apartamet'!A120</f>
        <v>2014</v>
      </c>
      <c r="B120" s="2" t="str">
        <f>'Viajeros Hoteles y Apartamet'!B120</f>
        <v>1</v>
      </c>
      <c r="C120" s="3">
        <f>'Viajeros Hoteles y Apartamet'!T120</f>
        <v>22390</v>
      </c>
      <c r="D120" s="3" cm="1">
        <f t="array" ref="D120">_xlfn.XLOOKUP(transformación!A111,'[1]Pib Pc'!$A$2:$A$81,_xlfn.XLOOKUP($C$1,'[1]Pib Pc'!B$1:P$1,'[1]Pib Pc'!$B$2:$P$81))</f>
        <v>3940</v>
      </c>
      <c r="E120" s="19" cm="1">
        <f t="array" ref="E120">_xlfn.XLOOKUP(transformación!B111,'[1]IPC Armonizado'!$A$2:$A$250,_xlfn.XLOOKUP($C$1,'[1]IPC Armonizado'!$B$1:$Q$1,'[1]IPC Armonizado'!$B$2:$Q$250))</f>
        <v>98.45</v>
      </c>
      <c r="F120" s="19" cm="1">
        <f t="array" ref="F120">_xlfn.XLOOKUP(transformación!A111,'[1]Desempleo armonizado'!$A$2:$A$101,_xlfn.XLOOKUP($C$1,'[1]Desempleo armonizado'!$B$1:$P$1,'[1]Desempleo armonizado'!$B$2:$P$101))</f>
        <v>15.3</v>
      </c>
      <c r="G120" s="26" cm="1">
        <f t="array" ref="G120">IFERROR(_xlfn.XLOOKUP(transformación!$B111,[1]Forwarkeys!$B$2:$B$1000,_xlfn.XLOOKUP($C$1,[1]Forwarkeys!$C$1:$BA$1,[1]Forwarkeys!$C$2:$BA$1000)),"-")</f>
        <v>1083</v>
      </c>
      <c r="H120" s="19">
        <f>España!E120</f>
        <v>99.49</v>
      </c>
      <c r="I120" s="3">
        <f>[1]Aeropuerto!$P113</f>
        <v>862</v>
      </c>
      <c r="J120" s="3" cm="1">
        <f t="array" ref="J120">_xlfn.XLOOKUP(transformación!$B111,[1]Mortalidad!$A$2:$A$301,_xlfn.XLOOKUP($C$1,[1]Mortalidad!$B$1:$P$1,[1]Mortalidad!$B$2:$P$301))</f>
        <v>10675</v>
      </c>
      <c r="K120" s="19" cm="1">
        <f t="array" ref="K120">_xlfn.XLOOKUP(transformación!$B111,'[1]Indice del consumidor'!$A$2:$A$301,_xlfn.XLOOKUP($C$1,'[1]Indice del consumidor'!$B$1:$P$1,'[1]Indice del consumidor'!$B$2:$P$301))</f>
        <v>-29.8</v>
      </c>
      <c r="L120" s="34" t="s">
        <v>702</v>
      </c>
      <c r="M120" s="34" t="s">
        <v>702</v>
      </c>
      <c r="N120" s="34" t="s">
        <v>702</v>
      </c>
    </row>
    <row r="121" spans="1:14" x14ac:dyDescent="0.3">
      <c r="A121" s="2" t="str">
        <f>'Viajeros Hoteles y Apartamet'!A121</f>
        <v>2014</v>
      </c>
      <c r="B121" s="2" t="str">
        <f>'Viajeros Hoteles y Apartamet'!B121</f>
        <v>2</v>
      </c>
      <c r="C121" s="3">
        <f>'Viajeros Hoteles y Apartamet'!T121</f>
        <v>3651</v>
      </c>
      <c r="D121" s="3" cm="1">
        <f t="array" ref="D121">_xlfn.XLOOKUP(transformación!A112,'[1]Pib Pc'!$A$2:$A$81,_xlfn.XLOOKUP($C$1,'[1]Pib Pc'!B$1:P$1,'[1]Pib Pc'!$B$2:$P$81))</f>
        <v>3940</v>
      </c>
      <c r="E121" s="19" cm="1">
        <f t="array" ref="E121">_xlfn.XLOOKUP(transformación!B112,'[1]IPC Armonizado'!$A$2:$A$250,_xlfn.XLOOKUP($C$1,'[1]IPC Armonizado'!$B$1:$Q$1,'[1]IPC Armonizado'!$B$2:$Q$250))</f>
        <v>98.2</v>
      </c>
      <c r="F121" s="19" cm="1">
        <f t="array" ref="F121">_xlfn.XLOOKUP(transformación!A112,'[1]Desempleo armonizado'!$A$2:$A$101,_xlfn.XLOOKUP($C$1,'[1]Desempleo armonizado'!$B$1:$P$1,'[1]Desempleo armonizado'!$B$2:$P$101))</f>
        <v>15.3</v>
      </c>
      <c r="G121" s="26" cm="1">
        <f t="array" ref="G121">IFERROR(_xlfn.XLOOKUP(transformación!$B112,[1]Forwarkeys!$B$2:$B$1000,_xlfn.XLOOKUP($C$1,[1]Forwarkeys!$C$1:$BA$1,[1]Forwarkeys!$C$2:$BA$1000)),"-")</f>
        <v>988</v>
      </c>
      <c r="H121" s="19">
        <f>España!E121</f>
        <v>99.36</v>
      </c>
      <c r="I121" s="3">
        <f>[1]Aeropuerto!$P114</f>
        <v>847</v>
      </c>
      <c r="J121" s="3" cm="1">
        <f t="array" ref="J121">_xlfn.XLOOKUP(transformación!$B112,[1]Mortalidad!$A$2:$A$301,_xlfn.XLOOKUP($C$1,[1]Mortalidad!$B$1:$P$1,[1]Mortalidad!$B$2:$P$301))</f>
        <v>9468</v>
      </c>
      <c r="K121" s="19" cm="1">
        <f t="array" ref="K121">_xlfn.XLOOKUP(transformación!$B112,'[1]Indice del consumidor'!$A$2:$A$301,_xlfn.XLOOKUP($C$1,'[1]Indice del consumidor'!$B$1:$P$1,'[1]Indice del consumidor'!$B$2:$P$301))</f>
        <v>-27.7</v>
      </c>
      <c r="L121" s="34" t="s">
        <v>702</v>
      </c>
      <c r="M121" s="34" t="s">
        <v>702</v>
      </c>
      <c r="N121" s="34" t="s">
        <v>702</v>
      </c>
    </row>
    <row r="122" spans="1:14" x14ac:dyDescent="0.3">
      <c r="A122" s="2" t="str">
        <f>'Viajeros Hoteles y Apartamet'!A122</f>
        <v>2014</v>
      </c>
      <c r="B122" s="2" t="str">
        <f>'Viajeros Hoteles y Apartamet'!B122</f>
        <v>3</v>
      </c>
      <c r="C122" s="3">
        <f>'Viajeros Hoteles y Apartamet'!T122</f>
        <v>4697</v>
      </c>
      <c r="D122" s="3" cm="1">
        <f t="array" ref="D122">_xlfn.XLOOKUP(transformación!A113,'[1]Pib Pc'!$A$2:$A$81,_xlfn.XLOOKUP($C$1,'[1]Pib Pc'!B$1:P$1,'[1]Pib Pc'!$B$2:$P$81))</f>
        <v>3940</v>
      </c>
      <c r="E122" s="19" cm="1">
        <f t="array" ref="E122">_xlfn.XLOOKUP(transformación!B113,'[1]IPC Armonizado'!$A$2:$A$250,_xlfn.XLOOKUP($C$1,'[1]IPC Armonizado'!$B$1:$Q$1,'[1]IPC Armonizado'!$B$2:$Q$250))</f>
        <v>99.57</v>
      </c>
      <c r="F122" s="19" cm="1">
        <f t="array" ref="F122">_xlfn.XLOOKUP(transformación!A113,'[1]Desempleo armonizado'!$A$2:$A$101,_xlfn.XLOOKUP($C$1,'[1]Desempleo armonizado'!$B$1:$P$1,'[1]Desempleo armonizado'!$B$2:$P$101))</f>
        <v>15.3</v>
      </c>
      <c r="G122" s="26" cm="1">
        <f t="array" ref="G122">IFERROR(_xlfn.XLOOKUP(transformación!$B113,[1]Forwarkeys!$B$2:$B$1000,_xlfn.XLOOKUP($C$1,[1]Forwarkeys!$C$1:$BA$1,[1]Forwarkeys!$C$2:$BA$1000)),"-")</f>
        <v>1102</v>
      </c>
      <c r="H122" s="19">
        <f>España!E122</f>
        <v>100.94</v>
      </c>
      <c r="I122" s="3">
        <f>[1]Aeropuerto!$P115</f>
        <v>985</v>
      </c>
      <c r="J122" s="3" cm="1">
        <f t="array" ref="J122">_xlfn.XLOOKUP(transformación!$B113,[1]Mortalidad!$A$2:$A$301,_xlfn.XLOOKUP($C$1,[1]Mortalidad!$B$1:$P$1,[1]Mortalidad!$B$2:$P$301))</f>
        <v>9359</v>
      </c>
      <c r="K122" s="19" cm="1">
        <f t="array" ref="K122">_xlfn.XLOOKUP(transformación!$B113,'[1]Indice del consumidor'!$A$2:$A$301,_xlfn.XLOOKUP($C$1,'[1]Indice del consumidor'!$B$1:$P$1,'[1]Indice del consumidor'!$B$2:$P$301))</f>
        <v>-26.3</v>
      </c>
      <c r="L122" s="34" t="s">
        <v>702</v>
      </c>
      <c r="M122" s="34" t="s">
        <v>702</v>
      </c>
      <c r="N122" s="34" t="s">
        <v>702</v>
      </c>
    </row>
    <row r="123" spans="1:14" x14ac:dyDescent="0.3">
      <c r="A123" s="2" t="str">
        <f>'Viajeros Hoteles y Apartamet'!A123</f>
        <v>2014</v>
      </c>
      <c r="B123" s="2" t="str">
        <f>'Viajeros Hoteles y Apartamet'!B123</f>
        <v>4</v>
      </c>
      <c r="C123" s="3">
        <f>'Viajeros Hoteles y Apartamet'!T123</f>
        <v>28963</v>
      </c>
      <c r="D123" s="3" cm="1">
        <f t="array" ref="D123">_xlfn.XLOOKUP(transformación!A114,'[1]Pib Pc'!$A$2:$A$81,_xlfn.XLOOKUP($C$1,'[1]Pib Pc'!B$1:P$1,'[1]Pib Pc'!$B$2:$P$81))</f>
        <v>4190</v>
      </c>
      <c r="E123" s="19" cm="1">
        <f t="array" ref="E123">_xlfn.XLOOKUP(transformación!B114,'[1]IPC Armonizado'!$A$2:$A$250,_xlfn.XLOOKUP($C$1,'[1]IPC Armonizado'!$B$1:$Q$1,'[1]IPC Armonizado'!$B$2:$Q$250))</f>
        <v>99.91</v>
      </c>
      <c r="F123" s="19" cm="1">
        <f t="array" ref="F123">_xlfn.XLOOKUP(transformación!A114,'[1]Desempleo armonizado'!$A$2:$A$101,_xlfn.XLOOKUP($C$1,'[1]Desempleo armonizado'!$B$1:$P$1,'[1]Desempleo armonizado'!$B$2:$P$101))</f>
        <v>14.1</v>
      </c>
      <c r="G123" s="26" cm="1">
        <f t="array" ref="G123">IFERROR(_xlfn.XLOOKUP(transformación!$B114,[1]Forwarkeys!$B$2:$B$1000,_xlfn.XLOOKUP($C$1,[1]Forwarkeys!$C$1:$BA$1,[1]Forwarkeys!$C$2:$BA$1000)),"-")</f>
        <v>1045</v>
      </c>
      <c r="H123" s="19">
        <f>España!E123</f>
        <v>101.57</v>
      </c>
      <c r="I123" s="3">
        <f>[1]Aeropuerto!$P116</f>
        <v>959</v>
      </c>
      <c r="J123" s="3" cm="1">
        <f t="array" ref="J123">_xlfn.XLOOKUP(transformación!$B114,[1]Mortalidad!$A$2:$A$301,_xlfn.XLOOKUP($C$1,[1]Mortalidad!$B$1:$P$1,[1]Mortalidad!$B$2:$P$301))</f>
        <v>8717</v>
      </c>
      <c r="K123" s="19" cm="1">
        <f t="array" ref="K123">_xlfn.XLOOKUP(transformación!$B114,'[1]Indice del consumidor'!$A$2:$A$301,_xlfn.XLOOKUP($C$1,'[1]Indice del consumidor'!$B$1:$P$1,'[1]Indice del consumidor'!$B$2:$P$301))</f>
        <v>-27</v>
      </c>
      <c r="L123" s="34" t="s">
        <v>702</v>
      </c>
      <c r="M123" s="34" t="s">
        <v>702</v>
      </c>
      <c r="N123" s="34" t="s">
        <v>702</v>
      </c>
    </row>
    <row r="124" spans="1:14" x14ac:dyDescent="0.3">
      <c r="A124" s="2" t="str">
        <f>'Viajeros Hoteles y Apartamet'!A124</f>
        <v>2014</v>
      </c>
      <c r="B124" s="2" t="str">
        <f>'Viajeros Hoteles y Apartamet'!B124</f>
        <v>5</v>
      </c>
      <c r="C124" s="3">
        <f>'Viajeros Hoteles y Apartamet'!T124</f>
        <v>9711</v>
      </c>
      <c r="D124" s="3" cm="1">
        <f t="array" ref="D124">_xlfn.XLOOKUP(transformación!A115,'[1]Pib Pc'!$A$2:$A$81,_xlfn.XLOOKUP($C$1,'[1]Pib Pc'!B$1:P$1,'[1]Pib Pc'!$B$2:$P$81))</f>
        <v>4190</v>
      </c>
      <c r="E124" s="19" cm="1">
        <f t="array" ref="E124">_xlfn.XLOOKUP(transformación!B115,'[1]IPC Armonizado'!$A$2:$A$250,_xlfn.XLOOKUP($C$1,'[1]IPC Armonizado'!$B$1:$Q$1,'[1]IPC Armonizado'!$B$2:$Q$250))</f>
        <v>99.98</v>
      </c>
      <c r="F124" s="19" cm="1">
        <f t="array" ref="F124">_xlfn.XLOOKUP(transformación!A115,'[1]Desempleo armonizado'!$A$2:$A$101,_xlfn.XLOOKUP($C$1,'[1]Desempleo armonizado'!$B$1:$P$1,'[1]Desempleo armonizado'!$B$2:$P$101))</f>
        <v>14.1</v>
      </c>
      <c r="G124" s="26" cm="1">
        <f t="array" ref="G124">IFERROR(_xlfn.XLOOKUP(transformación!$B115,[1]Forwarkeys!$B$2:$B$1000,_xlfn.XLOOKUP($C$1,[1]Forwarkeys!$C$1:$BA$1,[1]Forwarkeys!$C$2:$BA$1000)),"-")</f>
        <v>1102</v>
      </c>
      <c r="H124" s="19">
        <f>España!E124</f>
        <v>101.54</v>
      </c>
      <c r="I124" s="3">
        <f>[1]Aeropuerto!$P117</f>
        <v>1183</v>
      </c>
      <c r="J124" s="3" cm="1">
        <f t="array" ref="J124">_xlfn.XLOOKUP(transformación!$B115,[1]Mortalidad!$A$2:$A$301,_xlfn.XLOOKUP($C$1,[1]Mortalidad!$B$1:$P$1,[1]Mortalidad!$B$2:$P$301))</f>
        <v>8017</v>
      </c>
      <c r="K124" s="19" cm="1">
        <f t="array" ref="K124">_xlfn.XLOOKUP(transformación!$B115,'[1]Indice del consumidor'!$A$2:$A$301,_xlfn.XLOOKUP($C$1,'[1]Indice del consumidor'!$B$1:$P$1,'[1]Indice del consumidor'!$B$2:$P$301))</f>
        <v>-24.7</v>
      </c>
      <c r="L124" s="34" t="s">
        <v>702</v>
      </c>
      <c r="M124" s="34" t="s">
        <v>702</v>
      </c>
      <c r="N124" s="34" t="s">
        <v>702</v>
      </c>
    </row>
    <row r="125" spans="1:14" x14ac:dyDescent="0.3">
      <c r="A125" s="2" t="str">
        <f>'Viajeros Hoteles y Apartamet'!A125</f>
        <v>2014</v>
      </c>
      <c r="B125" s="2" t="str">
        <f>'Viajeros Hoteles y Apartamet'!B125</f>
        <v>6</v>
      </c>
      <c r="C125" s="3">
        <f>'Viajeros Hoteles y Apartamet'!T125</f>
        <v>25734</v>
      </c>
      <c r="D125" s="3" cm="1">
        <f t="array" ref="D125">_xlfn.XLOOKUP(transformación!A116,'[1]Pib Pc'!$A$2:$A$81,_xlfn.XLOOKUP($C$1,'[1]Pib Pc'!B$1:P$1,'[1]Pib Pc'!$B$2:$P$81))</f>
        <v>4190</v>
      </c>
      <c r="E125" s="19" cm="1">
        <f t="array" ref="E125">_xlfn.XLOOKUP(transformación!B116,'[1]IPC Armonizado'!$A$2:$A$250,_xlfn.XLOOKUP($C$1,'[1]IPC Armonizado'!$B$1:$Q$1,'[1]IPC Armonizado'!$B$2:$Q$250))</f>
        <v>100.06</v>
      </c>
      <c r="F125" s="19" cm="1">
        <f t="array" ref="F125">_xlfn.XLOOKUP(transformación!A116,'[1]Desempleo armonizado'!$A$2:$A$101,_xlfn.XLOOKUP($C$1,'[1]Desempleo armonizado'!$B$1:$P$1,'[1]Desempleo armonizado'!$B$2:$P$101))</f>
        <v>14.1</v>
      </c>
      <c r="G125" s="26" cm="1">
        <f t="array" ref="G125">IFERROR(_xlfn.XLOOKUP(transformación!$B116,[1]Forwarkeys!$B$2:$B$1000,_xlfn.XLOOKUP($C$1,[1]Forwarkeys!$C$1:$BA$1,[1]Forwarkeys!$C$2:$BA$1000)),"-")</f>
        <v>1064</v>
      </c>
      <c r="H125" s="19">
        <f>España!E125</f>
        <v>101.49</v>
      </c>
      <c r="I125" s="3">
        <f>[1]Aeropuerto!$P118</f>
        <v>879</v>
      </c>
      <c r="J125" s="3" cm="1">
        <f t="array" ref="J125">_xlfn.XLOOKUP(transformación!$B116,[1]Mortalidad!$A$2:$A$301,_xlfn.XLOOKUP($C$1,[1]Mortalidad!$B$1:$P$1,[1]Mortalidad!$B$2:$P$301))</f>
        <v>7715</v>
      </c>
      <c r="K125" s="19" cm="1">
        <f t="array" ref="K125">_xlfn.XLOOKUP(transformación!$B116,'[1]Indice del consumidor'!$A$2:$A$301,_xlfn.XLOOKUP($C$1,'[1]Indice del consumidor'!$B$1:$P$1,'[1]Indice del consumidor'!$B$2:$P$301))</f>
        <v>-25.2</v>
      </c>
      <c r="L125" s="34" t="s">
        <v>702</v>
      </c>
      <c r="M125" s="34" t="s">
        <v>702</v>
      </c>
      <c r="N125" s="34" t="s">
        <v>702</v>
      </c>
    </row>
    <row r="126" spans="1:14" x14ac:dyDescent="0.3">
      <c r="A126" s="2" t="str">
        <f>'Viajeros Hoteles y Apartamet'!A126</f>
        <v>2014</v>
      </c>
      <c r="B126" s="2" t="str">
        <f>'Viajeros Hoteles y Apartamet'!B126</f>
        <v>7</v>
      </c>
      <c r="C126" s="3">
        <f>'Viajeros Hoteles y Apartamet'!T126</f>
        <v>21296</v>
      </c>
      <c r="D126" s="3" cm="1">
        <f t="array" ref="D126">_xlfn.XLOOKUP(transformación!A117,'[1]Pib Pc'!$A$2:$A$81,_xlfn.XLOOKUP($C$1,'[1]Pib Pc'!B$1:P$1,'[1]Pib Pc'!$B$2:$P$81))</f>
        <v>4270</v>
      </c>
      <c r="E126" s="19" cm="1">
        <f t="array" ref="E126">_xlfn.XLOOKUP(transformación!B117,'[1]IPC Armonizado'!$A$2:$A$250,_xlfn.XLOOKUP($C$1,'[1]IPC Armonizado'!$B$1:$Q$1,'[1]IPC Armonizado'!$B$2:$Q$250))</f>
        <v>99.44</v>
      </c>
      <c r="F126" s="19" cm="1">
        <f t="array" ref="F126">_xlfn.XLOOKUP(transformación!A117,'[1]Desempleo armonizado'!$A$2:$A$101,_xlfn.XLOOKUP($C$1,'[1]Desempleo armonizado'!$B$1:$P$1,'[1]Desempleo armonizado'!$B$2:$P$101))</f>
        <v>13.3</v>
      </c>
      <c r="G126" s="26" cm="1">
        <f t="array" ref="G126">IFERROR(_xlfn.XLOOKUP(transformación!$B117,[1]Forwarkeys!$B$2:$B$1000,_xlfn.XLOOKUP($C$1,[1]Forwarkeys!$C$1:$BA$1,[1]Forwarkeys!$C$2:$BA$1000)),"-")</f>
        <v>3478</v>
      </c>
      <c r="H126" s="19">
        <f>España!E126</f>
        <v>99.93</v>
      </c>
      <c r="I126" s="3">
        <f>[1]Aeropuerto!$P119</f>
        <v>1985</v>
      </c>
      <c r="J126" s="3" cm="1">
        <f t="array" ref="J126">_xlfn.XLOOKUP(transformación!$B117,[1]Mortalidad!$A$2:$A$301,_xlfn.XLOOKUP($C$1,[1]Mortalidad!$B$1:$P$1,[1]Mortalidad!$B$2:$P$301))</f>
        <v>7814</v>
      </c>
      <c r="K126" s="19" cm="1">
        <f t="array" ref="K126">_xlfn.XLOOKUP(transformación!$B117,'[1]Indice del consumidor'!$A$2:$A$301,_xlfn.XLOOKUP($C$1,'[1]Indice del consumidor'!$B$1:$P$1,'[1]Indice del consumidor'!$B$2:$P$301))</f>
        <v>-22.1</v>
      </c>
      <c r="L126" s="34" t="s">
        <v>702</v>
      </c>
      <c r="M126" s="34" t="s">
        <v>702</v>
      </c>
      <c r="N126" s="34" t="s">
        <v>702</v>
      </c>
    </row>
    <row r="127" spans="1:14" x14ac:dyDescent="0.3">
      <c r="A127" s="2" t="str">
        <f>'Viajeros Hoteles y Apartamet'!A127</f>
        <v>2014</v>
      </c>
      <c r="B127" s="2" t="str">
        <f>'Viajeros Hoteles y Apartamet'!B127</f>
        <v>8</v>
      </c>
      <c r="C127" s="3">
        <f>'Viajeros Hoteles y Apartamet'!T127</f>
        <v>36793</v>
      </c>
      <c r="D127" s="3" cm="1">
        <f t="array" ref="D127">_xlfn.XLOOKUP(transformación!A118,'[1]Pib Pc'!$A$2:$A$81,_xlfn.XLOOKUP($C$1,'[1]Pib Pc'!B$1:P$1,'[1]Pib Pc'!$B$2:$P$81))</f>
        <v>4270</v>
      </c>
      <c r="E127" s="19" cm="1">
        <f t="array" ref="E127">_xlfn.XLOOKUP(transformación!B118,'[1]IPC Armonizado'!$A$2:$A$250,_xlfn.XLOOKUP($C$1,'[1]IPC Armonizado'!$B$1:$Q$1,'[1]IPC Armonizado'!$B$2:$Q$250))</f>
        <v>99.37</v>
      </c>
      <c r="F127" s="19" cm="1">
        <f t="array" ref="F127">_xlfn.XLOOKUP(transformación!A118,'[1]Desempleo armonizado'!$A$2:$A$101,_xlfn.XLOOKUP($C$1,'[1]Desempleo armonizado'!$B$1:$P$1,'[1]Desempleo armonizado'!$B$2:$P$101))</f>
        <v>13.3</v>
      </c>
      <c r="G127" s="26" cm="1">
        <f t="array" ref="G127">IFERROR(_xlfn.XLOOKUP(transformación!$B118,[1]Forwarkeys!$B$2:$B$1000,_xlfn.XLOOKUP($C$1,[1]Forwarkeys!$C$1:$BA$1,[1]Forwarkeys!$C$2:$BA$1000)),"-")</f>
        <v>3432</v>
      </c>
      <c r="H127" s="19">
        <f>España!E127</f>
        <v>100.02</v>
      </c>
      <c r="I127" s="3">
        <f>[1]Aeropuerto!$P120</f>
        <v>2416</v>
      </c>
      <c r="J127" s="3" cm="1">
        <f t="array" ref="J127">_xlfn.XLOOKUP(transformación!$B118,[1]Mortalidad!$A$2:$A$301,_xlfn.XLOOKUP($C$1,[1]Mortalidad!$B$1:$P$1,[1]Mortalidad!$B$2:$P$301))</f>
        <v>7945</v>
      </c>
      <c r="K127" s="19" cm="1">
        <f t="array" ref="K127">_xlfn.XLOOKUP(transformación!$B118,'[1]Indice del consumidor'!$A$2:$A$301,_xlfn.XLOOKUP($C$1,'[1]Indice del consumidor'!$B$1:$P$1,'[1]Indice del consumidor'!$B$2:$P$301))</f>
        <v>-23.3</v>
      </c>
      <c r="L127" s="34" t="s">
        <v>702</v>
      </c>
      <c r="M127" s="34" t="s">
        <v>702</v>
      </c>
      <c r="N127" s="34" t="s">
        <v>702</v>
      </c>
    </row>
    <row r="128" spans="1:14" x14ac:dyDescent="0.3">
      <c r="A128" s="2" t="str">
        <f>'Viajeros Hoteles y Apartamet'!A128</f>
        <v>2014</v>
      </c>
      <c r="B128" s="2" t="str">
        <f>'Viajeros Hoteles y Apartamet'!B128</f>
        <v>9</v>
      </c>
      <c r="C128" s="3">
        <f>'Viajeros Hoteles y Apartamet'!T128</f>
        <v>20278</v>
      </c>
      <c r="D128" s="3" cm="1">
        <f t="array" ref="D128">_xlfn.XLOOKUP(transformación!A119,'[1]Pib Pc'!$A$2:$A$81,_xlfn.XLOOKUP($C$1,'[1]Pib Pc'!B$1:P$1,'[1]Pib Pc'!$B$2:$P$81))</f>
        <v>4270</v>
      </c>
      <c r="E128" s="19" cm="1">
        <f t="array" ref="E128">_xlfn.XLOOKUP(transformación!B119,'[1]IPC Armonizado'!$A$2:$A$250,_xlfn.XLOOKUP($C$1,'[1]IPC Armonizado'!$B$1:$Q$1,'[1]IPC Armonizado'!$B$2:$Q$250))</f>
        <v>99.89</v>
      </c>
      <c r="F128" s="19" cm="1">
        <f t="array" ref="F128">_xlfn.XLOOKUP(transformación!A119,'[1]Desempleo armonizado'!$A$2:$A$101,_xlfn.XLOOKUP($C$1,'[1]Desempleo armonizado'!$B$1:$P$1,'[1]Desempleo armonizado'!$B$2:$P$101))</f>
        <v>13.3</v>
      </c>
      <c r="G128" s="26" cm="1">
        <f t="array" ref="G128">IFERROR(_xlfn.XLOOKUP(transformación!$B119,[1]Forwarkeys!$B$2:$B$1000,_xlfn.XLOOKUP($C$1,[1]Forwarkeys!$C$1:$BA$1,[1]Forwarkeys!$C$2:$BA$1000)),"-")</f>
        <v>3354</v>
      </c>
      <c r="H128" s="19">
        <f>España!E128</f>
        <v>101.04</v>
      </c>
      <c r="I128" s="3">
        <f>[1]Aeropuerto!$P121</f>
        <v>2241</v>
      </c>
      <c r="J128" s="3" cm="1">
        <f t="array" ref="J128">_xlfn.XLOOKUP(transformación!$B119,[1]Mortalidad!$A$2:$A$301,_xlfn.XLOOKUP($C$1,[1]Mortalidad!$B$1:$P$1,[1]Mortalidad!$B$2:$P$301))</f>
        <v>7651</v>
      </c>
      <c r="K128" s="19" cm="1">
        <f t="array" ref="K128">_xlfn.XLOOKUP(transformación!$B119,'[1]Indice del consumidor'!$A$2:$A$301,_xlfn.XLOOKUP($C$1,'[1]Indice del consumidor'!$B$1:$P$1,'[1]Indice del consumidor'!$B$2:$P$301))</f>
        <v>-19.600000000000001</v>
      </c>
      <c r="L128" s="34" t="s">
        <v>702</v>
      </c>
      <c r="M128" s="34" t="s">
        <v>702</v>
      </c>
      <c r="N128" s="34" t="s">
        <v>702</v>
      </c>
    </row>
    <row r="129" spans="1:14" x14ac:dyDescent="0.3">
      <c r="A129" s="2" t="str">
        <f>'Viajeros Hoteles y Apartamet'!A129</f>
        <v>2014</v>
      </c>
      <c r="B129" s="2" t="str">
        <f>'Viajeros Hoteles y Apartamet'!B129</f>
        <v>10</v>
      </c>
      <c r="C129" s="3">
        <f>'Viajeros Hoteles y Apartamet'!T129</f>
        <v>9764</v>
      </c>
      <c r="D129" s="3" cm="1">
        <f t="array" ref="D129">_xlfn.XLOOKUP(transformación!A120,'[1]Pib Pc'!$A$2:$A$81,_xlfn.XLOOKUP($C$1,'[1]Pib Pc'!B$1:P$1,'[1]Pib Pc'!$B$2:$P$81))</f>
        <v>4230</v>
      </c>
      <c r="E129" s="19" cm="1">
        <f t="array" ref="E129">_xlfn.XLOOKUP(transformación!B120,'[1]IPC Armonizado'!$A$2:$A$250,_xlfn.XLOOKUP($C$1,'[1]IPC Armonizado'!$B$1:$Q$1,'[1]IPC Armonizado'!$B$2:$Q$250))</f>
        <v>99.93</v>
      </c>
      <c r="F129" s="19" cm="1">
        <f t="array" ref="F129">_xlfn.XLOOKUP(transformación!A120,'[1]Desempleo armonizado'!$A$2:$A$101,_xlfn.XLOOKUP($C$1,'[1]Desempleo armonizado'!$B$1:$P$1,'[1]Desempleo armonizado'!$B$2:$P$101))</f>
        <v>13.6</v>
      </c>
      <c r="G129" s="26" cm="1">
        <f t="array" ref="G129">IFERROR(_xlfn.XLOOKUP(transformación!$B120,[1]Forwarkeys!$B$2:$B$1000,_xlfn.XLOOKUP($C$1,[1]Forwarkeys!$C$1:$BA$1,[1]Forwarkeys!$C$2:$BA$1000)),"-")</f>
        <v>2438</v>
      </c>
      <c r="H129" s="19">
        <f>España!E129</f>
        <v>101.12</v>
      </c>
      <c r="I129" s="3">
        <f>[1]Aeropuerto!$P122</f>
        <v>1622</v>
      </c>
      <c r="J129" s="3" cm="1">
        <f t="array" ref="J129">_xlfn.XLOOKUP(transformación!$B120,[1]Mortalidad!$A$2:$A$301,_xlfn.XLOOKUP($C$1,[1]Mortalidad!$B$1:$P$1,[1]Mortalidad!$B$2:$P$301))</f>
        <v>8454</v>
      </c>
      <c r="K129" s="19" cm="1">
        <f t="array" ref="K129">_xlfn.XLOOKUP(transformación!$B120,'[1]Indice del consumidor'!$A$2:$A$301,_xlfn.XLOOKUP($C$1,'[1]Indice del consumidor'!$B$1:$P$1,'[1]Indice del consumidor'!$B$2:$P$301))</f>
        <v>-18.600000000000001</v>
      </c>
      <c r="L129" s="34" t="s">
        <v>702</v>
      </c>
      <c r="M129" s="34" t="s">
        <v>702</v>
      </c>
      <c r="N129" s="34" t="s">
        <v>702</v>
      </c>
    </row>
    <row r="130" spans="1:14" x14ac:dyDescent="0.3">
      <c r="A130" s="2" t="str">
        <f>'Viajeros Hoteles y Apartamet'!A130</f>
        <v>2014</v>
      </c>
      <c r="B130" s="2" t="str">
        <f>'Viajeros Hoteles y Apartamet'!B130</f>
        <v>11</v>
      </c>
      <c r="C130" s="3">
        <f>'Viajeros Hoteles y Apartamet'!T130</f>
        <v>3779</v>
      </c>
      <c r="D130" s="3" cm="1">
        <f t="array" ref="D130">_xlfn.XLOOKUP(transformación!A121,'[1]Pib Pc'!$A$2:$A$81,_xlfn.XLOOKUP($C$1,'[1]Pib Pc'!B$1:P$1,'[1]Pib Pc'!$B$2:$P$81))</f>
        <v>4230</v>
      </c>
      <c r="E130" s="19" cm="1">
        <f t="array" ref="E130">_xlfn.XLOOKUP(transformación!B121,'[1]IPC Armonizado'!$A$2:$A$250,_xlfn.XLOOKUP($C$1,'[1]IPC Armonizado'!$B$1:$Q$1,'[1]IPC Armonizado'!$B$2:$Q$250))</f>
        <v>99.57</v>
      </c>
      <c r="F130" s="19" cm="1">
        <f t="array" ref="F130">_xlfn.XLOOKUP(transformación!A121,'[1]Desempleo armonizado'!$A$2:$A$101,_xlfn.XLOOKUP($C$1,'[1]Desempleo armonizado'!$B$1:$P$1,'[1]Desempleo armonizado'!$B$2:$P$101))</f>
        <v>13.6</v>
      </c>
      <c r="G130" s="26" cm="1">
        <f t="array" ref="G130">IFERROR(_xlfn.XLOOKUP(transformación!$B121,[1]Forwarkeys!$B$2:$B$1000,_xlfn.XLOOKUP($C$1,[1]Forwarkeys!$C$1:$BA$1,[1]Forwarkeys!$C$2:$BA$1000)),"-")</f>
        <v>2254</v>
      </c>
      <c r="H130" s="19">
        <f>España!E130</f>
        <v>100.88</v>
      </c>
      <c r="I130" s="3">
        <f>[1]Aeropuerto!$P123</f>
        <v>1146</v>
      </c>
      <c r="J130" s="3" cm="1">
        <f t="array" ref="J130">_xlfn.XLOOKUP(transformación!$B121,[1]Mortalidad!$A$2:$A$301,_xlfn.XLOOKUP($C$1,[1]Mortalidad!$B$1:$P$1,[1]Mortalidad!$B$2:$P$301))</f>
        <v>8528</v>
      </c>
      <c r="K130" s="19" cm="1">
        <f t="array" ref="K130">_xlfn.XLOOKUP(transformación!$B121,'[1]Indice del consumidor'!$A$2:$A$301,_xlfn.XLOOKUP($C$1,'[1]Indice del consumidor'!$B$1:$P$1,'[1]Indice del consumidor'!$B$2:$P$301))</f>
        <v>-21.6</v>
      </c>
      <c r="L130" s="34" t="s">
        <v>702</v>
      </c>
      <c r="M130" s="34" t="s">
        <v>702</v>
      </c>
      <c r="N130" s="34" t="s">
        <v>702</v>
      </c>
    </row>
    <row r="131" spans="1:14" x14ac:dyDescent="0.3">
      <c r="A131" s="2" t="str">
        <f>'Viajeros Hoteles y Apartamet'!A131</f>
        <v>2014</v>
      </c>
      <c r="B131" s="2" t="str">
        <f>'Viajeros Hoteles y Apartamet'!B131</f>
        <v>12</v>
      </c>
      <c r="C131" s="3">
        <f>'Viajeros Hoteles y Apartamet'!T131</f>
        <v>2860</v>
      </c>
      <c r="D131" s="3" cm="1">
        <f t="array" ref="D131">_xlfn.XLOOKUP(transformación!A122,'[1]Pib Pc'!$A$2:$A$81,_xlfn.XLOOKUP($C$1,'[1]Pib Pc'!B$1:P$1,'[1]Pib Pc'!$B$2:$P$81))</f>
        <v>4230</v>
      </c>
      <c r="E131" s="19" cm="1">
        <f t="array" ref="E131">_xlfn.XLOOKUP(transformación!B122,'[1]IPC Armonizado'!$A$2:$A$250,_xlfn.XLOOKUP($C$1,'[1]IPC Armonizado'!$B$1:$Q$1,'[1]IPC Armonizado'!$B$2:$Q$250))</f>
        <v>99.57</v>
      </c>
      <c r="F131" s="19" cm="1">
        <f t="array" ref="F131">_xlfn.XLOOKUP(transformación!A122,'[1]Desempleo armonizado'!$A$2:$A$101,_xlfn.XLOOKUP($C$1,'[1]Desempleo armonizado'!$B$1:$P$1,'[1]Desempleo armonizado'!$B$2:$P$101))</f>
        <v>13.6</v>
      </c>
      <c r="G131" s="26" cm="1">
        <f t="array" ref="G131">IFERROR(_xlfn.XLOOKUP(transformación!$B122,[1]Forwarkeys!$B$2:$B$1000,_xlfn.XLOOKUP($C$1,[1]Forwarkeys!$C$1:$BA$1,[1]Forwarkeys!$C$2:$BA$1000)),"-")</f>
        <v>2208</v>
      </c>
      <c r="H131" s="19">
        <f>España!E131</f>
        <v>100.22</v>
      </c>
      <c r="I131" s="3">
        <f>[1]Aeropuerto!$P124</f>
        <v>1338</v>
      </c>
      <c r="J131" s="3" cm="1">
        <f t="array" ref="J131">_xlfn.XLOOKUP(transformación!$B122,[1]Mortalidad!$A$2:$A$301,_xlfn.XLOOKUP($C$1,[1]Mortalidad!$B$1:$P$1,[1]Mortalidad!$B$2:$P$301))</f>
        <v>10500</v>
      </c>
      <c r="K131" s="19" cm="1">
        <f t="array" ref="K131">_xlfn.XLOOKUP(transformación!$B122,'[1]Indice del consumidor'!$A$2:$A$301,_xlfn.XLOOKUP($C$1,'[1]Indice del consumidor'!$B$1:$P$1,'[1]Indice del consumidor'!$B$2:$P$301))</f>
        <v>-19.899999999999999</v>
      </c>
      <c r="L131" s="34" t="s">
        <v>702</v>
      </c>
      <c r="M131" s="34" t="s">
        <v>702</v>
      </c>
      <c r="N131" s="34" t="s">
        <v>702</v>
      </c>
    </row>
    <row r="132" spans="1:14" x14ac:dyDescent="0.3">
      <c r="A132" s="2" t="str">
        <f>'Viajeros Hoteles y Apartamet'!A132</f>
        <v>2015</v>
      </c>
      <c r="B132" s="2" t="str">
        <f>'Viajeros Hoteles y Apartamet'!B132</f>
        <v>1</v>
      </c>
      <c r="C132" s="3">
        <f>'Viajeros Hoteles y Apartamet'!T132</f>
        <v>8161</v>
      </c>
      <c r="D132" s="3" cm="1">
        <f t="array" ref="D132">_xlfn.XLOOKUP(transformación!A123,'[1]Pib Pc'!$A$2:$A$81,_xlfn.XLOOKUP($C$1,'[1]Pib Pc'!B$1:P$1,'[1]Pib Pc'!$B$2:$P$81))</f>
        <v>4130</v>
      </c>
      <c r="E132" s="19" cm="1">
        <f t="array" ref="E132">_xlfn.XLOOKUP(transformación!B123,'[1]IPC Armonizado'!$A$2:$A$250,_xlfn.XLOOKUP($C$1,'[1]IPC Armonizado'!$B$1:$Q$1,'[1]IPC Armonizado'!$B$2:$Q$250))</f>
        <v>98.09</v>
      </c>
      <c r="F132" s="19" cm="1">
        <f t="array" ref="F132">_xlfn.XLOOKUP(transformación!A123,'[1]Desempleo armonizado'!$A$2:$A$101,_xlfn.XLOOKUP($C$1,'[1]Desempleo armonizado'!$B$1:$P$1,'[1]Desempleo armonizado'!$B$2:$P$101))</f>
        <v>13.9</v>
      </c>
      <c r="G132" s="26" cm="1">
        <f t="array" ref="G132">IFERROR(_xlfn.XLOOKUP(transformación!$B123,[1]Forwarkeys!$B$2:$B$1000,_xlfn.XLOOKUP($C$1,[1]Forwarkeys!$C$1:$BA$1,[1]Forwarkeys!$C$2:$BA$1000)),"-")</f>
        <v>2208</v>
      </c>
      <c r="H132" s="19">
        <f>España!E132</f>
        <v>98.04</v>
      </c>
      <c r="I132" s="3">
        <f>[1]Aeropuerto!$P125</f>
        <v>1006</v>
      </c>
      <c r="J132" s="3" cm="1">
        <f t="array" ref="J132">_xlfn.XLOOKUP(transformación!$B123,[1]Mortalidad!$A$2:$A$301,_xlfn.XLOOKUP($C$1,[1]Mortalidad!$B$1:$P$1,[1]Mortalidad!$B$2:$P$301))</f>
        <v>13543</v>
      </c>
      <c r="K132" s="19" cm="1">
        <f t="array" ref="K132">_xlfn.XLOOKUP(transformación!$B123,'[1]Indice del consumidor'!$A$2:$A$301,_xlfn.XLOOKUP($C$1,'[1]Indice del consumidor'!$B$1:$P$1,'[1]Indice del consumidor'!$B$2:$P$301))</f>
        <v>-15.3</v>
      </c>
      <c r="L132" s="34" t="s">
        <v>702</v>
      </c>
      <c r="M132" s="34" t="s">
        <v>702</v>
      </c>
      <c r="N132" s="34" t="s">
        <v>702</v>
      </c>
    </row>
    <row r="133" spans="1:14" x14ac:dyDescent="0.3">
      <c r="A133" s="2" t="str">
        <f>'Viajeros Hoteles y Apartamet'!A133</f>
        <v>2015</v>
      </c>
      <c r="B133" s="2" t="str">
        <f>'Viajeros Hoteles y Apartamet'!B133</f>
        <v>2</v>
      </c>
      <c r="C133" s="3">
        <f>'Viajeros Hoteles y Apartamet'!T133</f>
        <v>3817</v>
      </c>
      <c r="D133" s="3" cm="1">
        <f t="array" ref="D133">_xlfn.XLOOKUP(transformación!A124,'[1]Pib Pc'!$A$2:$A$81,_xlfn.XLOOKUP($C$1,'[1]Pib Pc'!B$1:P$1,'[1]Pib Pc'!$B$2:$P$81))</f>
        <v>4130</v>
      </c>
      <c r="E133" s="19" cm="1">
        <f t="array" ref="E133">_xlfn.XLOOKUP(transformación!B124,'[1]IPC Armonizado'!$A$2:$A$250,_xlfn.XLOOKUP($C$1,'[1]IPC Armonizado'!$B$1:$Q$1,'[1]IPC Armonizado'!$B$2:$Q$250))</f>
        <v>98.11</v>
      </c>
      <c r="F133" s="19" cm="1">
        <f t="array" ref="F133">_xlfn.XLOOKUP(transformación!A124,'[1]Desempleo armonizado'!$A$2:$A$101,_xlfn.XLOOKUP($C$1,'[1]Desempleo armonizado'!$B$1:$P$1,'[1]Desempleo armonizado'!$B$2:$P$101))</f>
        <v>13.9</v>
      </c>
      <c r="G133" s="26" cm="1">
        <f t="array" ref="G133">IFERROR(_xlfn.XLOOKUP(transformación!$B124,[1]Forwarkeys!$B$2:$B$1000,_xlfn.XLOOKUP($C$1,[1]Forwarkeys!$C$1:$BA$1,[1]Forwarkeys!$C$2:$BA$1000)),"-")</f>
        <v>2024</v>
      </c>
      <c r="H133" s="19">
        <f>España!E133</f>
        <v>98.18</v>
      </c>
      <c r="I133" s="3">
        <f>[1]Aeropuerto!$P126</f>
        <v>1094</v>
      </c>
      <c r="J133" s="3" cm="1">
        <f t="array" ref="J133">_xlfn.XLOOKUP(transformación!$B124,[1]Mortalidad!$A$2:$A$301,_xlfn.XLOOKUP($C$1,[1]Mortalidad!$B$1:$P$1,[1]Mortalidad!$B$2:$P$301))</f>
        <v>11241</v>
      </c>
      <c r="K133" s="19" cm="1">
        <f t="array" ref="K133">_xlfn.XLOOKUP(transformación!$B124,'[1]Indice del consumidor'!$A$2:$A$301,_xlfn.XLOOKUP($C$1,'[1]Indice del consumidor'!$B$1:$P$1,'[1]Indice del consumidor'!$B$2:$P$301))</f>
        <v>-15.1</v>
      </c>
      <c r="L133" s="34" t="s">
        <v>702</v>
      </c>
      <c r="M133" s="34" t="s">
        <v>702</v>
      </c>
      <c r="N133" s="34" t="s">
        <v>702</v>
      </c>
    </row>
    <row r="134" spans="1:14" x14ac:dyDescent="0.3">
      <c r="A134" s="2" t="str">
        <f>'Viajeros Hoteles y Apartamet'!A134</f>
        <v>2015</v>
      </c>
      <c r="B134" s="2" t="str">
        <f>'Viajeros Hoteles y Apartamet'!B134</f>
        <v>3</v>
      </c>
      <c r="C134" s="3">
        <f>'Viajeros Hoteles y Apartamet'!T134</f>
        <v>20841</v>
      </c>
      <c r="D134" s="3" cm="1">
        <f t="array" ref="D134">_xlfn.XLOOKUP(transformación!A125,'[1]Pib Pc'!$A$2:$A$81,_xlfn.XLOOKUP($C$1,'[1]Pib Pc'!B$1:P$1,'[1]Pib Pc'!$B$2:$P$81))</f>
        <v>4130</v>
      </c>
      <c r="E134" s="19" cm="1">
        <f t="array" ref="E134">_xlfn.XLOOKUP(transformación!B125,'[1]IPC Armonizado'!$A$2:$A$250,_xlfn.XLOOKUP($C$1,'[1]IPC Armonizado'!$B$1:$Q$1,'[1]IPC Armonizado'!$B$2:$Q$250))</f>
        <v>100.01</v>
      </c>
      <c r="F134" s="19" cm="1">
        <f t="array" ref="F134">_xlfn.XLOOKUP(transformación!A125,'[1]Desempleo armonizado'!$A$2:$A$101,_xlfn.XLOOKUP($C$1,'[1]Desempleo armonizado'!$B$1:$P$1,'[1]Desempleo armonizado'!$B$2:$P$101))</f>
        <v>13.9</v>
      </c>
      <c r="G134" s="26" cm="1">
        <f t="array" ref="G134">IFERROR(_xlfn.XLOOKUP(transformación!$B125,[1]Forwarkeys!$B$2:$B$1000,_xlfn.XLOOKUP($C$1,[1]Forwarkeys!$C$1:$BA$1,[1]Forwarkeys!$C$2:$BA$1000)),"-")</f>
        <v>2208</v>
      </c>
      <c r="H134" s="19">
        <f>España!E134</f>
        <v>100.15</v>
      </c>
      <c r="I134" s="3">
        <f>[1]Aeropuerto!$P127</f>
        <v>1768</v>
      </c>
      <c r="J134" s="3" cm="1">
        <f t="array" ref="J134">_xlfn.XLOOKUP(transformación!$B125,[1]Mortalidad!$A$2:$A$301,_xlfn.XLOOKUP($C$1,[1]Mortalidad!$B$1:$P$1,[1]Mortalidad!$B$2:$P$301))</f>
        <v>10148</v>
      </c>
      <c r="K134" s="19" cm="1">
        <f t="array" ref="K134">_xlfn.XLOOKUP(transformación!$B125,'[1]Indice del consumidor'!$A$2:$A$301,_xlfn.XLOOKUP($C$1,'[1]Indice del consumidor'!$B$1:$P$1,'[1]Indice del consumidor'!$B$2:$P$301))</f>
        <v>-14.2</v>
      </c>
      <c r="L134" s="34" t="s">
        <v>702</v>
      </c>
      <c r="M134" s="34" t="s">
        <v>702</v>
      </c>
      <c r="N134" s="34" t="s">
        <v>702</v>
      </c>
    </row>
    <row r="135" spans="1:14" x14ac:dyDescent="0.3">
      <c r="A135" s="2" t="str">
        <f>'Viajeros Hoteles y Apartamet'!A135</f>
        <v>2015</v>
      </c>
      <c r="B135" s="2" t="str">
        <f>'Viajeros Hoteles y Apartamet'!B135</f>
        <v>4</v>
      </c>
      <c r="C135" s="3">
        <f>'Viajeros Hoteles y Apartamet'!T135</f>
        <v>11542</v>
      </c>
      <c r="D135" s="3" cm="1">
        <f t="array" ref="D135">_xlfn.XLOOKUP(transformación!A126,'[1]Pib Pc'!$A$2:$A$81,_xlfn.XLOOKUP($C$1,'[1]Pib Pc'!B$1:P$1,'[1]Pib Pc'!$B$2:$P$81))</f>
        <v>4380</v>
      </c>
      <c r="E135" s="19" cm="1">
        <f t="array" ref="E135">_xlfn.XLOOKUP(transformación!B126,'[1]IPC Armonizado'!$A$2:$A$250,_xlfn.XLOOKUP($C$1,'[1]IPC Armonizado'!$B$1:$Q$1,'[1]IPC Armonizado'!$B$2:$Q$250))</f>
        <v>100.4</v>
      </c>
      <c r="F135" s="19" cm="1">
        <f t="array" ref="F135">_xlfn.XLOOKUP(transformación!A126,'[1]Desempleo armonizado'!$A$2:$A$101,_xlfn.XLOOKUP($C$1,'[1]Desempleo armonizado'!$B$1:$P$1,'[1]Desempleo armonizado'!$B$2:$P$101))</f>
        <v>12.1</v>
      </c>
      <c r="G135" s="26" cm="1">
        <f t="array" ref="G135">IFERROR(_xlfn.XLOOKUP(transformación!$B126,[1]Forwarkeys!$B$2:$B$1000,_xlfn.XLOOKUP($C$1,[1]Forwarkeys!$C$1:$BA$1,[1]Forwarkeys!$C$2:$BA$1000)),"-")</f>
        <v>2484</v>
      </c>
      <c r="H135" s="19">
        <f>España!E135</f>
        <v>100.83</v>
      </c>
      <c r="I135" s="3">
        <f>[1]Aeropuerto!$P128</f>
        <v>1346</v>
      </c>
      <c r="J135" s="3" cm="1">
        <f t="array" ref="J135">_xlfn.XLOOKUP(transformación!$B126,[1]Mortalidad!$A$2:$A$301,_xlfn.XLOOKUP($C$1,[1]Mortalidad!$B$1:$P$1,[1]Mortalidad!$B$2:$P$301))</f>
        <v>8217</v>
      </c>
      <c r="K135" s="19" cm="1">
        <f t="array" ref="K135">_xlfn.XLOOKUP(transformación!$B126,'[1]Indice del consumidor'!$A$2:$A$301,_xlfn.XLOOKUP($C$1,'[1]Indice del consumidor'!$B$1:$P$1,'[1]Indice del consumidor'!$B$2:$P$301))</f>
        <v>-15</v>
      </c>
      <c r="L135" s="34" t="s">
        <v>702</v>
      </c>
      <c r="M135" s="34" t="s">
        <v>702</v>
      </c>
      <c r="N135" s="34" t="s">
        <v>702</v>
      </c>
    </row>
    <row r="136" spans="1:14" x14ac:dyDescent="0.3">
      <c r="A136" s="2" t="str">
        <f>'Viajeros Hoteles y Apartamet'!A136</f>
        <v>2015</v>
      </c>
      <c r="B136" s="2" t="str">
        <f>'Viajeros Hoteles y Apartamet'!B136</f>
        <v>5</v>
      </c>
      <c r="C136" s="3">
        <f>'Viajeros Hoteles y Apartamet'!T136</f>
        <v>11322</v>
      </c>
      <c r="D136" s="3" cm="1">
        <f t="array" ref="D136">_xlfn.XLOOKUP(transformación!A127,'[1]Pib Pc'!$A$2:$A$81,_xlfn.XLOOKUP($C$1,'[1]Pib Pc'!B$1:P$1,'[1]Pib Pc'!$B$2:$P$81))</f>
        <v>4380</v>
      </c>
      <c r="E136" s="19" cm="1">
        <f t="array" ref="E136">_xlfn.XLOOKUP(transformación!B127,'[1]IPC Armonizado'!$A$2:$A$250,_xlfn.XLOOKUP($C$1,'[1]IPC Armonizado'!$B$1:$Q$1,'[1]IPC Armonizado'!$B$2:$Q$250))</f>
        <v>100.93</v>
      </c>
      <c r="F136" s="19" cm="1">
        <f t="array" ref="F136">_xlfn.XLOOKUP(transformación!A127,'[1]Desempleo armonizado'!$A$2:$A$101,_xlfn.XLOOKUP($C$1,'[1]Desempleo armonizado'!$B$1:$P$1,'[1]Desempleo armonizado'!$B$2:$P$101))</f>
        <v>12.1</v>
      </c>
      <c r="G136" s="26" cm="1">
        <f t="array" ref="G136">IFERROR(_xlfn.XLOOKUP(transformación!$B127,[1]Forwarkeys!$B$2:$B$1000,_xlfn.XLOOKUP($C$1,[1]Forwarkeys!$C$1:$BA$1,[1]Forwarkeys!$C$2:$BA$1000)),"-")</f>
        <v>2765</v>
      </c>
      <c r="H136" s="19">
        <f>España!E136</f>
        <v>101.27</v>
      </c>
      <c r="I136" s="3">
        <f>[1]Aeropuerto!$P129</f>
        <v>1471</v>
      </c>
      <c r="J136" s="3" cm="1">
        <f t="array" ref="J136">_xlfn.XLOOKUP(transformación!$B127,[1]Mortalidad!$A$2:$A$301,_xlfn.XLOOKUP($C$1,[1]Mortalidad!$B$1:$P$1,[1]Mortalidad!$B$2:$P$301))</f>
        <v>8410</v>
      </c>
      <c r="K136" s="19" cm="1">
        <f t="array" ref="K136">_xlfn.XLOOKUP(transformación!$B127,'[1]Indice del consumidor'!$A$2:$A$301,_xlfn.XLOOKUP($C$1,'[1]Indice del consumidor'!$B$1:$P$1,'[1]Indice del consumidor'!$B$2:$P$301))</f>
        <v>-15.1</v>
      </c>
      <c r="L136" s="34" t="s">
        <v>702</v>
      </c>
      <c r="M136" s="34" t="s">
        <v>702</v>
      </c>
      <c r="N136" s="34" t="s">
        <v>702</v>
      </c>
    </row>
    <row r="137" spans="1:14" x14ac:dyDescent="0.3">
      <c r="A137" s="2" t="str">
        <f>'Viajeros Hoteles y Apartamet'!A137</f>
        <v>2015</v>
      </c>
      <c r="B137" s="2" t="str">
        <f>'Viajeros Hoteles y Apartamet'!B137</f>
        <v>6</v>
      </c>
      <c r="C137" s="3">
        <f>'Viajeros Hoteles y Apartamet'!T137</f>
        <v>34569</v>
      </c>
      <c r="D137" s="3" cm="1">
        <f t="array" ref="D137">_xlfn.XLOOKUP(transformación!A128,'[1]Pib Pc'!$A$2:$A$81,_xlfn.XLOOKUP($C$1,'[1]Pib Pc'!B$1:P$1,'[1]Pib Pc'!$B$2:$P$81))</f>
        <v>4380</v>
      </c>
      <c r="E137" s="19" cm="1">
        <f t="array" ref="E137">_xlfn.XLOOKUP(transformación!B128,'[1]IPC Armonizado'!$A$2:$A$250,_xlfn.XLOOKUP($C$1,'[1]IPC Armonizado'!$B$1:$Q$1,'[1]IPC Armonizado'!$B$2:$Q$250))</f>
        <v>100.82</v>
      </c>
      <c r="F137" s="19" cm="1">
        <f t="array" ref="F137">_xlfn.XLOOKUP(transformación!A128,'[1]Desempleo armonizado'!$A$2:$A$101,_xlfn.XLOOKUP($C$1,'[1]Desempleo armonizado'!$B$1:$P$1,'[1]Desempleo armonizado'!$B$2:$P$101))</f>
        <v>12.1</v>
      </c>
      <c r="G137" s="26" cm="1">
        <f t="array" ref="G137">IFERROR(_xlfn.XLOOKUP(transformación!$B128,[1]Forwarkeys!$B$2:$B$1000,_xlfn.XLOOKUP($C$1,[1]Forwarkeys!$C$1:$BA$1,[1]Forwarkeys!$C$2:$BA$1000)),"-")</f>
        <v>2622</v>
      </c>
      <c r="H137" s="19">
        <f>España!E137</f>
        <v>101.46</v>
      </c>
      <c r="I137" s="3">
        <f>[1]Aeropuerto!$P130</f>
        <v>1785</v>
      </c>
      <c r="J137" s="3" cm="1">
        <f t="array" ref="J137">_xlfn.XLOOKUP(transformación!$B128,[1]Mortalidad!$A$2:$A$301,_xlfn.XLOOKUP($C$1,[1]Mortalidad!$B$1:$P$1,[1]Mortalidad!$B$2:$P$301))</f>
        <v>7768</v>
      </c>
      <c r="K137" s="19" cm="1">
        <f t="array" ref="K137">_xlfn.XLOOKUP(transformación!$B128,'[1]Indice del consumidor'!$A$2:$A$301,_xlfn.XLOOKUP($C$1,'[1]Indice del consumidor'!$B$1:$P$1,'[1]Indice del consumidor'!$B$2:$P$301))</f>
        <v>-14.6</v>
      </c>
      <c r="L137" s="34" t="s">
        <v>702</v>
      </c>
      <c r="M137" s="34" t="s">
        <v>702</v>
      </c>
      <c r="N137" s="34" t="s">
        <v>702</v>
      </c>
    </row>
    <row r="138" spans="1:14" x14ac:dyDescent="0.3">
      <c r="A138" s="2" t="str">
        <f>'Viajeros Hoteles y Apartamet'!A138</f>
        <v>2015</v>
      </c>
      <c r="B138" s="2" t="str">
        <f>'Viajeros Hoteles y Apartamet'!B138</f>
        <v>7</v>
      </c>
      <c r="C138" s="3">
        <f>'Viajeros Hoteles y Apartamet'!T138</f>
        <v>22499</v>
      </c>
      <c r="D138" s="3" cm="1">
        <f t="array" ref="D138">_xlfn.XLOOKUP(transformación!A129,'[1]Pib Pc'!$A$2:$A$81,_xlfn.XLOOKUP($C$1,'[1]Pib Pc'!B$1:P$1,'[1]Pib Pc'!$B$2:$P$81))</f>
        <v>4440</v>
      </c>
      <c r="E138" s="19" cm="1">
        <f t="array" ref="E138">_xlfn.XLOOKUP(transformación!B129,'[1]IPC Armonizado'!$A$2:$A$250,_xlfn.XLOOKUP($C$1,'[1]IPC Armonizado'!$B$1:$Q$1,'[1]IPC Armonizado'!$B$2:$Q$250))</f>
        <v>100.15</v>
      </c>
      <c r="F138" s="19" cm="1">
        <f t="array" ref="F138">_xlfn.XLOOKUP(transformación!A129,'[1]Desempleo armonizado'!$A$2:$A$101,_xlfn.XLOOKUP($C$1,'[1]Desempleo armonizado'!$B$1:$P$1,'[1]Desempleo armonizado'!$B$2:$P$101))</f>
        <v>12.1</v>
      </c>
      <c r="G138" s="26" cm="1">
        <f t="array" ref="G138">IFERROR(_xlfn.XLOOKUP(transformación!$B129,[1]Forwarkeys!$B$2:$B$1000,_xlfn.XLOOKUP($C$1,[1]Forwarkeys!$C$1:$BA$1,[1]Forwarkeys!$C$2:$BA$1000)),"-")</f>
        <v>2622</v>
      </c>
      <c r="H138" s="19">
        <f>España!E138</f>
        <v>99.9</v>
      </c>
      <c r="I138" s="3">
        <f>[1]Aeropuerto!$P131</f>
        <v>2206</v>
      </c>
      <c r="J138" s="3" cm="1">
        <f t="array" ref="J138">_xlfn.XLOOKUP(transformación!$B129,[1]Mortalidad!$A$2:$A$301,_xlfn.XLOOKUP($C$1,[1]Mortalidad!$B$1:$P$1,[1]Mortalidad!$B$2:$P$301))</f>
        <v>7812</v>
      </c>
      <c r="K138" s="19" cm="1">
        <f t="array" ref="K138">_xlfn.XLOOKUP(transformación!$B129,'[1]Indice del consumidor'!$A$2:$A$301,_xlfn.XLOOKUP($C$1,'[1]Indice del consumidor'!$B$1:$P$1,'[1]Indice del consumidor'!$B$2:$P$301))</f>
        <v>-15.3</v>
      </c>
      <c r="L138" s="34" t="s">
        <v>702</v>
      </c>
      <c r="M138" s="34" t="s">
        <v>702</v>
      </c>
      <c r="N138" s="34" t="s">
        <v>702</v>
      </c>
    </row>
    <row r="139" spans="1:14" x14ac:dyDescent="0.3">
      <c r="A139" s="2" t="str">
        <f>'Viajeros Hoteles y Apartamet'!A139</f>
        <v>2015</v>
      </c>
      <c r="B139" s="2" t="str">
        <f>'Viajeros Hoteles y Apartamet'!B139</f>
        <v>8</v>
      </c>
      <c r="C139" s="3">
        <f>'Viajeros Hoteles y Apartamet'!T139</f>
        <v>38409</v>
      </c>
      <c r="D139" s="3" cm="1">
        <f t="array" ref="D139">_xlfn.XLOOKUP(transformación!A130,'[1]Pib Pc'!$A$2:$A$81,_xlfn.XLOOKUP($C$1,'[1]Pib Pc'!B$1:P$1,'[1]Pib Pc'!$B$2:$P$81))</f>
        <v>4440</v>
      </c>
      <c r="E139" s="19" cm="1">
        <f t="array" ref="E139">_xlfn.XLOOKUP(transformación!B130,'[1]IPC Armonizado'!$A$2:$A$250,_xlfn.XLOOKUP($C$1,'[1]IPC Armonizado'!$B$1:$Q$1,'[1]IPC Armonizado'!$B$2:$Q$250))</f>
        <v>100.03</v>
      </c>
      <c r="F139" s="19" cm="1">
        <f t="array" ref="F139">_xlfn.XLOOKUP(transformación!A130,'[1]Desempleo armonizado'!$A$2:$A$101,_xlfn.XLOOKUP($C$1,'[1]Desempleo armonizado'!$B$1:$P$1,'[1]Desempleo armonizado'!$B$2:$P$101))</f>
        <v>12.1</v>
      </c>
      <c r="G139" s="26" cm="1">
        <f t="array" ref="G139">IFERROR(_xlfn.XLOOKUP(transformación!$B130,[1]Forwarkeys!$B$2:$B$1000,_xlfn.XLOOKUP($C$1,[1]Forwarkeys!$C$1:$BA$1,[1]Forwarkeys!$C$2:$BA$1000)),"-")</f>
        <v>2668</v>
      </c>
      <c r="H139" s="19">
        <f>España!E139</f>
        <v>99.5</v>
      </c>
      <c r="I139" s="3">
        <f>[1]Aeropuerto!$P132</f>
        <v>2162</v>
      </c>
      <c r="J139" s="3" cm="1">
        <f t="array" ref="J139">_xlfn.XLOOKUP(transformación!$B130,[1]Mortalidad!$A$2:$A$301,_xlfn.XLOOKUP($C$1,[1]Mortalidad!$B$1:$P$1,[1]Mortalidad!$B$2:$P$301))</f>
        <v>7786</v>
      </c>
      <c r="K139" s="19" cm="1">
        <f t="array" ref="K139">_xlfn.XLOOKUP(transformación!$B130,'[1]Indice del consumidor'!$A$2:$A$301,_xlfn.XLOOKUP($C$1,'[1]Indice del consumidor'!$B$1:$P$1,'[1]Indice del consumidor'!$B$2:$P$301))</f>
        <v>-12.7</v>
      </c>
      <c r="L139" s="34" t="s">
        <v>702</v>
      </c>
      <c r="M139" s="34" t="s">
        <v>702</v>
      </c>
      <c r="N139" s="34" t="s">
        <v>702</v>
      </c>
    </row>
    <row r="140" spans="1:14" x14ac:dyDescent="0.3">
      <c r="A140" s="2" t="str">
        <f>'Viajeros Hoteles y Apartamet'!A140</f>
        <v>2015</v>
      </c>
      <c r="B140" s="2" t="str">
        <f>'Viajeros Hoteles y Apartamet'!B140</f>
        <v>9</v>
      </c>
      <c r="C140" s="3">
        <f>'Viajeros Hoteles y Apartamet'!T140</f>
        <v>25426</v>
      </c>
      <c r="D140" s="3" cm="1">
        <f t="array" ref="D140">_xlfn.XLOOKUP(transformación!A131,'[1]Pib Pc'!$A$2:$A$81,_xlfn.XLOOKUP($C$1,'[1]Pib Pc'!B$1:P$1,'[1]Pib Pc'!$B$2:$P$81))</f>
        <v>4440</v>
      </c>
      <c r="E140" s="19" cm="1">
        <f t="array" ref="E140">_xlfn.XLOOKUP(transformación!B131,'[1]IPC Armonizado'!$A$2:$A$250,_xlfn.XLOOKUP($C$1,'[1]IPC Armonizado'!$B$1:$Q$1,'[1]IPC Armonizado'!$B$2:$Q$250))</f>
        <v>100.78</v>
      </c>
      <c r="F140" s="19" cm="1">
        <f t="array" ref="F140">_xlfn.XLOOKUP(transformación!A131,'[1]Desempleo armonizado'!$A$2:$A$101,_xlfn.XLOOKUP($C$1,'[1]Desempleo armonizado'!$B$1:$P$1,'[1]Desempleo armonizado'!$B$2:$P$101))</f>
        <v>12.1</v>
      </c>
      <c r="G140" s="26" cm="1">
        <f t="array" ref="G140">IFERROR(_xlfn.XLOOKUP(transformación!$B131,[1]Forwarkeys!$B$2:$B$1000,_xlfn.XLOOKUP($C$1,[1]Forwarkeys!$C$1:$BA$1,[1]Forwarkeys!$C$2:$BA$1000)),"-")</f>
        <v>2392</v>
      </c>
      <c r="H140" s="19">
        <f>España!E140</f>
        <v>99.9</v>
      </c>
      <c r="I140" s="3">
        <f>[1]Aeropuerto!$P133</f>
        <v>1921</v>
      </c>
      <c r="J140" s="3" cm="1">
        <f t="array" ref="J140">_xlfn.XLOOKUP(transformación!$B131,[1]Mortalidad!$A$2:$A$301,_xlfn.XLOOKUP($C$1,[1]Mortalidad!$B$1:$P$1,[1]Mortalidad!$B$2:$P$301))</f>
        <v>7757</v>
      </c>
      <c r="K140" s="19" cm="1">
        <f t="array" ref="K140">_xlfn.XLOOKUP(transformación!$B131,'[1]Indice del consumidor'!$A$2:$A$301,_xlfn.XLOOKUP($C$1,'[1]Indice del consumidor'!$B$1:$P$1,'[1]Indice del consumidor'!$B$2:$P$301))</f>
        <v>-12.5</v>
      </c>
      <c r="L140" s="34" t="s">
        <v>702</v>
      </c>
      <c r="M140" s="34" t="s">
        <v>702</v>
      </c>
      <c r="N140" s="34" t="s">
        <v>702</v>
      </c>
    </row>
    <row r="141" spans="1:14" x14ac:dyDescent="0.3">
      <c r="A141" s="2" t="str">
        <f>'Viajeros Hoteles y Apartamet'!A141</f>
        <v>2015</v>
      </c>
      <c r="B141" s="2" t="str">
        <f>'Viajeros Hoteles y Apartamet'!B141</f>
        <v>10</v>
      </c>
      <c r="C141" s="3">
        <f>'Viajeros Hoteles y Apartamet'!T141</f>
        <v>10816</v>
      </c>
      <c r="D141" s="3" cm="1">
        <f t="array" ref="D141">_xlfn.XLOOKUP(transformación!A132,'[1]Pib Pc'!$A$2:$A$81,_xlfn.XLOOKUP($C$1,'[1]Pib Pc'!B$1:P$1,'[1]Pib Pc'!$B$2:$P$81))</f>
        <v>4390</v>
      </c>
      <c r="E141" s="19" cm="1">
        <f t="array" ref="E141">_xlfn.XLOOKUP(transformación!B132,'[1]IPC Armonizado'!$A$2:$A$250,_xlfn.XLOOKUP($C$1,'[1]IPC Armonizado'!$B$1:$Q$1,'[1]IPC Armonizado'!$B$2:$Q$250))</f>
        <v>100.63</v>
      </c>
      <c r="F141" s="19" cm="1">
        <f t="array" ref="F141">_xlfn.XLOOKUP(transformación!A132,'[1]Desempleo armonizado'!$A$2:$A$101,_xlfn.XLOOKUP($C$1,'[1]Desempleo armonizado'!$B$1:$P$1,'[1]Desempleo armonizado'!$B$2:$P$101))</f>
        <v>12.4</v>
      </c>
      <c r="G141" s="26" cm="1">
        <f t="array" ref="G141">IFERROR(_xlfn.XLOOKUP(transformación!$B132,[1]Forwarkeys!$B$2:$B$1000,_xlfn.XLOOKUP($C$1,[1]Forwarkeys!$C$1:$BA$1,[1]Forwarkeys!$C$2:$BA$1000)),"-")</f>
        <v>2392</v>
      </c>
      <c r="H141" s="19">
        <f>España!E141</f>
        <v>100.21</v>
      </c>
      <c r="I141" s="3">
        <f>[1]Aeropuerto!$P134</f>
        <v>1624</v>
      </c>
      <c r="J141" s="3" cm="1">
        <f t="array" ref="J141">_xlfn.XLOOKUP(transformación!$B132,[1]Mortalidad!$A$2:$A$301,_xlfn.XLOOKUP($C$1,[1]Mortalidad!$B$1:$P$1,[1]Mortalidad!$B$2:$P$301))</f>
        <v>8183</v>
      </c>
      <c r="K141" s="19" cm="1">
        <f t="array" ref="K141">_xlfn.XLOOKUP(transformación!$B132,'[1]Indice del consumidor'!$A$2:$A$301,_xlfn.XLOOKUP($C$1,'[1]Indice del consumidor'!$B$1:$P$1,'[1]Indice del consumidor'!$B$2:$P$301))</f>
        <v>-13.7</v>
      </c>
      <c r="L141" s="34" t="s">
        <v>702</v>
      </c>
      <c r="M141" s="34" t="s">
        <v>702</v>
      </c>
      <c r="N141" s="34" t="s">
        <v>702</v>
      </c>
    </row>
    <row r="142" spans="1:14" x14ac:dyDescent="0.3">
      <c r="A142" s="2" t="str">
        <f>'Viajeros Hoteles y Apartamet'!A142</f>
        <v>2015</v>
      </c>
      <c r="B142" s="2" t="str">
        <f>'Viajeros Hoteles y Apartamet'!B142</f>
        <v>11</v>
      </c>
      <c r="C142" s="3">
        <f>'Viajeros Hoteles y Apartamet'!T142</f>
        <v>3964</v>
      </c>
      <c r="D142" s="3" cm="1">
        <f t="array" ref="D142">_xlfn.XLOOKUP(transformación!A133,'[1]Pib Pc'!$A$2:$A$81,_xlfn.XLOOKUP($C$1,'[1]Pib Pc'!B$1:P$1,'[1]Pib Pc'!$B$2:$P$81))</f>
        <v>4390</v>
      </c>
      <c r="E142" s="19" cm="1">
        <f t="array" ref="E142">_xlfn.XLOOKUP(transformación!B133,'[1]IPC Armonizado'!$A$2:$A$250,_xlfn.XLOOKUP($C$1,'[1]IPC Armonizado'!$B$1:$Q$1,'[1]IPC Armonizado'!$B$2:$Q$250))</f>
        <v>100.19</v>
      </c>
      <c r="F142" s="19" cm="1">
        <f t="array" ref="F142">_xlfn.XLOOKUP(transformación!A133,'[1]Desempleo armonizado'!$A$2:$A$101,_xlfn.XLOOKUP($C$1,'[1]Desempleo armonizado'!$B$1:$P$1,'[1]Desempleo armonizado'!$B$2:$P$101))</f>
        <v>12.4</v>
      </c>
      <c r="G142" s="26" cm="1">
        <f t="array" ref="G142">IFERROR(_xlfn.XLOOKUP(transformación!$B133,[1]Forwarkeys!$B$2:$B$1000,_xlfn.XLOOKUP($C$1,[1]Forwarkeys!$C$1:$BA$1,[1]Forwarkeys!$C$2:$BA$1000)),"-")</f>
        <v>2162</v>
      </c>
      <c r="H142" s="19">
        <f>España!E142</f>
        <v>100.47</v>
      </c>
      <c r="I142" s="3">
        <f>[1]Aeropuerto!$P135</f>
        <v>1190</v>
      </c>
      <c r="J142" s="3" cm="1">
        <f t="array" ref="J142">_xlfn.XLOOKUP(transformación!$B133,[1]Mortalidad!$A$2:$A$301,_xlfn.XLOOKUP($C$1,[1]Mortalidad!$B$1:$P$1,[1]Mortalidad!$B$2:$P$301))</f>
        <v>8372</v>
      </c>
      <c r="K142" s="19" cm="1">
        <f t="array" ref="K142">_xlfn.XLOOKUP(transformación!$B133,'[1]Indice del consumidor'!$A$2:$A$301,_xlfn.XLOOKUP($C$1,'[1]Indice del consumidor'!$B$1:$P$1,'[1]Indice del consumidor'!$B$2:$P$301))</f>
        <v>-17.7</v>
      </c>
      <c r="L142" s="34" t="s">
        <v>702</v>
      </c>
      <c r="M142" s="34" t="s">
        <v>702</v>
      </c>
      <c r="N142" s="34" t="s">
        <v>702</v>
      </c>
    </row>
    <row r="143" spans="1:14" x14ac:dyDescent="0.3">
      <c r="A143" s="2" t="str">
        <f>'Viajeros Hoteles y Apartamet'!A143</f>
        <v>2015</v>
      </c>
      <c r="B143" s="2" t="str">
        <f>'Viajeros Hoteles y Apartamet'!B143</f>
        <v>12</v>
      </c>
      <c r="C143" s="3">
        <f>'Viajeros Hoteles y Apartamet'!T143</f>
        <v>5144</v>
      </c>
      <c r="D143" s="3" cm="1">
        <f t="array" ref="D143">_xlfn.XLOOKUP(transformación!A134,'[1]Pib Pc'!$A$2:$A$81,_xlfn.XLOOKUP($C$1,'[1]Pib Pc'!B$1:P$1,'[1]Pib Pc'!$B$2:$P$81))</f>
        <v>4390</v>
      </c>
      <c r="E143" s="19" cm="1">
        <f t="array" ref="E143">_xlfn.XLOOKUP(transformación!B134,'[1]IPC Armonizado'!$A$2:$A$250,_xlfn.XLOOKUP($C$1,'[1]IPC Armonizado'!$B$1:$Q$1,'[1]IPC Armonizado'!$B$2:$Q$250))</f>
        <v>99.86</v>
      </c>
      <c r="F143" s="19" cm="1">
        <f t="array" ref="F143">_xlfn.XLOOKUP(transformación!A134,'[1]Desempleo armonizado'!$A$2:$A$101,_xlfn.XLOOKUP($C$1,'[1]Desempleo armonizado'!$B$1:$P$1,'[1]Desempleo armonizado'!$B$2:$P$101))</f>
        <v>12.4</v>
      </c>
      <c r="G143" s="26" cm="1">
        <f t="array" ref="G143">IFERROR(_xlfn.XLOOKUP(transformación!$B134,[1]Forwarkeys!$B$2:$B$1000,_xlfn.XLOOKUP($C$1,[1]Forwarkeys!$C$1:$BA$1,[1]Forwarkeys!$C$2:$BA$1000)),"-")</f>
        <v>2208</v>
      </c>
      <c r="H143" s="19">
        <f>España!E143</f>
        <v>100.09</v>
      </c>
      <c r="I143" s="3">
        <f>[1]Aeropuerto!$P136</f>
        <v>1401</v>
      </c>
      <c r="J143" s="3" cm="1">
        <f t="array" ref="J143">_xlfn.XLOOKUP(transformación!$B134,[1]Mortalidad!$A$2:$A$301,_xlfn.XLOOKUP($C$1,[1]Mortalidad!$B$1:$P$1,[1]Mortalidad!$B$2:$P$301))</f>
        <v>9302</v>
      </c>
      <c r="K143" s="19" cm="1">
        <f t="array" ref="K143">_xlfn.XLOOKUP(transformación!$B134,'[1]Indice del consumidor'!$A$2:$A$301,_xlfn.XLOOKUP($C$1,'[1]Indice del consumidor'!$B$1:$P$1,'[1]Indice del consumidor'!$B$2:$P$301))</f>
        <v>-13.7</v>
      </c>
      <c r="L143" s="34" t="s">
        <v>702</v>
      </c>
      <c r="M143" s="34" t="s">
        <v>702</v>
      </c>
      <c r="N143" s="34" t="s">
        <v>702</v>
      </c>
    </row>
    <row r="144" spans="1:14" x14ac:dyDescent="0.3">
      <c r="A144" s="2" t="str">
        <f>'Viajeros Hoteles y Apartamet'!A144</f>
        <v>2016</v>
      </c>
      <c r="B144" s="2" t="str">
        <f>'Viajeros Hoteles y Apartamet'!B144</f>
        <v>1</v>
      </c>
      <c r="C144" s="3">
        <f>'Viajeros Hoteles y Apartamet'!T144</f>
        <v>5138</v>
      </c>
      <c r="D144" s="3" cm="1">
        <f t="array" ref="D144">_xlfn.XLOOKUP(transformación!A135,'[1]Pib Pc'!$A$2:$A$81,_xlfn.XLOOKUP($C$1,'[1]Pib Pc'!B$1:P$1,'[1]Pib Pc'!$B$2:$P$81))</f>
        <v>4320</v>
      </c>
      <c r="E144" s="19" cm="1">
        <f t="array" ref="E144">_xlfn.XLOOKUP(transformación!B135,'[1]IPC Armonizado'!$A$2:$A$250,_xlfn.XLOOKUP($C$1,'[1]IPC Armonizado'!$B$1:$Q$1,'[1]IPC Armonizado'!$B$2:$Q$250))</f>
        <v>98.78</v>
      </c>
      <c r="F144" s="19" cm="1">
        <f t="array" ref="F144">_xlfn.XLOOKUP(transformación!A135,'[1]Desempleo armonizado'!$A$2:$A$101,_xlfn.XLOOKUP($C$1,'[1]Desempleo armonizado'!$B$1:$P$1,'[1]Desempleo armonizado'!$B$2:$P$101))</f>
        <v>12.6</v>
      </c>
      <c r="G144" s="26" cm="1">
        <f t="array" ref="G144">IFERROR(_xlfn.XLOOKUP(transformación!$B135,[1]Forwarkeys!$B$2:$B$1000,_xlfn.XLOOKUP($C$1,[1]Forwarkeys!$C$1:$BA$1,[1]Forwarkeys!$C$2:$BA$1000)),"-")</f>
        <v>2162</v>
      </c>
      <c r="H144" s="19">
        <f>España!E144</f>
        <v>97.63</v>
      </c>
      <c r="I144" s="3">
        <f>[1]Aeropuerto!$P137</f>
        <v>1160</v>
      </c>
      <c r="J144" s="3" cm="1">
        <f t="array" ref="J144">_xlfn.XLOOKUP(transformación!$B135,[1]Mortalidad!$A$2:$A$301,_xlfn.XLOOKUP($C$1,[1]Mortalidad!$B$1:$P$1,[1]Mortalidad!$B$2:$P$301))</f>
        <v>10461</v>
      </c>
      <c r="K144" s="19" cm="1">
        <f t="array" ref="K144">_xlfn.XLOOKUP(transformación!$B135,'[1]Indice del consumidor'!$A$2:$A$301,_xlfn.XLOOKUP($C$1,'[1]Indice del consumidor'!$B$1:$P$1,'[1]Indice del consumidor'!$B$2:$P$301))</f>
        <v>-10.4</v>
      </c>
      <c r="L144" s="34" t="s">
        <v>702</v>
      </c>
      <c r="M144" s="34" t="s">
        <v>702</v>
      </c>
      <c r="N144" s="34" t="s">
        <v>702</v>
      </c>
    </row>
    <row r="145" spans="1:14" x14ac:dyDescent="0.3">
      <c r="A145" s="2" t="str">
        <f>'Viajeros Hoteles y Apartamet'!A145</f>
        <v>2016</v>
      </c>
      <c r="B145" s="2" t="str">
        <f>'Viajeros Hoteles y Apartamet'!B145</f>
        <v>2</v>
      </c>
      <c r="C145" s="3">
        <f>'Viajeros Hoteles y Apartamet'!T145</f>
        <v>4106</v>
      </c>
      <c r="D145" s="3" cm="1">
        <f t="array" ref="D145">_xlfn.XLOOKUP(transformación!A136,'[1]Pib Pc'!$A$2:$A$81,_xlfn.XLOOKUP($C$1,'[1]Pib Pc'!B$1:P$1,'[1]Pib Pc'!$B$2:$P$81))</f>
        <v>4320</v>
      </c>
      <c r="E145" s="19" cm="1">
        <f t="array" ref="E145">_xlfn.XLOOKUP(transformación!B136,'[1]IPC Armonizado'!$A$2:$A$250,_xlfn.XLOOKUP($C$1,'[1]IPC Armonizado'!$B$1:$Q$1,'[1]IPC Armonizado'!$B$2:$Q$250))</f>
        <v>98.28</v>
      </c>
      <c r="F145" s="19" cm="1">
        <f t="array" ref="F145">_xlfn.XLOOKUP(transformación!A136,'[1]Desempleo armonizado'!$A$2:$A$101,_xlfn.XLOOKUP($C$1,'[1]Desempleo armonizado'!$B$1:$P$1,'[1]Desempleo armonizado'!$B$2:$P$101))</f>
        <v>12.6</v>
      </c>
      <c r="G145" s="26" cm="1">
        <f t="array" ref="G145">IFERROR(_xlfn.XLOOKUP(transformación!$B136,[1]Forwarkeys!$B$2:$B$1000,_xlfn.XLOOKUP($C$1,[1]Forwarkeys!$C$1:$BA$1,[1]Forwarkeys!$C$2:$BA$1000)),"-")</f>
        <v>1932</v>
      </c>
      <c r="H145" s="19">
        <f>España!E145</f>
        <v>97.21</v>
      </c>
      <c r="I145" s="3">
        <f>[1]Aeropuerto!$P138</f>
        <v>1053</v>
      </c>
      <c r="J145" s="3" cm="1">
        <f t="array" ref="J145">_xlfn.XLOOKUP(transformación!$B136,[1]Mortalidad!$A$2:$A$301,_xlfn.XLOOKUP($C$1,[1]Mortalidad!$B$1:$P$1,[1]Mortalidad!$B$2:$P$301))</f>
        <v>9589</v>
      </c>
      <c r="K145" s="19" cm="1">
        <f t="array" ref="K145">_xlfn.XLOOKUP(transformación!$B136,'[1]Indice del consumidor'!$A$2:$A$301,_xlfn.XLOOKUP($C$1,'[1]Indice del consumidor'!$B$1:$P$1,'[1]Indice del consumidor'!$B$2:$P$301))</f>
        <v>-14.7</v>
      </c>
      <c r="L145" s="34" t="s">
        <v>702</v>
      </c>
      <c r="M145" s="34" t="s">
        <v>702</v>
      </c>
      <c r="N145" s="34" t="s">
        <v>702</v>
      </c>
    </row>
    <row r="146" spans="1:14" x14ac:dyDescent="0.3">
      <c r="A146" s="2" t="str">
        <f>'Viajeros Hoteles y Apartamet'!A146</f>
        <v>2016</v>
      </c>
      <c r="B146" s="2" t="str">
        <f>'Viajeros Hoteles y Apartamet'!B146</f>
        <v>3</v>
      </c>
      <c r="C146" s="3">
        <f>'Viajeros Hoteles y Apartamet'!T146</f>
        <v>6809</v>
      </c>
      <c r="D146" s="3" cm="1">
        <f t="array" ref="D146">_xlfn.XLOOKUP(transformación!A137,'[1]Pib Pc'!$A$2:$A$81,_xlfn.XLOOKUP($C$1,'[1]Pib Pc'!B$1:P$1,'[1]Pib Pc'!$B$2:$P$81))</f>
        <v>4320</v>
      </c>
      <c r="E146" s="19" cm="1">
        <f t="array" ref="E146">_xlfn.XLOOKUP(transformación!B137,'[1]IPC Armonizado'!$A$2:$A$250,_xlfn.XLOOKUP($C$1,'[1]IPC Armonizado'!$B$1:$Q$1,'[1]IPC Armonizado'!$B$2:$Q$250))</f>
        <v>100.48</v>
      </c>
      <c r="F146" s="19" cm="1">
        <f t="array" ref="F146">_xlfn.XLOOKUP(transformación!A137,'[1]Desempleo armonizado'!$A$2:$A$101,_xlfn.XLOOKUP($C$1,'[1]Desempleo armonizado'!$B$1:$P$1,'[1]Desempleo armonizado'!$B$2:$P$101))</f>
        <v>12.6</v>
      </c>
      <c r="G146" s="26" cm="1">
        <f t="array" ref="G146">IFERROR(_xlfn.XLOOKUP(transformación!$B137,[1]Forwarkeys!$B$2:$B$1000,_xlfn.XLOOKUP($C$1,[1]Forwarkeys!$C$1:$BA$1,[1]Forwarkeys!$C$2:$BA$1000)),"-")</f>
        <v>2300</v>
      </c>
      <c r="H146" s="19">
        <f>España!E146</f>
        <v>99.16</v>
      </c>
      <c r="I146" s="3">
        <f>[1]Aeropuerto!$P139</f>
        <v>1503</v>
      </c>
      <c r="J146" s="3" cm="1">
        <f t="array" ref="J146">_xlfn.XLOOKUP(transformación!$B137,[1]Mortalidad!$A$2:$A$301,_xlfn.XLOOKUP($C$1,[1]Mortalidad!$B$1:$P$1,[1]Mortalidad!$B$2:$P$301))</f>
        <v>10256</v>
      </c>
      <c r="K146" s="19" cm="1">
        <f t="array" ref="K146">_xlfn.XLOOKUP(transformación!$B137,'[1]Indice del consumidor'!$A$2:$A$301,_xlfn.XLOOKUP($C$1,'[1]Indice del consumidor'!$B$1:$P$1,'[1]Indice del consumidor'!$B$2:$P$301))</f>
        <v>-13</v>
      </c>
      <c r="L146" s="34" t="s">
        <v>702</v>
      </c>
      <c r="M146" s="34" t="s">
        <v>702</v>
      </c>
      <c r="N146" s="34" t="s">
        <v>702</v>
      </c>
    </row>
    <row r="147" spans="1:14" x14ac:dyDescent="0.3">
      <c r="A147" s="2" t="str">
        <f>'Viajeros Hoteles y Apartamet'!A147</f>
        <v>2016</v>
      </c>
      <c r="B147" s="2" t="str">
        <f>'Viajeros Hoteles y Apartamet'!B147</f>
        <v>4</v>
      </c>
      <c r="C147" s="3">
        <f>'Viajeros Hoteles y Apartamet'!T147</f>
        <v>8460</v>
      </c>
      <c r="D147" s="3" cm="1">
        <f t="array" ref="D147">_xlfn.XLOOKUP(transformación!A138,'[1]Pib Pc'!$A$2:$A$81,_xlfn.XLOOKUP($C$1,'[1]Pib Pc'!B$1:P$1,'[1]Pib Pc'!$B$2:$P$81))</f>
        <v>4550</v>
      </c>
      <c r="E147" s="19" cm="1">
        <f t="array" ref="E147">_xlfn.XLOOKUP(transformación!B138,'[1]IPC Armonizado'!$A$2:$A$250,_xlfn.XLOOKUP($C$1,'[1]IPC Armonizado'!$B$1:$Q$1,'[1]IPC Armonizado'!$B$2:$Q$250))</f>
        <v>100.93</v>
      </c>
      <c r="F147" s="19" cm="1">
        <f t="array" ref="F147">_xlfn.XLOOKUP(transformación!A138,'[1]Desempleo armonizado'!$A$2:$A$101,_xlfn.XLOOKUP($C$1,'[1]Desempleo armonizado'!$B$1:$P$1,'[1]Desempleo armonizado'!$B$2:$P$101))</f>
        <v>11</v>
      </c>
      <c r="G147" s="26" cm="1">
        <f t="array" ref="G147">IFERROR(_xlfn.XLOOKUP(transformación!$B138,[1]Forwarkeys!$B$2:$B$1000,_xlfn.XLOOKUP($C$1,[1]Forwarkeys!$C$1:$BA$1,[1]Forwarkeys!$C$2:$BA$1000)),"-")</f>
        <v>2441</v>
      </c>
      <c r="H147" s="19">
        <f>España!E147</f>
        <v>99.65</v>
      </c>
      <c r="I147" s="3">
        <f>[1]Aeropuerto!$P140</f>
        <v>1427</v>
      </c>
      <c r="J147" s="3" cm="1">
        <f t="array" ref="J147">_xlfn.XLOOKUP(transformación!$B138,[1]Mortalidad!$A$2:$A$301,_xlfn.XLOOKUP($C$1,[1]Mortalidad!$B$1:$P$1,[1]Mortalidad!$B$2:$P$301))</f>
        <v>9107</v>
      </c>
      <c r="K147" s="19" cm="1">
        <f t="array" ref="K147">_xlfn.XLOOKUP(transformación!$B138,'[1]Indice del consumidor'!$A$2:$A$301,_xlfn.XLOOKUP($C$1,'[1]Indice del consumidor'!$B$1:$P$1,'[1]Indice del consumidor'!$B$2:$P$301))</f>
        <v>-12.5</v>
      </c>
      <c r="L147" s="34" t="s">
        <v>702</v>
      </c>
      <c r="M147" s="34" t="s">
        <v>702</v>
      </c>
      <c r="N147" s="34" t="s">
        <v>702</v>
      </c>
    </row>
    <row r="148" spans="1:14" x14ac:dyDescent="0.3">
      <c r="A148" s="2" t="str">
        <f>'Viajeros Hoteles y Apartamet'!A148</f>
        <v>2016</v>
      </c>
      <c r="B148" s="2" t="str">
        <f>'Viajeros Hoteles y Apartamet'!B148</f>
        <v>5</v>
      </c>
      <c r="C148" s="3">
        <f>'Viajeros Hoteles y Apartamet'!T148</f>
        <v>9535</v>
      </c>
      <c r="D148" s="3" cm="1">
        <f t="array" ref="D148">_xlfn.XLOOKUP(transformación!A139,'[1]Pib Pc'!$A$2:$A$81,_xlfn.XLOOKUP($C$1,'[1]Pib Pc'!B$1:P$1,'[1]Pib Pc'!$B$2:$P$81))</f>
        <v>4550</v>
      </c>
      <c r="E148" s="19" cm="1">
        <f t="array" ref="E148">_xlfn.XLOOKUP(transformación!B139,'[1]IPC Armonizado'!$A$2:$A$250,_xlfn.XLOOKUP($C$1,'[1]IPC Armonizado'!$B$1:$Q$1,'[1]IPC Armonizado'!$B$2:$Q$250))</f>
        <v>101.33</v>
      </c>
      <c r="F148" s="19" cm="1">
        <f t="array" ref="F148">_xlfn.XLOOKUP(transformación!A139,'[1]Desempleo armonizado'!$A$2:$A$101,_xlfn.XLOOKUP($C$1,'[1]Desempleo armonizado'!$B$1:$P$1,'[1]Desempleo armonizado'!$B$2:$P$101))</f>
        <v>11</v>
      </c>
      <c r="G148" s="26" cm="1">
        <f t="array" ref="G148">IFERROR(_xlfn.XLOOKUP(transformación!$B139,[1]Forwarkeys!$B$2:$B$1000,_xlfn.XLOOKUP($C$1,[1]Forwarkeys!$C$1:$BA$1,[1]Forwarkeys!$C$2:$BA$1000)),"-")</f>
        <v>2438</v>
      </c>
      <c r="H148" s="19">
        <f>España!E148</f>
        <v>100.17</v>
      </c>
      <c r="I148" s="3">
        <f>[1]Aeropuerto!$P141</f>
        <v>1915</v>
      </c>
      <c r="J148" s="3" cm="1">
        <f t="array" ref="J148">_xlfn.XLOOKUP(transformación!$B139,[1]Mortalidad!$A$2:$A$301,_xlfn.XLOOKUP($C$1,[1]Mortalidad!$B$1:$P$1,[1]Mortalidad!$B$2:$P$301))</f>
        <v>8626</v>
      </c>
      <c r="K148" s="19" cm="1">
        <f t="array" ref="K148">_xlfn.XLOOKUP(transformación!$B139,'[1]Indice del consumidor'!$A$2:$A$301,_xlfn.XLOOKUP($C$1,'[1]Indice del consumidor'!$B$1:$P$1,'[1]Indice del consumidor'!$B$2:$P$301))</f>
        <v>-13.1</v>
      </c>
      <c r="L148" s="34" t="s">
        <v>702</v>
      </c>
      <c r="M148" s="34" t="s">
        <v>702</v>
      </c>
      <c r="N148" s="34" t="s">
        <v>702</v>
      </c>
    </row>
    <row r="149" spans="1:14" x14ac:dyDescent="0.3">
      <c r="A149" s="2" t="str">
        <f>'Viajeros Hoteles y Apartamet'!A149</f>
        <v>2016</v>
      </c>
      <c r="B149" s="2" t="str">
        <f>'Viajeros Hoteles y Apartamet'!B149</f>
        <v>6</v>
      </c>
      <c r="C149" s="3">
        <f>'Viajeros Hoteles y Apartamet'!T149</f>
        <v>30584</v>
      </c>
      <c r="D149" s="3" cm="1">
        <f t="array" ref="D149">_xlfn.XLOOKUP(transformación!A140,'[1]Pib Pc'!$A$2:$A$81,_xlfn.XLOOKUP($C$1,'[1]Pib Pc'!B$1:P$1,'[1]Pib Pc'!$B$2:$P$81))</f>
        <v>4550</v>
      </c>
      <c r="E149" s="19" cm="1">
        <f t="array" ref="E149">_xlfn.XLOOKUP(transformación!B140,'[1]IPC Armonizado'!$A$2:$A$250,_xlfn.XLOOKUP($C$1,'[1]IPC Armonizado'!$B$1:$Q$1,'[1]IPC Armonizado'!$B$2:$Q$250))</f>
        <v>101.5</v>
      </c>
      <c r="F149" s="19" cm="1">
        <f t="array" ref="F149">_xlfn.XLOOKUP(transformación!A140,'[1]Desempleo armonizado'!$A$2:$A$101,_xlfn.XLOOKUP($C$1,'[1]Desempleo armonizado'!$B$1:$P$1,'[1]Desempleo armonizado'!$B$2:$P$101))</f>
        <v>11</v>
      </c>
      <c r="G149" s="26" cm="1">
        <f t="array" ref="G149">IFERROR(_xlfn.XLOOKUP(transformación!$B140,[1]Forwarkeys!$B$2:$B$1000,_xlfn.XLOOKUP($C$1,[1]Forwarkeys!$C$1:$BA$1,[1]Forwarkeys!$C$2:$BA$1000)),"-")</f>
        <v>3295</v>
      </c>
      <c r="H149" s="19">
        <f>España!E149</f>
        <v>100.59</v>
      </c>
      <c r="I149" s="3">
        <f>[1]Aeropuerto!$P142</f>
        <v>2480</v>
      </c>
      <c r="J149" s="3" cm="1">
        <f t="array" ref="J149">_xlfn.XLOOKUP(transformación!$B140,[1]Mortalidad!$A$2:$A$301,_xlfn.XLOOKUP($C$1,[1]Mortalidad!$B$1:$P$1,[1]Mortalidad!$B$2:$P$301))</f>
        <v>8156</v>
      </c>
      <c r="K149" s="19" cm="1">
        <f t="array" ref="K149">_xlfn.XLOOKUP(transformación!$B140,'[1]Indice del consumidor'!$A$2:$A$301,_xlfn.XLOOKUP($C$1,'[1]Indice del consumidor'!$B$1:$P$1,'[1]Indice del consumidor'!$B$2:$P$301))</f>
        <v>-13.3</v>
      </c>
      <c r="L149" s="34" t="s">
        <v>702</v>
      </c>
      <c r="M149" s="34" t="s">
        <v>702</v>
      </c>
      <c r="N149" s="34" t="s">
        <v>702</v>
      </c>
    </row>
    <row r="150" spans="1:14" x14ac:dyDescent="0.3">
      <c r="A150" s="2" t="str">
        <f>'Viajeros Hoteles y Apartamet'!A150</f>
        <v>2016</v>
      </c>
      <c r="B150" s="2" t="str">
        <f>'Viajeros Hoteles y Apartamet'!B150</f>
        <v>7</v>
      </c>
      <c r="C150" s="3">
        <f>'Viajeros Hoteles y Apartamet'!T150</f>
        <v>19015</v>
      </c>
      <c r="D150" s="3" cm="1">
        <f t="array" ref="D150">_xlfn.XLOOKUP(transformación!A141,'[1]Pib Pc'!$A$2:$A$81,_xlfn.XLOOKUP($C$1,'[1]Pib Pc'!B$1:P$1,'[1]Pib Pc'!$B$2:$P$81))</f>
        <v>4620</v>
      </c>
      <c r="E150" s="19" cm="1">
        <f t="array" ref="E150">_xlfn.XLOOKUP(transformación!B141,'[1]IPC Armonizado'!$A$2:$A$250,_xlfn.XLOOKUP($C$1,'[1]IPC Armonizado'!$B$1:$Q$1,'[1]IPC Armonizado'!$B$2:$Q$250))</f>
        <v>100.87</v>
      </c>
      <c r="F150" s="19" cm="1">
        <f t="array" ref="F150">_xlfn.XLOOKUP(transformación!A141,'[1]Desempleo armonizado'!$A$2:$A$101,_xlfn.XLOOKUP($C$1,'[1]Desempleo armonizado'!$B$1:$P$1,'[1]Desempleo armonizado'!$B$2:$P$101))</f>
        <v>10.7</v>
      </c>
      <c r="G150" s="26" cm="1">
        <f t="array" ref="G150">IFERROR(_xlfn.XLOOKUP(transformación!$B141,[1]Forwarkeys!$B$2:$B$1000,_xlfn.XLOOKUP($C$1,[1]Forwarkeys!$C$1:$BA$1,[1]Forwarkeys!$C$2:$BA$1000)),"-")</f>
        <v>3288</v>
      </c>
      <c r="H150" s="19">
        <f>España!E150</f>
        <v>99.25</v>
      </c>
      <c r="I150" s="3">
        <f>[1]Aeropuerto!$P143</f>
        <v>2838</v>
      </c>
      <c r="J150" s="3" cm="1">
        <f t="array" ref="J150">_xlfn.XLOOKUP(transformación!$B141,[1]Mortalidad!$A$2:$A$301,_xlfn.XLOOKUP($C$1,[1]Mortalidad!$B$1:$P$1,[1]Mortalidad!$B$2:$P$301))</f>
        <v>8653</v>
      </c>
      <c r="K150" s="19" cm="1">
        <f t="array" ref="K150">_xlfn.XLOOKUP(transformación!$B141,'[1]Indice del consumidor'!$A$2:$A$301,_xlfn.XLOOKUP($C$1,'[1]Indice del consumidor'!$B$1:$P$1,'[1]Indice del consumidor'!$B$2:$P$301))</f>
        <v>-13.3</v>
      </c>
      <c r="L150" s="34" t="s">
        <v>702</v>
      </c>
      <c r="M150" s="34" t="s">
        <v>702</v>
      </c>
      <c r="N150" s="34" t="s">
        <v>702</v>
      </c>
    </row>
    <row r="151" spans="1:14" x14ac:dyDescent="0.3">
      <c r="A151" s="2" t="str">
        <f>'Viajeros Hoteles y Apartamet'!A151</f>
        <v>2016</v>
      </c>
      <c r="B151" s="2" t="str">
        <f>'Viajeros Hoteles y Apartamet'!B151</f>
        <v>8</v>
      </c>
      <c r="C151" s="3">
        <f>'Viajeros Hoteles y Apartamet'!T151</f>
        <v>39610</v>
      </c>
      <c r="D151" s="3" cm="1">
        <f t="array" ref="D151">_xlfn.XLOOKUP(transformación!A142,'[1]Pib Pc'!$A$2:$A$81,_xlfn.XLOOKUP($C$1,'[1]Pib Pc'!B$1:P$1,'[1]Pib Pc'!$B$2:$P$81))</f>
        <v>4620</v>
      </c>
      <c r="E151" s="19" cm="1">
        <f t="array" ref="E151">_xlfn.XLOOKUP(transformación!B142,'[1]IPC Armonizado'!$A$2:$A$250,_xlfn.XLOOKUP($C$1,'[1]IPC Armonizado'!$B$1:$Q$1,'[1]IPC Armonizado'!$B$2:$Q$250))</f>
        <v>100.83</v>
      </c>
      <c r="F151" s="19" cm="1">
        <f t="array" ref="F151">_xlfn.XLOOKUP(transformación!A142,'[1]Desempleo armonizado'!$A$2:$A$101,_xlfn.XLOOKUP($C$1,'[1]Desempleo armonizado'!$B$1:$P$1,'[1]Desempleo armonizado'!$B$2:$P$101))</f>
        <v>10.7</v>
      </c>
      <c r="G151" s="26" cm="1">
        <f t="array" ref="G151">IFERROR(_xlfn.XLOOKUP(transformación!$B142,[1]Forwarkeys!$B$2:$B$1000,_xlfn.XLOOKUP($C$1,[1]Forwarkeys!$C$1:$BA$1,[1]Forwarkeys!$C$2:$BA$1000)),"-")</f>
        <v>4472</v>
      </c>
      <c r="H151" s="19">
        <f>España!E151</f>
        <v>99.21</v>
      </c>
      <c r="I151" s="3">
        <f>[1]Aeropuerto!$P144</f>
        <v>3386</v>
      </c>
      <c r="J151" s="3" cm="1">
        <f t="array" ref="J151">_xlfn.XLOOKUP(transformación!$B142,[1]Mortalidad!$A$2:$A$301,_xlfn.XLOOKUP($C$1,[1]Mortalidad!$B$1:$P$1,[1]Mortalidad!$B$2:$P$301))</f>
        <v>8556</v>
      </c>
      <c r="K151" s="19" cm="1">
        <f t="array" ref="K151">_xlfn.XLOOKUP(transformación!$B142,'[1]Indice del consumidor'!$A$2:$A$301,_xlfn.XLOOKUP($C$1,'[1]Indice del consumidor'!$B$1:$P$1,'[1]Indice del consumidor'!$B$2:$P$301))</f>
        <v>-12.3</v>
      </c>
      <c r="L151" s="34" t="s">
        <v>702</v>
      </c>
      <c r="M151" s="34" t="s">
        <v>702</v>
      </c>
      <c r="N151" s="34" t="s">
        <v>702</v>
      </c>
    </row>
    <row r="152" spans="1:14" x14ac:dyDescent="0.3">
      <c r="A152" s="2" t="str">
        <f>'Viajeros Hoteles y Apartamet'!A152</f>
        <v>2016</v>
      </c>
      <c r="B152" s="2" t="str">
        <f>'Viajeros Hoteles y Apartamet'!B152</f>
        <v>9</v>
      </c>
      <c r="C152" s="3">
        <f>'Viajeros Hoteles y Apartamet'!T152</f>
        <v>13652</v>
      </c>
      <c r="D152" s="3" cm="1">
        <f t="array" ref="D152">_xlfn.XLOOKUP(transformación!A143,'[1]Pib Pc'!$A$2:$A$81,_xlfn.XLOOKUP($C$1,'[1]Pib Pc'!B$1:P$1,'[1]Pib Pc'!$B$2:$P$81))</f>
        <v>4620</v>
      </c>
      <c r="E152" s="19" cm="1">
        <f t="array" ref="E152">_xlfn.XLOOKUP(transformación!B143,'[1]IPC Armonizado'!$A$2:$A$250,_xlfn.XLOOKUP($C$1,'[1]IPC Armonizado'!$B$1:$Q$1,'[1]IPC Armonizado'!$B$2:$Q$250))</f>
        <v>101.49</v>
      </c>
      <c r="F152" s="19" cm="1">
        <f t="array" ref="F152">_xlfn.XLOOKUP(transformación!A143,'[1]Desempleo armonizado'!$A$2:$A$101,_xlfn.XLOOKUP($C$1,'[1]Desempleo armonizado'!$B$1:$P$1,'[1]Desempleo armonizado'!$B$2:$P$101))</f>
        <v>10.7</v>
      </c>
      <c r="G152" s="26" cm="1">
        <f t="array" ref="G152">IFERROR(_xlfn.XLOOKUP(transformación!$B143,[1]Forwarkeys!$B$2:$B$1000,_xlfn.XLOOKUP($C$1,[1]Forwarkeys!$C$1:$BA$1,[1]Forwarkeys!$C$2:$BA$1000)),"-")</f>
        <v>4180</v>
      </c>
      <c r="H152" s="19">
        <f>España!E152</f>
        <v>99.93</v>
      </c>
      <c r="I152" s="3">
        <f>[1]Aeropuerto!$P145</f>
        <v>3554</v>
      </c>
      <c r="J152" s="3" cm="1">
        <f t="array" ref="J152">_xlfn.XLOOKUP(transformación!$B143,[1]Mortalidad!$A$2:$A$301,_xlfn.XLOOKUP($C$1,[1]Mortalidad!$B$1:$P$1,[1]Mortalidad!$B$2:$P$301))</f>
        <v>7812</v>
      </c>
      <c r="K152" s="19" cm="1">
        <f t="array" ref="K152">_xlfn.XLOOKUP(transformación!$B143,'[1]Indice del consumidor'!$A$2:$A$301,_xlfn.XLOOKUP($C$1,'[1]Indice del consumidor'!$B$1:$P$1,'[1]Indice del consumidor'!$B$2:$P$301))</f>
        <v>-11.5</v>
      </c>
      <c r="L152" s="34" t="s">
        <v>702</v>
      </c>
      <c r="M152" s="34" t="s">
        <v>702</v>
      </c>
      <c r="N152" s="34" t="s">
        <v>702</v>
      </c>
    </row>
    <row r="153" spans="1:14" x14ac:dyDescent="0.3">
      <c r="A153" s="2" t="str">
        <f>'Viajeros Hoteles y Apartamet'!A153</f>
        <v>2016</v>
      </c>
      <c r="B153" s="2" t="str">
        <f>'Viajeros Hoteles y Apartamet'!B153</f>
        <v>10</v>
      </c>
      <c r="C153" s="3">
        <f>'Viajeros Hoteles y Apartamet'!T153</f>
        <v>11130</v>
      </c>
      <c r="D153" s="3" cm="1">
        <f t="array" ref="D153">_xlfn.XLOOKUP(transformación!A144,'[1]Pib Pc'!$A$2:$A$81,_xlfn.XLOOKUP($C$1,'[1]Pib Pc'!B$1:P$1,'[1]Pib Pc'!$B$2:$P$81))</f>
        <v>4570</v>
      </c>
      <c r="E153" s="19" cm="1">
        <f t="array" ref="E153">_xlfn.XLOOKUP(transformación!B144,'[1]IPC Armonizado'!$A$2:$A$250,_xlfn.XLOOKUP($C$1,'[1]IPC Armonizado'!$B$1:$Q$1,'[1]IPC Armonizado'!$B$2:$Q$250))</f>
        <v>101.69</v>
      </c>
      <c r="F153" s="19" cm="1">
        <f t="array" ref="F153">_xlfn.XLOOKUP(transformación!A144,'[1]Desempleo armonizado'!$A$2:$A$101,_xlfn.XLOOKUP($C$1,'[1]Desempleo armonizado'!$B$1:$P$1,'[1]Desempleo armonizado'!$B$2:$P$101))</f>
        <v>10.6</v>
      </c>
      <c r="G153" s="26" cm="1">
        <f t="array" ref="G153">IFERROR(_xlfn.XLOOKUP(transformación!$B144,[1]Forwarkeys!$B$2:$B$1000,_xlfn.XLOOKUP($C$1,[1]Forwarkeys!$C$1:$BA$1,[1]Forwarkeys!$C$2:$BA$1000)),"-")</f>
        <v>3960</v>
      </c>
      <c r="H153" s="19">
        <f>España!E153</f>
        <v>100.71</v>
      </c>
      <c r="I153" s="3">
        <f>[1]Aeropuerto!$P146</f>
        <v>3366</v>
      </c>
      <c r="J153" s="3" cm="1">
        <f t="array" ref="J153">_xlfn.XLOOKUP(transformación!$B144,[1]Mortalidad!$A$2:$A$301,_xlfn.XLOOKUP($C$1,[1]Mortalidad!$B$1:$P$1,[1]Mortalidad!$B$2:$P$301))</f>
        <v>8528</v>
      </c>
      <c r="K153" s="19" cm="1">
        <f t="array" ref="K153">_xlfn.XLOOKUP(transformación!$B144,'[1]Indice del consumidor'!$A$2:$A$301,_xlfn.XLOOKUP($C$1,'[1]Indice del consumidor'!$B$1:$P$1,'[1]Indice del consumidor'!$B$2:$P$301))</f>
        <v>-11.6</v>
      </c>
      <c r="L153" s="34" t="s">
        <v>702</v>
      </c>
      <c r="M153" s="34" t="s">
        <v>702</v>
      </c>
      <c r="N153" s="34" t="s">
        <v>702</v>
      </c>
    </row>
    <row r="154" spans="1:14" x14ac:dyDescent="0.3">
      <c r="A154" s="2" t="str">
        <f>'Viajeros Hoteles y Apartamet'!A154</f>
        <v>2016</v>
      </c>
      <c r="B154" s="2" t="str">
        <f>'Viajeros Hoteles y Apartamet'!B154</f>
        <v>11</v>
      </c>
      <c r="C154" s="3">
        <f>'Viajeros Hoteles y Apartamet'!T154</f>
        <v>5395</v>
      </c>
      <c r="D154" s="3" cm="1">
        <f t="array" ref="D154">_xlfn.XLOOKUP(transformación!A145,'[1]Pib Pc'!$A$2:$A$81,_xlfn.XLOOKUP($C$1,'[1]Pib Pc'!B$1:P$1,'[1]Pib Pc'!$B$2:$P$81))</f>
        <v>4570</v>
      </c>
      <c r="E154" s="19" cm="1">
        <f t="array" ref="E154">_xlfn.XLOOKUP(transformación!B145,'[1]IPC Armonizado'!$A$2:$A$250,_xlfn.XLOOKUP($C$1,'[1]IPC Armonizado'!$B$1:$Q$1,'[1]IPC Armonizado'!$B$2:$Q$250))</f>
        <v>100.71</v>
      </c>
      <c r="F154" s="19" cm="1">
        <f t="array" ref="F154">_xlfn.XLOOKUP(transformación!A145,'[1]Desempleo armonizado'!$A$2:$A$101,_xlfn.XLOOKUP($C$1,'[1]Desempleo armonizado'!$B$1:$P$1,'[1]Desempleo armonizado'!$B$2:$P$101))</f>
        <v>10.6</v>
      </c>
      <c r="G154" s="26" cm="1">
        <f t="array" ref="G154">IFERROR(_xlfn.XLOOKUP(transformación!$B145,[1]Forwarkeys!$B$2:$B$1000,_xlfn.XLOOKUP($C$1,[1]Forwarkeys!$C$1:$BA$1,[1]Forwarkeys!$C$2:$BA$1000)),"-")</f>
        <v>4032</v>
      </c>
      <c r="H154" s="19">
        <f>España!E154</f>
        <v>100.95</v>
      </c>
      <c r="I154" s="3">
        <f>[1]Aeropuerto!$P147</f>
        <v>2914</v>
      </c>
      <c r="J154" s="3" cm="1">
        <f t="array" ref="J154">_xlfn.XLOOKUP(transformación!$B145,[1]Mortalidad!$A$2:$A$301,_xlfn.XLOOKUP($C$1,[1]Mortalidad!$B$1:$P$1,[1]Mortalidad!$B$2:$P$301))</f>
        <v>9027</v>
      </c>
      <c r="K154" s="19" cm="1">
        <f t="array" ref="K154">_xlfn.XLOOKUP(transformación!$B145,'[1]Indice del consumidor'!$A$2:$A$301,_xlfn.XLOOKUP($C$1,'[1]Indice del consumidor'!$B$1:$P$1,'[1]Indice del consumidor'!$B$2:$P$301))</f>
        <v>-11.7</v>
      </c>
      <c r="L154" s="34" t="s">
        <v>702</v>
      </c>
      <c r="M154" s="34" t="s">
        <v>702</v>
      </c>
      <c r="N154" s="34" t="s">
        <v>702</v>
      </c>
    </row>
    <row r="155" spans="1:14" x14ac:dyDescent="0.3">
      <c r="A155" s="2" t="str">
        <f>'Viajeros Hoteles y Apartamet'!A155</f>
        <v>2016</v>
      </c>
      <c r="B155" s="2" t="str">
        <f>'Viajeros Hoteles y Apartamet'!B155</f>
        <v>12</v>
      </c>
      <c r="C155" s="3">
        <f>'Viajeros Hoteles y Apartamet'!T155</f>
        <v>5149</v>
      </c>
      <c r="D155" s="3" cm="1">
        <f t="array" ref="D155">_xlfn.XLOOKUP(transformación!A146,'[1]Pib Pc'!$A$2:$A$81,_xlfn.XLOOKUP($C$1,'[1]Pib Pc'!B$1:P$1,'[1]Pib Pc'!$B$2:$P$81))</f>
        <v>4570</v>
      </c>
      <c r="E155" s="19" cm="1">
        <f t="array" ref="E155">_xlfn.XLOOKUP(transformación!B146,'[1]IPC Armonizado'!$A$2:$A$250,_xlfn.XLOOKUP($C$1,'[1]IPC Armonizado'!$B$1:$Q$1,'[1]IPC Armonizado'!$B$2:$Q$250))</f>
        <v>100.74</v>
      </c>
      <c r="F155" s="19" cm="1">
        <f t="array" ref="F155">_xlfn.XLOOKUP(transformación!A146,'[1]Desempleo armonizado'!$A$2:$A$101,_xlfn.XLOOKUP($C$1,'[1]Desempleo armonizado'!$B$1:$P$1,'[1]Desempleo armonizado'!$B$2:$P$101))</f>
        <v>10.6</v>
      </c>
      <c r="G155" s="26" cm="1">
        <f t="array" ref="G155">IFERROR(_xlfn.XLOOKUP(transformación!$B146,[1]Forwarkeys!$B$2:$B$1000,_xlfn.XLOOKUP($C$1,[1]Forwarkeys!$C$1:$BA$1,[1]Forwarkeys!$C$2:$BA$1000)),"-")</f>
        <v>4176</v>
      </c>
      <c r="H155" s="19">
        <f>España!E155</f>
        <v>101.5</v>
      </c>
      <c r="I155" s="3">
        <f>[1]Aeropuerto!$P148</f>
        <v>3461</v>
      </c>
      <c r="J155" s="3" cm="1">
        <f t="array" ref="J155">_xlfn.XLOOKUP(transformación!$B146,[1]Mortalidad!$A$2:$A$301,_xlfn.XLOOKUP($C$1,[1]Mortalidad!$B$1:$P$1,[1]Mortalidad!$B$2:$P$301))</f>
        <v>11802</v>
      </c>
      <c r="K155" s="19" cm="1">
        <f t="array" ref="K155">_xlfn.XLOOKUP(transformación!$B146,'[1]Indice del consumidor'!$A$2:$A$301,_xlfn.XLOOKUP($C$1,'[1]Indice del consumidor'!$B$1:$P$1,'[1]Indice del consumidor'!$B$2:$P$301))</f>
        <v>-7.8</v>
      </c>
      <c r="L155" s="34" t="s">
        <v>702</v>
      </c>
      <c r="M155" s="34" t="s">
        <v>702</v>
      </c>
      <c r="N155" s="34" t="s">
        <v>702</v>
      </c>
    </row>
    <row r="156" spans="1:14" x14ac:dyDescent="0.3">
      <c r="A156" s="2" t="str">
        <f>'Viajeros Hoteles y Apartamet'!A156</f>
        <v>2017</v>
      </c>
      <c r="B156" s="2" t="str">
        <f>'Viajeros Hoteles y Apartamet'!B156</f>
        <v>1</v>
      </c>
      <c r="C156" s="3">
        <f>'Viajeros Hoteles y Apartamet'!T156</f>
        <v>3817</v>
      </c>
      <c r="D156" s="3" cm="1">
        <f t="array" ref="D156">_xlfn.XLOOKUP(transformación!A147,'[1]Pib Pc'!$A$2:$A$81,_xlfn.XLOOKUP($C$1,'[1]Pib Pc'!B$1:P$1,'[1]Pib Pc'!$B$2:$P$81))</f>
        <v>4520</v>
      </c>
      <c r="E156" s="19" cm="1">
        <f t="array" ref="E156">_xlfn.XLOOKUP(transformación!B147,'[1]IPC Armonizado'!$A$2:$A$250,_xlfn.XLOOKUP($C$1,'[1]IPC Armonizado'!$B$1:$Q$1,'[1]IPC Armonizado'!$B$2:$Q$250))</f>
        <v>100.05</v>
      </c>
      <c r="F156" s="19" cm="1">
        <f t="array" ref="F156">_xlfn.XLOOKUP(transformación!A147,'[1]Desempleo armonizado'!$A$2:$A$101,_xlfn.XLOOKUP($C$1,'[1]Desempleo armonizado'!$B$1:$P$1,'[1]Desempleo armonizado'!$B$2:$P$101))</f>
        <v>10.199999999999999</v>
      </c>
      <c r="G156" s="26" cm="1">
        <f t="array" ref="G156">IFERROR(_xlfn.XLOOKUP(transformación!$B147,[1]Forwarkeys!$B$2:$B$1000,_xlfn.XLOOKUP($C$1,[1]Forwarkeys!$C$1:$BA$1,[1]Forwarkeys!$C$2:$BA$1000)),"-")</f>
        <v>4248</v>
      </c>
      <c r="H156" s="19">
        <f>España!E156</f>
        <v>100.5</v>
      </c>
      <c r="I156" s="3">
        <f>[1]Aeropuerto!$P149</f>
        <v>3241</v>
      </c>
      <c r="J156" s="3" cm="1">
        <f t="array" ref="J156">_xlfn.XLOOKUP(transformación!$B147,[1]Mortalidad!$A$2:$A$301,_xlfn.XLOOKUP($C$1,[1]Mortalidad!$B$1:$P$1,[1]Mortalidad!$B$2:$P$301))</f>
        <v>13497</v>
      </c>
      <c r="K156" s="19" cm="1">
        <f t="array" ref="K156">_xlfn.XLOOKUP(transformación!$B147,'[1]Indice del consumidor'!$A$2:$A$301,_xlfn.XLOOKUP($C$1,'[1]Indice del consumidor'!$B$1:$P$1,'[1]Indice del consumidor'!$B$2:$P$301))</f>
        <v>-8.5</v>
      </c>
      <c r="L156" s="34" t="s">
        <v>702</v>
      </c>
      <c r="M156" s="34" t="s">
        <v>702</v>
      </c>
      <c r="N156" s="34" t="s">
        <v>702</v>
      </c>
    </row>
    <row r="157" spans="1:14" x14ac:dyDescent="0.3">
      <c r="A157" s="2" t="str">
        <f>'Viajeros Hoteles y Apartamet'!A157</f>
        <v>2017</v>
      </c>
      <c r="B157" s="2" t="str">
        <f>'Viajeros Hoteles y Apartamet'!B157</f>
        <v>2</v>
      </c>
      <c r="C157" s="3">
        <f>'Viajeros Hoteles y Apartamet'!T157</f>
        <v>6784</v>
      </c>
      <c r="D157" s="3" cm="1">
        <f t="array" ref="D157">_xlfn.XLOOKUP(transformación!A148,'[1]Pib Pc'!$A$2:$A$81,_xlfn.XLOOKUP($C$1,'[1]Pib Pc'!B$1:P$1,'[1]Pib Pc'!$B$2:$P$81))</f>
        <v>4520</v>
      </c>
      <c r="E157" s="19" cm="1">
        <f t="array" ref="E157">_xlfn.XLOOKUP(transformación!B148,'[1]IPC Armonizado'!$A$2:$A$250,_xlfn.XLOOKUP($C$1,'[1]IPC Armonizado'!$B$1:$Q$1,'[1]IPC Armonizado'!$B$2:$Q$250))</f>
        <v>99.85</v>
      </c>
      <c r="F157" s="19" cm="1">
        <f t="array" ref="F157">_xlfn.XLOOKUP(transformación!A148,'[1]Desempleo armonizado'!$A$2:$A$101,_xlfn.XLOOKUP($C$1,'[1]Desempleo armonizado'!$B$1:$P$1,'[1]Desempleo armonizado'!$B$2:$P$101))</f>
        <v>10.199999999999999</v>
      </c>
      <c r="G157" s="26" cm="1">
        <f t="array" ref="G157">IFERROR(_xlfn.XLOOKUP(transformación!$B148,[1]Forwarkeys!$B$2:$B$1000,_xlfn.XLOOKUP($C$1,[1]Forwarkeys!$C$1:$BA$1,[1]Forwarkeys!$C$2:$BA$1000)),"-")</f>
        <v>3744</v>
      </c>
      <c r="H157" s="19">
        <f>España!E157</f>
        <v>100.16</v>
      </c>
      <c r="I157" s="3">
        <f>[1]Aeropuerto!$P150</f>
        <v>3207</v>
      </c>
      <c r="J157" s="3" cm="1">
        <f t="array" ref="J157">_xlfn.XLOOKUP(transformación!$B148,[1]Mortalidad!$A$2:$A$301,_xlfn.XLOOKUP($C$1,[1]Mortalidad!$B$1:$P$1,[1]Mortalidad!$B$2:$P$301))</f>
        <v>9612</v>
      </c>
      <c r="K157" s="19" cm="1">
        <f t="array" ref="K157">_xlfn.XLOOKUP(transformación!$B148,'[1]Indice del consumidor'!$A$2:$A$301,_xlfn.XLOOKUP($C$1,'[1]Indice del consumidor'!$B$1:$P$1,'[1]Indice del consumidor'!$B$2:$P$301))</f>
        <v>-9.1</v>
      </c>
      <c r="L157" s="34" t="s">
        <v>702</v>
      </c>
      <c r="M157" s="34" t="s">
        <v>702</v>
      </c>
      <c r="N157" s="34" t="s">
        <v>702</v>
      </c>
    </row>
    <row r="158" spans="1:14" x14ac:dyDescent="0.3">
      <c r="A158" s="2" t="str">
        <f>'Viajeros Hoteles y Apartamet'!A158</f>
        <v>2017</v>
      </c>
      <c r="B158" s="2" t="str">
        <f>'Viajeros Hoteles y Apartamet'!B158</f>
        <v>3</v>
      </c>
      <c r="C158" s="3">
        <f>'Viajeros Hoteles y Apartamet'!T158</f>
        <v>3563</v>
      </c>
      <c r="D158" s="3" cm="1">
        <f t="array" ref="D158">_xlfn.XLOOKUP(transformación!A149,'[1]Pib Pc'!$A$2:$A$81,_xlfn.XLOOKUP($C$1,'[1]Pib Pc'!B$1:P$1,'[1]Pib Pc'!$B$2:$P$81))</f>
        <v>4520</v>
      </c>
      <c r="E158" s="19" cm="1">
        <f t="array" ref="E158">_xlfn.XLOOKUP(transformación!B149,'[1]IPC Armonizado'!$A$2:$A$250,_xlfn.XLOOKUP($C$1,'[1]IPC Armonizado'!$B$1:$Q$1,'[1]IPC Armonizado'!$B$2:$Q$250))</f>
        <v>101.86</v>
      </c>
      <c r="F158" s="19" cm="1">
        <f t="array" ref="F158">_xlfn.XLOOKUP(transformación!A149,'[1]Desempleo armonizado'!$A$2:$A$101,_xlfn.XLOOKUP($C$1,'[1]Desempleo armonizado'!$B$1:$P$1,'[1]Desempleo armonizado'!$B$2:$P$101))</f>
        <v>10.199999999999999</v>
      </c>
      <c r="G158" s="26" cm="1">
        <f t="array" ref="G158">IFERROR(_xlfn.XLOOKUP(transformación!$B149,[1]Forwarkeys!$B$2:$B$1000,_xlfn.XLOOKUP($C$1,[1]Forwarkeys!$C$1:$BA$1,[1]Forwarkeys!$C$2:$BA$1000)),"-")</f>
        <v>4176</v>
      </c>
      <c r="H158" s="19">
        <f>España!E158</f>
        <v>101.29</v>
      </c>
      <c r="I158" s="3">
        <f>[1]Aeropuerto!$P151</f>
        <v>3587</v>
      </c>
      <c r="J158" s="3" cm="1">
        <f t="array" ref="J158">_xlfn.XLOOKUP(transformación!$B149,[1]Mortalidad!$A$2:$A$301,_xlfn.XLOOKUP($C$1,[1]Mortalidad!$B$1:$P$1,[1]Mortalidad!$B$2:$P$301))</f>
        <v>9350</v>
      </c>
      <c r="K158" s="19" cm="1">
        <f t="array" ref="K158">_xlfn.XLOOKUP(transformación!$B149,'[1]Indice del consumidor'!$A$2:$A$301,_xlfn.XLOOKUP($C$1,'[1]Indice del consumidor'!$B$1:$P$1,'[1]Indice del consumidor'!$B$2:$P$301))</f>
        <v>-6.7</v>
      </c>
      <c r="L158" s="34" t="s">
        <v>702</v>
      </c>
      <c r="M158" s="34" t="s">
        <v>702</v>
      </c>
      <c r="N158" s="34" t="s">
        <v>702</v>
      </c>
    </row>
    <row r="159" spans="1:14" x14ac:dyDescent="0.3">
      <c r="A159" s="2" t="str">
        <f>'Viajeros Hoteles y Apartamet'!A159</f>
        <v>2017</v>
      </c>
      <c r="B159" s="2" t="str">
        <f>'Viajeros Hoteles y Apartamet'!B159</f>
        <v>4</v>
      </c>
      <c r="C159" s="3">
        <f>'Viajeros Hoteles y Apartamet'!T159</f>
        <v>10930</v>
      </c>
      <c r="D159" s="3" cm="1">
        <f t="array" ref="D159">_xlfn.XLOOKUP(transformación!A150,'[1]Pib Pc'!$A$2:$A$81,_xlfn.XLOOKUP($C$1,'[1]Pib Pc'!B$1:P$1,'[1]Pib Pc'!$B$2:$P$81))</f>
        <v>4790</v>
      </c>
      <c r="E159" s="19" cm="1">
        <f t="array" ref="E159">_xlfn.XLOOKUP(transformación!B150,'[1]IPC Armonizado'!$A$2:$A$250,_xlfn.XLOOKUP($C$1,'[1]IPC Armonizado'!$B$1:$Q$1,'[1]IPC Armonizado'!$B$2:$Q$250))</f>
        <v>103.35</v>
      </c>
      <c r="F159" s="19" cm="1">
        <f t="array" ref="F159">_xlfn.XLOOKUP(transformación!A150,'[1]Desempleo armonizado'!$A$2:$A$101,_xlfn.XLOOKUP($C$1,'[1]Desempleo armonizado'!$B$1:$P$1,'[1]Desempleo armonizado'!$B$2:$P$101))</f>
        <v>9</v>
      </c>
      <c r="G159" s="26" cm="1">
        <f t="array" ref="G159">IFERROR(_xlfn.XLOOKUP(transformación!$B150,[1]Forwarkeys!$B$2:$B$1000,_xlfn.XLOOKUP($C$1,[1]Forwarkeys!$C$1:$BA$1,[1]Forwarkeys!$C$2:$BA$1000)),"-")</f>
        <v>3600</v>
      </c>
      <c r="H159" s="19">
        <f>España!E159</f>
        <v>102.21</v>
      </c>
      <c r="I159" s="3">
        <f>[1]Aeropuerto!$P152</f>
        <v>3306</v>
      </c>
      <c r="J159" s="3" cm="1">
        <f t="array" ref="J159">_xlfn.XLOOKUP(transformación!$B150,[1]Mortalidad!$A$2:$A$301,_xlfn.XLOOKUP($C$1,[1]Mortalidad!$B$1:$P$1,[1]Mortalidad!$B$2:$P$301))</f>
        <v>8368</v>
      </c>
      <c r="K159" s="19" cm="1">
        <f t="array" ref="K159">_xlfn.XLOOKUP(transformación!$B150,'[1]Indice del consumidor'!$A$2:$A$301,_xlfn.XLOOKUP($C$1,'[1]Indice del consumidor'!$B$1:$P$1,'[1]Indice del consumidor'!$B$2:$P$301))</f>
        <v>-6.9</v>
      </c>
      <c r="L159" s="34" t="s">
        <v>702</v>
      </c>
      <c r="M159" s="34" t="s">
        <v>702</v>
      </c>
      <c r="N159" s="34" t="s">
        <v>702</v>
      </c>
    </row>
    <row r="160" spans="1:14" x14ac:dyDescent="0.3">
      <c r="A160" s="2" t="str">
        <f>'Viajeros Hoteles y Apartamet'!A160</f>
        <v>2017</v>
      </c>
      <c r="B160" s="2" t="str">
        <f>'Viajeros Hoteles y Apartamet'!B160</f>
        <v>5</v>
      </c>
      <c r="C160" s="3">
        <f>'Viajeros Hoteles y Apartamet'!T160</f>
        <v>8772</v>
      </c>
      <c r="D160" s="3" cm="1">
        <f t="array" ref="D160">_xlfn.XLOOKUP(transformación!A151,'[1]Pib Pc'!$A$2:$A$81,_xlfn.XLOOKUP($C$1,'[1]Pib Pc'!B$1:P$1,'[1]Pib Pc'!$B$2:$P$81))</f>
        <v>4790</v>
      </c>
      <c r="E160" s="19" cm="1">
        <f t="array" ref="E160">_xlfn.XLOOKUP(transformación!B151,'[1]IPC Armonizado'!$A$2:$A$250,_xlfn.XLOOKUP($C$1,'[1]IPC Armonizado'!$B$1:$Q$1,'[1]IPC Armonizado'!$B$2:$Q$250))</f>
        <v>103.08</v>
      </c>
      <c r="F160" s="19" cm="1">
        <f t="array" ref="F160">_xlfn.XLOOKUP(transformación!A151,'[1]Desempleo armonizado'!$A$2:$A$101,_xlfn.XLOOKUP($C$1,'[1]Desempleo armonizado'!$B$1:$P$1,'[1]Desempleo armonizado'!$B$2:$P$101))</f>
        <v>9</v>
      </c>
      <c r="G160" s="26" cm="1">
        <f t="array" ref="G160">IFERROR(_xlfn.XLOOKUP(transformación!$B151,[1]Forwarkeys!$B$2:$B$1000,_xlfn.XLOOKUP($C$1,[1]Forwarkeys!$C$1:$BA$1,[1]Forwarkeys!$C$2:$BA$1000)),"-")</f>
        <v>3816</v>
      </c>
      <c r="H160" s="19">
        <f>España!E160</f>
        <v>102.16</v>
      </c>
      <c r="I160" s="3">
        <f>[1]Aeropuerto!$P153</f>
        <v>3362</v>
      </c>
      <c r="J160" s="3" cm="1">
        <f t="array" ref="J160">_xlfn.XLOOKUP(transformación!$B151,[1]Mortalidad!$A$2:$A$301,_xlfn.XLOOKUP($C$1,[1]Mortalidad!$B$1:$P$1,[1]Mortalidad!$B$2:$P$301))</f>
        <v>8438</v>
      </c>
      <c r="K160" s="19" cm="1">
        <f t="array" ref="K160">_xlfn.XLOOKUP(transformación!$B151,'[1]Indice del consumidor'!$A$2:$A$301,_xlfn.XLOOKUP($C$1,'[1]Indice del consumidor'!$B$1:$P$1,'[1]Indice del consumidor'!$B$2:$P$301))</f>
        <v>-5.3</v>
      </c>
      <c r="L160" s="34" t="s">
        <v>702</v>
      </c>
      <c r="M160" s="34" t="s">
        <v>702</v>
      </c>
      <c r="N160" s="34" t="s">
        <v>702</v>
      </c>
    </row>
    <row r="161" spans="1:14" x14ac:dyDescent="0.3">
      <c r="A161" s="2" t="str">
        <f>'Viajeros Hoteles y Apartamet'!A161</f>
        <v>2017</v>
      </c>
      <c r="B161" s="2" t="str">
        <f>'Viajeros Hoteles y Apartamet'!B161</f>
        <v>6</v>
      </c>
      <c r="C161" s="3">
        <f>'Viajeros Hoteles y Apartamet'!T161</f>
        <v>25380</v>
      </c>
      <c r="D161" s="3" cm="1">
        <f t="array" ref="D161">_xlfn.XLOOKUP(transformación!A152,'[1]Pib Pc'!$A$2:$A$81,_xlfn.XLOOKUP($C$1,'[1]Pib Pc'!B$1:P$1,'[1]Pib Pc'!$B$2:$P$81))</f>
        <v>4790</v>
      </c>
      <c r="E161" s="19" cm="1">
        <f t="array" ref="E161">_xlfn.XLOOKUP(transformación!B152,'[1]IPC Armonizado'!$A$2:$A$250,_xlfn.XLOOKUP($C$1,'[1]IPC Armonizado'!$B$1:$Q$1,'[1]IPC Armonizado'!$B$2:$Q$250))</f>
        <v>102.53</v>
      </c>
      <c r="F161" s="19" cm="1">
        <f t="array" ref="F161">_xlfn.XLOOKUP(transformación!A152,'[1]Desempleo armonizado'!$A$2:$A$101,_xlfn.XLOOKUP($C$1,'[1]Desempleo armonizado'!$B$1:$P$1,'[1]Desempleo armonizado'!$B$2:$P$101))</f>
        <v>9</v>
      </c>
      <c r="G161" s="26" cm="1">
        <f t="array" ref="G161">IFERROR(_xlfn.XLOOKUP(transformación!$B152,[1]Forwarkeys!$B$2:$B$1000,_xlfn.XLOOKUP($C$1,[1]Forwarkeys!$C$1:$BA$1,[1]Forwarkeys!$C$2:$BA$1000)),"-")</f>
        <v>3960</v>
      </c>
      <c r="H161" s="19">
        <f>España!E161</f>
        <v>102.22</v>
      </c>
      <c r="I161" s="3">
        <f>[1]Aeropuerto!$P154</f>
        <v>3580</v>
      </c>
      <c r="J161" s="3" cm="1">
        <f t="array" ref="J161">_xlfn.XLOOKUP(transformación!$B152,[1]Mortalidad!$A$2:$A$301,_xlfn.XLOOKUP($C$1,[1]Mortalidad!$B$1:$P$1,[1]Mortalidad!$B$2:$P$301))</f>
        <v>8221</v>
      </c>
      <c r="K161" s="19" cm="1">
        <f t="array" ref="K161">_xlfn.XLOOKUP(transformación!$B152,'[1]Indice del consumidor'!$A$2:$A$301,_xlfn.XLOOKUP($C$1,'[1]Indice del consumidor'!$B$1:$P$1,'[1]Indice del consumidor'!$B$2:$P$301))</f>
        <v>-2.9</v>
      </c>
      <c r="L161" s="34" t="s">
        <v>702</v>
      </c>
      <c r="M161" s="34" t="s">
        <v>702</v>
      </c>
      <c r="N161" s="34" t="s">
        <v>702</v>
      </c>
    </row>
    <row r="162" spans="1:14" x14ac:dyDescent="0.3">
      <c r="A162" s="2" t="str">
        <f>'Viajeros Hoteles y Apartamet'!A162</f>
        <v>2017</v>
      </c>
      <c r="B162" s="2" t="str">
        <f>'Viajeros Hoteles y Apartamet'!B162</f>
        <v>7</v>
      </c>
      <c r="C162" s="3">
        <f>'Viajeros Hoteles y Apartamet'!T162</f>
        <v>21666</v>
      </c>
      <c r="D162" s="3" cm="1">
        <f t="array" ref="D162">_xlfn.XLOOKUP(transformación!A153,'[1]Pib Pc'!$A$2:$A$81,_xlfn.XLOOKUP($C$1,'[1]Pib Pc'!B$1:P$1,'[1]Pib Pc'!$B$2:$P$81))</f>
        <v>4850</v>
      </c>
      <c r="E162" s="19" cm="1">
        <f t="array" ref="E162">_xlfn.XLOOKUP(transformación!B153,'[1]IPC Armonizado'!$A$2:$A$250,_xlfn.XLOOKUP($C$1,'[1]IPC Armonizado'!$B$1:$Q$1,'[1]IPC Armonizado'!$B$2:$Q$250))</f>
        <v>101.89</v>
      </c>
      <c r="F162" s="19" cm="1">
        <f t="array" ref="F162">_xlfn.XLOOKUP(transformación!A153,'[1]Desempleo armonizado'!$A$2:$A$101,_xlfn.XLOOKUP($C$1,'[1]Desempleo armonizado'!$B$1:$P$1,'[1]Desempleo armonizado'!$B$2:$P$101))</f>
        <v>8.6</v>
      </c>
      <c r="G162" s="26" cm="1">
        <f t="array" ref="G162">IFERROR(_xlfn.XLOOKUP(transformación!$B153,[1]Forwarkeys!$B$2:$B$1000,_xlfn.XLOOKUP($C$1,[1]Forwarkeys!$C$1:$BA$1,[1]Forwarkeys!$C$2:$BA$1000)),"-")</f>
        <v>4104</v>
      </c>
      <c r="H162" s="19">
        <f>España!E162</f>
        <v>100.98</v>
      </c>
      <c r="I162" s="3">
        <f>[1]Aeropuerto!$P155</f>
        <v>3827</v>
      </c>
      <c r="J162" s="3" cm="1">
        <f t="array" ref="J162">_xlfn.XLOOKUP(transformación!$B153,[1]Mortalidad!$A$2:$A$301,_xlfn.XLOOKUP($C$1,[1]Mortalidad!$B$1:$P$1,[1]Mortalidad!$B$2:$P$301))</f>
        <v>7935</v>
      </c>
      <c r="K162" s="19" cm="1">
        <f t="array" ref="K162">_xlfn.XLOOKUP(transformación!$B153,'[1]Indice del consumidor'!$A$2:$A$301,_xlfn.XLOOKUP($C$1,'[1]Indice del consumidor'!$B$1:$P$1,'[1]Indice del consumidor'!$B$2:$P$301))</f>
        <v>-2.4</v>
      </c>
      <c r="L162" s="34" t="s">
        <v>702</v>
      </c>
      <c r="M162" s="34" t="s">
        <v>702</v>
      </c>
      <c r="N162" s="34" t="s">
        <v>702</v>
      </c>
    </row>
    <row r="163" spans="1:14" x14ac:dyDescent="0.3">
      <c r="A163" s="2" t="str">
        <f>'Viajeros Hoteles y Apartamet'!A163</f>
        <v>2017</v>
      </c>
      <c r="B163" s="2" t="str">
        <f>'Viajeros Hoteles y Apartamet'!B163</f>
        <v>8</v>
      </c>
      <c r="C163" s="3">
        <f>'Viajeros Hoteles y Apartamet'!T163</f>
        <v>32598</v>
      </c>
      <c r="D163" s="3" cm="1">
        <f t="array" ref="D163">_xlfn.XLOOKUP(transformación!A154,'[1]Pib Pc'!$A$2:$A$81,_xlfn.XLOOKUP($C$1,'[1]Pib Pc'!B$1:P$1,'[1]Pib Pc'!$B$2:$P$81))</f>
        <v>4850</v>
      </c>
      <c r="E163" s="19" cm="1">
        <f t="array" ref="E163">_xlfn.XLOOKUP(transformación!B154,'[1]IPC Armonizado'!$A$2:$A$250,_xlfn.XLOOKUP($C$1,'[1]IPC Armonizado'!$B$1:$Q$1,'[1]IPC Armonizado'!$B$2:$Q$250))</f>
        <v>102.12</v>
      </c>
      <c r="F163" s="19" cm="1">
        <f t="array" ref="F163">_xlfn.XLOOKUP(transformación!A154,'[1]Desempleo armonizado'!$A$2:$A$101,_xlfn.XLOOKUP($C$1,'[1]Desempleo armonizado'!$B$1:$P$1,'[1]Desempleo armonizado'!$B$2:$P$101))</f>
        <v>8.6</v>
      </c>
      <c r="G163" s="26" cm="1">
        <f t="array" ref="G163">IFERROR(_xlfn.XLOOKUP(transformación!$B154,[1]Forwarkeys!$B$2:$B$1000,_xlfn.XLOOKUP($C$1,[1]Forwarkeys!$C$1:$BA$1,[1]Forwarkeys!$C$2:$BA$1000)),"-")</f>
        <v>4916</v>
      </c>
      <c r="H163" s="19">
        <f>España!E163</f>
        <v>101.15</v>
      </c>
      <c r="I163" s="3">
        <f>[1]Aeropuerto!$P156</f>
        <v>3912</v>
      </c>
      <c r="J163" s="3" cm="1">
        <f t="array" ref="J163">_xlfn.XLOOKUP(transformación!$B154,[1]Mortalidad!$A$2:$A$301,_xlfn.XLOOKUP($C$1,[1]Mortalidad!$B$1:$P$1,[1]Mortalidad!$B$2:$P$301))</f>
        <v>7971</v>
      </c>
      <c r="K163" s="19" cm="1">
        <f t="array" ref="K163">_xlfn.XLOOKUP(transformación!$B154,'[1]Indice del consumidor'!$A$2:$A$301,_xlfn.XLOOKUP($C$1,'[1]Indice del consumidor'!$B$1:$P$1,'[1]Indice del consumidor'!$B$2:$P$301))</f>
        <v>-4.3</v>
      </c>
      <c r="L163" s="34" t="s">
        <v>702</v>
      </c>
      <c r="M163" s="34" t="s">
        <v>702</v>
      </c>
      <c r="N163" s="34" t="s">
        <v>702</v>
      </c>
    </row>
    <row r="164" spans="1:14" x14ac:dyDescent="0.3">
      <c r="A164" s="2" t="str">
        <f>'Viajeros Hoteles y Apartamet'!A164</f>
        <v>2017</v>
      </c>
      <c r="B164" s="2" t="str">
        <f>'Viajeros Hoteles y Apartamet'!B164</f>
        <v>9</v>
      </c>
      <c r="C164" s="3">
        <f>'Viajeros Hoteles y Apartamet'!T164</f>
        <v>13122</v>
      </c>
      <c r="D164" s="3" cm="1">
        <f t="array" ref="D164">_xlfn.XLOOKUP(transformación!A155,'[1]Pib Pc'!$A$2:$A$81,_xlfn.XLOOKUP($C$1,'[1]Pib Pc'!B$1:P$1,'[1]Pib Pc'!$B$2:$P$81))</f>
        <v>4850</v>
      </c>
      <c r="E164" s="19" cm="1">
        <f t="array" ref="E164">_xlfn.XLOOKUP(transformación!B155,'[1]IPC Armonizado'!$A$2:$A$250,_xlfn.XLOOKUP($C$1,'[1]IPC Armonizado'!$B$1:$Q$1,'[1]IPC Armonizado'!$B$2:$Q$250))</f>
        <v>103.15</v>
      </c>
      <c r="F164" s="19" cm="1">
        <f t="array" ref="F164">_xlfn.XLOOKUP(transformación!A155,'[1]Desempleo armonizado'!$A$2:$A$101,_xlfn.XLOOKUP($C$1,'[1]Desempleo armonizado'!$B$1:$P$1,'[1]Desempleo armonizado'!$B$2:$P$101))</f>
        <v>8.6</v>
      </c>
      <c r="G164" s="26" cm="1">
        <f t="array" ref="G164">IFERROR(_xlfn.XLOOKUP(transformación!$B155,[1]Forwarkeys!$B$2:$B$1000,_xlfn.XLOOKUP($C$1,[1]Forwarkeys!$C$1:$BA$1,[1]Forwarkeys!$C$2:$BA$1000)),"-")</f>
        <v>3888</v>
      </c>
      <c r="H164" s="19">
        <f>España!E164</f>
        <v>101.77</v>
      </c>
      <c r="I164" s="3">
        <f>[1]Aeropuerto!$P157</f>
        <v>3500</v>
      </c>
      <c r="J164" s="3" cm="1">
        <f t="array" ref="J164">_xlfn.XLOOKUP(transformación!$B155,[1]Mortalidad!$A$2:$A$301,_xlfn.XLOOKUP($C$1,[1]Mortalidad!$B$1:$P$1,[1]Mortalidad!$B$2:$P$301))</f>
        <v>7749</v>
      </c>
      <c r="K164" s="19" cm="1">
        <f t="array" ref="K164">_xlfn.XLOOKUP(transformación!$B155,'[1]Indice del consumidor'!$A$2:$A$301,_xlfn.XLOOKUP($C$1,'[1]Indice del consumidor'!$B$1:$P$1,'[1]Indice del consumidor'!$B$2:$P$301))</f>
        <v>-2.9</v>
      </c>
      <c r="L164" s="34" t="s">
        <v>702</v>
      </c>
      <c r="M164" s="34" t="s">
        <v>702</v>
      </c>
      <c r="N164" s="34" t="s">
        <v>702</v>
      </c>
    </row>
    <row r="165" spans="1:14" x14ac:dyDescent="0.3">
      <c r="A165" s="2" t="str">
        <f>'Viajeros Hoteles y Apartamet'!A165</f>
        <v>2017</v>
      </c>
      <c r="B165" s="2" t="str">
        <f>'Viajeros Hoteles y Apartamet'!B165</f>
        <v>10</v>
      </c>
      <c r="C165" s="3">
        <f>'Viajeros Hoteles y Apartamet'!T165</f>
        <v>7929</v>
      </c>
      <c r="D165" s="3" cm="1">
        <f t="array" ref="D165">_xlfn.XLOOKUP(transformación!A156,'[1]Pib Pc'!$A$2:$A$81,_xlfn.XLOOKUP($C$1,'[1]Pib Pc'!B$1:P$1,'[1]Pib Pc'!$B$2:$P$81))</f>
        <v>4860</v>
      </c>
      <c r="E165" s="19" cm="1">
        <f t="array" ref="E165">_xlfn.XLOOKUP(transformación!B156,'[1]IPC Armonizado'!$A$2:$A$250,_xlfn.XLOOKUP($C$1,'[1]IPC Armonizado'!$B$1:$Q$1,'[1]IPC Armonizado'!$B$2:$Q$250))</f>
        <v>103.64</v>
      </c>
      <c r="F165" s="19" cm="1">
        <f t="array" ref="F165">_xlfn.XLOOKUP(transformación!A156,'[1]Desempleo armonizado'!$A$2:$A$101,_xlfn.XLOOKUP($C$1,'[1]Desempleo armonizado'!$B$1:$P$1,'[1]Desempleo armonizado'!$B$2:$P$101))</f>
        <v>8.1999999999999993</v>
      </c>
      <c r="G165" s="26" cm="1">
        <f t="array" ref="G165">IFERROR(_xlfn.XLOOKUP(transformación!$B156,[1]Forwarkeys!$B$2:$B$1000,_xlfn.XLOOKUP($C$1,[1]Forwarkeys!$C$1:$BA$1,[1]Forwarkeys!$C$2:$BA$1000)),"-")</f>
        <v>3960</v>
      </c>
      <c r="H165" s="19">
        <f>España!E165</f>
        <v>102.4</v>
      </c>
      <c r="I165" s="3">
        <f>[1]Aeropuerto!$P158</f>
        <v>3698</v>
      </c>
      <c r="J165" s="3" cm="1">
        <f t="array" ref="J165">_xlfn.XLOOKUP(transformación!$B156,[1]Mortalidad!$A$2:$A$301,_xlfn.XLOOKUP($C$1,[1]Mortalidad!$B$1:$P$1,[1]Mortalidad!$B$2:$P$301))</f>
        <v>8636</v>
      </c>
      <c r="K165" s="19" cm="1">
        <f t="array" ref="K165">_xlfn.XLOOKUP(transformación!$B156,'[1]Indice del consumidor'!$A$2:$A$301,_xlfn.XLOOKUP($C$1,'[1]Indice del consumidor'!$B$1:$P$1,'[1]Indice del consumidor'!$B$2:$P$301))</f>
        <v>-2.7</v>
      </c>
      <c r="L165" s="34" t="s">
        <v>702</v>
      </c>
      <c r="M165" s="34" t="s">
        <v>702</v>
      </c>
      <c r="N165" s="34" t="s">
        <v>702</v>
      </c>
    </row>
    <row r="166" spans="1:14" x14ac:dyDescent="0.3">
      <c r="A166" s="2" t="str">
        <f>'Viajeros Hoteles y Apartamet'!A166</f>
        <v>2017</v>
      </c>
      <c r="B166" s="2" t="str">
        <f>'Viajeros Hoteles y Apartamet'!B166</f>
        <v>11</v>
      </c>
      <c r="C166" s="3">
        <f>'Viajeros Hoteles y Apartamet'!T166</f>
        <v>4745</v>
      </c>
      <c r="D166" s="3" cm="1">
        <f t="array" ref="D166">_xlfn.XLOOKUP(transformación!A157,'[1]Pib Pc'!$A$2:$A$81,_xlfn.XLOOKUP($C$1,'[1]Pib Pc'!B$1:P$1,'[1]Pib Pc'!$B$2:$P$81))</f>
        <v>4860</v>
      </c>
      <c r="E166" s="19" cm="1">
        <f t="array" ref="E166">_xlfn.XLOOKUP(transformación!B157,'[1]IPC Armonizado'!$A$2:$A$250,_xlfn.XLOOKUP($C$1,'[1]IPC Armonizado'!$B$1:$Q$1,'[1]IPC Armonizado'!$B$2:$Q$250))</f>
        <v>102.53</v>
      </c>
      <c r="F166" s="19" cm="1">
        <f t="array" ref="F166">_xlfn.XLOOKUP(transformación!A157,'[1]Desempleo armonizado'!$A$2:$A$101,_xlfn.XLOOKUP($C$1,'[1]Desempleo armonizado'!$B$1:$P$1,'[1]Desempleo armonizado'!$B$2:$P$101))</f>
        <v>8.1999999999999993</v>
      </c>
      <c r="G166" s="26" cm="1">
        <f t="array" ref="G166">IFERROR(_xlfn.XLOOKUP(transformación!$B157,[1]Forwarkeys!$B$2:$B$1000,_xlfn.XLOOKUP($C$1,[1]Forwarkeys!$C$1:$BA$1,[1]Forwarkeys!$C$2:$BA$1000)),"-")</f>
        <v>5112</v>
      </c>
      <c r="H166" s="19">
        <f>España!E166</f>
        <v>102.73</v>
      </c>
      <c r="I166" s="3">
        <f>[1]Aeropuerto!$P159</f>
        <v>3803</v>
      </c>
      <c r="J166" s="3" cm="1">
        <f t="array" ref="J166">_xlfn.XLOOKUP(transformación!$B157,[1]Mortalidad!$A$2:$A$301,_xlfn.XLOOKUP($C$1,[1]Mortalidad!$B$1:$P$1,[1]Mortalidad!$B$2:$P$301))</f>
        <v>8878</v>
      </c>
      <c r="K166" s="19" cm="1">
        <f t="array" ref="K166">_xlfn.XLOOKUP(transformación!$B157,'[1]Indice del consumidor'!$A$2:$A$301,_xlfn.XLOOKUP($C$1,'[1]Indice del consumidor'!$B$1:$P$1,'[1]Indice del consumidor'!$B$2:$P$301))</f>
        <v>-4.2</v>
      </c>
      <c r="L166" s="34" t="s">
        <v>702</v>
      </c>
      <c r="M166" s="34" t="s">
        <v>702</v>
      </c>
      <c r="N166" s="34" t="s">
        <v>702</v>
      </c>
    </row>
    <row r="167" spans="1:14" x14ac:dyDescent="0.3">
      <c r="A167" s="2" t="str">
        <f>'Viajeros Hoteles y Apartamet'!A167</f>
        <v>2017</v>
      </c>
      <c r="B167" s="2" t="str">
        <f>'Viajeros Hoteles y Apartamet'!B167</f>
        <v>12</v>
      </c>
      <c r="C167" s="3">
        <f>'Viajeros Hoteles y Apartamet'!T167</f>
        <v>5788</v>
      </c>
      <c r="D167" s="3" cm="1">
        <f t="array" ref="D167">_xlfn.XLOOKUP(transformación!A158,'[1]Pib Pc'!$A$2:$A$81,_xlfn.XLOOKUP($C$1,'[1]Pib Pc'!B$1:P$1,'[1]Pib Pc'!$B$2:$P$81))</f>
        <v>4860</v>
      </c>
      <c r="E167" s="19" cm="1">
        <f t="array" ref="E167">_xlfn.XLOOKUP(transformación!B158,'[1]IPC Armonizado'!$A$2:$A$250,_xlfn.XLOOKUP($C$1,'[1]IPC Armonizado'!$B$1:$Q$1,'[1]IPC Armonizado'!$B$2:$Q$250))</f>
        <v>102.37</v>
      </c>
      <c r="F167" s="19" cm="1">
        <f t="array" ref="F167">_xlfn.XLOOKUP(transformación!A158,'[1]Desempleo armonizado'!$A$2:$A$101,_xlfn.XLOOKUP($C$1,'[1]Desempleo armonizado'!$B$1:$P$1,'[1]Desempleo armonizado'!$B$2:$P$101))</f>
        <v>8.1999999999999993</v>
      </c>
      <c r="G167" s="26" cm="1">
        <f t="array" ref="G167">IFERROR(_xlfn.XLOOKUP(transformación!$B158,[1]Forwarkeys!$B$2:$B$1000,_xlfn.XLOOKUP($C$1,[1]Forwarkeys!$C$1:$BA$1,[1]Forwarkeys!$C$2:$BA$1000)),"-")</f>
        <v>5184</v>
      </c>
      <c r="H167" s="19">
        <f>España!E167</f>
        <v>102.74</v>
      </c>
      <c r="I167" s="3">
        <f>[1]Aeropuerto!$P160</f>
        <v>4126</v>
      </c>
      <c r="J167" s="3" cm="1">
        <f t="array" ref="J167">_xlfn.XLOOKUP(transformación!$B158,[1]Mortalidad!$A$2:$A$301,_xlfn.XLOOKUP($C$1,[1]Mortalidad!$B$1:$P$1,[1]Mortalidad!$B$2:$P$301))</f>
        <v>11103</v>
      </c>
      <c r="K167" s="19" cm="1">
        <f t="array" ref="K167">_xlfn.XLOOKUP(transformación!$B158,'[1]Indice del consumidor'!$A$2:$A$301,_xlfn.XLOOKUP($C$1,'[1]Indice del consumidor'!$B$1:$P$1,'[1]Indice del consumidor'!$B$2:$P$301))</f>
        <v>-4.3</v>
      </c>
      <c r="L167" s="34" t="s">
        <v>702</v>
      </c>
      <c r="M167" s="34" t="s">
        <v>702</v>
      </c>
      <c r="N167" s="34" t="s">
        <v>702</v>
      </c>
    </row>
    <row r="168" spans="1:14" x14ac:dyDescent="0.3">
      <c r="A168" s="2" t="str">
        <f>'Viajeros Hoteles y Apartamet'!A168</f>
        <v>2018</v>
      </c>
      <c r="B168" s="2" t="str">
        <f>'Viajeros Hoteles y Apartamet'!B168</f>
        <v>1</v>
      </c>
      <c r="C168" s="3">
        <f>'Viajeros Hoteles y Apartamet'!T168</f>
        <v>3913</v>
      </c>
      <c r="D168" s="3" cm="1">
        <f t="array" ref="D168">_xlfn.XLOOKUP(transformación!A159,'[1]Pib Pc'!$A$2:$A$81,_xlfn.XLOOKUP($C$1,'[1]Pib Pc'!B$1:P$1,'[1]Pib Pc'!$B$2:$P$81))</f>
        <v>4730</v>
      </c>
      <c r="E168" s="19" cm="1">
        <f t="array" ref="E168">_xlfn.XLOOKUP(transformación!B159,'[1]IPC Armonizado'!$A$2:$A$250,_xlfn.XLOOKUP($C$1,'[1]IPC Armonizado'!$B$1:$Q$1,'[1]IPC Armonizado'!$B$2:$Q$250))</f>
        <v>101.15</v>
      </c>
      <c r="F168" s="19" cm="1">
        <f t="array" ref="F168">_xlfn.XLOOKUP(transformación!A159,'[1]Desempleo armonizado'!$A$2:$A$101,_xlfn.XLOOKUP($C$1,'[1]Desempleo armonizado'!$B$1:$P$1,'[1]Desempleo armonizado'!$B$2:$P$101))</f>
        <v>8</v>
      </c>
      <c r="G168" s="26" cm="1">
        <f t="array" ref="G168">IFERROR(_xlfn.XLOOKUP(transformación!$B159,[1]Forwarkeys!$B$2:$B$1000,_xlfn.XLOOKUP($C$1,[1]Forwarkeys!$C$1:$BA$1,[1]Forwarkeys!$C$2:$BA$1000)),"-")</f>
        <v>5256</v>
      </c>
      <c r="H168" s="19">
        <f>España!E168</f>
        <v>101.22</v>
      </c>
      <c r="I168" s="3">
        <f>[1]Aeropuerto!$P161</f>
        <v>4014</v>
      </c>
      <c r="J168" s="3" cm="1">
        <f t="array" ref="J168">_xlfn.XLOOKUP(transformación!$B159,[1]Mortalidad!$A$2:$A$301,_xlfn.XLOOKUP($C$1,[1]Mortalidad!$B$1:$P$1,[1]Mortalidad!$B$2:$P$301))</f>
        <v>12275</v>
      </c>
      <c r="K168" s="19" cm="1">
        <f t="array" ref="K168">_xlfn.XLOOKUP(transformación!$B159,'[1]Indice del consumidor'!$A$2:$A$301,_xlfn.XLOOKUP($C$1,'[1]Indice del consumidor'!$B$1:$P$1,'[1]Indice del consumidor'!$B$2:$P$301))</f>
        <v>-4.5</v>
      </c>
      <c r="L168" s="34" t="s">
        <v>702</v>
      </c>
      <c r="M168" s="34" t="s">
        <v>702</v>
      </c>
      <c r="N168" s="34" t="s">
        <v>702</v>
      </c>
    </row>
    <row r="169" spans="1:14" x14ac:dyDescent="0.3">
      <c r="A169" s="2" t="str">
        <f>'Viajeros Hoteles y Apartamet'!A169</f>
        <v>2018</v>
      </c>
      <c r="B169" s="2" t="str">
        <f>'Viajeros Hoteles y Apartamet'!B169</f>
        <v>2</v>
      </c>
      <c r="C169" s="3">
        <f>'Viajeros Hoteles y Apartamet'!T169</f>
        <v>4667</v>
      </c>
      <c r="D169" s="3" cm="1">
        <f t="array" ref="D169">_xlfn.XLOOKUP(transformación!A160,'[1]Pib Pc'!$A$2:$A$81,_xlfn.XLOOKUP($C$1,'[1]Pib Pc'!B$1:P$1,'[1]Pib Pc'!$B$2:$P$81))</f>
        <v>4730</v>
      </c>
      <c r="E169" s="19" cm="1">
        <f t="array" ref="E169">_xlfn.XLOOKUP(transformación!B160,'[1]IPC Armonizado'!$A$2:$A$250,_xlfn.XLOOKUP($C$1,'[1]IPC Armonizado'!$B$1:$Q$1,'[1]IPC Armonizado'!$B$2:$Q$250))</f>
        <v>100.51</v>
      </c>
      <c r="F169" s="19" cm="1">
        <f t="array" ref="F169">_xlfn.XLOOKUP(transformación!A160,'[1]Desempleo armonizado'!$A$2:$A$101,_xlfn.XLOOKUP($C$1,'[1]Desempleo armonizado'!$B$1:$P$1,'[1]Desempleo armonizado'!$B$2:$P$101))</f>
        <v>8</v>
      </c>
      <c r="G169" s="26" cm="1">
        <f t="array" ref="G169">IFERROR(_xlfn.XLOOKUP(transformación!$B160,[1]Forwarkeys!$B$2:$B$1000,_xlfn.XLOOKUP($C$1,[1]Forwarkeys!$C$1:$BA$1,[1]Forwarkeys!$C$2:$BA$1000)),"-")</f>
        <v>4824</v>
      </c>
      <c r="H169" s="19">
        <f>España!E169</f>
        <v>101.37</v>
      </c>
      <c r="I169" s="3">
        <f>[1]Aeropuerto!$P162</f>
        <v>4144</v>
      </c>
      <c r="J169" s="3" cm="1">
        <f t="array" ref="J169">_xlfn.XLOOKUP(transformación!$B160,[1]Mortalidad!$A$2:$A$301,_xlfn.XLOOKUP($C$1,[1]Mortalidad!$B$1:$P$1,[1]Mortalidad!$B$2:$P$301))</f>
        <v>11066</v>
      </c>
      <c r="K169" s="19" cm="1">
        <f t="array" ref="K169">_xlfn.XLOOKUP(transformación!$B160,'[1]Indice del consumidor'!$A$2:$A$301,_xlfn.XLOOKUP($C$1,'[1]Indice del consumidor'!$B$1:$P$1,'[1]Indice del consumidor'!$B$2:$P$301))</f>
        <v>-3.8</v>
      </c>
      <c r="L169" s="34" t="s">
        <v>702</v>
      </c>
      <c r="M169" s="34" t="s">
        <v>702</v>
      </c>
      <c r="N169" s="34" t="s">
        <v>702</v>
      </c>
    </row>
    <row r="170" spans="1:14" x14ac:dyDescent="0.3">
      <c r="A170" s="2" t="str">
        <f>'Viajeros Hoteles y Apartamet'!A170</f>
        <v>2018</v>
      </c>
      <c r="B170" s="2" t="str">
        <f>'Viajeros Hoteles y Apartamet'!B170</f>
        <v>3</v>
      </c>
      <c r="C170" s="3">
        <f>'Viajeros Hoteles y Apartamet'!T170</f>
        <v>29491</v>
      </c>
      <c r="D170" s="3" cm="1">
        <f t="array" ref="D170">_xlfn.XLOOKUP(transformación!A161,'[1]Pib Pc'!$A$2:$A$81,_xlfn.XLOOKUP($C$1,'[1]Pib Pc'!B$1:P$1,'[1]Pib Pc'!$B$2:$P$81))</f>
        <v>4730</v>
      </c>
      <c r="E170" s="19" cm="1">
        <f t="array" ref="E170">_xlfn.XLOOKUP(transformación!B161,'[1]IPC Armonizado'!$A$2:$A$250,_xlfn.XLOOKUP($C$1,'[1]IPC Armonizado'!$B$1:$Q$1,'[1]IPC Armonizado'!$B$2:$Q$250))</f>
        <v>102.69</v>
      </c>
      <c r="F170" s="19" cm="1">
        <f t="array" ref="F170">_xlfn.XLOOKUP(transformación!A161,'[1]Desempleo armonizado'!$A$2:$A$101,_xlfn.XLOOKUP($C$1,'[1]Desempleo armonizado'!$B$1:$P$1,'[1]Desempleo armonizado'!$B$2:$P$101))</f>
        <v>8</v>
      </c>
      <c r="G170" s="26" cm="1">
        <f t="array" ref="G170">IFERROR(_xlfn.XLOOKUP(transformación!$B161,[1]Forwarkeys!$B$2:$B$1000,_xlfn.XLOOKUP($C$1,[1]Forwarkeys!$C$1:$BA$1,[1]Forwarkeys!$C$2:$BA$1000)),"-")</f>
        <v>4968</v>
      </c>
      <c r="H170" s="19">
        <f>España!E170</f>
        <v>102.59</v>
      </c>
      <c r="I170" s="3">
        <f>[1]Aeropuerto!$P163</f>
        <v>4417</v>
      </c>
      <c r="J170" s="3" cm="1">
        <f t="array" ref="J170">_xlfn.XLOOKUP(transformación!$B161,[1]Mortalidad!$A$2:$A$301,_xlfn.XLOOKUP($C$1,[1]Mortalidad!$B$1:$P$1,[1]Mortalidad!$B$2:$P$301))</f>
        <v>10459</v>
      </c>
      <c r="K170" s="19" cm="1">
        <f t="array" ref="K170">_xlfn.XLOOKUP(transformación!$B161,'[1]Indice del consumidor'!$A$2:$A$301,_xlfn.XLOOKUP($C$1,'[1]Indice del consumidor'!$B$1:$P$1,'[1]Indice del consumidor'!$B$2:$P$301))</f>
        <v>-3.4</v>
      </c>
      <c r="L170" s="34" t="s">
        <v>702</v>
      </c>
      <c r="M170" s="34" t="s">
        <v>702</v>
      </c>
      <c r="N170" s="34" t="s">
        <v>702</v>
      </c>
    </row>
    <row r="171" spans="1:14" x14ac:dyDescent="0.3">
      <c r="A171" s="2" t="str">
        <f>'Viajeros Hoteles y Apartamet'!A171</f>
        <v>2018</v>
      </c>
      <c r="B171" s="2" t="str">
        <f>'Viajeros Hoteles y Apartamet'!B171</f>
        <v>4</v>
      </c>
      <c r="C171" s="3">
        <f>'Viajeros Hoteles y Apartamet'!T171</f>
        <v>9744</v>
      </c>
      <c r="D171" s="3" cm="1">
        <f t="array" ref="D171">_xlfn.XLOOKUP(transformación!A162,'[1]Pib Pc'!$A$2:$A$81,_xlfn.XLOOKUP($C$1,'[1]Pib Pc'!B$1:P$1,'[1]Pib Pc'!$B$2:$P$81))</f>
        <v>5000</v>
      </c>
      <c r="E171" s="19" cm="1">
        <f t="array" ref="E171">_xlfn.XLOOKUP(transformación!B162,'[1]IPC Armonizado'!$A$2:$A$250,_xlfn.XLOOKUP($C$1,'[1]IPC Armonizado'!$B$1:$Q$1,'[1]IPC Armonizado'!$B$2:$Q$250))</f>
        <v>103.68</v>
      </c>
      <c r="F171" s="19" cm="1">
        <f t="array" ref="F171">_xlfn.XLOOKUP(transformación!A162,'[1]Desempleo armonizado'!$A$2:$A$101,_xlfn.XLOOKUP($C$1,'[1]Desempleo armonizado'!$B$1:$P$1,'[1]Desempleo armonizado'!$B$2:$P$101))</f>
        <v>6.8</v>
      </c>
      <c r="G171" s="26" cm="1">
        <f t="array" ref="G171">IFERROR(_xlfn.XLOOKUP(transformación!$B162,[1]Forwarkeys!$B$2:$B$1000,_xlfn.XLOOKUP($C$1,[1]Forwarkeys!$C$1:$BA$1,[1]Forwarkeys!$C$2:$BA$1000)),"-")</f>
        <v>4248</v>
      </c>
      <c r="H171" s="19">
        <f>España!E171</f>
        <v>103.36</v>
      </c>
      <c r="I171" s="3">
        <f>[1]Aeropuerto!$P164</f>
        <v>3628</v>
      </c>
      <c r="J171" s="3" cm="1">
        <f t="array" ref="J171">_xlfn.XLOOKUP(transformación!$B162,[1]Mortalidad!$A$2:$A$301,_xlfn.XLOOKUP($C$1,[1]Mortalidad!$B$1:$P$1,[1]Mortalidad!$B$2:$P$301))</f>
        <v>9576</v>
      </c>
      <c r="K171" s="19" cm="1">
        <f t="array" ref="K171">_xlfn.XLOOKUP(transformación!$B162,'[1]Indice del consumidor'!$A$2:$A$301,_xlfn.XLOOKUP($C$1,'[1]Indice del consumidor'!$B$1:$P$1,'[1]Indice del consumidor'!$B$2:$P$301))</f>
        <v>-3.7</v>
      </c>
      <c r="L171" s="34" t="s">
        <v>702</v>
      </c>
      <c r="M171" s="34" t="s">
        <v>702</v>
      </c>
      <c r="N171" s="34" t="s">
        <v>702</v>
      </c>
    </row>
    <row r="172" spans="1:14" x14ac:dyDescent="0.3">
      <c r="A172" s="2" t="str">
        <f>'Viajeros Hoteles y Apartamet'!A172</f>
        <v>2018</v>
      </c>
      <c r="B172" s="2" t="str">
        <f>'Viajeros Hoteles y Apartamet'!B172</f>
        <v>5</v>
      </c>
      <c r="C172" s="3">
        <f>'Viajeros Hoteles y Apartamet'!T172</f>
        <v>10366</v>
      </c>
      <c r="D172" s="3" cm="1">
        <f t="array" ref="D172">_xlfn.XLOOKUP(transformación!A163,'[1]Pib Pc'!$A$2:$A$81,_xlfn.XLOOKUP($C$1,'[1]Pib Pc'!B$1:P$1,'[1]Pib Pc'!$B$2:$P$81))</f>
        <v>5000</v>
      </c>
      <c r="E172" s="19" cm="1">
        <f t="array" ref="E172">_xlfn.XLOOKUP(transformación!B163,'[1]IPC Armonizado'!$A$2:$A$250,_xlfn.XLOOKUP($C$1,'[1]IPC Armonizado'!$B$1:$Q$1,'[1]IPC Armonizado'!$B$2:$Q$250))</f>
        <v>104.55</v>
      </c>
      <c r="F172" s="19" cm="1">
        <f t="array" ref="F172">_xlfn.XLOOKUP(transformación!A163,'[1]Desempleo armonizado'!$A$2:$A$101,_xlfn.XLOOKUP($C$1,'[1]Desempleo armonizado'!$B$1:$P$1,'[1]Desempleo armonizado'!$B$2:$P$101))</f>
        <v>6.8</v>
      </c>
      <c r="G172" s="26" cm="1">
        <f t="array" ref="G172">IFERROR(_xlfn.XLOOKUP(transformación!$B163,[1]Forwarkeys!$B$2:$B$1000,_xlfn.XLOOKUP($C$1,[1]Forwarkeys!$C$1:$BA$1,[1]Forwarkeys!$C$2:$BA$1000)),"-")</f>
        <v>4464</v>
      </c>
      <c r="H172" s="19">
        <f>España!E172</f>
        <v>104.32</v>
      </c>
      <c r="I172" s="3">
        <f>[1]Aeropuerto!$P165</f>
        <v>3819</v>
      </c>
      <c r="J172" s="3" cm="1">
        <f t="array" ref="J172">_xlfn.XLOOKUP(transformación!$B163,[1]Mortalidad!$A$2:$A$301,_xlfn.XLOOKUP($C$1,[1]Mortalidad!$B$1:$P$1,[1]Mortalidad!$B$2:$P$301))</f>
        <v>8866</v>
      </c>
      <c r="K172" s="19" cm="1">
        <f t="array" ref="K172">_xlfn.XLOOKUP(transformación!$B163,'[1]Indice del consumidor'!$A$2:$A$301,_xlfn.XLOOKUP($C$1,'[1]Indice del consumidor'!$B$1:$P$1,'[1]Indice del consumidor'!$B$2:$P$301))</f>
        <v>-3.3</v>
      </c>
      <c r="L172" s="34" t="s">
        <v>702</v>
      </c>
      <c r="M172" s="34" t="s">
        <v>702</v>
      </c>
      <c r="N172" s="34" t="s">
        <v>702</v>
      </c>
    </row>
    <row r="173" spans="1:14" x14ac:dyDescent="0.3">
      <c r="A173" s="2" t="str">
        <f>'Viajeros Hoteles y Apartamet'!A173</f>
        <v>2018</v>
      </c>
      <c r="B173" s="2" t="str">
        <f>'Viajeros Hoteles y Apartamet'!B173</f>
        <v>6</v>
      </c>
      <c r="C173" s="3">
        <f>'Viajeros Hoteles y Apartamet'!T173</f>
        <v>20913</v>
      </c>
      <c r="D173" s="3" cm="1">
        <f t="array" ref="D173">_xlfn.XLOOKUP(transformación!A164,'[1]Pib Pc'!$A$2:$A$81,_xlfn.XLOOKUP($C$1,'[1]Pib Pc'!B$1:P$1,'[1]Pib Pc'!$B$2:$P$81))</f>
        <v>5000</v>
      </c>
      <c r="E173" s="19" cm="1">
        <f t="array" ref="E173">_xlfn.XLOOKUP(transformación!B164,'[1]IPC Armonizado'!$A$2:$A$250,_xlfn.XLOOKUP($C$1,'[1]IPC Armonizado'!$B$1:$Q$1,'[1]IPC Armonizado'!$B$2:$Q$250))</f>
        <v>104.57</v>
      </c>
      <c r="F173" s="19" cm="1">
        <f t="array" ref="F173">_xlfn.XLOOKUP(transformación!A164,'[1]Desempleo armonizado'!$A$2:$A$101,_xlfn.XLOOKUP($C$1,'[1]Desempleo armonizado'!$B$1:$P$1,'[1]Desempleo armonizado'!$B$2:$P$101))</f>
        <v>6.8</v>
      </c>
      <c r="G173" s="26" cm="1">
        <f t="array" ref="G173">IFERROR(_xlfn.XLOOKUP(transformación!$B164,[1]Forwarkeys!$B$2:$B$1000,_xlfn.XLOOKUP($C$1,[1]Forwarkeys!$C$1:$BA$1,[1]Forwarkeys!$C$2:$BA$1000)),"-")</f>
        <v>4248</v>
      </c>
      <c r="H173" s="19">
        <f>España!E173</f>
        <v>104.56</v>
      </c>
      <c r="I173" s="3">
        <f>[1]Aeropuerto!$P166</f>
        <v>3674</v>
      </c>
      <c r="J173" s="3" cm="1">
        <f t="array" ref="J173">_xlfn.XLOOKUP(transformación!$B164,[1]Mortalidad!$A$2:$A$301,_xlfn.XLOOKUP($C$1,[1]Mortalidad!$B$1:$P$1,[1]Mortalidad!$B$2:$P$301))</f>
        <v>8454</v>
      </c>
      <c r="K173" s="19" cm="1">
        <f t="array" ref="K173">_xlfn.XLOOKUP(transformación!$B164,'[1]Indice del consumidor'!$A$2:$A$301,_xlfn.XLOOKUP($C$1,'[1]Indice del consumidor'!$B$1:$P$1,'[1]Indice del consumidor'!$B$2:$P$301))</f>
        <v>-5</v>
      </c>
      <c r="L173" s="34" t="s">
        <v>702</v>
      </c>
      <c r="M173" s="34" t="s">
        <v>702</v>
      </c>
      <c r="N173" s="34" t="s">
        <v>702</v>
      </c>
    </row>
    <row r="174" spans="1:14" x14ac:dyDescent="0.3">
      <c r="A174" s="2" t="str">
        <f>'Viajeros Hoteles y Apartamet'!A174</f>
        <v>2018</v>
      </c>
      <c r="B174" s="2" t="str">
        <f>'Viajeros Hoteles y Apartamet'!B174</f>
        <v>7</v>
      </c>
      <c r="C174" s="3">
        <f>'Viajeros Hoteles y Apartamet'!T174</f>
        <v>24101</v>
      </c>
      <c r="D174" s="3" cm="1">
        <f t="array" ref="D174">_xlfn.XLOOKUP(transformación!A165,'[1]Pib Pc'!$A$2:$A$81,_xlfn.XLOOKUP($C$1,'[1]Pib Pc'!B$1:P$1,'[1]Pib Pc'!$B$2:$P$81))</f>
        <v>5090</v>
      </c>
      <c r="E174" s="19" cm="1">
        <f t="array" ref="E174">_xlfn.XLOOKUP(transformación!B165,'[1]IPC Armonizado'!$A$2:$A$250,_xlfn.XLOOKUP($C$1,'[1]IPC Armonizado'!$B$1:$Q$1,'[1]IPC Armonizado'!$B$2:$Q$250))</f>
        <v>104.16</v>
      </c>
      <c r="F174" s="19" cm="1">
        <f t="array" ref="F174">_xlfn.XLOOKUP(transformación!A165,'[1]Desempleo armonizado'!$A$2:$A$101,_xlfn.XLOOKUP($C$1,'[1]Desempleo armonizado'!$B$1:$P$1,'[1]Desempleo armonizado'!$B$2:$P$101))</f>
        <v>6.8</v>
      </c>
      <c r="G174" s="26" cm="1">
        <f t="array" ref="G174">IFERROR(_xlfn.XLOOKUP(transformación!$B165,[1]Forwarkeys!$B$2:$B$1000,_xlfn.XLOOKUP($C$1,[1]Forwarkeys!$C$1:$BA$1,[1]Forwarkeys!$C$2:$BA$1000)),"-")</f>
        <v>4464</v>
      </c>
      <c r="H174" s="19">
        <f>España!E174</f>
        <v>103.31</v>
      </c>
      <c r="I174" s="3">
        <f>[1]Aeropuerto!$P167</f>
        <v>3916</v>
      </c>
      <c r="J174" s="3" cm="1">
        <f t="array" ref="J174">_xlfn.XLOOKUP(transformación!$B165,[1]Mortalidad!$A$2:$A$301,_xlfn.XLOOKUP($C$1,[1]Mortalidad!$B$1:$P$1,[1]Mortalidad!$B$2:$P$301))</f>
        <v>7963</v>
      </c>
      <c r="K174" s="19" cm="1">
        <f t="array" ref="K174">_xlfn.XLOOKUP(transformación!$B165,'[1]Indice del consumidor'!$A$2:$A$301,_xlfn.XLOOKUP($C$1,'[1]Indice del consumidor'!$B$1:$P$1,'[1]Indice del consumidor'!$B$2:$P$301))</f>
        <v>-5.6</v>
      </c>
      <c r="L174" s="34" t="s">
        <v>702</v>
      </c>
      <c r="M174" s="34" t="s">
        <v>702</v>
      </c>
      <c r="N174" s="34" t="s">
        <v>702</v>
      </c>
    </row>
    <row r="175" spans="1:14" x14ac:dyDescent="0.3">
      <c r="A175" s="2" t="str">
        <f>'Viajeros Hoteles y Apartamet'!A175</f>
        <v>2018</v>
      </c>
      <c r="B175" s="2" t="str">
        <f>'Viajeros Hoteles y Apartamet'!B175</f>
        <v>8</v>
      </c>
      <c r="C175" s="3">
        <f>'Viajeros Hoteles y Apartamet'!T175</f>
        <v>40455</v>
      </c>
      <c r="D175" s="3" cm="1">
        <f t="array" ref="D175">_xlfn.XLOOKUP(transformación!A166,'[1]Pib Pc'!$A$2:$A$81,_xlfn.XLOOKUP($C$1,'[1]Pib Pc'!B$1:P$1,'[1]Pib Pc'!$B$2:$P$81))</f>
        <v>5090</v>
      </c>
      <c r="E175" s="19" cm="1">
        <f t="array" ref="E175">_xlfn.XLOOKUP(transformación!B166,'[1]IPC Armonizado'!$A$2:$A$250,_xlfn.XLOOKUP($C$1,'[1]IPC Armonizado'!$B$1:$Q$1,'[1]IPC Armonizado'!$B$2:$Q$250))</f>
        <v>103.46</v>
      </c>
      <c r="F175" s="19" cm="1">
        <f t="array" ref="F175">_xlfn.XLOOKUP(transformación!A166,'[1]Desempleo armonizado'!$A$2:$A$101,_xlfn.XLOOKUP($C$1,'[1]Desempleo armonizado'!$B$1:$P$1,'[1]Desempleo armonizado'!$B$2:$P$101))</f>
        <v>6.8</v>
      </c>
      <c r="G175" s="26" cm="1">
        <f t="array" ref="G175">IFERROR(_xlfn.XLOOKUP(transformación!$B166,[1]Forwarkeys!$B$2:$B$1000,_xlfn.XLOOKUP($C$1,[1]Forwarkeys!$C$1:$BA$1,[1]Forwarkeys!$C$2:$BA$1000)),"-")</f>
        <v>4464</v>
      </c>
      <c r="H175" s="19">
        <f>España!E175</f>
        <v>103.41</v>
      </c>
      <c r="I175" s="3">
        <f>[1]Aeropuerto!$P168</f>
        <v>4108</v>
      </c>
      <c r="J175" s="3" cm="1">
        <f t="array" ref="J175">_xlfn.XLOOKUP(transformación!$B166,[1]Mortalidad!$A$2:$A$301,_xlfn.XLOOKUP($C$1,[1]Mortalidad!$B$1:$P$1,[1]Mortalidad!$B$2:$P$301))</f>
        <v>9039</v>
      </c>
      <c r="K175" s="19" cm="1">
        <f t="array" ref="K175">_xlfn.XLOOKUP(transformación!$B166,'[1]Indice del consumidor'!$A$2:$A$301,_xlfn.XLOOKUP($C$1,'[1]Indice del consumidor'!$B$1:$P$1,'[1]Indice del consumidor'!$B$2:$P$301))</f>
        <v>-5.6</v>
      </c>
      <c r="L175" s="34" t="s">
        <v>702</v>
      </c>
      <c r="M175" s="34" t="s">
        <v>702</v>
      </c>
      <c r="N175" s="34" t="s">
        <v>702</v>
      </c>
    </row>
    <row r="176" spans="1:14" x14ac:dyDescent="0.3">
      <c r="A176" s="2" t="str">
        <f>'Viajeros Hoteles y Apartamet'!A176</f>
        <v>2018</v>
      </c>
      <c r="B176" s="2" t="str">
        <f>'Viajeros Hoteles y Apartamet'!B176</f>
        <v>9</v>
      </c>
      <c r="C176" s="3">
        <f>'Viajeros Hoteles y Apartamet'!T176</f>
        <v>20001</v>
      </c>
      <c r="D176" s="3" cm="1">
        <f t="array" ref="D176">_xlfn.XLOOKUP(transformación!A167,'[1]Pib Pc'!$A$2:$A$81,_xlfn.XLOOKUP($C$1,'[1]Pib Pc'!B$1:P$1,'[1]Pib Pc'!$B$2:$P$81))</f>
        <v>5090</v>
      </c>
      <c r="E176" s="19" cm="1">
        <f t="array" ref="E176">_xlfn.XLOOKUP(transformación!B167,'[1]IPC Armonizado'!$A$2:$A$250,_xlfn.XLOOKUP($C$1,'[1]IPC Armonizado'!$B$1:$Q$1,'[1]IPC Armonizado'!$B$2:$Q$250))</f>
        <v>105.03</v>
      </c>
      <c r="F176" s="19" cm="1">
        <f t="array" ref="F176">_xlfn.XLOOKUP(transformación!A167,'[1]Desempleo armonizado'!$A$2:$A$101,_xlfn.XLOOKUP($C$1,'[1]Desempleo armonizado'!$B$1:$P$1,'[1]Desempleo armonizado'!$B$2:$P$101))</f>
        <v>6.8</v>
      </c>
      <c r="G176" s="26" cm="1">
        <f t="array" ref="G176">IFERROR(_xlfn.XLOOKUP(transformación!$B167,[1]Forwarkeys!$B$2:$B$1000,_xlfn.XLOOKUP($C$1,[1]Forwarkeys!$C$1:$BA$1,[1]Forwarkeys!$C$2:$BA$1000)),"-")</f>
        <v>4320</v>
      </c>
      <c r="H176" s="19">
        <f>España!E176</f>
        <v>104.06</v>
      </c>
      <c r="I176" s="3">
        <f>[1]Aeropuerto!$P169</f>
        <v>3769</v>
      </c>
      <c r="J176" s="3" cm="1">
        <f t="array" ref="J176">_xlfn.XLOOKUP(transformación!$B167,[1]Mortalidad!$A$2:$A$301,_xlfn.XLOOKUP($C$1,[1]Mortalidad!$B$1:$P$1,[1]Mortalidad!$B$2:$P$301))</f>
        <v>7872</v>
      </c>
      <c r="K176" s="19" cm="1">
        <f t="array" ref="K176">_xlfn.XLOOKUP(transformación!$B167,'[1]Indice del consumidor'!$A$2:$A$301,_xlfn.XLOOKUP($C$1,'[1]Indice del consumidor'!$B$1:$P$1,'[1]Indice del consumidor'!$B$2:$P$301))</f>
        <v>-3.9</v>
      </c>
      <c r="L176" s="34" t="s">
        <v>702</v>
      </c>
      <c r="M176" s="34" t="s">
        <v>702</v>
      </c>
      <c r="N176" s="34" t="s">
        <v>702</v>
      </c>
    </row>
    <row r="177" spans="1:14" x14ac:dyDescent="0.3">
      <c r="A177" s="2" t="str">
        <f>'Viajeros Hoteles y Apartamet'!A177</f>
        <v>2018</v>
      </c>
      <c r="B177" s="2" t="str">
        <f>'Viajeros Hoteles y Apartamet'!B177</f>
        <v>10</v>
      </c>
      <c r="C177" s="3">
        <f>'Viajeros Hoteles y Apartamet'!T177</f>
        <v>8061</v>
      </c>
      <c r="D177" s="3" cm="1">
        <f t="array" ref="D177">_xlfn.XLOOKUP(transformación!A168,'[1]Pib Pc'!$A$2:$A$81,_xlfn.XLOOKUP($C$1,'[1]Pib Pc'!B$1:P$1,'[1]Pib Pc'!$B$2:$P$81))</f>
        <v>5140</v>
      </c>
      <c r="E177" s="19" cm="1">
        <f t="array" ref="E177">_xlfn.XLOOKUP(transformación!B168,'[1]IPC Armonizado'!$A$2:$A$250,_xlfn.XLOOKUP($C$1,'[1]IPC Armonizado'!$B$1:$Q$1,'[1]IPC Armonizado'!$B$2:$Q$250))</f>
        <v>104.49</v>
      </c>
      <c r="F177" s="19" cm="1">
        <f t="array" ref="F177">_xlfn.XLOOKUP(transformación!A168,'[1]Desempleo armonizado'!$A$2:$A$101,_xlfn.XLOOKUP($C$1,'[1]Desempleo armonizado'!$B$1:$P$1,'[1]Desempleo armonizado'!$B$2:$P$101))</f>
        <v>6.8</v>
      </c>
      <c r="G177" s="26" cm="1">
        <f t="array" ref="G177">IFERROR(_xlfn.XLOOKUP(transformación!$B168,[1]Forwarkeys!$B$2:$B$1000,_xlfn.XLOOKUP($C$1,[1]Forwarkeys!$C$1:$BA$1,[1]Forwarkeys!$C$2:$BA$1000)),"-")</f>
        <v>4608</v>
      </c>
      <c r="H177" s="19">
        <f>España!E177</f>
        <v>104.77</v>
      </c>
      <c r="I177" s="3">
        <f>[1]Aeropuerto!$P170</f>
        <v>3796</v>
      </c>
      <c r="J177" s="3" cm="1">
        <f t="array" ref="J177">_xlfn.XLOOKUP(transformación!$B168,[1]Mortalidad!$A$2:$A$301,_xlfn.XLOOKUP($C$1,[1]Mortalidad!$B$1:$P$1,[1]Mortalidad!$B$2:$P$301))</f>
        <v>8615</v>
      </c>
      <c r="K177" s="19" cm="1">
        <f t="array" ref="K177">_xlfn.XLOOKUP(transformación!$B168,'[1]Indice del consumidor'!$A$2:$A$301,_xlfn.XLOOKUP($C$1,'[1]Indice del consumidor'!$B$1:$P$1,'[1]Indice del consumidor'!$B$2:$P$301))</f>
        <v>-4.7</v>
      </c>
      <c r="L177" s="34" t="s">
        <v>702</v>
      </c>
      <c r="M177" s="34" t="s">
        <v>702</v>
      </c>
      <c r="N177" s="34" t="s">
        <v>702</v>
      </c>
    </row>
    <row r="178" spans="1:14" x14ac:dyDescent="0.3">
      <c r="A178" s="2" t="str">
        <f>'Viajeros Hoteles y Apartamet'!A178</f>
        <v>2018</v>
      </c>
      <c r="B178" s="2" t="str">
        <f>'Viajeros Hoteles y Apartamet'!B178</f>
        <v>11</v>
      </c>
      <c r="C178" s="3">
        <f>'Viajeros Hoteles y Apartamet'!T178</f>
        <v>4646</v>
      </c>
      <c r="D178" s="3" cm="1">
        <f t="array" ref="D178">_xlfn.XLOOKUP(transformación!A169,'[1]Pib Pc'!$A$2:$A$81,_xlfn.XLOOKUP($C$1,'[1]Pib Pc'!B$1:P$1,'[1]Pib Pc'!$B$2:$P$81))</f>
        <v>5140</v>
      </c>
      <c r="E178" s="19" cm="1">
        <f t="array" ref="E178">_xlfn.XLOOKUP(transformación!B169,'[1]IPC Armonizado'!$A$2:$A$250,_xlfn.XLOOKUP($C$1,'[1]IPC Armonizado'!$B$1:$Q$1,'[1]IPC Armonizado'!$B$2:$Q$250))</f>
        <v>103.43</v>
      </c>
      <c r="F178" s="19" cm="1">
        <f t="array" ref="F178">_xlfn.XLOOKUP(transformación!A169,'[1]Desempleo armonizado'!$A$2:$A$101,_xlfn.XLOOKUP($C$1,'[1]Desempleo armonizado'!$B$1:$P$1,'[1]Desempleo armonizado'!$B$2:$P$101))</f>
        <v>6.8</v>
      </c>
      <c r="G178" s="26" cm="1">
        <f t="array" ref="G178">IFERROR(_xlfn.XLOOKUP(transformación!$B169,[1]Forwarkeys!$B$2:$B$1000,_xlfn.XLOOKUP($C$1,[1]Forwarkeys!$C$1:$BA$1,[1]Forwarkeys!$C$2:$BA$1000)),"-")</f>
        <v>5400</v>
      </c>
      <c r="H178" s="19">
        <f>España!E178</f>
        <v>104.52</v>
      </c>
      <c r="I178" s="3">
        <f>[1]Aeropuerto!$P171</f>
        <v>3952</v>
      </c>
      <c r="J178" s="3" cm="1">
        <f t="array" ref="J178">_xlfn.XLOOKUP(transformación!$B169,[1]Mortalidad!$A$2:$A$301,_xlfn.XLOOKUP($C$1,[1]Mortalidad!$B$1:$P$1,[1]Mortalidad!$B$2:$P$301))</f>
        <v>8977</v>
      </c>
      <c r="K178" s="19" cm="1">
        <f t="array" ref="K178">_xlfn.XLOOKUP(transformación!$B169,'[1]Indice del consumidor'!$A$2:$A$301,_xlfn.XLOOKUP($C$1,'[1]Indice del consumidor'!$B$1:$P$1,'[1]Indice del consumidor'!$B$2:$P$301))</f>
        <v>-6.7</v>
      </c>
      <c r="L178" s="34" t="s">
        <v>702</v>
      </c>
      <c r="M178" s="34" t="s">
        <v>702</v>
      </c>
      <c r="N178" s="34" t="s">
        <v>702</v>
      </c>
    </row>
    <row r="179" spans="1:14" x14ac:dyDescent="0.3">
      <c r="A179" s="2" t="str">
        <f>'Viajeros Hoteles y Apartamet'!A179</f>
        <v>2018</v>
      </c>
      <c r="B179" s="2" t="str">
        <f>'Viajeros Hoteles y Apartamet'!B179</f>
        <v>12</v>
      </c>
      <c r="C179" s="3">
        <f>'Viajeros Hoteles y Apartamet'!T179</f>
        <v>4239</v>
      </c>
      <c r="D179" s="3" cm="1">
        <f t="array" ref="D179">_xlfn.XLOOKUP(transformación!A170,'[1]Pib Pc'!$A$2:$A$81,_xlfn.XLOOKUP($C$1,'[1]Pib Pc'!B$1:P$1,'[1]Pib Pc'!$B$2:$P$81))</f>
        <v>5140</v>
      </c>
      <c r="E179" s="19" cm="1">
        <f t="array" ref="E179">_xlfn.XLOOKUP(transformación!B170,'[1]IPC Armonizado'!$A$2:$A$250,_xlfn.XLOOKUP($C$1,'[1]IPC Armonizado'!$B$1:$Q$1,'[1]IPC Armonizado'!$B$2:$Q$250))</f>
        <v>103.02</v>
      </c>
      <c r="F179" s="19" cm="1">
        <f t="array" ref="F179">_xlfn.XLOOKUP(transformación!A170,'[1]Desempleo armonizado'!$A$2:$A$101,_xlfn.XLOOKUP($C$1,'[1]Desempleo armonizado'!$B$1:$P$1,'[1]Desempleo armonizado'!$B$2:$P$101))</f>
        <v>6.8</v>
      </c>
      <c r="G179" s="26" cm="1">
        <f t="array" ref="G179">IFERROR(_xlfn.XLOOKUP(transformación!$B170,[1]Forwarkeys!$B$2:$B$1000,_xlfn.XLOOKUP($C$1,[1]Forwarkeys!$C$1:$BA$1,[1]Forwarkeys!$C$2:$BA$1000)),"-")</f>
        <v>5616</v>
      </c>
      <c r="H179" s="19">
        <f>España!E179</f>
        <v>104</v>
      </c>
      <c r="I179" s="3">
        <f>[1]Aeropuerto!$P172</f>
        <v>4103</v>
      </c>
      <c r="J179" s="3" cm="1">
        <f t="array" ref="J179">_xlfn.XLOOKUP(transformación!$B170,[1]Mortalidad!$A$2:$A$301,_xlfn.XLOOKUP($C$1,[1]Mortalidad!$B$1:$P$1,[1]Mortalidad!$B$2:$P$301))</f>
        <v>9889</v>
      </c>
      <c r="K179" s="19" cm="1">
        <f t="array" ref="K179">_xlfn.XLOOKUP(transformación!$B170,'[1]Indice del consumidor'!$A$2:$A$301,_xlfn.XLOOKUP($C$1,'[1]Indice del consumidor'!$B$1:$P$1,'[1]Indice del consumidor'!$B$2:$P$301))</f>
        <v>-7.2</v>
      </c>
      <c r="L179" s="34" t="s">
        <v>702</v>
      </c>
      <c r="M179" s="34" t="s">
        <v>702</v>
      </c>
      <c r="N179" s="34" t="s">
        <v>702</v>
      </c>
    </row>
    <row r="180" spans="1:14" x14ac:dyDescent="0.3">
      <c r="A180" s="2" t="str">
        <f>'Viajeros Hoteles y Apartamet'!A180</f>
        <v>2019</v>
      </c>
      <c r="B180" s="2" t="str">
        <f>'Viajeros Hoteles y Apartamet'!B180</f>
        <v>1</v>
      </c>
      <c r="C180" s="3">
        <f>'Viajeros Hoteles y Apartamet'!T180</f>
        <v>6878</v>
      </c>
      <c r="D180" s="3" cm="1">
        <f t="array" ref="D180">_xlfn.XLOOKUP(transformación!A171,'[1]Pib Pc'!$A$2:$A$81,_xlfn.XLOOKUP($C$1,'[1]Pib Pc'!B$1:P$1,'[1]Pib Pc'!$B$2:$P$81))</f>
        <v>4960</v>
      </c>
      <c r="E180" s="19" cm="1">
        <f t="array" ref="E180">_xlfn.XLOOKUP(transformación!B171,'[1]IPC Armonizado'!$A$2:$A$250,_xlfn.XLOOKUP($C$1,'[1]IPC Armonizado'!$B$1:$Q$1,'[1]IPC Armonizado'!$B$2:$Q$250))</f>
        <v>101.73</v>
      </c>
      <c r="F180" s="19" cm="1">
        <f t="array" ref="F180">_xlfn.XLOOKUP(transformación!A171,'[1]Desempleo armonizado'!$A$2:$A$101,_xlfn.XLOOKUP($C$1,'[1]Desempleo armonizado'!$B$1:$P$1,'[1]Desempleo armonizado'!$B$2:$P$101))</f>
        <v>6.8</v>
      </c>
      <c r="G180" s="26" cm="1">
        <f t="array" ref="G180">IFERROR(_xlfn.XLOOKUP(transformación!$B171,[1]Forwarkeys!$B$2:$B$1000,_xlfn.XLOOKUP($C$1,[1]Forwarkeys!$C$1:$BA$1,[1]Forwarkeys!$C$2:$BA$1000)),"-")</f>
        <v>5760</v>
      </c>
      <c r="H180" s="19">
        <f>España!E180</f>
        <v>102.26</v>
      </c>
      <c r="I180" s="3">
        <f>[1]Aeropuerto!$P173</f>
        <v>3738</v>
      </c>
      <c r="J180" s="3" cm="1">
        <f t="array" ref="J180">_xlfn.XLOOKUP(transformación!$B171,[1]Mortalidad!$A$2:$A$301,_xlfn.XLOOKUP($C$1,[1]Mortalidad!$B$1:$P$1,[1]Mortalidad!$B$2:$P$301))</f>
        <v>12883</v>
      </c>
      <c r="K180" s="19" cm="1">
        <f t="array" ref="K180">_xlfn.XLOOKUP(transformación!$B171,'[1]Indice del consumidor'!$A$2:$A$301,_xlfn.XLOOKUP($C$1,'[1]Indice del consumidor'!$B$1:$P$1,'[1]Indice del consumidor'!$B$2:$P$301))</f>
        <v>-7.9</v>
      </c>
      <c r="L180" s="3" cm="1">
        <f t="array" ref="L180">_xlfn.XLOOKUP(transformación!B171,'[1]Total Búsquedas'!$A$5:$A$101,_xlfn.XLOOKUP($C$1,'[1]Total Búsquedas'!$B$2:$Q$2,'[1]Total Búsquedas'!$B$5:$Q$101))</f>
        <v>61279</v>
      </c>
      <c r="M180" s="3" cm="1">
        <f t="array" ref="M180">_xlfn.XLOOKUP(transformación!B171,'[1]Búsquedas a tres meses'!$A$5:$A$101,_xlfn.XLOOKUP($C$1,'[1]Búsquedas a tres meses'!$B$2:$Q$2,'[1]Búsquedas a tres meses'!$B$5:$Q$101))</f>
        <v>36251</v>
      </c>
      <c r="N180" s="3" cm="1">
        <f t="array" ref="N180">_xlfn.XLOOKUP(transformación!B171,'[1]Búsquedas a 6 meses'!$A$5:$A$101,_xlfn.XLOOKUP($C$1,'[1]Búsquedas a 6 meses'!$B$2:$Q$2,'[1]Búsquedas a 6 meses'!$B$5:$Q$101))</f>
        <v>52165</v>
      </c>
    </row>
    <row r="181" spans="1:14" x14ac:dyDescent="0.3">
      <c r="A181" s="2" t="str">
        <f>'Viajeros Hoteles y Apartamet'!A181</f>
        <v>2019</v>
      </c>
      <c r="B181" s="2" t="str">
        <f>'Viajeros Hoteles y Apartamet'!B181</f>
        <v>2</v>
      </c>
      <c r="C181" s="3">
        <f>'Viajeros Hoteles y Apartamet'!T181</f>
        <v>3667</v>
      </c>
      <c r="D181" s="3" cm="1">
        <f t="array" ref="D181">_xlfn.XLOOKUP(transformación!A172,'[1]Pib Pc'!$A$2:$A$81,_xlfn.XLOOKUP($C$1,'[1]Pib Pc'!B$1:P$1,'[1]Pib Pc'!$B$2:$P$81))</f>
        <v>4960</v>
      </c>
      <c r="E181" s="19" cm="1">
        <f t="array" ref="E181">_xlfn.XLOOKUP(transformación!B172,'[1]IPC Armonizado'!$A$2:$A$250,_xlfn.XLOOKUP($C$1,'[1]IPC Armonizado'!$B$1:$Q$1,'[1]IPC Armonizado'!$B$2:$Q$250))</f>
        <v>101.45</v>
      </c>
      <c r="F181" s="19" cm="1">
        <f t="array" ref="F181">_xlfn.XLOOKUP(transformación!A172,'[1]Desempleo armonizado'!$A$2:$A$101,_xlfn.XLOOKUP($C$1,'[1]Desempleo armonizado'!$B$1:$P$1,'[1]Desempleo armonizado'!$B$2:$P$101))</f>
        <v>6.8</v>
      </c>
      <c r="G181" s="26" cm="1">
        <f t="array" ref="G181">IFERROR(_xlfn.XLOOKUP(transformación!$B172,[1]Forwarkeys!$B$2:$B$1000,_xlfn.XLOOKUP($C$1,[1]Forwarkeys!$C$1:$BA$1,[1]Forwarkeys!$C$2:$BA$1000)),"-")</f>
        <v>5040</v>
      </c>
      <c r="H181" s="19">
        <f>España!E181</f>
        <v>102.47</v>
      </c>
      <c r="I181" s="3">
        <f>[1]Aeropuerto!$P174</f>
        <v>3995</v>
      </c>
      <c r="J181" s="3" cm="1">
        <f t="array" ref="J181">_xlfn.XLOOKUP(transformación!$B172,[1]Mortalidad!$A$2:$A$301,_xlfn.XLOOKUP($C$1,[1]Mortalidad!$B$1:$P$1,[1]Mortalidad!$B$2:$P$301))</f>
        <v>10599</v>
      </c>
      <c r="K181" s="19" cm="1">
        <f t="array" ref="K181">_xlfn.XLOOKUP(transformación!$B172,'[1]Indice del consumidor'!$A$2:$A$301,_xlfn.XLOOKUP($C$1,'[1]Indice del consumidor'!$B$1:$P$1,'[1]Indice del consumidor'!$B$2:$P$301))</f>
        <v>-9.9</v>
      </c>
      <c r="L181" s="3" cm="1">
        <f t="array" ref="L181">_xlfn.XLOOKUP(transformación!B172,'[1]Total Búsquedas'!$A$5:$A$101,_xlfn.XLOOKUP($C$1,'[1]Total Búsquedas'!$B$2:$Q$2,'[1]Total Búsquedas'!$B$5:$Q$101))</f>
        <v>62180</v>
      </c>
      <c r="M181" s="3" cm="1">
        <f t="array" ref="M181">_xlfn.XLOOKUP(transformación!B172,'[1]Búsquedas a tres meses'!$A$5:$A$101,_xlfn.XLOOKUP($C$1,'[1]Búsquedas a tres meses'!$B$2:$Q$2,'[1]Búsquedas a tres meses'!$B$5:$Q$101))</f>
        <v>36343</v>
      </c>
      <c r="N181" s="3" cm="1">
        <f t="array" ref="N181">_xlfn.XLOOKUP(transformación!B172,'[1]Búsquedas a 6 meses'!$A$5:$A$101,_xlfn.XLOOKUP($C$1,'[1]Búsquedas a 6 meses'!$B$2:$Q$2,'[1]Búsquedas a 6 meses'!$B$5:$Q$101))</f>
        <v>57040</v>
      </c>
    </row>
    <row r="182" spans="1:14" x14ac:dyDescent="0.3">
      <c r="A182" s="2" t="str">
        <f>'Viajeros Hoteles y Apartamet'!A182</f>
        <v>2019</v>
      </c>
      <c r="B182" s="2" t="str">
        <f>'Viajeros Hoteles y Apartamet'!B182</f>
        <v>3</v>
      </c>
      <c r="C182" s="3">
        <f>'Viajeros Hoteles y Apartamet'!T182</f>
        <v>5605</v>
      </c>
      <c r="D182" s="3" cm="1">
        <f t="array" ref="D182">_xlfn.XLOOKUP(transformación!A173,'[1]Pib Pc'!$A$2:$A$81,_xlfn.XLOOKUP($C$1,'[1]Pib Pc'!B$1:P$1,'[1]Pib Pc'!$B$2:$P$81))</f>
        <v>4960</v>
      </c>
      <c r="E182" s="19" cm="1">
        <f t="array" ref="E182">_xlfn.XLOOKUP(transformación!B173,'[1]IPC Armonizado'!$A$2:$A$250,_xlfn.XLOOKUP($C$1,'[1]IPC Armonizado'!$B$1:$Q$1,'[1]IPC Armonizado'!$B$2:$Q$250))</f>
        <v>103.53</v>
      </c>
      <c r="F182" s="19" cm="1">
        <f t="array" ref="F182">_xlfn.XLOOKUP(transformación!A173,'[1]Desempleo armonizado'!$A$2:$A$101,_xlfn.XLOOKUP($C$1,'[1]Desempleo armonizado'!$B$1:$P$1,'[1]Desempleo armonizado'!$B$2:$P$101))</f>
        <v>6.8</v>
      </c>
      <c r="G182" s="26" cm="1">
        <f t="array" ref="G182">IFERROR(_xlfn.XLOOKUP(transformación!$B173,[1]Forwarkeys!$B$2:$B$1000,_xlfn.XLOOKUP($C$1,[1]Forwarkeys!$C$1:$BA$1,[1]Forwarkeys!$C$2:$BA$1000)),"-")</f>
        <v>5504</v>
      </c>
      <c r="H182" s="19">
        <f>España!E182</f>
        <v>103.9</v>
      </c>
      <c r="I182" s="3">
        <f>[1]Aeropuerto!$P175</f>
        <v>5112</v>
      </c>
      <c r="J182" s="3" cm="1">
        <f t="array" ref="J182">_xlfn.XLOOKUP(transformación!$B173,[1]Mortalidad!$A$2:$A$301,_xlfn.XLOOKUP($C$1,[1]Mortalidad!$B$1:$P$1,[1]Mortalidad!$B$2:$P$301))</f>
        <v>9967</v>
      </c>
      <c r="K182" s="19" cm="1">
        <f t="array" ref="K182">_xlfn.XLOOKUP(transformación!$B173,'[1]Indice del consumidor'!$A$2:$A$301,_xlfn.XLOOKUP($C$1,'[1]Indice del consumidor'!$B$1:$P$1,'[1]Indice del consumidor'!$B$2:$P$301))</f>
        <v>-10.7</v>
      </c>
      <c r="L182" s="3" cm="1">
        <f t="array" ref="L182">_xlfn.XLOOKUP(transformación!B173,'[1]Total Búsquedas'!$A$5:$A$101,_xlfn.XLOOKUP($C$1,'[1]Total Búsquedas'!$B$2:$Q$2,'[1]Total Búsquedas'!$B$5:$Q$101))</f>
        <v>87235</v>
      </c>
      <c r="M182" s="3" cm="1">
        <f t="array" ref="M182">_xlfn.XLOOKUP(transformación!B173,'[1]Búsquedas a tres meses'!$A$5:$A$101,_xlfn.XLOOKUP($C$1,'[1]Búsquedas a tres meses'!$B$2:$Q$2,'[1]Búsquedas a tres meses'!$B$5:$Q$101))</f>
        <v>55194</v>
      </c>
      <c r="N182" s="3" cm="1">
        <f t="array" ref="N182">_xlfn.XLOOKUP(transformación!B173,'[1]Búsquedas a 6 meses'!$A$5:$A$101,_xlfn.XLOOKUP($C$1,'[1]Búsquedas a 6 meses'!$B$2:$Q$2,'[1]Búsquedas a 6 meses'!$B$5:$Q$101))</f>
        <v>82651</v>
      </c>
    </row>
    <row r="183" spans="1:14" x14ac:dyDescent="0.3">
      <c r="A183" s="2" t="str">
        <f>'Viajeros Hoteles y Apartamet'!A183</f>
        <v>2019</v>
      </c>
      <c r="B183" s="2" t="str">
        <f>'Viajeros Hoteles y Apartamet'!B183</f>
        <v>4</v>
      </c>
      <c r="C183" s="3">
        <f>'Viajeros Hoteles y Apartamet'!T183</f>
        <v>14502</v>
      </c>
      <c r="D183" s="3" cm="1">
        <f t="array" ref="D183">_xlfn.XLOOKUP(transformación!A174,'[1]Pib Pc'!$A$2:$A$81,_xlfn.XLOOKUP($C$1,'[1]Pib Pc'!B$1:P$1,'[1]Pib Pc'!$B$2:$P$81))</f>
        <v>5220</v>
      </c>
      <c r="E183" s="19" cm="1">
        <f t="array" ref="E183">_xlfn.XLOOKUP(transformación!B174,'[1]IPC Armonizado'!$A$2:$A$250,_xlfn.XLOOKUP($C$1,'[1]IPC Armonizado'!$B$1:$Q$1,'[1]IPC Armonizado'!$B$2:$Q$250))</f>
        <v>104.6</v>
      </c>
      <c r="F183" s="19" cm="1">
        <f t="array" ref="F183">_xlfn.XLOOKUP(transformación!A174,'[1]Desempleo armonizado'!$A$2:$A$101,_xlfn.XLOOKUP($C$1,'[1]Desempleo armonizado'!$B$1:$P$1,'[1]Desempleo armonizado'!$B$2:$P$101))</f>
        <v>6.3</v>
      </c>
      <c r="G183" s="26" cm="1">
        <f t="array" ref="G183">IFERROR(_xlfn.XLOOKUP(transformación!$B174,[1]Forwarkeys!$B$2:$B$1000,_xlfn.XLOOKUP($C$1,[1]Forwarkeys!$C$1:$BA$1,[1]Forwarkeys!$C$2:$BA$1000)),"-")</f>
        <v>7380</v>
      </c>
      <c r="H183" s="19">
        <f>España!E183</f>
        <v>105.06</v>
      </c>
      <c r="I183" s="3">
        <f>[1]Aeropuerto!$P176</f>
        <v>5768</v>
      </c>
      <c r="J183" s="3" cm="1">
        <f t="array" ref="J183">_xlfn.XLOOKUP(transformación!$B174,[1]Mortalidad!$A$2:$A$301,_xlfn.XLOOKUP($C$1,[1]Mortalidad!$B$1:$P$1,[1]Mortalidad!$B$2:$P$301))</f>
        <v>9026</v>
      </c>
      <c r="K183" s="19" cm="1">
        <f t="array" ref="K183">_xlfn.XLOOKUP(transformación!$B174,'[1]Indice del consumidor'!$A$2:$A$301,_xlfn.XLOOKUP($C$1,'[1]Indice del consumidor'!$B$1:$P$1,'[1]Indice del consumidor'!$B$2:$P$301))</f>
        <v>-7.3</v>
      </c>
      <c r="L183" s="3" cm="1">
        <f t="array" ref="L183">_xlfn.XLOOKUP(transformación!B174,'[1]Total Búsquedas'!$A$5:$A$101,_xlfn.XLOOKUP($C$1,'[1]Total Búsquedas'!$B$2:$Q$2,'[1]Total Búsquedas'!$B$5:$Q$101))</f>
        <v>86068</v>
      </c>
      <c r="M183" s="3" cm="1">
        <f t="array" ref="M183">_xlfn.XLOOKUP(transformación!B174,'[1]Búsquedas a tres meses'!$A$5:$A$101,_xlfn.XLOOKUP($C$1,'[1]Búsquedas a tres meses'!$B$2:$Q$2,'[1]Búsquedas a tres meses'!$B$5:$Q$101))</f>
        <v>57970</v>
      </c>
      <c r="N183" s="3" cm="1">
        <f t="array" ref="N183">_xlfn.XLOOKUP(transformación!B174,'[1]Búsquedas a 6 meses'!$A$5:$A$101,_xlfn.XLOOKUP($C$1,'[1]Búsquedas a 6 meses'!$B$2:$Q$2,'[1]Búsquedas a 6 meses'!$B$5:$Q$101))</f>
        <v>82387</v>
      </c>
    </row>
    <row r="184" spans="1:14" x14ac:dyDescent="0.3">
      <c r="A184" s="2" t="str">
        <f>'Viajeros Hoteles y Apartamet'!A184</f>
        <v>2019</v>
      </c>
      <c r="B184" s="2" t="str">
        <f>'Viajeros Hoteles y Apartamet'!B184</f>
        <v>5</v>
      </c>
      <c r="C184" s="3">
        <f>'Viajeros Hoteles y Apartamet'!T184</f>
        <v>8063</v>
      </c>
      <c r="D184" s="3" cm="1">
        <f t="array" ref="D184">_xlfn.XLOOKUP(transformación!A175,'[1]Pib Pc'!$A$2:$A$81,_xlfn.XLOOKUP($C$1,'[1]Pib Pc'!B$1:P$1,'[1]Pib Pc'!$B$2:$P$81))</f>
        <v>5220</v>
      </c>
      <c r="E184" s="19" cm="1">
        <f t="array" ref="E184">_xlfn.XLOOKUP(transformación!B175,'[1]IPC Armonizado'!$A$2:$A$250,_xlfn.XLOOKUP($C$1,'[1]IPC Armonizado'!$B$1:$Q$1,'[1]IPC Armonizado'!$B$2:$Q$250))</f>
        <v>104.87</v>
      </c>
      <c r="F184" s="19" cm="1">
        <f t="array" ref="F184">_xlfn.XLOOKUP(transformación!A175,'[1]Desempleo armonizado'!$A$2:$A$101,_xlfn.XLOOKUP($C$1,'[1]Desempleo armonizado'!$B$1:$P$1,'[1]Desempleo armonizado'!$B$2:$P$101))</f>
        <v>6.3</v>
      </c>
      <c r="G184" s="26" cm="1">
        <f t="array" ref="G184">IFERROR(_xlfn.XLOOKUP(transformación!$B175,[1]Forwarkeys!$B$2:$B$1000,_xlfn.XLOOKUP($C$1,[1]Forwarkeys!$C$1:$BA$1,[1]Forwarkeys!$C$2:$BA$1000)),"-")</f>
        <v>7704</v>
      </c>
      <c r="H184" s="19">
        <f>España!E184</f>
        <v>105.31</v>
      </c>
      <c r="I184" s="3">
        <f>[1]Aeropuerto!$P177</f>
        <v>5406</v>
      </c>
      <c r="J184" s="3" cm="1">
        <f t="array" ref="J184">_xlfn.XLOOKUP(transformación!$B175,[1]Mortalidad!$A$2:$A$301,_xlfn.XLOOKUP($C$1,[1]Mortalidad!$B$1:$P$1,[1]Mortalidad!$B$2:$P$301))</f>
        <v>8659</v>
      </c>
      <c r="K184" s="19" cm="1">
        <f t="array" ref="K184">_xlfn.XLOOKUP(transformación!$B175,'[1]Indice del consumidor'!$A$2:$A$301,_xlfn.XLOOKUP($C$1,'[1]Indice del consumidor'!$B$1:$P$1,'[1]Indice del consumidor'!$B$2:$P$301))</f>
        <v>-9</v>
      </c>
      <c r="L184" s="3" cm="1">
        <f t="array" ref="L184">_xlfn.XLOOKUP(transformación!B175,'[1]Total Búsquedas'!$A$5:$A$101,_xlfn.XLOOKUP($C$1,'[1]Total Búsquedas'!$B$2:$Q$2,'[1]Total Búsquedas'!$B$5:$Q$101))</f>
        <v>89841</v>
      </c>
      <c r="M184" s="3" cm="1">
        <f t="array" ref="M184">_xlfn.XLOOKUP(transformación!B175,'[1]Búsquedas a tres meses'!$A$5:$A$101,_xlfn.XLOOKUP($C$1,'[1]Búsquedas a tres meses'!$B$2:$Q$2,'[1]Búsquedas a tres meses'!$B$5:$Q$101))</f>
        <v>71095</v>
      </c>
      <c r="N184" s="3" cm="1">
        <f t="array" ref="N184">_xlfn.XLOOKUP(transformación!B175,'[1]Búsquedas a 6 meses'!$A$5:$A$101,_xlfn.XLOOKUP($C$1,'[1]Búsquedas a 6 meses'!$B$2:$Q$2,'[1]Búsquedas a 6 meses'!$B$5:$Q$101))</f>
        <v>86721</v>
      </c>
    </row>
    <row r="185" spans="1:14" x14ac:dyDescent="0.3">
      <c r="A185" s="2" t="str">
        <f>'Viajeros Hoteles y Apartamet'!A185</f>
        <v>2019</v>
      </c>
      <c r="B185" s="2" t="str">
        <f>'Viajeros Hoteles y Apartamet'!B185</f>
        <v>6</v>
      </c>
      <c r="C185" s="3">
        <f>'Viajeros Hoteles y Apartamet'!T185</f>
        <v>29986</v>
      </c>
      <c r="D185" s="3" cm="1">
        <f t="array" ref="D185">_xlfn.XLOOKUP(transformación!A176,'[1]Pib Pc'!$A$2:$A$81,_xlfn.XLOOKUP($C$1,'[1]Pib Pc'!B$1:P$1,'[1]Pib Pc'!$B$2:$P$81))</f>
        <v>5220</v>
      </c>
      <c r="E185" s="19" cm="1">
        <f t="array" ref="E185">_xlfn.XLOOKUP(transformación!B176,'[1]IPC Armonizado'!$A$2:$A$250,_xlfn.XLOOKUP($C$1,'[1]IPC Armonizado'!$B$1:$Q$1,'[1]IPC Armonizado'!$B$2:$Q$250))</f>
        <v>105.27</v>
      </c>
      <c r="F185" s="19" cm="1">
        <f t="array" ref="F185">_xlfn.XLOOKUP(transformación!A176,'[1]Desempleo armonizado'!$A$2:$A$101,_xlfn.XLOOKUP($C$1,'[1]Desempleo armonizado'!$B$1:$P$1,'[1]Desempleo armonizado'!$B$2:$P$101))</f>
        <v>6.3</v>
      </c>
      <c r="G185" s="26" cm="1">
        <f t="array" ref="G185">IFERROR(_xlfn.XLOOKUP(transformación!$B176,[1]Forwarkeys!$B$2:$B$1000,_xlfn.XLOOKUP($C$1,[1]Forwarkeys!$C$1:$BA$1,[1]Forwarkeys!$C$2:$BA$1000)),"-")</f>
        <v>7380</v>
      </c>
      <c r="H185" s="19">
        <f>España!E185</f>
        <v>105.18</v>
      </c>
      <c r="I185" s="3">
        <f>[1]Aeropuerto!$P178</f>
        <v>6367</v>
      </c>
      <c r="J185" s="3" cm="1">
        <f t="array" ref="J185">_xlfn.XLOOKUP(transformación!$B176,[1]Mortalidad!$A$2:$A$301,_xlfn.XLOOKUP($C$1,[1]Mortalidad!$B$1:$P$1,[1]Mortalidad!$B$2:$P$301))</f>
        <v>8140</v>
      </c>
      <c r="K185" s="19" cm="1">
        <f t="array" ref="K185">_xlfn.XLOOKUP(transformación!$B176,'[1]Indice del consumidor'!$A$2:$A$301,_xlfn.XLOOKUP($C$1,'[1]Indice del consumidor'!$B$1:$P$1,'[1]Indice del consumidor'!$B$2:$P$301))</f>
        <v>-8.4</v>
      </c>
      <c r="L185" s="3" cm="1">
        <f t="array" ref="L185">_xlfn.XLOOKUP(transformación!B176,'[1]Total Búsquedas'!$A$5:$A$101,_xlfn.XLOOKUP($C$1,'[1]Total Búsquedas'!$B$2:$Q$2,'[1]Total Búsquedas'!$B$5:$Q$101))</f>
        <v>74381</v>
      </c>
      <c r="M185" s="3" cm="1">
        <f t="array" ref="M185">_xlfn.XLOOKUP(transformación!B176,'[1]Búsquedas a tres meses'!$A$5:$A$101,_xlfn.XLOOKUP($C$1,'[1]Búsquedas a tres meses'!$B$2:$Q$2,'[1]Búsquedas a tres meses'!$B$5:$Q$101))</f>
        <v>63782</v>
      </c>
      <c r="N185" s="3" cm="1">
        <f t="array" ref="N185">_xlfn.XLOOKUP(transformación!B176,'[1]Búsquedas a 6 meses'!$A$5:$A$101,_xlfn.XLOOKUP($C$1,'[1]Búsquedas a 6 meses'!$B$2:$Q$2,'[1]Búsquedas a 6 meses'!$B$5:$Q$101))</f>
        <v>71817</v>
      </c>
    </row>
    <row r="186" spans="1:14" x14ac:dyDescent="0.3">
      <c r="A186" s="2" t="str">
        <f>'Viajeros Hoteles y Apartamet'!A186</f>
        <v>2019</v>
      </c>
      <c r="B186" s="2" t="str">
        <f>'Viajeros Hoteles y Apartamet'!B186</f>
        <v>7</v>
      </c>
      <c r="C186" s="3">
        <f>'Viajeros Hoteles y Apartamet'!T186</f>
        <v>29062</v>
      </c>
      <c r="D186" s="3" cm="1">
        <f t="array" ref="D186">_xlfn.XLOOKUP(transformación!A177,'[1]Pib Pc'!$A$2:$A$81,_xlfn.XLOOKUP($C$1,'[1]Pib Pc'!B$1:P$1,'[1]Pib Pc'!$B$2:$P$81))</f>
        <v>5290</v>
      </c>
      <c r="E186" s="19" cm="1">
        <f t="array" ref="E186">_xlfn.XLOOKUP(transformación!B177,'[1]IPC Armonizado'!$A$2:$A$250,_xlfn.XLOOKUP($C$1,'[1]IPC Armonizado'!$B$1:$Q$1,'[1]IPC Armonizado'!$B$2:$Q$250))</f>
        <v>103.46</v>
      </c>
      <c r="F186" s="19" cm="1">
        <f t="array" ref="F186">_xlfn.XLOOKUP(transformación!A177,'[1]Desempleo armonizado'!$A$2:$A$101,_xlfn.XLOOKUP($C$1,'[1]Desempleo armonizado'!$B$1:$P$1,'[1]Desempleo armonizado'!$B$2:$P$101))</f>
        <v>6.2</v>
      </c>
      <c r="G186" s="26" cm="1">
        <f t="array" ref="G186">IFERROR(_xlfn.XLOOKUP(transformación!$B177,[1]Forwarkeys!$B$2:$B$1000,_xlfn.XLOOKUP($C$1,[1]Forwarkeys!$C$1:$BA$1,[1]Forwarkeys!$C$2:$BA$1000)),"-")</f>
        <v>7690</v>
      </c>
      <c r="H186" s="19">
        <f>España!E186</f>
        <v>103.98</v>
      </c>
      <c r="I186" s="3">
        <f>[1]Aeropuerto!$P179</f>
        <v>6712</v>
      </c>
      <c r="J186" s="3" cm="1">
        <f t="array" ref="J186">_xlfn.XLOOKUP(transformación!$B177,[1]Mortalidad!$A$2:$A$301,_xlfn.XLOOKUP($C$1,[1]Mortalidad!$B$1:$P$1,[1]Mortalidad!$B$2:$P$301))</f>
        <v>8202</v>
      </c>
      <c r="K186" s="19" cm="1">
        <f t="array" ref="K186">_xlfn.XLOOKUP(transformación!$B177,'[1]Indice del consumidor'!$A$2:$A$301,_xlfn.XLOOKUP($C$1,'[1]Indice del consumidor'!$B$1:$P$1,'[1]Indice del consumidor'!$B$2:$P$301))</f>
        <v>-6.4</v>
      </c>
      <c r="L186" s="3" cm="1">
        <f t="array" ref="L186">_xlfn.XLOOKUP(transformación!B177,'[1]Total Búsquedas'!$A$5:$A$101,_xlfn.XLOOKUP($C$1,'[1]Total Búsquedas'!$B$2:$Q$2,'[1]Total Búsquedas'!$B$5:$Q$101))</f>
        <v>73447</v>
      </c>
      <c r="M186" s="3" cm="1">
        <f t="array" ref="M186">_xlfn.XLOOKUP(transformación!B177,'[1]Búsquedas a tres meses'!$A$5:$A$101,_xlfn.XLOOKUP($C$1,'[1]Búsquedas a tres meses'!$B$2:$Q$2,'[1]Búsquedas a tres meses'!$B$5:$Q$101))</f>
        <v>62861</v>
      </c>
      <c r="N186" s="3" cm="1">
        <f t="array" ref="N186">_xlfn.XLOOKUP(transformación!B177,'[1]Búsquedas a 6 meses'!$A$5:$A$101,_xlfn.XLOOKUP($C$1,'[1]Búsquedas a 6 meses'!$B$2:$Q$2,'[1]Búsquedas a 6 meses'!$B$5:$Q$101))</f>
        <v>69906</v>
      </c>
    </row>
    <row r="187" spans="1:14" x14ac:dyDescent="0.3">
      <c r="A187" s="2" t="str">
        <f>'Viajeros Hoteles y Apartamet'!A187</f>
        <v>2019</v>
      </c>
      <c r="B187" s="2" t="str">
        <f>'Viajeros Hoteles y Apartamet'!B187</f>
        <v>8</v>
      </c>
      <c r="C187" s="3">
        <f>'Viajeros Hoteles y Apartamet'!T187</f>
        <v>50998</v>
      </c>
      <c r="D187" s="3" cm="1">
        <f t="array" ref="D187">_xlfn.XLOOKUP(transformación!A178,'[1]Pib Pc'!$A$2:$A$81,_xlfn.XLOOKUP($C$1,'[1]Pib Pc'!B$1:P$1,'[1]Pib Pc'!$B$2:$P$81))</f>
        <v>5290</v>
      </c>
      <c r="E187" s="19" cm="1">
        <f t="array" ref="E187">_xlfn.XLOOKUP(transformación!B178,'[1]IPC Armonizado'!$A$2:$A$250,_xlfn.XLOOKUP($C$1,'[1]IPC Armonizado'!$B$1:$Q$1,'[1]IPC Armonizado'!$B$2:$Q$250))</f>
        <v>103.34</v>
      </c>
      <c r="F187" s="19" cm="1">
        <f t="array" ref="F187">_xlfn.XLOOKUP(transformación!A178,'[1]Desempleo armonizado'!$A$2:$A$101,_xlfn.XLOOKUP($C$1,'[1]Desempleo armonizado'!$B$1:$P$1,'[1]Desempleo armonizado'!$B$2:$P$101))</f>
        <v>6.2</v>
      </c>
      <c r="G187" s="26" cm="1">
        <f t="array" ref="G187">IFERROR(_xlfn.XLOOKUP(transformación!$B178,[1]Forwarkeys!$B$2:$B$1000,_xlfn.XLOOKUP($C$1,[1]Forwarkeys!$C$1:$BA$1,[1]Forwarkeys!$C$2:$BA$1000)),"-")</f>
        <v>7688</v>
      </c>
      <c r="H187" s="19">
        <f>España!E187</f>
        <v>103.87</v>
      </c>
      <c r="I187" s="3">
        <f>[1]Aeropuerto!$P180</f>
        <v>6819</v>
      </c>
      <c r="J187" s="3" cm="1">
        <f t="array" ref="J187">_xlfn.XLOOKUP(transformación!$B178,[1]Mortalidad!$A$2:$A$301,_xlfn.XLOOKUP($C$1,[1]Mortalidad!$B$1:$P$1,[1]Mortalidad!$B$2:$P$301))</f>
        <v>8245</v>
      </c>
      <c r="K187" s="19" cm="1">
        <f t="array" ref="K187">_xlfn.XLOOKUP(transformación!$B178,'[1]Indice del consumidor'!$A$2:$A$301,_xlfn.XLOOKUP($C$1,'[1]Indice del consumidor'!$B$1:$P$1,'[1]Indice del consumidor'!$B$2:$P$301))</f>
        <v>-7.8</v>
      </c>
      <c r="L187" s="3" cm="1">
        <f t="array" ref="L187">_xlfn.XLOOKUP(transformación!B178,'[1]Total Búsquedas'!$A$5:$A$101,_xlfn.XLOOKUP($C$1,'[1]Total Búsquedas'!$B$2:$Q$2,'[1]Total Búsquedas'!$B$5:$Q$101))</f>
        <v>73440</v>
      </c>
      <c r="M187" s="3" cm="1">
        <f t="array" ref="M187">_xlfn.XLOOKUP(transformación!B178,'[1]Búsquedas a tres meses'!$A$5:$A$101,_xlfn.XLOOKUP($C$1,'[1]Búsquedas a tres meses'!$B$2:$Q$2,'[1]Búsquedas a tres meses'!$B$5:$Q$101))</f>
        <v>61133</v>
      </c>
      <c r="N187" s="3" cm="1">
        <f t="array" ref="N187">_xlfn.XLOOKUP(transformación!B178,'[1]Búsquedas a 6 meses'!$A$5:$A$101,_xlfn.XLOOKUP($C$1,'[1]Búsquedas a 6 meses'!$B$2:$Q$2,'[1]Búsquedas a 6 meses'!$B$5:$Q$101))</f>
        <v>68576</v>
      </c>
    </row>
    <row r="188" spans="1:14" x14ac:dyDescent="0.3">
      <c r="A188" s="2" t="str">
        <f>'Viajeros Hoteles y Apartamet'!A188</f>
        <v>2019</v>
      </c>
      <c r="B188" s="2" t="str">
        <f>'Viajeros Hoteles y Apartamet'!B188</f>
        <v>9</v>
      </c>
      <c r="C188" s="3">
        <f>'Viajeros Hoteles y Apartamet'!T188</f>
        <v>25112</v>
      </c>
      <c r="D188" s="3" cm="1">
        <f t="array" ref="D188">_xlfn.XLOOKUP(transformación!A179,'[1]Pib Pc'!$A$2:$A$81,_xlfn.XLOOKUP($C$1,'[1]Pib Pc'!B$1:P$1,'[1]Pib Pc'!$B$2:$P$81))</f>
        <v>5290</v>
      </c>
      <c r="E188" s="19" cm="1">
        <f t="array" ref="E188">_xlfn.XLOOKUP(transformación!B179,'[1]IPC Armonizado'!$A$2:$A$250,_xlfn.XLOOKUP($C$1,'[1]IPC Armonizado'!$B$1:$Q$1,'[1]IPC Armonizado'!$B$2:$Q$250))</f>
        <v>104.76</v>
      </c>
      <c r="F188" s="19" cm="1">
        <f t="array" ref="F188">_xlfn.XLOOKUP(transformación!A179,'[1]Desempleo armonizado'!$A$2:$A$101,_xlfn.XLOOKUP($C$1,'[1]Desempleo armonizado'!$B$1:$P$1,'[1]Desempleo armonizado'!$B$2:$P$101))</f>
        <v>6.2</v>
      </c>
      <c r="G188" s="26" cm="1">
        <f t="array" ref="G188">IFERROR(_xlfn.XLOOKUP(transformación!$B179,[1]Forwarkeys!$B$2:$B$1000,_xlfn.XLOOKUP($C$1,[1]Forwarkeys!$C$1:$BA$1,[1]Forwarkeys!$C$2:$BA$1000)),"-")</f>
        <v>7176</v>
      </c>
      <c r="H188" s="19">
        <f>España!E188</f>
        <v>104.28</v>
      </c>
      <c r="I188" s="3">
        <f>[1]Aeropuerto!$P181</f>
        <v>6084</v>
      </c>
      <c r="J188" s="3" cm="1">
        <f t="array" ref="J188">_xlfn.XLOOKUP(transformación!$B179,[1]Mortalidad!$A$2:$A$301,_xlfn.XLOOKUP($C$1,[1]Mortalidad!$B$1:$P$1,[1]Mortalidad!$B$2:$P$301))</f>
        <v>8011</v>
      </c>
      <c r="K188" s="19" cm="1">
        <f t="array" ref="K188">_xlfn.XLOOKUP(transformación!$B179,'[1]Indice del consumidor'!$A$2:$A$301,_xlfn.XLOOKUP($C$1,'[1]Indice del consumidor'!$B$1:$P$1,'[1]Indice del consumidor'!$B$2:$P$301))</f>
        <v>-7.2</v>
      </c>
      <c r="L188" s="3" cm="1">
        <f t="array" ref="L188">_xlfn.XLOOKUP(transformación!B179,'[1]Total Búsquedas'!$A$5:$A$101,_xlfn.XLOOKUP($C$1,'[1]Total Búsquedas'!$B$2:$Q$2,'[1]Total Búsquedas'!$B$5:$Q$101))</f>
        <v>66998</v>
      </c>
      <c r="M188" s="3" cm="1">
        <f t="array" ref="M188">_xlfn.XLOOKUP(transformación!B179,'[1]Búsquedas a tres meses'!$A$5:$A$101,_xlfn.XLOOKUP($C$1,'[1]Búsquedas a tres meses'!$B$2:$Q$2,'[1]Búsquedas a tres meses'!$B$5:$Q$101))</f>
        <v>54027</v>
      </c>
      <c r="N188" s="3" cm="1">
        <f t="array" ref="N188">_xlfn.XLOOKUP(transformación!B179,'[1]Búsquedas a 6 meses'!$A$5:$A$101,_xlfn.XLOOKUP($C$1,'[1]Búsquedas a 6 meses'!$B$2:$Q$2,'[1]Búsquedas a 6 meses'!$B$5:$Q$101))</f>
        <v>60368</v>
      </c>
    </row>
    <row r="189" spans="1:14" x14ac:dyDescent="0.3">
      <c r="A189" s="2" t="str">
        <f>'Viajeros Hoteles y Apartamet'!A189</f>
        <v>2019</v>
      </c>
      <c r="B189" s="2" t="str">
        <f>'Viajeros Hoteles y Apartamet'!B189</f>
        <v>10</v>
      </c>
      <c r="C189" s="3">
        <f>'Viajeros Hoteles y Apartamet'!T189</f>
        <v>14027</v>
      </c>
      <c r="D189" s="3" cm="1">
        <f t="array" ref="D189">_xlfn.XLOOKUP(transformación!A180,'[1]Pib Pc'!$A$2:$A$81,_xlfn.XLOOKUP($C$1,'[1]Pib Pc'!B$1:P$1,'[1]Pib Pc'!$B$2:$P$81))</f>
        <v>5360</v>
      </c>
      <c r="E189" s="19" cm="1">
        <f t="array" ref="E189">_xlfn.XLOOKUP(transformación!B180,'[1]IPC Armonizado'!$A$2:$A$250,_xlfn.XLOOKUP($C$1,'[1]IPC Armonizado'!$B$1:$Q$1,'[1]IPC Armonizado'!$B$2:$Q$250))</f>
        <v>104.39</v>
      </c>
      <c r="F189" s="19" cm="1">
        <f t="array" ref="F189">_xlfn.XLOOKUP(transformación!A180,'[1]Desempleo armonizado'!$A$2:$A$101,_xlfn.XLOOKUP($C$1,'[1]Desempleo armonizado'!$B$1:$P$1,'[1]Desempleo armonizado'!$B$2:$P$101))</f>
        <v>6.8</v>
      </c>
      <c r="G189" s="26" cm="1">
        <f t="array" ref="G189">IFERROR(_xlfn.XLOOKUP(transformación!$B180,[1]Forwarkeys!$B$2:$B$1000,_xlfn.XLOOKUP($C$1,[1]Forwarkeys!$C$1:$BA$1,[1]Forwarkeys!$C$2:$BA$1000)),"-")</f>
        <v>6934</v>
      </c>
      <c r="H189" s="19">
        <f>España!E189</f>
        <v>104.97</v>
      </c>
      <c r="I189" s="3">
        <f>[1]Aeropuerto!$P182</f>
        <v>5569</v>
      </c>
      <c r="J189" s="3" cm="1">
        <f t="array" ref="J189">_xlfn.XLOOKUP(transformación!$B180,[1]Mortalidad!$A$2:$A$301,_xlfn.XLOOKUP($C$1,[1]Mortalidad!$B$1:$P$1,[1]Mortalidad!$B$2:$P$301))</f>
        <v>8742</v>
      </c>
      <c r="K189" s="19" cm="1">
        <f t="array" ref="K189">_xlfn.XLOOKUP(transformación!$B180,'[1]Indice del consumidor'!$A$2:$A$301,_xlfn.XLOOKUP($C$1,'[1]Indice del consumidor'!$B$1:$P$1,'[1]Indice del consumidor'!$B$2:$P$301))</f>
        <v>-6.6</v>
      </c>
      <c r="L189" s="3" cm="1">
        <f t="array" ref="L189">_xlfn.XLOOKUP(transformación!B180,'[1]Total Búsquedas'!$A$5:$A$101,_xlfn.XLOOKUP($C$1,'[1]Total Búsquedas'!$B$2:$Q$2,'[1]Total Búsquedas'!$B$5:$Q$101))</f>
        <v>68846</v>
      </c>
      <c r="M189" s="3" cm="1">
        <f t="array" ref="M189">_xlfn.XLOOKUP(transformación!B180,'[1]Búsquedas a tres meses'!$A$5:$A$101,_xlfn.XLOOKUP($C$1,'[1]Búsquedas a tres meses'!$B$2:$Q$2,'[1]Búsquedas a tres meses'!$B$5:$Q$101))</f>
        <v>54524</v>
      </c>
      <c r="N189" s="3" cm="1">
        <f t="array" ref="N189">_xlfn.XLOOKUP(transformación!B180,'[1]Búsquedas a 6 meses'!$A$5:$A$101,_xlfn.XLOOKUP($C$1,'[1]Búsquedas a 6 meses'!$B$2:$Q$2,'[1]Búsquedas a 6 meses'!$B$5:$Q$101))</f>
        <v>62144</v>
      </c>
    </row>
    <row r="190" spans="1:14" x14ac:dyDescent="0.3">
      <c r="A190" s="2" t="str">
        <f>'Viajeros Hoteles y Apartamet'!A190</f>
        <v>2019</v>
      </c>
      <c r="B190" s="2" t="str">
        <f>'Viajeros Hoteles y Apartamet'!B190</f>
        <v>11</v>
      </c>
      <c r="C190" s="3">
        <f>'Viajeros Hoteles y Apartamet'!T190</f>
        <v>7880</v>
      </c>
      <c r="D190" s="3" cm="1">
        <f t="array" ref="D190">_xlfn.XLOOKUP(transformación!A181,'[1]Pib Pc'!$A$2:$A$81,_xlfn.XLOOKUP($C$1,'[1]Pib Pc'!B$1:P$1,'[1]Pib Pc'!$B$2:$P$81))</f>
        <v>5360</v>
      </c>
      <c r="E190" s="19" cm="1">
        <f t="array" ref="E190">_xlfn.XLOOKUP(transformación!B181,'[1]IPC Armonizado'!$A$2:$A$250,_xlfn.XLOOKUP($C$1,'[1]IPC Armonizado'!$B$1:$Q$1,'[1]IPC Armonizado'!$B$2:$Q$250))</f>
        <v>103.66</v>
      </c>
      <c r="F190" s="19" cm="1">
        <f t="array" ref="F190">_xlfn.XLOOKUP(transformación!A181,'[1]Desempleo armonizado'!$A$2:$A$101,_xlfn.XLOOKUP($C$1,'[1]Desempleo armonizado'!$B$1:$P$1,'[1]Desempleo armonizado'!$B$2:$P$101))</f>
        <v>6.8</v>
      </c>
      <c r="G190" s="26" cm="1">
        <f t="array" ref="G190">IFERROR(_xlfn.XLOOKUP(transformación!$B181,[1]Forwarkeys!$B$2:$B$1000,_xlfn.XLOOKUP($C$1,[1]Forwarkeys!$C$1:$BA$1,[1]Forwarkeys!$C$2:$BA$1000)),"-")</f>
        <v>10934</v>
      </c>
      <c r="H190" s="19">
        <f>España!E190</f>
        <v>105.01</v>
      </c>
      <c r="I190" s="3">
        <f>[1]Aeropuerto!$P183</f>
        <v>8303</v>
      </c>
      <c r="J190" s="3" cm="1">
        <f t="array" ref="J190">_xlfn.XLOOKUP(transformación!$B181,[1]Mortalidad!$A$2:$A$301,_xlfn.XLOOKUP($C$1,[1]Mortalidad!$B$1:$P$1,[1]Mortalidad!$B$2:$P$301))</f>
        <v>9335</v>
      </c>
      <c r="K190" s="19" cm="1">
        <f t="array" ref="K190">_xlfn.XLOOKUP(transformación!$B181,'[1]Indice del consumidor'!$A$2:$A$301,_xlfn.XLOOKUP($C$1,'[1]Indice del consumidor'!$B$1:$P$1,'[1]Indice del consumidor'!$B$2:$P$301))</f>
        <v>-6.9</v>
      </c>
      <c r="L190" s="3" cm="1">
        <f t="array" ref="L190">_xlfn.XLOOKUP(transformación!B181,'[1]Total Búsquedas'!$A$5:$A$101,_xlfn.XLOOKUP($C$1,'[1]Total Búsquedas'!$B$2:$Q$2,'[1]Total Búsquedas'!$B$5:$Q$101))</f>
        <v>73323</v>
      </c>
      <c r="M190" s="3" cm="1">
        <f t="array" ref="M190">_xlfn.XLOOKUP(transformación!B181,'[1]Búsquedas a tres meses'!$A$5:$A$101,_xlfn.XLOOKUP($C$1,'[1]Búsquedas a tres meses'!$B$2:$Q$2,'[1]Búsquedas a tres meses'!$B$5:$Q$101))</f>
        <v>57327</v>
      </c>
      <c r="N190" s="3" cm="1">
        <f t="array" ref="N190">_xlfn.XLOOKUP(transformación!B181,'[1]Búsquedas a 6 meses'!$A$5:$A$101,_xlfn.XLOOKUP($C$1,'[1]Búsquedas a 6 meses'!$B$2:$Q$2,'[1]Búsquedas a 6 meses'!$B$5:$Q$101))</f>
        <v>65842</v>
      </c>
    </row>
    <row r="191" spans="1:14" x14ac:dyDescent="0.3">
      <c r="A191" s="2" t="str">
        <f>'Viajeros Hoteles y Apartamet'!A191</f>
        <v>2019</v>
      </c>
      <c r="B191" s="2" t="str">
        <f>'Viajeros Hoteles y Apartamet'!B191</f>
        <v>12</v>
      </c>
      <c r="C191" s="3">
        <f>'Viajeros Hoteles y Apartamet'!T191</f>
        <v>3944</v>
      </c>
      <c r="D191" s="3" cm="1">
        <f t="array" ref="D191">_xlfn.XLOOKUP(transformación!A182,'[1]Pib Pc'!$A$2:$A$81,_xlfn.XLOOKUP($C$1,'[1]Pib Pc'!B$1:P$1,'[1]Pib Pc'!$B$2:$P$81))</f>
        <v>5360</v>
      </c>
      <c r="E191" s="19" cm="1">
        <f t="array" ref="E191">_xlfn.XLOOKUP(transformación!B182,'[1]IPC Armonizado'!$A$2:$A$250,_xlfn.XLOOKUP($C$1,'[1]IPC Armonizado'!$B$1:$Q$1,'[1]IPC Armonizado'!$B$2:$Q$250))</f>
        <v>103.4</v>
      </c>
      <c r="F191" s="19" cm="1">
        <f t="array" ref="F191">_xlfn.XLOOKUP(transformación!A182,'[1]Desempleo armonizado'!$A$2:$A$101,_xlfn.XLOOKUP($C$1,'[1]Desempleo armonizado'!$B$1:$P$1,'[1]Desempleo armonizado'!$B$2:$P$101))</f>
        <v>6.8</v>
      </c>
      <c r="G191" s="26" cm="1">
        <f t="array" ref="G191">IFERROR(_xlfn.XLOOKUP(transformación!$B182,[1]Forwarkeys!$B$2:$B$1000,_xlfn.XLOOKUP($C$1,[1]Forwarkeys!$C$1:$BA$1,[1]Forwarkeys!$C$2:$BA$1000)),"-")</f>
        <v>11299</v>
      </c>
      <c r="H191" s="19">
        <f>España!E191</f>
        <v>104.88</v>
      </c>
      <c r="I191" s="3">
        <f>[1]Aeropuerto!$P184</f>
        <v>9613</v>
      </c>
      <c r="J191" s="3" cm="1">
        <f t="array" ref="J191">_xlfn.XLOOKUP(transformación!$B182,[1]Mortalidad!$A$2:$A$301,_xlfn.XLOOKUP($C$1,[1]Mortalidad!$B$1:$P$1,[1]Mortalidad!$B$2:$P$301))</f>
        <v>9984</v>
      </c>
      <c r="K191" s="19" cm="1">
        <f t="array" ref="K191">_xlfn.XLOOKUP(transformación!$B182,'[1]Indice del consumidor'!$A$2:$A$301,_xlfn.XLOOKUP($C$1,'[1]Indice del consumidor'!$B$1:$P$1,'[1]Indice del consumidor'!$B$2:$P$301))</f>
        <v>-8.3000000000000007</v>
      </c>
      <c r="L191" s="3" cm="1">
        <f t="array" ref="L191">_xlfn.XLOOKUP(transformación!B182,'[1]Total Búsquedas'!$A$5:$A$101,_xlfn.XLOOKUP($C$1,'[1]Total Búsquedas'!$B$2:$Q$2,'[1]Total Búsquedas'!$B$5:$Q$101))</f>
        <v>101699</v>
      </c>
      <c r="M191" s="3" cm="1">
        <f t="array" ref="M191">_xlfn.XLOOKUP(transformación!B182,'[1]Búsquedas a tres meses'!$A$5:$A$101,_xlfn.XLOOKUP($C$1,'[1]Búsquedas a tres meses'!$B$2:$Q$2,'[1]Búsquedas a tres meses'!$B$5:$Q$101))</f>
        <v>83243</v>
      </c>
      <c r="N191" s="3" cm="1">
        <f t="array" ref="N191">_xlfn.XLOOKUP(transformación!B182,'[1]Búsquedas a 6 meses'!$A$5:$A$101,_xlfn.XLOOKUP($C$1,'[1]Búsquedas a 6 meses'!$B$2:$Q$2,'[1]Búsquedas a 6 meses'!$B$5:$Q$101))</f>
        <v>94662</v>
      </c>
    </row>
    <row r="192" spans="1:14" x14ac:dyDescent="0.3">
      <c r="A192" s="2" t="str">
        <f>'Viajeros Hoteles y Apartamet'!A192</f>
        <v>2020</v>
      </c>
      <c r="B192" s="2" t="str">
        <f>'Viajeros Hoteles y Apartamet'!B192</f>
        <v>1</v>
      </c>
      <c r="C192" s="3">
        <f>'Viajeros Hoteles y Apartamet'!T192</f>
        <v>8405</v>
      </c>
      <c r="D192" s="3" cm="1">
        <f t="array" ref="D192">_xlfn.XLOOKUP(transformación!A183,'[1]Pib Pc'!$A$2:$A$81,_xlfn.XLOOKUP($C$1,'[1]Pib Pc'!B$1:P$1,'[1]Pib Pc'!$B$2:$P$81))</f>
        <v>4920</v>
      </c>
      <c r="E192" s="19" cm="1">
        <f t="array" ref="E192">_xlfn.XLOOKUP(transformación!B183,'[1]IPC Armonizado'!$A$2:$A$250,_xlfn.XLOOKUP($C$1,'[1]IPC Armonizado'!$B$1:$Q$1,'[1]IPC Armonizado'!$B$2:$Q$250))</f>
        <v>102.57</v>
      </c>
      <c r="F192" s="19" cm="1">
        <f t="array" ref="F192">_xlfn.XLOOKUP(transformación!A183,'[1]Desempleo armonizado'!$A$2:$A$101,_xlfn.XLOOKUP($C$1,'[1]Desempleo armonizado'!$B$1:$P$1,'[1]Desempleo armonizado'!$B$2:$P$101))</f>
        <v>6.8</v>
      </c>
      <c r="G192" s="26" cm="1">
        <f t="array" ref="G192">IFERROR(_xlfn.XLOOKUP(transformación!$B183,[1]Forwarkeys!$B$2:$B$1000,_xlfn.XLOOKUP($C$1,[1]Forwarkeys!$C$1:$BA$1,[1]Forwarkeys!$C$2:$BA$1000)),"-")</f>
        <v>11532</v>
      </c>
      <c r="H192" s="19">
        <f>España!E192</f>
        <v>103.42</v>
      </c>
      <c r="I192" s="3">
        <f>[1]Aeropuerto!$P185</f>
        <v>8472</v>
      </c>
      <c r="J192" s="3" cm="1">
        <f t="array" ref="J192">_xlfn.XLOOKUP(transformación!$B183,[1]Mortalidad!$A$2:$A$301,_xlfn.XLOOKUP($C$1,[1]Mortalidad!$B$1:$P$1,[1]Mortalidad!$B$2:$P$301))</f>
        <v>11821</v>
      </c>
      <c r="K192" s="19" cm="1">
        <f t="array" ref="K192">_xlfn.XLOOKUP(transformación!$B183,'[1]Indice del consumidor'!$A$2:$A$301,_xlfn.XLOOKUP($C$1,'[1]Indice del consumidor'!$B$1:$P$1,'[1]Indice del consumidor'!$B$2:$P$301))</f>
        <v>-8.4</v>
      </c>
      <c r="L192" s="3" cm="1">
        <f t="array" ref="L192">_xlfn.XLOOKUP(transformación!B183,'[1]Total Búsquedas'!$A$5:$A$101,_xlfn.XLOOKUP($C$1,'[1]Total Búsquedas'!$B$2:$Q$2,'[1]Total Búsquedas'!$B$5:$Q$101))</f>
        <v>124009</v>
      </c>
      <c r="M192" s="3" cm="1">
        <f t="array" ref="M192">_xlfn.XLOOKUP(transformación!B183,'[1]Búsquedas a tres meses'!$A$5:$A$101,_xlfn.XLOOKUP($C$1,'[1]Búsquedas a tres meses'!$B$2:$Q$2,'[1]Búsquedas a tres meses'!$B$5:$Q$101))</f>
        <v>86954</v>
      </c>
      <c r="N192" s="3" cm="1">
        <f t="array" ref="N192">_xlfn.XLOOKUP(transformación!B183,'[1]Búsquedas a 6 meses'!$A$5:$A$101,_xlfn.XLOOKUP($C$1,'[1]Búsquedas a 6 meses'!$B$2:$Q$2,'[1]Búsquedas a 6 meses'!$B$5:$Q$101))</f>
        <v>110522</v>
      </c>
    </row>
    <row r="193" spans="1:14" x14ac:dyDescent="0.3">
      <c r="A193" s="2" t="str">
        <f>'Viajeros Hoteles y Apartamet'!A193</f>
        <v>2020</v>
      </c>
      <c r="B193" s="2" t="str">
        <f>'Viajeros Hoteles y Apartamet'!B193</f>
        <v>2</v>
      </c>
      <c r="C193" s="3">
        <f>'Viajeros Hoteles y Apartamet'!T193</f>
        <v>7164</v>
      </c>
      <c r="D193" s="3" cm="1">
        <f t="array" ref="D193">_xlfn.XLOOKUP(transformación!A184,'[1]Pib Pc'!$A$2:$A$81,_xlfn.XLOOKUP($C$1,'[1]Pib Pc'!B$1:P$1,'[1]Pib Pc'!$B$2:$P$81))</f>
        <v>4920</v>
      </c>
      <c r="E193" s="19" cm="1">
        <f t="array" ref="E193">_xlfn.XLOOKUP(transformación!B184,'[1]IPC Armonizado'!$A$2:$A$250,_xlfn.XLOOKUP($C$1,'[1]IPC Armonizado'!$B$1:$Q$1,'[1]IPC Armonizado'!$B$2:$Q$250))</f>
        <v>101.99</v>
      </c>
      <c r="F193" s="19" cm="1">
        <f t="array" ref="F193">_xlfn.XLOOKUP(transformación!A184,'[1]Desempleo armonizado'!$A$2:$A$101,_xlfn.XLOOKUP($C$1,'[1]Desempleo armonizado'!$B$1:$P$1,'[1]Desempleo armonizado'!$B$2:$P$101))</f>
        <v>6.8</v>
      </c>
      <c r="G193" s="26" cm="1">
        <f t="array" ref="G193">IFERROR(_xlfn.XLOOKUP(transformación!$B184,[1]Forwarkeys!$B$2:$B$1000,_xlfn.XLOOKUP($C$1,[1]Forwarkeys!$C$1:$BA$1,[1]Forwarkeys!$C$2:$BA$1000)),"-")</f>
        <v>11183</v>
      </c>
      <c r="H193" s="19">
        <f>España!E193</f>
        <v>103.36</v>
      </c>
      <c r="I193" s="3">
        <f>[1]Aeropuerto!$P186</f>
        <v>10093</v>
      </c>
      <c r="J193" s="3" cm="1">
        <f t="array" ref="J193">_xlfn.XLOOKUP(transformación!$B184,[1]Mortalidad!$A$2:$A$301,_xlfn.XLOOKUP($C$1,[1]Mortalidad!$B$1:$P$1,[1]Mortalidad!$B$2:$P$301))</f>
        <v>9846</v>
      </c>
      <c r="K193" s="19" cm="1">
        <f t="array" ref="K193">_xlfn.XLOOKUP(transformación!$B184,'[1]Indice del consumidor'!$A$2:$A$301,_xlfn.XLOOKUP($C$1,'[1]Indice del consumidor'!$B$1:$P$1,'[1]Indice del consumidor'!$B$2:$P$301))</f>
        <v>-7.6</v>
      </c>
      <c r="L193" s="3" cm="1">
        <f t="array" ref="L193">_xlfn.XLOOKUP(transformación!B184,'[1]Total Búsquedas'!$A$5:$A$101,_xlfn.XLOOKUP($C$1,'[1]Total Búsquedas'!$B$2:$Q$2,'[1]Total Búsquedas'!$B$5:$Q$101))</f>
        <v>137926</v>
      </c>
      <c r="M193" s="3" cm="1">
        <f t="array" ref="M193">_xlfn.XLOOKUP(transformación!B184,'[1]Búsquedas a tres meses'!$A$5:$A$101,_xlfn.XLOOKUP($C$1,'[1]Búsquedas a tres meses'!$B$2:$Q$2,'[1]Búsquedas a tres meses'!$B$5:$Q$101))</f>
        <v>104576</v>
      </c>
      <c r="N193" s="3" cm="1">
        <f t="array" ref="N193">_xlfn.XLOOKUP(transformación!B184,'[1]Búsquedas a 6 meses'!$A$5:$A$101,_xlfn.XLOOKUP($C$1,'[1]Búsquedas a 6 meses'!$B$2:$Q$2,'[1]Búsquedas a 6 meses'!$B$5:$Q$101))</f>
        <v>130553</v>
      </c>
    </row>
    <row r="194" spans="1:14" x14ac:dyDescent="0.3">
      <c r="A194" s="2" t="str">
        <f>'Viajeros Hoteles y Apartamet'!A194</f>
        <v>2020</v>
      </c>
      <c r="B194" s="2" t="str">
        <f>'Viajeros Hoteles y Apartamet'!B194</f>
        <v>3</v>
      </c>
      <c r="C194" s="3">
        <f>'Viajeros Hoteles y Apartamet'!T194</f>
        <v>0</v>
      </c>
      <c r="D194" s="3" cm="1">
        <f t="array" ref="D194">_xlfn.XLOOKUP(transformación!A185,'[1]Pib Pc'!$A$2:$A$81,_xlfn.XLOOKUP($C$1,'[1]Pib Pc'!B$1:P$1,'[1]Pib Pc'!$B$2:$P$81))</f>
        <v>4920</v>
      </c>
      <c r="E194" s="19" cm="1">
        <f t="array" ref="E194">_xlfn.XLOOKUP(transformación!B185,'[1]IPC Armonizado'!$A$2:$A$250,_xlfn.XLOOKUP($C$1,'[1]IPC Armonizado'!$B$1:$Q$1,'[1]IPC Armonizado'!$B$2:$Q$250))</f>
        <v>103.67</v>
      </c>
      <c r="F194" s="19" cm="1">
        <f t="array" ref="F194">_xlfn.XLOOKUP(transformación!A185,'[1]Desempleo armonizado'!$A$2:$A$101,_xlfn.XLOOKUP($C$1,'[1]Desempleo armonizado'!$B$1:$P$1,'[1]Desempleo armonizado'!$B$2:$P$101))</f>
        <v>6.8</v>
      </c>
      <c r="G194" s="26" cm="1">
        <f t="array" ref="G194">IFERROR(_xlfn.XLOOKUP(transformación!$B185,[1]Forwarkeys!$B$2:$B$1000,_xlfn.XLOOKUP($C$1,[1]Forwarkeys!$C$1:$BA$1,[1]Forwarkeys!$C$2:$BA$1000)),"-")</f>
        <v>7193</v>
      </c>
      <c r="H194" s="19">
        <f>España!E194</f>
        <v>103.98</v>
      </c>
      <c r="I194" s="3">
        <f>[1]Aeropuerto!$P187</f>
        <v>3948</v>
      </c>
      <c r="J194" s="3" cm="1">
        <f t="array" ref="J194">_xlfn.XLOOKUP(transformación!$B185,[1]Mortalidad!$A$2:$A$301,_xlfn.XLOOKUP($C$1,[1]Mortalidad!$B$1:$P$1,[1]Mortalidad!$B$2:$P$301))</f>
        <v>10582</v>
      </c>
      <c r="K194" s="19" cm="1">
        <f t="array" ref="K194">_xlfn.XLOOKUP(transformación!$B185,'[1]Indice del consumidor'!$A$2:$A$301,_xlfn.XLOOKUP($C$1,'[1]Indice del consumidor'!$B$1:$P$1,'[1]Indice del consumidor'!$B$2:$P$301))</f>
        <v>-13.7</v>
      </c>
      <c r="L194" s="3" cm="1">
        <f t="array" ref="L194">_xlfn.XLOOKUP(transformación!B185,'[1]Total Búsquedas'!$A$5:$A$101,_xlfn.XLOOKUP($C$1,'[1]Total Búsquedas'!$B$2:$Q$2,'[1]Total Búsquedas'!$B$5:$Q$101))</f>
        <v>64365</v>
      </c>
      <c r="M194" s="3" cm="1">
        <f t="array" ref="M194">_xlfn.XLOOKUP(transformación!B185,'[1]Búsquedas a tres meses'!$A$5:$A$101,_xlfn.XLOOKUP($C$1,'[1]Búsquedas a tres meses'!$B$2:$Q$2,'[1]Búsquedas a tres meses'!$B$5:$Q$101))</f>
        <v>51660</v>
      </c>
      <c r="N194" s="3" cm="1">
        <f t="array" ref="N194">_xlfn.XLOOKUP(transformación!B185,'[1]Búsquedas a 6 meses'!$A$5:$A$101,_xlfn.XLOOKUP($C$1,'[1]Búsquedas a 6 meses'!$B$2:$Q$2,'[1]Búsquedas a 6 meses'!$B$5:$Q$101))</f>
        <v>62328</v>
      </c>
    </row>
    <row r="195" spans="1:14" x14ac:dyDescent="0.3">
      <c r="A195" s="2" t="str">
        <f>'Viajeros Hoteles y Apartamet'!A195</f>
        <v>2020</v>
      </c>
      <c r="B195" s="2" t="str">
        <f>'Viajeros Hoteles y Apartamet'!B195</f>
        <v>4</v>
      </c>
      <c r="C195" s="3">
        <f>'Viajeros Hoteles y Apartamet'!T195</f>
        <v>0</v>
      </c>
      <c r="D195" s="3" cm="1">
        <f t="array" ref="D195">_xlfn.XLOOKUP(transformación!A186,'[1]Pib Pc'!$A$2:$A$81,_xlfn.XLOOKUP($C$1,'[1]Pib Pc'!B$1:P$1,'[1]Pib Pc'!$B$2:$P$81))</f>
        <v>4430</v>
      </c>
      <c r="E195" s="19" cm="1">
        <f t="array" ref="E195">_xlfn.XLOOKUP(transformación!B186,'[1]IPC Armonizado'!$A$2:$A$250,_xlfn.XLOOKUP($C$1,'[1]IPC Armonizado'!$B$1:$Q$1,'[1]IPC Armonizado'!$B$2:$Q$250))</f>
        <v>104.46</v>
      </c>
      <c r="F195" s="19" cm="1">
        <f t="array" ref="F195">_xlfn.XLOOKUP(transformación!A186,'[1]Desempleo armonizado'!$A$2:$A$101,_xlfn.XLOOKUP($C$1,'[1]Desempleo armonizado'!$B$1:$P$1,'[1]Desempleo armonizado'!$B$2:$P$101))</f>
        <v>5.6</v>
      </c>
      <c r="G195" s="26" cm="1">
        <f t="array" ref="G195">IFERROR(_xlfn.XLOOKUP(transformación!$B186,[1]Forwarkeys!$B$2:$B$1000,_xlfn.XLOOKUP($C$1,[1]Forwarkeys!$C$1:$BA$1,[1]Forwarkeys!$C$2:$BA$1000)),"-")</f>
        <v>186</v>
      </c>
      <c r="H195" s="19">
        <f>España!E195</f>
        <v>104.35</v>
      </c>
      <c r="I195" s="3">
        <f>[1]Aeropuerto!$P188</f>
        <v>4</v>
      </c>
      <c r="J195" s="3" cm="1">
        <f t="array" ref="J195">_xlfn.XLOOKUP(transformación!$B186,[1]Mortalidad!$A$2:$A$301,_xlfn.XLOOKUP($C$1,[1]Mortalidad!$B$1:$P$1,[1]Mortalidad!$B$2:$P$301))</f>
        <v>10406</v>
      </c>
      <c r="K195" s="19" cm="1">
        <f t="array" ref="K195">_xlfn.XLOOKUP(transformación!$B186,'[1]Indice del consumidor'!$A$2:$A$301,_xlfn.XLOOKUP($C$1,'[1]Indice del consumidor'!$B$1:$P$1,'[1]Indice del consumidor'!$B$2:$P$301))</f>
        <v>-41.6</v>
      </c>
      <c r="L195" s="3" cm="1">
        <f t="array" ref="L195">_xlfn.XLOOKUP(transformación!B186,'[1]Total Búsquedas'!$A$5:$A$101,_xlfn.XLOOKUP($C$1,'[1]Total Búsquedas'!$B$2:$Q$2,'[1]Total Búsquedas'!$B$5:$Q$101))</f>
        <v>9880</v>
      </c>
      <c r="M195" s="3" cm="1">
        <f t="array" ref="M195">_xlfn.XLOOKUP(transformación!B186,'[1]Búsquedas a tres meses'!$A$5:$A$101,_xlfn.XLOOKUP($C$1,'[1]Búsquedas a tres meses'!$B$2:$Q$2,'[1]Búsquedas a tres meses'!$B$5:$Q$101))</f>
        <v>6512</v>
      </c>
      <c r="N195" s="3" cm="1">
        <f t="array" ref="N195">_xlfn.XLOOKUP(transformación!B186,'[1]Búsquedas a 6 meses'!$A$5:$A$101,_xlfn.XLOOKUP($C$1,'[1]Búsquedas a 6 meses'!$B$2:$Q$2,'[1]Búsquedas a 6 meses'!$B$5:$Q$101))</f>
        <v>9456</v>
      </c>
    </row>
    <row r="196" spans="1:14" x14ac:dyDescent="0.3">
      <c r="A196" s="2" t="str">
        <f>'Viajeros Hoteles y Apartamet'!A196</f>
        <v>2020</v>
      </c>
      <c r="B196" s="2" t="str">
        <f>'Viajeros Hoteles y Apartamet'!B196</f>
        <v>5</v>
      </c>
      <c r="C196" s="3">
        <f>'Viajeros Hoteles y Apartamet'!T196</f>
        <v>0</v>
      </c>
      <c r="D196" s="3" cm="1">
        <f t="array" ref="D196">_xlfn.XLOOKUP(transformación!A187,'[1]Pib Pc'!$A$2:$A$81,_xlfn.XLOOKUP($C$1,'[1]Pib Pc'!B$1:P$1,'[1]Pib Pc'!$B$2:$P$81))</f>
        <v>4430</v>
      </c>
      <c r="E196" s="19" cm="1">
        <f t="array" ref="E196">_xlfn.XLOOKUP(transformación!B187,'[1]IPC Armonizado'!$A$2:$A$250,_xlfn.XLOOKUP($C$1,'[1]IPC Armonizado'!$B$1:$Q$1,'[1]IPC Armonizado'!$B$2:$Q$250))</f>
        <v>104.2</v>
      </c>
      <c r="F196" s="19" cm="1">
        <f t="array" ref="F196">_xlfn.XLOOKUP(transformación!A187,'[1]Desempleo armonizado'!$A$2:$A$101,_xlfn.XLOOKUP($C$1,'[1]Desempleo armonizado'!$B$1:$P$1,'[1]Desempleo armonizado'!$B$2:$P$101))</f>
        <v>5.6</v>
      </c>
      <c r="G196" s="26" cm="1">
        <f t="array" ref="G196">IFERROR(_xlfn.XLOOKUP(transformación!$B187,[1]Forwarkeys!$B$2:$B$1000,_xlfn.XLOOKUP($C$1,[1]Forwarkeys!$C$1:$BA$1,[1]Forwarkeys!$C$2:$BA$1000)),"-")</f>
        <v>2268</v>
      </c>
      <c r="H196" s="19">
        <f>España!E196</f>
        <v>104.41</v>
      </c>
      <c r="I196" s="3">
        <f>[1]Aeropuerto!$P189</f>
        <v>0</v>
      </c>
      <c r="J196" s="3" cm="1">
        <f t="array" ref="J196">_xlfn.XLOOKUP(transformación!$B187,[1]Mortalidad!$A$2:$A$301,_xlfn.XLOOKUP($C$1,[1]Mortalidad!$B$1:$P$1,[1]Mortalidad!$B$2:$P$301))</f>
        <v>9577</v>
      </c>
      <c r="K196" s="19" cm="1">
        <f t="array" ref="K196">_xlfn.XLOOKUP(transformación!$B187,'[1]Indice del consumidor'!$A$2:$A$301,_xlfn.XLOOKUP($C$1,'[1]Indice del consumidor'!$B$1:$P$1,'[1]Indice del consumidor'!$B$2:$P$301))</f>
        <v>-32.1</v>
      </c>
      <c r="L196" s="3" cm="1">
        <f t="array" ref="L196">_xlfn.XLOOKUP(transformación!B187,'[1]Total Búsquedas'!$A$5:$A$101,_xlfn.XLOOKUP($C$1,'[1]Total Búsquedas'!$B$2:$Q$2,'[1]Total Búsquedas'!$B$5:$Q$101))</f>
        <v>10446</v>
      </c>
      <c r="M196" s="3" cm="1">
        <f t="array" ref="M196">_xlfn.XLOOKUP(transformación!B187,'[1]Búsquedas a tres meses'!$A$5:$A$101,_xlfn.XLOOKUP($C$1,'[1]Búsquedas a tres meses'!$B$2:$Q$2,'[1]Búsquedas a tres meses'!$B$5:$Q$101))</f>
        <v>8154</v>
      </c>
      <c r="N196" s="3" cm="1">
        <f t="array" ref="N196">_xlfn.XLOOKUP(transformación!B187,'[1]Búsquedas a 6 meses'!$A$5:$A$101,_xlfn.XLOOKUP($C$1,'[1]Búsquedas a 6 meses'!$B$2:$Q$2,'[1]Búsquedas a 6 meses'!$B$5:$Q$101))</f>
        <v>10056</v>
      </c>
    </row>
    <row r="197" spans="1:14" x14ac:dyDescent="0.3">
      <c r="A197" s="2" t="str">
        <f>'Viajeros Hoteles y Apartamet'!A197</f>
        <v>2020</v>
      </c>
      <c r="B197" s="2" t="str">
        <f>'Viajeros Hoteles y Apartamet'!B197</f>
        <v>6</v>
      </c>
      <c r="C197" s="3">
        <f>'Viajeros Hoteles y Apartamet'!T197</f>
        <v>0</v>
      </c>
      <c r="D197" s="3" cm="1">
        <f t="array" ref="D197">_xlfn.XLOOKUP(transformación!A188,'[1]Pib Pc'!$A$2:$A$81,_xlfn.XLOOKUP($C$1,'[1]Pib Pc'!B$1:P$1,'[1]Pib Pc'!$B$2:$P$81))</f>
        <v>4430</v>
      </c>
      <c r="E197" s="19" cm="1">
        <f t="array" ref="E197">_xlfn.XLOOKUP(transformación!B188,'[1]IPC Armonizado'!$A$2:$A$250,_xlfn.XLOOKUP($C$1,'[1]IPC Armonizado'!$B$1:$Q$1,'[1]IPC Armonizado'!$B$2:$Q$250))</f>
        <v>105.5</v>
      </c>
      <c r="F197" s="19" cm="1">
        <f t="array" ref="F197">_xlfn.XLOOKUP(transformación!A188,'[1]Desempleo armonizado'!$A$2:$A$101,_xlfn.XLOOKUP($C$1,'[1]Desempleo armonizado'!$B$1:$P$1,'[1]Desempleo armonizado'!$B$2:$P$101))</f>
        <v>5.6</v>
      </c>
      <c r="G197" s="26" cm="1">
        <f t="array" ref="G197">IFERROR(_xlfn.XLOOKUP(transformación!$B188,[1]Forwarkeys!$B$2:$B$1000,_xlfn.XLOOKUP($C$1,[1]Forwarkeys!$C$1:$BA$1,[1]Forwarkeys!$C$2:$BA$1000)),"-")</f>
        <v>0</v>
      </c>
      <c r="H197" s="19">
        <f>España!E197</f>
        <v>104.87</v>
      </c>
      <c r="I197" s="3">
        <f>[1]Aeropuerto!$P190</f>
        <v>6</v>
      </c>
      <c r="J197" s="3" cm="1">
        <f t="array" ref="J197">_xlfn.XLOOKUP(transformación!$B188,[1]Mortalidad!$A$2:$A$301,_xlfn.XLOOKUP($C$1,[1]Mortalidad!$B$1:$P$1,[1]Mortalidad!$B$2:$P$301))</f>
        <v>8547</v>
      </c>
      <c r="K197" s="19" cm="1">
        <f t="array" ref="K197">_xlfn.XLOOKUP(transformación!$B188,'[1]Indice del consumidor'!$A$2:$A$301,_xlfn.XLOOKUP($C$1,'[1]Indice del consumidor'!$B$1:$P$1,'[1]Indice del consumidor'!$B$2:$P$301))</f>
        <v>-25.7</v>
      </c>
      <c r="L197" s="3" cm="1">
        <f t="array" ref="L197">_xlfn.XLOOKUP(transformación!B188,'[1]Total Búsquedas'!$A$5:$A$101,_xlfn.XLOOKUP($C$1,'[1]Total Búsquedas'!$B$2:$Q$2,'[1]Total Búsquedas'!$B$5:$Q$101))</f>
        <v>16407</v>
      </c>
      <c r="M197" s="3" cm="1">
        <f t="array" ref="M197">_xlfn.XLOOKUP(transformación!B188,'[1]Búsquedas a tres meses'!$A$5:$A$101,_xlfn.XLOOKUP($C$1,'[1]Búsquedas a tres meses'!$B$2:$Q$2,'[1]Búsquedas a tres meses'!$B$5:$Q$101))</f>
        <v>14229</v>
      </c>
      <c r="N197" s="3" cm="1">
        <f t="array" ref="N197">_xlfn.XLOOKUP(transformación!B188,'[1]Búsquedas a 6 meses'!$A$5:$A$101,_xlfn.XLOOKUP($C$1,'[1]Búsquedas a 6 meses'!$B$2:$Q$2,'[1]Búsquedas a 6 meses'!$B$5:$Q$101))</f>
        <v>15748</v>
      </c>
    </row>
    <row r="198" spans="1:14" x14ac:dyDescent="0.3">
      <c r="A198" s="2" t="str">
        <f>'Viajeros Hoteles y Apartamet'!A198</f>
        <v>2020</v>
      </c>
      <c r="B198" s="2" t="str">
        <f>'Viajeros Hoteles y Apartamet'!B198</f>
        <v>7</v>
      </c>
      <c r="C198" s="3">
        <f>'Viajeros Hoteles y Apartamet'!T198</f>
        <v>7553</v>
      </c>
      <c r="D198" s="3" cm="1">
        <f t="array" ref="D198">_xlfn.XLOOKUP(transformación!A189,'[1]Pib Pc'!$A$2:$A$81,_xlfn.XLOOKUP($C$1,'[1]Pib Pc'!B$1:P$1,'[1]Pib Pc'!$B$2:$P$81))</f>
        <v>5020</v>
      </c>
      <c r="E198" s="19" cm="1">
        <f t="array" ref="E198">_xlfn.XLOOKUP(transformación!B189,'[1]IPC Armonizado'!$A$2:$A$250,_xlfn.XLOOKUP($C$1,'[1]IPC Armonizado'!$B$1:$Q$1,'[1]IPC Armonizado'!$B$2:$Q$250))</f>
        <v>103.38</v>
      </c>
      <c r="F198" s="19" cm="1">
        <f t="array" ref="F198">_xlfn.XLOOKUP(transformación!A189,'[1]Desempleo armonizado'!$A$2:$A$101,_xlfn.XLOOKUP($C$1,'[1]Desempleo armonizado'!$B$1:$P$1,'[1]Desempleo armonizado'!$B$2:$P$101))</f>
        <v>7.9</v>
      </c>
      <c r="G198" s="26" cm="1">
        <f t="array" ref="G198">IFERROR(_xlfn.XLOOKUP(transformación!$B189,[1]Forwarkeys!$B$2:$B$1000,_xlfn.XLOOKUP($C$1,[1]Forwarkeys!$C$1:$BA$1,[1]Forwarkeys!$C$2:$BA$1000)),"-")</f>
        <v>910</v>
      </c>
      <c r="H198" s="19">
        <f>España!E198</f>
        <v>103.23</v>
      </c>
      <c r="I198" s="3">
        <f>[1]Aeropuerto!$P191</f>
        <v>703</v>
      </c>
      <c r="J198" s="3" cm="1">
        <f t="array" ref="J198">_xlfn.XLOOKUP(transformación!$B189,[1]Mortalidad!$A$2:$A$301,_xlfn.XLOOKUP($C$1,[1]Mortalidad!$B$1:$P$1,[1]Mortalidad!$B$2:$P$301))</f>
        <v>10391</v>
      </c>
      <c r="K198" s="19" cm="1">
        <f t="array" ref="K198">_xlfn.XLOOKUP(transformación!$B189,'[1]Indice del consumidor'!$A$2:$A$301,_xlfn.XLOOKUP($C$1,'[1]Indice del consumidor'!$B$1:$P$1,'[1]Indice del consumidor'!$B$2:$P$301))</f>
        <v>-27.1</v>
      </c>
      <c r="L198" s="3" cm="1">
        <f t="array" ref="L198">_xlfn.XLOOKUP(transformación!B189,'[1]Total Búsquedas'!$A$5:$A$101,_xlfn.XLOOKUP($C$1,'[1]Total Búsquedas'!$B$2:$Q$2,'[1]Total Búsquedas'!$B$5:$Q$101))</f>
        <v>20737</v>
      </c>
      <c r="M198" s="3" cm="1">
        <f t="array" ref="M198">_xlfn.XLOOKUP(transformación!B189,'[1]Búsquedas a tres meses'!$A$5:$A$101,_xlfn.XLOOKUP($C$1,'[1]Búsquedas a tres meses'!$B$2:$Q$2,'[1]Búsquedas a tres meses'!$B$5:$Q$101))</f>
        <v>18784</v>
      </c>
      <c r="N198" s="3" cm="1">
        <f t="array" ref="N198">_xlfn.XLOOKUP(transformación!B189,'[1]Búsquedas a 6 meses'!$A$5:$A$101,_xlfn.XLOOKUP($C$1,'[1]Búsquedas a 6 meses'!$B$2:$Q$2,'[1]Búsquedas a 6 meses'!$B$5:$Q$101))</f>
        <v>20016</v>
      </c>
    </row>
    <row r="199" spans="1:14" x14ac:dyDescent="0.3">
      <c r="A199" s="2" t="str">
        <f>'Viajeros Hoteles y Apartamet'!A199</f>
        <v>2020</v>
      </c>
      <c r="B199" s="2" t="str">
        <f>'Viajeros Hoteles y Apartamet'!B199</f>
        <v>8</v>
      </c>
      <c r="C199" s="3">
        <f>'Viajeros Hoteles y Apartamet'!T199</f>
        <v>14944</v>
      </c>
      <c r="D199" s="3" cm="1">
        <f t="array" ref="D199">_xlfn.XLOOKUP(transformación!A190,'[1]Pib Pc'!$A$2:$A$81,_xlfn.XLOOKUP($C$1,'[1]Pib Pc'!B$1:P$1,'[1]Pib Pc'!$B$2:$P$81))</f>
        <v>5020</v>
      </c>
      <c r="E199" s="19" cm="1">
        <f t="array" ref="E199">_xlfn.XLOOKUP(transformación!B190,'[1]IPC Armonizado'!$A$2:$A$250,_xlfn.XLOOKUP($C$1,'[1]IPC Armonizado'!$B$1:$Q$1,'[1]IPC Armonizado'!$B$2:$Q$250))</f>
        <v>103.12</v>
      </c>
      <c r="F199" s="19" cm="1">
        <f t="array" ref="F199">_xlfn.XLOOKUP(transformación!A190,'[1]Desempleo armonizado'!$A$2:$A$101,_xlfn.XLOOKUP($C$1,'[1]Desempleo armonizado'!$B$1:$P$1,'[1]Desempleo armonizado'!$B$2:$P$101))</f>
        <v>7.9</v>
      </c>
      <c r="G199" s="26" cm="1">
        <f t="array" ref="G199">IFERROR(_xlfn.XLOOKUP(transformación!$B190,[1]Forwarkeys!$B$2:$B$1000,_xlfn.XLOOKUP($C$1,[1]Forwarkeys!$C$1:$BA$1,[1]Forwarkeys!$C$2:$BA$1000)),"-")</f>
        <v>4641</v>
      </c>
      <c r="H199" s="19">
        <f>España!E199</f>
        <v>103.23</v>
      </c>
      <c r="I199" s="3">
        <f>[1]Aeropuerto!$P192</f>
        <v>2637</v>
      </c>
      <c r="J199" s="3" cm="1">
        <f t="array" ref="J199">_xlfn.XLOOKUP(transformación!$B190,[1]Mortalidad!$A$2:$A$301,_xlfn.XLOOKUP($C$1,[1]Mortalidad!$B$1:$P$1,[1]Mortalidad!$B$2:$P$301))</f>
        <v>8932</v>
      </c>
      <c r="K199" s="19" cm="1">
        <f t="array" ref="K199">_xlfn.XLOOKUP(transformación!$B190,'[1]Indice del consumidor'!$A$2:$A$301,_xlfn.XLOOKUP($C$1,'[1]Indice del consumidor'!$B$1:$P$1,'[1]Indice del consumidor'!$B$2:$P$301))</f>
        <v>-25.3</v>
      </c>
      <c r="L199" s="3" cm="1">
        <f t="array" ref="L199">_xlfn.XLOOKUP(transformación!B190,'[1]Total Búsquedas'!$A$5:$A$101,_xlfn.XLOOKUP($C$1,'[1]Total Búsquedas'!$B$2:$Q$2,'[1]Total Búsquedas'!$B$5:$Q$101))</f>
        <v>26109</v>
      </c>
      <c r="M199" s="3" cm="1">
        <f t="array" ref="M199">_xlfn.XLOOKUP(transformación!B190,'[1]Búsquedas a tres meses'!$A$5:$A$101,_xlfn.XLOOKUP($C$1,'[1]Búsquedas a tres meses'!$B$2:$Q$2,'[1]Búsquedas a tres meses'!$B$5:$Q$101))</f>
        <v>23588</v>
      </c>
      <c r="N199" s="3" cm="1">
        <f t="array" ref="N199">_xlfn.XLOOKUP(transformación!B190,'[1]Búsquedas a 6 meses'!$A$5:$A$101,_xlfn.XLOOKUP($C$1,'[1]Búsquedas a 6 meses'!$B$2:$Q$2,'[1]Búsquedas a 6 meses'!$B$5:$Q$101))</f>
        <v>25125</v>
      </c>
    </row>
    <row r="200" spans="1:14" x14ac:dyDescent="0.3">
      <c r="A200" s="2" t="str">
        <f>'Viajeros Hoteles y Apartamet'!A200</f>
        <v>2020</v>
      </c>
      <c r="B200" s="2" t="str">
        <f>'Viajeros Hoteles y Apartamet'!B200</f>
        <v>9</v>
      </c>
      <c r="C200" s="3">
        <f>'Viajeros Hoteles y Apartamet'!T200</f>
        <v>6399</v>
      </c>
      <c r="D200" s="3" cm="1">
        <f t="array" ref="D200">_xlfn.XLOOKUP(transformación!A191,'[1]Pib Pc'!$A$2:$A$81,_xlfn.XLOOKUP($C$1,'[1]Pib Pc'!B$1:P$1,'[1]Pib Pc'!$B$2:$P$81))</f>
        <v>5020</v>
      </c>
      <c r="E200" s="19" cm="1">
        <f t="array" ref="E200">_xlfn.XLOOKUP(transformación!B191,'[1]IPC Armonizado'!$A$2:$A$250,_xlfn.XLOOKUP($C$1,'[1]IPC Armonizado'!$B$1:$Q$1,'[1]IPC Armonizado'!$B$2:$Q$250))</f>
        <v>103.92</v>
      </c>
      <c r="F200" s="19" cm="1">
        <f t="array" ref="F200">_xlfn.XLOOKUP(transformación!A191,'[1]Desempleo armonizado'!$A$2:$A$101,_xlfn.XLOOKUP($C$1,'[1]Desempleo armonizado'!$B$1:$P$1,'[1]Desempleo armonizado'!$B$2:$P$101))</f>
        <v>7.9</v>
      </c>
      <c r="G200" s="26" cm="1">
        <f t="array" ref="G200">IFERROR(_xlfn.XLOOKUP(transformación!$B191,[1]Forwarkeys!$B$2:$B$1000,_xlfn.XLOOKUP($C$1,[1]Forwarkeys!$C$1:$BA$1,[1]Forwarkeys!$C$2:$BA$1000)),"-")</f>
        <v>3731</v>
      </c>
      <c r="H200" s="19">
        <f>España!E200</f>
        <v>103.69</v>
      </c>
      <c r="I200" s="3">
        <f>[1]Aeropuerto!$P193</f>
        <v>2024</v>
      </c>
      <c r="J200" s="3" cm="1">
        <f t="array" ref="J200">_xlfn.XLOOKUP(transformación!$B191,[1]Mortalidad!$A$2:$A$301,_xlfn.XLOOKUP($C$1,[1]Mortalidad!$B$1:$P$1,[1]Mortalidad!$B$2:$P$301))</f>
        <v>8970</v>
      </c>
      <c r="K200" s="19" cm="1">
        <f t="array" ref="K200">_xlfn.XLOOKUP(transformación!$B191,'[1]Indice del consumidor'!$A$2:$A$301,_xlfn.XLOOKUP($C$1,'[1]Indice del consumidor'!$B$1:$P$1,'[1]Indice del consumidor'!$B$2:$P$301))</f>
        <v>-26.6</v>
      </c>
      <c r="L200" s="3" cm="1">
        <f t="array" ref="L200">_xlfn.XLOOKUP(transformación!B191,'[1]Total Búsquedas'!$A$5:$A$101,_xlfn.XLOOKUP($C$1,'[1]Total Búsquedas'!$B$2:$Q$2,'[1]Total Búsquedas'!$B$5:$Q$101))</f>
        <v>28453</v>
      </c>
      <c r="M200" s="3" cm="1">
        <f t="array" ref="M200">_xlfn.XLOOKUP(transformación!B191,'[1]Búsquedas a tres meses'!$A$5:$A$101,_xlfn.XLOOKUP($C$1,'[1]Búsquedas a tres meses'!$B$2:$Q$2,'[1]Búsquedas a tres meses'!$B$5:$Q$101))</f>
        <v>26332</v>
      </c>
      <c r="N200" s="3" cm="1">
        <f t="array" ref="N200">_xlfn.XLOOKUP(transformación!B191,'[1]Búsquedas a 6 meses'!$A$5:$A$101,_xlfn.XLOOKUP($C$1,'[1]Búsquedas a 6 meses'!$B$2:$Q$2,'[1]Búsquedas a 6 meses'!$B$5:$Q$101))</f>
        <v>27526</v>
      </c>
    </row>
    <row r="201" spans="1:14" x14ac:dyDescent="0.3">
      <c r="A201" s="2" t="str">
        <f>'Viajeros Hoteles y Apartamet'!A201</f>
        <v>2020</v>
      </c>
      <c r="B201" s="2" t="str">
        <f>'Viajeros Hoteles y Apartamet'!B201</f>
        <v>10</v>
      </c>
      <c r="C201" s="3">
        <f>'Viajeros Hoteles y Apartamet'!T201</f>
        <v>2846</v>
      </c>
      <c r="D201" s="3" cm="1">
        <f t="array" ref="D201">_xlfn.XLOOKUP(transformación!A192,'[1]Pib Pc'!$A$2:$A$81,_xlfn.XLOOKUP($C$1,'[1]Pib Pc'!B$1:P$1,'[1]Pib Pc'!$B$2:$P$81))</f>
        <v>5110</v>
      </c>
      <c r="E201" s="19" cm="1">
        <f t="array" ref="E201">_xlfn.XLOOKUP(transformación!B192,'[1]IPC Armonizado'!$A$2:$A$250,_xlfn.XLOOKUP($C$1,'[1]IPC Armonizado'!$B$1:$Q$1,'[1]IPC Armonizado'!$B$2:$Q$250))</f>
        <v>103.8</v>
      </c>
      <c r="F201" s="19" cm="1">
        <f t="array" ref="F201">_xlfn.XLOOKUP(transformación!A192,'[1]Desempleo armonizado'!$A$2:$A$101,_xlfn.XLOOKUP($C$1,'[1]Desempleo armonizado'!$B$1:$P$1,'[1]Desempleo armonizado'!$B$2:$P$101))</f>
        <v>7.2</v>
      </c>
      <c r="G201" s="26" cm="1">
        <f t="array" ref="G201">IFERROR(_xlfn.XLOOKUP(transformación!$B192,[1]Forwarkeys!$B$2:$B$1000,_xlfn.XLOOKUP($C$1,[1]Forwarkeys!$C$1:$BA$1,[1]Forwarkeys!$C$2:$BA$1000)),"-")</f>
        <v>2975</v>
      </c>
      <c r="H201" s="19">
        <f>España!E201</f>
        <v>104.01</v>
      </c>
      <c r="I201" s="3">
        <f>[1]Aeropuerto!$P194</f>
        <v>1371</v>
      </c>
      <c r="J201" s="3" cm="1">
        <f t="array" ref="J201">_xlfn.XLOOKUP(transformación!$B192,[1]Mortalidad!$A$2:$A$301,_xlfn.XLOOKUP($C$1,[1]Mortalidad!$B$1:$P$1,[1]Mortalidad!$B$2:$P$301))</f>
        <v>9854</v>
      </c>
      <c r="K201" s="19" cm="1">
        <f t="array" ref="K201">_xlfn.XLOOKUP(transformación!$B192,'[1]Indice del consumidor'!$A$2:$A$301,_xlfn.XLOOKUP($C$1,'[1]Indice del consumidor'!$B$1:$P$1,'[1]Indice del consumidor'!$B$2:$P$301))</f>
        <v>-24.6</v>
      </c>
      <c r="L201" s="3" cm="1">
        <f t="array" ref="L201">_xlfn.XLOOKUP(transformación!B192,'[1]Total Búsquedas'!$A$5:$A$101,_xlfn.XLOOKUP($C$1,'[1]Total Búsquedas'!$B$2:$Q$2,'[1]Total Búsquedas'!$B$5:$Q$101))</f>
        <v>25559</v>
      </c>
      <c r="M201" s="3" cm="1">
        <f t="array" ref="M201">_xlfn.XLOOKUP(transformación!B192,'[1]Búsquedas a tres meses'!$A$5:$A$101,_xlfn.XLOOKUP($C$1,'[1]Búsquedas a tres meses'!$B$2:$Q$2,'[1]Búsquedas a tres meses'!$B$5:$Q$101))</f>
        <v>23669</v>
      </c>
      <c r="N201" s="3" cm="1">
        <f t="array" ref="N201">_xlfn.XLOOKUP(transformación!B192,'[1]Búsquedas a 6 meses'!$A$5:$A$101,_xlfn.XLOOKUP($C$1,'[1]Búsquedas a 6 meses'!$B$2:$Q$2,'[1]Búsquedas a 6 meses'!$B$5:$Q$101))</f>
        <v>24726</v>
      </c>
    </row>
    <row r="202" spans="1:14" x14ac:dyDescent="0.3">
      <c r="A202" s="2" t="str">
        <f>'Viajeros Hoteles y Apartamet'!A202</f>
        <v>2020</v>
      </c>
      <c r="B202" s="2" t="str">
        <f>'Viajeros Hoteles y Apartamet'!B202</f>
        <v>11</v>
      </c>
      <c r="C202" s="3">
        <f>'Viajeros Hoteles y Apartamet'!T202</f>
        <v>1214</v>
      </c>
      <c r="D202" s="3" cm="1">
        <f t="array" ref="D202">_xlfn.XLOOKUP(transformación!A193,'[1]Pib Pc'!$A$2:$A$81,_xlfn.XLOOKUP($C$1,'[1]Pib Pc'!B$1:P$1,'[1]Pib Pc'!$B$2:$P$81))</f>
        <v>5110</v>
      </c>
      <c r="E202" s="19" cm="1">
        <f t="array" ref="E202">_xlfn.XLOOKUP(transformación!B193,'[1]IPC Armonizado'!$A$2:$A$250,_xlfn.XLOOKUP($C$1,'[1]IPC Armonizado'!$B$1:$Q$1,'[1]IPC Armonizado'!$B$2:$Q$250))</f>
        <v>103.24</v>
      </c>
      <c r="F202" s="19" cm="1">
        <f t="array" ref="F202">_xlfn.XLOOKUP(transformación!A193,'[1]Desempleo armonizado'!$A$2:$A$101,_xlfn.XLOOKUP($C$1,'[1]Desempleo armonizado'!$B$1:$P$1,'[1]Desempleo armonizado'!$B$2:$P$101))</f>
        <v>7.2</v>
      </c>
      <c r="G202" s="26" cm="1">
        <f t="array" ref="G202">IFERROR(_xlfn.XLOOKUP(transformación!$B193,[1]Forwarkeys!$B$2:$B$1000,_xlfn.XLOOKUP($C$1,[1]Forwarkeys!$C$1:$BA$1,[1]Forwarkeys!$C$2:$BA$1000)),"-")</f>
        <v>2835</v>
      </c>
      <c r="H202" s="19">
        <f>España!E202</f>
        <v>104.12</v>
      </c>
      <c r="I202" s="3">
        <f>[1]Aeropuerto!$P195</f>
        <v>971</v>
      </c>
      <c r="J202" s="3" cm="1">
        <f t="array" ref="J202">_xlfn.XLOOKUP(transformación!$B193,[1]Mortalidad!$A$2:$A$301,_xlfn.XLOOKUP($C$1,[1]Mortalidad!$B$1:$P$1,[1]Mortalidad!$B$2:$P$301))</f>
        <v>11462</v>
      </c>
      <c r="K202" s="19" cm="1">
        <f t="array" ref="K202">_xlfn.XLOOKUP(transformación!$B193,'[1]Indice del consumidor'!$A$2:$A$301,_xlfn.XLOOKUP($C$1,'[1]Indice del consumidor'!$B$1:$P$1,'[1]Indice del consumidor'!$B$2:$P$301))</f>
        <v>-29.6</v>
      </c>
      <c r="L202" s="3" cm="1">
        <f t="array" ref="L202">_xlfn.XLOOKUP(transformación!B193,'[1]Total Búsquedas'!$A$5:$A$101,_xlfn.XLOOKUP($C$1,'[1]Total Búsquedas'!$B$2:$Q$2,'[1]Total Búsquedas'!$B$5:$Q$101))</f>
        <v>24004</v>
      </c>
      <c r="M202" s="3" cm="1">
        <f t="array" ref="M202">_xlfn.XLOOKUP(transformación!B193,'[1]Búsquedas a tres meses'!$A$5:$A$101,_xlfn.XLOOKUP($C$1,'[1]Búsquedas a tres meses'!$B$2:$Q$2,'[1]Búsquedas a tres meses'!$B$5:$Q$101))</f>
        <v>21058</v>
      </c>
      <c r="N202" s="3" cm="1">
        <f t="array" ref="N202">_xlfn.XLOOKUP(transformación!B193,'[1]Búsquedas a 6 meses'!$A$5:$A$101,_xlfn.XLOOKUP($C$1,'[1]Búsquedas a 6 meses'!$B$2:$Q$2,'[1]Búsquedas a 6 meses'!$B$5:$Q$101))</f>
        <v>22915</v>
      </c>
    </row>
    <row r="203" spans="1:14" x14ac:dyDescent="0.3">
      <c r="A203" s="2" t="str">
        <f>'Viajeros Hoteles y Apartamet'!A203</f>
        <v>2020</v>
      </c>
      <c r="B203" s="2" t="str">
        <f>'Viajeros Hoteles y Apartamet'!B203</f>
        <v>12</v>
      </c>
      <c r="C203" s="3">
        <f>'Viajeros Hoteles y Apartamet'!T203</f>
        <v>2213</v>
      </c>
      <c r="D203" s="3" cm="1">
        <f t="array" ref="D203">_xlfn.XLOOKUP(transformación!A194,'[1]Pib Pc'!$A$2:$A$81,_xlfn.XLOOKUP($C$1,'[1]Pib Pc'!B$1:P$1,'[1]Pib Pc'!$B$2:$P$81))</f>
        <v>5110</v>
      </c>
      <c r="E203" s="19" cm="1">
        <f t="array" ref="E203">_xlfn.XLOOKUP(transformación!B194,'[1]IPC Armonizado'!$A$2:$A$250,_xlfn.XLOOKUP($C$1,'[1]IPC Armonizado'!$B$1:$Q$1,'[1]IPC Armonizado'!$B$2:$Q$250))</f>
        <v>103.1</v>
      </c>
      <c r="F203" s="19" cm="1">
        <f t="array" ref="F203">_xlfn.XLOOKUP(transformación!A194,'[1]Desempleo armonizado'!$A$2:$A$101,_xlfn.XLOOKUP($C$1,'[1]Desempleo armonizado'!$B$1:$P$1,'[1]Desempleo armonizado'!$B$2:$P$101))</f>
        <v>7.2</v>
      </c>
      <c r="G203" s="26" cm="1">
        <f t="array" ref="G203">IFERROR(_xlfn.XLOOKUP(transformación!$B194,[1]Forwarkeys!$B$2:$B$1000,_xlfn.XLOOKUP($C$1,[1]Forwarkeys!$C$1:$BA$1,[1]Forwarkeys!$C$2:$BA$1000)),"-")</f>
        <v>2030</v>
      </c>
      <c r="H203" s="19">
        <f>España!E203</f>
        <v>104.28</v>
      </c>
      <c r="I203" s="3">
        <f>[1]Aeropuerto!$P196</f>
        <v>731</v>
      </c>
      <c r="J203" s="3" cm="1">
        <f t="array" ref="J203">_xlfn.XLOOKUP(transformación!$B194,[1]Mortalidad!$A$2:$A$301,_xlfn.XLOOKUP($C$1,[1]Mortalidad!$B$1:$P$1,[1]Mortalidad!$B$2:$P$301))</f>
        <v>12970</v>
      </c>
      <c r="K203" s="19" cm="1">
        <f t="array" ref="K203">_xlfn.XLOOKUP(transformación!$B194,'[1]Indice del consumidor'!$A$2:$A$301,_xlfn.XLOOKUP($C$1,'[1]Indice del consumidor'!$B$1:$P$1,'[1]Indice del consumidor'!$B$2:$P$301))</f>
        <v>-24.3</v>
      </c>
      <c r="L203" s="3" cm="1">
        <f t="array" ref="L203">_xlfn.XLOOKUP(transformación!B194,'[1]Total Búsquedas'!$A$5:$A$101,_xlfn.XLOOKUP($C$1,'[1]Total Búsquedas'!$B$2:$Q$2,'[1]Total Búsquedas'!$B$5:$Q$101))</f>
        <v>25195</v>
      </c>
      <c r="M203" s="3" cm="1">
        <f t="array" ref="M203">_xlfn.XLOOKUP(transformación!B194,'[1]Búsquedas a tres meses'!$A$5:$A$101,_xlfn.XLOOKUP($C$1,'[1]Búsquedas a tres meses'!$B$2:$Q$2,'[1]Búsquedas a tres meses'!$B$5:$Q$101))</f>
        <v>22260</v>
      </c>
      <c r="N203" s="3" cm="1">
        <f t="array" ref="N203">_xlfn.XLOOKUP(transformación!B194,'[1]Búsquedas a 6 meses'!$A$5:$A$101,_xlfn.XLOOKUP($C$1,'[1]Búsquedas a 6 meses'!$B$2:$Q$2,'[1]Búsquedas a 6 meses'!$B$5:$Q$101))</f>
        <v>24083</v>
      </c>
    </row>
    <row r="204" spans="1:14" x14ac:dyDescent="0.3">
      <c r="A204" s="2" t="str">
        <f>'Viajeros Hoteles y Apartamet'!A204</f>
        <v>2021</v>
      </c>
      <c r="B204" s="2" t="str">
        <f>'Viajeros Hoteles y Apartamet'!B204</f>
        <v>1</v>
      </c>
      <c r="C204" s="3">
        <f>'Viajeros Hoteles y Apartamet'!T204</f>
        <v>752</v>
      </c>
      <c r="D204" s="3" cm="1">
        <f t="array" ref="D204">_xlfn.XLOOKUP(transformación!A195,'[1]Pib Pc'!$A$2:$A$81,_xlfn.XLOOKUP($C$1,'[1]Pib Pc'!B$1:P$1,'[1]Pib Pc'!$B$2:$P$81))</f>
        <v>4790</v>
      </c>
      <c r="E204" s="19" cm="1">
        <f t="array" ref="E204">_xlfn.XLOOKUP(transformación!B195,'[1]IPC Armonizado'!$A$2:$A$250,_xlfn.XLOOKUP($C$1,'[1]IPC Armonizado'!$B$1:$Q$1,'[1]IPC Armonizado'!$B$2:$Q$250))</f>
        <v>102.76</v>
      </c>
      <c r="F204" s="19" cm="1">
        <f t="array" ref="F204">_xlfn.XLOOKUP(transformación!A195,'[1]Desempleo armonizado'!$A$2:$A$101,_xlfn.XLOOKUP($C$1,'[1]Desempleo armonizado'!$B$1:$P$1,'[1]Desempleo armonizado'!$B$2:$P$101))</f>
        <v>7.3</v>
      </c>
      <c r="G204" s="26" cm="1">
        <f t="array" ref="G204">IFERROR(_xlfn.XLOOKUP(transformación!$B195,[1]Forwarkeys!$B$2:$B$1000,_xlfn.XLOOKUP($C$1,[1]Forwarkeys!$C$1:$BA$1,[1]Forwarkeys!$C$2:$BA$1000)),"-")</f>
        <v>1820</v>
      </c>
      <c r="H204" s="19">
        <f>España!E204</f>
        <v>103.87</v>
      </c>
      <c r="I204" s="3">
        <f>[1]Aeropuerto!$P197</f>
        <v>559</v>
      </c>
      <c r="J204" s="3" cm="1">
        <f t="array" ref="J204">_xlfn.XLOOKUP(transformación!$B195,[1]Mortalidad!$A$2:$A$301,_xlfn.XLOOKUP($C$1,[1]Mortalidad!$B$1:$P$1,[1]Mortalidad!$B$2:$P$301))</f>
        <v>19646</v>
      </c>
      <c r="K204" s="19" cm="1">
        <f t="array" ref="K204">_xlfn.XLOOKUP(transformación!$B195,'[1]Indice del consumidor'!$A$2:$A$301,_xlfn.XLOOKUP($C$1,'[1]Indice del consumidor'!$B$1:$P$1,'[1]Indice del consumidor'!$B$2:$P$301))</f>
        <v>-23.1</v>
      </c>
      <c r="L204" s="3" cm="1">
        <f t="array" ref="L204">_xlfn.XLOOKUP(transformación!B195,'[1]Total Búsquedas'!$A$5:$A$101,_xlfn.XLOOKUP($C$1,'[1]Total Búsquedas'!$B$2:$Q$2,'[1]Total Búsquedas'!$B$5:$Q$101))</f>
        <v>18738</v>
      </c>
      <c r="M204" s="3" cm="1">
        <f t="array" ref="M204">_xlfn.XLOOKUP(transformación!B195,'[1]Búsquedas a tres meses'!$A$5:$A$101,_xlfn.XLOOKUP($C$1,'[1]Búsquedas a tres meses'!$B$2:$Q$2,'[1]Búsquedas a tres meses'!$B$5:$Q$101))</f>
        <v>14707</v>
      </c>
      <c r="N204" s="3" cm="1">
        <f t="array" ref="N204">_xlfn.XLOOKUP(transformación!B195,'[1]Búsquedas a 6 meses'!$A$5:$A$101,_xlfn.XLOOKUP($C$1,'[1]Búsquedas a 6 meses'!$B$2:$Q$2,'[1]Búsquedas a 6 meses'!$B$5:$Q$101))</f>
        <v>17065</v>
      </c>
    </row>
    <row r="205" spans="1:14" x14ac:dyDescent="0.3">
      <c r="A205" s="2" t="str">
        <f>'Viajeros Hoteles y Apartamet'!A205</f>
        <v>2021</v>
      </c>
      <c r="B205" s="2" t="str">
        <f>'Viajeros Hoteles y Apartamet'!B205</f>
        <v>2</v>
      </c>
      <c r="C205" s="3">
        <f>'Viajeros Hoteles y Apartamet'!T205</f>
        <v>451</v>
      </c>
      <c r="D205" s="3" cm="1">
        <f t="array" ref="D205">_xlfn.XLOOKUP(transformación!A196,'[1]Pib Pc'!$A$2:$A$81,_xlfn.XLOOKUP($C$1,'[1]Pib Pc'!B$1:P$1,'[1]Pib Pc'!$B$2:$P$81))</f>
        <v>4790</v>
      </c>
      <c r="E205" s="19" cm="1">
        <f t="array" ref="E205">_xlfn.XLOOKUP(transformación!B196,'[1]IPC Armonizado'!$A$2:$A$250,_xlfn.XLOOKUP($C$1,'[1]IPC Armonizado'!$B$1:$Q$1,'[1]IPC Armonizado'!$B$2:$Q$250))</f>
        <v>102.27</v>
      </c>
      <c r="F205" s="19" cm="1">
        <f t="array" ref="F205">_xlfn.XLOOKUP(transformación!A196,'[1]Desempleo armonizado'!$A$2:$A$101,_xlfn.XLOOKUP($C$1,'[1]Desempleo armonizado'!$B$1:$P$1,'[1]Desempleo armonizado'!$B$2:$P$101))</f>
        <v>7.3</v>
      </c>
      <c r="G205" s="26" cm="1">
        <f t="array" ref="G205">IFERROR(_xlfn.XLOOKUP(transformación!$B196,[1]Forwarkeys!$B$2:$B$1000,_xlfn.XLOOKUP($C$1,[1]Forwarkeys!$C$1:$BA$1,[1]Forwarkeys!$C$2:$BA$1000)),"-")</f>
        <v>910</v>
      </c>
      <c r="H205" s="19">
        <f>España!E205</f>
        <v>103.27</v>
      </c>
      <c r="I205" s="3">
        <f>[1]Aeropuerto!$P198</f>
        <v>156</v>
      </c>
      <c r="J205" s="3" cm="1">
        <f t="array" ref="J205">_xlfn.XLOOKUP(transformación!$B196,[1]Mortalidad!$A$2:$A$301,_xlfn.XLOOKUP($C$1,[1]Mortalidad!$B$1:$P$1,[1]Mortalidad!$B$2:$P$301))</f>
        <v>12747</v>
      </c>
      <c r="K205" s="19" cm="1">
        <f t="array" ref="K205">_xlfn.XLOOKUP(transformación!$B196,'[1]Indice del consumidor'!$A$2:$A$301,_xlfn.XLOOKUP($C$1,'[1]Indice del consumidor'!$B$1:$P$1,'[1]Indice del consumidor'!$B$2:$P$301))</f>
        <v>-25.8</v>
      </c>
      <c r="L205" s="3" cm="1">
        <f t="array" ref="L205">_xlfn.XLOOKUP(transformación!B196,'[1]Total Búsquedas'!$A$5:$A$101,_xlfn.XLOOKUP($C$1,'[1]Total Búsquedas'!$B$2:$Q$2,'[1]Total Búsquedas'!$B$5:$Q$101))</f>
        <v>16856</v>
      </c>
      <c r="M205" s="3" cm="1">
        <f t="array" ref="M205">_xlfn.XLOOKUP(transformación!B196,'[1]Búsquedas a tres meses'!$A$5:$A$101,_xlfn.XLOOKUP($C$1,'[1]Búsquedas a tres meses'!$B$2:$Q$2,'[1]Búsquedas a tres meses'!$B$5:$Q$101))</f>
        <v>10348</v>
      </c>
      <c r="N205" s="3" cm="1">
        <f t="array" ref="N205">_xlfn.XLOOKUP(transformación!B196,'[1]Búsquedas a 6 meses'!$A$5:$A$101,_xlfn.XLOOKUP($C$1,'[1]Búsquedas a 6 meses'!$B$2:$Q$2,'[1]Búsquedas a 6 meses'!$B$5:$Q$101))</f>
        <v>15214</v>
      </c>
    </row>
    <row r="206" spans="1:14" x14ac:dyDescent="0.3">
      <c r="A206" s="2" t="str">
        <f>'Viajeros Hoteles y Apartamet'!A206</f>
        <v>2021</v>
      </c>
      <c r="B206" s="2" t="str">
        <f>'Viajeros Hoteles y Apartamet'!B206</f>
        <v>3</v>
      </c>
      <c r="C206" s="3">
        <f>'Viajeros Hoteles y Apartamet'!T206</f>
        <v>1484</v>
      </c>
      <c r="D206" s="3" cm="1">
        <f t="array" ref="D206">_xlfn.XLOOKUP(transformación!A197,'[1]Pib Pc'!$A$2:$A$81,_xlfn.XLOOKUP($C$1,'[1]Pib Pc'!B$1:P$1,'[1]Pib Pc'!$B$2:$P$81))</f>
        <v>4790</v>
      </c>
      <c r="E206" s="19" cm="1">
        <f t="array" ref="E206">_xlfn.XLOOKUP(transformación!B197,'[1]IPC Armonizado'!$A$2:$A$250,_xlfn.XLOOKUP($C$1,'[1]IPC Armonizado'!$B$1:$Q$1,'[1]IPC Armonizado'!$B$2:$Q$250))</f>
        <v>103.8</v>
      </c>
      <c r="F206" s="19" cm="1">
        <f t="array" ref="F206">_xlfn.XLOOKUP(transformación!A197,'[1]Desempleo armonizado'!$A$2:$A$101,_xlfn.XLOOKUP($C$1,'[1]Desempleo armonizado'!$B$1:$P$1,'[1]Desempleo armonizado'!$B$2:$P$101))</f>
        <v>7.3</v>
      </c>
      <c r="G206" s="26" cm="1">
        <f t="array" ref="G206">IFERROR(_xlfn.XLOOKUP(transformación!$B197,[1]Forwarkeys!$B$2:$B$1000,_xlfn.XLOOKUP($C$1,[1]Forwarkeys!$C$1:$BA$1,[1]Forwarkeys!$C$2:$BA$1000)),"-")</f>
        <v>1050</v>
      </c>
      <c r="H206" s="19">
        <f>España!E206</f>
        <v>105.22</v>
      </c>
      <c r="I206" s="3">
        <f>[1]Aeropuerto!$P199</f>
        <v>371</v>
      </c>
      <c r="J206" s="3" cm="1">
        <f t="array" ref="J206">_xlfn.XLOOKUP(transformación!$B197,[1]Mortalidad!$A$2:$A$301,_xlfn.XLOOKUP($C$1,[1]Mortalidad!$B$1:$P$1,[1]Mortalidad!$B$2:$P$301))</f>
        <v>9591</v>
      </c>
      <c r="K206" s="19" cm="1">
        <f t="array" ref="K206">_xlfn.XLOOKUP(transformación!$B197,'[1]Indice del consumidor'!$A$2:$A$301,_xlfn.XLOOKUP($C$1,'[1]Indice del consumidor'!$B$1:$P$1,'[1]Indice del consumidor'!$B$2:$P$301))</f>
        <v>-20.2</v>
      </c>
      <c r="L206" s="3" cm="1">
        <f t="array" ref="L206">_xlfn.XLOOKUP(transformación!B197,'[1]Total Búsquedas'!$A$5:$A$101,_xlfn.XLOOKUP($C$1,'[1]Total Búsquedas'!$B$2:$Q$2,'[1]Total Búsquedas'!$B$5:$Q$101))</f>
        <v>27132</v>
      </c>
      <c r="M206" s="3" cm="1">
        <f t="array" ref="M206">_xlfn.XLOOKUP(transformación!B197,'[1]Búsquedas a tres meses'!$A$5:$A$101,_xlfn.XLOOKUP($C$1,'[1]Búsquedas a tres meses'!$B$2:$Q$2,'[1]Búsquedas a tres meses'!$B$5:$Q$101))</f>
        <v>17979</v>
      </c>
      <c r="N206" s="3" cm="1">
        <f t="array" ref="N206">_xlfn.XLOOKUP(transformación!B197,'[1]Búsquedas a 6 meses'!$A$5:$A$101,_xlfn.XLOOKUP($C$1,'[1]Búsquedas a 6 meses'!$B$2:$Q$2,'[1]Búsquedas a 6 meses'!$B$5:$Q$101))</f>
        <v>25726</v>
      </c>
    </row>
    <row r="207" spans="1:14" x14ac:dyDescent="0.3">
      <c r="A207" s="2" t="str">
        <f>'Viajeros Hoteles y Apartamet'!A207</f>
        <v>2021</v>
      </c>
      <c r="B207" s="2" t="str">
        <f>'Viajeros Hoteles y Apartamet'!B207</f>
        <v>4</v>
      </c>
      <c r="C207" s="3">
        <f>'Viajeros Hoteles y Apartamet'!T207</f>
        <v>870</v>
      </c>
      <c r="D207" s="3" cm="1">
        <f t="array" ref="D207">_xlfn.XLOOKUP(transformación!A198,'[1]Pib Pc'!$A$2:$A$81,_xlfn.XLOOKUP($C$1,'[1]Pib Pc'!B$1:P$1,'[1]Pib Pc'!$B$2:$P$81))</f>
        <v>5220</v>
      </c>
      <c r="E207" s="19" cm="1">
        <f t="array" ref="E207">_xlfn.XLOOKUP(transformación!B198,'[1]IPC Armonizado'!$A$2:$A$250,_xlfn.XLOOKUP($C$1,'[1]IPC Armonizado'!$B$1:$Q$1,'[1]IPC Armonizado'!$B$2:$Q$250))</f>
        <v>104.36</v>
      </c>
      <c r="F207" s="19" cm="1">
        <f t="array" ref="F207">_xlfn.XLOOKUP(transformación!A198,'[1]Desempleo armonizado'!$A$2:$A$101,_xlfn.XLOOKUP($C$1,'[1]Desempleo armonizado'!$B$1:$P$1,'[1]Desempleo armonizado'!$B$2:$P$101))</f>
        <v>6.9</v>
      </c>
      <c r="G207" s="26" cm="1">
        <f t="array" ref="G207">IFERROR(_xlfn.XLOOKUP(transformación!$B198,[1]Forwarkeys!$B$2:$B$1000,_xlfn.XLOOKUP($C$1,[1]Forwarkeys!$C$1:$BA$1,[1]Forwarkeys!$C$2:$BA$1000)),"-")</f>
        <v>2240</v>
      </c>
      <c r="H207" s="19">
        <f>España!E207</f>
        <v>106.39</v>
      </c>
      <c r="I207" s="3">
        <f>[1]Aeropuerto!$P200</f>
        <v>805</v>
      </c>
      <c r="J207" s="3" cm="1">
        <f t="array" ref="J207">_xlfn.XLOOKUP(transformación!$B198,[1]Mortalidad!$A$2:$A$301,_xlfn.XLOOKUP($C$1,[1]Mortalidad!$B$1:$P$1,[1]Mortalidad!$B$2:$P$301))</f>
        <v>8417</v>
      </c>
      <c r="K207" s="19" cm="1">
        <f t="array" ref="K207">_xlfn.XLOOKUP(transformación!$B198,'[1]Indice del consumidor'!$A$2:$A$301,_xlfn.XLOOKUP($C$1,'[1]Indice del consumidor'!$B$1:$P$1,'[1]Indice del consumidor'!$B$2:$P$301))</f>
        <v>-17.100000000000001</v>
      </c>
      <c r="L207" s="3" cm="1">
        <f t="array" ref="L207">_xlfn.XLOOKUP(transformación!B198,'[1]Total Búsquedas'!$A$5:$A$101,_xlfn.XLOOKUP($C$1,'[1]Total Búsquedas'!$B$2:$Q$2,'[1]Total Búsquedas'!$B$5:$Q$101))</f>
        <v>27763</v>
      </c>
      <c r="M207" s="3" cm="1">
        <f t="array" ref="M207">_xlfn.XLOOKUP(transformación!B198,'[1]Búsquedas a tres meses'!$A$5:$A$101,_xlfn.XLOOKUP($C$1,'[1]Búsquedas a tres meses'!$B$2:$Q$2,'[1]Búsquedas a tres meses'!$B$5:$Q$101))</f>
        <v>21585</v>
      </c>
      <c r="N207" s="3" cm="1">
        <f t="array" ref="N207">_xlfn.XLOOKUP(transformación!B198,'[1]Búsquedas a 6 meses'!$A$5:$A$101,_xlfn.XLOOKUP($C$1,'[1]Búsquedas a 6 meses'!$B$2:$Q$2,'[1]Búsquedas a 6 meses'!$B$5:$Q$101))</f>
        <v>27168</v>
      </c>
    </row>
    <row r="208" spans="1:14" x14ac:dyDescent="0.3">
      <c r="A208" s="2" t="str">
        <f>'Viajeros Hoteles y Apartamet'!A208</f>
        <v>2021</v>
      </c>
      <c r="B208" s="2" t="str">
        <f>'Viajeros Hoteles y Apartamet'!B208</f>
        <v>5</v>
      </c>
      <c r="C208" s="3">
        <f>'Viajeros Hoteles y Apartamet'!T208</f>
        <v>3017</v>
      </c>
      <c r="D208" s="3" cm="1">
        <f t="array" ref="D208">_xlfn.XLOOKUP(transformación!A199,'[1]Pib Pc'!$A$2:$A$81,_xlfn.XLOOKUP($C$1,'[1]Pib Pc'!B$1:P$1,'[1]Pib Pc'!$B$2:$P$81))</f>
        <v>5220</v>
      </c>
      <c r="E208" s="19" cm="1">
        <f t="array" ref="E208">_xlfn.XLOOKUP(transformación!B199,'[1]IPC Armonizado'!$A$2:$A$250,_xlfn.XLOOKUP($C$1,'[1]IPC Armonizado'!$B$1:$Q$1,'[1]IPC Armonizado'!$B$2:$Q$250))</f>
        <v>104.7</v>
      </c>
      <c r="F208" s="19" cm="1">
        <f t="array" ref="F208">_xlfn.XLOOKUP(transformación!A199,'[1]Desempleo armonizado'!$A$2:$A$101,_xlfn.XLOOKUP($C$1,'[1]Desempleo armonizado'!$B$1:$P$1,'[1]Desempleo armonizado'!$B$2:$P$101))</f>
        <v>6.9</v>
      </c>
      <c r="G208" s="26" cm="1">
        <f t="array" ref="G208">IFERROR(_xlfn.XLOOKUP(transformación!$B199,[1]Forwarkeys!$B$2:$B$1000,_xlfn.XLOOKUP($C$1,[1]Forwarkeys!$C$1:$BA$1,[1]Forwarkeys!$C$2:$BA$1000)),"-")</f>
        <v>1400</v>
      </c>
      <c r="H208" s="19">
        <f>España!E208</f>
        <v>106.95</v>
      </c>
      <c r="I208" s="3">
        <f>[1]Aeropuerto!$P201</f>
        <v>695</v>
      </c>
      <c r="J208" s="3" cm="1">
        <f t="array" ref="J208">_xlfn.XLOOKUP(transformación!$B199,[1]Mortalidad!$A$2:$A$301,_xlfn.XLOOKUP($C$1,[1]Mortalidad!$B$1:$P$1,[1]Mortalidad!$B$2:$P$301))</f>
        <v>8603</v>
      </c>
      <c r="K208" s="19" cm="1">
        <f t="array" ref="K208">_xlfn.XLOOKUP(transformación!$B199,'[1]Indice del consumidor'!$A$2:$A$301,_xlfn.XLOOKUP($C$1,'[1]Indice del consumidor'!$B$1:$P$1,'[1]Indice del consumidor'!$B$2:$P$301))</f>
        <v>-12.8</v>
      </c>
      <c r="L208" s="3" cm="1">
        <f t="array" ref="L208">_xlfn.XLOOKUP(transformación!B199,'[1]Total Búsquedas'!$A$5:$A$101,_xlfn.XLOOKUP($C$1,'[1]Total Búsquedas'!$B$2:$Q$2,'[1]Total Búsquedas'!$B$5:$Q$101))</f>
        <v>57965</v>
      </c>
      <c r="M208" s="3" cm="1">
        <f t="array" ref="M208">_xlfn.XLOOKUP(transformación!B199,'[1]Búsquedas a tres meses'!$A$5:$A$101,_xlfn.XLOOKUP($C$1,'[1]Búsquedas a tres meses'!$B$2:$Q$2,'[1]Búsquedas a tres meses'!$B$5:$Q$101))</f>
        <v>52179</v>
      </c>
      <c r="N208" s="3" cm="1">
        <f t="array" ref="N208">_xlfn.XLOOKUP(transformación!B199,'[1]Búsquedas a 6 meses'!$A$5:$A$101,_xlfn.XLOOKUP($C$1,'[1]Búsquedas a 6 meses'!$B$2:$Q$2,'[1]Búsquedas a 6 meses'!$B$5:$Q$101))</f>
        <v>57365</v>
      </c>
    </row>
    <row r="209" spans="1:14" x14ac:dyDescent="0.3">
      <c r="A209" s="2" t="str">
        <f>'Viajeros Hoteles y Apartamet'!A209</f>
        <v>2021</v>
      </c>
      <c r="B209" s="2" t="str">
        <f>'Viajeros Hoteles y Apartamet'!B209</f>
        <v>6</v>
      </c>
      <c r="C209" s="3">
        <f>'Viajeros Hoteles y Apartamet'!T209</f>
        <v>12771</v>
      </c>
      <c r="D209" s="3" cm="1">
        <f t="array" ref="D209">_xlfn.XLOOKUP(transformación!A200,'[1]Pib Pc'!$A$2:$A$81,_xlfn.XLOOKUP($C$1,'[1]Pib Pc'!B$1:P$1,'[1]Pib Pc'!$B$2:$P$81))</f>
        <v>5220</v>
      </c>
      <c r="E209" s="19" cm="1">
        <f t="array" ref="E209">_xlfn.XLOOKUP(transformación!B200,'[1]IPC Armonizado'!$A$2:$A$250,_xlfn.XLOOKUP($C$1,'[1]IPC Armonizado'!$B$1:$Q$1,'[1]IPC Armonizado'!$B$2:$Q$250))</f>
        <v>104.91</v>
      </c>
      <c r="F209" s="19" cm="1">
        <f t="array" ref="F209">_xlfn.XLOOKUP(transformación!A200,'[1]Desempleo armonizado'!$A$2:$A$101,_xlfn.XLOOKUP($C$1,'[1]Desempleo armonizado'!$B$1:$P$1,'[1]Desempleo armonizado'!$B$2:$P$101))</f>
        <v>6.9</v>
      </c>
      <c r="G209" s="26" cm="1">
        <f t="array" ref="G209">IFERROR(_xlfn.XLOOKUP(transformación!$B200,[1]Forwarkeys!$B$2:$B$1000,_xlfn.XLOOKUP($C$1,[1]Forwarkeys!$C$1:$BA$1,[1]Forwarkeys!$C$2:$BA$1000)),"-")</f>
        <v>5463</v>
      </c>
      <c r="H209" s="19">
        <f>España!E209</f>
        <v>107.46</v>
      </c>
      <c r="I209" s="3">
        <f>[1]Aeropuerto!$P202</f>
        <v>2513</v>
      </c>
      <c r="J209" s="3" cm="1">
        <f t="array" ref="J209">_xlfn.XLOOKUP(transformación!$B200,[1]Mortalidad!$A$2:$A$301,_xlfn.XLOOKUP($C$1,[1]Mortalidad!$B$1:$P$1,[1]Mortalidad!$B$2:$P$301))</f>
        <v>8192</v>
      </c>
      <c r="K209" s="19" cm="1">
        <f t="array" ref="K209">_xlfn.XLOOKUP(transformación!$B200,'[1]Indice del consumidor'!$A$2:$A$301,_xlfn.XLOOKUP($C$1,'[1]Indice del consumidor'!$B$1:$P$1,'[1]Indice del consumidor'!$B$2:$P$301))</f>
        <v>-12.6</v>
      </c>
      <c r="L209" s="3" cm="1">
        <f t="array" ref="L209">_xlfn.XLOOKUP(transformación!B200,'[1]Total Búsquedas'!$A$5:$A$101,_xlfn.XLOOKUP($C$1,'[1]Total Búsquedas'!$B$2:$Q$2,'[1]Total Búsquedas'!$B$5:$Q$101))</f>
        <v>98465</v>
      </c>
      <c r="M209" s="3" cm="1">
        <f t="array" ref="M209">_xlfn.XLOOKUP(transformación!B200,'[1]Búsquedas a tres meses'!$A$5:$A$101,_xlfn.XLOOKUP($C$1,'[1]Búsquedas a tres meses'!$B$2:$Q$2,'[1]Búsquedas a tres meses'!$B$5:$Q$101))</f>
        <v>93110</v>
      </c>
      <c r="N209" s="3" cm="1">
        <f t="array" ref="N209">_xlfn.XLOOKUP(transformación!B200,'[1]Búsquedas a 6 meses'!$A$5:$A$101,_xlfn.XLOOKUP($C$1,'[1]Búsquedas a 6 meses'!$B$2:$Q$2,'[1]Búsquedas a 6 meses'!$B$5:$Q$101))</f>
        <v>97366</v>
      </c>
    </row>
    <row r="210" spans="1:14" x14ac:dyDescent="0.3">
      <c r="A210" s="2" t="str">
        <f>'Viajeros Hoteles y Apartamet'!A210</f>
        <v>2021</v>
      </c>
      <c r="B210" s="2" t="str">
        <f>'Viajeros Hoteles y Apartamet'!B210</f>
        <v>7</v>
      </c>
      <c r="C210" s="3">
        <f>'Viajeros Hoteles y Apartamet'!T210</f>
        <v>19233</v>
      </c>
      <c r="D210" s="3" cm="1">
        <f t="array" ref="D210">_xlfn.XLOOKUP(transformación!A201,'[1]Pib Pc'!$A$2:$A$81,_xlfn.XLOOKUP($C$1,'[1]Pib Pc'!B$1:P$1,'[1]Pib Pc'!$B$2:$P$81))</f>
        <v>5420</v>
      </c>
      <c r="E210" s="19" cm="1">
        <f t="array" ref="E210">_xlfn.XLOOKUP(transformación!B201,'[1]IPC Armonizado'!$A$2:$A$250,_xlfn.XLOOKUP($C$1,'[1]IPC Armonizado'!$B$1:$Q$1,'[1]IPC Armonizado'!$B$2:$Q$250))</f>
        <v>104.53</v>
      </c>
      <c r="F210" s="19" cm="1">
        <f t="array" ref="F210">_xlfn.XLOOKUP(transformación!A201,'[1]Desempleo armonizado'!$A$2:$A$101,_xlfn.XLOOKUP($C$1,'[1]Desempleo armonizado'!$B$1:$P$1,'[1]Desempleo armonizado'!$B$2:$P$101))</f>
        <v>6.3</v>
      </c>
      <c r="G210" s="26" cm="1">
        <f t="array" ref="G210">IFERROR(_xlfn.XLOOKUP(transformación!$B201,[1]Forwarkeys!$B$2:$B$1000,_xlfn.XLOOKUP($C$1,[1]Forwarkeys!$C$1:$BA$1,[1]Forwarkeys!$C$2:$BA$1000)),"-")</f>
        <v>7137</v>
      </c>
      <c r="H210" s="19">
        <f>España!E210</f>
        <v>106.18</v>
      </c>
      <c r="I210" s="3">
        <f>[1]Aeropuerto!$P203</f>
        <v>4044</v>
      </c>
      <c r="J210" s="3" cm="1">
        <f t="array" ref="J210">_xlfn.XLOOKUP(transformación!$B201,[1]Mortalidad!$A$2:$A$301,_xlfn.XLOOKUP($C$1,[1]Mortalidad!$B$1:$P$1,[1]Mortalidad!$B$2:$P$301))</f>
        <v>8777</v>
      </c>
      <c r="K210" s="19" cm="1">
        <f t="array" ref="K210">_xlfn.XLOOKUP(transformación!$B201,'[1]Indice del consumidor'!$A$2:$A$301,_xlfn.XLOOKUP($C$1,'[1]Indice del consumidor'!$B$1:$P$1,'[1]Indice del consumidor'!$B$2:$P$301))</f>
        <v>-17</v>
      </c>
      <c r="L210" s="3" cm="1">
        <f t="array" ref="L210">_xlfn.XLOOKUP(transformación!B201,'[1]Total Búsquedas'!$A$5:$A$101,_xlfn.XLOOKUP($C$1,'[1]Total Búsquedas'!$B$2:$Q$2,'[1]Total Búsquedas'!$B$5:$Q$101))</f>
        <v>130255</v>
      </c>
      <c r="M210" s="3" cm="1">
        <f t="array" ref="M210">_xlfn.XLOOKUP(transformación!B201,'[1]Búsquedas a tres meses'!$A$5:$A$101,_xlfn.XLOOKUP($C$1,'[1]Búsquedas a tres meses'!$B$2:$Q$2,'[1]Búsquedas a tres meses'!$B$5:$Q$101))</f>
        <v>124065</v>
      </c>
      <c r="N210" s="3" cm="1">
        <f t="array" ref="N210">_xlfn.XLOOKUP(transformación!B201,'[1]Búsquedas a 6 meses'!$A$5:$A$101,_xlfn.XLOOKUP($C$1,'[1]Búsquedas a 6 meses'!$B$2:$Q$2,'[1]Búsquedas a 6 meses'!$B$5:$Q$101))</f>
        <v>128044</v>
      </c>
    </row>
    <row r="211" spans="1:14" x14ac:dyDescent="0.3">
      <c r="A211" s="2" t="str">
        <f>'Viajeros Hoteles y Apartamet'!A211</f>
        <v>2021</v>
      </c>
      <c r="B211" s="2" t="str">
        <f>'Viajeros Hoteles y Apartamet'!B211</f>
        <v>8</v>
      </c>
      <c r="C211" s="3">
        <f>'Viajeros Hoteles y Apartamet'!T211</f>
        <v>44495</v>
      </c>
      <c r="D211" s="3" cm="1">
        <f t="array" ref="D211">_xlfn.XLOOKUP(transformación!A202,'[1]Pib Pc'!$A$2:$A$81,_xlfn.XLOOKUP($C$1,'[1]Pib Pc'!B$1:P$1,'[1]Pib Pc'!$B$2:$P$81))</f>
        <v>5420</v>
      </c>
      <c r="E211" s="19" cm="1">
        <f t="array" ref="E211">_xlfn.XLOOKUP(transformación!B202,'[1]IPC Armonizado'!$A$2:$A$250,_xlfn.XLOOKUP($C$1,'[1]IPC Armonizado'!$B$1:$Q$1,'[1]IPC Armonizado'!$B$2:$Q$250))</f>
        <v>104.41</v>
      </c>
      <c r="F211" s="19" cm="1">
        <f t="array" ref="F211">_xlfn.XLOOKUP(transformación!A202,'[1]Desempleo armonizado'!$A$2:$A$101,_xlfn.XLOOKUP($C$1,'[1]Desempleo armonizado'!$B$1:$P$1,'[1]Desempleo armonizado'!$B$2:$P$101))</f>
        <v>6.3</v>
      </c>
      <c r="G211" s="26" cm="1">
        <f t="array" ref="G211">IFERROR(_xlfn.XLOOKUP(transformación!$B202,[1]Forwarkeys!$B$2:$B$1000,_xlfn.XLOOKUP($C$1,[1]Forwarkeys!$C$1:$BA$1,[1]Forwarkeys!$C$2:$BA$1000)),"-")</f>
        <v>7481</v>
      </c>
      <c r="H211" s="19">
        <f>España!E211</f>
        <v>106.65</v>
      </c>
      <c r="I211" s="3">
        <f>[1]Aeropuerto!$P204</f>
        <v>4852</v>
      </c>
      <c r="J211" s="3" cm="1">
        <f t="array" ref="J211">_xlfn.XLOOKUP(transformación!$B202,[1]Mortalidad!$A$2:$A$301,_xlfn.XLOOKUP($C$1,[1]Mortalidad!$B$1:$P$1,[1]Mortalidad!$B$2:$P$301))</f>
        <v>9170</v>
      </c>
      <c r="K211" s="19" cm="1">
        <f t="array" ref="K211">_xlfn.XLOOKUP(transformación!$B202,'[1]Indice del consumidor'!$A$2:$A$301,_xlfn.XLOOKUP($C$1,'[1]Indice del consumidor'!$B$1:$P$1,'[1]Indice del consumidor'!$B$2:$P$301))</f>
        <v>-11.9</v>
      </c>
      <c r="L211" s="3" cm="1">
        <f t="array" ref="L211">_xlfn.XLOOKUP(transformación!B202,'[1]Total Búsquedas'!$A$5:$A$101,_xlfn.XLOOKUP($C$1,'[1]Total Búsquedas'!$B$2:$Q$2,'[1]Total Búsquedas'!$B$5:$Q$101))</f>
        <v>161123</v>
      </c>
      <c r="M211" s="3" cm="1">
        <f t="array" ref="M211">_xlfn.XLOOKUP(transformación!B202,'[1]Búsquedas a tres meses'!$A$5:$A$101,_xlfn.XLOOKUP($C$1,'[1]Búsquedas a tres meses'!$B$2:$Q$2,'[1]Búsquedas a tres meses'!$B$5:$Q$101))</f>
        <v>151810</v>
      </c>
      <c r="N211" s="3" cm="1">
        <f t="array" ref="N211">_xlfn.XLOOKUP(transformación!B202,'[1]Búsquedas a 6 meses'!$A$5:$A$101,_xlfn.XLOOKUP($C$1,'[1]Búsquedas a 6 meses'!$B$2:$Q$2,'[1]Búsquedas a 6 meses'!$B$5:$Q$101))</f>
        <v>156886</v>
      </c>
    </row>
    <row r="212" spans="1:14" x14ac:dyDescent="0.3">
      <c r="A212" s="2" t="str">
        <f>'Viajeros Hoteles y Apartamet'!A212</f>
        <v>2021</v>
      </c>
      <c r="B212" s="2" t="str">
        <f>'Viajeros Hoteles y Apartamet'!B212</f>
        <v>9</v>
      </c>
      <c r="C212" s="3">
        <f>'Viajeros Hoteles y Apartamet'!T212</f>
        <v>25241</v>
      </c>
      <c r="D212" s="3" cm="1">
        <f t="array" ref="D212">_xlfn.XLOOKUP(transformación!A203,'[1]Pib Pc'!$A$2:$A$81,_xlfn.XLOOKUP($C$1,'[1]Pib Pc'!B$1:P$1,'[1]Pib Pc'!$B$2:$P$81))</f>
        <v>5420</v>
      </c>
      <c r="E212" s="19" cm="1">
        <f t="array" ref="E212">_xlfn.XLOOKUP(transformación!B203,'[1]IPC Armonizado'!$A$2:$A$250,_xlfn.XLOOKUP($C$1,'[1]IPC Armonizado'!$B$1:$Q$1,'[1]IPC Armonizado'!$B$2:$Q$250))</f>
        <v>105.29</v>
      </c>
      <c r="F212" s="19" cm="1">
        <f t="array" ref="F212">_xlfn.XLOOKUP(transformación!A203,'[1]Desempleo armonizado'!$A$2:$A$101,_xlfn.XLOOKUP($C$1,'[1]Desempleo armonizado'!$B$1:$P$1,'[1]Desempleo armonizado'!$B$2:$P$101))</f>
        <v>6.3</v>
      </c>
      <c r="G212" s="26" cm="1">
        <f t="array" ref="G212">IFERROR(_xlfn.XLOOKUP(transformación!$B203,[1]Forwarkeys!$B$2:$B$1000,_xlfn.XLOOKUP($C$1,[1]Forwarkeys!$C$1:$BA$1,[1]Forwarkeys!$C$2:$BA$1000)),"-")</f>
        <v>6521</v>
      </c>
      <c r="H212" s="19">
        <f>España!E212</f>
        <v>107.87</v>
      </c>
      <c r="I212" s="3">
        <f>[1]Aeropuerto!$P205</f>
        <v>4880</v>
      </c>
      <c r="J212" s="3" cm="1">
        <f t="array" ref="J212">_xlfn.XLOOKUP(transformación!$B203,[1]Mortalidad!$A$2:$A$301,_xlfn.XLOOKUP($C$1,[1]Mortalidad!$B$1:$P$1,[1]Mortalidad!$B$2:$P$301))</f>
        <v>8528</v>
      </c>
      <c r="K212" s="19" cm="1">
        <f t="array" ref="K212">_xlfn.XLOOKUP(transformación!$B203,'[1]Indice del consumidor'!$A$2:$A$301,_xlfn.XLOOKUP($C$1,'[1]Indice del consumidor'!$B$1:$P$1,'[1]Indice del consumidor'!$B$2:$P$301))</f>
        <v>-9.9</v>
      </c>
      <c r="L212" s="3" cm="1">
        <f t="array" ref="L212">_xlfn.XLOOKUP(transformación!B203,'[1]Total Búsquedas'!$A$5:$A$101,_xlfn.XLOOKUP($C$1,'[1]Total Búsquedas'!$B$2:$Q$2,'[1]Total Búsquedas'!$B$5:$Q$101))</f>
        <v>141757</v>
      </c>
      <c r="M212" s="3" cm="1">
        <f t="array" ref="M212">_xlfn.XLOOKUP(transformación!B203,'[1]Búsquedas a tres meses'!$A$5:$A$101,_xlfn.XLOOKUP($C$1,'[1]Búsquedas a tres meses'!$B$2:$Q$2,'[1]Búsquedas a tres meses'!$B$5:$Q$101))</f>
        <v>130977</v>
      </c>
      <c r="N212" s="3" cm="1">
        <f t="array" ref="N212">_xlfn.XLOOKUP(transformación!B203,'[1]Búsquedas a 6 meses'!$A$5:$A$101,_xlfn.XLOOKUP($C$1,'[1]Búsquedas a 6 meses'!$B$2:$Q$2,'[1]Búsquedas a 6 meses'!$B$5:$Q$101))</f>
        <v>136019</v>
      </c>
    </row>
    <row r="213" spans="1:14" x14ac:dyDescent="0.3">
      <c r="A213" s="2" t="str">
        <f>'Viajeros Hoteles y Apartamet'!A213</f>
        <v>2021</v>
      </c>
      <c r="B213" s="2" t="str">
        <f>'Viajeros Hoteles y Apartamet'!B213</f>
        <v>10</v>
      </c>
      <c r="C213" s="3">
        <f>'Viajeros Hoteles y Apartamet'!T213</f>
        <v>16100</v>
      </c>
      <c r="D213" s="3" cm="1">
        <f t="array" ref="D213">_xlfn.XLOOKUP(transformación!A204,'[1]Pib Pc'!$A$2:$A$81,_xlfn.XLOOKUP($C$1,'[1]Pib Pc'!B$1:P$1,'[1]Pib Pc'!$B$2:$P$81))</f>
        <v>5560</v>
      </c>
      <c r="E213" s="19" cm="1">
        <f t="array" ref="E213">_xlfn.XLOOKUP(transformación!B204,'[1]IPC Armonizado'!$A$2:$A$250,_xlfn.XLOOKUP($C$1,'[1]IPC Armonizado'!$B$1:$Q$1,'[1]IPC Armonizado'!$B$2:$Q$250))</f>
        <v>105.69</v>
      </c>
      <c r="F213" s="19" cm="1">
        <f t="array" ref="F213">_xlfn.XLOOKUP(transformación!A204,'[1]Desempleo armonizado'!$A$2:$A$101,_xlfn.XLOOKUP($C$1,'[1]Desempleo armonizado'!$B$1:$P$1,'[1]Desempleo armonizado'!$B$2:$P$101))</f>
        <v>6.5</v>
      </c>
      <c r="G213" s="26" cm="1">
        <f t="array" ref="G213">IFERROR(_xlfn.XLOOKUP(transformación!$B204,[1]Forwarkeys!$B$2:$B$1000,_xlfn.XLOOKUP($C$1,[1]Forwarkeys!$C$1:$BA$1,[1]Forwarkeys!$C$2:$BA$1000)),"-")</f>
        <v>7030</v>
      </c>
      <c r="H213" s="19">
        <f>España!E213</f>
        <v>109.6</v>
      </c>
      <c r="I213" s="3">
        <f>[1]Aeropuerto!$P206</f>
        <v>5612</v>
      </c>
      <c r="J213" s="3" cm="1">
        <f t="array" ref="J213">_xlfn.XLOOKUP(transformación!$B204,[1]Mortalidad!$A$2:$A$301,_xlfn.XLOOKUP($C$1,[1]Mortalidad!$B$1:$P$1,[1]Mortalidad!$B$2:$P$301))</f>
        <v>9350</v>
      </c>
      <c r="K213" s="19" cm="1">
        <f t="array" ref="K213">_xlfn.XLOOKUP(transformación!$B204,'[1]Indice del consumidor'!$A$2:$A$301,_xlfn.XLOOKUP($C$1,'[1]Indice del consumidor'!$B$1:$P$1,'[1]Indice del consumidor'!$B$2:$P$301))</f>
        <v>-11</v>
      </c>
      <c r="L213" s="3" cm="1">
        <f t="array" ref="L213">_xlfn.XLOOKUP(transformación!B204,'[1]Total Búsquedas'!$A$5:$A$101,_xlfn.XLOOKUP($C$1,'[1]Total Búsquedas'!$B$2:$Q$2,'[1]Total Búsquedas'!$B$5:$Q$101))</f>
        <v>158226</v>
      </c>
      <c r="M213" s="3" cm="1">
        <f t="array" ref="M213">_xlfn.XLOOKUP(transformación!B204,'[1]Búsquedas a tres meses'!$A$5:$A$101,_xlfn.XLOOKUP($C$1,'[1]Búsquedas a tres meses'!$B$2:$Q$2,'[1]Búsquedas a tres meses'!$B$5:$Q$101))</f>
        <v>143322</v>
      </c>
      <c r="N213" s="3" cm="1">
        <f t="array" ref="N213">_xlfn.XLOOKUP(transformación!B204,'[1]Búsquedas a 6 meses'!$A$5:$A$101,_xlfn.XLOOKUP($C$1,'[1]Búsquedas a 6 meses'!$B$2:$Q$2,'[1]Búsquedas a 6 meses'!$B$5:$Q$101))</f>
        <v>151432</v>
      </c>
    </row>
    <row r="214" spans="1:14" x14ac:dyDescent="0.3">
      <c r="A214" s="2" t="str">
        <f>'Viajeros Hoteles y Apartamet'!A214</f>
        <v>2021</v>
      </c>
      <c r="B214" s="2" t="str">
        <f>'Viajeros Hoteles y Apartamet'!B214</f>
        <v>11</v>
      </c>
      <c r="C214" s="3">
        <f>'Viajeros Hoteles y Apartamet'!T214</f>
        <v>5375</v>
      </c>
      <c r="D214" s="3" cm="1">
        <f t="array" ref="D214">_xlfn.XLOOKUP(transformación!A205,'[1]Pib Pc'!$A$2:$A$81,_xlfn.XLOOKUP($C$1,'[1]Pib Pc'!B$1:P$1,'[1]Pib Pc'!$B$2:$P$81))</f>
        <v>5560</v>
      </c>
      <c r="E214" s="19" cm="1">
        <f t="array" ref="E214">_xlfn.XLOOKUP(transformación!B205,'[1]IPC Armonizado'!$A$2:$A$250,_xlfn.XLOOKUP($C$1,'[1]IPC Armonizado'!$B$1:$Q$1,'[1]IPC Armonizado'!$B$2:$Q$250))</f>
        <v>105.96</v>
      </c>
      <c r="F214" s="19" cm="1">
        <f t="array" ref="F214">_xlfn.XLOOKUP(transformación!A205,'[1]Desempleo armonizado'!$A$2:$A$101,_xlfn.XLOOKUP($C$1,'[1]Desempleo armonizado'!$B$1:$P$1,'[1]Desempleo armonizado'!$B$2:$P$101))</f>
        <v>6.5</v>
      </c>
      <c r="G214" s="26" cm="1">
        <f t="array" ref="G214">IFERROR(_xlfn.XLOOKUP(transformación!$B205,[1]Forwarkeys!$B$2:$B$1000,_xlfn.XLOOKUP($C$1,[1]Forwarkeys!$C$1:$BA$1,[1]Forwarkeys!$C$2:$BA$1000)),"-")</f>
        <v>9632</v>
      </c>
      <c r="H214" s="19">
        <f>España!E214</f>
        <v>109.87</v>
      </c>
      <c r="I214" s="3">
        <f>[1]Aeropuerto!$P207</f>
        <v>6621</v>
      </c>
      <c r="J214" s="3" cm="1">
        <f t="array" ref="J214">_xlfn.XLOOKUP(transformación!$B205,[1]Mortalidad!$A$2:$A$301,_xlfn.XLOOKUP($C$1,[1]Mortalidad!$B$1:$P$1,[1]Mortalidad!$B$2:$P$301))</f>
        <v>10362</v>
      </c>
      <c r="K214" s="19" cm="1">
        <f t="array" ref="K214">_xlfn.XLOOKUP(transformación!$B205,'[1]Indice del consumidor'!$A$2:$A$301,_xlfn.XLOOKUP($C$1,'[1]Indice del consumidor'!$B$1:$P$1,'[1]Indice del consumidor'!$B$2:$P$301))</f>
        <v>-19.2</v>
      </c>
      <c r="L214" s="3" cm="1">
        <f t="array" ref="L214">_xlfn.XLOOKUP(transformación!B205,'[1]Total Búsquedas'!$A$5:$A$101,_xlfn.XLOOKUP($C$1,'[1]Total Búsquedas'!$B$2:$Q$2,'[1]Total Búsquedas'!$B$5:$Q$101))</f>
        <v>163504</v>
      </c>
      <c r="M214" s="3" cm="1">
        <f t="array" ref="M214">_xlfn.XLOOKUP(transformación!B205,'[1]Búsquedas a tres meses'!$A$5:$A$101,_xlfn.XLOOKUP($C$1,'[1]Búsquedas a tres meses'!$B$2:$Q$2,'[1]Búsquedas a tres meses'!$B$5:$Q$101))</f>
        <v>147632</v>
      </c>
      <c r="N214" s="3" cm="1">
        <f t="array" ref="N214">_xlfn.XLOOKUP(transformación!B205,'[1]Búsquedas a 6 meses'!$A$5:$A$101,_xlfn.XLOOKUP($C$1,'[1]Búsquedas a 6 meses'!$B$2:$Q$2,'[1]Búsquedas a 6 meses'!$B$5:$Q$101))</f>
        <v>156939</v>
      </c>
    </row>
    <row r="215" spans="1:14" x14ac:dyDescent="0.3">
      <c r="A215" s="2" t="str">
        <f>'Viajeros Hoteles y Apartamet'!A215</f>
        <v>2021</v>
      </c>
      <c r="B215" s="2" t="str">
        <f>'Viajeros Hoteles y Apartamet'!B215</f>
        <v>12</v>
      </c>
      <c r="C215" s="3">
        <f>'Viajeros Hoteles y Apartamet'!T215</f>
        <v>4122</v>
      </c>
      <c r="D215" s="3" cm="1">
        <f t="array" ref="D215">_xlfn.XLOOKUP(transformación!A206,'[1]Pib Pc'!$A$2:$A$81,_xlfn.XLOOKUP($C$1,'[1]Pib Pc'!B$1:P$1,'[1]Pib Pc'!$B$2:$P$81))</f>
        <v>5560</v>
      </c>
      <c r="E215" s="19" cm="1">
        <f t="array" ref="E215">_xlfn.XLOOKUP(transformación!B206,'[1]IPC Armonizado'!$A$2:$A$250,_xlfn.XLOOKUP($C$1,'[1]IPC Armonizado'!$B$1:$Q$1,'[1]IPC Armonizado'!$B$2:$Q$250))</f>
        <v>105.97</v>
      </c>
      <c r="F215" s="19" cm="1">
        <f t="array" ref="F215">_xlfn.XLOOKUP(transformación!A206,'[1]Desempleo armonizado'!$A$2:$A$101,_xlfn.XLOOKUP($C$1,'[1]Desempleo armonizado'!$B$1:$P$1,'[1]Desempleo armonizado'!$B$2:$P$101))</f>
        <v>6.5</v>
      </c>
      <c r="G215" s="26" cm="1">
        <f t="array" ref="G215">IFERROR(_xlfn.XLOOKUP(transformación!$B206,[1]Forwarkeys!$B$2:$B$1000,_xlfn.XLOOKUP($C$1,[1]Forwarkeys!$C$1:$BA$1,[1]Forwarkeys!$C$2:$BA$1000)),"-")</f>
        <v>8995</v>
      </c>
      <c r="H215" s="19">
        <f>España!E215</f>
        <v>111.13</v>
      </c>
      <c r="I215" s="3">
        <f>[1]Aeropuerto!$P208</f>
        <v>5459</v>
      </c>
      <c r="J215" s="3" cm="1">
        <f t="array" ref="J215">_xlfn.XLOOKUP(transformación!$B206,[1]Mortalidad!$A$2:$A$301,_xlfn.XLOOKUP($C$1,[1]Mortalidad!$B$1:$P$1,[1]Mortalidad!$B$2:$P$301))</f>
        <v>11419</v>
      </c>
      <c r="K215" s="19" cm="1">
        <f t="array" ref="K215">_xlfn.XLOOKUP(transformación!$B206,'[1]Indice del consumidor'!$A$2:$A$301,_xlfn.XLOOKUP($C$1,'[1]Indice del consumidor'!$B$1:$P$1,'[1]Indice del consumidor'!$B$2:$P$301))</f>
        <v>-19.2</v>
      </c>
      <c r="L215" s="3" cm="1">
        <f t="array" ref="L215">_xlfn.XLOOKUP(transformación!B206,'[1]Total Búsquedas'!$A$5:$A$101,_xlfn.XLOOKUP($C$1,'[1]Total Búsquedas'!$B$2:$Q$2,'[1]Total Búsquedas'!$B$5:$Q$101))</f>
        <v>146644</v>
      </c>
      <c r="M215" s="3" cm="1">
        <f t="array" ref="M215">_xlfn.XLOOKUP(transformación!B206,'[1]Búsquedas a tres meses'!$A$5:$A$101,_xlfn.XLOOKUP($C$1,'[1]Búsquedas a tres meses'!$B$2:$Q$2,'[1]Búsquedas a tres meses'!$B$5:$Q$101))</f>
        <v>132526</v>
      </c>
      <c r="N215" s="3" cm="1">
        <f t="array" ref="N215">_xlfn.XLOOKUP(transformación!B206,'[1]Búsquedas a 6 meses'!$A$5:$A$101,_xlfn.XLOOKUP($C$1,'[1]Búsquedas a 6 meses'!$B$2:$Q$2,'[1]Búsquedas a 6 meses'!$B$5:$Q$101))</f>
        <v>141362</v>
      </c>
    </row>
    <row r="216" spans="1:14" x14ac:dyDescent="0.3">
      <c r="A216" s="2" t="str">
        <f>'Viajeros Hoteles y Apartamet'!A216</f>
        <v>2022</v>
      </c>
      <c r="B216" s="2" t="str">
        <f>'Viajeros Hoteles y Apartamet'!B216</f>
        <v>1</v>
      </c>
      <c r="C216" s="3">
        <f>'Viajeros Hoteles y Apartamet'!T216</f>
        <v>3288</v>
      </c>
      <c r="D216" s="3" cm="1">
        <f t="array" ref="D216">_xlfn.XLOOKUP(transformación!A207,'[1]Pib Pc'!$A$2:$A$81,_xlfn.XLOOKUP($C$1,'[1]Pib Pc'!B$1:P$1,'[1]Pib Pc'!$B$2:$P$81))</f>
        <v>5480</v>
      </c>
      <c r="E216" s="19" cm="1">
        <f t="array" ref="E216">_xlfn.XLOOKUP(transformación!B207,'[1]IPC Armonizado'!$A$2:$A$250,_xlfn.XLOOKUP($C$1,'[1]IPC Armonizado'!$B$1:$Q$1,'[1]IPC Armonizado'!$B$2:$Q$250))</f>
        <v>106.25</v>
      </c>
      <c r="F216" s="19" cm="1">
        <f t="array" ref="F216">_xlfn.XLOOKUP(transformación!A207,'[1]Desempleo armonizado'!$A$2:$A$101,_xlfn.XLOOKUP($C$1,'[1]Desempleo armonizado'!$B$1:$P$1,'[1]Desempleo armonizado'!$B$2:$P$101))</f>
        <v>6.1</v>
      </c>
      <c r="G216" s="26" cm="1">
        <f t="array" ref="G216">IFERROR(_xlfn.XLOOKUP(transformación!$B207,[1]Forwarkeys!$B$2:$B$1000,_xlfn.XLOOKUP($C$1,[1]Forwarkeys!$C$1:$BA$1,[1]Forwarkeys!$C$2:$BA$1000)),"-")</f>
        <v>8050</v>
      </c>
      <c r="H216" s="19">
        <f>España!E216</f>
        <v>110.26</v>
      </c>
      <c r="I216" s="3">
        <f>[1]Aeropuerto!$P209</f>
        <v>3662</v>
      </c>
      <c r="J216" s="3" cm="1">
        <f t="array" ref="J216">_xlfn.XLOOKUP(transformación!$B207,[1]Mortalidad!$A$2:$A$301,_xlfn.XLOOKUP($C$1,[1]Mortalidad!$B$1:$P$1,[1]Mortalidad!$B$2:$P$301))</f>
        <v>11717</v>
      </c>
      <c r="K216" s="19" cm="1">
        <f t="array" ref="K216">_xlfn.XLOOKUP(transformación!$B207,'[1]Indice del consumidor'!$A$2:$A$301,_xlfn.XLOOKUP($C$1,'[1]Indice del consumidor'!$B$1:$P$1,'[1]Indice del consumidor'!$B$2:$P$301))</f>
        <v>-17.7</v>
      </c>
      <c r="L216" s="3" cm="1">
        <f t="array" ref="L216">_xlfn.XLOOKUP(transformación!B207,'[1]Total Búsquedas'!$A$5:$A$101,_xlfn.XLOOKUP($C$1,'[1]Total Búsquedas'!$B$2:$Q$2,'[1]Total Búsquedas'!$B$5:$Q$101))</f>
        <v>200225</v>
      </c>
      <c r="M216" s="3" cm="1">
        <f t="array" ref="M216">_xlfn.XLOOKUP(transformación!B207,'[1]Búsquedas a tres meses'!$A$5:$A$101,_xlfn.XLOOKUP($C$1,'[1]Búsquedas a tres meses'!$B$2:$Q$2,'[1]Búsquedas a tres meses'!$B$5:$Q$101))</f>
        <v>164844</v>
      </c>
      <c r="N216" s="3" cm="1">
        <f t="array" ref="N216">_xlfn.XLOOKUP(transformación!B207,'[1]Búsquedas a 6 meses'!$A$5:$A$101,_xlfn.XLOOKUP($C$1,'[1]Búsquedas a 6 meses'!$B$2:$Q$2,'[1]Búsquedas a 6 meses'!$B$5:$Q$101))</f>
        <v>188548</v>
      </c>
    </row>
    <row r="217" spans="1:14" x14ac:dyDescent="0.3">
      <c r="A217" s="2" t="str">
        <f>'Viajeros Hoteles y Apartamet'!A217</f>
        <v>2022</v>
      </c>
      <c r="B217" s="2" t="str">
        <f>'Viajeros Hoteles y Apartamet'!B217</f>
        <v>2</v>
      </c>
      <c r="C217" s="3">
        <f>'Viajeros Hoteles y Apartamet'!T217</f>
        <v>4007</v>
      </c>
      <c r="D217" s="3" cm="1">
        <f t="array" ref="D217">_xlfn.XLOOKUP(transformación!A208,'[1]Pib Pc'!$A$2:$A$81,_xlfn.XLOOKUP($C$1,'[1]Pib Pc'!B$1:P$1,'[1]Pib Pc'!$B$2:$P$81))</f>
        <v>5480</v>
      </c>
      <c r="E217" s="19" cm="1">
        <f t="array" ref="E217">_xlfn.XLOOKUP(transformación!B208,'[1]IPC Armonizado'!$A$2:$A$250,_xlfn.XLOOKUP($C$1,'[1]IPC Armonizado'!$B$1:$Q$1,'[1]IPC Armonizado'!$B$2:$Q$250))</f>
        <v>106.74</v>
      </c>
      <c r="F217" s="19" cm="1">
        <f t="array" ref="F217">_xlfn.XLOOKUP(transformación!A208,'[1]Desempleo armonizado'!$A$2:$A$101,_xlfn.XLOOKUP($C$1,'[1]Desempleo armonizado'!$B$1:$P$1,'[1]Desempleo armonizado'!$B$2:$P$101))</f>
        <v>6.1</v>
      </c>
      <c r="G217" s="26" cm="1">
        <f t="array" ref="G217">IFERROR(_xlfn.XLOOKUP(transformación!$B208,[1]Forwarkeys!$B$2:$B$1000,_xlfn.XLOOKUP($C$1,[1]Forwarkeys!$C$1:$BA$1,[1]Forwarkeys!$C$2:$BA$1000)),"-")</f>
        <v>7492</v>
      </c>
      <c r="H217" s="19">
        <f>España!E217</f>
        <v>111.15</v>
      </c>
      <c r="I217" s="3">
        <f>[1]Aeropuerto!$P210</f>
        <v>5591</v>
      </c>
      <c r="J217" s="3" cm="1">
        <f t="array" ref="J217">_xlfn.XLOOKUP(transformación!$B208,[1]Mortalidad!$A$2:$A$301,_xlfn.XLOOKUP($C$1,[1]Mortalidad!$B$1:$P$1,[1]Mortalidad!$B$2:$P$301))</f>
        <v>10635</v>
      </c>
      <c r="K217" s="19" cm="1">
        <f t="array" ref="K217">_xlfn.XLOOKUP(transformación!$B208,'[1]Indice del consumidor'!$A$2:$A$301,_xlfn.XLOOKUP($C$1,'[1]Indice del consumidor'!$B$1:$P$1,'[1]Indice del consumidor'!$B$2:$P$301))</f>
        <v>-14.5</v>
      </c>
      <c r="L217" s="3" cm="1">
        <f t="array" ref="L217">_xlfn.XLOOKUP(transformación!B208,'[1]Total Búsquedas'!$A$5:$A$101,_xlfn.XLOOKUP($C$1,'[1]Total Búsquedas'!$B$2:$Q$2,'[1]Total Búsquedas'!$B$5:$Q$101))</f>
        <v>186639</v>
      </c>
      <c r="M217" s="3" cm="1">
        <f t="array" ref="M217">_xlfn.XLOOKUP(transformación!B208,'[1]Búsquedas a tres meses'!$A$5:$A$101,_xlfn.XLOOKUP($C$1,'[1]Búsquedas a tres meses'!$B$2:$Q$2,'[1]Búsquedas a tres meses'!$B$5:$Q$101))</f>
        <v>148317</v>
      </c>
      <c r="N217" s="3" cm="1">
        <f t="array" ref="N217">_xlfn.XLOOKUP(transformación!B208,'[1]Búsquedas a 6 meses'!$A$5:$A$101,_xlfn.XLOOKUP($C$1,'[1]Búsquedas a 6 meses'!$B$2:$Q$2,'[1]Búsquedas a 6 meses'!$B$5:$Q$101))</f>
        <v>180451</v>
      </c>
    </row>
    <row r="218" spans="1:14" x14ac:dyDescent="0.3">
      <c r="A218" s="2" t="str">
        <f>'Viajeros Hoteles y Apartamet'!A218</f>
        <v>2022</v>
      </c>
      <c r="B218" s="2" t="str">
        <f>'Viajeros Hoteles y Apartamet'!B218</f>
        <v>3</v>
      </c>
      <c r="C218" s="3">
        <f>'Viajeros Hoteles y Apartamet'!T218</f>
        <v>5772</v>
      </c>
      <c r="D218" s="3" cm="1">
        <f t="array" ref="D218">_xlfn.XLOOKUP(transformación!A209,'[1]Pib Pc'!$A$2:$A$81,_xlfn.XLOOKUP($C$1,'[1]Pib Pc'!B$1:P$1,'[1]Pib Pc'!$B$2:$P$81))</f>
        <v>5480</v>
      </c>
      <c r="E218" s="19" cm="1">
        <f t="array" ref="E218">_xlfn.XLOOKUP(transformación!B209,'[1]IPC Armonizado'!$A$2:$A$250,_xlfn.XLOOKUP($C$1,'[1]IPC Armonizado'!$B$1:$Q$1,'[1]IPC Armonizado'!$B$2:$Q$250))</f>
        <v>109.49</v>
      </c>
      <c r="F218" s="19" cm="1">
        <f t="array" ref="F218">_xlfn.XLOOKUP(transformación!A209,'[1]Desempleo armonizado'!$A$2:$A$101,_xlfn.XLOOKUP($C$1,'[1]Desempleo armonizado'!$B$1:$P$1,'[1]Desempleo armonizado'!$B$2:$P$101))</f>
        <v>6.1</v>
      </c>
      <c r="G218" s="26" cm="1">
        <f t="array" ref="G218">IFERROR(_xlfn.XLOOKUP(transformación!$B209,[1]Forwarkeys!$B$2:$B$1000,_xlfn.XLOOKUP($C$1,[1]Forwarkeys!$C$1:$BA$1,[1]Forwarkeys!$C$2:$BA$1000)),"-")</f>
        <v>9044</v>
      </c>
      <c r="H218" s="19">
        <f>España!E218</f>
        <v>115.51</v>
      </c>
      <c r="I218" s="3">
        <f>[1]Aeropuerto!$P211</f>
        <v>6596</v>
      </c>
      <c r="J218" s="3" cm="1">
        <f t="array" ref="J218">_xlfn.XLOOKUP(transformación!$B209,[1]Mortalidad!$A$2:$A$301,_xlfn.XLOOKUP($C$1,[1]Mortalidad!$B$1:$P$1,[1]Mortalidad!$B$2:$P$301))</f>
        <v>10756</v>
      </c>
      <c r="K218" s="19" cm="1">
        <f t="array" ref="K218">_xlfn.XLOOKUP(transformación!$B209,'[1]Indice del consumidor'!$A$2:$A$301,_xlfn.XLOOKUP($C$1,'[1]Indice del consumidor'!$B$1:$P$1,'[1]Indice del consumidor'!$B$2:$P$301))</f>
        <v>-34.1</v>
      </c>
      <c r="L218" s="3" cm="1">
        <f t="array" ref="L218">_xlfn.XLOOKUP(transformación!B209,'[1]Total Búsquedas'!$A$5:$A$101,_xlfn.XLOOKUP($C$1,'[1]Total Búsquedas'!$B$2:$Q$2,'[1]Total Búsquedas'!$B$5:$Q$101))</f>
        <v>195903</v>
      </c>
      <c r="M218" s="3" cm="1">
        <f t="array" ref="M218">_xlfn.XLOOKUP(transformación!B209,'[1]Búsquedas a tres meses'!$A$5:$A$101,_xlfn.XLOOKUP($C$1,'[1]Búsquedas a tres meses'!$B$2:$Q$2,'[1]Búsquedas a tres meses'!$B$5:$Q$101))</f>
        <v>156414</v>
      </c>
      <c r="N218" s="3" cm="1">
        <f t="array" ref="N218">_xlfn.XLOOKUP(transformación!B209,'[1]Búsquedas a 6 meses'!$A$5:$A$101,_xlfn.XLOOKUP($C$1,'[1]Búsquedas a 6 meses'!$B$2:$Q$2,'[1]Búsquedas a 6 meses'!$B$5:$Q$101))</f>
        <v>192092</v>
      </c>
    </row>
    <row r="219" spans="1:14" x14ac:dyDescent="0.3">
      <c r="A219" s="2" t="str">
        <f>'Viajeros Hoteles y Apartamet'!A219</f>
        <v>2022</v>
      </c>
      <c r="B219" s="2" t="str">
        <f>'Viajeros Hoteles y Apartamet'!B219</f>
        <v>4</v>
      </c>
      <c r="C219" s="3">
        <f>'Viajeros Hoteles y Apartamet'!T219</f>
        <v>28089</v>
      </c>
      <c r="D219" s="3" cm="1">
        <f t="array" ref="D219">_xlfn.XLOOKUP(transformación!A210,'[1]Pib Pc'!$A$2:$A$81,_xlfn.XLOOKUP($C$1,'[1]Pib Pc'!B$1:P$1,'[1]Pib Pc'!$B$2:$P$81))</f>
        <v>5900</v>
      </c>
      <c r="E219" s="19" cm="1">
        <f t="array" ref="E219">_xlfn.XLOOKUP(transformación!B210,'[1]IPC Armonizado'!$A$2:$A$250,_xlfn.XLOOKUP($C$1,'[1]IPC Armonizado'!$B$1:$Q$1,'[1]IPC Armonizado'!$B$2:$Q$250))</f>
        <v>112.07</v>
      </c>
      <c r="F219" s="19" cm="1">
        <f t="array" ref="F219">_xlfn.XLOOKUP(transformación!A210,'[1]Desempleo armonizado'!$A$2:$A$101,_xlfn.XLOOKUP($C$1,'[1]Desempleo armonizado'!$B$1:$P$1,'[1]Desempleo armonizado'!$B$2:$P$101))</f>
        <v>6</v>
      </c>
      <c r="G219" s="26" cm="1">
        <f t="array" ref="G219">IFERROR(_xlfn.XLOOKUP(transformación!$B210,[1]Forwarkeys!$B$2:$B$1000,_xlfn.XLOOKUP($C$1,[1]Forwarkeys!$C$1:$BA$1,[1]Forwarkeys!$C$2:$BA$1000)),"-")</f>
        <v>8568</v>
      </c>
      <c r="H219" s="19">
        <f>España!E219</f>
        <v>115.21</v>
      </c>
      <c r="I219" s="3">
        <f>[1]Aeropuerto!$P212</f>
        <v>7262</v>
      </c>
      <c r="J219" s="3" cm="1">
        <f t="array" ref="J219">_xlfn.XLOOKUP(transformación!$B210,[1]Mortalidad!$A$2:$A$301,_xlfn.XLOOKUP($C$1,[1]Mortalidad!$B$1:$P$1,[1]Mortalidad!$B$2:$P$301))</f>
        <v>10148</v>
      </c>
      <c r="K219" s="19" cm="1">
        <f t="array" ref="K219">_xlfn.XLOOKUP(transformación!$B210,'[1]Indice del consumidor'!$A$2:$A$301,_xlfn.XLOOKUP($C$1,'[1]Indice del consumidor'!$B$1:$P$1,'[1]Indice del consumidor'!$B$2:$P$301))</f>
        <v>-32.9</v>
      </c>
      <c r="L219" s="3" cm="1">
        <f t="array" ref="L219">_xlfn.XLOOKUP(transformación!B210,'[1]Total Búsquedas'!$A$5:$A$101,_xlfn.XLOOKUP($C$1,'[1]Total Búsquedas'!$B$2:$Q$2,'[1]Total Búsquedas'!$B$5:$Q$101))</f>
        <v>203676</v>
      </c>
      <c r="M219" s="3" cm="1">
        <f t="array" ref="M219">_xlfn.XLOOKUP(transformación!B210,'[1]Búsquedas a tres meses'!$A$5:$A$101,_xlfn.XLOOKUP($C$1,'[1]Búsquedas a tres meses'!$B$2:$Q$2,'[1]Búsquedas a tres meses'!$B$5:$Q$101))</f>
        <v>167448</v>
      </c>
      <c r="N219" s="3" cm="1">
        <f t="array" ref="N219">_xlfn.XLOOKUP(transformación!B210,'[1]Búsquedas a 6 meses'!$A$5:$A$101,_xlfn.XLOOKUP($C$1,'[1]Búsquedas a 6 meses'!$B$2:$Q$2,'[1]Búsquedas a 6 meses'!$B$5:$Q$101))</f>
        <v>201034</v>
      </c>
    </row>
    <row r="220" spans="1:14" x14ac:dyDescent="0.3">
      <c r="A220" s="2" t="str">
        <f>'Viajeros Hoteles y Apartamet'!A220</f>
        <v>2022</v>
      </c>
      <c r="B220" s="2" t="str">
        <f>'Viajeros Hoteles y Apartamet'!B220</f>
        <v>5</v>
      </c>
      <c r="C220" s="3">
        <f>'Viajeros Hoteles y Apartamet'!T220</f>
        <v>10373</v>
      </c>
      <c r="D220" s="3" cm="1">
        <f t="array" ref="D220">_xlfn.XLOOKUP(transformación!A211,'[1]Pib Pc'!$A$2:$A$81,_xlfn.XLOOKUP($C$1,'[1]Pib Pc'!B$1:P$1,'[1]Pib Pc'!$B$2:$P$81))</f>
        <v>5900</v>
      </c>
      <c r="E220" s="19" cm="1">
        <f t="array" ref="E220">_xlfn.XLOOKUP(transformación!B211,'[1]IPC Armonizado'!$A$2:$A$250,_xlfn.XLOOKUP($C$1,'[1]IPC Armonizado'!$B$1:$Q$1,'[1]IPC Armonizado'!$B$2:$Q$250))</f>
        <v>113.17</v>
      </c>
      <c r="F220" s="19" cm="1">
        <f t="array" ref="F220">_xlfn.XLOOKUP(transformación!A211,'[1]Desempleo armonizado'!$A$2:$A$101,_xlfn.XLOOKUP($C$1,'[1]Desempleo armonizado'!$B$1:$P$1,'[1]Desempleo armonizado'!$B$2:$P$101))</f>
        <v>6</v>
      </c>
      <c r="G220" s="26" cm="1">
        <f t="array" ref="G220">IFERROR(_xlfn.XLOOKUP(transformación!$B211,[1]Forwarkeys!$B$2:$B$1000,_xlfn.XLOOKUP($C$1,[1]Forwarkeys!$C$1:$BA$1,[1]Forwarkeys!$C$2:$BA$1000)),"-")</f>
        <v>8428</v>
      </c>
      <c r="H220" s="19">
        <f>España!E220</f>
        <v>116.03</v>
      </c>
      <c r="I220" s="3">
        <f>[1]Aeropuerto!$P213</f>
        <v>7115</v>
      </c>
      <c r="J220" s="3" cm="1">
        <f t="array" ref="J220">_xlfn.XLOOKUP(transformación!$B211,[1]Mortalidad!$A$2:$A$301,_xlfn.XLOOKUP($C$1,[1]Mortalidad!$B$1:$P$1,[1]Mortalidad!$B$2:$P$301))</f>
        <v>10327</v>
      </c>
      <c r="K220" s="19" cm="1">
        <f t="array" ref="K220">_xlfn.XLOOKUP(transformación!$B211,'[1]Indice del consumidor'!$A$2:$A$301,_xlfn.XLOOKUP($C$1,'[1]Indice del consumidor'!$B$1:$P$1,'[1]Indice del consumidor'!$B$2:$P$301))</f>
        <v>-30.1</v>
      </c>
      <c r="L220" s="3" cm="1">
        <f t="array" ref="L220">_xlfn.XLOOKUP(transformación!B211,'[1]Total Búsquedas'!$A$5:$A$101,_xlfn.XLOOKUP($C$1,'[1]Total Búsquedas'!$B$2:$Q$2,'[1]Total Búsquedas'!$B$5:$Q$101))</f>
        <v>223321</v>
      </c>
      <c r="M220" s="3" cm="1">
        <f t="array" ref="M220">_xlfn.XLOOKUP(transformación!B211,'[1]Búsquedas a tres meses'!$A$5:$A$101,_xlfn.XLOOKUP($C$1,'[1]Búsquedas a tres meses'!$B$2:$Q$2,'[1]Búsquedas a tres meses'!$B$5:$Q$101))</f>
        <v>201253</v>
      </c>
      <c r="N220" s="3" cm="1">
        <f t="array" ref="N220">_xlfn.XLOOKUP(transformación!B211,'[1]Búsquedas a 6 meses'!$A$5:$A$101,_xlfn.XLOOKUP($C$1,'[1]Búsquedas a 6 meses'!$B$2:$Q$2,'[1]Búsquedas a 6 meses'!$B$5:$Q$101))</f>
        <v>220452</v>
      </c>
    </row>
    <row r="221" spans="1:14" x14ac:dyDescent="0.3">
      <c r="A221" s="2" t="str">
        <f>'Viajeros Hoteles y Apartamet'!A221</f>
        <v>2022</v>
      </c>
      <c r="B221" s="2" t="str">
        <f>'Viajeros Hoteles y Apartamet'!B221</f>
        <v>6</v>
      </c>
      <c r="C221" s="3">
        <f>'Viajeros Hoteles y Apartamet'!T221</f>
        <v>24511</v>
      </c>
      <c r="D221" s="3" cm="1">
        <f t="array" ref="D221">_xlfn.XLOOKUP(transformación!A212,'[1]Pib Pc'!$A$2:$A$81,_xlfn.XLOOKUP($C$1,'[1]Pib Pc'!B$1:P$1,'[1]Pib Pc'!$B$2:$P$81))</f>
        <v>5900</v>
      </c>
      <c r="E221" s="19" cm="1">
        <f t="array" ref="E221">_xlfn.XLOOKUP(transformación!B212,'[1]IPC Armonizado'!$A$2:$A$250,_xlfn.XLOOKUP($C$1,'[1]IPC Armonizado'!$B$1:$Q$1,'[1]IPC Armonizado'!$B$2:$Q$250))</f>
        <v>114.37</v>
      </c>
      <c r="F221" s="19" cm="1">
        <f t="array" ref="F221">_xlfn.XLOOKUP(transformación!A212,'[1]Desempleo armonizado'!$A$2:$A$101,_xlfn.XLOOKUP($C$1,'[1]Desempleo armonizado'!$B$1:$P$1,'[1]Desempleo armonizado'!$B$2:$P$101))</f>
        <v>6</v>
      </c>
      <c r="G221" s="26" cm="1">
        <f t="array" ref="G221">IFERROR(_xlfn.XLOOKUP(transformación!$B212,[1]Forwarkeys!$B$2:$B$1000,_xlfn.XLOOKUP($C$1,[1]Forwarkeys!$C$1:$BA$1,[1]Forwarkeys!$C$2:$BA$1000)),"-")</f>
        <v>8347</v>
      </c>
      <c r="H221" s="19">
        <f>España!E221</f>
        <v>118.22</v>
      </c>
      <c r="I221" s="3">
        <f>[1]Aeropuerto!$P214</f>
        <v>7317</v>
      </c>
      <c r="J221" s="3" cm="1">
        <f t="array" ref="J221">_xlfn.XLOOKUP(transformación!$B212,[1]Mortalidad!$A$2:$A$301,_xlfn.XLOOKUP($C$1,[1]Mortalidad!$B$1:$P$1,[1]Mortalidad!$B$2:$P$301))</f>
        <v>10170</v>
      </c>
      <c r="K221" s="19" cm="1">
        <f t="array" ref="K221">_xlfn.XLOOKUP(transformación!$B212,'[1]Indice del consumidor'!$A$2:$A$301,_xlfn.XLOOKUP($C$1,'[1]Indice del consumidor'!$B$1:$P$1,'[1]Indice del consumidor'!$B$2:$P$301))</f>
        <v>-32.5</v>
      </c>
      <c r="L221" s="3" cm="1">
        <f t="array" ref="L221">_xlfn.XLOOKUP(transformación!B212,'[1]Total Búsquedas'!$A$5:$A$101,_xlfn.XLOOKUP($C$1,'[1]Total Búsquedas'!$B$2:$Q$2,'[1]Total Búsquedas'!$B$5:$Q$101))</f>
        <v>211489</v>
      </c>
      <c r="M221" s="3" cm="1">
        <f t="array" ref="M221">_xlfn.XLOOKUP(transformación!B212,'[1]Búsquedas a tres meses'!$A$5:$A$101,_xlfn.XLOOKUP($C$1,'[1]Búsquedas a tres meses'!$B$2:$Q$2,'[1]Búsquedas a tres meses'!$B$5:$Q$101))</f>
        <v>188344</v>
      </c>
      <c r="N221" s="3" cm="1">
        <f t="array" ref="N221">_xlfn.XLOOKUP(transformación!B212,'[1]Búsquedas a 6 meses'!$A$5:$A$101,_xlfn.XLOOKUP($C$1,'[1]Búsquedas a 6 meses'!$B$2:$Q$2,'[1]Búsquedas a 6 meses'!$B$5:$Q$101))</f>
        <v>205675</v>
      </c>
    </row>
    <row r="222" spans="1:14" x14ac:dyDescent="0.3">
      <c r="A222" s="2" t="str">
        <f>'Viajeros Hoteles y Apartamet'!A222</f>
        <v>2022</v>
      </c>
      <c r="B222" s="2" t="str">
        <f>'Viajeros Hoteles y Apartamet'!B222</f>
        <v>7</v>
      </c>
      <c r="C222" s="3">
        <f>'Viajeros Hoteles y Apartamet'!T222</f>
        <v>34561</v>
      </c>
      <c r="D222" s="3" cm="1">
        <f t="array" ref="D222">_xlfn.XLOOKUP(transformación!A213,'[1]Pib Pc'!$A$2:$A$81,_xlfn.XLOOKUP($C$1,'[1]Pib Pc'!B$1:P$1,'[1]Pib Pc'!$B$2:$P$81))</f>
        <v>6000</v>
      </c>
      <c r="E222" s="19" cm="1">
        <f t="array" ref="E222">_xlfn.XLOOKUP(transformación!B213,'[1]IPC Armonizado'!$A$2:$A$250,_xlfn.XLOOKUP($C$1,'[1]IPC Armonizado'!$B$1:$Q$1,'[1]IPC Armonizado'!$B$2:$Q$250))</f>
        <v>114.39</v>
      </c>
      <c r="F222" s="19" cm="1">
        <f t="array" ref="F222">_xlfn.XLOOKUP(transformación!A213,'[1]Desempleo armonizado'!$A$2:$A$101,_xlfn.XLOOKUP($C$1,'[1]Desempleo armonizado'!$B$1:$P$1,'[1]Desempleo armonizado'!$B$2:$P$101))</f>
        <v>6</v>
      </c>
      <c r="G222" s="26" cm="1">
        <f t="array" ref="G222">IFERROR(_xlfn.XLOOKUP(transformación!$B213,[1]Forwarkeys!$B$2:$B$1000,_xlfn.XLOOKUP($C$1,[1]Forwarkeys!$C$1:$BA$1,[1]Forwarkeys!$C$2:$BA$1000)),"-")</f>
        <v>8547</v>
      </c>
      <c r="H222" s="19">
        <f>España!E222</f>
        <v>117.54</v>
      </c>
      <c r="I222" s="3">
        <f>[1]Aeropuerto!$P215</f>
        <v>7729</v>
      </c>
      <c r="J222" s="3" cm="1">
        <f t="array" ref="J222">_xlfn.XLOOKUP(transformación!$B213,[1]Mortalidad!$A$2:$A$301,_xlfn.XLOOKUP($C$1,[1]Mortalidad!$B$1:$P$1,[1]Mortalidad!$B$2:$P$301))</f>
        <v>10685</v>
      </c>
      <c r="K222" s="19" cm="1">
        <f t="array" ref="K222">_xlfn.XLOOKUP(transformación!$B213,'[1]Indice del consumidor'!$A$2:$A$301,_xlfn.XLOOKUP($C$1,'[1]Indice del consumidor'!$B$1:$P$1,'[1]Indice del consumidor'!$B$2:$P$301))</f>
        <v>-31.1</v>
      </c>
      <c r="L222" s="3" cm="1">
        <f t="array" ref="L222">_xlfn.XLOOKUP(transformación!B213,'[1]Total Búsquedas'!$A$5:$A$101,_xlfn.XLOOKUP($C$1,'[1]Total Búsquedas'!$B$2:$Q$2,'[1]Total Búsquedas'!$B$5:$Q$101))</f>
        <v>185187</v>
      </c>
      <c r="M222" s="3" cm="1">
        <f t="array" ref="M222">_xlfn.XLOOKUP(transformación!B213,'[1]Búsquedas a tres meses'!$A$5:$A$101,_xlfn.XLOOKUP($C$1,'[1]Búsquedas a tres meses'!$B$2:$Q$2,'[1]Búsquedas a tres meses'!$B$5:$Q$101))</f>
        <v>164753</v>
      </c>
      <c r="N222" s="3" cm="1">
        <f t="array" ref="N222">_xlfn.XLOOKUP(transformación!B213,'[1]Búsquedas a 6 meses'!$A$5:$A$101,_xlfn.XLOOKUP($C$1,'[1]Búsquedas a 6 meses'!$B$2:$Q$2,'[1]Búsquedas a 6 meses'!$B$5:$Q$101))</f>
        <v>177988</v>
      </c>
    </row>
    <row r="223" spans="1:14" x14ac:dyDescent="0.3">
      <c r="A223" s="2">
        <v>2022</v>
      </c>
      <c r="B223" s="2">
        <v>8</v>
      </c>
      <c r="C223" s="3">
        <f>'Viajeros Hoteles y Apartamet'!T223</f>
        <v>54094</v>
      </c>
      <c r="D223" s="3" cm="1">
        <f t="array" ref="D223">_xlfn.XLOOKUP(transformación!A214,'[1]Pib Pc'!$A$2:$A$81,_xlfn.XLOOKUP($C$1,'[1]Pib Pc'!B$1:P$1,'[1]Pib Pc'!$B$2:$P$81))</f>
        <v>6000</v>
      </c>
      <c r="E223" s="19" cm="1">
        <f t="array" ref="E223">_xlfn.XLOOKUP(transformación!B214,'[1]IPC Armonizado'!$A$2:$A$250,_xlfn.XLOOKUP($C$1,'[1]IPC Armonizado'!$B$1:$Q$1,'[1]IPC Armonizado'!$B$2:$Q$250))</f>
        <v>114.17</v>
      </c>
      <c r="F223" s="19" cm="1">
        <f t="array" ref="F223">_xlfn.XLOOKUP(transformación!A214,'[1]Desempleo armonizado'!$A$2:$A$101,_xlfn.XLOOKUP($C$1,'[1]Desempleo armonizado'!$B$1:$P$1,'[1]Desempleo armonizado'!$B$2:$P$101))</f>
        <v>6</v>
      </c>
      <c r="G223" s="26" cm="1">
        <f t="array" ref="G223">IFERROR(_xlfn.XLOOKUP(transformación!$B214,[1]Forwarkeys!$B$2:$B$1000,_xlfn.XLOOKUP($C$1,[1]Forwarkeys!$C$1:$BA$1,[1]Forwarkeys!$C$2:$BA$1000)),"-")</f>
        <v>8582</v>
      </c>
      <c r="H223" s="19">
        <f>España!E223</f>
        <v>117.84</v>
      </c>
      <c r="I223" s="3">
        <f>[1]Aeropuerto!$P216</f>
        <v>7258</v>
      </c>
      <c r="J223" s="3" cm="1">
        <f t="array" ref="J223">_xlfn.XLOOKUP(transformación!$B214,[1]Mortalidad!$A$2:$A$301,_xlfn.XLOOKUP($C$1,[1]Mortalidad!$B$1:$P$1,[1]Mortalidad!$B$2:$P$301))</f>
        <v>9216</v>
      </c>
      <c r="K223" s="19" cm="1">
        <f t="array" ref="K223">_xlfn.XLOOKUP(transformación!$B214,'[1]Indice del consumidor'!$A$2:$A$301,_xlfn.XLOOKUP($C$1,'[1]Indice del consumidor'!$B$1:$P$1,'[1]Indice del consumidor'!$B$2:$P$301))</f>
        <v>-31.1</v>
      </c>
      <c r="L223" s="3" cm="1">
        <f t="array" ref="L223">_xlfn.XLOOKUP(transformación!B214,'[1]Total Búsquedas'!$A$5:$A$101,_xlfn.XLOOKUP($C$1,'[1]Total Búsquedas'!$B$2:$Q$2,'[1]Total Búsquedas'!$B$5:$Q$101))</f>
        <v>150684</v>
      </c>
      <c r="M223" s="3" cm="1">
        <f t="array" ref="M223">_xlfn.XLOOKUP(transformación!B214,'[1]Búsquedas a tres meses'!$A$5:$A$101,_xlfn.XLOOKUP($C$1,'[1]Búsquedas a tres meses'!$B$2:$Q$2,'[1]Búsquedas a tres meses'!$B$5:$Q$101))</f>
        <v>128119</v>
      </c>
      <c r="N223" s="3" cm="1">
        <f t="array" ref="N223">_xlfn.XLOOKUP(transformación!B214,'[1]Búsquedas a 6 meses'!$A$5:$A$101,_xlfn.XLOOKUP($C$1,'[1]Búsquedas a 6 meses'!$B$2:$Q$2,'[1]Búsquedas a 6 meses'!$B$5:$Q$101))</f>
        <v>139945</v>
      </c>
    </row>
    <row r="224" spans="1:14" x14ac:dyDescent="0.3">
      <c r="A224" s="2">
        <v>2022</v>
      </c>
      <c r="B224" s="2">
        <v>9</v>
      </c>
      <c r="C224" s="3">
        <f>'Viajeros Hoteles y Apartamet'!T224</f>
        <v>37464</v>
      </c>
      <c r="D224" s="3" cm="1">
        <f t="array" ref="D224">_xlfn.XLOOKUP(transformación!A215,'[1]Pib Pc'!$A$2:$A$81,_xlfn.XLOOKUP($C$1,'[1]Pib Pc'!B$1:P$1,'[1]Pib Pc'!$B$2:$P$81))</f>
        <v>6000</v>
      </c>
      <c r="E224" s="19" cm="1">
        <f t="array" ref="E224">_xlfn.XLOOKUP(transformación!B215,'[1]IPC Armonizado'!$A$2:$A$250,_xlfn.XLOOKUP($C$1,'[1]IPC Armonizado'!$B$1:$Q$1,'[1]IPC Armonizado'!$B$2:$Q$250))</f>
        <v>115.62</v>
      </c>
      <c r="F224" s="19" cm="1">
        <f t="array" ref="F224">_xlfn.XLOOKUP(transformación!A215,'[1]Desempleo armonizado'!$A$2:$A$101,_xlfn.XLOOKUP($C$1,'[1]Desempleo armonizado'!$B$1:$P$1,'[1]Desempleo armonizado'!$B$2:$P$101))</f>
        <v>6</v>
      </c>
      <c r="G224" s="26" cm="1">
        <f t="array" ref="G224">IFERROR(_xlfn.XLOOKUP(transformación!$B215,[1]Forwarkeys!$B$2:$B$1000,_xlfn.XLOOKUP($C$1,[1]Forwarkeys!$C$1:$BA$1,[1]Forwarkeys!$C$2:$BA$1000)),"-")</f>
        <v>7997</v>
      </c>
      <c r="H224" s="19">
        <f>España!E224</f>
        <v>117.55</v>
      </c>
      <c r="I224" s="3">
        <f>[1]Aeropuerto!$P217</f>
        <v>6789</v>
      </c>
      <c r="J224" s="3" cm="1">
        <f t="array" ref="J224">_xlfn.XLOOKUP(transformación!$B215,[1]Mortalidad!$A$2:$A$301,_xlfn.XLOOKUP($C$1,[1]Mortalidad!$B$1:$P$1,[1]Mortalidad!$B$2:$P$301))</f>
        <v>8677</v>
      </c>
      <c r="K224" s="19" cm="1">
        <f t="array" ref="K224">_xlfn.XLOOKUP(transformación!$B215,'[1]Indice del consumidor'!$A$2:$A$301,_xlfn.XLOOKUP($C$1,'[1]Indice del consumidor'!$B$1:$P$1,'[1]Indice del consumidor'!$B$2:$P$301))</f>
        <v>-35.799999999999997</v>
      </c>
      <c r="L224" s="3" cm="1">
        <f t="array" ref="L224">_xlfn.XLOOKUP(transformación!B215,'[1]Total Búsquedas'!$A$5:$A$101,_xlfn.XLOOKUP($C$1,'[1]Total Búsquedas'!$B$2:$Q$2,'[1]Total Búsquedas'!$B$5:$Q$101))</f>
        <v>117546</v>
      </c>
      <c r="M224" s="3" cm="1">
        <f t="array" ref="M224">_xlfn.XLOOKUP(transformación!B215,'[1]Búsquedas a tres meses'!$A$5:$A$101,_xlfn.XLOOKUP($C$1,'[1]Búsquedas a tres meses'!$B$2:$Q$2,'[1]Búsquedas a tres meses'!$B$5:$Q$101))</f>
        <v>96756</v>
      </c>
      <c r="N224" s="3" cm="1">
        <f t="array" ref="N224">_xlfn.XLOOKUP(transformación!B215,'[1]Búsquedas a 6 meses'!$A$5:$A$101,_xlfn.XLOOKUP($C$1,'[1]Búsquedas a 6 meses'!$B$2:$Q$2,'[1]Búsquedas a 6 meses'!$B$5:$Q$101))</f>
        <v>106740</v>
      </c>
    </row>
    <row r="225" spans="1:14" x14ac:dyDescent="0.3">
      <c r="A225" s="2">
        <v>2022</v>
      </c>
      <c r="B225" s="2">
        <v>10</v>
      </c>
      <c r="C225" s="3">
        <f>'Viajeros Hoteles y Apartamet'!T225</f>
        <v>17130</v>
      </c>
      <c r="D225" s="3" cm="1">
        <f t="array" ref="D225">_xlfn.XLOOKUP(transformación!A216,'[1]Pib Pc'!$A$2:$A$81,_xlfn.XLOOKUP($C$1,'[1]Pib Pc'!B$1:P$1,'[1]Pib Pc'!$B$2:$P$81))</f>
        <v>6160</v>
      </c>
      <c r="E225" s="19" cm="1">
        <f t="array" ref="E225">_xlfn.XLOOKUP(transformación!B216,'[1]IPC Armonizado'!$A$2:$A$250,_xlfn.XLOOKUP($C$1,'[1]IPC Armonizado'!$B$1:$Q$1,'[1]IPC Armonizado'!$B$2:$Q$250))</f>
        <v>116.86</v>
      </c>
      <c r="F225" s="19" cm="1">
        <f t="array" ref="F225">_xlfn.XLOOKUP(transformación!A216,'[1]Desempleo armonizado'!$A$2:$A$101,_xlfn.XLOOKUP($C$1,'[1]Desempleo armonizado'!$B$1:$P$1,'[1]Desempleo armonizado'!$B$2:$P$101))</f>
        <v>6.6</v>
      </c>
      <c r="G225" s="26" cm="1">
        <f t="array" ref="G225">IFERROR(_xlfn.XLOOKUP(transformación!$B216,[1]Forwarkeys!$B$2:$B$1000,_xlfn.XLOOKUP($C$1,[1]Forwarkeys!$C$1:$BA$1,[1]Forwarkeys!$C$2:$BA$1000)),"-")</f>
        <v>10890</v>
      </c>
      <c r="H225" s="19">
        <f>España!E225</f>
        <v>117.61</v>
      </c>
      <c r="I225" s="3">
        <f>[1]Aeropuerto!$P218</f>
        <v>7916</v>
      </c>
      <c r="J225" s="3" cm="1">
        <f t="array" ref="J225">_xlfn.XLOOKUP(transformación!$B216,[1]Mortalidad!$A$2:$A$301,_xlfn.XLOOKUP($C$1,[1]Mortalidad!$B$1:$P$1,[1]Mortalidad!$B$2:$P$301))</f>
        <v>9445</v>
      </c>
      <c r="K225" s="19" cm="1">
        <f t="array" ref="K225">_xlfn.XLOOKUP(transformación!$B216,'[1]Indice del consumidor'!$A$2:$A$301,_xlfn.XLOOKUP($C$1,'[1]Indice del consumidor'!$B$1:$P$1,'[1]Indice del consumidor'!$B$2:$P$301))</f>
        <v>-38.6</v>
      </c>
      <c r="L225" s="3" cm="1">
        <f t="array" ref="L225">_xlfn.XLOOKUP(transformación!B216,'[1]Total Búsquedas'!$A$5:$A$101,_xlfn.XLOOKUP($C$1,'[1]Total Búsquedas'!$B$2:$Q$2,'[1]Total Búsquedas'!$B$5:$Q$101))</f>
        <v>117708</v>
      </c>
      <c r="M225" s="3" cm="1">
        <f t="array" ref="M225">_xlfn.XLOOKUP(transformación!B216,'[1]Búsquedas a tres meses'!$A$5:$A$101,_xlfn.XLOOKUP($C$1,'[1]Búsquedas a tres meses'!$B$2:$Q$2,'[1]Búsquedas a tres meses'!$B$5:$Q$101))</f>
        <v>91910</v>
      </c>
      <c r="N225" s="3" cm="1">
        <f t="array" ref="N225">_xlfn.XLOOKUP(transformación!B216,'[1]Búsquedas a 6 meses'!$A$5:$A$101,_xlfn.XLOOKUP($C$1,'[1]Búsquedas a 6 meses'!$B$2:$Q$2,'[1]Búsquedas a 6 meses'!$B$5:$Q$101))</f>
        <v>105246</v>
      </c>
    </row>
    <row r="226" spans="1:14" x14ac:dyDescent="0.3">
      <c r="A226" s="2">
        <v>2022</v>
      </c>
      <c r="B226" s="2">
        <v>11</v>
      </c>
      <c r="C226" s="3">
        <f>'Viajeros Hoteles y Apartamet'!T226</f>
        <v>5533</v>
      </c>
      <c r="D226" s="3" cm="1">
        <f t="array" ref="D226">_xlfn.XLOOKUP(transformación!A217,'[1]Pib Pc'!$A$2:$A$81,_xlfn.XLOOKUP($C$1,'[1]Pib Pc'!B$1:P$1,'[1]Pib Pc'!$B$2:$P$81))</f>
        <v>6160</v>
      </c>
      <c r="E226" s="19" cm="1">
        <f t="array" ref="E226">_xlfn.XLOOKUP(transformación!B217,'[1]IPC Armonizado'!$A$2:$A$250,_xlfn.XLOOKUP($C$1,'[1]IPC Armonizado'!$B$1:$Q$1,'[1]IPC Armonizado'!$B$2:$Q$250))</f>
        <v>116.82</v>
      </c>
      <c r="F226" s="19" cm="1">
        <f t="array" ref="F226">_xlfn.XLOOKUP(transformación!A217,'[1]Desempleo armonizado'!$A$2:$A$101,_xlfn.XLOOKUP($C$1,'[1]Desempleo armonizado'!$B$1:$P$1,'[1]Desempleo armonizado'!$B$2:$P$101))</f>
        <v>6.6</v>
      </c>
      <c r="G226" s="26" cm="1">
        <f t="array" ref="G226">IFERROR(_xlfn.XLOOKUP(transformación!$B217,[1]Forwarkeys!$B$2:$B$1000,_xlfn.XLOOKUP($C$1,[1]Forwarkeys!$C$1:$BA$1,[1]Forwarkeys!$C$2:$BA$1000)),"-")</f>
        <v>10553</v>
      </c>
      <c r="H226" s="19">
        <f>España!E226</f>
        <v>117.22</v>
      </c>
      <c r="I226" s="3">
        <f>[1]Aeropuerto!$P219</f>
        <v>7016</v>
      </c>
      <c r="J226" s="3" t="str" cm="1">
        <f t="array" ref="J226">_xlfn.XLOOKUP(transformación!$B217,[1]Mortalidad!$A$2:$A$301,_xlfn.XLOOKUP($C$1,[1]Mortalidad!$B$1:$P$1,[1]Mortalidad!$B$2:$P$301))</f>
        <v>:</v>
      </c>
      <c r="K226" s="19" cm="1">
        <f t="array" ref="K226">_xlfn.XLOOKUP(transformación!$B217,'[1]Indice del consumidor'!$A$2:$A$301,_xlfn.XLOOKUP($C$1,'[1]Indice del consumidor'!$B$1:$P$1,'[1]Indice del consumidor'!$B$2:$P$301))</f>
        <v>-38.700000000000003</v>
      </c>
      <c r="L226" s="3" cm="1">
        <f t="array" ref="L226">_xlfn.XLOOKUP(transformación!B217,'[1]Total Búsquedas'!$A$5:$A$101,_xlfn.XLOOKUP($C$1,'[1]Total Búsquedas'!$B$2:$Q$2,'[1]Total Búsquedas'!$B$5:$Q$101))</f>
        <v>127666</v>
      </c>
      <c r="M226" s="3" cm="1">
        <f t="array" ref="M226">_xlfn.XLOOKUP(transformación!B217,'[1]Búsquedas a tres meses'!$A$5:$A$101,_xlfn.XLOOKUP($C$1,'[1]Búsquedas a tres meses'!$B$2:$Q$2,'[1]Búsquedas a tres meses'!$B$5:$Q$101))</f>
        <v>97858</v>
      </c>
      <c r="N226" s="3" cm="1">
        <f t="array" ref="N226">_xlfn.XLOOKUP(transformación!B217,'[1]Búsquedas a 6 meses'!$A$5:$A$101,_xlfn.XLOOKUP($C$1,'[1]Búsquedas a 6 meses'!$B$2:$Q$2,'[1]Búsquedas a 6 meses'!$B$5:$Q$101))</f>
        <v>113360</v>
      </c>
    </row>
    <row r="227" spans="1:14" x14ac:dyDescent="0.3">
      <c r="A227" s="2">
        <v>2022</v>
      </c>
      <c r="B227" s="2">
        <v>12</v>
      </c>
      <c r="C227" s="3">
        <f>'Viajeros Hoteles y Apartamet'!T227</f>
        <v>9658</v>
      </c>
      <c r="D227" s="3" cm="1">
        <f t="array" ref="D227">_xlfn.XLOOKUP(transformación!A218,'[1]Pib Pc'!$A$2:$A$81,_xlfn.XLOOKUP($C$1,'[1]Pib Pc'!B$1:P$1,'[1]Pib Pc'!$B$2:$P$81))</f>
        <v>6160</v>
      </c>
      <c r="E227" s="19" cm="1">
        <f t="array" ref="E227">_xlfn.XLOOKUP(transformación!B218,'[1]IPC Armonizado'!$A$2:$A$250,_xlfn.XLOOKUP($C$1,'[1]IPC Armonizado'!$B$1:$Q$1,'[1]IPC Armonizado'!$B$2:$Q$250))</f>
        <v>116.36</v>
      </c>
      <c r="F227" s="19" cm="1">
        <f t="array" ref="F227">_xlfn.XLOOKUP(transformación!A218,'[1]Desempleo armonizado'!$A$2:$A$101,_xlfn.XLOOKUP($C$1,'[1]Desempleo armonizado'!$B$1:$P$1,'[1]Desempleo armonizado'!$B$2:$P$101))</f>
        <v>6.6</v>
      </c>
      <c r="G227" s="26" cm="1">
        <f t="array" ref="G227">IFERROR(_xlfn.XLOOKUP(transformación!$B218,[1]Forwarkeys!$B$2:$B$1000,_xlfn.XLOOKUP($C$1,[1]Forwarkeys!$C$1:$BA$1,[1]Forwarkeys!$C$2:$BA$1000)),"-")</f>
        <v>11384</v>
      </c>
      <c r="H227" s="19">
        <f>España!E227</f>
        <v>117.22</v>
      </c>
      <c r="I227" s="3">
        <f>[1]Aeropuerto!$P220</f>
        <v>7339</v>
      </c>
      <c r="J227" s="3" t="str" cm="1">
        <f t="array" ref="J227">_xlfn.XLOOKUP(transformación!$B218,[1]Mortalidad!$A$2:$A$301,_xlfn.XLOOKUP($C$1,[1]Mortalidad!$B$1:$P$1,[1]Mortalidad!$B$2:$P$301))</f>
        <v>:</v>
      </c>
      <c r="K227" s="19" cm="1">
        <f t="array" ref="K227">_xlfn.XLOOKUP(transformación!$B218,'[1]Indice del consumidor'!$A$2:$A$301,_xlfn.XLOOKUP($C$1,'[1]Indice del consumidor'!$B$1:$P$1,'[1]Indice del consumidor'!$B$2:$P$301))</f>
        <v>-37.1</v>
      </c>
      <c r="L227" s="3" cm="1">
        <f t="array" ref="L227">_xlfn.XLOOKUP(transformación!B218,'[1]Total Búsquedas'!$A$5:$A$101,_xlfn.XLOOKUP($C$1,'[1]Total Búsquedas'!$B$2:$Q$2,'[1]Total Búsquedas'!$B$5:$Q$101))</f>
        <v>127133</v>
      </c>
      <c r="M227" s="3" cm="1">
        <f t="array" ref="M227">_xlfn.XLOOKUP(transformación!B218,'[1]Búsquedas a tres meses'!$A$5:$A$101,_xlfn.XLOOKUP($C$1,'[1]Búsquedas a tres meses'!$B$2:$Q$2,'[1]Búsquedas a tres meses'!$B$5:$Q$101))</f>
        <v>91117</v>
      </c>
      <c r="N227" s="3" cm="1">
        <f t="array" ref="N227">_xlfn.XLOOKUP(transformación!B218,'[1]Búsquedas a 6 meses'!$A$5:$A$101,_xlfn.XLOOKUP($C$1,'[1]Búsquedas a 6 meses'!$B$2:$Q$2,'[1]Búsquedas a 6 meses'!$B$5:$Q$101))</f>
        <v>112418</v>
      </c>
    </row>
    <row r="228" spans="1:14" x14ac:dyDescent="0.3">
      <c r="A228" s="2">
        <v>2023</v>
      </c>
      <c r="B228" s="2">
        <v>1</v>
      </c>
      <c r="C228" s="3">
        <f>'Viajeros Hoteles y Apartamet'!T228</f>
        <v>4385</v>
      </c>
      <c r="D228" s="3" cm="1">
        <f t="array" ref="D228">_xlfn.XLOOKUP(transformación!A219,'[1]Pib Pc'!$A$2:$A$81,_xlfn.XLOOKUP($C$1,'[1]Pib Pc'!B$1:P$1,'[1]Pib Pc'!$B$2:$P$81))</f>
        <v>6080</v>
      </c>
      <c r="E228" s="19" cm="1">
        <f t="array" ref="E228">_xlfn.XLOOKUP(transformación!B219,'[1]IPC Armonizado'!$A$2:$A$250,_xlfn.XLOOKUP($C$1,'[1]IPC Armonizado'!$B$1:$Q$1,'[1]IPC Armonizado'!$B$2:$Q$250))</f>
        <v>115.44</v>
      </c>
      <c r="F228" s="19" cm="1">
        <f t="array" ref="F228">_xlfn.XLOOKUP(transformación!A219,'[1]Desempleo armonizado'!$A$2:$A$101,_xlfn.XLOOKUP($C$1,'[1]Desempleo armonizado'!$B$1:$P$1,'[1]Desempleo armonizado'!$B$2:$P$101))</f>
        <v>7.2</v>
      </c>
      <c r="G228" s="26" cm="1">
        <f t="array" ref="G228">IFERROR(_xlfn.XLOOKUP(transformación!$B219,[1]Forwarkeys!$B$2:$B$1000,_xlfn.XLOOKUP($C$1,[1]Forwarkeys!$C$1:$BA$1,[1]Forwarkeys!$C$2:$BA$1000)),"-")</f>
        <v>11365</v>
      </c>
      <c r="H228" s="19">
        <f>España!E228</f>
        <v>116.72</v>
      </c>
      <c r="I228" s="3">
        <f>[1]Aeropuerto!$P221</f>
        <v>7410</v>
      </c>
      <c r="J228" s="3" cm="1">
        <f t="array" ref="J228">_xlfn.XLOOKUP(transformación!$B219,[1]Mortalidad!$A$2:$A$301,_xlfn.XLOOKUP($C$1,[1]Mortalidad!$B$1:$P$1,[1]Mortalidad!$B$2:$P$301))</f>
        <v>0</v>
      </c>
      <c r="K228" s="19" cm="1">
        <f t="array" ref="K228">_xlfn.XLOOKUP(transformación!$B219,'[1]Indice del consumidor'!$A$2:$A$301,_xlfn.XLOOKUP($C$1,'[1]Indice del consumidor'!$B$1:$P$1,'[1]Indice del consumidor'!$B$2:$P$301))</f>
        <v>-35.4</v>
      </c>
      <c r="L228" s="3" cm="1">
        <f t="array" ref="L228">_xlfn.XLOOKUP(transformación!B219,'[1]Total Búsquedas'!$A$5:$A$101,_xlfn.XLOOKUP($C$1,'[1]Total Búsquedas'!$B$2:$Q$2,'[1]Total Búsquedas'!$B$5:$Q$101))</f>
        <v>190035</v>
      </c>
      <c r="M228" s="3" cm="1">
        <f t="array" ref="M228">_xlfn.XLOOKUP(transformación!B219,'[1]Búsquedas a tres meses'!$A$5:$A$101,_xlfn.XLOOKUP($C$1,'[1]Búsquedas a tres meses'!$B$2:$Q$2,'[1]Búsquedas a tres meses'!$B$5:$Q$101))</f>
        <v>115823</v>
      </c>
      <c r="N228" s="3" cm="1">
        <f t="array" ref="N228">_xlfn.XLOOKUP(transformación!B219,'[1]Búsquedas a 6 meses'!$A$5:$A$101,_xlfn.XLOOKUP($C$1,'[1]Búsquedas a 6 meses'!$B$2:$Q$2,'[1]Búsquedas a 6 meses'!$B$5:$Q$101))</f>
        <v>161032</v>
      </c>
    </row>
    <row r="229" spans="1:14" x14ac:dyDescent="0.3">
      <c r="A229" s="2">
        <v>2023</v>
      </c>
      <c r="B229" s="2">
        <v>2</v>
      </c>
      <c r="C229" s="3">
        <f>'Viajeros Hoteles y Apartamet'!T229</f>
        <v>6531</v>
      </c>
      <c r="D229" s="3" cm="1">
        <f t="array" ref="D229">_xlfn.XLOOKUP(transformación!A220,'[1]Pib Pc'!$A$2:$A$81,_xlfn.XLOOKUP($C$1,'[1]Pib Pc'!B$1:P$1,'[1]Pib Pc'!$B$2:$P$81))</f>
        <v>6080</v>
      </c>
      <c r="E229" s="19" cm="1">
        <f t="array" ref="E229">_xlfn.XLOOKUP(transformación!B220,'[1]IPC Armonizado'!$A$2:$A$250,_xlfn.XLOOKUP($C$1,'[1]IPC Armonizado'!$B$1:$Q$1,'[1]IPC Armonizado'!$B$2:$Q$250))</f>
        <v>115.89</v>
      </c>
      <c r="F229" s="19" cm="1">
        <f t="array" ref="F229">_xlfn.XLOOKUP(transformación!A220,'[1]Desempleo armonizado'!$A$2:$A$101,_xlfn.XLOOKUP($C$1,'[1]Desempleo armonizado'!$B$1:$P$1,'[1]Desempleo armonizado'!$B$2:$P$101))</f>
        <v>7.2</v>
      </c>
      <c r="G229" s="26" cm="1">
        <f t="array" ref="G229">IFERROR(_xlfn.XLOOKUP(transformación!$B220,[1]Forwarkeys!$B$2:$B$1000,_xlfn.XLOOKUP($C$1,[1]Forwarkeys!$C$1:$BA$1,[1]Forwarkeys!$C$2:$BA$1000)),"-")</f>
        <v>9896</v>
      </c>
      <c r="H229" s="19">
        <f>España!E229</f>
        <v>117.82</v>
      </c>
      <c r="I229" s="3">
        <f>[1]Aeropuerto!$P222</f>
        <v>6730</v>
      </c>
      <c r="J229" s="3" cm="1">
        <f t="array" ref="J229">_xlfn.XLOOKUP(transformación!$B220,[1]Mortalidad!$A$2:$A$301,_xlfn.XLOOKUP($C$1,[1]Mortalidad!$B$1:$P$1,[1]Mortalidad!$B$2:$P$301))</f>
        <v>0</v>
      </c>
      <c r="K229" s="19" cm="1">
        <f t="array" ref="K229">_xlfn.XLOOKUP(transformación!$B220,'[1]Indice del consumidor'!$A$2:$A$301,_xlfn.XLOOKUP($C$1,'[1]Indice del consumidor'!$B$1:$P$1,'[1]Indice del consumidor'!$B$2:$P$301))</f>
        <v>-32.5</v>
      </c>
      <c r="L229" s="3" cm="1">
        <f t="array" ref="L229">_xlfn.XLOOKUP(transformación!B220,'[1]Total Búsquedas'!$A$5:$A$101,_xlfn.XLOOKUP($C$1,'[1]Total Búsquedas'!$B$2:$Q$2,'[1]Total Búsquedas'!$B$5:$Q$101))</f>
        <v>182317</v>
      </c>
      <c r="M229" s="3" cm="1">
        <f t="array" ref="M229">_xlfn.XLOOKUP(transformación!B220,'[1]Búsquedas a tres meses'!$A$5:$A$101,_xlfn.XLOOKUP($C$1,'[1]Búsquedas a tres meses'!$B$2:$Q$2,'[1]Búsquedas a tres meses'!$B$5:$Q$101))</f>
        <v>111895</v>
      </c>
      <c r="N229" s="3" cm="1">
        <f t="array" ref="N229">_xlfn.XLOOKUP(transformación!B220,'[1]Búsquedas a 6 meses'!$A$5:$A$101,_xlfn.XLOOKUP($C$1,'[1]Búsquedas a 6 meses'!$B$2:$Q$2,'[1]Búsquedas a 6 meses'!$B$5:$Q$101))</f>
        <v>167000</v>
      </c>
    </row>
    <row r="230" spans="1:14" x14ac:dyDescent="0.3">
      <c r="A230" s="2">
        <v>2023</v>
      </c>
      <c r="B230" s="2">
        <v>3</v>
      </c>
      <c r="C230" s="3">
        <f>'Viajeros Hoteles y Apartamet'!T230</f>
        <v>7307</v>
      </c>
      <c r="D230" s="3" cm="1">
        <f t="array" ref="D230">_xlfn.XLOOKUP(transformación!A221,'[1]Pib Pc'!$A$2:$A$81,_xlfn.XLOOKUP($C$1,'[1]Pib Pc'!B$1:P$1,'[1]Pib Pc'!$B$2:$P$81))</f>
        <v>6080</v>
      </c>
      <c r="E230" s="19" cm="1">
        <f t="array" ref="E230">_xlfn.XLOOKUP(transformación!B221,'[1]IPC Armonizado'!$A$2:$A$250,_xlfn.XLOOKUP($C$1,'[1]IPC Armonizado'!$B$1:$Q$1,'[1]IPC Armonizado'!$B$2:$Q$250))</f>
        <v>118.22</v>
      </c>
      <c r="F230" s="19" cm="1">
        <f t="array" ref="F230">_xlfn.XLOOKUP(transformación!A221,'[1]Desempleo armonizado'!$A$2:$A$101,_xlfn.XLOOKUP($C$1,'[1]Desempleo armonizado'!$B$1:$P$1,'[1]Desempleo armonizado'!$B$2:$P$101))</f>
        <v>7.2</v>
      </c>
      <c r="G230" s="26" cm="1">
        <f t="array" ref="G230">IFERROR(_xlfn.XLOOKUP(transformación!$B221,[1]Forwarkeys!$B$2:$B$1000,_xlfn.XLOOKUP($C$1,[1]Forwarkeys!$C$1:$BA$1,[1]Forwarkeys!$C$2:$BA$1000)),"-")</f>
        <v>11355</v>
      </c>
      <c r="H230" s="19">
        <f>España!E230</f>
        <v>119.06</v>
      </c>
      <c r="I230" s="3">
        <f>[1]Aeropuerto!$P223</f>
        <v>9067</v>
      </c>
      <c r="J230" s="3" cm="1">
        <f t="array" ref="J230">_xlfn.XLOOKUP(transformación!$B221,[1]Mortalidad!$A$2:$A$301,_xlfn.XLOOKUP($C$1,[1]Mortalidad!$B$1:$P$1,[1]Mortalidad!$B$2:$P$301))</f>
        <v>0</v>
      </c>
      <c r="K230" s="19" cm="1">
        <f t="array" ref="K230">_xlfn.XLOOKUP(transformación!$B221,'[1]Indice del consumidor'!$A$2:$A$301,_xlfn.XLOOKUP($C$1,'[1]Indice del consumidor'!$B$1:$P$1,'[1]Indice del consumidor'!$B$2:$P$301))</f>
        <v>-32.299999999999997</v>
      </c>
      <c r="L230" s="3" cm="1">
        <f t="array" ref="L230">_xlfn.XLOOKUP(transformación!B221,'[1]Total Búsquedas'!$A$5:$A$101,_xlfn.XLOOKUP($C$1,'[1]Total Búsquedas'!$B$2:$Q$2,'[1]Total Búsquedas'!$B$5:$Q$101))</f>
        <v>234636</v>
      </c>
      <c r="M230" s="3" cm="1">
        <f t="array" ref="M230">_xlfn.XLOOKUP(transformación!B221,'[1]Búsquedas a tres meses'!$A$5:$A$101,_xlfn.XLOOKUP($C$1,'[1]Búsquedas a tres meses'!$B$2:$Q$2,'[1]Búsquedas a tres meses'!$B$5:$Q$101))</f>
        <v>154873</v>
      </c>
      <c r="N230" s="3" cm="1">
        <f t="array" ref="N230">_xlfn.XLOOKUP(transformación!B221,'[1]Búsquedas a 6 meses'!$A$5:$A$101,_xlfn.XLOOKUP($C$1,'[1]Búsquedas a 6 meses'!$B$2:$Q$2,'[1]Búsquedas a 6 meses'!$B$5:$Q$101))</f>
        <v>225165</v>
      </c>
    </row>
    <row r="231" spans="1:14" x14ac:dyDescent="0.3">
      <c r="A231" s="2">
        <v>2023</v>
      </c>
      <c r="B231" s="2">
        <v>4</v>
      </c>
      <c r="C231" s="3">
        <f>'Viajeros Hoteles y Apartamet'!T231</f>
        <v>18847</v>
      </c>
      <c r="D231" s="3" cm="1">
        <f t="array" ref="D231">_xlfn.XLOOKUP(transformación!A222,'[1]Pib Pc'!$A$2:$A$81,_xlfn.XLOOKUP($C$1,'[1]Pib Pc'!B$1:P$1,'[1]Pib Pc'!$B$2:$P$81))</f>
        <v>6470</v>
      </c>
      <c r="E231" s="19" cm="1">
        <f t="array" ref="E231">_xlfn.XLOOKUP(transformación!B222,'[1]IPC Armonizado'!$A$2:$A$250,_xlfn.XLOOKUP($C$1,'[1]IPC Armonizado'!$B$1:$Q$1,'[1]IPC Armonizado'!$B$2:$Q$250))</f>
        <v>119.75</v>
      </c>
      <c r="F231" s="19" cm="1">
        <f t="array" ref="F231">_xlfn.XLOOKUP(transformación!A222,'[1]Desempleo armonizado'!$A$2:$A$101,_xlfn.XLOOKUP($C$1,'[1]Desempleo armonizado'!$B$1:$P$1,'[1]Desempleo armonizado'!$B$2:$P$101))</f>
        <v>6.1</v>
      </c>
      <c r="G231" s="26" cm="1">
        <f t="array" ref="G231">IFERROR(_xlfn.XLOOKUP(transformación!$B222,[1]Forwarkeys!$B$2:$B$1000,_xlfn.XLOOKUP($C$1,[1]Forwarkeys!$C$1:$BA$1,[1]Forwarkeys!$C$2:$BA$1000)),"-")</f>
        <v>14698</v>
      </c>
      <c r="H231" s="19">
        <f>España!E231</f>
        <v>119.61</v>
      </c>
      <c r="I231" s="3">
        <f>[1]Aeropuerto!$P224</f>
        <v>11830</v>
      </c>
      <c r="J231" s="3" cm="1">
        <f t="array" ref="J231">_xlfn.XLOOKUP(transformación!$B222,[1]Mortalidad!$A$2:$A$301,_xlfn.XLOOKUP($C$1,[1]Mortalidad!$B$1:$P$1,[1]Mortalidad!$B$2:$P$301))</f>
        <v>0</v>
      </c>
      <c r="K231" s="19" cm="1">
        <f t="array" ref="K231">_xlfn.XLOOKUP(transformación!$B222,'[1]Indice del consumidor'!$A$2:$A$301,_xlfn.XLOOKUP($C$1,'[1]Indice del consumidor'!$B$1:$P$1,'[1]Indice del consumidor'!$B$2:$P$301))</f>
        <v>-30.2</v>
      </c>
      <c r="L231" s="3" cm="1">
        <f t="array" ref="L231">_xlfn.XLOOKUP(transformación!B222,'[1]Total Búsquedas'!$A$5:$A$101,_xlfn.XLOOKUP($C$1,'[1]Total Búsquedas'!$B$2:$Q$2,'[1]Total Búsquedas'!$B$5:$Q$101))</f>
        <v>210705</v>
      </c>
      <c r="M231" s="3" cm="1">
        <f t="array" ref="M231">_xlfn.XLOOKUP(transformación!B222,'[1]Búsquedas a tres meses'!$A$5:$A$101,_xlfn.XLOOKUP($C$1,'[1]Búsquedas a tres meses'!$B$2:$Q$2,'[1]Búsquedas a tres meses'!$B$5:$Q$101))</f>
        <v>151306</v>
      </c>
      <c r="N231" s="3" cm="1">
        <f t="array" ref="N231">_xlfn.XLOOKUP(transformación!B222,'[1]Búsquedas a 6 meses'!$A$5:$A$101,_xlfn.XLOOKUP($C$1,'[1]Búsquedas a 6 meses'!$B$2:$Q$2,'[1]Búsquedas a 6 meses'!$B$5:$Q$101))</f>
        <v>207035</v>
      </c>
    </row>
    <row r="232" spans="1:14" x14ac:dyDescent="0.3">
      <c r="A232" s="2">
        <v>2023</v>
      </c>
      <c r="B232" s="2">
        <v>5</v>
      </c>
      <c r="C232" s="3">
        <f>'Viajeros Hoteles y Apartamet'!T232</f>
        <v>14277</v>
      </c>
      <c r="D232" s="3" cm="1">
        <f t="array" ref="D232">_xlfn.XLOOKUP(transformación!A223,'[1]Pib Pc'!$A$2:$A$81,_xlfn.XLOOKUP($C$1,'[1]Pib Pc'!B$1:P$1,'[1]Pib Pc'!$B$2:$P$81))</f>
        <v>6470</v>
      </c>
      <c r="E232" s="19" cm="1">
        <f t="array" ref="E232">_xlfn.XLOOKUP(transformación!B223,'[1]IPC Armonizado'!$A$2:$A$250,_xlfn.XLOOKUP($C$1,'[1]IPC Armonizado'!$B$1:$Q$1,'[1]IPC Armonizado'!$B$2:$Q$250))</f>
        <v>119.27</v>
      </c>
      <c r="F232" s="19" cm="1">
        <f t="array" ref="F232">_xlfn.XLOOKUP(transformación!A223,'[1]Desempleo armonizado'!$A$2:$A$101,_xlfn.XLOOKUP($C$1,'[1]Desempleo armonizado'!$B$1:$P$1,'[1]Desempleo armonizado'!$B$2:$P$101))</f>
        <v>6.1</v>
      </c>
      <c r="G232" s="26" cm="1">
        <f t="array" ref="G232">IFERROR(_xlfn.XLOOKUP(transformación!$B223,[1]Forwarkeys!$B$2:$B$1000,_xlfn.XLOOKUP($C$1,[1]Forwarkeys!$C$1:$BA$1,[1]Forwarkeys!$C$2:$BA$1000)),"-")</f>
        <v>15231</v>
      </c>
      <c r="H232" s="19">
        <f>España!E232</f>
        <v>119.44</v>
      </c>
      <c r="I232" s="3">
        <f>[1]Aeropuerto!$P225</f>
        <v>11857</v>
      </c>
      <c r="J232" s="3" cm="1">
        <f t="array" ref="J232">_xlfn.XLOOKUP(transformación!$B223,[1]Mortalidad!$A$2:$A$301,_xlfn.XLOOKUP($C$1,[1]Mortalidad!$B$1:$P$1,[1]Mortalidad!$B$2:$P$301))</f>
        <v>0</v>
      </c>
      <c r="K232" s="19" cm="1">
        <f t="array" ref="K232">_xlfn.XLOOKUP(transformación!$B223,'[1]Indice del consumidor'!$A$2:$A$301,_xlfn.XLOOKUP($C$1,'[1]Indice del consumidor'!$B$1:$P$1,'[1]Indice del consumidor'!$B$2:$P$301))</f>
        <v>-27</v>
      </c>
      <c r="L232" s="3" cm="1">
        <f t="array" ref="L232">_xlfn.XLOOKUP(transformación!B223,'[1]Total Búsquedas'!$A$5:$A$101,_xlfn.XLOOKUP($C$1,'[1]Total Búsquedas'!$B$2:$Q$2,'[1]Total Búsquedas'!$B$5:$Q$101))</f>
        <v>192838</v>
      </c>
      <c r="M232" s="3" cm="1">
        <f t="array" ref="M232">_xlfn.XLOOKUP(transformación!B223,'[1]Búsquedas a tres meses'!$A$5:$A$101,_xlfn.XLOOKUP($C$1,'[1]Búsquedas a tres meses'!$B$2:$Q$2,'[1]Búsquedas a tres meses'!$B$5:$Q$101))</f>
        <v>163687</v>
      </c>
      <c r="N232" s="3" cm="1">
        <f t="array" ref="N232">_xlfn.XLOOKUP(transformación!B223,'[1]Búsquedas a 6 meses'!$A$5:$A$101,_xlfn.XLOOKUP($C$1,'[1]Búsquedas a 6 meses'!$B$2:$Q$2,'[1]Búsquedas a 6 meses'!$B$5:$Q$101))</f>
        <v>191203</v>
      </c>
    </row>
    <row r="233" spans="1:14" x14ac:dyDescent="0.3">
      <c r="A233" s="2">
        <v>2023</v>
      </c>
      <c r="B233" s="2">
        <v>6</v>
      </c>
      <c r="C233" s="3">
        <f>'Viajeros Hoteles y Apartamet'!T233</f>
        <v>24952</v>
      </c>
      <c r="D233" s="3" cm="1">
        <f t="array" ref="D233">_xlfn.XLOOKUP(transformación!A224,'[1]Pib Pc'!$A$2:$A$81,_xlfn.XLOOKUP($C$1,'[1]Pib Pc'!B$1:P$1,'[1]Pib Pc'!$B$2:$P$81))</f>
        <v>6470</v>
      </c>
      <c r="E233" s="19" cm="1">
        <f t="array" ref="E233">_xlfn.XLOOKUP(transformación!B224,'[1]IPC Armonizado'!$A$2:$A$250,_xlfn.XLOOKUP($C$1,'[1]IPC Armonizado'!$B$1:$Q$1,'[1]IPC Armonizado'!$B$2:$Q$250))</f>
        <v>119.79</v>
      </c>
      <c r="F233" s="19" cm="1">
        <f t="array" ref="F233">_xlfn.XLOOKUP(transformación!A224,'[1]Desempleo armonizado'!$A$2:$A$101,_xlfn.XLOOKUP($C$1,'[1]Desempleo armonizado'!$B$1:$P$1,'[1]Desempleo armonizado'!$B$2:$P$101))</f>
        <v>6.1</v>
      </c>
      <c r="G233" s="26" cm="1">
        <f t="array" ref="G233">IFERROR(_xlfn.XLOOKUP(transformación!$B224,[1]Forwarkeys!$B$2:$B$1000,_xlfn.XLOOKUP($C$1,[1]Forwarkeys!$C$1:$BA$1,[1]Forwarkeys!$C$2:$BA$1000)),"-")</f>
        <v>14867</v>
      </c>
      <c r="H233" s="19">
        <f>España!E233</f>
        <v>120.13</v>
      </c>
      <c r="I233" s="3">
        <f>[1]Aeropuerto!$P226</f>
        <v>12598</v>
      </c>
      <c r="J233" s="3" cm="1">
        <f t="array" ref="J233">_xlfn.XLOOKUP(transformación!$B224,[1]Mortalidad!$A$2:$A$301,_xlfn.XLOOKUP($C$1,[1]Mortalidad!$B$1:$P$1,[1]Mortalidad!$B$2:$P$301))</f>
        <v>0</v>
      </c>
      <c r="K233" s="19" cm="1">
        <f t="array" ref="K233">_xlfn.XLOOKUP(transformación!$B224,'[1]Indice del consumidor'!$A$2:$A$301,_xlfn.XLOOKUP($C$1,'[1]Indice del consumidor'!$B$1:$P$1,'[1]Indice del consumidor'!$B$2:$P$301))</f>
        <v>-23.2</v>
      </c>
      <c r="L233" s="3" cm="1">
        <f t="array" ref="L233">_xlfn.XLOOKUP(transformación!B224,'[1]Total Búsquedas'!$A$5:$A$101,_xlfn.XLOOKUP($C$1,'[1]Total Búsquedas'!$B$2:$Q$2,'[1]Total Búsquedas'!$B$5:$Q$101))</f>
        <v>209990</v>
      </c>
      <c r="M233" s="3" cm="1">
        <f t="array" ref="M233">_xlfn.XLOOKUP(transformación!B224,'[1]Búsquedas a tres meses'!$A$5:$A$101,_xlfn.XLOOKUP($C$1,'[1]Búsquedas a tres meses'!$B$2:$Q$2,'[1]Búsquedas a tres meses'!$B$5:$Q$101))</f>
        <v>192389</v>
      </c>
      <c r="N233" s="3" cm="1">
        <f t="array" ref="N233">_xlfn.XLOOKUP(transformación!B224,'[1]Búsquedas a 6 meses'!$A$5:$A$101,_xlfn.XLOOKUP($C$1,'[1]Búsquedas a 6 meses'!$B$2:$Q$2,'[1]Búsquedas a 6 meses'!$B$5:$Q$101))</f>
        <v>209990</v>
      </c>
    </row>
    <row r="234" spans="1:14" x14ac:dyDescent="0.3">
      <c r="A234" s="2">
        <v>2023</v>
      </c>
      <c r="B234" s="2">
        <v>7</v>
      </c>
      <c r="C234" s="3">
        <f>'Viajeros Hoteles y Apartamet'!T234</f>
        <v>38905</v>
      </c>
      <c r="D234" s="3" cm="1">
        <f t="array" ref="D234">_xlfn.XLOOKUP(transformación!A225,'[1]Pib Pc'!$A$2:$A$81,_xlfn.XLOOKUP($C$1,'[1]Pib Pc'!B$1:P$1,'[1]Pib Pc'!$B$2:$P$81))</f>
        <v>6550</v>
      </c>
      <c r="E234" s="19" cm="1">
        <f t="array" ref="E234">_xlfn.XLOOKUP(transformación!B225,'[1]IPC Armonizado'!$A$2:$A$250,_xlfn.XLOOKUP($C$1,'[1]IPC Armonizado'!$B$1:$Q$1,'[1]IPC Armonizado'!$B$2:$Q$250))</f>
        <v>119.33</v>
      </c>
      <c r="F234" s="19" cm="1">
        <f t="array" ref="F234">_xlfn.XLOOKUP(transformación!A225,'[1]Desempleo armonizado'!$A$2:$A$101,_xlfn.XLOOKUP($C$1,'[1]Desempleo armonizado'!$B$1:$P$1,'[1]Desempleo armonizado'!$B$2:$P$101))</f>
        <v>6.1</v>
      </c>
      <c r="G234" s="26" cm="1">
        <f t="array" ref="G234">IFERROR(_xlfn.XLOOKUP(transformación!$B225,[1]Forwarkeys!$B$2:$B$1000,_xlfn.XLOOKUP($C$1,[1]Forwarkeys!$C$1:$BA$1,[1]Forwarkeys!$C$2:$BA$1000)),"-")</f>
        <v>15463</v>
      </c>
      <c r="H234" s="19">
        <f>España!E234</f>
        <v>120.03</v>
      </c>
      <c r="I234" s="3">
        <f>[1]Aeropuerto!$P227</f>
        <v>14036</v>
      </c>
      <c r="J234" s="3" cm="1">
        <f t="array" ref="J234">_xlfn.XLOOKUP(transformación!$B225,[1]Mortalidad!$A$2:$A$301,_xlfn.XLOOKUP($C$1,[1]Mortalidad!$B$1:$P$1,[1]Mortalidad!$B$2:$P$301))</f>
        <v>0</v>
      </c>
      <c r="K234" s="19" cm="1">
        <f t="array" ref="K234">_xlfn.XLOOKUP(transformación!$B225,'[1]Indice del consumidor'!$A$2:$A$301,_xlfn.XLOOKUP($C$1,'[1]Indice del consumidor'!$B$1:$P$1,'[1]Indice del consumidor'!$B$2:$P$301))</f>
        <v>-20.9</v>
      </c>
      <c r="L234" s="3" cm="1">
        <f t="array" ref="L234">_xlfn.XLOOKUP(transformación!B225,'[1]Total Búsquedas'!$A$5:$A$101,_xlfn.XLOOKUP($C$1,'[1]Total Búsquedas'!$B$2:$Q$2,'[1]Total Búsquedas'!$B$5:$Q$101))</f>
        <v>222847</v>
      </c>
      <c r="M234" s="3" cm="1">
        <f t="array" ref="M234">_xlfn.XLOOKUP(transformación!B225,'[1]Búsquedas a tres meses'!$A$5:$A$101,_xlfn.XLOOKUP($C$1,'[1]Búsquedas a tres meses'!$B$2:$Q$2,'[1]Búsquedas a tres meses'!$B$5:$Q$101))</f>
        <v>212007</v>
      </c>
      <c r="N234" s="3" cm="1">
        <f t="array" ref="N234">_xlfn.XLOOKUP(transformación!B225,'[1]Búsquedas a 6 meses'!$A$5:$A$101,_xlfn.XLOOKUP($C$1,'[1]Búsquedas a 6 meses'!$B$2:$Q$2,'[1]Búsquedas a 6 meses'!$B$5:$Q$101))</f>
        <v>224918</v>
      </c>
    </row>
    <row r="235" spans="1:14" x14ac:dyDescent="0.3">
      <c r="A235" s="2">
        <v>2023</v>
      </c>
      <c r="B235" s="2">
        <v>8</v>
      </c>
      <c r="C235" s="3">
        <f>'Viajeros Hoteles y Apartamet'!T235</f>
        <v>71860</v>
      </c>
      <c r="D235" s="3" cm="1">
        <f t="array" ref="D235">_xlfn.XLOOKUP(transformación!A226,'[1]Pib Pc'!$A$2:$A$81,_xlfn.XLOOKUP($C$1,'[1]Pib Pc'!B$1:P$1,'[1]Pib Pc'!$B$2:$P$81))</f>
        <v>6550</v>
      </c>
      <c r="E235" s="19" cm="1">
        <f t="array" ref="E235">_xlfn.XLOOKUP(transformación!B226,'[1]IPC Armonizado'!$A$2:$A$250,_xlfn.XLOOKUP($C$1,'[1]IPC Armonizado'!$B$1:$Q$1,'[1]IPC Armonizado'!$B$2:$Q$250))</f>
        <v>120.24</v>
      </c>
      <c r="F235" s="19" cm="1">
        <f t="array" ref="F235">_xlfn.XLOOKUP(transformación!A226,'[1]Desempleo armonizado'!$A$2:$A$101,_xlfn.XLOOKUP($C$1,'[1]Desempleo armonizado'!$B$1:$P$1,'[1]Desempleo armonizado'!$B$2:$P$101))</f>
        <v>6.1</v>
      </c>
      <c r="G235" s="26" cm="1">
        <f t="array" ref="G235">IFERROR(_xlfn.XLOOKUP(transformación!$B226,[1]Forwarkeys!$B$2:$B$1000,_xlfn.XLOOKUP($C$1,[1]Forwarkeys!$C$1:$BA$1,[1]Forwarkeys!$C$2:$BA$1000)),"-")</f>
        <v>16598</v>
      </c>
      <c r="H235" s="19">
        <f>España!E235</f>
        <v>120.68</v>
      </c>
      <c r="I235" s="3">
        <f>[1]Aeropuerto!$P228</f>
        <v>15009</v>
      </c>
      <c r="J235" s="3" t="e" cm="1">
        <f t="array" ref="J235">_xlfn.XLOOKUP(transformación!$B226,[1]Mortalidad!$A$2:$A$301,_xlfn.XLOOKUP($C$1,[1]Mortalidad!$B$1:$P$1,[1]Mortalidad!$B$2:$P$301))</f>
        <v>#N/A</v>
      </c>
      <c r="K235" s="19" cm="1">
        <f t="array" ref="K235">_xlfn.XLOOKUP(transformación!$B226,'[1]Indice del consumidor'!$A$2:$A$301,_xlfn.XLOOKUP($C$1,'[1]Indice del consumidor'!$B$1:$P$1,'[1]Indice del consumidor'!$B$2:$P$301))</f>
        <v>-21.6</v>
      </c>
      <c r="L235" s="3" cm="1">
        <f t="array" ref="L235">_xlfn.XLOOKUP(transformación!B226,'[1]Total Búsquedas'!$A$5:$A$101,_xlfn.XLOOKUP($C$1,'[1]Total Búsquedas'!$B$2:$Q$2,'[1]Total Búsquedas'!$B$5:$Q$101))</f>
        <v>214956</v>
      </c>
      <c r="M235" s="3" cm="1">
        <f t="array" ref="M235">_xlfn.XLOOKUP(transformación!B226,'[1]Búsquedas a tres meses'!$A$5:$A$101,_xlfn.XLOOKUP($C$1,'[1]Búsquedas a tres meses'!$B$2:$Q$2,'[1]Búsquedas a tres meses'!$B$5:$Q$101))</f>
        <v>205955</v>
      </c>
      <c r="N235" s="3" cm="1">
        <f t="array" ref="N235">_xlfn.XLOOKUP(transformación!B226,'[1]Búsquedas a 6 meses'!$A$5:$A$101,_xlfn.XLOOKUP($C$1,'[1]Búsquedas a 6 meses'!$B$2:$Q$2,'[1]Búsquedas a 6 meses'!$B$5:$Q$101))</f>
        <v>221235</v>
      </c>
    </row>
    <row r="236" spans="1:14" x14ac:dyDescent="0.3">
      <c r="A236" s="2">
        <v>2023</v>
      </c>
      <c r="B236" s="2">
        <v>9</v>
      </c>
      <c r="C236" s="3">
        <f>'Viajeros Hoteles y Apartamet'!T236</f>
        <v>31986</v>
      </c>
      <c r="D236" s="3" cm="1">
        <f t="array" ref="D236">_xlfn.XLOOKUP(transformación!A227,'[1]Pib Pc'!$A$2:$A$81,_xlfn.XLOOKUP($C$1,'[1]Pib Pc'!B$1:P$1,'[1]Pib Pc'!$B$2:$P$81))</f>
        <v>6550</v>
      </c>
      <c r="E236" s="19" cm="1">
        <f t="array" ref="E236">_xlfn.XLOOKUP(transformación!B227,'[1]IPC Armonizado'!$A$2:$A$250,_xlfn.XLOOKUP($C$1,'[1]IPC Armonizado'!$B$1:$Q$1,'[1]IPC Armonizado'!$B$2:$Q$250))</f>
        <v>121.18</v>
      </c>
      <c r="F236" s="19" cm="1">
        <f t="array" ref="F236">_xlfn.XLOOKUP(transformación!A227,'[1]Desempleo armonizado'!$A$2:$A$101,_xlfn.XLOOKUP($C$1,'[1]Desempleo armonizado'!$B$1:$P$1,'[1]Desempleo armonizado'!$B$2:$P$101))</f>
        <v>6.1</v>
      </c>
      <c r="G236" s="26" cm="1">
        <f t="array" ref="G236">IFERROR(_xlfn.XLOOKUP(transformación!$B227,[1]Forwarkeys!$B$2:$B$1000,_xlfn.XLOOKUP($C$1,[1]Forwarkeys!$C$1:$BA$1,[1]Forwarkeys!$C$2:$BA$1000)),"-")</f>
        <v>16399</v>
      </c>
      <c r="H236" s="19">
        <f>España!E236</f>
        <v>121.38</v>
      </c>
      <c r="I236" s="3">
        <f>[1]Aeropuerto!$P229</f>
        <v>13685</v>
      </c>
      <c r="J236" s="3" t="e" cm="1">
        <f t="array" ref="J236">_xlfn.XLOOKUP(transformación!$B227,[1]Mortalidad!$A$2:$A$301,_xlfn.XLOOKUP($C$1,[1]Mortalidad!$B$1:$P$1,[1]Mortalidad!$B$2:$P$301))</f>
        <v>#N/A</v>
      </c>
      <c r="K236" s="19" cm="1">
        <f t="array" ref="K236">_xlfn.XLOOKUP(transformación!$B227,'[1]Indice del consumidor'!$A$2:$A$301,_xlfn.XLOOKUP($C$1,'[1]Indice del consumidor'!$B$1:$P$1,'[1]Indice del consumidor'!$B$2:$P$301))</f>
        <v>-26.1</v>
      </c>
      <c r="L236" s="3" cm="1">
        <f t="array" ref="L236">_xlfn.XLOOKUP(transformación!B227,'[1]Total Búsquedas'!$A$5:$A$101,_xlfn.XLOOKUP($C$1,'[1]Total Búsquedas'!$B$2:$Q$2,'[1]Total Búsquedas'!$B$5:$Q$101))</f>
        <v>172574</v>
      </c>
      <c r="M236" s="3" cm="1">
        <f t="array" ref="M236">_xlfn.XLOOKUP(transformación!B227,'[1]Búsquedas a tres meses'!$A$5:$A$101,_xlfn.XLOOKUP($C$1,'[1]Búsquedas a tres meses'!$B$2:$Q$2,'[1]Búsquedas a tres meses'!$B$5:$Q$101))</f>
        <v>172574</v>
      </c>
      <c r="N236" s="3" cm="1">
        <f t="array" ref="N236">_xlfn.XLOOKUP(transformación!B227,'[1]Búsquedas a 6 meses'!$A$5:$A$101,_xlfn.XLOOKUP($C$1,'[1]Búsquedas a 6 meses'!$B$2:$Q$2,'[1]Búsquedas a 6 meses'!$B$5:$Q$101))</f>
        <v>185912</v>
      </c>
    </row>
    <row r="237" spans="1:14" x14ac:dyDescent="0.3">
      <c r="A237" s="2">
        <v>2023</v>
      </c>
      <c r="B237" s="2">
        <v>10</v>
      </c>
      <c r="C237" s="3">
        <f>'Viajeros Hoteles y Apartamet'!T237</f>
        <v>7906</v>
      </c>
      <c r="D237" s="3" t="e" cm="1">
        <f t="array" ref="D237">_xlfn.XLOOKUP(transformación!A228,'[1]Pib Pc'!$A$2:$A$81,_xlfn.XLOOKUP($C$1,'[1]Pib Pc'!B$1:P$1,'[1]Pib Pc'!$B$2:$P$81))</f>
        <v>#N/A</v>
      </c>
      <c r="E237" s="19" cm="1">
        <f t="array" ref="E237">_xlfn.XLOOKUP(transformación!B228,'[1]IPC Armonizado'!$A$2:$A$250,_xlfn.XLOOKUP($C$1,'[1]IPC Armonizado'!$B$1:$Q$1,'[1]IPC Armonizado'!$B$2:$Q$250))</f>
        <v>120.65</v>
      </c>
      <c r="F237" s="19" t="e" cm="1">
        <f t="array" ref="F237">_xlfn.XLOOKUP(transformación!A228,'[1]Desempleo armonizado'!$A$2:$A$101,_xlfn.XLOOKUP($C$1,'[1]Desempleo armonizado'!$B$1:$P$1,'[1]Desempleo armonizado'!$B$2:$P$101))</f>
        <v>#N/A</v>
      </c>
      <c r="G237" s="26" cm="1">
        <f t="array" ref="G237">IFERROR(_xlfn.XLOOKUP(transformación!$B228,[1]Forwarkeys!$B$2:$B$1000,_xlfn.XLOOKUP($C$1,[1]Forwarkeys!$C$1:$BA$1,[1]Forwarkeys!$C$2:$BA$1000)),"-")</f>
        <v>16275</v>
      </c>
      <c r="H237" s="19">
        <f>España!E237</f>
        <v>121.69</v>
      </c>
      <c r="I237" s="3">
        <f>[1]Aeropuerto!$P230</f>
        <v>12578</v>
      </c>
      <c r="J237" s="3" t="e" cm="1">
        <f t="array" ref="J237">_xlfn.XLOOKUP(transformación!$B228,[1]Mortalidad!$A$2:$A$301,_xlfn.XLOOKUP($C$1,[1]Mortalidad!$B$1:$P$1,[1]Mortalidad!$B$2:$P$301))</f>
        <v>#N/A</v>
      </c>
      <c r="K237" s="19" cm="1">
        <f t="array" ref="K237">_xlfn.XLOOKUP(transformación!$B228,'[1]Indice del consumidor'!$A$2:$A$301,_xlfn.XLOOKUP($C$1,'[1]Indice del consumidor'!$B$1:$P$1,'[1]Indice del consumidor'!$B$2:$P$301))</f>
        <v>-27.7</v>
      </c>
      <c r="L237" s="3" cm="1">
        <f t="array" ref="L237">_xlfn.XLOOKUP(transformación!B228,'[1]Total Búsquedas'!$A$5:$A$101,_xlfn.XLOOKUP($C$1,'[1]Total Búsquedas'!$B$2:$Q$2,'[1]Total Búsquedas'!$B$5:$Q$101))</f>
        <v>154812</v>
      </c>
      <c r="M237" s="3" cm="1">
        <f t="array" ref="M237">_xlfn.XLOOKUP(transformación!B228,'[1]Búsquedas a tres meses'!$A$5:$A$101,_xlfn.XLOOKUP($C$1,'[1]Búsquedas a tres meses'!$B$2:$Q$2,'[1]Búsquedas a tres meses'!$B$5:$Q$101))</f>
        <v>167165</v>
      </c>
      <c r="N237" s="3" cm="1">
        <f t="array" ref="N237">_xlfn.XLOOKUP(transformación!B228,'[1]Búsquedas a 6 meses'!$A$5:$A$101,_xlfn.XLOOKUP($C$1,'[1]Búsquedas a 6 meses'!$B$2:$Q$2,'[1]Búsquedas a 6 meses'!$B$5:$Q$101))</f>
        <v>188501</v>
      </c>
    </row>
    <row r="238" spans="1:14" x14ac:dyDescent="0.3">
      <c r="A238" s="2">
        <v>2023</v>
      </c>
      <c r="B238" s="2">
        <v>11</v>
      </c>
      <c r="C238" s="3">
        <f>'Viajeros Hoteles y Apartamet'!T238</f>
        <v>7070</v>
      </c>
      <c r="D238" s="3" t="e" cm="1">
        <f t="array" ref="D238">_xlfn.XLOOKUP(transformación!A229,'[1]Pib Pc'!$A$2:$A$81,_xlfn.XLOOKUP($C$1,'[1]Pib Pc'!B$1:P$1,'[1]Pib Pc'!$B$2:$P$81))</f>
        <v>#N/A</v>
      </c>
      <c r="E238" s="19" cm="1">
        <f t="array" ref="E238">_xlfn.XLOOKUP(transformación!B229,'[1]IPC Armonizado'!$A$2:$A$250,_xlfn.XLOOKUP($C$1,'[1]IPC Armonizado'!$B$1:$Q$1,'[1]IPC Armonizado'!$B$2:$Q$250))</f>
        <v>119.39</v>
      </c>
      <c r="F238" s="19" t="e" cm="1">
        <f t="array" ref="F238">_xlfn.XLOOKUP(transformación!A229,'[1]Desempleo armonizado'!$A$2:$A$101,_xlfn.XLOOKUP($C$1,'[1]Desempleo armonizado'!$B$1:$P$1,'[1]Desempleo armonizado'!$B$2:$P$101))</f>
        <v>#N/A</v>
      </c>
      <c r="G238" s="26" cm="1">
        <f t="array" ref="G238">IFERROR(_xlfn.XLOOKUP(transformación!$B229,[1]Forwarkeys!$B$2:$B$1000,_xlfn.XLOOKUP($C$1,[1]Forwarkeys!$C$1:$BA$1,[1]Forwarkeys!$C$2:$BA$1000)),"-")</f>
        <v>10619</v>
      </c>
      <c r="H238" s="19">
        <f>España!E238</f>
        <v>121.05</v>
      </c>
      <c r="I238" s="3">
        <f>[1]Aeropuerto!$P231</f>
        <v>7694</v>
      </c>
      <c r="J238" s="3" t="e" cm="1">
        <f t="array" ref="J238">_xlfn.XLOOKUP(transformación!$B229,[1]Mortalidad!$A$2:$A$301,_xlfn.XLOOKUP($C$1,[1]Mortalidad!$B$1:$P$1,[1]Mortalidad!$B$2:$P$301))</f>
        <v>#N/A</v>
      </c>
      <c r="K238" s="19" cm="1">
        <f t="array" ref="K238">_xlfn.XLOOKUP(transformación!$B229,'[1]Indice del consumidor'!$A$2:$A$301,_xlfn.XLOOKUP($C$1,'[1]Indice del consumidor'!$B$1:$P$1,'[1]Indice del consumidor'!$B$2:$P$301))</f>
        <v>-30.8</v>
      </c>
      <c r="L238" s="3" cm="1">
        <f t="array" ref="L238">_xlfn.XLOOKUP(transformación!B229,'[1]Total Búsquedas'!$A$5:$A$101,_xlfn.XLOOKUP($C$1,'[1]Total Búsquedas'!$B$2:$Q$2,'[1]Total Búsquedas'!$B$5:$Q$101))</f>
        <v>101913</v>
      </c>
      <c r="M238" s="3" cm="1">
        <f t="array" ref="M238">_xlfn.XLOOKUP(transformación!B229,'[1]Búsquedas a tres meses'!$A$5:$A$101,_xlfn.XLOOKUP($C$1,'[1]Búsquedas a tres meses'!$B$2:$Q$2,'[1]Búsquedas a tres meses'!$B$5:$Q$101))</f>
        <v>137180</v>
      </c>
      <c r="N238" s="3" cm="1">
        <f t="array" ref="N238">_xlfn.XLOOKUP(transformación!B229,'[1]Búsquedas a 6 meses'!$A$5:$A$101,_xlfn.XLOOKUP($C$1,'[1]Búsquedas a 6 meses'!$B$2:$Q$2,'[1]Búsquedas a 6 meses'!$B$5:$Q$101))</f>
        <v>160305</v>
      </c>
    </row>
    <row r="239" spans="1:14" x14ac:dyDescent="0.3">
      <c r="A239" s="2">
        <v>2023</v>
      </c>
      <c r="B239" s="2">
        <v>12</v>
      </c>
      <c r="C239" s="3">
        <f>'Viajeros Hoteles y Apartamet'!T239</f>
        <v>0</v>
      </c>
      <c r="D239" s="3" t="e" cm="1">
        <f t="array" ref="D239">_xlfn.XLOOKUP(transformación!A230,'[1]Pib Pc'!$A$2:$A$81,_xlfn.XLOOKUP($C$1,'[1]Pib Pc'!B$1:P$1,'[1]Pib Pc'!$B$2:$P$81))</f>
        <v>#N/A</v>
      </c>
      <c r="E239" s="19" cm="1">
        <f t="array" ref="E239">_xlfn.XLOOKUP(transformación!B230,'[1]IPC Armonizado'!$A$2:$A$250,_xlfn.XLOOKUP($C$1,'[1]IPC Armonizado'!$B$1:$Q$1,'[1]IPC Armonizado'!$B$2:$Q$250))</f>
        <v>118.56</v>
      </c>
      <c r="F239" s="19" t="e" cm="1">
        <f t="array" ref="F239">_xlfn.XLOOKUP(transformación!A230,'[1]Desempleo armonizado'!$A$2:$A$101,_xlfn.XLOOKUP($C$1,'[1]Desempleo armonizado'!$B$1:$P$1,'[1]Desempleo armonizado'!$B$2:$P$101))</f>
        <v>#N/A</v>
      </c>
      <c r="G239" s="26" cm="1">
        <f t="array" ref="G239">IFERROR(_xlfn.XLOOKUP(transformación!$B230,[1]Forwarkeys!$B$2:$B$1000,_xlfn.XLOOKUP($C$1,[1]Forwarkeys!$C$1:$BA$1,[1]Forwarkeys!$C$2:$BA$1000)),"-")</f>
        <v>11898</v>
      </c>
      <c r="H239" s="19">
        <f>España!E239</f>
        <v>121.06</v>
      </c>
      <c r="I239" s="3">
        <f>[1]Aeropuerto!$P232</f>
        <v>8578</v>
      </c>
      <c r="J239" s="3" t="e" cm="1">
        <f t="array" ref="J239">_xlfn.XLOOKUP(transformación!$B230,[1]Mortalidad!$A$2:$A$301,_xlfn.XLOOKUP($C$1,[1]Mortalidad!$B$1:$P$1,[1]Mortalidad!$B$2:$P$301))</f>
        <v>#N/A</v>
      </c>
      <c r="K239" s="19" cm="1">
        <f t="array" ref="K239">_xlfn.XLOOKUP(transformación!$B230,'[1]Indice del consumidor'!$A$2:$A$301,_xlfn.XLOOKUP($C$1,'[1]Indice del consumidor'!$B$1:$P$1,'[1]Indice del consumidor'!$B$2:$P$301))</f>
        <v>-26</v>
      </c>
      <c r="L239" s="3" cm="1">
        <f t="array" ref="L239">_xlfn.XLOOKUP(transformación!B230,'[1]Total Búsquedas'!$A$5:$A$101,_xlfn.XLOOKUP($C$1,'[1]Total Búsquedas'!$B$2:$Q$2,'[1]Total Búsquedas'!$B$5:$Q$101))</f>
        <v>51137</v>
      </c>
      <c r="M239" s="3" cm="1">
        <f t="array" ref="M239">_xlfn.XLOOKUP(transformación!B230,'[1]Búsquedas a tres meses'!$A$5:$A$101,_xlfn.XLOOKUP($C$1,'[1]Búsquedas a tres meses'!$B$2:$Q$2,'[1]Búsquedas a tres meses'!$B$5:$Q$101))</f>
        <v>141329</v>
      </c>
      <c r="N239" s="3" cm="1">
        <f t="array" ref="N239">_xlfn.XLOOKUP(transformación!B230,'[1]Búsquedas a 6 meses'!$A$5:$A$101,_xlfn.XLOOKUP($C$1,'[1]Búsquedas a 6 meses'!$B$2:$Q$2,'[1]Búsquedas a 6 meses'!$B$5:$Q$101))</f>
        <v>168773</v>
      </c>
    </row>
    <row r="240" spans="1:14" x14ac:dyDescent="0.3">
      <c r="A240" s="2">
        <v>2024</v>
      </c>
      <c r="B240" s="2">
        <v>1</v>
      </c>
      <c r="G240" s="26" cm="1">
        <f t="array" ref="G240">IFERROR(_xlfn.XLOOKUP(transformación!$B231,[1]Forwarkeys!$B$2:$B$1000,_xlfn.XLOOKUP($C$1,[1]Forwarkeys!$C$1:$BA$1,[1]Forwarkeys!$C$2:$BA$1000)),"-")</f>
        <v>11678</v>
      </c>
    </row>
    <row r="241" spans="1:7" x14ac:dyDescent="0.3">
      <c r="A241" s="2">
        <v>2024</v>
      </c>
      <c r="B241" s="2">
        <v>2</v>
      </c>
      <c r="G241" s="26" cm="1">
        <f t="array" ref="G241">IFERROR(_xlfn.XLOOKUP(transformación!$B232,[1]Forwarkeys!$B$2:$B$1000,_xlfn.XLOOKUP($C$1,[1]Forwarkeys!$C$1:$BA$1,[1]Forwarkeys!$C$2:$BA$1000)),"-")</f>
        <v>10332</v>
      </c>
    </row>
    <row r="242" spans="1:7" x14ac:dyDescent="0.3">
      <c r="A242" s="2">
        <v>2024</v>
      </c>
      <c r="B242" s="2">
        <v>3</v>
      </c>
      <c r="G242" s="26" cm="1">
        <f t="array" ref="G242">IFERROR(_xlfn.XLOOKUP(transformación!$B233,[1]Forwarkeys!$B$2:$B$1000,_xlfn.XLOOKUP($C$1,[1]Forwarkeys!$C$1:$BA$1,[1]Forwarkeys!$C$2:$BA$1000)),"-")</f>
        <v>11790</v>
      </c>
    </row>
    <row r="243" spans="1:7" x14ac:dyDescent="0.3">
      <c r="A243" s="2">
        <v>2024</v>
      </c>
      <c r="B243" s="2">
        <v>4</v>
      </c>
      <c r="G243" s="26" cm="1">
        <f t="array" ref="G243">IFERROR(_xlfn.XLOOKUP(transformación!$B234,[1]Forwarkeys!$B$2:$B$1000,_xlfn.XLOOKUP($C$1,[1]Forwarkeys!$C$1:$BA$1,[1]Forwarkeys!$C$2:$BA$1000)),"-")</f>
        <v>15705</v>
      </c>
    </row>
    <row r="244" spans="1:7" x14ac:dyDescent="0.3">
      <c r="A244" s="2">
        <v>2024</v>
      </c>
      <c r="B244" s="2">
        <v>5</v>
      </c>
      <c r="G244" s="26" cm="1">
        <f t="array" ref="G244">IFERROR(_xlfn.XLOOKUP(transformación!$B235,[1]Forwarkeys!$B$2:$B$1000,_xlfn.XLOOKUP($C$1,[1]Forwarkeys!$C$1:$BA$1,[1]Forwarkeys!$C$2:$BA$1000)),"-")</f>
        <v>16802</v>
      </c>
    </row>
    <row r="245" spans="1:7" x14ac:dyDescent="0.3">
      <c r="A245" s="2">
        <v>2024</v>
      </c>
      <c r="B245" s="2">
        <v>6</v>
      </c>
      <c r="G245" s="26" cm="1">
        <f t="array" ref="G245">IFERROR(_xlfn.XLOOKUP(transformación!$B236,[1]Forwarkeys!$B$2:$B$1000,_xlfn.XLOOKUP($C$1,[1]Forwarkeys!$C$1:$BA$1,[1]Forwarkeys!$C$2:$BA$1000)),"-")</f>
        <v>16105</v>
      </c>
    </row>
    <row r="246" spans="1:7" x14ac:dyDescent="0.3">
      <c r="A246" s="2">
        <v>2024</v>
      </c>
      <c r="B246" s="2">
        <v>7</v>
      </c>
    </row>
    <row r="247" spans="1:7" x14ac:dyDescent="0.3">
      <c r="A247" s="2">
        <v>2024</v>
      </c>
      <c r="B247" s="2">
        <v>8</v>
      </c>
    </row>
    <row r="248" spans="1:7" x14ac:dyDescent="0.3">
      <c r="A248" s="2">
        <v>2024</v>
      </c>
      <c r="B248" s="2">
        <v>9</v>
      </c>
    </row>
    <row r="249" spans="1:7" x14ac:dyDescent="0.3">
      <c r="A249" s="2">
        <v>2024</v>
      </c>
      <c r="B249" s="2">
        <v>10</v>
      </c>
    </row>
    <row r="250" spans="1:7" x14ac:dyDescent="0.3">
      <c r="A250" s="2">
        <v>2024</v>
      </c>
      <c r="B250" s="2">
        <v>11</v>
      </c>
    </row>
    <row r="251" spans="1:7" x14ac:dyDescent="0.3">
      <c r="A251" s="2">
        <v>2024</v>
      </c>
      <c r="B251" s="2">
        <v>12</v>
      </c>
    </row>
  </sheetData>
  <mergeCells count="10">
    <mergeCell ref="A7:B7"/>
    <mergeCell ref="C7:D7"/>
    <mergeCell ref="A9:B9"/>
    <mergeCell ref="C9:M9"/>
    <mergeCell ref="A1:B1"/>
    <mergeCell ref="C1:D1"/>
    <mergeCell ref="A3:B3"/>
    <mergeCell ref="C3:G3"/>
    <mergeCell ref="A5:B5"/>
    <mergeCell ref="C5:D5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BB1FB-7602-4F1D-A7EB-63DBC811200E}">
  <dimension ref="A1:Q251"/>
  <sheetViews>
    <sheetView showGridLines="0" workbookViewId="0">
      <selection activeCell="C10" sqref="C10"/>
    </sheetView>
  </sheetViews>
  <sheetFormatPr baseColWidth="10" defaultRowHeight="15.05" x14ac:dyDescent="0.3"/>
  <cols>
    <col min="2" max="2" width="8.5546875" customWidth="1"/>
    <col min="9" max="9" width="16.109375" customWidth="1"/>
    <col min="10" max="10" width="21" customWidth="1"/>
  </cols>
  <sheetData>
    <row r="1" spans="1:17" x14ac:dyDescent="0.3">
      <c r="A1" s="6"/>
      <c r="B1" s="6"/>
      <c r="C1" s="6" t="s">
        <v>729</v>
      </c>
      <c r="D1" s="6" t="s">
        <v>655</v>
      </c>
      <c r="E1" s="6"/>
      <c r="F1" s="6"/>
      <c r="G1" s="6"/>
      <c r="H1" s="6"/>
      <c r="I1" s="6"/>
      <c r="J1" s="6"/>
      <c r="K1" s="6"/>
      <c r="L1" s="6"/>
      <c r="M1" s="4"/>
      <c r="N1" s="4"/>
      <c r="O1" s="4"/>
    </row>
    <row r="2" spans="1:17" ht="26.3" customHeight="1" x14ac:dyDescent="0.3">
      <c r="A2" s="47" t="s">
        <v>119</v>
      </c>
      <c r="B2" s="47"/>
      <c r="C2" s="48" t="s">
        <v>729</v>
      </c>
      <c r="D2" s="48"/>
      <c r="E2" s="35"/>
      <c r="F2" s="35"/>
      <c r="G2" s="35"/>
      <c r="H2" s="6" t="s">
        <v>678</v>
      </c>
      <c r="I2" s="11"/>
      <c r="J2" s="11"/>
      <c r="K2" s="11"/>
      <c r="L2" s="11"/>
    </row>
    <row r="3" spans="1:17" ht="21.95" customHeight="1" x14ac:dyDescent="0.3">
      <c r="A3" s="49" t="s">
        <v>4</v>
      </c>
      <c r="B3" s="49"/>
      <c r="C3" s="50" t="s">
        <v>735</v>
      </c>
      <c r="D3" s="50"/>
      <c r="E3" s="50"/>
      <c r="F3" s="50"/>
      <c r="G3" s="50"/>
      <c r="H3" s="50"/>
      <c r="I3" s="50"/>
      <c r="J3" s="50"/>
    </row>
    <row r="4" spans="1:17" ht="8.9499999999999993" customHeight="1" x14ac:dyDescent="0.3">
      <c r="A4" s="5"/>
      <c r="B4" s="5"/>
      <c r="C4" s="6"/>
      <c r="D4" s="6"/>
      <c r="E4" s="6"/>
      <c r="F4" s="6"/>
      <c r="G4" s="6"/>
      <c r="H4" s="6"/>
      <c r="I4" s="6"/>
    </row>
    <row r="5" spans="1:17" ht="16" customHeight="1" x14ac:dyDescent="0.3">
      <c r="A5" s="47" t="s">
        <v>5</v>
      </c>
      <c r="B5" s="47"/>
      <c r="C5" s="48" t="s">
        <v>8</v>
      </c>
      <c r="D5" s="48"/>
      <c r="E5" s="35"/>
      <c r="F5" s="35"/>
      <c r="G5" s="4"/>
      <c r="H5" s="4"/>
      <c r="I5" s="4"/>
    </row>
    <row r="6" spans="1:17" ht="8.9499999999999993" customHeight="1" x14ac:dyDescent="0.3">
      <c r="A6" s="5"/>
      <c r="B6" s="5"/>
      <c r="C6" s="6"/>
      <c r="D6" s="6"/>
      <c r="E6" s="6"/>
      <c r="F6" s="6"/>
      <c r="G6" s="6"/>
      <c r="H6" s="6"/>
      <c r="I6" s="6"/>
    </row>
    <row r="7" spans="1:17" ht="16" customHeight="1" x14ac:dyDescent="0.3">
      <c r="A7" s="47" t="s">
        <v>6</v>
      </c>
      <c r="B7" s="47"/>
      <c r="C7" s="48" t="s">
        <v>7</v>
      </c>
      <c r="D7" s="48"/>
      <c r="E7" s="35"/>
      <c r="F7" s="35"/>
      <c r="G7" s="4"/>
      <c r="H7" s="4"/>
      <c r="I7" s="4"/>
    </row>
    <row r="8" spans="1:17" ht="8.9499999999999993" customHeight="1" x14ac:dyDescent="0.3">
      <c r="A8" s="5"/>
      <c r="B8" s="5"/>
      <c r="C8" s="6"/>
      <c r="D8" s="6"/>
      <c r="E8" s="6"/>
      <c r="F8" s="6"/>
      <c r="G8" s="6"/>
      <c r="H8" s="6"/>
      <c r="I8" s="6"/>
    </row>
    <row r="9" spans="1:17" ht="16" customHeight="1" x14ac:dyDescent="0.3">
      <c r="A9" s="47" t="s">
        <v>9</v>
      </c>
      <c r="B9" s="47"/>
      <c r="C9" s="48" t="s">
        <v>10</v>
      </c>
      <c r="D9" s="48"/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</row>
    <row r="10" spans="1:17" x14ac:dyDescent="0.3">
      <c r="C10" s="29"/>
    </row>
    <row r="11" spans="1:17" ht="45.7" customHeight="1" x14ac:dyDescent="0.3">
      <c r="A11" s="7" t="s">
        <v>2</v>
      </c>
      <c r="B11" s="7" t="s">
        <v>3</v>
      </c>
      <c r="C11" s="8" t="s">
        <v>655</v>
      </c>
      <c r="D11" s="18" t="s">
        <v>43</v>
      </c>
      <c r="E11" s="18" t="s">
        <v>44</v>
      </c>
      <c r="F11" s="18" t="s">
        <v>45</v>
      </c>
      <c r="G11" s="18" t="s">
        <v>683</v>
      </c>
      <c r="H11" s="18" t="s">
        <v>682</v>
      </c>
      <c r="I11" s="18" t="str">
        <f>+CONCATENATE("Llegadas a AGP ",[1]Aeropuerto!$U$4)&amp;" Total"</f>
        <v>Llegadas a AGP 2005 Total</v>
      </c>
      <c r="J11" s="27" t="s">
        <v>697</v>
      </c>
      <c r="K11" s="18" t="s">
        <v>698</v>
      </c>
      <c r="L11" s="18" t="s">
        <v>699</v>
      </c>
      <c r="M11" s="18" t="s">
        <v>700</v>
      </c>
      <c r="N11" s="18" t="s">
        <v>701</v>
      </c>
      <c r="O11" s="8"/>
      <c r="P11" s="8"/>
      <c r="Q11" s="1"/>
    </row>
    <row r="12" spans="1:17" x14ac:dyDescent="0.3">
      <c r="A12" s="2" t="str">
        <f>'Viajeros Hoteles y Apartamet'!A12</f>
        <v>2005</v>
      </c>
      <c r="B12" s="2" t="str">
        <f>'Viajeros Hoteles y Apartamet'!B12</f>
        <v>1</v>
      </c>
      <c r="C12" s="3">
        <f>'Viajeros Hoteles y Apartamet'!C12</f>
        <v>942782</v>
      </c>
      <c r="D12" s="3" cm="1">
        <f t="array" ref="D12">_xlfn.XLOOKUP(transformación!A3,'[1]Pib Pc'!$A$2:$A$81,_xlfn.XLOOKUP($C$1,'[1]Pib Pc'!B$1:Q$1,'[1]Pib Pc'!$B$2:$Q$81))</f>
        <v>5250</v>
      </c>
      <c r="E12" s="19" cm="1">
        <f t="array" ref="E12">_xlfn.XLOOKUP(transformación!B3,'[1]IPC Armonizado'!$A$2:$A$250,_xlfn.XLOOKUP($C$1,'[1]IPC Armonizado'!$B$1:$R$1,'[1]IPC Armonizado'!$B$2:$R$250))</f>
        <v>82.02</v>
      </c>
      <c r="F12" s="19" cm="1">
        <f t="array" ref="F12">_xlfn.XLOOKUP(transformación!A3,'[1]Desempleo armonizado'!$A$2:$A$101,_xlfn.XLOOKUP($C$1,'[1]Desempleo armonizado'!$B$1:$Q$1,'[1]Desempleo armonizado'!$B$2:$Q$101))</f>
        <v>10.1</v>
      </c>
      <c r="G12" s="26" t="str" cm="1">
        <f t="array" ref="G12">IFERROR(_xlfn.XLOOKUP(transformación!$B3,[1]Forwarkeys!$B$2:$B$1000,_xlfn.XLOOKUP($C$1,[1]Forwarkeys!$C$1:$BA$1,[1]Forwarkeys!$C$2:$BA$1000)),"-")</f>
        <v>-</v>
      </c>
      <c r="H12" s="32">
        <f>España!E12</f>
        <v>81.16</v>
      </c>
      <c r="I12" s="3">
        <f>[1]Aeropuerto!S5</f>
        <v>317941</v>
      </c>
      <c r="J12" s="3">
        <f>SUM([1]Mortalidad!B2:P2)</f>
        <v>325231</v>
      </c>
      <c r="K12" s="19" cm="1">
        <f t="array" ref="K12">_xlfn.XLOOKUP(transformación!$B3,'[1]Indice del consumidor'!$A$2:$A$301,_xlfn.XLOOKUP($C$1,'[1]Indice del consumidor'!$B$1:$Q$1,'[1]Indice del consumidor'!$B$2:$Q$301))</f>
        <v>-10</v>
      </c>
      <c r="L12" s="34" t="s">
        <v>702</v>
      </c>
      <c r="M12" s="34" t="s">
        <v>702</v>
      </c>
      <c r="N12" s="34" t="s">
        <v>702</v>
      </c>
      <c r="O12" s="3"/>
      <c r="P12" s="3"/>
    </row>
    <row r="13" spans="1:17" x14ac:dyDescent="0.3">
      <c r="A13" s="2" t="str">
        <f>'Viajeros Hoteles y Apartamet'!A13</f>
        <v>2005</v>
      </c>
      <c r="B13" s="2" t="str">
        <f>'Viajeros Hoteles y Apartamet'!B13</f>
        <v>2</v>
      </c>
      <c r="C13" s="3">
        <f>'Viajeros Hoteles y Apartamet'!C13</f>
        <v>1042148</v>
      </c>
      <c r="D13" s="3" cm="1">
        <f t="array" ref="D13">_xlfn.XLOOKUP(transformación!A4,'[1]Pib Pc'!$A$2:$A$81,_xlfn.XLOOKUP($C$1,'[1]Pib Pc'!B$1:Q$1,'[1]Pib Pc'!$B$2:$Q$81))</f>
        <v>5250</v>
      </c>
      <c r="E13" s="19" cm="1">
        <f t="array" ref="E13">_xlfn.XLOOKUP(transformación!B4,'[1]IPC Armonizado'!$A$2:$A$250,_xlfn.XLOOKUP($C$1,'[1]IPC Armonizado'!$B$1:$R$1,'[1]IPC Armonizado'!$B$2:$R$250))</f>
        <v>82.32</v>
      </c>
      <c r="F13" s="19" cm="1">
        <f t="array" ref="F13">_xlfn.XLOOKUP(transformación!A4,'[1]Desempleo armonizado'!$A$2:$A$101,_xlfn.XLOOKUP($C$1,'[1]Desempleo armonizado'!$B$1:$Q$1,'[1]Desempleo armonizado'!$B$2:$Q$101))</f>
        <v>10.1</v>
      </c>
      <c r="G13" s="26" t="str" cm="1">
        <f t="array" ref="G13">IFERROR(_xlfn.XLOOKUP(transformación!$B4,[1]Forwarkeys!$B$2:$B$1000,_xlfn.XLOOKUP($C$1,[1]Forwarkeys!$C$1:$BA$1,[1]Forwarkeys!$C$2:$BA$1000)),"-")</f>
        <v>-</v>
      </c>
      <c r="H13" s="32">
        <f>España!E13</f>
        <v>81.349999999999994</v>
      </c>
      <c r="I13" s="3">
        <f>[1]Aeropuerto!S6</f>
        <v>350545</v>
      </c>
      <c r="J13" s="3">
        <f>SUM([1]Mortalidad!B3:P3)</f>
        <v>314176</v>
      </c>
      <c r="K13" s="19" cm="1">
        <f t="array" ref="K13">_xlfn.XLOOKUP(transformación!$B4,'[1]Indice del consumidor'!$A$2:$A$301,_xlfn.XLOOKUP($C$1,'[1]Indice del consumidor'!$B$1:$Q$1,'[1]Indice del consumidor'!$B$2:$Q$301))</f>
        <v>-10.1</v>
      </c>
      <c r="L13" s="34" t="s">
        <v>702</v>
      </c>
      <c r="M13" s="34" t="s">
        <v>702</v>
      </c>
      <c r="N13" s="34" t="s">
        <v>702</v>
      </c>
      <c r="O13" s="3"/>
      <c r="P13" s="3"/>
    </row>
    <row r="14" spans="1:17" x14ac:dyDescent="0.3">
      <c r="A14" s="2" t="str">
        <f>'Viajeros Hoteles y Apartamet'!A14</f>
        <v>2005</v>
      </c>
      <c r="B14" s="2" t="str">
        <f>'Viajeros Hoteles y Apartamet'!B14</f>
        <v>3</v>
      </c>
      <c r="C14" s="3">
        <f>'Viajeros Hoteles y Apartamet'!C14</f>
        <v>1354906</v>
      </c>
      <c r="D14" s="3" cm="1">
        <f t="array" ref="D14">_xlfn.XLOOKUP(transformación!A5,'[1]Pib Pc'!$A$2:$A$81,_xlfn.XLOOKUP($C$1,'[1]Pib Pc'!B$1:Q$1,'[1]Pib Pc'!$B$2:$Q$81))</f>
        <v>5250</v>
      </c>
      <c r="E14" s="19" cm="1">
        <f t="array" ref="E14">_xlfn.XLOOKUP(transformación!B5,'[1]IPC Armonizado'!$A$2:$A$250,_xlfn.XLOOKUP($C$1,'[1]IPC Armonizado'!$B$1:$R$1,'[1]IPC Armonizado'!$B$2:$R$250))</f>
        <v>82.87</v>
      </c>
      <c r="F14" s="19" cm="1">
        <f t="array" ref="F14">_xlfn.XLOOKUP(transformación!A5,'[1]Desempleo armonizado'!$A$2:$A$101,_xlfn.XLOOKUP($C$1,'[1]Desempleo armonizado'!$B$1:$Q$1,'[1]Desempleo armonizado'!$B$2:$Q$101))</f>
        <v>10.1</v>
      </c>
      <c r="G14" s="26" t="str" cm="1">
        <f t="array" ref="G14">IFERROR(_xlfn.XLOOKUP(transformación!$B5,[1]Forwarkeys!$B$2:$B$1000,_xlfn.XLOOKUP($C$1,[1]Forwarkeys!$C$1:$BA$1,[1]Forwarkeys!$C$2:$BA$1000)),"-")</f>
        <v>-</v>
      </c>
      <c r="H14" s="32">
        <f>España!E14</f>
        <v>82.07</v>
      </c>
      <c r="I14" s="3">
        <f>[1]Aeropuerto!S7</f>
        <v>471487</v>
      </c>
      <c r="J14" s="3">
        <f>SUM([1]Mortalidad!B4:P4)</f>
        <v>334779</v>
      </c>
      <c r="K14" s="19" cm="1">
        <f t="array" ref="K14">_xlfn.XLOOKUP(transformación!$B5,'[1]Indice del consumidor'!$A$2:$A$301,_xlfn.XLOOKUP($C$1,'[1]Indice del consumidor'!$B$1:$Q$1,'[1]Indice del consumidor'!$B$2:$Q$301))</f>
        <v>-10.3</v>
      </c>
      <c r="L14" s="34" t="s">
        <v>702</v>
      </c>
      <c r="M14" s="34" t="s">
        <v>702</v>
      </c>
      <c r="N14" s="34" t="s">
        <v>702</v>
      </c>
      <c r="O14" s="3"/>
      <c r="P14" s="3"/>
    </row>
    <row r="15" spans="1:17" x14ac:dyDescent="0.3">
      <c r="A15" s="2" t="str">
        <f>'Viajeros Hoteles y Apartamet'!A15</f>
        <v>2005</v>
      </c>
      <c r="B15" s="2" t="str">
        <f>'Viajeros Hoteles y Apartamet'!B15</f>
        <v>4</v>
      </c>
      <c r="C15" s="3">
        <f>'Viajeros Hoteles y Apartamet'!C15</f>
        <v>1474092</v>
      </c>
      <c r="D15" s="3" cm="1">
        <f t="array" ref="D15">_xlfn.XLOOKUP(transformación!A6,'[1]Pib Pc'!$A$2:$A$81,_xlfn.XLOOKUP($C$1,'[1]Pib Pc'!B$1:Q$1,'[1]Pib Pc'!$B$2:$Q$81))</f>
        <v>5510</v>
      </c>
      <c r="E15" s="19" cm="1">
        <f t="array" ref="E15">_xlfn.XLOOKUP(transformación!B6,'[1]IPC Armonizado'!$A$2:$A$250,_xlfn.XLOOKUP($C$1,'[1]IPC Armonizado'!$B$1:$R$1,'[1]IPC Armonizado'!$B$2:$R$250))</f>
        <v>83.25</v>
      </c>
      <c r="F15" s="19" cm="1">
        <f t="array" ref="F15">_xlfn.XLOOKUP(transformación!A6,'[1]Desempleo armonizado'!$A$2:$A$101,_xlfn.XLOOKUP($C$1,'[1]Desempleo armonizado'!$B$1:$Q$1,'[1]Desempleo armonizado'!$B$2:$Q$101))</f>
        <v>9.6</v>
      </c>
      <c r="G15" s="26" t="str" cm="1">
        <f t="array" ref="G15">IFERROR(_xlfn.XLOOKUP(transformación!$B6,[1]Forwarkeys!$B$2:$B$1000,_xlfn.XLOOKUP($C$1,[1]Forwarkeys!$C$1:$BA$1,[1]Forwarkeys!$C$2:$BA$1000)),"-")</f>
        <v>-</v>
      </c>
      <c r="H15" s="32">
        <f>España!E15</f>
        <v>83.24</v>
      </c>
      <c r="I15" s="3">
        <f>[1]Aeropuerto!S8</f>
        <v>507450</v>
      </c>
      <c r="J15" s="3">
        <f>SUM([1]Mortalidad!B5:P5)</f>
        <v>274896</v>
      </c>
      <c r="K15" s="19" cm="1">
        <f t="array" ref="K15">_xlfn.XLOOKUP(transformación!$B6,'[1]Indice del consumidor'!$A$2:$A$301,_xlfn.XLOOKUP($C$1,'[1]Indice del consumidor'!$B$1:$Q$1,'[1]Indice del consumidor'!$B$2:$Q$301))</f>
        <v>-10.6</v>
      </c>
      <c r="L15" s="34" t="s">
        <v>702</v>
      </c>
      <c r="M15" s="34" t="s">
        <v>702</v>
      </c>
      <c r="N15" s="34" t="s">
        <v>702</v>
      </c>
      <c r="O15" s="3"/>
      <c r="P15" s="3"/>
    </row>
    <row r="16" spans="1:17" x14ac:dyDescent="0.3">
      <c r="A16" s="2" t="str">
        <f>'Viajeros Hoteles y Apartamet'!A16</f>
        <v>2005</v>
      </c>
      <c r="B16" s="2" t="str">
        <f>'Viajeros Hoteles y Apartamet'!B16</f>
        <v>5</v>
      </c>
      <c r="C16" s="3">
        <f>'Viajeros Hoteles y Apartamet'!C16</f>
        <v>1765670</v>
      </c>
      <c r="D16" s="3" cm="1">
        <f t="array" ref="D16">_xlfn.XLOOKUP(transformación!A7,'[1]Pib Pc'!$A$2:$A$81,_xlfn.XLOOKUP($C$1,'[1]Pib Pc'!B$1:Q$1,'[1]Pib Pc'!$B$2:$Q$81))</f>
        <v>5510</v>
      </c>
      <c r="E16" s="19" cm="1">
        <f t="array" ref="E16">_xlfn.XLOOKUP(transformación!B7,'[1]IPC Armonizado'!$A$2:$A$250,_xlfn.XLOOKUP($C$1,'[1]IPC Armonizado'!$B$1:$R$1,'[1]IPC Armonizado'!$B$2:$R$250))</f>
        <v>83.43</v>
      </c>
      <c r="F16" s="19" cm="1">
        <f t="array" ref="F16">_xlfn.XLOOKUP(transformación!A7,'[1]Desempleo armonizado'!$A$2:$A$101,_xlfn.XLOOKUP($C$1,'[1]Desempleo armonizado'!$B$1:$Q$1,'[1]Desempleo armonizado'!$B$2:$Q$101))</f>
        <v>9.6</v>
      </c>
      <c r="G16" s="26" t="str" cm="1">
        <f t="array" ref="G16">IFERROR(_xlfn.XLOOKUP(transformación!$B7,[1]Forwarkeys!$B$2:$B$1000,_xlfn.XLOOKUP($C$1,[1]Forwarkeys!$C$1:$BA$1,[1]Forwarkeys!$C$2:$BA$1000)),"-")</f>
        <v>-</v>
      </c>
      <c r="H16" s="32">
        <f>España!E16</f>
        <v>83.37</v>
      </c>
      <c r="I16" s="3">
        <f>[1]Aeropuerto!S9</f>
        <v>601188</v>
      </c>
      <c r="J16" s="3">
        <f>SUM([1]Mortalidad!B6:P6)</f>
        <v>274364</v>
      </c>
      <c r="K16" s="19" cm="1">
        <f t="array" ref="K16">_xlfn.XLOOKUP(transformación!$B7,'[1]Indice del consumidor'!$A$2:$A$301,_xlfn.XLOOKUP($C$1,'[1]Indice del consumidor'!$B$1:$Q$1,'[1]Indice del consumidor'!$B$2:$Q$301))</f>
        <v>-11.3</v>
      </c>
      <c r="L16" s="34" t="s">
        <v>702</v>
      </c>
      <c r="M16" s="34" t="s">
        <v>702</v>
      </c>
      <c r="N16" s="34" t="s">
        <v>702</v>
      </c>
      <c r="O16" s="3"/>
      <c r="P16" s="3"/>
    </row>
    <row r="17" spans="1:16" x14ac:dyDescent="0.3">
      <c r="A17" s="2" t="str">
        <f>'Viajeros Hoteles y Apartamet'!A17</f>
        <v>2005</v>
      </c>
      <c r="B17" s="2" t="str">
        <f>'Viajeros Hoteles y Apartamet'!B17</f>
        <v>6</v>
      </c>
      <c r="C17" s="3">
        <f>'Viajeros Hoteles y Apartamet'!C17</f>
        <v>2003826</v>
      </c>
      <c r="D17" s="3" cm="1">
        <f t="array" ref="D17">_xlfn.XLOOKUP(transformación!A8,'[1]Pib Pc'!$A$2:$A$81,_xlfn.XLOOKUP($C$1,'[1]Pib Pc'!B$1:Q$1,'[1]Pib Pc'!$B$2:$Q$81))</f>
        <v>5510</v>
      </c>
      <c r="E17" s="19" cm="1">
        <f t="array" ref="E17">_xlfn.XLOOKUP(transformación!B8,'[1]IPC Armonizado'!$A$2:$A$250,_xlfn.XLOOKUP($C$1,'[1]IPC Armonizado'!$B$1:$R$1,'[1]IPC Armonizado'!$B$2:$R$250))</f>
        <v>83.52</v>
      </c>
      <c r="F17" s="19" cm="1">
        <f t="array" ref="F17">_xlfn.XLOOKUP(transformación!A8,'[1]Desempleo armonizado'!$A$2:$A$101,_xlfn.XLOOKUP($C$1,'[1]Desempleo armonizado'!$B$1:$Q$1,'[1]Desempleo armonizado'!$B$2:$Q$101))</f>
        <v>9.6</v>
      </c>
      <c r="G17" s="26" t="str" cm="1">
        <f t="array" ref="G17">IFERROR(_xlfn.XLOOKUP(transformación!$B8,[1]Forwarkeys!$B$2:$B$1000,_xlfn.XLOOKUP($C$1,[1]Forwarkeys!$C$1:$BA$1,[1]Forwarkeys!$C$2:$BA$1000)),"-")</f>
        <v>-</v>
      </c>
      <c r="H17" s="32">
        <f>España!E17</f>
        <v>83.63</v>
      </c>
      <c r="I17" s="3">
        <f>[1]Aeropuerto!S10</f>
        <v>601116</v>
      </c>
      <c r="J17" s="3">
        <f>SUM([1]Mortalidad!B7:P7)</f>
        <v>258807</v>
      </c>
      <c r="K17" s="19" cm="1">
        <f t="array" ref="K17">_xlfn.XLOOKUP(transformación!$B8,'[1]Indice del consumidor'!$A$2:$A$301,_xlfn.XLOOKUP($C$1,'[1]Indice del consumidor'!$B$1:$Q$1,'[1]Indice del consumidor'!$B$2:$Q$301))</f>
        <v>-11.4</v>
      </c>
      <c r="L17" s="34" t="s">
        <v>702</v>
      </c>
      <c r="M17" s="34" t="s">
        <v>702</v>
      </c>
      <c r="N17" s="34" t="s">
        <v>702</v>
      </c>
      <c r="O17" s="3"/>
      <c r="P17" s="3"/>
    </row>
    <row r="18" spans="1:16" x14ac:dyDescent="0.3">
      <c r="A18" s="2" t="str">
        <f>'Viajeros Hoteles y Apartamet'!A18</f>
        <v>2005</v>
      </c>
      <c r="B18" s="2" t="str">
        <f>'Viajeros Hoteles y Apartamet'!B18</f>
        <v>7</v>
      </c>
      <c r="C18" s="3">
        <f>'Viajeros Hoteles y Apartamet'!C18</f>
        <v>2398474</v>
      </c>
      <c r="D18" s="3" cm="1">
        <f t="array" ref="D18">_xlfn.XLOOKUP(transformación!A9,'[1]Pib Pc'!$A$2:$A$81,_xlfn.XLOOKUP($C$1,'[1]Pib Pc'!B$1:Q$1,'[1]Pib Pc'!$B$2:$Q$81))</f>
        <v>5460</v>
      </c>
      <c r="E18" s="19" cm="1">
        <f t="array" ref="E18">_xlfn.XLOOKUP(transformación!B9,'[1]IPC Armonizado'!$A$2:$A$250,_xlfn.XLOOKUP($C$1,'[1]IPC Armonizado'!$B$1:$R$1,'[1]IPC Armonizado'!$B$2:$R$250))</f>
        <v>83.46</v>
      </c>
      <c r="F18" s="19" cm="1">
        <f t="array" ref="F18">_xlfn.XLOOKUP(transformación!A9,'[1]Desempleo armonizado'!$A$2:$A$101,_xlfn.XLOOKUP($C$1,'[1]Desempleo armonizado'!$B$1:$Q$1,'[1]Desempleo armonizado'!$B$2:$Q$101))</f>
        <v>9.1999999999999993</v>
      </c>
      <c r="G18" s="26" t="str" cm="1">
        <f t="array" ref="G18">IFERROR(_xlfn.XLOOKUP(transformación!$B9,[1]Forwarkeys!$B$2:$B$1000,_xlfn.XLOOKUP($C$1,[1]Forwarkeys!$C$1:$BA$1,[1]Forwarkeys!$C$2:$BA$1000)),"-")</f>
        <v>-</v>
      </c>
      <c r="H18" s="32">
        <f>España!E18</f>
        <v>83.11</v>
      </c>
      <c r="I18" s="3">
        <f>[1]Aeropuerto!S11</f>
        <v>701915</v>
      </c>
      <c r="J18" s="3">
        <f>SUM([1]Mortalidad!B8:P8)</f>
        <v>258862</v>
      </c>
      <c r="K18" s="19" cm="1">
        <f t="array" ref="K18">_xlfn.XLOOKUP(transformación!$B9,'[1]Indice del consumidor'!$A$2:$A$301,_xlfn.XLOOKUP($C$1,'[1]Indice del consumidor'!$B$1:$Q$1,'[1]Indice del consumidor'!$B$2:$Q$301))</f>
        <v>-11.8</v>
      </c>
      <c r="L18" s="34" t="s">
        <v>702</v>
      </c>
      <c r="M18" s="34" t="s">
        <v>702</v>
      </c>
      <c r="N18" s="34" t="s">
        <v>702</v>
      </c>
      <c r="O18" s="3"/>
      <c r="P18" s="3"/>
    </row>
    <row r="19" spans="1:16" x14ac:dyDescent="0.3">
      <c r="A19" s="2" t="str">
        <f>'Viajeros Hoteles y Apartamet'!A19</f>
        <v>2005</v>
      </c>
      <c r="B19" s="2" t="str">
        <f>'Viajeros Hoteles y Apartamet'!B19</f>
        <v>8</v>
      </c>
      <c r="C19" s="3">
        <f>'Viajeros Hoteles y Apartamet'!C19</f>
        <v>2703097</v>
      </c>
      <c r="D19" s="3" cm="1">
        <f t="array" ref="D19">_xlfn.XLOOKUP(transformación!A10,'[1]Pib Pc'!$A$2:$A$81,_xlfn.XLOOKUP($C$1,'[1]Pib Pc'!B$1:Q$1,'[1]Pib Pc'!$B$2:$Q$81))</f>
        <v>5460</v>
      </c>
      <c r="E19" s="19" cm="1">
        <f t="array" ref="E19">_xlfn.XLOOKUP(transformación!B10,'[1]IPC Armonizado'!$A$2:$A$250,_xlfn.XLOOKUP($C$1,'[1]IPC Armonizado'!$B$1:$R$1,'[1]IPC Armonizado'!$B$2:$R$250))</f>
        <v>83.63</v>
      </c>
      <c r="F19" s="19" cm="1">
        <f t="array" ref="F19">_xlfn.XLOOKUP(transformación!A10,'[1]Desempleo armonizado'!$A$2:$A$101,_xlfn.XLOOKUP($C$1,'[1]Desempleo armonizado'!$B$1:$Q$1,'[1]Desempleo armonizado'!$B$2:$Q$101))</f>
        <v>9.1999999999999993</v>
      </c>
      <c r="G19" s="26" t="str" cm="1">
        <f t="array" ref="G19">IFERROR(_xlfn.XLOOKUP(transformación!$B10,[1]Forwarkeys!$B$2:$B$1000,_xlfn.XLOOKUP($C$1,[1]Forwarkeys!$C$1:$BA$1,[1]Forwarkeys!$C$2:$BA$1000)),"-")</f>
        <v>-</v>
      </c>
      <c r="H19" s="32">
        <f>España!E19</f>
        <v>83.5</v>
      </c>
      <c r="I19" s="3">
        <f>[1]Aeropuerto!S12</f>
        <v>633549</v>
      </c>
      <c r="J19" s="3">
        <f>SUM([1]Mortalidad!B9:P9)</f>
        <v>253173</v>
      </c>
      <c r="K19" s="19" cm="1">
        <f t="array" ref="K19">_xlfn.XLOOKUP(transformación!$B10,'[1]Indice del consumidor'!$A$2:$A$301,_xlfn.XLOOKUP($C$1,'[1]Indice del consumidor'!$B$1:$Q$1,'[1]Indice del consumidor'!$B$2:$Q$301))</f>
        <v>-11.1</v>
      </c>
      <c r="L19" s="34" t="s">
        <v>702</v>
      </c>
      <c r="M19" s="34" t="s">
        <v>702</v>
      </c>
      <c r="N19" s="34" t="s">
        <v>702</v>
      </c>
      <c r="O19" s="3"/>
      <c r="P19" s="3"/>
    </row>
    <row r="20" spans="1:16" x14ac:dyDescent="0.3">
      <c r="A20" s="2" t="str">
        <f>'Viajeros Hoteles y Apartamet'!A20</f>
        <v>2005</v>
      </c>
      <c r="B20" s="2" t="str">
        <f>'Viajeros Hoteles y Apartamet'!B20</f>
        <v>9</v>
      </c>
      <c r="C20" s="3">
        <f>'Viajeros Hoteles y Apartamet'!C20</f>
        <v>2144397</v>
      </c>
      <c r="D20" s="3" cm="1">
        <f t="array" ref="D20">_xlfn.XLOOKUP(transformación!A11,'[1]Pib Pc'!$A$2:$A$81,_xlfn.XLOOKUP($C$1,'[1]Pib Pc'!B$1:Q$1,'[1]Pib Pc'!$B$2:$Q$81))</f>
        <v>5460</v>
      </c>
      <c r="E20" s="19" cm="1">
        <f t="array" ref="E20">_xlfn.XLOOKUP(transformación!B11,'[1]IPC Armonizado'!$A$2:$A$250,_xlfn.XLOOKUP($C$1,'[1]IPC Armonizado'!$B$1:$R$1,'[1]IPC Armonizado'!$B$2:$R$250))</f>
        <v>84.06</v>
      </c>
      <c r="F20" s="19" cm="1">
        <f t="array" ref="F20">_xlfn.XLOOKUP(transformación!A11,'[1]Desempleo armonizado'!$A$2:$A$101,_xlfn.XLOOKUP($C$1,'[1]Desempleo armonizado'!$B$1:$Q$1,'[1]Desempleo armonizado'!$B$2:$Q$101))</f>
        <v>9.1999999999999993</v>
      </c>
      <c r="G20" s="26" t="str" cm="1">
        <f t="array" ref="G20">IFERROR(_xlfn.XLOOKUP(transformación!$B11,[1]Forwarkeys!$B$2:$B$1000,_xlfn.XLOOKUP($C$1,[1]Forwarkeys!$C$1:$BA$1,[1]Forwarkeys!$C$2:$BA$1000)),"-")</f>
        <v>-</v>
      </c>
      <c r="H20" s="32">
        <f>España!E20</f>
        <v>84.02</v>
      </c>
      <c r="I20" s="3">
        <f>[1]Aeropuerto!S13</f>
        <v>617196</v>
      </c>
      <c r="J20" s="3">
        <f>SUM([1]Mortalidad!B10:P10)</f>
        <v>246213</v>
      </c>
      <c r="K20" s="19" cm="1">
        <f t="array" ref="K20">_xlfn.XLOOKUP(transformación!$B11,'[1]Indice del consumidor'!$A$2:$A$301,_xlfn.XLOOKUP($C$1,'[1]Indice del consumidor'!$B$1:$Q$1,'[1]Indice del consumidor'!$B$2:$Q$301))</f>
        <v>-11.8</v>
      </c>
      <c r="L20" s="34" t="s">
        <v>702</v>
      </c>
      <c r="M20" s="34" t="s">
        <v>702</v>
      </c>
      <c r="N20" s="34" t="s">
        <v>702</v>
      </c>
      <c r="O20" s="3"/>
      <c r="P20" s="3"/>
    </row>
    <row r="21" spans="1:16" x14ac:dyDescent="0.3">
      <c r="A21" s="2" t="str">
        <f>'Viajeros Hoteles y Apartamet'!A21</f>
        <v>2005</v>
      </c>
      <c r="B21" s="2" t="str">
        <f>'Viajeros Hoteles y Apartamet'!B21</f>
        <v>10</v>
      </c>
      <c r="C21" s="3">
        <f>'Viajeros Hoteles y Apartamet'!C21</f>
        <v>1707913</v>
      </c>
      <c r="D21" s="3" cm="1">
        <f t="array" ref="D21">_xlfn.XLOOKUP(transformación!A12,'[1]Pib Pc'!$A$2:$A$81,_xlfn.XLOOKUP($C$1,'[1]Pib Pc'!B$1:Q$1,'[1]Pib Pc'!$B$2:$Q$81))</f>
        <v>5800</v>
      </c>
      <c r="E21" s="19" cm="1">
        <f t="array" ref="E21">_xlfn.XLOOKUP(transformación!B12,'[1]IPC Armonizado'!$A$2:$A$250,_xlfn.XLOOKUP($C$1,'[1]IPC Armonizado'!$B$1:$R$1,'[1]IPC Armonizado'!$B$2:$R$250))</f>
        <v>84.3</v>
      </c>
      <c r="F21" s="19" cm="1">
        <f t="array" ref="F21">_xlfn.XLOOKUP(transformación!A12,'[1]Desempleo armonizado'!$A$2:$A$101,_xlfn.XLOOKUP($C$1,'[1]Desempleo armonizado'!$B$1:$Q$1,'[1]Desempleo armonizado'!$B$2:$Q$101))</f>
        <v>9.4</v>
      </c>
      <c r="G21" s="26" t="str" cm="1">
        <f t="array" ref="G21">IFERROR(_xlfn.XLOOKUP(transformación!$B12,[1]Forwarkeys!$B$2:$B$1000,_xlfn.XLOOKUP($C$1,[1]Forwarkeys!$C$1:$BA$1,[1]Forwarkeys!$C$2:$BA$1000)),"-")</f>
        <v>-</v>
      </c>
      <c r="H21" s="32">
        <f>España!E21</f>
        <v>84.67</v>
      </c>
      <c r="I21" s="3">
        <f>[1]Aeropuerto!S14</f>
        <v>580582</v>
      </c>
      <c r="J21" s="3">
        <f>SUM([1]Mortalidad!B11:P11)</f>
        <v>268700</v>
      </c>
      <c r="K21" s="19" cm="1">
        <f t="array" ref="K21">_xlfn.XLOOKUP(transformación!$B12,'[1]Indice del consumidor'!$A$2:$A$301,_xlfn.XLOOKUP($C$1,'[1]Indice del consumidor'!$B$1:$Q$1,'[1]Indice del consumidor'!$B$2:$Q$301))</f>
        <v>-12.3</v>
      </c>
      <c r="L21" s="34" t="s">
        <v>702</v>
      </c>
      <c r="M21" s="34" t="s">
        <v>702</v>
      </c>
      <c r="N21" s="34" t="s">
        <v>702</v>
      </c>
      <c r="O21" s="3"/>
      <c r="P21" s="3"/>
    </row>
    <row r="22" spans="1:16" x14ac:dyDescent="0.3">
      <c r="A22" s="2" t="str">
        <f>'Viajeros Hoteles y Apartamet'!A22</f>
        <v>2005</v>
      </c>
      <c r="B22" s="2" t="str">
        <f>'Viajeros Hoteles y Apartamet'!B22</f>
        <v>11</v>
      </c>
      <c r="C22" s="3">
        <f>'Viajeros Hoteles y Apartamet'!C22</f>
        <v>1014428</v>
      </c>
      <c r="D22" s="3" cm="1">
        <f t="array" ref="D22">_xlfn.XLOOKUP(transformación!A13,'[1]Pib Pc'!$A$2:$A$81,_xlfn.XLOOKUP($C$1,'[1]Pib Pc'!B$1:Q$1,'[1]Pib Pc'!$B$2:$Q$81))</f>
        <v>5800</v>
      </c>
      <c r="E22" s="19" cm="1">
        <f t="array" ref="E22">_xlfn.XLOOKUP(transformación!B13,'[1]IPC Armonizado'!$A$2:$A$250,_xlfn.XLOOKUP($C$1,'[1]IPC Armonizado'!$B$1:$R$1,'[1]IPC Armonizado'!$B$2:$R$250))</f>
        <v>84.15</v>
      </c>
      <c r="F22" s="19" cm="1">
        <f t="array" ref="F22">_xlfn.XLOOKUP(transformación!A13,'[1]Desempleo armonizado'!$A$2:$A$101,_xlfn.XLOOKUP($C$1,'[1]Desempleo armonizado'!$B$1:$Q$1,'[1]Desempleo armonizado'!$B$2:$Q$101))</f>
        <v>9.4</v>
      </c>
      <c r="G22" s="26" t="str" cm="1">
        <f t="array" ref="G22">IFERROR(_xlfn.XLOOKUP(transformación!$B13,[1]Forwarkeys!$B$2:$B$1000,_xlfn.XLOOKUP($C$1,[1]Forwarkeys!$C$1:$BA$1,[1]Forwarkeys!$C$2:$BA$1000)),"-")</f>
        <v>-</v>
      </c>
      <c r="H22" s="32">
        <f>España!E22</f>
        <v>84.8</v>
      </c>
      <c r="I22" s="3">
        <f>[1]Aeropuerto!S15</f>
        <v>351825</v>
      </c>
      <c r="J22" s="3">
        <f>SUM([1]Mortalidad!B12:P12)</f>
        <v>267877</v>
      </c>
      <c r="K22" s="19" cm="1">
        <f t="array" ref="K22">_xlfn.XLOOKUP(transformación!$B13,'[1]Indice del consumidor'!$A$2:$A$301,_xlfn.XLOOKUP($C$1,'[1]Indice del consumidor'!$B$1:$Q$1,'[1]Indice del consumidor'!$B$2:$Q$301))</f>
        <v>-12.5</v>
      </c>
      <c r="L22" s="34" t="s">
        <v>702</v>
      </c>
      <c r="M22" s="34" t="s">
        <v>702</v>
      </c>
      <c r="N22" s="34" t="s">
        <v>702</v>
      </c>
      <c r="O22" s="3"/>
      <c r="P22" s="3"/>
    </row>
    <row r="23" spans="1:16" x14ac:dyDescent="0.3">
      <c r="A23" s="2" t="str">
        <f>'Viajeros Hoteles y Apartamet'!A23</f>
        <v>2005</v>
      </c>
      <c r="B23" s="2" t="str">
        <f>'Viajeros Hoteles y Apartamet'!B23</f>
        <v>12</v>
      </c>
      <c r="C23" s="3">
        <f>'Viajeros Hoteles y Apartamet'!C23</f>
        <v>858703</v>
      </c>
      <c r="D23" s="3" cm="1">
        <f t="array" ref="D23">_xlfn.XLOOKUP(transformación!A14,'[1]Pib Pc'!$A$2:$A$81,_xlfn.XLOOKUP($C$1,'[1]Pib Pc'!B$1:Q$1,'[1]Pib Pc'!$B$2:$Q$81))</f>
        <v>5800</v>
      </c>
      <c r="E23" s="19" cm="1">
        <f t="array" ref="E23">_xlfn.XLOOKUP(transformación!B14,'[1]IPC Armonizado'!$A$2:$A$250,_xlfn.XLOOKUP($C$1,'[1]IPC Armonizado'!$B$1:$R$1,'[1]IPC Armonizado'!$B$2:$R$250))</f>
        <v>84.39</v>
      </c>
      <c r="F23" s="19" cm="1">
        <f t="array" ref="F23">_xlfn.XLOOKUP(transformación!A14,'[1]Desempleo armonizado'!$A$2:$A$101,_xlfn.XLOOKUP($C$1,'[1]Desempleo armonizado'!$B$1:$Q$1,'[1]Desempleo armonizado'!$B$2:$Q$101))</f>
        <v>9.4</v>
      </c>
      <c r="G23" s="26" t="str" cm="1">
        <f t="array" ref="G23">IFERROR(_xlfn.XLOOKUP(transformación!$B14,[1]Forwarkeys!$B$2:$B$1000,_xlfn.XLOOKUP($C$1,[1]Forwarkeys!$C$1:$BA$1,[1]Forwarkeys!$C$2:$BA$1000)),"-")</f>
        <v>-</v>
      </c>
      <c r="H23" s="32">
        <f>España!E23</f>
        <v>84.99</v>
      </c>
      <c r="I23" s="3">
        <f>[1]Aeropuerto!S16</f>
        <v>353774</v>
      </c>
      <c r="J23" s="3">
        <f>SUM([1]Mortalidad!B13:P13)</f>
        <v>298110</v>
      </c>
      <c r="K23" s="19" cm="1">
        <f t="array" ref="K23">_xlfn.XLOOKUP(transformación!$B14,'[1]Indice del consumidor'!$A$2:$A$301,_xlfn.XLOOKUP($C$1,'[1]Indice del consumidor'!$B$1:$Q$1,'[1]Indice del consumidor'!$B$2:$Q$301))</f>
        <v>-10.7</v>
      </c>
      <c r="L23" s="34" t="s">
        <v>702</v>
      </c>
      <c r="M23" s="34" t="s">
        <v>702</v>
      </c>
      <c r="N23" s="34" t="s">
        <v>702</v>
      </c>
      <c r="O23" s="3"/>
      <c r="P23" s="3"/>
    </row>
    <row r="24" spans="1:16" x14ac:dyDescent="0.3">
      <c r="A24" s="2" t="str">
        <f>'Viajeros Hoteles y Apartamet'!A24</f>
        <v>2006</v>
      </c>
      <c r="B24" s="2" t="str">
        <f>'Viajeros Hoteles y Apartamet'!B24</f>
        <v>1</v>
      </c>
      <c r="C24" s="3">
        <f>'Viajeros Hoteles y Apartamet'!C24</f>
        <v>925222</v>
      </c>
      <c r="D24" s="3" cm="1">
        <f t="array" ref="D24">_xlfn.XLOOKUP(transformación!A15,'[1]Pib Pc'!$A$2:$A$81,_xlfn.XLOOKUP($C$1,'[1]Pib Pc'!B$1:Q$1,'[1]Pib Pc'!$B$2:$Q$81))</f>
        <v>5530</v>
      </c>
      <c r="E24" s="19" cm="1">
        <f t="array" ref="E24">_xlfn.XLOOKUP(transformación!B15,'[1]IPC Armonizado'!$A$2:$A$250,_xlfn.XLOOKUP($C$1,'[1]IPC Armonizado'!$B$1:$R$1,'[1]IPC Armonizado'!$B$2:$R$250))</f>
        <v>84.1</v>
      </c>
      <c r="F24" s="19" cm="1">
        <f t="array" ref="F24">_xlfn.XLOOKUP(transformación!A15,'[1]Desempleo armonizado'!$A$2:$A$101,_xlfn.XLOOKUP($C$1,'[1]Desempleo armonizado'!$B$1:$Q$1,'[1]Desempleo armonizado'!$B$2:$Q$101))</f>
        <v>9.5</v>
      </c>
      <c r="G24" s="26" t="str" cm="1">
        <f t="array" ref="G24">IFERROR(_xlfn.XLOOKUP(transformación!$B15,[1]Forwarkeys!$B$2:$B$1000,_xlfn.XLOOKUP($C$1,[1]Forwarkeys!$C$1:$BA$1,[1]Forwarkeys!$C$2:$BA$1000)),"-")</f>
        <v>-</v>
      </c>
      <c r="H24" s="32">
        <f>España!E24</f>
        <v>84.6</v>
      </c>
      <c r="I24" s="3">
        <f>[1]Aeropuerto!S17</f>
        <v>324180</v>
      </c>
      <c r="J24" s="3">
        <f>SUM([1]Mortalidad!B14:P14)</f>
        <v>359678</v>
      </c>
      <c r="K24" s="19" cm="1">
        <f t="array" ref="K24">_xlfn.XLOOKUP(transformación!$B15,'[1]Indice del consumidor'!$A$2:$A$301,_xlfn.XLOOKUP($C$1,'[1]Indice del consumidor'!$B$1:$Q$1,'[1]Indice del consumidor'!$B$2:$Q$301))</f>
        <v>-8.5</v>
      </c>
      <c r="L24" s="34" t="s">
        <v>702</v>
      </c>
      <c r="M24" s="34" t="s">
        <v>702</v>
      </c>
      <c r="N24" s="34" t="s">
        <v>702</v>
      </c>
      <c r="O24" s="3"/>
      <c r="P24" s="3"/>
    </row>
    <row r="25" spans="1:16" x14ac:dyDescent="0.3">
      <c r="A25" s="2" t="str">
        <f>'Viajeros Hoteles y Apartamet'!A25</f>
        <v>2006</v>
      </c>
      <c r="B25" s="2" t="str">
        <f>'Viajeros Hoteles y Apartamet'!B25</f>
        <v>2</v>
      </c>
      <c r="C25" s="3">
        <f>'Viajeros Hoteles y Apartamet'!C25</f>
        <v>1025777</v>
      </c>
      <c r="D25" s="3" cm="1">
        <f t="array" ref="D25">_xlfn.XLOOKUP(transformación!A16,'[1]Pib Pc'!$A$2:$A$81,_xlfn.XLOOKUP($C$1,'[1]Pib Pc'!B$1:Q$1,'[1]Pib Pc'!$B$2:$Q$81))</f>
        <v>5530</v>
      </c>
      <c r="E25" s="19" cm="1">
        <f t="array" ref="E25">_xlfn.XLOOKUP(transformación!B16,'[1]IPC Armonizado'!$A$2:$A$250,_xlfn.XLOOKUP($C$1,'[1]IPC Armonizado'!$B$1:$R$1,'[1]IPC Armonizado'!$B$2:$R$250))</f>
        <v>84.35</v>
      </c>
      <c r="F25" s="19" cm="1">
        <f t="array" ref="F25">_xlfn.XLOOKUP(transformación!A16,'[1]Desempleo armonizado'!$A$2:$A$101,_xlfn.XLOOKUP($C$1,'[1]Desempleo armonizado'!$B$1:$Q$1,'[1]Desempleo armonizado'!$B$2:$Q$101))</f>
        <v>9.5</v>
      </c>
      <c r="G25" s="26" t="str" cm="1">
        <f t="array" ref="G25">IFERROR(_xlfn.XLOOKUP(transformación!$B16,[1]Forwarkeys!$B$2:$B$1000,_xlfn.XLOOKUP($C$1,[1]Forwarkeys!$C$1:$BA$1,[1]Forwarkeys!$C$2:$BA$1000)),"-")</f>
        <v>-</v>
      </c>
      <c r="H25" s="32">
        <f>España!E25</f>
        <v>84.66</v>
      </c>
      <c r="I25" s="3">
        <f>[1]Aeropuerto!S18</f>
        <v>350358</v>
      </c>
      <c r="J25" s="3">
        <f>SUM([1]Mortalidad!B15:P15)</f>
        <v>320235</v>
      </c>
      <c r="K25" s="19" cm="1">
        <f t="array" ref="K25">_xlfn.XLOOKUP(transformación!$B16,'[1]Indice del consumidor'!$A$2:$A$301,_xlfn.XLOOKUP($C$1,'[1]Indice del consumidor'!$B$1:$Q$1,'[1]Indice del consumidor'!$B$2:$Q$301))</f>
        <v>-9.1</v>
      </c>
      <c r="L25" s="34" t="s">
        <v>702</v>
      </c>
      <c r="M25" s="34" t="s">
        <v>702</v>
      </c>
      <c r="N25" s="34" t="s">
        <v>702</v>
      </c>
      <c r="O25" s="3"/>
      <c r="P25" s="3"/>
    </row>
    <row r="26" spans="1:16" x14ac:dyDescent="0.3">
      <c r="A26" s="2" t="str">
        <f>'Viajeros Hoteles y Apartamet'!A26</f>
        <v>2006</v>
      </c>
      <c r="B26" s="2" t="str">
        <f>'Viajeros Hoteles y Apartamet'!B26</f>
        <v>3</v>
      </c>
      <c r="C26" s="3">
        <f>'Viajeros Hoteles y Apartamet'!C26</f>
        <v>1387705</v>
      </c>
      <c r="D26" s="3" cm="1">
        <f t="array" ref="D26">_xlfn.XLOOKUP(transformación!A17,'[1]Pib Pc'!$A$2:$A$81,_xlfn.XLOOKUP($C$1,'[1]Pib Pc'!B$1:Q$1,'[1]Pib Pc'!$B$2:$Q$81))</f>
        <v>5530</v>
      </c>
      <c r="E26" s="19" cm="1">
        <f t="array" ref="E26">_xlfn.XLOOKUP(transformación!B17,'[1]IPC Armonizado'!$A$2:$A$250,_xlfn.XLOOKUP($C$1,'[1]IPC Armonizado'!$B$1:$R$1,'[1]IPC Armonizado'!$B$2:$R$250))</f>
        <v>84.79</v>
      </c>
      <c r="F26" s="19" cm="1">
        <f t="array" ref="F26">_xlfn.XLOOKUP(transformación!A17,'[1]Desempleo armonizado'!$A$2:$A$101,_xlfn.XLOOKUP($C$1,'[1]Desempleo armonizado'!$B$1:$Q$1,'[1]Desempleo armonizado'!$B$2:$Q$101))</f>
        <v>9.5</v>
      </c>
      <c r="G26" s="26" t="str" cm="1">
        <f t="array" ref="G26">IFERROR(_xlfn.XLOOKUP(transformación!$B17,[1]Forwarkeys!$B$2:$B$1000,_xlfn.XLOOKUP($C$1,[1]Forwarkeys!$C$1:$BA$1,[1]Forwarkeys!$C$2:$BA$1000)),"-")</f>
        <v>-</v>
      </c>
      <c r="H26" s="32">
        <f>España!E26</f>
        <v>85.26</v>
      </c>
      <c r="I26" s="3">
        <f>[1]Aeropuerto!S19</f>
        <v>462067</v>
      </c>
      <c r="J26" s="3">
        <f>SUM([1]Mortalidad!B16:P16)</f>
        <v>342366</v>
      </c>
      <c r="K26" s="19" cm="1">
        <f t="array" ref="K26">_xlfn.XLOOKUP(transformación!$B17,'[1]Indice del consumidor'!$A$2:$A$301,_xlfn.XLOOKUP($C$1,'[1]Indice del consumidor'!$B$1:$Q$1,'[1]Indice del consumidor'!$B$2:$Q$301))</f>
        <v>-9</v>
      </c>
      <c r="L26" s="34" t="s">
        <v>702</v>
      </c>
      <c r="M26" s="34" t="s">
        <v>702</v>
      </c>
      <c r="N26" s="34" t="s">
        <v>702</v>
      </c>
      <c r="O26" s="3"/>
      <c r="P26" s="3"/>
    </row>
    <row r="27" spans="1:16" x14ac:dyDescent="0.3">
      <c r="A27" s="2" t="str">
        <f>'Viajeros Hoteles y Apartamet'!A27</f>
        <v>2006</v>
      </c>
      <c r="B27" s="2" t="str">
        <f>'Viajeros Hoteles y Apartamet'!B27</f>
        <v>4</v>
      </c>
      <c r="C27" s="3">
        <f>'Viajeros Hoteles y Apartamet'!C27</f>
        <v>1718173</v>
      </c>
      <c r="D27" s="3" cm="1">
        <f t="array" ref="D27">_xlfn.XLOOKUP(transformación!A18,'[1]Pib Pc'!$A$2:$A$81,_xlfn.XLOOKUP($C$1,'[1]Pib Pc'!B$1:Q$1,'[1]Pib Pc'!$B$2:$Q$81))</f>
        <v>5780</v>
      </c>
      <c r="E27" s="19" cm="1">
        <f t="array" ref="E27">_xlfn.XLOOKUP(transformación!B18,'[1]IPC Armonizado'!$A$2:$A$250,_xlfn.XLOOKUP($C$1,'[1]IPC Armonizado'!$B$1:$R$1,'[1]IPC Armonizado'!$B$2:$R$250))</f>
        <v>85.35</v>
      </c>
      <c r="F27" s="19" cm="1">
        <f t="array" ref="F27">_xlfn.XLOOKUP(transformación!A18,'[1]Desempleo armonizado'!$A$2:$A$101,_xlfn.XLOOKUP($C$1,'[1]Desempleo armonizado'!$B$1:$Q$1,'[1]Desempleo armonizado'!$B$2:$Q$101))</f>
        <v>8.6</v>
      </c>
      <c r="G27" s="26" t="str" cm="1">
        <f t="array" ref="G27">IFERROR(_xlfn.XLOOKUP(transformación!$B18,[1]Forwarkeys!$B$2:$B$1000,_xlfn.XLOOKUP($C$1,[1]Forwarkeys!$C$1:$BA$1,[1]Forwarkeys!$C$2:$BA$1000)),"-")</f>
        <v>-</v>
      </c>
      <c r="H27" s="32">
        <f>España!E27</f>
        <v>86.49</v>
      </c>
      <c r="I27" s="3">
        <f>[1]Aeropuerto!S20</f>
        <v>576897</v>
      </c>
      <c r="J27" s="3">
        <f>SUM([1]Mortalidad!B17:P17)</f>
        <v>313318</v>
      </c>
      <c r="K27" s="19" cm="1">
        <f t="array" ref="K27">_xlfn.XLOOKUP(transformación!$B18,'[1]Indice del consumidor'!$A$2:$A$301,_xlfn.XLOOKUP($C$1,'[1]Indice del consumidor'!$B$1:$Q$1,'[1]Indice del consumidor'!$B$2:$Q$301))</f>
        <v>-8.1999999999999993</v>
      </c>
      <c r="L27" s="34" t="s">
        <v>702</v>
      </c>
      <c r="M27" s="34" t="s">
        <v>702</v>
      </c>
      <c r="N27" s="34" t="s">
        <v>702</v>
      </c>
      <c r="O27" s="3"/>
      <c r="P27" s="3"/>
    </row>
    <row r="28" spans="1:16" x14ac:dyDescent="0.3">
      <c r="A28" s="2" t="str">
        <f>'Viajeros Hoteles y Apartamet'!A28</f>
        <v>2006</v>
      </c>
      <c r="B28" s="2" t="str">
        <f>'Viajeros Hoteles y Apartamet'!B28</f>
        <v>5</v>
      </c>
      <c r="C28" s="3">
        <f>'Viajeros Hoteles y Apartamet'!C28</f>
        <v>1849242</v>
      </c>
      <c r="D28" s="3" cm="1">
        <f t="array" ref="D28">_xlfn.XLOOKUP(transformación!A19,'[1]Pib Pc'!$A$2:$A$81,_xlfn.XLOOKUP($C$1,'[1]Pib Pc'!B$1:Q$1,'[1]Pib Pc'!$B$2:$Q$81))</f>
        <v>5780</v>
      </c>
      <c r="E28" s="19" cm="1">
        <f t="array" ref="E28">_xlfn.XLOOKUP(transformación!B19,'[1]IPC Armonizado'!$A$2:$A$250,_xlfn.XLOOKUP($C$1,'[1]IPC Armonizado'!$B$1:$R$1,'[1]IPC Armonizado'!$B$2:$R$250))</f>
        <v>85.61</v>
      </c>
      <c r="F28" s="19" cm="1">
        <f t="array" ref="F28">_xlfn.XLOOKUP(transformación!A19,'[1]Desempleo armonizado'!$A$2:$A$101,_xlfn.XLOOKUP($C$1,'[1]Desempleo armonizado'!$B$1:$Q$1,'[1]Desempleo armonizado'!$B$2:$Q$101))</f>
        <v>8.6</v>
      </c>
      <c r="G28" s="26" t="str" cm="1">
        <f t="array" ref="G28">IFERROR(_xlfn.XLOOKUP(transformación!$B19,[1]Forwarkeys!$B$2:$B$1000,_xlfn.XLOOKUP($C$1,[1]Forwarkeys!$C$1:$BA$1,[1]Forwarkeys!$C$2:$BA$1000)),"-")</f>
        <v>-</v>
      </c>
      <c r="H28" s="32">
        <f>España!E28</f>
        <v>86.8</v>
      </c>
      <c r="I28" s="3">
        <f>[1]Aeropuerto!S21</f>
        <v>612468</v>
      </c>
      <c r="J28" s="3">
        <f>SUM([1]Mortalidad!B18:P18)</f>
        <v>312241</v>
      </c>
      <c r="K28" s="19" cm="1">
        <f t="array" ref="K28">_xlfn.XLOOKUP(transformación!$B19,'[1]Indice del consumidor'!$A$2:$A$301,_xlfn.XLOOKUP($C$1,'[1]Indice del consumidor'!$B$1:$Q$1,'[1]Indice del consumidor'!$B$2:$Q$301))</f>
        <v>-7.9</v>
      </c>
      <c r="L28" s="34" t="s">
        <v>702</v>
      </c>
      <c r="M28" s="34" t="s">
        <v>702</v>
      </c>
      <c r="N28" s="34" t="s">
        <v>702</v>
      </c>
      <c r="O28" s="3"/>
      <c r="P28" s="3"/>
    </row>
    <row r="29" spans="1:16" x14ac:dyDescent="0.3">
      <c r="A29" s="2" t="str">
        <f>'Viajeros Hoteles y Apartamet'!A29</f>
        <v>2006</v>
      </c>
      <c r="B29" s="2" t="str">
        <f>'Viajeros Hoteles y Apartamet'!B29</f>
        <v>6</v>
      </c>
      <c r="C29" s="3">
        <f>'Viajeros Hoteles y Apartamet'!C29</f>
        <v>2070536</v>
      </c>
      <c r="D29" s="3" cm="1">
        <f t="array" ref="D29">_xlfn.XLOOKUP(transformación!A20,'[1]Pib Pc'!$A$2:$A$81,_xlfn.XLOOKUP($C$1,'[1]Pib Pc'!B$1:Q$1,'[1]Pib Pc'!$B$2:$Q$81))</f>
        <v>5780</v>
      </c>
      <c r="E29" s="19" cm="1">
        <f t="array" ref="E29">_xlfn.XLOOKUP(transformación!B20,'[1]IPC Armonizado'!$A$2:$A$250,_xlfn.XLOOKUP($C$1,'[1]IPC Armonizado'!$B$1:$R$1,'[1]IPC Armonizado'!$B$2:$R$250))</f>
        <v>85.67</v>
      </c>
      <c r="F29" s="19" cm="1">
        <f t="array" ref="F29">_xlfn.XLOOKUP(transformación!A20,'[1]Desempleo armonizado'!$A$2:$A$101,_xlfn.XLOOKUP($C$1,'[1]Desempleo armonizado'!$B$1:$Q$1,'[1]Desempleo armonizado'!$B$2:$Q$101))</f>
        <v>8.6</v>
      </c>
      <c r="G29" s="26" t="str" cm="1">
        <f t="array" ref="G29">IFERROR(_xlfn.XLOOKUP(transformación!$B20,[1]Forwarkeys!$B$2:$B$1000,_xlfn.XLOOKUP($C$1,[1]Forwarkeys!$C$1:$BA$1,[1]Forwarkeys!$C$2:$BA$1000)),"-")</f>
        <v>-</v>
      </c>
      <c r="H29" s="32">
        <f>España!E29</f>
        <v>86.94</v>
      </c>
      <c r="I29" s="3">
        <f>[1]Aeropuerto!S22</f>
        <v>617651</v>
      </c>
      <c r="J29" s="3">
        <f>SUM([1]Mortalidad!B19:P19)</f>
        <v>304772</v>
      </c>
      <c r="K29" s="19" cm="1">
        <f t="array" ref="K29">_xlfn.XLOOKUP(transformación!$B20,'[1]Indice del consumidor'!$A$2:$A$301,_xlfn.XLOOKUP($C$1,'[1]Indice del consumidor'!$B$1:$Q$1,'[1]Indice del consumidor'!$B$2:$Q$301))</f>
        <v>-8.5</v>
      </c>
      <c r="L29" s="34" t="s">
        <v>702</v>
      </c>
      <c r="M29" s="34" t="s">
        <v>702</v>
      </c>
      <c r="N29" s="34" t="s">
        <v>702</v>
      </c>
      <c r="O29" s="3"/>
      <c r="P29" s="3"/>
    </row>
    <row r="30" spans="1:16" x14ac:dyDescent="0.3">
      <c r="A30" s="2" t="str">
        <f>'Viajeros Hoteles y Apartamet'!A30</f>
        <v>2006</v>
      </c>
      <c r="B30" s="2" t="str">
        <f>'Viajeros Hoteles y Apartamet'!B30</f>
        <v>7</v>
      </c>
      <c r="C30" s="3">
        <f>'Viajeros Hoteles y Apartamet'!C30</f>
        <v>2460200</v>
      </c>
      <c r="D30" s="3" cm="1">
        <f t="array" ref="D30">_xlfn.XLOOKUP(transformación!A21,'[1]Pib Pc'!$A$2:$A$81,_xlfn.XLOOKUP($C$1,'[1]Pib Pc'!B$1:Q$1,'[1]Pib Pc'!$B$2:$Q$81))</f>
        <v>5740</v>
      </c>
      <c r="E30" s="19" cm="1">
        <f t="array" ref="E30">_xlfn.XLOOKUP(transformación!B21,'[1]IPC Armonizado'!$A$2:$A$250,_xlfn.XLOOKUP($C$1,'[1]IPC Armonizado'!$B$1:$R$1,'[1]IPC Armonizado'!$B$2:$R$250))</f>
        <v>85.58</v>
      </c>
      <c r="F30" s="19" cm="1">
        <f t="array" ref="F30">_xlfn.XLOOKUP(transformación!A21,'[1]Desempleo armonizado'!$A$2:$A$101,_xlfn.XLOOKUP($C$1,'[1]Desempleo armonizado'!$B$1:$Q$1,'[1]Desempleo armonizado'!$B$2:$Q$101))</f>
        <v>8.1999999999999993</v>
      </c>
      <c r="G30" s="26" t="str" cm="1">
        <f t="array" ref="G30">IFERROR(_xlfn.XLOOKUP(transformación!$B21,[1]Forwarkeys!$B$2:$B$1000,_xlfn.XLOOKUP($C$1,[1]Forwarkeys!$C$1:$BA$1,[1]Forwarkeys!$C$2:$BA$1000)),"-")</f>
        <v>-</v>
      </c>
      <c r="H30" s="32">
        <f>España!E30</f>
        <v>86.45</v>
      </c>
      <c r="I30" s="3">
        <f>[1]Aeropuerto!S23</f>
        <v>710590</v>
      </c>
      <c r="J30" s="3">
        <f>SUM([1]Mortalidad!B20:P20)</f>
        <v>324619</v>
      </c>
      <c r="K30" s="19" cm="1">
        <f t="array" ref="K30">_xlfn.XLOOKUP(transformación!$B21,'[1]Indice del consumidor'!$A$2:$A$301,_xlfn.XLOOKUP($C$1,'[1]Indice del consumidor'!$B$1:$Q$1,'[1]Indice del consumidor'!$B$2:$Q$301))</f>
        <v>-8</v>
      </c>
      <c r="L30" s="34" t="s">
        <v>702</v>
      </c>
      <c r="M30" s="34" t="s">
        <v>702</v>
      </c>
      <c r="N30" s="34" t="s">
        <v>702</v>
      </c>
      <c r="O30" s="3"/>
      <c r="P30" s="3"/>
    </row>
    <row r="31" spans="1:16" x14ac:dyDescent="0.3">
      <c r="A31" s="2" t="str">
        <f>'Viajeros Hoteles y Apartamet'!A31</f>
        <v>2006</v>
      </c>
      <c r="B31" s="2" t="str">
        <f>'Viajeros Hoteles y Apartamet'!B31</f>
        <v>8</v>
      </c>
      <c r="C31" s="3">
        <f>'Viajeros Hoteles y Apartamet'!C31</f>
        <v>2723139</v>
      </c>
      <c r="D31" s="3" cm="1">
        <f t="array" ref="D31">_xlfn.XLOOKUP(transformación!A22,'[1]Pib Pc'!$A$2:$A$81,_xlfn.XLOOKUP($C$1,'[1]Pib Pc'!B$1:Q$1,'[1]Pib Pc'!$B$2:$Q$81))</f>
        <v>5740</v>
      </c>
      <c r="E31" s="19" cm="1">
        <f t="array" ref="E31">_xlfn.XLOOKUP(transformación!B22,'[1]IPC Armonizado'!$A$2:$A$250,_xlfn.XLOOKUP($C$1,'[1]IPC Armonizado'!$B$1:$R$1,'[1]IPC Armonizado'!$B$2:$R$250))</f>
        <v>85.67</v>
      </c>
      <c r="F31" s="19" cm="1">
        <f t="array" ref="F31">_xlfn.XLOOKUP(transformación!A22,'[1]Desempleo armonizado'!$A$2:$A$101,_xlfn.XLOOKUP($C$1,'[1]Desempleo armonizado'!$B$1:$Q$1,'[1]Desempleo armonizado'!$B$2:$Q$101))</f>
        <v>8.1999999999999993</v>
      </c>
      <c r="G31" s="26" t="str" cm="1">
        <f t="array" ref="G31">IFERROR(_xlfn.XLOOKUP(transformación!$B22,[1]Forwarkeys!$B$2:$B$1000,_xlfn.XLOOKUP($C$1,[1]Forwarkeys!$C$1:$BA$1,[1]Forwarkeys!$C$2:$BA$1000)),"-")</f>
        <v>-</v>
      </c>
      <c r="H31" s="32">
        <f>España!E31</f>
        <v>86.65</v>
      </c>
      <c r="I31" s="3">
        <f>[1]Aeropuerto!S24</f>
        <v>650022</v>
      </c>
      <c r="J31" s="3">
        <f>SUM([1]Mortalidad!B21:P21)</f>
        <v>298441</v>
      </c>
      <c r="K31" s="19" cm="1">
        <f t="array" ref="K31">_xlfn.XLOOKUP(transformación!$B22,'[1]Indice del consumidor'!$A$2:$A$301,_xlfn.XLOOKUP($C$1,'[1]Indice del consumidor'!$B$1:$Q$1,'[1]Indice del consumidor'!$B$2:$Q$301))</f>
        <v>-8.1999999999999993</v>
      </c>
      <c r="L31" s="34" t="s">
        <v>702</v>
      </c>
      <c r="M31" s="34" t="s">
        <v>702</v>
      </c>
      <c r="N31" s="34" t="s">
        <v>702</v>
      </c>
      <c r="O31" s="3"/>
      <c r="P31" s="3"/>
    </row>
    <row r="32" spans="1:16" x14ac:dyDescent="0.3">
      <c r="A32" s="2" t="str">
        <f>'Viajeros Hoteles y Apartamet'!A32</f>
        <v>2006</v>
      </c>
      <c r="B32" s="2" t="str">
        <f>'Viajeros Hoteles y Apartamet'!B32</f>
        <v>9</v>
      </c>
      <c r="C32" s="3">
        <f>'Viajeros Hoteles y Apartamet'!C32</f>
        <v>2091711</v>
      </c>
      <c r="D32" s="3" cm="1">
        <f t="array" ref="D32">_xlfn.XLOOKUP(transformación!A23,'[1]Pib Pc'!$A$2:$A$81,_xlfn.XLOOKUP($C$1,'[1]Pib Pc'!B$1:Q$1,'[1]Pib Pc'!$B$2:$Q$81))</f>
        <v>5740</v>
      </c>
      <c r="E32" s="19" cm="1">
        <f t="array" ref="E32">_xlfn.XLOOKUP(transformación!B23,'[1]IPC Armonizado'!$A$2:$A$250,_xlfn.XLOOKUP($C$1,'[1]IPC Armonizado'!$B$1:$R$1,'[1]IPC Armonizado'!$B$2:$R$250))</f>
        <v>85.7</v>
      </c>
      <c r="F32" s="19" cm="1">
        <f t="array" ref="F32">_xlfn.XLOOKUP(transformación!A23,'[1]Desempleo armonizado'!$A$2:$A$101,_xlfn.XLOOKUP($C$1,'[1]Desempleo armonizado'!$B$1:$Q$1,'[1]Desempleo armonizado'!$B$2:$Q$101))</f>
        <v>8.1999999999999993</v>
      </c>
      <c r="G32" s="26" t="str" cm="1">
        <f t="array" ref="G32">IFERROR(_xlfn.XLOOKUP(transformación!$B23,[1]Forwarkeys!$B$2:$B$1000,_xlfn.XLOOKUP($C$1,[1]Forwarkeys!$C$1:$BA$1,[1]Forwarkeys!$C$2:$BA$1000)),"-")</f>
        <v>-</v>
      </c>
      <c r="H32" s="32">
        <f>España!E32</f>
        <v>86.48</v>
      </c>
      <c r="I32" s="3">
        <f>[1]Aeropuerto!S25</f>
        <v>643084</v>
      </c>
      <c r="J32" s="3">
        <f>SUM([1]Mortalidad!B22:P22)</f>
        <v>291080</v>
      </c>
      <c r="K32" s="19" cm="1">
        <f t="array" ref="K32">_xlfn.XLOOKUP(transformación!$B23,'[1]Indice del consumidor'!$A$2:$A$301,_xlfn.XLOOKUP($C$1,'[1]Indice del consumidor'!$B$1:$Q$1,'[1]Indice del consumidor'!$B$2:$Q$301))</f>
        <v>-8.1</v>
      </c>
      <c r="L32" s="34" t="s">
        <v>702</v>
      </c>
      <c r="M32" s="34" t="s">
        <v>702</v>
      </c>
      <c r="N32" s="34" t="s">
        <v>702</v>
      </c>
      <c r="O32" s="3"/>
      <c r="P32" s="3"/>
    </row>
    <row r="33" spans="1:16" x14ac:dyDescent="0.3">
      <c r="A33" s="2" t="str">
        <f>'Viajeros Hoteles y Apartamet'!A33</f>
        <v>2006</v>
      </c>
      <c r="B33" s="2" t="str">
        <f>'Viajeros Hoteles y Apartamet'!B33</f>
        <v>10</v>
      </c>
      <c r="C33" s="3">
        <f>'Viajeros Hoteles y Apartamet'!C33</f>
        <v>1734358</v>
      </c>
      <c r="D33" s="3" cm="1">
        <f t="array" ref="D33">_xlfn.XLOOKUP(transformación!A24,'[1]Pib Pc'!$A$2:$A$81,_xlfn.XLOOKUP($C$1,'[1]Pib Pc'!B$1:Q$1,'[1]Pib Pc'!$B$2:$Q$81))</f>
        <v>6140</v>
      </c>
      <c r="E33" s="19" cm="1">
        <f t="array" ref="E33">_xlfn.XLOOKUP(transformación!B24,'[1]IPC Armonizado'!$A$2:$A$250,_xlfn.XLOOKUP($C$1,'[1]IPC Armonizado'!$B$1:$R$1,'[1]IPC Armonizado'!$B$2:$R$250))</f>
        <v>85.76</v>
      </c>
      <c r="F33" s="19" cm="1">
        <f t="array" ref="F33">_xlfn.XLOOKUP(transformación!A24,'[1]Desempleo armonizado'!$A$2:$A$101,_xlfn.XLOOKUP($C$1,'[1]Desempleo armonizado'!$B$1:$Q$1,'[1]Desempleo armonizado'!$B$2:$Q$101))</f>
        <v>8.3000000000000007</v>
      </c>
      <c r="G33" s="26" t="str" cm="1">
        <f t="array" ref="G33">IFERROR(_xlfn.XLOOKUP(transformación!$B24,[1]Forwarkeys!$B$2:$B$1000,_xlfn.XLOOKUP($C$1,[1]Forwarkeys!$C$1:$BA$1,[1]Forwarkeys!$C$2:$BA$1000)),"-")</f>
        <v>-</v>
      </c>
      <c r="H33" s="32">
        <f>España!E33</f>
        <v>86.84</v>
      </c>
      <c r="I33" s="3">
        <f>[1]Aeropuerto!S26</f>
        <v>584191</v>
      </c>
      <c r="J33" s="3">
        <f>SUM([1]Mortalidad!B23:P23)</f>
        <v>312297</v>
      </c>
      <c r="K33" s="19" cm="1">
        <f t="array" ref="K33">_xlfn.XLOOKUP(transformación!$B24,'[1]Indice del consumidor'!$A$2:$A$301,_xlfn.XLOOKUP($C$1,'[1]Indice del consumidor'!$B$1:$Q$1,'[1]Indice del consumidor'!$B$2:$Q$301))</f>
        <v>-9</v>
      </c>
      <c r="L33" s="34" t="s">
        <v>702</v>
      </c>
      <c r="M33" s="34" t="s">
        <v>702</v>
      </c>
      <c r="N33" s="34" t="s">
        <v>702</v>
      </c>
      <c r="O33" s="3"/>
      <c r="P33" s="3"/>
    </row>
    <row r="34" spans="1:16" x14ac:dyDescent="0.3">
      <c r="A34" s="2" t="str">
        <f>'Viajeros Hoteles y Apartamet'!A34</f>
        <v>2006</v>
      </c>
      <c r="B34" s="2" t="str">
        <f>'Viajeros Hoteles y Apartamet'!B34</f>
        <v>11</v>
      </c>
      <c r="C34" s="3">
        <f>'Viajeros Hoteles y Apartamet'!C34</f>
        <v>1018279</v>
      </c>
      <c r="D34" s="3" cm="1">
        <f t="array" ref="D34">_xlfn.XLOOKUP(transformación!A25,'[1]Pib Pc'!$A$2:$A$81,_xlfn.XLOOKUP($C$1,'[1]Pib Pc'!B$1:Q$1,'[1]Pib Pc'!$B$2:$Q$81))</f>
        <v>6140</v>
      </c>
      <c r="E34" s="19" cm="1">
        <f t="array" ref="E34">_xlfn.XLOOKUP(transformación!B25,'[1]IPC Armonizado'!$A$2:$A$250,_xlfn.XLOOKUP($C$1,'[1]IPC Armonizado'!$B$1:$R$1,'[1]IPC Armonizado'!$B$2:$R$250))</f>
        <v>85.82</v>
      </c>
      <c r="F34" s="19" cm="1">
        <f t="array" ref="F34">_xlfn.XLOOKUP(transformación!A25,'[1]Desempleo armonizado'!$A$2:$A$101,_xlfn.XLOOKUP($C$1,'[1]Desempleo armonizado'!$B$1:$Q$1,'[1]Desempleo armonizado'!$B$2:$Q$101))</f>
        <v>8.3000000000000007</v>
      </c>
      <c r="G34" s="26" t="str" cm="1">
        <f t="array" ref="G34">IFERROR(_xlfn.XLOOKUP(transformación!$B25,[1]Forwarkeys!$B$2:$B$1000,_xlfn.XLOOKUP($C$1,[1]Forwarkeys!$C$1:$BA$1,[1]Forwarkeys!$C$2:$BA$1000)),"-")</f>
        <v>-</v>
      </c>
      <c r="H34" s="32">
        <f>España!E34</f>
        <v>87.05</v>
      </c>
      <c r="I34" s="3">
        <f>[1]Aeropuerto!S27</f>
        <v>358502</v>
      </c>
      <c r="J34" s="3">
        <f>SUM([1]Mortalidad!B24:P24)</f>
        <v>313172</v>
      </c>
      <c r="K34" s="19" cm="1">
        <f t="array" ref="K34">_xlfn.XLOOKUP(transformación!$B25,'[1]Indice del consumidor'!$A$2:$A$301,_xlfn.XLOOKUP($C$1,'[1]Indice del consumidor'!$B$1:$Q$1,'[1]Indice del consumidor'!$B$2:$Q$301))</f>
        <v>-8.8000000000000007</v>
      </c>
      <c r="L34" s="34" t="s">
        <v>702</v>
      </c>
      <c r="M34" s="34" t="s">
        <v>702</v>
      </c>
      <c r="N34" s="34" t="s">
        <v>702</v>
      </c>
      <c r="O34" s="3"/>
      <c r="P34" s="3"/>
    </row>
    <row r="35" spans="1:16" x14ac:dyDescent="0.3">
      <c r="A35" s="2" t="str">
        <f>'Viajeros Hoteles y Apartamet'!A35</f>
        <v>2006</v>
      </c>
      <c r="B35" s="2" t="str">
        <f>'Viajeros Hoteles y Apartamet'!B35</f>
        <v>12</v>
      </c>
      <c r="C35" s="3">
        <f>'Viajeros Hoteles y Apartamet'!C35</f>
        <v>975506</v>
      </c>
      <c r="D35" s="3" cm="1">
        <f t="array" ref="D35">_xlfn.XLOOKUP(transformación!A26,'[1]Pib Pc'!$A$2:$A$81,_xlfn.XLOOKUP($C$1,'[1]Pib Pc'!B$1:Q$1,'[1]Pib Pc'!$B$2:$Q$81))</f>
        <v>6140</v>
      </c>
      <c r="E35" s="19" cm="1">
        <f t="array" ref="E35">_xlfn.XLOOKUP(transformación!B26,'[1]IPC Armonizado'!$A$2:$A$250,_xlfn.XLOOKUP($C$1,'[1]IPC Armonizado'!$B$1:$R$1,'[1]IPC Armonizado'!$B$2:$R$250))</f>
        <v>86.12</v>
      </c>
      <c r="F35" s="19" cm="1">
        <f t="array" ref="F35">_xlfn.XLOOKUP(transformación!A26,'[1]Desempleo armonizado'!$A$2:$A$101,_xlfn.XLOOKUP($C$1,'[1]Desempleo armonizado'!$B$1:$Q$1,'[1]Desempleo armonizado'!$B$2:$Q$101))</f>
        <v>8.3000000000000007</v>
      </c>
      <c r="G35" s="26" t="str" cm="1">
        <f t="array" ref="G35">IFERROR(_xlfn.XLOOKUP(transformación!$B26,[1]Forwarkeys!$B$2:$B$1000,_xlfn.XLOOKUP($C$1,[1]Forwarkeys!$C$1:$BA$1,[1]Forwarkeys!$C$2:$BA$1000)),"-")</f>
        <v>-</v>
      </c>
      <c r="H35" s="32">
        <f>España!E35</f>
        <v>87.3</v>
      </c>
      <c r="I35" s="3">
        <f>[1]Aeropuerto!S28</f>
        <v>372164</v>
      </c>
      <c r="J35" s="3">
        <f>SUM([1]Mortalidad!B25:P25)</f>
        <v>335732</v>
      </c>
      <c r="K35" s="19" cm="1">
        <f t="array" ref="K35">_xlfn.XLOOKUP(transformación!$B26,'[1]Indice del consumidor'!$A$2:$A$301,_xlfn.XLOOKUP($C$1,'[1]Indice del consumidor'!$B$1:$Q$1,'[1]Indice del consumidor'!$B$2:$Q$301))</f>
        <v>-7.4</v>
      </c>
      <c r="L35" s="34" t="s">
        <v>702</v>
      </c>
      <c r="M35" s="34" t="s">
        <v>702</v>
      </c>
      <c r="N35" s="34" t="s">
        <v>702</v>
      </c>
      <c r="O35" s="3"/>
      <c r="P35" s="3"/>
    </row>
    <row r="36" spans="1:16" x14ac:dyDescent="0.3">
      <c r="A36" s="2" t="str">
        <f>'Viajeros Hoteles y Apartamet'!A36</f>
        <v>2007</v>
      </c>
      <c r="B36" s="2" t="str">
        <f>'Viajeros Hoteles y Apartamet'!B36</f>
        <v>1</v>
      </c>
      <c r="C36" s="3">
        <f>'Viajeros Hoteles y Apartamet'!C36</f>
        <v>959655</v>
      </c>
      <c r="D36" s="3" cm="1">
        <f t="array" ref="D36">_xlfn.XLOOKUP(transformación!A27,'[1]Pib Pc'!$A$2:$A$81,_xlfn.XLOOKUP($C$1,'[1]Pib Pc'!B$1:Q$1,'[1]Pib Pc'!$B$2:$Q$81))</f>
        <v>5880</v>
      </c>
      <c r="E36" s="19" cm="1">
        <f t="array" ref="E36">_xlfn.XLOOKUP(transformación!B27,'[1]IPC Armonizado'!$A$2:$A$250,_xlfn.XLOOKUP($C$1,'[1]IPC Armonizado'!$B$1:$R$1,'[1]IPC Armonizado'!$B$2:$R$250))</f>
        <v>85.8</v>
      </c>
      <c r="F36" s="19" cm="1">
        <f t="array" ref="F36">_xlfn.XLOOKUP(transformación!A27,'[1]Desempleo armonizado'!$A$2:$A$101,_xlfn.XLOOKUP($C$1,'[1]Desempleo armonizado'!$B$1:$Q$1,'[1]Desempleo armonizado'!$B$2:$Q$101))</f>
        <v>8.1</v>
      </c>
      <c r="G36" s="26" t="str" cm="1">
        <f t="array" ref="G36">IFERROR(_xlfn.XLOOKUP(transformación!$B27,[1]Forwarkeys!$B$2:$B$1000,_xlfn.XLOOKUP($C$1,[1]Forwarkeys!$C$1:$BA$1,[1]Forwarkeys!$C$2:$BA$1000)),"-")</f>
        <v>-</v>
      </c>
      <c r="H36" s="32">
        <f>España!E36</f>
        <v>86.67</v>
      </c>
      <c r="I36" s="3">
        <f>[1]Aeropuerto!S29</f>
        <v>322391</v>
      </c>
      <c r="J36" s="3">
        <f>SUM([1]Mortalidad!B26:P26)</f>
        <v>360345</v>
      </c>
      <c r="K36" s="19" cm="1">
        <f t="array" ref="K36">_xlfn.XLOOKUP(transformación!$B27,'[1]Indice del consumidor'!$A$2:$A$301,_xlfn.XLOOKUP($C$1,'[1]Indice del consumidor'!$B$1:$Q$1,'[1]Indice del consumidor'!$B$2:$Q$301))</f>
        <v>-7.4</v>
      </c>
      <c r="L36" s="34" t="s">
        <v>702</v>
      </c>
      <c r="M36" s="34" t="s">
        <v>702</v>
      </c>
      <c r="N36" s="34" t="s">
        <v>702</v>
      </c>
      <c r="O36" s="3"/>
      <c r="P36" s="3"/>
    </row>
    <row r="37" spans="1:16" x14ac:dyDescent="0.3">
      <c r="A37" s="2" t="str">
        <f>'Viajeros Hoteles y Apartamet'!A37</f>
        <v>2007</v>
      </c>
      <c r="B37" s="2" t="str">
        <f>'Viajeros Hoteles y Apartamet'!B37</f>
        <v>2</v>
      </c>
      <c r="C37" s="3">
        <f>'Viajeros Hoteles y Apartamet'!C37</f>
        <v>1064159</v>
      </c>
      <c r="D37" s="3" cm="1">
        <f t="array" ref="D37">_xlfn.XLOOKUP(transformación!A28,'[1]Pib Pc'!$A$2:$A$81,_xlfn.XLOOKUP($C$1,'[1]Pib Pc'!B$1:Q$1,'[1]Pib Pc'!$B$2:$Q$81))</f>
        <v>5880</v>
      </c>
      <c r="E37" s="19" cm="1">
        <f t="array" ref="E37">_xlfn.XLOOKUP(transformación!B28,'[1]IPC Armonizado'!$A$2:$A$250,_xlfn.XLOOKUP($C$1,'[1]IPC Armonizado'!$B$1:$R$1,'[1]IPC Armonizado'!$B$2:$R$250))</f>
        <v>86.07</v>
      </c>
      <c r="F37" s="19" cm="1">
        <f t="array" ref="F37">_xlfn.XLOOKUP(transformación!A28,'[1]Desempleo armonizado'!$A$2:$A$101,_xlfn.XLOOKUP($C$1,'[1]Desempleo armonizado'!$B$1:$Q$1,'[1]Desempleo armonizado'!$B$2:$Q$101))</f>
        <v>8.1</v>
      </c>
      <c r="G37" s="26" t="str" cm="1">
        <f t="array" ref="G37">IFERROR(_xlfn.XLOOKUP(transformación!$B28,[1]Forwarkeys!$B$2:$B$1000,_xlfn.XLOOKUP($C$1,[1]Forwarkeys!$C$1:$BA$1,[1]Forwarkeys!$C$2:$BA$1000)),"-")</f>
        <v>-</v>
      </c>
      <c r="H37" s="32">
        <f>España!E37</f>
        <v>86.73</v>
      </c>
      <c r="I37" s="3">
        <f>[1]Aeropuerto!S30</f>
        <v>363240</v>
      </c>
      <c r="J37" s="3">
        <f>SUM([1]Mortalidad!B27:P27)</f>
        <v>329607</v>
      </c>
      <c r="K37" s="19" cm="1">
        <f t="array" ref="K37">_xlfn.XLOOKUP(transformación!$B28,'[1]Indice del consumidor'!$A$2:$A$301,_xlfn.XLOOKUP($C$1,'[1]Indice del consumidor'!$B$1:$Q$1,'[1]Indice del consumidor'!$B$2:$Q$301))</f>
        <v>-6.6</v>
      </c>
      <c r="L37" s="34" t="s">
        <v>702</v>
      </c>
      <c r="M37" s="34" t="s">
        <v>702</v>
      </c>
      <c r="N37" s="34" t="s">
        <v>702</v>
      </c>
      <c r="O37" s="3"/>
      <c r="P37" s="3"/>
    </row>
    <row r="38" spans="1:16" x14ac:dyDescent="0.3">
      <c r="A38" s="2" t="str">
        <f>'Viajeros Hoteles y Apartamet'!A38</f>
        <v>2007</v>
      </c>
      <c r="B38" s="2" t="str">
        <f>'Viajeros Hoteles y Apartamet'!B38</f>
        <v>3</v>
      </c>
      <c r="C38" s="3">
        <f>'Viajeros Hoteles y Apartamet'!C38</f>
        <v>1398888</v>
      </c>
      <c r="D38" s="3" cm="1">
        <f t="array" ref="D38">_xlfn.XLOOKUP(transformación!A29,'[1]Pib Pc'!$A$2:$A$81,_xlfn.XLOOKUP($C$1,'[1]Pib Pc'!B$1:Q$1,'[1]Pib Pc'!$B$2:$Q$81))</f>
        <v>5880</v>
      </c>
      <c r="E38" s="19" cm="1">
        <f t="array" ref="E38">_xlfn.XLOOKUP(transformación!B29,'[1]IPC Armonizado'!$A$2:$A$250,_xlfn.XLOOKUP($C$1,'[1]IPC Armonizado'!$B$1:$R$1,'[1]IPC Armonizado'!$B$2:$R$250))</f>
        <v>86.61</v>
      </c>
      <c r="F38" s="19" cm="1">
        <f t="array" ref="F38">_xlfn.XLOOKUP(transformación!A29,'[1]Desempleo armonizado'!$A$2:$A$101,_xlfn.XLOOKUP($C$1,'[1]Desempleo armonizado'!$B$1:$Q$1,'[1]Desempleo armonizado'!$B$2:$Q$101))</f>
        <v>8.1</v>
      </c>
      <c r="G38" s="26" t="str" cm="1">
        <f t="array" ref="G38">IFERROR(_xlfn.XLOOKUP(transformación!$B29,[1]Forwarkeys!$B$2:$B$1000,_xlfn.XLOOKUP($C$1,[1]Forwarkeys!$C$1:$BA$1,[1]Forwarkeys!$C$2:$BA$1000)),"-")</f>
        <v>-</v>
      </c>
      <c r="H38" s="32">
        <f>España!E38</f>
        <v>87.4</v>
      </c>
      <c r="I38" s="3">
        <f>[1]Aeropuerto!S31</f>
        <v>493876</v>
      </c>
      <c r="J38" s="3">
        <f>SUM([1]Mortalidad!B28:P28)</f>
        <v>347664</v>
      </c>
      <c r="K38" s="19" cm="1">
        <f t="array" ref="K38">_xlfn.XLOOKUP(transformación!$B29,'[1]Indice del consumidor'!$A$2:$A$301,_xlfn.XLOOKUP($C$1,'[1]Indice del consumidor'!$B$1:$Q$1,'[1]Indice del consumidor'!$B$2:$Q$301))</f>
        <v>-6.5</v>
      </c>
      <c r="L38" s="34" t="s">
        <v>702</v>
      </c>
      <c r="M38" s="34" t="s">
        <v>702</v>
      </c>
      <c r="N38" s="34" t="s">
        <v>702</v>
      </c>
      <c r="O38" s="3"/>
      <c r="P38" s="3"/>
    </row>
    <row r="39" spans="1:16" x14ac:dyDescent="0.3">
      <c r="A39" s="2" t="str">
        <f>'Viajeros Hoteles y Apartamet'!A39</f>
        <v>2007</v>
      </c>
      <c r="B39" s="2" t="str">
        <f>'Viajeros Hoteles y Apartamet'!B39</f>
        <v>4</v>
      </c>
      <c r="C39" s="3">
        <f>'Viajeros Hoteles y Apartamet'!C39</f>
        <v>1723924</v>
      </c>
      <c r="D39" s="3" cm="1">
        <f t="array" ref="D39">_xlfn.XLOOKUP(transformación!A30,'[1]Pib Pc'!$A$2:$A$81,_xlfn.XLOOKUP($C$1,'[1]Pib Pc'!B$1:Q$1,'[1]Pib Pc'!$B$2:$Q$81))</f>
        <v>6110</v>
      </c>
      <c r="E39" s="19" cm="1">
        <f t="array" ref="E39">_xlfn.XLOOKUP(transformación!B30,'[1]IPC Armonizado'!$A$2:$A$250,_xlfn.XLOOKUP($C$1,'[1]IPC Armonizado'!$B$1:$R$1,'[1]IPC Armonizado'!$B$2:$R$250))</f>
        <v>87.15</v>
      </c>
      <c r="F39" s="19" cm="1">
        <f t="array" ref="F39">_xlfn.XLOOKUP(transformación!A30,'[1]Desempleo armonizado'!$A$2:$A$101,_xlfn.XLOOKUP($C$1,'[1]Desempleo armonizado'!$B$1:$Q$1,'[1]Desempleo armonizado'!$B$2:$Q$101))</f>
        <v>7.4</v>
      </c>
      <c r="G39" s="26" t="str" cm="1">
        <f t="array" ref="G39">IFERROR(_xlfn.XLOOKUP(transformación!$B30,[1]Forwarkeys!$B$2:$B$1000,_xlfn.XLOOKUP($C$1,[1]Forwarkeys!$C$1:$BA$1,[1]Forwarkeys!$C$2:$BA$1000)),"-")</f>
        <v>-</v>
      </c>
      <c r="H39" s="32">
        <f>España!E39</f>
        <v>88.64</v>
      </c>
      <c r="I39" s="3">
        <f>[1]Aeropuerto!S32</f>
        <v>562642</v>
      </c>
      <c r="J39" s="3">
        <f>SUM([1]Mortalidad!B29:P29)</f>
        <v>321346</v>
      </c>
      <c r="K39" s="19" cm="1">
        <f t="array" ref="K39">_xlfn.XLOOKUP(transformación!$B30,'[1]Indice del consumidor'!$A$2:$A$301,_xlfn.XLOOKUP($C$1,'[1]Indice del consumidor'!$B$1:$Q$1,'[1]Indice del consumidor'!$B$2:$Q$301))</f>
        <v>-6</v>
      </c>
      <c r="L39" s="34" t="s">
        <v>702</v>
      </c>
      <c r="M39" s="34" t="s">
        <v>702</v>
      </c>
      <c r="N39" s="34" t="s">
        <v>702</v>
      </c>
      <c r="O39" s="3"/>
      <c r="P39" s="3"/>
    </row>
    <row r="40" spans="1:16" x14ac:dyDescent="0.3">
      <c r="A40" s="2" t="str">
        <f>'Viajeros Hoteles y Apartamet'!A40</f>
        <v>2007</v>
      </c>
      <c r="B40" s="2" t="str">
        <f>'Viajeros Hoteles y Apartamet'!B40</f>
        <v>5</v>
      </c>
      <c r="C40" s="3">
        <f>'Viajeros Hoteles y Apartamet'!C40</f>
        <v>1757903</v>
      </c>
      <c r="D40" s="3" cm="1">
        <f t="array" ref="D40">_xlfn.XLOOKUP(transformación!A31,'[1]Pib Pc'!$A$2:$A$81,_xlfn.XLOOKUP($C$1,'[1]Pib Pc'!B$1:Q$1,'[1]Pib Pc'!$B$2:$Q$81))</f>
        <v>6110</v>
      </c>
      <c r="E40" s="19" cm="1">
        <f t="array" ref="E40">_xlfn.XLOOKUP(transformación!B31,'[1]IPC Armonizado'!$A$2:$A$250,_xlfn.XLOOKUP($C$1,'[1]IPC Armonizado'!$B$1:$R$1,'[1]IPC Armonizado'!$B$2:$R$250))</f>
        <v>87.38</v>
      </c>
      <c r="F40" s="19" cm="1">
        <f t="array" ref="F40">_xlfn.XLOOKUP(transformación!A31,'[1]Desempleo armonizado'!$A$2:$A$101,_xlfn.XLOOKUP($C$1,'[1]Desempleo armonizado'!$B$1:$Q$1,'[1]Desempleo armonizado'!$B$2:$Q$101))</f>
        <v>7.4</v>
      </c>
      <c r="G40" s="26" t="str" cm="1">
        <f t="array" ref="G40">IFERROR(_xlfn.XLOOKUP(transformación!$B31,[1]Forwarkeys!$B$2:$B$1000,_xlfn.XLOOKUP($C$1,[1]Forwarkeys!$C$1:$BA$1,[1]Forwarkeys!$C$2:$BA$1000)),"-")</f>
        <v>-</v>
      </c>
      <c r="H40" s="32">
        <f>España!E40</f>
        <v>88.89</v>
      </c>
      <c r="I40" s="3">
        <f>[1]Aeropuerto!S33</f>
        <v>624157</v>
      </c>
      <c r="J40" s="3">
        <f>SUM([1]Mortalidad!B30:P30)</f>
        <v>312344</v>
      </c>
      <c r="K40" s="19" cm="1">
        <f t="array" ref="K40">_xlfn.XLOOKUP(transformación!$B31,'[1]Indice del consumidor'!$A$2:$A$301,_xlfn.XLOOKUP($C$1,'[1]Indice del consumidor'!$B$1:$Q$1,'[1]Indice del consumidor'!$B$2:$Q$301))</f>
        <v>-4.3</v>
      </c>
      <c r="L40" s="34" t="s">
        <v>702</v>
      </c>
      <c r="M40" s="34" t="s">
        <v>702</v>
      </c>
      <c r="N40" s="34" t="s">
        <v>702</v>
      </c>
      <c r="O40" s="3"/>
      <c r="P40" s="3"/>
    </row>
    <row r="41" spans="1:16" x14ac:dyDescent="0.3">
      <c r="A41" s="2" t="str">
        <f>'Viajeros Hoteles y Apartamet'!A41</f>
        <v>2007</v>
      </c>
      <c r="B41" s="2" t="str">
        <f>'Viajeros Hoteles y Apartamet'!B41</f>
        <v>6</v>
      </c>
      <c r="C41" s="3">
        <f>'Viajeros Hoteles y Apartamet'!C41</f>
        <v>2121155</v>
      </c>
      <c r="D41" s="3" cm="1">
        <f t="array" ref="D41">_xlfn.XLOOKUP(transformación!A32,'[1]Pib Pc'!$A$2:$A$81,_xlfn.XLOOKUP($C$1,'[1]Pib Pc'!B$1:Q$1,'[1]Pib Pc'!$B$2:$Q$81))</f>
        <v>6110</v>
      </c>
      <c r="E41" s="19" cm="1">
        <f t="array" ref="E41">_xlfn.XLOOKUP(transformación!B32,'[1]IPC Armonizado'!$A$2:$A$250,_xlfn.XLOOKUP($C$1,'[1]IPC Armonizado'!$B$1:$R$1,'[1]IPC Armonizado'!$B$2:$R$250))</f>
        <v>87.48</v>
      </c>
      <c r="F41" s="19" cm="1">
        <f t="array" ref="F41">_xlfn.XLOOKUP(transformación!A32,'[1]Desempleo armonizado'!$A$2:$A$101,_xlfn.XLOOKUP($C$1,'[1]Desempleo armonizado'!$B$1:$Q$1,'[1]Desempleo armonizado'!$B$2:$Q$101))</f>
        <v>7.4</v>
      </c>
      <c r="G41" s="26" t="str" cm="1">
        <f t="array" ref="G41">IFERROR(_xlfn.XLOOKUP(transformación!$B32,[1]Forwarkeys!$B$2:$B$1000,_xlfn.XLOOKUP($C$1,[1]Forwarkeys!$C$1:$BA$1,[1]Forwarkeys!$C$2:$BA$1000)),"-")</f>
        <v>-</v>
      </c>
      <c r="H41" s="32">
        <f>España!E41</f>
        <v>89.06</v>
      </c>
      <c r="I41" s="3">
        <f>[1]Aeropuerto!S34</f>
        <v>640866</v>
      </c>
      <c r="J41" s="3">
        <f>SUM([1]Mortalidad!B31:P31)</f>
        <v>296008</v>
      </c>
      <c r="K41" s="19" cm="1">
        <f t="array" ref="K41">_xlfn.XLOOKUP(transformación!$B32,'[1]Indice del consumidor'!$A$2:$A$301,_xlfn.XLOOKUP($C$1,'[1]Indice del consumidor'!$B$1:$Q$1,'[1]Indice del consumidor'!$B$2:$Q$301))</f>
        <v>-4.7</v>
      </c>
      <c r="L41" s="34" t="s">
        <v>702</v>
      </c>
      <c r="M41" s="34" t="s">
        <v>702</v>
      </c>
      <c r="N41" s="34" t="s">
        <v>702</v>
      </c>
      <c r="O41" s="3"/>
      <c r="P41" s="3"/>
    </row>
    <row r="42" spans="1:16" x14ac:dyDescent="0.3">
      <c r="A42" s="2" t="str">
        <f>'Viajeros Hoteles y Apartamet'!A42</f>
        <v>2007</v>
      </c>
      <c r="B42" s="2" t="str">
        <f>'Viajeros Hoteles y Apartamet'!B42</f>
        <v>7</v>
      </c>
      <c r="C42" s="3">
        <f>'Viajeros Hoteles y Apartamet'!C42</f>
        <v>2545062</v>
      </c>
      <c r="D42" s="3" cm="1">
        <f t="array" ref="D42">_xlfn.XLOOKUP(transformación!A33,'[1]Pib Pc'!$A$2:$A$81,_xlfn.XLOOKUP($C$1,'[1]Pib Pc'!B$1:Q$1,'[1]Pib Pc'!$B$2:$Q$81))</f>
        <v>6080</v>
      </c>
      <c r="E42" s="19" cm="1">
        <f t="array" ref="E42">_xlfn.XLOOKUP(transformación!B33,'[1]IPC Armonizado'!$A$2:$A$250,_xlfn.XLOOKUP($C$1,'[1]IPC Armonizado'!$B$1:$R$1,'[1]IPC Armonizado'!$B$2:$R$250))</f>
        <v>87.31</v>
      </c>
      <c r="F42" s="19" cm="1">
        <f t="array" ref="F42">_xlfn.XLOOKUP(transformación!A33,'[1]Desempleo armonizado'!$A$2:$A$101,_xlfn.XLOOKUP($C$1,'[1]Desempleo armonizado'!$B$1:$Q$1,'[1]Desempleo armonizado'!$B$2:$Q$101))</f>
        <v>7.1</v>
      </c>
      <c r="G42" s="26" t="str" cm="1">
        <f t="array" ref="G42">IFERROR(_xlfn.XLOOKUP(transformación!$B33,[1]Forwarkeys!$B$2:$B$1000,_xlfn.XLOOKUP($C$1,[1]Forwarkeys!$C$1:$BA$1,[1]Forwarkeys!$C$2:$BA$1000)),"-")</f>
        <v>-</v>
      </c>
      <c r="H42" s="32">
        <f>España!E42</f>
        <v>88.44</v>
      </c>
      <c r="I42" s="3">
        <f>[1]Aeropuerto!S35</f>
        <v>756653</v>
      </c>
      <c r="J42" s="3">
        <f>SUM([1]Mortalidad!B32:P32)</f>
        <v>311491</v>
      </c>
      <c r="K42" s="19" cm="1">
        <f t="array" ref="K42">_xlfn.XLOOKUP(transformación!$B33,'[1]Indice del consumidor'!$A$2:$A$301,_xlfn.XLOOKUP($C$1,'[1]Indice del consumidor'!$B$1:$Q$1,'[1]Indice del consumidor'!$B$2:$Q$301))</f>
        <v>-4.7</v>
      </c>
      <c r="L42" s="34" t="s">
        <v>702</v>
      </c>
      <c r="M42" s="34" t="s">
        <v>702</v>
      </c>
      <c r="N42" s="34" t="s">
        <v>702</v>
      </c>
      <c r="O42" s="3"/>
      <c r="P42" s="3"/>
    </row>
    <row r="43" spans="1:16" x14ac:dyDescent="0.3">
      <c r="A43" s="2" t="str">
        <f>'Viajeros Hoteles y Apartamet'!A43</f>
        <v>2007</v>
      </c>
      <c r="B43" s="2" t="str">
        <f>'Viajeros Hoteles y Apartamet'!B43</f>
        <v>8</v>
      </c>
      <c r="C43" s="3">
        <f>'Viajeros Hoteles y Apartamet'!C43</f>
        <v>2894214</v>
      </c>
      <c r="D43" s="3" cm="1">
        <f t="array" ref="D43">_xlfn.XLOOKUP(transformación!A34,'[1]Pib Pc'!$A$2:$A$81,_xlfn.XLOOKUP($C$1,'[1]Pib Pc'!B$1:Q$1,'[1]Pib Pc'!$B$2:$Q$81))</f>
        <v>6080</v>
      </c>
      <c r="E43" s="19" cm="1">
        <f t="array" ref="E43">_xlfn.XLOOKUP(transformación!B34,'[1]IPC Armonizado'!$A$2:$A$250,_xlfn.XLOOKUP($C$1,'[1]IPC Armonizado'!$B$1:$R$1,'[1]IPC Armonizado'!$B$2:$R$250))</f>
        <v>87.38</v>
      </c>
      <c r="F43" s="19" cm="1">
        <f t="array" ref="F43">_xlfn.XLOOKUP(transformación!A34,'[1]Desempleo armonizado'!$A$2:$A$101,_xlfn.XLOOKUP($C$1,'[1]Desempleo armonizado'!$B$1:$Q$1,'[1]Desempleo armonizado'!$B$2:$Q$101))</f>
        <v>7.1</v>
      </c>
      <c r="G43" s="26" t="str" cm="1">
        <f t="array" ref="G43">IFERROR(_xlfn.XLOOKUP(transformación!$B34,[1]Forwarkeys!$B$2:$B$1000,_xlfn.XLOOKUP($C$1,[1]Forwarkeys!$C$1:$BA$1,[1]Forwarkeys!$C$2:$BA$1000)),"-")</f>
        <v>-</v>
      </c>
      <c r="H43" s="32">
        <f>España!E43</f>
        <v>88.59</v>
      </c>
      <c r="I43" s="3">
        <f>[1]Aeropuerto!S36</f>
        <v>704762</v>
      </c>
      <c r="J43" s="3">
        <f>SUM([1]Mortalidad!B33:P33)</f>
        <v>300063</v>
      </c>
      <c r="K43" s="19" cm="1">
        <f t="array" ref="K43">_xlfn.XLOOKUP(transformación!$B34,'[1]Indice del consumidor'!$A$2:$A$301,_xlfn.XLOOKUP($C$1,'[1]Indice del consumidor'!$B$1:$Q$1,'[1]Indice del consumidor'!$B$2:$Q$301))</f>
        <v>-6.7</v>
      </c>
      <c r="L43" s="34" t="s">
        <v>702</v>
      </c>
      <c r="M43" s="34" t="s">
        <v>702</v>
      </c>
      <c r="N43" s="34" t="s">
        <v>702</v>
      </c>
      <c r="O43" s="3"/>
      <c r="P43" s="3"/>
    </row>
    <row r="44" spans="1:16" x14ac:dyDescent="0.3">
      <c r="A44" s="2" t="str">
        <f>'Viajeros Hoteles y Apartamet'!A44</f>
        <v>2007</v>
      </c>
      <c r="B44" s="2" t="str">
        <f>'Viajeros Hoteles y Apartamet'!B44</f>
        <v>9</v>
      </c>
      <c r="C44" s="3">
        <f>'Viajeros Hoteles y Apartamet'!C44</f>
        <v>2187731</v>
      </c>
      <c r="D44" s="3" cm="1">
        <f t="array" ref="D44">_xlfn.XLOOKUP(transformación!A35,'[1]Pib Pc'!$A$2:$A$81,_xlfn.XLOOKUP($C$1,'[1]Pib Pc'!B$1:Q$1,'[1]Pib Pc'!$B$2:$Q$81))</f>
        <v>6080</v>
      </c>
      <c r="E44" s="19" cm="1">
        <f t="array" ref="E44">_xlfn.XLOOKUP(transformación!B35,'[1]IPC Armonizado'!$A$2:$A$250,_xlfn.XLOOKUP($C$1,'[1]IPC Armonizado'!$B$1:$R$1,'[1]IPC Armonizado'!$B$2:$R$250))</f>
        <v>87.75</v>
      </c>
      <c r="F44" s="19" cm="1">
        <f t="array" ref="F44">_xlfn.XLOOKUP(transformación!A35,'[1]Desempleo armonizado'!$A$2:$A$101,_xlfn.XLOOKUP($C$1,'[1]Desempleo armonizado'!$B$1:$Q$1,'[1]Desempleo armonizado'!$B$2:$Q$101))</f>
        <v>7.1</v>
      </c>
      <c r="G44" s="26" t="str" cm="1">
        <f t="array" ref="G44">IFERROR(_xlfn.XLOOKUP(transformación!$B35,[1]Forwarkeys!$B$2:$B$1000,_xlfn.XLOOKUP($C$1,[1]Forwarkeys!$C$1:$BA$1,[1]Forwarkeys!$C$2:$BA$1000)),"-")</f>
        <v>-</v>
      </c>
      <c r="H44" s="32">
        <f>España!E44</f>
        <v>88.85</v>
      </c>
      <c r="I44" s="3">
        <f>[1]Aeropuerto!S37</f>
        <v>676142</v>
      </c>
      <c r="J44" s="3">
        <f>SUM([1]Mortalidad!B34:P34)</f>
        <v>289162</v>
      </c>
      <c r="K44" s="19" cm="1">
        <f t="array" ref="K44">_xlfn.XLOOKUP(transformación!$B35,'[1]Indice del consumidor'!$A$2:$A$301,_xlfn.XLOOKUP($C$1,'[1]Indice del consumidor'!$B$1:$Q$1,'[1]Indice del consumidor'!$B$2:$Q$301))</f>
        <v>-8.3000000000000007</v>
      </c>
      <c r="L44" s="34" t="s">
        <v>702</v>
      </c>
      <c r="M44" s="34" t="s">
        <v>702</v>
      </c>
      <c r="N44" s="34" t="s">
        <v>702</v>
      </c>
      <c r="O44" s="3"/>
      <c r="P44" s="3"/>
    </row>
    <row r="45" spans="1:16" x14ac:dyDescent="0.3">
      <c r="A45" s="2" t="str">
        <f>'Viajeros Hoteles y Apartamet'!A45</f>
        <v>2007</v>
      </c>
      <c r="B45" s="2" t="str">
        <f>'Viajeros Hoteles y Apartamet'!B45</f>
        <v>10</v>
      </c>
      <c r="C45" s="3">
        <f>'Viajeros Hoteles y Apartamet'!C45</f>
        <v>1794567</v>
      </c>
      <c r="D45" s="3" cm="1">
        <f t="array" ref="D45">_xlfn.XLOOKUP(transformación!A36,'[1]Pib Pc'!$A$2:$A$81,_xlfn.XLOOKUP($C$1,'[1]Pib Pc'!B$1:Q$1,'[1]Pib Pc'!$B$2:$Q$81))</f>
        <v>6480</v>
      </c>
      <c r="E45" s="19" cm="1">
        <f t="array" ref="E45">_xlfn.XLOOKUP(transformación!B36,'[1]IPC Armonizado'!$A$2:$A$250,_xlfn.XLOOKUP($C$1,'[1]IPC Armonizado'!$B$1:$R$1,'[1]IPC Armonizado'!$B$2:$R$250))</f>
        <v>88.21</v>
      </c>
      <c r="F45" s="19" cm="1">
        <f t="array" ref="F45">_xlfn.XLOOKUP(transformación!A36,'[1]Desempleo armonizado'!$A$2:$A$101,_xlfn.XLOOKUP($C$1,'[1]Desempleo armonizado'!$B$1:$Q$1,'[1]Desempleo armonizado'!$B$2:$Q$101))</f>
        <v>7.2</v>
      </c>
      <c r="G45" s="26" t="str" cm="1">
        <f t="array" ref="G45">IFERROR(_xlfn.XLOOKUP(transformación!$B36,[1]Forwarkeys!$B$2:$B$1000,_xlfn.XLOOKUP($C$1,[1]Forwarkeys!$C$1:$BA$1,[1]Forwarkeys!$C$2:$BA$1000)),"-")</f>
        <v>-</v>
      </c>
      <c r="H45" s="32">
        <f>España!E45</f>
        <v>90</v>
      </c>
      <c r="I45" s="3">
        <f>[1]Aeropuerto!S38</f>
        <v>594826</v>
      </c>
      <c r="J45" s="3">
        <f>SUM([1]Mortalidad!B35:P35)</f>
        <v>322080</v>
      </c>
      <c r="K45" s="19" cm="1">
        <f t="array" ref="K45">_xlfn.XLOOKUP(transformación!$B36,'[1]Indice del consumidor'!$A$2:$A$301,_xlfn.XLOOKUP($C$1,'[1]Indice del consumidor'!$B$1:$Q$1,'[1]Indice del consumidor'!$B$2:$Q$301))</f>
        <v>-9.4</v>
      </c>
      <c r="L45" s="34" t="s">
        <v>702</v>
      </c>
      <c r="M45" s="34" t="s">
        <v>702</v>
      </c>
      <c r="N45" s="34" t="s">
        <v>702</v>
      </c>
      <c r="O45" s="3"/>
      <c r="P45" s="3"/>
    </row>
    <row r="46" spans="1:16" x14ac:dyDescent="0.3">
      <c r="A46" s="2" t="str">
        <f>'Viajeros Hoteles y Apartamet'!A46</f>
        <v>2007</v>
      </c>
      <c r="B46" s="2" t="str">
        <f>'Viajeros Hoteles y Apartamet'!B46</f>
        <v>11</v>
      </c>
      <c r="C46" s="3">
        <f>'Viajeros Hoteles y Apartamet'!C46</f>
        <v>1084657</v>
      </c>
      <c r="D46" s="3" cm="1">
        <f t="array" ref="D46">_xlfn.XLOOKUP(transformación!A37,'[1]Pib Pc'!$A$2:$A$81,_xlfn.XLOOKUP($C$1,'[1]Pib Pc'!B$1:Q$1,'[1]Pib Pc'!$B$2:$Q$81))</f>
        <v>6480</v>
      </c>
      <c r="E46" s="19" cm="1">
        <f t="array" ref="E46">_xlfn.XLOOKUP(transformación!B37,'[1]IPC Armonizado'!$A$2:$A$250,_xlfn.XLOOKUP($C$1,'[1]IPC Armonizado'!$B$1:$R$1,'[1]IPC Armonizado'!$B$2:$R$250))</f>
        <v>88.71</v>
      </c>
      <c r="F46" s="19" cm="1">
        <f t="array" ref="F46">_xlfn.XLOOKUP(transformación!A37,'[1]Desempleo armonizado'!$A$2:$A$101,_xlfn.XLOOKUP($C$1,'[1]Desempleo armonizado'!$B$1:$Q$1,'[1]Desempleo armonizado'!$B$2:$Q$101))</f>
        <v>7.2</v>
      </c>
      <c r="G46" s="26" t="str" cm="1">
        <f t="array" ref="G46">IFERROR(_xlfn.XLOOKUP(transformación!$B37,[1]Forwarkeys!$B$2:$B$1000,_xlfn.XLOOKUP($C$1,[1]Forwarkeys!$C$1:$BA$1,[1]Forwarkeys!$C$2:$BA$1000)),"-")</f>
        <v>-</v>
      </c>
      <c r="H46" s="32">
        <f>España!E46</f>
        <v>90.65</v>
      </c>
      <c r="I46" s="3">
        <f>[1]Aeropuerto!S39</f>
        <v>374678</v>
      </c>
      <c r="J46" s="3">
        <f>SUM([1]Mortalidad!B36:P36)</f>
        <v>327920</v>
      </c>
      <c r="K46" s="19" cm="1">
        <f t="array" ref="K46">_xlfn.XLOOKUP(transformación!$B37,'[1]Indice del consumidor'!$A$2:$A$301,_xlfn.XLOOKUP($C$1,'[1]Indice del consumidor'!$B$1:$Q$1,'[1]Indice del consumidor'!$B$2:$Q$301))</f>
        <v>-11.9</v>
      </c>
      <c r="L46" s="34" t="s">
        <v>702</v>
      </c>
      <c r="M46" s="34" t="s">
        <v>702</v>
      </c>
      <c r="N46" s="34" t="s">
        <v>702</v>
      </c>
      <c r="O46" s="3"/>
      <c r="P46" s="3"/>
    </row>
    <row r="47" spans="1:16" x14ac:dyDescent="0.3">
      <c r="A47" s="2" t="str">
        <f>'Viajeros Hoteles y Apartamet'!A47</f>
        <v>2007</v>
      </c>
      <c r="B47" s="2" t="str">
        <f>'Viajeros Hoteles y Apartamet'!B47</f>
        <v>12</v>
      </c>
      <c r="C47" s="3">
        <f>'Viajeros Hoteles y Apartamet'!C47</f>
        <v>996110</v>
      </c>
      <c r="D47" s="3" cm="1">
        <f t="array" ref="D47">_xlfn.XLOOKUP(transformación!A38,'[1]Pib Pc'!$A$2:$A$81,_xlfn.XLOOKUP($C$1,'[1]Pib Pc'!B$1:Q$1,'[1]Pib Pc'!$B$2:$Q$81))</f>
        <v>6480</v>
      </c>
      <c r="E47" s="19" cm="1">
        <f t="array" ref="E47">_xlfn.XLOOKUP(transformación!B38,'[1]IPC Armonizado'!$A$2:$A$250,_xlfn.XLOOKUP($C$1,'[1]IPC Armonizado'!$B$1:$R$1,'[1]IPC Armonizado'!$B$2:$R$250))</f>
        <v>89.06</v>
      </c>
      <c r="F47" s="19" cm="1">
        <f t="array" ref="F47">_xlfn.XLOOKUP(transformación!A38,'[1]Desempleo armonizado'!$A$2:$A$101,_xlfn.XLOOKUP($C$1,'[1]Desempleo armonizado'!$B$1:$Q$1,'[1]Desempleo armonizado'!$B$2:$Q$101))</f>
        <v>7.2</v>
      </c>
      <c r="G47" s="26" t="str" cm="1">
        <f t="array" ref="G47">IFERROR(_xlfn.XLOOKUP(transformación!$B38,[1]Forwarkeys!$B$2:$B$1000,_xlfn.XLOOKUP($C$1,[1]Forwarkeys!$C$1:$BA$1,[1]Forwarkeys!$C$2:$BA$1000)),"-")</f>
        <v>-</v>
      </c>
      <c r="H47" s="32">
        <f>España!E47</f>
        <v>91.04</v>
      </c>
      <c r="I47" s="3">
        <f>[1]Aeropuerto!S40</f>
        <v>385067</v>
      </c>
      <c r="J47" s="3">
        <f>SUM([1]Mortalidad!B37:P37)</f>
        <v>355966</v>
      </c>
      <c r="K47" s="19" cm="1">
        <f t="array" ref="K47">_xlfn.XLOOKUP(transformación!$B38,'[1]Indice del consumidor'!$A$2:$A$301,_xlfn.XLOOKUP($C$1,'[1]Indice del consumidor'!$B$1:$Q$1,'[1]Indice del consumidor'!$B$2:$Q$301))</f>
        <v>-11.8</v>
      </c>
      <c r="L47" s="34" t="s">
        <v>702</v>
      </c>
      <c r="M47" s="34" t="s">
        <v>702</v>
      </c>
      <c r="N47" s="34" t="s">
        <v>702</v>
      </c>
      <c r="O47" s="3"/>
      <c r="P47" s="3"/>
    </row>
    <row r="48" spans="1:16" x14ac:dyDescent="0.3">
      <c r="A48" s="2" t="str">
        <f>'Viajeros Hoteles y Apartamet'!A48</f>
        <v>2008</v>
      </c>
      <c r="B48" s="2" t="str">
        <f>'Viajeros Hoteles y Apartamet'!B48</f>
        <v>1</v>
      </c>
      <c r="C48" s="3">
        <f>'Viajeros Hoteles y Apartamet'!C48</f>
        <v>1000367</v>
      </c>
      <c r="D48" s="3" cm="1">
        <f t="array" ref="D48">_xlfn.XLOOKUP(transformación!A39,'[1]Pib Pc'!$A$2:$A$81,_xlfn.XLOOKUP($C$1,'[1]Pib Pc'!B$1:Q$1,'[1]Pib Pc'!$B$2:$Q$81))</f>
        <v>6130</v>
      </c>
      <c r="E48" s="19" cm="1">
        <f t="array" ref="E48">_xlfn.XLOOKUP(transformación!B39,'[1]IPC Armonizado'!$A$2:$A$250,_xlfn.XLOOKUP($C$1,'[1]IPC Armonizado'!$B$1:$R$1,'[1]IPC Armonizado'!$B$2:$R$250))</f>
        <v>88.94</v>
      </c>
      <c r="F48" s="19" cm="1">
        <f t="array" ref="F48">_xlfn.XLOOKUP(transformación!A39,'[1]Desempleo armonizado'!$A$2:$A$101,_xlfn.XLOOKUP($C$1,'[1]Desempleo armonizado'!$B$1:$Q$1,'[1]Desempleo armonizado'!$B$2:$Q$101))</f>
        <v>7.4</v>
      </c>
      <c r="G48" s="26" t="str" cm="1">
        <f t="array" ref="G48">IFERROR(_xlfn.XLOOKUP(transformación!$B39,[1]Forwarkeys!$B$2:$B$1000,_xlfn.XLOOKUP($C$1,[1]Forwarkeys!$C$1:$BA$1,[1]Forwarkeys!$C$2:$BA$1000)),"-")</f>
        <v>-</v>
      </c>
      <c r="H48" s="32">
        <f>España!E48</f>
        <v>90.46</v>
      </c>
      <c r="I48" s="3">
        <f>[1]Aeropuerto!S41</f>
        <v>321555</v>
      </c>
      <c r="J48" s="3">
        <f>SUM([1]Mortalidad!B38:P38)</f>
        <v>381479</v>
      </c>
      <c r="K48" s="19" cm="1">
        <f t="array" ref="K48">_xlfn.XLOOKUP(transformación!$B39,'[1]Indice del consumidor'!$A$2:$A$301,_xlfn.XLOOKUP($C$1,'[1]Indice del consumidor'!$B$1:$Q$1,'[1]Indice del consumidor'!$B$2:$Q$301))</f>
        <v>-12.8</v>
      </c>
      <c r="L48" s="34" t="s">
        <v>702</v>
      </c>
      <c r="M48" s="34" t="s">
        <v>702</v>
      </c>
      <c r="N48" s="34" t="s">
        <v>702</v>
      </c>
      <c r="O48" s="3"/>
      <c r="P48" s="3"/>
    </row>
    <row r="49" spans="1:16" x14ac:dyDescent="0.3">
      <c r="A49" s="2" t="str">
        <f>'Viajeros Hoteles y Apartamet'!A49</f>
        <v>2008</v>
      </c>
      <c r="B49" s="2" t="str">
        <f>'Viajeros Hoteles y Apartamet'!B49</f>
        <v>2</v>
      </c>
      <c r="C49" s="3">
        <f>'Viajeros Hoteles y Apartamet'!C49</f>
        <v>1195172</v>
      </c>
      <c r="D49" s="3" cm="1">
        <f t="array" ref="D49">_xlfn.XLOOKUP(transformación!A40,'[1]Pib Pc'!$A$2:$A$81,_xlfn.XLOOKUP($C$1,'[1]Pib Pc'!B$1:Q$1,'[1]Pib Pc'!$B$2:$Q$81))</f>
        <v>6130</v>
      </c>
      <c r="E49" s="19" cm="1">
        <f t="array" ref="E49">_xlfn.XLOOKUP(transformación!B40,'[1]IPC Armonizado'!$A$2:$A$250,_xlfn.XLOOKUP($C$1,'[1]IPC Armonizado'!$B$1:$R$1,'[1]IPC Armonizado'!$B$2:$R$250))</f>
        <v>89.27</v>
      </c>
      <c r="F49" s="19" cm="1">
        <f t="array" ref="F49">_xlfn.XLOOKUP(transformación!A40,'[1]Desempleo armonizado'!$A$2:$A$101,_xlfn.XLOOKUP($C$1,'[1]Desempleo armonizado'!$B$1:$Q$1,'[1]Desempleo armonizado'!$B$2:$Q$101))</f>
        <v>7.4</v>
      </c>
      <c r="G49" s="26" t="str" cm="1">
        <f t="array" ref="G49">IFERROR(_xlfn.XLOOKUP(transformación!$B40,[1]Forwarkeys!$B$2:$B$1000,_xlfn.XLOOKUP($C$1,[1]Forwarkeys!$C$1:$BA$1,[1]Forwarkeys!$C$2:$BA$1000)),"-")</f>
        <v>-</v>
      </c>
      <c r="H49" s="32">
        <f>España!E49</f>
        <v>90.59</v>
      </c>
      <c r="I49" s="3">
        <f>[1]Aeropuerto!S42</f>
        <v>374317</v>
      </c>
      <c r="J49" s="3">
        <f>SUM([1]Mortalidad!B39:P39)</f>
        <v>336013</v>
      </c>
      <c r="K49" s="19" cm="1">
        <f t="array" ref="K49">_xlfn.XLOOKUP(transformación!$B40,'[1]Indice del consumidor'!$A$2:$A$301,_xlfn.XLOOKUP($C$1,'[1]Indice del consumidor'!$B$1:$Q$1,'[1]Indice del consumidor'!$B$2:$Q$301))</f>
        <v>-13.1</v>
      </c>
      <c r="L49" s="34" t="s">
        <v>702</v>
      </c>
      <c r="M49" s="34" t="s">
        <v>702</v>
      </c>
      <c r="N49" s="34" t="s">
        <v>702</v>
      </c>
      <c r="O49" s="3"/>
      <c r="P49" s="3"/>
    </row>
    <row r="50" spans="1:16" x14ac:dyDescent="0.3">
      <c r="A50" s="2" t="str">
        <f>'Viajeros Hoteles y Apartamet'!A50</f>
        <v>2008</v>
      </c>
      <c r="B50" s="2" t="str">
        <f>'Viajeros Hoteles y Apartamet'!B50</f>
        <v>3</v>
      </c>
      <c r="C50" s="3">
        <f>'Viajeros Hoteles y Apartamet'!C50</f>
        <v>1607292</v>
      </c>
      <c r="D50" s="3" cm="1">
        <f t="array" ref="D50">_xlfn.XLOOKUP(transformación!A41,'[1]Pib Pc'!$A$2:$A$81,_xlfn.XLOOKUP($C$1,'[1]Pib Pc'!B$1:Q$1,'[1]Pib Pc'!$B$2:$Q$81))</f>
        <v>6130</v>
      </c>
      <c r="E50" s="19" cm="1">
        <f t="array" ref="E50">_xlfn.XLOOKUP(transformación!B41,'[1]IPC Armonizado'!$A$2:$A$250,_xlfn.XLOOKUP($C$1,'[1]IPC Armonizado'!$B$1:$R$1,'[1]IPC Armonizado'!$B$2:$R$250))</f>
        <v>90.08</v>
      </c>
      <c r="F50" s="19" cm="1">
        <f t="array" ref="F50">_xlfn.XLOOKUP(transformación!A41,'[1]Desempleo armonizado'!$A$2:$A$101,_xlfn.XLOOKUP($C$1,'[1]Desempleo armonizado'!$B$1:$Q$1,'[1]Desempleo armonizado'!$B$2:$Q$101))</f>
        <v>7.4</v>
      </c>
      <c r="G50" s="26" t="str" cm="1">
        <f t="array" ref="G50">IFERROR(_xlfn.XLOOKUP(transformación!$B41,[1]Forwarkeys!$B$2:$B$1000,_xlfn.XLOOKUP($C$1,[1]Forwarkeys!$C$1:$BA$1,[1]Forwarkeys!$C$2:$BA$1000)),"-")</f>
        <v>-</v>
      </c>
      <c r="H50" s="32">
        <f>España!E50</f>
        <v>91.41</v>
      </c>
      <c r="I50" s="3">
        <f>[1]Aeropuerto!S43</f>
        <v>493081</v>
      </c>
      <c r="J50" s="3">
        <f>SUM([1]Mortalidad!B40:P40)</f>
        <v>348159</v>
      </c>
      <c r="K50" s="19" cm="1">
        <f t="array" ref="K50">_xlfn.XLOOKUP(transformación!$B41,'[1]Indice del consumidor'!$A$2:$A$301,_xlfn.XLOOKUP($C$1,'[1]Indice del consumidor'!$B$1:$Q$1,'[1]Indice del consumidor'!$B$2:$Q$301))</f>
        <v>-13.3</v>
      </c>
      <c r="L50" s="34" t="s">
        <v>702</v>
      </c>
      <c r="M50" s="34" t="s">
        <v>702</v>
      </c>
      <c r="N50" s="34" t="s">
        <v>702</v>
      </c>
      <c r="O50" s="3"/>
      <c r="P50" s="3"/>
    </row>
    <row r="51" spans="1:16" x14ac:dyDescent="0.3">
      <c r="A51" s="2" t="str">
        <f>'Viajeros Hoteles y Apartamet'!A51</f>
        <v>2008</v>
      </c>
      <c r="B51" s="2" t="str">
        <f>'Viajeros Hoteles y Apartamet'!B51</f>
        <v>4</v>
      </c>
      <c r="C51" s="3">
        <f>'Viajeros Hoteles y Apartamet'!C51</f>
        <v>1632739</v>
      </c>
      <c r="D51" s="3" cm="1">
        <f t="array" ref="D51">_xlfn.XLOOKUP(transformación!A42,'[1]Pib Pc'!$A$2:$A$81,_xlfn.XLOOKUP($C$1,'[1]Pib Pc'!B$1:Q$1,'[1]Pib Pc'!$B$2:$Q$81))</f>
        <v>6400</v>
      </c>
      <c r="E51" s="19" cm="1">
        <f t="array" ref="E51">_xlfn.XLOOKUP(transformación!B42,'[1]IPC Armonizado'!$A$2:$A$250,_xlfn.XLOOKUP($C$1,'[1]IPC Armonizado'!$B$1:$R$1,'[1]IPC Armonizado'!$B$2:$R$250))</f>
        <v>90.4</v>
      </c>
      <c r="F51" s="19" cm="1">
        <f t="array" ref="F51">_xlfn.XLOOKUP(transformación!A42,'[1]Desempleo armonizado'!$A$2:$A$101,_xlfn.XLOOKUP($C$1,'[1]Desempleo armonizado'!$B$1:$Q$1,'[1]Desempleo armonizado'!$B$2:$Q$101))</f>
        <v>7.1</v>
      </c>
      <c r="G51" s="26" t="str" cm="1">
        <f t="array" ref="G51">IFERROR(_xlfn.XLOOKUP(transformación!$B42,[1]Forwarkeys!$B$2:$B$1000,_xlfn.XLOOKUP($C$1,[1]Forwarkeys!$C$1:$BA$1,[1]Forwarkeys!$C$2:$BA$1000)),"-")</f>
        <v>-</v>
      </c>
      <c r="H51" s="32">
        <f>España!E51</f>
        <v>92.4</v>
      </c>
      <c r="I51" s="3">
        <f>[1]Aeropuerto!S44</f>
        <v>522661</v>
      </c>
      <c r="J51" s="3">
        <f>SUM([1]Mortalidad!B41:P41)</f>
        <v>332649</v>
      </c>
      <c r="K51" s="19" cm="1">
        <f t="array" ref="K51">_xlfn.XLOOKUP(transformación!$B42,'[1]Indice del consumidor'!$A$2:$A$301,_xlfn.XLOOKUP($C$1,'[1]Indice del consumidor'!$B$1:$Q$1,'[1]Indice del consumidor'!$B$2:$Q$301))</f>
        <v>-13.5</v>
      </c>
      <c r="L51" s="34" t="s">
        <v>702</v>
      </c>
      <c r="M51" s="34" t="s">
        <v>702</v>
      </c>
      <c r="N51" s="34" t="s">
        <v>702</v>
      </c>
      <c r="O51" s="3"/>
      <c r="P51" s="3"/>
    </row>
    <row r="52" spans="1:16" x14ac:dyDescent="0.3">
      <c r="A52" s="2" t="str">
        <f>'Viajeros Hoteles y Apartamet'!A52</f>
        <v>2008</v>
      </c>
      <c r="B52" s="2" t="str">
        <f>'Viajeros Hoteles y Apartamet'!B52</f>
        <v>5</v>
      </c>
      <c r="C52" s="3">
        <f>'Viajeros Hoteles y Apartamet'!C52</f>
        <v>2052391</v>
      </c>
      <c r="D52" s="3" cm="1">
        <f t="array" ref="D52">_xlfn.XLOOKUP(transformación!A43,'[1]Pib Pc'!$A$2:$A$81,_xlfn.XLOOKUP($C$1,'[1]Pib Pc'!B$1:Q$1,'[1]Pib Pc'!$B$2:$Q$81))</f>
        <v>6400</v>
      </c>
      <c r="E52" s="19" cm="1">
        <f t="array" ref="E52">_xlfn.XLOOKUP(transformación!B43,'[1]IPC Armonizado'!$A$2:$A$250,_xlfn.XLOOKUP($C$1,'[1]IPC Armonizado'!$B$1:$R$1,'[1]IPC Armonizado'!$B$2:$R$250))</f>
        <v>90.96</v>
      </c>
      <c r="F52" s="19" cm="1">
        <f t="array" ref="F52">_xlfn.XLOOKUP(transformación!A43,'[1]Desempleo armonizado'!$A$2:$A$101,_xlfn.XLOOKUP($C$1,'[1]Desempleo armonizado'!$B$1:$Q$1,'[1]Desempleo armonizado'!$B$2:$Q$101))</f>
        <v>7.1</v>
      </c>
      <c r="G52" s="26" t="str" cm="1">
        <f t="array" ref="G52">IFERROR(_xlfn.XLOOKUP(transformación!$B43,[1]Forwarkeys!$B$2:$B$1000,_xlfn.XLOOKUP($C$1,[1]Forwarkeys!$C$1:$BA$1,[1]Forwarkeys!$C$2:$BA$1000)),"-")</f>
        <v>-</v>
      </c>
      <c r="H52" s="32">
        <f>España!E52</f>
        <v>93.04</v>
      </c>
      <c r="I52" s="3">
        <f>[1]Aeropuerto!S45</f>
        <v>610920</v>
      </c>
      <c r="J52" s="3">
        <f>SUM([1]Mortalidad!B42:P42)</f>
        <v>317368</v>
      </c>
      <c r="K52" s="19" cm="1">
        <f t="array" ref="K52">_xlfn.XLOOKUP(transformación!$B43,'[1]Indice del consumidor'!$A$2:$A$301,_xlfn.XLOOKUP($C$1,'[1]Indice del consumidor'!$B$1:$Q$1,'[1]Indice del consumidor'!$B$2:$Q$301))</f>
        <v>-14.2</v>
      </c>
      <c r="L52" s="34" t="s">
        <v>702</v>
      </c>
      <c r="M52" s="34" t="s">
        <v>702</v>
      </c>
      <c r="N52" s="34" t="s">
        <v>702</v>
      </c>
      <c r="O52" s="3"/>
      <c r="P52" s="3"/>
    </row>
    <row r="53" spans="1:16" x14ac:dyDescent="0.3">
      <c r="A53" s="2" t="str">
        <f>'Viajeros Hoteles y Apartamet'!A53</f>
        <v>2008</v>
      </c>
      <c r="B53" s="2" t="str">
        <f>'Viajeros Hoteles y Apartamet'!B53</f>
        <v>6</v>
      </c>
      <c r="C53" s="3">
        <f>'Viajeros Hoteles y Apartamet'!C53</f>
        <v>2213052</v>
      </c>
      <c r="D53" s="3" cm="1">
        <f t="array" ref="D53">_xlfn.XLOOKUP(transformación!A44,'[1]Pib Pc'!$A$2:$A$81,_xlfn.XLOOKUP($C$1,'[1]Pib Pc'!B$1:Q$1,'[1]Pib Pc'!$B$2:$Q$81))</f>
        <v>6400</v>
      </c>
      <c r="E53" s="19" cm="1">
        <f t="array" ref="E53">_xlfn.XLOOKUP(transformación!B44,'[1]IPC Armonizado'!$A$2:$A$250,_xlfn.XLOOKUP($C$1,'[1]IPC Armonizado'!$B$1:$R$1,'[1]IPC Armonizado'!$B$2:$R$250))</f>
        <v>91.3</v>
      </c>
      <c r="F53" s="19" cm="1">
        <f t="array" ref="F53">_xlfn.XLOOKUP(transformación!A44,'[1]Desempleo armonizado'!$A$2:$A$101,_xlfn.XLOOKUP($C$1,'[1]Desempleo armonizado'!$B$1:$Q$1,'[1]Desempleo armonizado'!$B$2:$Q$101))</f>
        <v>7.1</v>
      </c>
      <c r="G53" s="26" t="str" cm="1">
        <f t="array" ref="G53">IFERROR(_xlfn.XLOOKUP(transformación!$B44,[1]Forwarkeys!$B$2:$B$1000,_xlfn.XLOOKUP($C$1,[1]Forwarkeys!$C$1:$BA$1,[1]Forwarkeys!$C$2:$BA$1000)),"-")</f>
        <v>-</v>
      </c>
      <c r="H53" s="32">
        <f>España!E53</f>
        <v>93.58</v>
      </c>
      <c r="I53" s="3">
        <f>[1]Aeropuerto!S46</f>
        <v>619003</v>
      </c>
      <c r="J53" s="3">
        <f>SUM([1]Mortalidad!B43:P43)</f>
        <v>298674</v>
      </c>
      <c r="K53" s="19" cm="1">
        <f t="array" ref="K53">_xlfn.XLOOKUP(transformación!$B44,'[1]Indice del consumidor'!$A$2:$A$301,_xlfn.XLOOKUP($C$1,'[1]Indice del consumidor'!$B$1:$Q$1,'[1]Indice del consumidor'!$B$2:$Q$301))</f>
        <v>-17.399999999999999</v>
      </c>
      <c r="L53" s="34" t="s">
        <v>702</v>
      </c>
      <c r="M53" s="34" t="s">
        <v>702</v>
      </c>
      <c r="N53" s="34" t="s">
        <v>702</v>
      </c>
      <c r="O53" s="3"/>
      <c r="P53" s="3"/>
    </row>
    <row r="54" spans="1:16" x14ac:dyDescent="0.3">
      <c r="A54" s="2" t="str">
        <f>'Viajeros Hoteles y Apartamet'!A54</f>
        <v>2008</v>
      </c>
      <c r="B54" s="2" t="str">
        <f>'Viajeros Hoteles y Apartamet'!B54</f>
        <v>7</v>
      </c>
      <c r="C54" s="3">
        <f>'Viajeros Hoteles y Apartamet'!C54</f>
        <v>2717068</v>
      </c>
      <c r="D54" s="3" cm="1">
        <f t="array" ref="D54">_xlfn.XLOOKUP(transformación!A45,'[1]Pib Pc'!$A$2:$A$81,_xlfn.XLOOKUP($C$1,'[1]Pib Pc'!B$1:Q$1,'[1]Pib Pc'!$B$2:$Q$81))</f>
        <v>6300</v>
      </c>
      <c r="E54" s="19" cm="1">
        <f t="array" ref="E54">_xlfn.XLOOKUP(transformación!B45,'[1]IPC Armonizado'!$A$2:$A$250,_xlfn.XLOOKUP($C$1,'[1]IPC Armonizado'!$B$1:$R$1,'[1]IPC Armonizado'!$B$2:$R$250))</f>
        <v>91.22</v>
      </c>
      <c r="F54" s="19" cm="1">
        <f t="array" ref="F54">_xlfn.XLOOKUP(transformación!A45,'[1]Desempleo armonizado'!$A$2:$A$101,_xlfn.XLOOKUP($C$1,'[1]Desempleo armonizado'!$B$1:$Q$1,'[1]Desempleo armonizado'!$B$2:$Q$101))</f>
        <v>6.9</v>
      </c>
      <c r="G54" s="26" t="str" cm="1">
        <f t="array" ref="G54">IFERROR(_xlfn.XLOOKUP(transformación!$B45,[1]Forwarkeys!$B$2:$B$1000,_xlfn.XLOOKUP($C$1,[1]Forwarkeys!$C$1:$BA$1,[1]Forwarkeys!$C$2:$BA$1000)),"-")</f>
        <v>-</v>
      </c>
      <c r="H54" s="32">
        <f>España!E54</f>
        <v>93.15</v>
      </c>
      <c r="I54" s="3">
        <f>[1]Aeropuerto!S47</f>
        <v>711477</v>
      </c>
      <c r="J54" s="3">
        <f>SUM([1]Mortalidad!B44:P44)</f>
        <v>310829</v>
      </c>
      <c r="K54" s="19" cm="1">
        <f t="array" ref="K54">_xlfn.XLOOKUP(transformación!$B45,'[1]Indice del consumidor'!$A$2:$A$301,_xlfn.XLOOKUP($C$1,'[1]Indice del consumidor'!$B$1:$Q$1,'[1]Indice del consumidor'!$B$2:$Q$301))</f>
        <v>-19.5</v>
      </c>
      <c r="L54" s="34" t="s">
        <v>702</v>
      </c>
      <c r="M54" s="34" t="s">
        <v>702</v>
      </c>
      <c r="N54" s="34" t="s">
        <v>702</v>
      </c>
      <c r="O54" s="3"/>
      <c r="P54" s="3"/>
    </row>
    <row r="55" spans="1:16" x14ac:dyDescent="0.3">
      <c r="A55" s="2" t="str">
        <f>'Viajeros Hoteles y Apartamet'!A55</f>
        <v>2008</v>
      </c>
      <c r="B55" s="2" t="str">
        <f>'Viajeros Hoteles y Apartamet'!B55</f>
        <v>8</v>
      </c>
      <c r="C55" s="3">
        <f>'Viajeros Hoteles y Apartamet'!C55</f>
        <v>2998621</v>
      </c>
      <c r="D55" s="3" cm="1">
        <f t="array" ref="D55">_xlfn.XLOOKUP(transformación!A46,'[1]Pib Pc'!$A$2:$A$81,_xlfn.XLOOKUP($C$1,'[1]Pib Pc'!B$1:Q$1,'[1]Pib Pc'!$B$2:$Q$81))</f>
        <v>6300</v>
      </c>
      <c r="E55" s="19" cm="1">
        <f t="array" ref="E55">_xlfn.XLOOKUP(transformación!B46,'[1]IPC Armonizado'!$A$2:$A$250,_xlfn.XLOOKUP($C$1,'[1]IPC Armonizado'!$B$1:$R$1,'[1]IPC Armonizado'!$B$2:$R$250))</f>
        <v>91.08</v>
      </c>
      <c r="F55" s="19" cm="1">
        <f t="array" ref="F55">_xlfn.XLOOKUP(transformación!A46,'[1]Desempleo armonizado'!$A$2:$A$101,_xlfn.XLOOKUP($C$1,'[1]Desempleo armonizado'!$B$1:$Q$1,'[1]Desempleo armonizado'!$B$2:$Q$101))</f>
        <v>6.9</v>
      </c>
      <c r="G55" s="26" t="str" cm="1">
        <f t="array" ref="G55">IFERROR(_xlfn.XLOOKUP(transformación!$B46,[1]Forwarkeys!$B$2:$B$1000,_xlfn.XLOOKUP($C$1,[1]Forwarkeys!$C$1:$BA$1,[1]Forwarkeys!$C$2:$BA$1000)),"-")</f>
        <v>-</v>
      </c>
      <c r="H55" s="32">
        <f>España!E55</f>
        <v>92.97</v>
      </c>
      <c r="I55" s="3">
        <f>[1]Aeropuerto!S48</f>
        <v>685006</v>
      </c>
      <c r="J55" s="3">
        <f>SUM([1]Mortalidad!B45:P45)</f>
        <v>296918</v>
      </c>
      <c r="K55" s="19" cm="1">
        <f t="array" ref="K55">_xlfn.XLOOKUP(transformación!$B46,'[1]Indice del consumidor'!$A$2:$A$301,_xlfn.XLOOKUP($C$1,'[1]Indice del consumidor'!$B$1:$Q$1,'[1]Indice del consumidor'!$B$2:$Q$301))</f>
        <v>-17.8</v>
      </c>
      <c r="L55" s="34" t="s">
        <v>702</v>
      </c>
      <c r="M55" s="34" t="s">
        <v>702</v>
      </c>
      <c r="N55" s="34" t="s">
        <v>702</v>
      </c>
      <c r="O55" s="3"/>
      <c r="P55" s="3"/>
    </row>
    <row r="56" spans="1:16" x14ac:dyDescent="0.3">
      <c r="A56" s="2" t="str">
        <f>'Viajeros Hoteles y Apartamet'!A56</f>
        <v>2008</v>
      </c>
      <c r="B56" s="2" t="str">
        <f>'Viajeros Hoteles y Apartamet'!B56</f>
        <v>9</v>
      </c>
      <c r="C56" s="3">
        <f>'Viajeros Hoteles y Apartamet'!C56</f>
        <v>2310582</v>
      </c>
      <c r="D56" s="3" cm="1">
        <f t="array" ref="D56">_xlfn.XLOOKUP(transformación!A47,'[1]Pib Pc'!$A$2:$A$81,_xlfn.XLOOKUP($C$1,'[1]Pib Pc'!B$1:Q$1,'[1]Pib Pc'!$B$2:$Q$81))</f>
        <v>6300</v>
      </c>
      <c r="E56" s="19" cm="1">
        <f t="array" ref="E56">_xlfn.XLOOKUP(transformación!B47,'[1]IPC Armonizado'!$A$2:$A$250,_xlfn.XLOOKUP($C$1,'[1]IPC Armonizado'!$B$1:$R$1,'[1]IPC Armonizado'!$B$2:$R$250))</f>
        <v>91.28</v>
      </c>
      <c r="F56" s="19" cm="1">
        <f t="array" ref="F56">_xlfn.XLOOKUP(transformación!A47,'[1]Desempleo armonizado'!$A$2:$A$101,_xlfn.XLOOKUP($C$1,'[1]Desempleo armonizado'!$B$1:$Q$1,'[1]Desempleo armonizado'!$B$2:$Q$101))</f>
        <v>6.9</v>
      </c>
      <c r="G56" s="26" t="str" cm="1">
        <f t="array" ref="G56">IFERROR(_xlfn.XLOOKUP(transformación!$B47,[1]Forwarkeys!$B$2:$B$1000,_xlfn.XLOOKUP($C$1,[1]Forwarkeys!$C$1:$BA$1,[1]Forwarkeys!$C$2:$BA$1000)),"-")</f>
        <v>-</v>
      </c>
      <c r="H56" s="32">
        <f>España!E56</f>
        <v>92.92</v>
      </c>
      <c r="I56" s="3">
        <f>[1]Aeropuerto!S49</f>
        <v>601377</v>
      </c>
      <c r="J56" s="3">
        <f>SUM([1]Mortalidad!B46:P46)</f>
        <v>298308</v>
      </c>
      <c r="K56" s="19" cm="1">
        <f t="array" ref="K56">_xlfn.XLOOKUP(transformación!$B47,'[1]Indice del consumidor'!$A$2:$A$301,_xlfn.XLOOKUP($C$1,'[1]Indice del consumidor'!$B$1:$Q$1,'[1]Indice del consumidor'!$B$2:$Q$301))</f>
        <v>-16.7</v>
      </c>
      <c r="L56" s="34" t="s">
        <v>702</v>
      </c>
      <c r="M56" s="34" t="s">
        <v>702</v>
      </c>
      <c r="N56" s="34" t="s">
        <v>702</v>
      </c>
      <c r="O56" s="3"/>
      <c r="P56" s="3"/>
    </row>
    <row r="57" spans="1:16" x14ac:dyDescent="0.3">
      <c r="A57" s="2" t="str">
        <f>'Viajeros Hoteles y Apartamet'!A57</f>
        <v>2008</v>
      </c>
      <c r="B57" s="2" t="str">
        <f>'Viajeros Hoteles y Apartamet'!B57</f>
        <v>10</v>
      </c>
      <c r="C57" s="3">
        <f>'Viajeros Hoteles y Apartamet'!C57</f>
        <v>1843303</v>
      </c>
      <c r="D57" s="3" cm="1">
        <f t="array" ref="D57">_xlfn.XLOOKUP(transformación!A48,'[1]Pib Pc'!$A$2:$A$81,_xlfn.XLOOKUP($C$1,'[1]Pib Pc'!B$1:Q$1,'[1]Pib Pc'!$B$2:$Q$81))</f>
        <v>6430</v>
      </c>
      <c r="E57" s="19" cm="1">
        <f t="array" ref="E57">_xlfn.XLOOKUP(transformación!B48,'[1]IPC Armonizado'!$A$2:$A$250,_xlfn.XLOOKUP($C$1,'[1]IPC Armonizado'!$B$1:$R$1,'[1]IPC Armonizado'!$B$2:$R$250))</f>
        <v>91.35</v>
      </c>
      <c r="F57" s="19" cm="1">
        <f t="array" ref="F57">_xlfn.XLOOKUP(transformación!A48,'[1]Desempleo armonizado'!$A$2:$A$101,_xlfn.XLOOKUP($C$1,'[1]Desempleo armonizado'!$B$1:$Q$1,'[1]Desempleo armonizado'!$B$2:$Q$101))</f>
        <v>7.5</v>
      </c>
      <c r="G57" s="26" t="str" cm="1">
        <f t="array" ref="G57">IFERROR(_xlfn.XLOOKUP(transformación!$B48,[1]Forwarkeys!$B$2:$B$1000,_xlfn.XLOOKUP($C$1,[1]Forwarkeys!$C$1:$BA$1,[1]Forwarkeys!$C$2:$BA$1000)),"-")</f>
        <v>-</v>
      </c>
      <c r="H57" s="32">
        <f>España!E57</f>
        <v>93.24</v>
      </c>
      <c r="I57" s="3">
        <f>[1]Aeropuerto!S50</f>
        <v>537620</v>
      </c>
      <c r="J57" s="3">
        <f>SUM([1]Mortalidad!B47:P47)</f>
        <v>324777</v>
      </c>
      <c r="K57" s="19" cm="1">
        <f t="array" ref="K57">_xlfn.XLOOKUP(transformación!$B48,'[1]Indice del consumidor'!$A$2:$A$301,_xlfn.XLOOKUP($C$1,'[1]Indice del consumidor'!$B$1:$Q$1,'[1]Indice del consumidor'!$B$2:$Q$301))</f>
        <v>-20.3</v>
      </c>
      <c r="L57" s="34" t="s">
        <v>702</v>
      </c>
      <c r="M57" s="34" t="s">
        <v>702</v>
      </c>
      <c r="N57" s="34" t="s">
        <v>702</v>
      </c>
      <c r="O57" s="3"/>
      <c r="P57" s="3"/>
    </row>
    <row r="58" spans="1:16" x14ac:dyDescent="0.3">
      <c r="A58" s="2" t="str">
        <f>'Viajeros Hoteles y Apartamet'!A58</f>
        <v>2008</v>
      </c>
      <c r="B58" s="2" t="str">
        <f>'Viajeros Hoteles y Apartamet'!B58</f>
        <v>11</v>
      </c>
      <c r="C58" s="3">
        <f>'Viajeros Hoteles y Apartamet'!C58</f>
        <v>1045129</v>
      </c>
      <c r="D58" s="3" cm="1">
        <f t="array" ref="D58">_xlfn.XLOOKUP(transformación!A49,'[1]Pib Pc'!$A$2:$A$81,_xlfn.XLOOKUP($C$1,'[1]Pib Pc'!B$1:Q$1,'[1]Pib Pc'!$B$2:$Q$81))</f>
        <v>6430</v>
      </c>
      <c r="E58" s="19" cm="1">
        <f t="array" ref="E58">_xlfn.XLOOKUP(transformación!B49,'[1]IPC Armonizado'!$A$2:$A$250,_xlfn.XLOOKUP($C$1,'[1]IPC Armonizado'!$B$1:$R$1,'[1]IPC Armonizado'!$B$2:$R$250))</f>
        <v>90.97</v>
      </c>
      <c r="F58" s="19" cm="1">
        <f t="array" ref="F58">_xlfn.XLOOKUP(transformación!A49,'[1]Desempleo armonizado'!$A$2:$A$101,_xlfn.XLOOKUP($C$1,'[1]Desempleo armonizado'!$B$1:$Q$1,'[1]Desempleo armonizado'!$B$2:$Q$101))</f>
        <v>7.5</v>
      </c>
      <c r="G58" s="26" t="str" cm="1">
        <f t="array" ref="G58">IFERROR(_xlfn.XLOOKUP(transformación!$B49,[1]Forwarkeys!$B$2:$B$1000,_xlfn.XLOOKUP($C$1,[1]Forwarkeys!$C$1:$BA$1,[1]Forwarkeys!$C$2:$BA$1000)),"-")</f>
        <v>-</v>
      </c>
      <c r="H58" s="32">
        <f>España!E58</f>
        <v>92.83</v>
      </c>
      <c r="I58" s="3">
        <f>[1]Aeropuerto!S51</f>
        <v>310437</v>
      </c>
      <c r="J58" s="3">
        <f>SUM([1]Mortalidad!B48:P48)</f>
        <v>315323</v>
      </c>
      <c r="K58" s="19" cm="1">
        <f t="array" ref="K58">_xlfn.XLOOKUP(transformación!$B49,'[1]Indice del consumidor'!$A$2:$A$301,_xlfn.XLOOKUP($C$1,'[1]Indice del consumidor'!$B$1:$Q$1,'[1]Indice del consumidor'!$B$2:$Q$301))</f>
        <v>-20.399999999999999</v>
      </c>
      <c r="L58" s="34" t="s">
        <v>702</v>
      </c>
      <c r="M58" s="34" t="s">
        <v>702</v>
      </c>
      <c r="N58" s="34" t="s">
        <v>702</v>
      </c>
      <c r="O58" s="3"/>
      <c r="P58" s="3"/>
    </row>
    <row r="59" spans="1:16" x14ac:dyDescent="0.3">
      <c r="A59" s="2" t="str">
        <f>'Viajeros Hoteles y Apartamet'!A59</f>
        <v>2008</v>
      </c>
      <c r="B59" s="2" t="str">
        <f>'Viajeros Hoteles y Apartamet'!B59</f>
        <v>12</v>
      </c>
      <c r="C59" s="3">
        <f>'Viajeros Hoteles y Apartamet'!C59</f>
        <v>890100</v>
      </c>
      <c r="D59" s="3" cm="1">
        <f t="array" ref="D59">_xlfn.XLOOKUP(transformación!A50,'[1]Pib Pc'!$A$2:$A$81,_xlfn.XLOOKUP($C$1,'[1]Pib Pc'!B$1:Q$1,'[1]Pib Pc'!$B$2:$Q$81))</f>
        <v>6430</v>
      </c>
      <c r="E59" s="19" cm="1">
        <f t="array" ref="E59">_xlfn.XLOOKUP(transformación!B50,'[1]IPC Armonizado'!$A$2:$A$250,_xlfn.XLOOKUP($C$1,'[1]IPC Armonizado'!$B$1:$R$1,'[1]IPC Armonizado'!$B$2:$R$250))</f>
        <v>90.85</v>
      </c>
      <c r="F59" s="19" cm="1">
        <f t="array" ref="F59">_xlfn.XLOOKUP(transformación!A50,'[1]Desempleo armonizado'!$A$2:$A$101,_xlfn.XLOOKUP($C$1,'[1]Desempleo armonizado'!$B$1:$Q$1,'[1]Desempleo armonizado'!$B$2:$Q$101))</f>
        <v>7.5</v>
      </c>
      <c r="G59" s="26" t="str" cm="1">
        <f t="array" ref="G59">IFERROR(_xlfn.XLOOKUP(transformación!$B50,[1]Forwarkeys!$B$2:$B$1000,_xlfn.XLOOKUP($C$1,[1]Forwarkeys!$C$1:$BA$1,[1]Forwarkeys!$C$2:$BA$1000)),"-")</f>
        <v>-</v>
      </c>
      <c r="H59" s="32">
        <f>España!E59</f>
        <v>92.36</v>
      </c>
      <c r="I59" s="3">
        <f>[1]Aeropuerto!S52</f>
        <v>309510</v>
      </c>
      <c r="J59" s="3">
        <f>SUM([1]Mortalidad!B49:P49)</f>
        <v>368583</v>
      </c>
      <c r="K59" s="19" cm="1">
        <f t="array" ref="K59">_xlfn.XLOOKUP(transformación!$B50,'[1]Indice del consumidor'!$A$2:$A$301,_xlfn.XLOOKUP($C$1,'[1]Indice del consumidor'!$B$1:$Q$1,'[1]Indice del consumidor'!$B$2:$Q$301))</f>
        <v>-21.4</v>
      </c>
      <c r="L59" s="34" t="s">
        <v>702</v>
      </c>
      <c r="M59" s="34" t="s">
        <v>702</v>
      </c>
      <c r="N59" s="34" t="s">
        <v>702</v>
      </c>
      <c r="O59" s="3"/>
      <c r="P59" s="3"/>
    </row>
    <row r="60" spans="1:16" x14ac:dyDescent="0.3">
      <c r="A60" s="2" t="str">
        <f>'Viajeros Hoteles y Apartamet'!A60</f>
        <v>2009</v>
      </c>
      <c r="B60" s="2" t="str">
        <f>'Viajeros Hoteles y Apartamet'!B60</f>
        <v>1</v>
      </c>
      <c r="C60" s="3">
        <f>'Viajeros Hoteles y Apartamet'!C60</f>
        <v>828702</v>
      </c>
      <c r="D60" s="3" cm="1">
        <f t="array" ref="D60">_xlfn.XLOOKUP(transformación!A51,'[1]Pib Pc'!$A$2:$A$81,_xlfn.XLOOKUP($C$1,'[1]Pib Pc'!B$1:Q$1,'[1]Pib Pc'!$B$2:$Q$81))</f>
        <v>5790</v>
      </c>
      <c r="E60" s="19" cm="1">
        <f t="array" ref="E60">_xlfn.XLOOKUP(transformación!B51,'[1]IPC Armonizado'!$A$2:$A$250,_xlfn.XLOOKUP($C$1,'[1]IPC Armonizado'!$B$1:$R$1,'[1]IPC Armonizado'!$B$2:$R$250))</f>
        <v>90.32</v>
      </c>
      <c r="F60" s="19" cm="1">
        <f t="array" ref="F60">_xlfn.XLOOKUP(transformación!A51,'[1]Desempleo armonizado'!$A$2:$A$101,_xlfn.XLOOKUP($C$1,'[1]Desempleo armonizado'!$B$1:$Q$1,'[1]Desempleo armonizado'!$B$2:$Q$101))</f>
        <v>9</v>
      </c>
      <c r="G60" s="26" t="str" cm="1">
        <f t="array" ref="G60">IFERROR(_xlfn.XLOOKUP(transformación!$B51,[1]Forwarkeys!$B$2:$B$1000,_xlfn.XLOOKUP($C$1,[1]Forwarkeys!$C$1:$BA$1,[1]Forwarkeys!$C$2:$BA$1000)),"-")</f>
        <v>-</v>
      </c>
      <c r="H60" s="32">
        <f>España!E60</f>
        <v>91.19</v>
      </c>
      <c r="I60" s="3">
        <f>[1]Aeropuerto!S53</f>
        <v>258111</v>
      </c>
      <c r="J60" s="3">
        <f>SUM([1]Mortalidad!B50:P50)</f>
        <v>418734</v>
      </c>
      <c r="K60" s="19" cm="1">
        <f t="array" ref="K60">_xlfn.XLOOKUP(transformación!$B51,'[1]Indice del consumidor'!$A$2:$A$301,_xlfn.XLOOKUP($C$1,'[1]Indice del consumidor'!$B$1:$Q$1,'[1]Indice del consumidor'!$B$2:$Q$301))</f>
        <v>-20.3</v>
      </c>
      <c r="L60" s="34" t="s">
        <v>702</v>
      </c>
      <c r="M60" s="34" t="s">
        <v>702</v>
      </c>
      <c r="N60" s="34" t="s">
        <v>702</v>
      </c>
      <c r="O60" s="3"/>
      <c r="P60" s="3"/>
    </row>
    <row r="61" spans="1:16" x14ac:dyDescent="0.3">
      <c r="A61" s="2" t="str">
        <f>'Viajeros Hoteles y Apartamet'!A61</f>
        <v>2009</v>
      </c>
      <c r="B61" s="2" t="str">
        <f>'Viajeros Hoteles y Apartamet'!B61</f>
        <v>2</v>
      </c>
      <c r="C61" s="3">
        <f>'Viajeros Hoteles y Apartamet'!C61</f>
        <v>973417</v>
      </c>
      <c r="D61" s="3" cm="1">
        <f t="array" ref="D61">_xlfn.XLOOKUP(transformación!A52,'[1]Pib Pc'!$A$2:$A$81,_xlfn.XLOOKUP($C$1,'[1]Pib Pc'!B$1:Q$1,'[1]Pib Pc'!$B$2:$Q$81))</f>
        <v>5790</v>
      </c>
      <c r="E61" s="19" cm="1">
        <f t="array" ref="E61">_xlfn.XLOOKUP(transformación!B52,'[1]IPC Armonizado'!$A$2:$A$250,_xlfn.XLOOKUP($C$1,'[1]IPC Armonizado'!$B$1:$R$1,'[1]IPC Armonizado'!$B$2:$R$250))</f>
        <v>90.73</v>
      </c>
      <c r="F61" s="19" cm="1">
        <f t="array" ref="F61">_xlfn.XLOOKUP(transformación!A52,'[1]Desempleo armonizado'!$A$2:$A$101,_xlfn.XLOOKUP($C$1,'[1]Desempleo armonizado'!$B$1:$Q$1,'[1]Desempleo armonizado'!$B$2:$Q$101))</f>
        <v>9</v>
      </c>
      <c r="G61" s="26" t="str" cm="1">
        <f t="array" ref="G61">IFERROR(_xlfn.XLOOKUP(transformación!$B52,[1]Forwarkeys!$B$2:$B$1000,_xlfn.XLOOKUP($C$1,[1]Forwarkeys!$C$1:$BA$1,[1]Forwarkeys!$C$2:$BA$1000)),"-")</f>
        <v>-</v>
      </c>
      <c r="H61" s="32">
        <f>España!E61</f>
        <v>91.21</v>
      </c>
      <c r="I61" s="3">
        <f>[1]Aeropuerto!S54</f>
        <v>295979</v>
      </c>
      <c r="J61" s="3">
        <f>SUM([1]Mortalidad!B51:P51)</f>
        <v>344242</v>
      </c>
      <c r="K61" s="19" cm="1">
        <f t="array" ref="K61">_xlfn.XLOOKUP(transformación!$B52,'[1]Indice del consumidor'!$A$2:$A$301,_xlfn.XLOOKUP($C$1,'[1]Indice del consumidor'!$B$1:$Q$1,'[1]Indice del consumidor'!$B$2:$Q$301))</f>
        <v>-21.7</v>
      </c>
      <c r="L61" s="34" t="s">
        <v>702</v>
      </c>
      <c r="M61" s="34" t="s">
        <v>702</v>
      </c>
      <c r="N61" s="34" t="s">
        <v>702</v>
      </c>
      <c r="O61" s="3"/>
      <c r="P61" s="3"/>
    </row>
    <row r="62" spans="1:16" x14ac:dyDescent="0.3">
      <c r="A62" s="2" t="str">
        <f>'Viajeros Hoteles y Apartamet'!A62</f>
        <v>2009</v>
      </c>
      <c r="B62" s="2" t="str">
        <f>'Viajeros Hoteles y Apartamet'!B62</f>
        <v>3</v>
      </c>
      <c r="C62" s="3">
        <f>'Viajeros Hoteles y Apartamet'!C62</f>
        <v>1234616</v>
      </c>
      <c r="D62" s="3" cm="1">
        <f t="array" ref="D62">_xlfn.XLOOKUP(transformación!A53,'[1]Pib Pc'!$A$2:$A$81,_xlfn.XLOOKUP($C$1,'[1]Pib Pc'!B$1:Q$1,'[1]Pib Pc'!$B$2:$Q$81))</f>
        <v>5790</v>
      </c>
      <c r="E62" s="19" cm="1">
        <f t="array" ref="E62">_xlfn.XLOOKUP(transformación!B53,'[1]IPC Armonizado'!$A$2:$A$250,_xlfn.XLOOKUP($C$1,'[1]IPC Armonizado'!$B$1:$R$1,'[1]IPC Armonizado'!$B$2:$R$250))</f>
        <v>91.08</v>
      </c>
      <c r="F62" s="19" cm="1">
        <f t="array" ref="F62">_xlfn.XLOOKUP(transformación!A53,'[1]Desempleo armonizado'!$A$2:$A$101,_xlfn.XLOOKUP($C$1,'[1]Desempleo armonizado'!$B$1:$Q$1,'[1]Desempleo armonizado'!$B$2:$Q$101))</f>
        <v>9</v>
      </c>
      <c r="G62" s="26" t="str" cm="1">
        <f t="array" ref="G62">IFERROR(_xlfn.XLOOKUP(transformación!$B53,[1]Forwarkeys!$B$2:$B$1000,_xlfn.XLOOKUP($C$1,[1]Forwarkeys!$C$1:$BA$1,[1]Forwarkeys!$C$2:$BA$1000)),"-")</f>
        <v>-</v>
      </c>
      <c r="H62" s="32">
        <f>España!E62</f>
        <v>91.36</v>
      </c>
      <c r="I62" s="3">
        <f>[1]Aeropuerto!S55</f>
        <v>387833</v>
      </c>
      <c r="J62" s="3">
        <f>SUM([1]Mortalidad!B52:P52)</f>
        <v>345333</v>
      </c>
      <c r="K62" s="19" cm="1">
        <f t="array" ref="K62">_xlfn.XLOOKUP(transformación!$B53,'[1]Indice del consumidor'!$A$2:$A$301,_xlfn.XLOOKUP($C$1,'[1]Indice del consumidor'!$B$1:$Q$1,'[1]Indice del consumidor'!$B$2:$Q$301))</f>
        <v>-21.9</v>
      </c>
      <c r="L62" s="34" t="s">
        <v>702</v>
      </c>
      <c r="M62" s="34" t="s">
        <v>702</v>
      </c>
      <c r="N62" s="34" t="s">
        <v>702</v>
      </c>
      <c r="O62" s="3"/>
      <c r="P62" s="3"/>
    </row>
    <row r="63" spans="1:16" x14ac:dyDescent="0.3">
      <c r="A63" s="2" t="str">
        <f>'Viajeros Hoteles y Apartamet'!A63</f>
        <v>2009</v>
      </c>
      <c r="B63" s="2" t="str">
        <f>'Viajeros Hoteles y Apartamet'!B63</f>
        <v>4</v>
      </c>
      <c r="C63" s="3">
        <f>'Viajeros Hoteles y Apartamet'!C63</f>
        <v>1585340</v>
      </c>
      <c r="D63" s="3" cm="1">
        <f t="array" ref="D63">_xlfn.XLOOKUP(transformación!A54,'[1]Pib Pc'!$A$2:$A$81,_xlfn.XLOOKUP($C$1,'[1]Pib Pc'!B$1:Q$1,'[1]Pib Pc'!$B$2:$Q$81))</f>
        <v>5980</v>
      </c>
      <c r="E63" s="19" cm="1">
        <f t="array" ref="E63">_xlfn.XLOOKUP(transformación!B54,'[1]IPC Armonizado'!$A$2:$A$250,_xlfn.XLOOKUP($C$1,'[1]IPC Armonizado'!$B$1:$R$1,'[1]IPC Armonizado'!$B$2:$R$250))</f>
        <v>91.41</v>
      </c>
      <c r="F63" s="19" cm="1">
        <f t="array" ref="F63">_xlfn.XLOOKUP(transformación!A54,'[1]Desempleo armonizado'!$A$2:$A$101,_xlfn.XLOOKUP($C$1,'[1]Desempleo armonizado'!$B$1:$Q$1,'[1]Desempleo armonizado'!$B$2:$Q$101))</f>
        <v>9</v>
      </c>
      <c r="G63" s="26" t="str" cm="1">
        <f t="array" ref="G63">IFERROR(_xlfn.XLOOKUP(transformación!$B54,[1]Forwarkeys!$B$2:$B$1000,_xlfn.XLOOKUP($C$1,[1]Forwarkeys!$C$1:$BA$1,[1]Forwarkeys!$C$2:$BA$1000)),"-")</f>
        <v>-</v>
      </c>
      <c r="H63" s="32">
        <f>España!E63</f>
        <v>92.26</v>
      </c>
      <c r="I63" s="3">
        <f>[1]Aeropuerto!S56</f>
        <v>495307</v>
      </c>
      <c r="J63" s="3">
        <f>SUM([1]Mortalidad!B53:P53)</f>
        <v>317791</v>
      </c>
      <c r="K63" s="19" cm="1">
        <f t="array" ref="K63">_xlfn.XLOOKUP(transformación!$B54,'[1]Indice del consumidor'!$A$2:$A$301,_xlfn.XLOOKUP($C$1,'[1]Indice del consumidor'!$B$1:$Q$1,'[1]Indice del consumidor'!$B$2:$Q$301))</f>
        <v>-19.3</v>
      </c>
      <c r="L63" s="34" t="s">
        <v>702</v>
      </c>
      <c r="M63" s="34" t="s">
        <v>702</v>
      </c>
      <c r="N63" s="34" t="s">
        <v>702</v>
      </c>
      <c r="O63" s="3"/>
      <c r="P63" s="3"/>
    </row>
    <row r="64" spans="1:16" x14ac:dyDescent="0.3">
      <c r="A64" s="2" t="str">
        <f>'Viajeros Hoteles y Apartamet'!A64</f>
        <v>2009</v>
      </c>
      <c r="B64" s="2" t="str">
        <f>'Viajeros Hoteles y Apartamet'!B64</f>
        <v>5</v>
      </c>
      <c r="C64" s="3">
        <f>'Viajeros Hoteles y Apartamet'!C64</f>
        <v>1701715</v>
      </c>
      <c r="D64" s="3" cm="1">
        <f t="array" ref="D64">_xlfn.XLOOKUP(transformación!A55,'[1]Pib Pc'!$A$2:$A$81,_xlfn.XLOOKUP($C$1,'[1]Pib Pc'!B$1:Q$1,'[1]Pib Pc'!$B$2:$Q$81))</f>
        <v>5980</v>
      </c>
      <c r="E64" s="19" cm="1">
        <f t="array" ref="E64">_xlfn.XLOOKUP(transformación!B55,'[1]IPC Armonizado'!$A$2:$A$250,_xlfn.XLOOKUP($C$1,'[1]IPC Armonizado'!$B$1:$R$1,'[1]IPC Armonizado'!$B$2:$R$250))</f>
        <v>91.51</v>
      </c>
      <c r="F64" s="19" cm="1">
        <f t="array" ref="F64">_xlfn.XLOOKUP(transformación!A55,'[1]Desempleo armonizado'!$A$2:$A$101,_xlfn.XLOOKUP($C$1,'[1]Desempleo armonizado'!$B$1:$Q$1,'[1]Desempleo armonizado'!$B$2:$Q$101))</f>
        <v>9</v>
      </c>
      <c r="G64" s="26" t="str" cm="1">
        <f t="array" ref="G64">IFERROR(_xlfn.XLOOKUP(transformación!$B55,[1]Forwarkeys!$B$2:$B$1000,_xlfn.XLOOKUP($C$1,[1]Forwarkeys!$C$1:$BA$1,[1]Forwarkeys!$C$2:$BA$1000)),"-")</f>
        <v>-</v>
      </c>
      <c r="H64" s="32">
        <f>España!E64</f>
        <v>92.22</v>
      </c>
      <c r="I64" s="3">
        <f>[1]Aeropuerto!S57</f>
        <v>560507</v>
      </c>
      <c r="J64" s="3">
        <f>SUM([1]Mortalidad!B54:P54)</f>
        <v>312686</v>
      </c>
      <c r="K64" s="19" cm="1">
        <f t="array" ref="K64">_xlfn.XLOOKUP(transformación!$B55,'[1]Indice del consumidor'!$A$2:$A$301,_xlfn.XLOOKUP($C$1,'[1]Indice del consumidor'!$B$1:$Q$1,'[1]Indice del consumidor'!$B$2:$Q$301))</f>
        <v>-17.100000000000001</v>
      </c>
      <c r="L64" s="34" t="s">
        <v>702</v>
      </c>
      <c r="M64" s="34" t="s">
        <v>702</v>
      </c>
      <c r="N64" s="34" t="s">
        <v>702</v>
      </c>
      <c r="O64" s="3"/>
      <c r="P64" s="3"/>
    </row>
    <row r="65" spans="1:16" x14ac:dyDescent="0.3">
      <c r="A65" s="2" t="str">
        <f>'Viajeros Hoteles y Apartamet'!A65</f>
        <v>2009</v>
      </c>
      <c r="B65" s="2" t="str">
        <f>'Viajeros Hoteles y Apartamet'!B65</f>
        <v>6</v>
      </c>
      <c r="C65" s="3">
        <f>'Viajeros Hoteles y Apartamet'!C65</f>
        <v>2005553</v>
      </c>
      <c r="D65" s="3" cm="1">
        <f t="array" ref="D65">_xlfn.XLOOKUP(transformación!A56,'[1]Pib Pc'!$A$2:$A$81,_xlfn.XLOOKUP($C$1,'[1]Pib Pc'!B$1:Q$1,'[1]Pib Pc'!$B$2:$Q$81))</f>
        <v>5980</v>
      </c>
      <c r="E65" s="19" cm="1">
        <f t="array" ref="E65">_xlfn.XLOOKUP(transformación!B56,'[1]IPC Armonizado'!$A$2:$A$250,_xlfn.XLOOKUP($C$1,'[1]IPC Armonizado'!$B$1:$R$1,'[1]IPC Armonizado'!$B$2:$R$250))</f>
        <v>91.69</v>
      </c>
      <c r="F65" s="19" cm="1">
        <f t="array" ref="F65">_xlfn.XLOOKUP(transformación!A56,'[1]Desempleo armonizado'!$A$2:$A$101,_xlfn.XLOOKUP($C$1,'[1]Desempleo armonizado'!$B$1:$Q$1,'[1]Desempleo armonizado'!$B$2:$Q$101))</f>
        <v>9</v>
      </c>
      <c r="G65" s="26" t="str" cm="1">
        <f t="array" ref="G65">IFERROR(_xlfn.XLOOKUP(transformación!$B56,[1]Forwarkeys!$B$2:$B$1000,_xlfn.XLOOKUP($C$1,[1]Forwarkeys!$C$1:$BA$1,[1]Forwarkeys!$C$2:$BA$1000)),"-")</f>
        <v>-</v>
      </c>
      <c r="H65" s="32">
        <f>España!E65</f>
        <v>92.68</v>
      </c>
      <c r="I65" s="3">
        <f>[1]Aeropuerto!S58</f>
        <v>561610</v>
      </c>
      <c r="J65" s="3">
        <f>SUM([1]Mortalidad!B55:P55)</f>
        <v>299311</v>
      </c>
      <c r="K65" s="19" cm="1">
        <f t="array" ref="K65">_xlfn.XLOOKUP(transformación!$B56,'[1]Indice del consumidor'!$A$2:$A$301,_xlfn.XLOOKUP($C$1,'[1]Indice del consumidor'!$B$1:$Q$1,'[1]Indice del consumidor'!$B$2:$Q$301))</f>
        <v>-15.8</v>
      </c>
      <c r="L65" s="34" t="s">
        <v>702</v>
      </c>
      <c r="M65" s="34" t="s">
        <v>702</v>
      </c>
      <c r="N65" s="34" t="s">
        <v>702</v>
      </c>
      <c r="O65" s="3"/>
      <c r="P65" s="3"/>
    </row>
    <row r="66" spans="1:16" x14ac:dyDescent="0.3">
      <c r="A66" s="2" t="str">
        <f>'Viajeros Hoteles y Apartamet'!A66</f>
        <v>2009</v>
      </c>
      <c r="B66" s="2" t="str">
        <f>'Viajeros Hoteles y Apartamet'!B66</f>
        <v>7</v>
      </c>
      <c r="C66" s="3">
        <f>'Viajeros Hoteles y Apartamet'!C66</f>
        <v>2452153</v>
      </c>
      <c r="D66" s="3" cm="1">
        <f t="array" ref="D66">_xlfn.XLOOKUP(transformación!A57,'[1]Pib Pc'!$A$2:$A$81,_xlfn.XLOOKUP($C$1,'[1]Pib Pc'!B$1:Q$1,'[1]Pib Pc'!$B$2:$Q$81))</f>
        <v>5980</v>
      </c>
      <c r="E66" s="19" cm="1">
        <f t="array" ref="E66">_xlfn.XLOOKUP(transformación!B57,'[1]IPC Armonizado'!$A$2:$A$250,_xlfn.XLOOKUP($C$1,'[1]IPC Armonizado'!$B$1:$R$1,'[1]IPC Armonizado'!$B$2:$R$250))</f>
        <v>91.19</v>
      </c>
      <c r="F66" s="19" cm="1">
        <f t="array" ref="F66">_xlfn.XLOOKUP(transformación!A57,'[1]Desempleo armonizado'!$A$2:$A$101,_xlfn.XLOOKUP($C$1,'[1]Desempleo armonizado'!$B$1:$Q$1,'[1]Desempleo armonizado'!$B$2:$Q$101))</f>
        <v>9.1</v>
      </c>
      <c r="G66" s="26" t="str" cm="1">
        <f t="array" ref="G66">IFERROR(_xlfn.XLOOKUP(transformación!$B57,[1]Forwarkeys!$B$2:$B$1000,_xlfn.XLOOKUP($C$1,[1]Forwarkeys!$C$1:$BA$1,[1]Forwarkeys!$C$2:$BA$1000)),"-")</f>
        <v>-</v>
      </c>
      <c r="H66" s="32">
        <f>España!E66</f>
        <v>91.92</v>
      </c>
      <c r="I66" s="3">
        <f>[1]Aeropuerto!S59</f>
        <v>664244</v>
      </c>
      <c r="J66" s="3">
        <f>SUM([1]Mortalidad!B56:P56)</f>
        <v>305108</v>
      </c>
      <c r="K66" s="19" cm="1">
        <f t="array" ref="K66">_xlfn.XLOOKUP(transformación!$B57,'[1]Indice del consumidor'!$A$2:$A$301,_xlfn.XLOOKUP($C$1,'[1]Indice del consumidor'!$B$1:$Q$1,'[1]Indice del consumidor'!$B$2:$Q$301))</f>
        <v>-14.7</v>
      </c>
      <c r="L66" s="34" t="s">
        <v>702</v>
      </c>
      <c r="M66" s="34" t="s">
        <v>702</v>
      </c>
      <c r="N66" s="34" t="s">
        <v>702</v>
      </c>
      <c r="O66" s="3"/>
      <c r="P66" s="3"/>
    </row>
    <row r="67" spans="1:16" x14ac:dyDescent="0.3">
      <c r="A67" s="2" t="str">
        <f>'Viajeros Hoteles y Apartamet'!A67</f>
        <v>2009</v>
      </c>
      <c r="B67" s="2" t="str">
        <f>'Viajeros Hoteles y Apartamet'!B67</f>
        <v>8</v>
      </c>
      <c r="C67" s="3">
        <f>'Viajeros Hoteles y Apartamet'!C67</f>
        <v>2797937</v>
      </c>
      <c r="D67" s="3" cm="1">
        <f t="array" ref="D67">_xlfn.XLOOKUP(transformación!A58,'[1]Pib Pc'!$A$2:$A$81,_xlfn.XLOOKUP($C$1,'[1]Pib Pc'!B$1:Q$1,'[1]Pib Pc'!$B$2:$Q$81))</f>
        <v>5980</v>
      </c>
      <c r="E67" s="19" cm="1">
        <f t="array" ref="E67">_xlfn.XLOOKUP(transformación!B58,'[1]IPC Armonizado'!$A$2:$A$250,_xlfn.XLOOKUP($C$1,'[1]IPC Armonizado'!$B$1:$R$1,'[1]IPC Armonizado'!$B$2:$R$250))</f>
        <v>91.42</v>
      </c>
      <c r="F67" s="19" cm="1">
        <f t="array" ref="F67">_xlfn.XLOOKUP(transformación!A58,'[1]Desempleo armonizado'!$A$2:$A$101,_xlfn.XLOOKUP($C$1,'[1]Desempleo armonizado'!$B$1:$Q$1,'[1]Desempleo armonizado'!$B$2:$Q$101))</f>
        <v>9.1</v>
      </c>
      <c r="G67" s="26" t="str" cm="1">
        <f t="array" ref="G67">IFERROR(_xlfn.XLOOKUP(transformación!$B58,[1]Forwarkeys!$B$2:$B$1000,_xlfn.XLOOKUP($C$1,[1]Forwarkeys!$C$1:$BA$1,[1]Forwarkeys!$C$2:$BA$1000)),"-")</f>
        <v>-</v>
      </c>
      <c r="H67" s="32">
        <f>España!E67</f>
        <v>92.29</v>
      </c>
      <c r="I67" s="3">
        <f>[1]Aeropuerto!S60</f>
        <v>630153</v>
      </c>
      <c r="J67" s="3">
        <f>SUM([1]Mortalidad!B57:P57)</f>
        <v>299277</v>
      </c>
      <c r="K67" s="19" cm="1">
        <f t="array" ref="K67">_xlfn.XLOOKUP(transformación!$B58,'[1]Indice del consumidor'!$A$2:$A$301,_xlfn.XLOOKUP($C$1,'[1]Indice del consumidor'!$B$1:$Q$1,'[1]Indice del consumidor'!$B$2:$Q$301))</f>
        <v>-13.4</v>
      </c>
      <c r="L67" s="34" t="s">
        <v>702</v>
      </c>
      <c r="M67" s="34" t="s">
        <v>702</v>
      </c>
      <c r="N67" s="34" t="s">
        <v>702</v>
      </c>
      <c r="O67" s="3"/>
      <c r="P67" s="3"/>
    </row>
    <row r="68" spans="1:16" x14ac:dyDescent="0.3">
      <c r="A68" s="2" t="str">
        <f>'Viajeros Hoteles y Apartamet'!A68</f>
        <v>2009</v>
      </c>
      <c r="B68" s="2" t="str">
        <f>'Viajeros Hoteles y Apartamet'!B68</f>
        <v>9</v>
      </c>
      <c r="C68" s="3">
        <f>'Viajeros Hoteles y Apartamet'!C68</f>
        <v>2046699</v>
      </c>
      <c r="D68" s="3" cm="1">
        <f t="array" ref="D68">_xlfn.XLOOKUP(transformación!A59,'[1]Pib Pc'!$A$2:$A$81,_xlfn.XLOOKUP($C$1,'[1]Pib Pc'!B$1:Q$1,'[1]Pib Pc'!$B$2:$Q$81))</f>
        <v>5980</v>
      </c>
      <c r="E68" s="19" cm="1">
        <f t="array" ref="E68">_xlfn.XLOOKUP(transformación!B59,'[1]IPC Armonizado'!$A$2:$A$250,_xlfn.XLOOKUP($C$1,'[1]IPC Armonizado'!$B$1:$R$1,'[1]IPC Armonizado'!$B$2:$R$250))</f>
        <v>91.44</v>
      </c>
      <c r="F68" s="19" cm="1">
        <f t="array" ref="F68">_xlfn.XLOOKUP(transformación!A59,'[1]Desempleo armonizado'!$A$2:$A$101,_xlfn.XLOOKUP($C$1,'[1]Desempleo armonizado'!$B$1:$Q$1,'[1]Desempleo armonizado'!$B$2:$Q$101))</f>
        <v>9.1</v>
      </c>
      <c r="G68" s="26" t="str" cm="1">
        <f t="array" ref="G68">IFERROR(_xlfn.XLOOKUP(transformación!$B59,[1]Forwarkeys!$B$2:$B$1000,_xlfn.XLOOKUP($C$1,[1]Forwarkeys!$C$1:$BA$1,[1]Forwarkeys!$C$2:$BA$1000)),"-")</f>
        <v>-</v>
      </c>
      <c r="H68" s="32">
        <f>España!E68</f>
        <v>92.06</v>
      </c>
      <c r="I68" s="3">
        <f>[1]Aeropuerto!S61</f>
        <v>566229</v>
      </c>
      <c r="J68" s="3">
        <f>SUM([1]Mortalidad!B58:P58)</f>
        <v>293559</v>
      </c>
      <c r="K68" s="19" cm="1">
        <f t="array" ref="K68">_xlfn.XLOOKUP(transformación!$B59,'[1]Indice del consumidor'!$A$2:$A$301,_xlfn.XLOOKUP($C$1,'[1]Indice del consumidor'!$B$1:$Q$1,'[1]Indice del consumidor'!$B$2:$Q$301))</f>
        <v>-12.2</v>
      </c>
      <c r="L68" s="34" t="s">
        <v>702</v>
      </c>
      <c r="M68" s="34" t="s">
        <v>702</v>
      </c>
      <c r="N68" s="34" t="s">
        <v>702</v>
      </c>
      <c r="O68" s="3"/>
      <c r="P68" s="3"/>
    </row>
    <row r="69" spans="1:16" x14ac:dyDescent="0.3">
      <c r="A69" s="2" t="str">
        <f>'Viajeros Hoteles y Apartamet'!A69</f>
        <v>2009</v>
      </c>
      <c r="B69" s="2" t="str">
        <f>'Viajeros Hoteles y Apartamet'!B69</f>
        <v>10</v>
      </c>
      <c r="C69" s="3">
        <f>'Viajeros Hoteles y Apartamet'!C69</f>
        <v>1656189</v>
      </c>
      <c r="D69" s="3" cm="1">
        <f t="array" ref="D69">_xlfn.XLOOKUP(transformación!A60,'[1]Pib Pc'!$A$2:$A$81,_xlfn.XLOOKUP($C$1,'[1]Pib Pc'!B$1:Q$1,'[1]Pib Pc'!$B$2:$Q$81))</f>
        <v>6310</v>
      </c>
      <c r="E69" s="19" cm="1">
        <f t="array" ref="E69">_xlfn.XLOOKUP(transformación!B60,'[1]IPC Armonizado'!$A$2:$A$250,_xlfn.XLOOKUP($C$1,'[1]IPC Armonizado'!$B$1:$R$1,'[1]IPC Armonizado'!$B$2:$R$250))</f>
        <v>91.63</v>
      </c>
      <c r="F69" s="19" cm="1">
        <f t="array" ref="F69">_xlfn.XLOOKUP(transformación!A60,'[1]Desempleo armonizado'!$A$2:$A$101,_xlfn.XLOOKUP($C$1,'[1]Desempleo armonizado'!$B$1:$Q$1,'[1]Desempleo armonizado'!$B$2:$Q$101))</f>
        <v>9.6</v>
      </c>
      <c r="G69" s="26" t="str" cm="1">
        <f t="array" ref="G69">IFERROR(_xlfn.XLOOKUP(transformación!$B60,[1]Forwarkeys!$B$2:$B$1000,_xlfn.XLOOKUP($C$1,[1]Forwarkeys!$C$1:$BA$1,[1]Forwarkeys!$C$2:$BA$1000)),"-")</f>
        <v>-</v>
      </c>
      <c r="H69" s="32">
        <f>España!E69</f>
        <v>92.71</v>
      </c>
      <c r="I69" s="3">
        <f>[1]Aeropuerto!S62</f>
        <v>505219</v>
      </c>
      <c r="J69" s="3">
        <f>SUM([1]Mortalidad!B59:P59)</f>
        <v>322370</v>
      </c>
      <c r="K69" s="19" cm="1">
        <f t="array" ref="K69">_xlfn.XLOOKUP(transformación!$B60,'[1]Indice del consumidor'!$A$2:$A$301,_xlfn.XLOOKUP($C$1,'[1]Indice del consumidor'!$B$1:$Q$1,'[1]Indice del consumidor'!$B$2:$Q$301))</f>
        <v>-12.3</v>
      </c>
      <c r="L69" s="34" t="s">
        <v>702</v>
      </c>
      <c r="M69" s="34" t="s">
        <v>702</v>
      </c>
      <c r="N69" s="34" t="s">
        <v>702</v>
      </c>
      <c r="O69" s="3"/>
      <c r="P69" s="3"/>
    </row>
    <row r="70" spans="1:16" x14ac:dyDescent="0.3">
      <c r="A70" s="2" t="str">
        <f>'Viajeros Hoteles y Apartamet'!A70</f>
        <v>2009</v>
      </c>
      <c r="B70" s="2" t="str">
        <f>'Viajeros Hoteles y Apartamet'!B70</f>
        <v>11</v>
      </c>
      <c r="C70" s="3">
        <f>'Viajeros Hoteles y Apartamet'!C70</f>
        <v>914415</v>
      </c>
      <c r="D70" s="3" cm="1">
        <f t="array" ref="D70">_xlfn.XLOOKUP(transformación!A61,'[1]Pib Pc'!$A$2:$A$81,_xlfn.XLOOKUP($C$1,'[1]Pib Pc'!B$1:Q$1,'[1]Pib Pc'!$B$2:$Q$81))</f>
        <v>6310</v>
      </c>
      <c r="E70" s="19" cm="1">
        <f t="array" ref="E70">_xlfn.XLOOKUP(transformación!B61,'[1]IPC Armonizado'!$A$2:$A$250,_xlfn.XLOOKUP($C$1,'[1]IPC Armonizado'!$B$1:$R$1,'[1]IPC Armonizado'!$B$2:$R$250))</f>
        <v>91.76</v>
      </c>
      <c r="F70" s="19" cm="1">
        <f t="array" ref="F70">_xlfn.XLOOKUP(transformación!A61,'[1]Desempleo armonizado'!$A$2:$A$101,_xlfn.XLOOKUP($C$1,'[1]Desempleo armonizado'!$B$1:$Q$1,'[1]Desempleo armonizado'!$B$2:$Q$101))</f>
        <v>9.6</v>
      </c>
      <c r="G70" s="26" t="str" cm="1">
        <f t="array" ref="G70">IFERROR(_xlfn.XLOOKUP(transformación!$B61,[1]Forwarkeys!$B$2:$B$1000,_xlfn.XLOOKUP($C$1,[1]Forwarkeys!$C$1:$BA$1,[1]Forwarkeys!$C$2:$BA$1000)),"-")</f>
        <v>-</v>
      </c>
      <c r="H70" s="32">
        <f>España!E70</f>
        <v>93.21</v>
      </c>
      <c r="I70" s="3">
        <f>[1]Aeropuerto!S63</f>
        <v>294487</v>
      </c>
      <c r="J70" s="3">
        <f>SUM([1]Mortalidad!B60:P60)</f>
        <v>320844</v>
      </c>
      <c r="K70" s="19" cm="1">
        <f t="array" ref="K70">_xlfn.XLOOKUP(transformación!$B61,'[1]Indice del consumidor'!$A$2:$A$301,_xlfn.XLOOKUP($C$1,'[1]Indice del consumidor'!$B$1:$Q$1,'[1]Indice del consumidor'!$B$2:$Q$301))</f>
        <v>-12.4</v>
      </c>
      <c r="L70" s="34" t="s">
        <v>702</v>
      </c>
      <c r="M70" s="34" t="s">
        <v>702</v>
      </c>
      <c r="N70" s="34" t="s">
        <v>702</v>
      </c>
      <c r="O70" s="3"/>
      <c r="P70" s="3"/>
    </row>
    <row r="71" spans="1:16" x14ac:dyDescent="0.3">
      <c r="A71" s="2" t="str">
        <f>'Viajeros Hoteles y Apartamet'!A71</f>
        <v>2009</v>
      </c>
      <c r="B71" s="2" t="str">
        <f>'Viajeros Hoteles y Apartamet'!B71</f>
        <v>12</v>
      </c>
      <c r="C71" s="3">
        <f>'Viajeros Hoteles y Apartamet'!C71</f>
        <v>762340</v>
      </c>
      <c r="D71" s="3" cm="1">
        <f t="array" ref="D71">_xlfn.XLOOKUP(transformación!A62,'[1]Pib Pc'!$A$2:$A$81,_xlfn.XLOOKUP($C$1,'[1]Pib Pc'!B$1:Q$1,'[1]Pib Pc'!$B$2:$Q$81))</f>
        <v>6310</v>
      </c>
      <c r="E71" s="19" cm="1">
        <f t="array" ref="E71">_xlfn.XLOOKUP(transformación!B62,'[1]IPC Armonizado'!$A$2:$A$250,_xlfn.XLOOKUP($C$1,'[1]IPC Armonizado'!$B$1:$R$1,'[1]IPC Armonizado'!$B$2:$R$250))</f>
        <v>92</v>
      </c>
      <c r="F71" s="19" cm="1">
        <f t="array" ref="F71">_xlfn.XLOOKUP(transformación!A62,'[1]Desempleo armonizado'!$A$2:$A$101,_xlfn.XLOOKUP($C$1,'[1]Desempleo armonizado'!$B$1:$Q$1,'[1]Desempleo armonizado'!$B$2:$Q$101))</f>
        <v>9.6</v>
      </c>
      <c r="G71" s="26" t="str" cm="1">
        <f t="array" ref="G71">IFERROR(_xlfn.XLOOKUP(transformación!$B62,[1]Forwarkeys!$B$2:$B$1000,_xlfn.XLOOKUP($C$1,[1]Forwarkeys!$C$1:$BA$1,[1]Forwarkeys!$C$2:$BA$1000)),"-")</f>
        <v>-</v>
      </c>
      <c r="H71" s="32">
        <f>España!E71</f>
        <v>93.19</v>
      </c>
      <c r="I71" s="3">
        <f>[1]Aeropuerto!S64</f>
        <v>308037</v>
      </c>
      <c r="J71" s="3">
        <f>SUM([1]Mortalidad!B61:P61)</f>
        <v>353105</v>
      </c>
      <c r="K71" s="19" cm="1">
        <f t="array" ref="K71">_xlfn.XLOOKUP(transformación!$B62,'[1]Indice del consumidor'!$A$2:$A$301,_xlfn.XLOOKUP($C$1,'[1]Indice del consumidor'!$B$1:$Q$1,'[1]Indice del consumidor'!$B$2:$Q$301))</f>
        <v>-11.9</v>
      </c>
      <c r="L71" s="34" t="s">
        <v>702</v>
      </c>
      <c r="M71" s="34" t="s">
        <v>702</v>
      </c>
      <c r="N71" s="34" t="s">
        <v>702</v>
      </c>
      <c r="O71" s="3"/>
      <c r="P71" s="3"/>
    </row>
    <row r="72" spans="1:16" x14ac:dyDescent="0.3">
      <c r="A72" s="2" t="str">
        <f>'Viajeros Hoteles y Apartamet'!A72</f>
        <v>2010</v>
      </c>
      <c r="B72" s="2" t="str">
        <f>'Viajeros Hoteles y Apartamet'!B72</f>
        <v>1</v>
      </c>
      <c r="C72" s="3">
        <f>'Viajeros Hoteles y Apartamet'!C72</f>
        <v>720572</v>
      </c>
      <c r="D72" s="3" cm="1">
        <f t="array" ref="D72">_xlfn.XLOOKUP(transformación!A63,'[1]Pib Pc'!$A$2:$A$81,_xlfn.XLOOKUP($C$1,'[1]Pib Pc'!B$1:Q$1,'[1]Pib Pc'!$B$2:$Q$81))</f>
        <v>5930</v>
      </c>
      <c r="E72" s="19" cm="1">
        <f t="array" ref="E72">_xlfn.XLOOKUP(transformación!B63,'[1]IPC Armonizado'!$A$2:$A$250,_xlfn.XLOOKUP($C$1,'[1]IPC Armonizado'!$B$1:$R$1,'[1]IPC Armonizado'!$B$2:$R$250))</f>
        <v>91.51</v>
      </c>
      <c r="F72" s="19" cm="1">
        <f t="array" ref="F72">_xlfn.XLOOKUP(transformación!A63,'[1]Desempleo armonizado'!$A$2:$A$101,_xlfn.XLOOKUP($C$1,'[1]Desempleo armonizado'!$B$1:$Q$1,'[1]Desempleo armonizado'!$B$2:$Q$101))</f>
        <v>10.4</v>
      </c>
      <c r="G72" s="26" t="str" cm="1">
        <f t="array" ref="G72">IFERROR(_xlfn.XLOOKUP(transformación!$B63,[1]Forwarkeys!$B$2:$B$1000,_xlfn.XLOOKUP($C$1,[1]Forwarkeys!$C$1:$BA$1,[1]Forwarkeys!$C$2:$BA$1000)),"-")</f>
        <v>-</v>
      </c>
      <c r="H72" s="32">
        <f>España!E72</f>
        <v>91.82</v>
      </c>
      <c r="I72" s="3">
        <f>[1]Aeropuerto!S65</f>
        <v>253196</v>
      </c>
      <c r="J72" s="3">
        <f>SUM([1]Mortalidad!B62:P62)</f>
        <v>365162</v>
      </c>
      <c r="K72" s="19" cm="1">
        <f t="array" ref="K72">_xlfn.XLOOKUP(transformación!$B63,'[1]Indice del consumidor'!$A$2:$A$301,_xlfn.XLOOKUP($C$1,'[1]Indice del consumidor'!$B$1:$Q$1,'[1]Indice del consumidor'!$B$2:$Q$301))</f>
        <v>-11.6</v>
      </c>
      <c r="L72" s="34" t="s">
        <v>702</v>
      </c>
      <c r="M72" s="34" t="s">
        <v>702</v>
      </c>
      <c r="N72" s="34" t="s">
        <v>702</v>
      </c>
      <c r="O72" s="3"/>
      <c r="P72" s="3"/>
    </row>
    <row r="73" spans="1:16" x14ac:dyDescent="0.3">
      <c r="A73" s="2" t="str">
        <f>'Viajeros Hoteles y Apartamet'!A73</f>
        <v>2010</v>
      </c>
      <c r="B73" s="2" t="str">
        <f>'Viajeros Hoteles y Apartamet'!B73</f>
        <v>2</v>
      </c>
      <c r="C73" s="3">
        <f>'Viajeros Hoteles y Apartamet'!C73</f>
        <v>915723</v>
      </c>
      <c r="D73" s="3" cm="1">
        <f t="array" ref="D73">_xlfn.XLOOKUP(transformación!A64,'[1]Pib Pc'!$A$2:$A$81,_xlfn.XLOOKUP($C$1,'[1]Pib Pc'!B$1:Q$1,'[1]Pib Pc'!$B$2:$Q$81))</f>
        <v>5930</v>
      </c>
      <c r="E73" s="19" cm="1">
        <f t="array" ref="E73">_xlfn.XLOOKUP(transformación!B64,'[1]IPC Armonizado'!$A$2:$A$250,_xlfn.XLOOKUP($C$1,'[1]IPC Armonizado'!$B$1:$R$1,'[1]IPC Armonizado'!$B$2:$R$250))</f>
        <v>91.79</v>
      </c>
      <c r="F73" s="19" cm="1">
        <f t="array" ref="F73">_xlfn.XLOOKUP(transformación!A64,'[1]Desempleo armonizado'!$A$2:$A$101,_xlfn.XLOOKUP($C$1,'[1]Desempleo armonizado'!$B$1:$Q$1,'[1]Desempleo armonizado'!$B$2:$Q$101))</f>
        <v>10.4</v>
      </c>
      <c r="G73" s="26" t="str" cm="1">
        <f t="array" ref="G73">IFERROR(_xlfn.XLOOKUP(transformación!$B64,[1]Forwarkeys!$B$2:$B$1000,_xlfn.XLOOKUP($C$1,[1]Forwarkeys!$C$1:$BA$1,[1]Forwarkeys!$C$2:$BA$1000)),"-")</f>
        <v>-</v>
      </c>
      <c r="H73" s="32">
        <f>España!E73</f>
        <v>91.61</v>
      </c>
      <c r="I73" s="3">
        <f>[1]Aeropuerto!S66</f>
        <v>291932</v>
      </c>
      <c r="J73" s="3">
        <f>SUM([1]Mortalidad!B63:P63)</f>
        <v>327743</v>
      </c>
      <c r="K73" s="19" cm="1">
        <f t="array" ref="K73">_xlfn.XLOOKUP(transformación!$B64,'[1]Indice del consumidor'!$A$2:$A$301,_xlfn.XLOOKUP($C$1,'[1]Indice del consumidor'!$B$1:$Q$1,'[1]Indice del consumidor'!$B$2:$Q$301))</f>
        <v>-13.3</v>
      </c>
      <c r="L73" s="34" t="s">
        <v>702</v>
      </c>
      <c r="M73" s="34" t="s">
        <v>702</v>
      </c>
      <c r="N73" s="34" t="s">
        <v>702</v>
      </c>
      <c r="O73" s="3"/>
      <c r="P73" s="3"/>
    </row>
    <row r="74" spans="1:16" x14ac:dyDescent="0.3">
      <c r="A74" s="2" t="str">
        <f>'Viajeros Hoteles y Apartamet'!A74</f>
        <v>2010</v>
      </c>
      <c r="B74" s="2" t="str">
        <f>'Viajeros Hoteles y Apartamet'!B74</f>
        <v>3</v>
      </c>
      <c r="C74" s="3">
        <f>'Viajeros Hoteles y Apartamet'!C74</f>
        <v>1231736</v>
      </c>
      <c r="D74" s="3" cm="1">
        <f t="array" ref="D74">_xlfn.XLOOKUP(transformación!A65,'[1]Pib Pc'!$A$2:$A$81,_xlfn.XLOOKUP($C$1,'[1]Pib Pc'!B$1:Q$1,'[1]Pib Pc'!$B$2:$Q$81))</f>
        <v>5930</v>
      </c>
      <c r="E74" s="19" cm="1">
        <f t="array" ref="E74">_xlfn.XLOOKUP(transformación!B65,'[1]IPC Armonizado'!$A$2:$A$250,_xlfn.XLOOKUP($C$1,'[1]IPC Armonizado'!$B$1:$R$1,'[1]IPC Armonizado'!$B$2:$R$250))</f>
        <v>92.68</v>
      </c>
      <c r="F74" s="19" cm="1">
        <f t="array" ref="F74">_xlfn.XLOOKUP(transformación!A65,'[1]Desempleo armonizado'!$A$2:$A$101,_xlfn.XLOOKUP($C$1,'[1]Desempleo armonizado'!$B$1:$Q$1,'[1]Desempleo armonizado'!$B$2:$Q$101))</f>
        <v>10.4</v>
      </c>
      <c r="G74" s="26" t="str" cm="1">
        <f t="array" ref="G74">IFERROR(_xlfn.XLOOKUP(transformación!$B65,[1]Forwarkeys!$B$2:$B$1000,_xlfn.XLOOKUP($C$1,[1]Forwarkeys!$C$1:$BA$1,[1]Forwarkeys!$C$2:$BA$1000)),"-")</f>
        <v>-</v>
      </c>
      <c r="H74" s="32">
        <f>España!E74</f>
        <v>93.8</v>
      </c>
      <c r="I74" s="3">
        <f>[1]Aeropuerto!S67</f>
        <v>399857</v>
      </c>
      <c r="J74" s="3">
        <f>SUM([1]Mortalidad!B64:P64)</f>
        <v>349041</v>
      </c>
      <c r="K74" s="19" cm="1">
        <f t="array" ref="K74">_xlfn.XLOOKUP(transformación!$B65,'[1]Indice del consumidor'!$A$2:$A$301,_xlfn.XLOOKUP($C$1,'[1]Indice del consumidor'!$B$1:$Q$1,'[1]Indice del consumidor'!$B$2:$Q$301))</f>
        <v>-13.7</v>
      </c>
      <c r="L74" s="34" t="s">
        <v>702</v>
      </c>
      <c r="M74" s="34" t="s">
        <v>702</v>
      </c>
      <c r="N74" s="34" t="s">
        <v>702</v>
      </c>
      <c r="O74" s="3"/>
      <c r="P74" s="3"/>
    </row>
    <row r="75" spans="1:16" x14ac:dyDescent="0.3">
      <c r="A75" s="2" t="str">
        <f>'Viajeros Hoteles y Apartamet'!A75</f>
        <v>2010</v>
      </c>
      <c r="B75" s="2" t="str">
        <f>'Viajeros Hoteles y Apartamet'!B75</f>
        <v>4</v>
      </c>
      <c r="C75" s="3">
        <f>'Viajeros Hoteles y Apartamet'!C75</f>
        <v>1566898</v>
      </c>
      <c r="D75" s="3" cm="1">
        <f t="array" ref="D75">_xlfn.XLOOKUP(transformación!A66,'[1]Pib Pc'!$A$2:$A$81,_xlfn.XLOOKUP($C$1,'[1]Pib Pc'!B$1:Q$1,'[1]Pib Pc'!$B$2:$Q$81))</f>
        <v>6210</v>
      </c>
      <c r="E75" s="19" cm="1">
        <f t="array" ref="E75">_xlfn.XLOOKUP(transformación!B66,'[1]IPC Armonizado'!$A$2:$A$250,_xlfn.XLOOKUP($C$1,'[1]IPC Armonizado'!$B$1:$R$1,'[1]IPC Armonizado'!$B$2:$R$250))</f>
        <v>93.06</v>
      </c>
      <c r="F75" s="19" cm="1">
        <f t="array" ref="F75">_xlfn.XLOOKUP(transformación!A66,'[1]Desempleo armonizado'!$A$2:$A$101,_xlfn.XLOOKUP($C$1,'[1]Desempleo armonizado'!$B$1:$Q$1,'[1]Desempleo armonizado'!$B$2:$Q$101))</f>
        <v>9.8000000000000007</v>
      </c>
      <c r="G75" s="26" t="str" cm="1">
        <f t="array" ref="G75">IFERROR(_xlfn.XLOOKUP(transformación!$B66,[1]Forwarkeys!$B$2:$B$1000,_xlfn.XLOOKUP($C$1,[1]Forwarkeys!$C$1:$BA$1,[1]Forwarkeys!$C$2:$BA$1000)),"-")</f>
        <v>-</v>
      </c>
      <c r="H75" s="32">
        <f>España!E75</f>
        <v>94.46</v>
      </c>
      <c r="I75" s="3">
        <f>[1]Aeropuerto!S68</f>
        <v>434968</v>
      </c>
      <c r="J75" s="3">
        <f>SUM([1]Mortalidad!B65:P65)</f>
        <v>320517</v>
      </c>
      <c r="K75" s="19" cm="1">
        <f t="array" ref="K75">_xlfn.XLOOKUP(transformación!$B66,'[1]Indice del consumidor'!$A$2:$A$301,_xlfn.XLOOKUP($C$1,'[1]Indice del consumidor'!$B$1:$Q$1,'[1]Indice del consumidor'!$B$2:$Q$301))</f>
        <v>-12.1</v>
      </c>
      <c r="L75" s="34" t="s">
        <v>702</v>
      </c>
      <c r="M75" s="34" t="s">
        <v>702</v>
      </c>
      <c r="N75" s="34" t="s">
        <v>702</v>
      </c>
      <c r="O75" s="3"/>
      <c r="P75" s="3"/>
    </row>
    <row r="76" spans="1:16" x14ac:dyDescent="0.3">
      <c r="A76" s="2" t="str">
        <f>'Viajeros Hoteles y Apartamet'!A76</f>
        <v>2010</v>
      </c>
      <c r="B76" s="2" t="str">
        <f>'Viajeros Hoteles y Apartamet'!B76</f>
        <v>5</v>
      </c>
      <c r="C76" s="3">
        <f>'Viajeros Hoteles y Apartamet'!C76</f>
        <v>1708376</v>
      </c>
      <c r="D76" s="3" cm="1">
        <f t="array" ref="D76">_xlfn.XLOOKUP(transformación!A67,'[1]Pib Pc'!$A$2:$A$81,_xlfn.XLOOKUP($C$1,'[1]Pib Pc'!B$1:Q$1,'[1]Pib Pc'!$B$2:$Q$81))</f>
        <v>6210</v>
      </c>
      <c r="E76" s="19" cm="1">
        <f t="array" ref="E76">_xlfn.XLOOKUP(transformación!B67,'[1]IPC Armonizado'!$A$2:$A$250,_xlfn.XLOOKUP($C$1,'[1]IPC Armonizado'!$B$1:$R$1,'[1]IPC Armonizado'!$B$2:$R$250))</f>
        <v>93.18</v>
      </c>
      <c r="F76" s="19" cm="1">
        <f t="array" ref="F76">_xlfn.XLOOKUP(transformación!A67,'[1]Desempleo armonizado'!$A$2:$A$101,_xlfn.XLOOKUP($C$1,'[1]Desempleo armonizado'!$B$1:$Q$1,'[1]Desempleo armonizado'!$B$2:$Q$101))</f>
        <v>9.8000000000000007</v>
      </c>
      <c r="G76" s="26" t="str" cm="1">
        <f t="array" ref="G76">IFERROR(_xlfn.XLOOKUP(transformación!$B67,[1]Forwarkeys!$B$2:$B$1000,_xlfn.XLOOKUP($C$1,[1]Forwarkeys!$C$1:$BA$1,[1]Forwarkeys!$C$2:$BA$1000)),"-")</f>
        <v>-</v>
      </c>
      <c r="H76" s="32">
        <f>España!E76</f>
        <v>94.49</v>
      </c>
      <c r="I76" s="3">
        <f>[1]Aeropuerto!S69</f>
        <v>546506</v>
      </c>
      <c r="J76" s="3">
        <f>SUM([1]Mortalidad!B66:P66)</f>
        <v>316335</v>
      </c>
      <c r="K76" s="19" cm="1">
        <f t="array" ref="K76">_xlfn.XLOOKUP(transformación!$B67,'[1]Indice del consumidor'!$A$2:$A$301,_xlfn.XLOOKUP($C$1,'[1]Indice del consumidor'!$B$1:$Q$1,'[1]Indice del consumidor'!$B$2:$Q$301))</f>
        <v>-14.6</v>
      </c>
      <c r="L76" s="34" t="s">
        <v>702</v>
      </c>
      <c r="M76" s="34" t="s">
        <v>702</v>
      </c>
      <c r="N76" s="34" t="s">
        <v>702</v>
      </c>
      <c r="O76" s="3"/>
      <c r="P76" s="3"/>
    </row>
    <row r="77" spans="1:16" x14ac:dyDescent="0.3">
      <c r="A77" s="2" t="str">
        <f>'Viajeros Hoteles y Apartamet'!A77</f>
        <v>2010</v>
      </c>
      <c r="B77" s="2" t="str">
        <f>'Viajeros Hoteles y Apartamet'!B77</f>
        <v>6</v>
      </c>
      <c r="C77" s="3">
        <f>'Viajeros Hoteles y Apartamet'!C77</f>
        <v>1910238</v>
      </c>
      <c r="D77" s="3" cm="1">
        <f t="array" ref="D77">_xlfn.XLOOKUP(transformación!A68,'[1]Pib Pc'!$A$2:$A$81,_xlfn.XLOOKUP($C$1,'[1]Pib Pc'!B$1:Q$1,'[1]Pib Pc'!$B$2:$Q$81))</f>
        <v>6210</v>
      </c>
      <c r="E77" s="19" cm="1">
        <f t="array" ref="E77">_xlfn.XLOOKUP(transformación!B68,'[1]IPC Armonizado'!$A$2:$A$250,_xlfn.XLOOKUP($C$1,'[1]IPC Armonizado'!$B$1:$R$1,'[1]IPC Armonizado'!$B$2:$R$250))</f>
        <v>93.2</v>
      </c>
      <c r="F77" s="19" cm="1">
        <f t="array" ref="F77">_xlfn.XLOOKUP(transformación!A68,'[1]Desempleo armonizado'!$A$2:$A$101,_xlfn.XLOOKUP($C$1,'[1]Desempleo armonizado'!$B$1:$Q$1,'[1]Desempleo armonizado'!$B$2:$Q$101))</f>
        <v>9.8000000000000007</v>
      </c>
      <c r="G77" s="26" t="str" cm="1">
        <f t="array" ref="G77">IFERROR(_xlfn.XLOOKUP(transformación!$B68,[1]Forwarkeys!$B$2:$B$1000,_xlfn.XLOOKUP($C$1,[1]Forwarkeys!$C$1:$BA$1,[1]Forwarkeys!$C$2:$BA$1000)),"-")</f>
        <v>-</v>
      </c>
      <c r="H77" s="32">
        <f>España!E77</f>
        <v>94.6</v>
      </c>
      <c r="I77" s="3">
        <f>[1]Aeropuerto!S70</f>
        <v>568714</v>
      </c>
      <c r="J77" s="3">
        <f>SUM([1]Mortalidad!B67:P67)</f>
        <v>307165</v>
      </c>
      <c r="K77" s="19" cm="1">
        <f t="array" ref="K77">_xlfn.XLOOKUP(transformación!$B68,'[1]Indice del consumidor'!$A$2:$A$301,_xlfn.XLOOKUP($C$1,'[1]Indice del consumidor'!$B$1:$Q$1,'[1]Indice del consumidor'!$B$2:$Q$301))</f>
        <v>-15.2</v>
      </c>
      <c r="L77" s="34" t="s">
        <v>702</v>
      </c>
      <c r="M77" s="34" t="s">
        <v>702</v>
      </c>
      <c r="N77" s="34" t="s">
        <v>702</v>
      </c>
      <c r="O77" s="3"/>
      <c r="P77" s="3"/>
    </row>
    <row r="78" spans="1:16" x14ac:dyDescent="0.3">
      <c r="A78" s="2" t="str">
        <f>'Viajeros Hoteles y Apartamet'!A78</f>
        <v>2010</v>
      </c>
      <c r="B78" s="2" t="str">
        <f>'Viajeros Hoteles y Apartamet'!B78</f>
        <v>7</v>
      </c>
      <c r="C78" s="3">
        <f>'Viajeros Hoteles y Apartamet'!C78</f>
        <v>2587304</v>
      </c>
      <c r="D78" s="3" cm="1">
        <f t="array" ref="D78">_xlfn.XLOOKUP(transformación!A69,'[1]Pib Pc'!$A$2:$A$81,_xlfn.XLOOKUP($C$1,'[1]Pib Pc'!B$1:Q$1,'[1]Pib Pc'!$B$2:$Q$81))</f>
        <v>6210</v>
      </c>
      <c r="E78" s="19" cm="1">
        <f t="array" ref="E78">_xlfn.XLOOKUP(transformación!B69,'[1]IPC Armonizado'!$A$2:$A$250,_xlfn.XLOOKUP($C$1,'[1]IPC Armonizado'!$B$1:$R$1,'[1]IPC Armonizado'!$B$2:$R$250))</f>
        <v>92.93</v>
      </c>
      <c r="F78" s="19" cm="1">
        <f t="array" ref="F78">_xlfn.XLOOKUP(transformación!A69,'[1]Desempleo armonizado'!$A$2:$A$101,_xlfn.XLOOKUP($C$1,'[1]Desempleo armonizado'!$B$1:$Q$1,'[1]Desempleo armonizado'!$B$2:$Q$101))</f>
        <v>9.4</v>
      </c>
      <c r="G78" s="26" t="str" cm="1">
        <f t="array" ref="G78">IFERROR(_xlfn.XLOOKUP(transformación!$B69,[1]Forwarkeys!$B$2:$B$1000,_xlfn.XLOOKUP($C$1,[1]Forwarkeys!$C$1:$BA$1,[1]Forwarkeys!$C$2:$BA$1000)),"-")</f>
        <v>-</v>
      </c>
      <c r="H78" s="32">
        <f>España!E78</f>
        <v>93.54</v>
      </c>
      <c r="I78" s="3">
        <f>[1]Aeropuerto!S71</f>
        <v>722978</v>
      </c>
      <c r="J78" s="3">
        <f>SUM([1]Mortalidad!B68:P68)</f>
        <v>323165</v>
      </c>
      <c r="K78" s="19" cm="1">
        <f t="array" ref="K78">_xlfn.XLOOKUP(transformación!$B69,'[1]Indice del consumidor'!$A$2:$A$301,_xlfn.XLOOKUP($C$1,'[1]Indice del consumidor'!$B$1:$Q$1,'[1]Indice del consumidor'!$B$2:$Q$301))</f>
        <v>-13.5</v>
      </c>
      <c r="L78" s="34" t="s">
        <v>702</v>
      </c>
      <c r="M78" s="34" t="s">
        <v>702</v>
      </c>
      <c r="N78" s="34" t="s">
        <v>702</v>
      </c>
      <c r="O78" s="3"/>
      <c r="P78" s="3"/>
    </row>
    <row r="79" spans="1:16" x14ac:dyDescent="0.3">
      <c r="A79" s="2" t="str">
        <f>'Viajeros Hoteles y Apartamet'!A79</f>
        <v>2010</v>
      </c>
      <c r="B79" s="2" t="str">
        <f>'Viajeros Hoteles y Apartamet'!B79</f>
        <v>8</v>
      </c>
      <c r="C79" s="3">
        <f>'Viajeros Hoteles y Apartamet'!C79</f>
        <v>2906735</v>
      </c>
      <c r="D79" s="3" cm="1">
        <f t="array" ref="D79">_xlfn.XLOOKUP(transformación!A70,'[1]Pib Pc'!$A$2:$A$81,_xlfn.XLOOKUP($C$1,'[1]Pib Pc'!B$1:Q$1,'[1]Pib Pc'!$B$2:$Q$81))</f>
        <v>6210</v>
      </c>
      <c r="E79" s="19" cm="1">
        <f t="array" ref="E79">_xlfn.XLOOKUP(transformación!B70,'[1]IPC Armonizado'!$A$2:$A$250,_xlfn.XLOOKUP($C$1,'[1]IPC Armonizado'!$B$1:$R$1,'[1]IPC Armonizado'!$B$2:$R$250))</f>
        <v>93.06</v>
      </c>
      <c r="F79" s="19" cm="1">
        <f t="array" ref="F79">_xlfn.XLOOKUP(transformación!A70,'[1]Desempleo armonizado'!$A$2:$A$101,_xlfn.XLOOKUP($C$1,'[1]Desempleo armonizado'!$B$1:$Q$1,'[1]Desempleo armonizado'!$B$2:$Q$101))</f>
        <v>9.4</v>
      </c>
      <c r="G79" s="26" t="str" cm="1">
        <f t="array" ref="G79">IFERROR(_xlfn.XLOOKUP(transformación!$B70,[1]Forwarkeys!$B$2:$B$1000,_xlfn.XLOOKUP($C$1,[1]Forwarkeys!$C$1:$BA$1,[1]Forwarkeys!$C$2:$BA$1000)),"-")</f>
        <v>-</v>
      </c>
      <c r="H79" s="32">
        <f>España!E79</f>
        <v>93.75</v>
      </c>
      <c r="I79" s="3">
        <f>[1]Aeropuerto!S72</f>
        <v>675464</v>
      </c>
      <c r="J79" s="3">
        <f>SUM([1]Mortalidad!B69:P69)</f>
        <v>304244</v>
      </c>
      <c r="K79" s="19" cm="1">
        <f t="array" ref="K79">_xlfn.XLOOKUP(transformación!$B70,'[1]Indice del consumidor'!$A$2:$A$301,_xlfn.XLOOKUP($C$1,'[1]Indice del consumidor'!$B$1:$Q$1,'[1]Indice del consumidor'!$B$2:$Q$301))</f>
        <v>-11.6</v>
      </c>
      <c r="L79" s="34" t="s">
        <v>702</v>
      </c>
      <c r="M79" s="34" t="s">
        <v>702</v>
      </c>
      <c r="N79" s="34" t="s">
        <v>702</v>
      </c>
      <c r="O79" s="3"/>
      <c r="P79" s="3"/>
    </row>
    <row r="80" spans="1:16" x14ac:dyDescent="0.3">
      <c r="A80" s="2" t="str">
        <f>'Viajeros Hoteles y Apartamet'!A80</f>
        <v>2010</v>
      </c>
      <c r="B80" s="2" t="str">
        <f>'Viajeros Hoteles y Apartamet'!B80</f>
        <v>9</v>
      </c>
      <c r="C80" s="3">
        <f>'Viajeros Hoteles y Apartamet'!C80</f>
        <v>2095056</v>
      </c>
      <c r="D80" s="3" cm="1">
        <f t="array" ref="D80">_xlfn.XLOOKUP(transformación!A71,'[1]Pib Pc'!$A$2:$A$81,_xlfn.XLOOKUP($C$1,'[1]Pib Pc'!B$1:Q$1,'[1]Pib Pc'!$B$2:$Q$81))</f>
        <v>6210</v>
      </c>
      <c r="E80" s="19" cm="1">
        <f t="array" ref="E80">_xlfn.XLOOKUP(transformación!B71,'[1]IPC Armonizado'!$A$2:$A$250,_xlfn.XLOOKUP($C$1,'[1]IPC Armonizado'!$B$1:$R$1,'[1]IPC Armonizado'!$B$2:$R$250))</f>
        <v>93.35</v>
      </c>
      <c r="F80" s="19" cm="1">
        <f t="array" ref="F80">_xlfn.XLOOKUP(transformación!A71,'[1]Desempleo armonizado'!$A$2:$A$101,_xlfn.XLOOKUP($C$1,'[1]Desempleo armonizado'!$B$1:$Q$1,'[1]Desempleo armonizado'!$B$2:$Q$101))</f>
        <v>9.4</v>
      </c>
      <c r="G80" s="26" t="str" cm="1">
        <f t="array" ref="G80">IFERROR(_xlfn.XLOOKUP(transformación!$B71,[1]Forwarkeys!$B$2:$B$1000,_xlfn.XLOOKUP($C$1,[1]Forwarkeys!$C$1:$BA$1,[1]Forwarkeys!$C$2:$BA$1000)),"-")</f>
        <v>-</v>
      </c>
      <c r="H80" s="32">
        <f>España!E80</f>
        <v>94.61</v>
      </c>
      <c r="I80" s="3">
        <f>[1]Aeropuerto!S73</f>
        <v>610606</v>
      </c>
      <c r="J80" s="3">
        <f>SUM([1]Mortalidad!B70:P70)</f>
        <v>303382</v>
      </c>
      <c r="K80" s="19" cm="1">
        <f t="array" ref="K80">_xlfn.XLOOKUP(transformación!$B71,'[1]Indice del consumidor'!$A$2:$A$301,_xlfn.XLOOKUP($C$1,'[1]Indice del consumidor'!$B$1:$Q$1,'[1]Indice del consumidor'!$B$2:$Q$301))</f>
        <v>-11.7</v>
      </c>
      <c r="L80" s="34" t="s">
        <v>702</v>
      </c>
      <c r="M80" s="34" t="s">
        <v>702</v>
      </c>
      <c r="N80" s="34" t="s">
        <v>702</v>
      </c>
      <c r="O80" s="3"/>
      <c r="P80" s="3"/>
    </row>
    <row r="81" spans="1:16" x14ac:dyDescent="0.3">
      <c r="A81" s="2" t="str">
        <f>'Viajeros Hoteles y Apartamet'!A81</f>
        <v>2010</v>
      </c>
      <c r="B81" s="2" t="str">
        <f>'Viajeros Hoteles y Apartamet'!B81</f>
        <v>10</v>
      </c>
      <c r="C81" s="3">
        <f>'Viajeros Hoteles y Apartamet'!C81</f>
        <v>1692765</v>
      </c>
      <c r="D81" s="3" cm="1">
        <f t="array" ref="D81">_xlfn.XLOOKUP(transformación!A72,'[1]Pib Pc'!$A$2:$A$81,_xlfn.XLOOKUP($C$1,'[1]Pib Pc'!B$1:Q$1,'[1]Pib Pc'!$B$2:$Q$81))</f>
        <v>6550</v>
      </c>
      <c r="E81" s="19" cm="1">
        <f t="array" ref="E81">_xlfn.XLOOKUP(transformación!B72,'[1]IPC Armonizado'!$A$2:$A$250,_xlfn.XLOOKUP($C$1,'[1]IPC Armonizado'!$B$1:$R$1,'[1]IPC Armonizado'!$B$2:$R$250))</f>
        <v>93.63</v>
      </c>
      <c r="F81" s="19" cm="1">
        <f t="array" ref="F81">_xlfn.XLOOKUP(transformación!A72,'[1]Desempleo armonizado'!$A$2:$A$101,_xlfn.XLOOKUP($C$1,'[1]Desempleo armonizado'!$B$1:$Q$1,'[1]Desempleo armonizado'!$B$2:$Q$101))</f>
        <v>9.8000000000000007</v>
      </c>
      <c r="G81" s="26" t="str" cm="1">
        <f t="array" ref="G81">IFERROR(_xlfn.XLOOKUP(transformación!$B72,[1]Forwarkeys!$B$2:$B$1000,_xlfn.XLOOKUP($C$1,[1]Forwarkeys!$C$1:$BA$1,[1]Forwarkeys!$C$2:$BA$1000)),"-")</f>
        <v>-</v>
      </c>
      <c r="H81" s="32">
        <f>España!E81</f>
        <v>95.03</v>
      </c>
      <c r="I81" s="3">
        <f>[1]Aeropuerto!S74</f>
        <v>579668</v>
      </c>
      <c r="J81" s="3">
        <f>SUM([1]Mortalidad!B71:P71)</f>
        <v>327241</v>
      </c>
      <c r="K81" s="19" cm="1">
        <f t="array" ref="K81">_xlfn.XLOOKUP(transformación!$B72,'[1]Indice del consumidor'!$A$2:$A$301,_xlfn.XLOOKUP($C$1,'[1]Indice del consumidor'!$B$1:$Q$1,'[1]Indice del consumidor'!$B$2:$Q$301))</f>
        <v>-13.2</v>
      </c>
      <c r="L81" s="34" t="s">
        <v>702</v>
      </c>
      <c r="M81" s="34" t="s">
        <v>702</v>
      </c>
      <c r="N81" s="34" t="s">
        <v>702</v>
      </c>
      <c r="O81" s="3"/>
      <c r="P81" s="3"/>
    </row>
    <row r="82" spans="1:16" x14ac:dyDescent="0.3">
      <c r="A82" s="2" t="str">
        <f>'Viajeros Hoteles y Apartamet'!A82</f>
        <v>2010</v>
      </c>
      <c r="B82" s="2" t="str">
        <f>'Viajeros Hoteles y Apartamet'!B82</f>
        <v>11</v>
      </c>
      <c r="C82" s="3">
        <f>'Viajeros Hoteles y Apartamet'!C82</f>
        <v>935305</v>
      </c>
      <c r="D82" s="3" cm="1">
        <f t="array" ref="D82">_xlfn.XLOOKUP(transformación!A73,'[1]Pib Pc'!$A$2:$A$81,_xlfn.XLOOKUP($C$1,'[1]Pib Pc'!B$1:Q$1,'[1]Pib Pc'!$B$2:$Q$81))</f>
        <v>6550</v>
      </c>
      <c r="E82" s="19" cm="1">
        <f t="array" ref="E82">_xlfn.XLOOKUP(transformación!B73,'[1]IPC Armonizado'!$A$2:$A$250,_xlfn.XLOOKUP($C$1,'[1]IPC Armonizado'!$B$1:$R$1,'[1]IPC Armonizado'!$B$2:$R$250))</f>
        <v>93.74</v>
      </c>
      <c r="F82" s="19" cm="1">
        <f t="array" ref="F82">_xlfn.XLOOKUP(transformación!A73,'[1]Desempleo armonizado'!$A$2:$A$101,_xlfn.XLOOKUP($C$1,'[1]Desempleo armonizado'!$B$1:$Q$1,'[1]Desempleo armonizado'!$B$2:$Q$101))</f>
        <v>9.8000000000000007</v>
      </c>
      <c r="G82" s="26" t="str" cm="1">
        <f t="array" ref="G82">IFERROR(_xlfn.XLOOKUP(transformación!$B73,[1]Forwarkeys!$B$2:$B$1000,_xlfn.XLOOKUP($C$1,[1]Forwarkeys!$C$1:$BA$1,[1]Forwarkeys!$C$2:$BA$1000)),"-")</f>
        <v>-</v>
      </c>
      <c r="H82" s="32">
        <f>España!E82</f>
        <v>95.33</v>
      </c>
      <c r="I82" s="3">
        <f>[1]Aeropuerto!S75</f>
        <v>314683</v>
      </c>
      <c r="J82" s="3">
        <f>SUM([1]Mortalidad!B72:P72)</f>
        <v>322941</v>
      </c>
      <c r="K82" s="19" cm="1">
        <f t="array" ref="K82">_xlfn.XLOOKUP(transformación!$B73,'[1]Indice del consumidor'!$A$2:$A$301,_xlfn.XLOOKUP($C$1,'[1]Indice del consumidor'!$B$1:$Q$1,'[1]Indice del consumidor'!$B$2:$Q$301))</f>
        <v>-12.2</v>
      </c>
      <c r="L82" s="34" t="s">
        <v>702</v>
      </c>
      <c r="M82" s="34" t="s">
        <v>702</v>
      </c>
      <c r="N82" s="34" t="s">
        <v>702</v>
      </c>
      <c r="O82" s="3"/>
      <c r="P82" s="3"/>
    </row>
    <row r="83" spans="1:16" x14ac:dyDescent="0.3">
      <c r="A83" s="2" t="str">
        <f>'Viajeros Hoteles y Apartamet'!A83</f>
        <v>2010</v>
      </c>
      <c r="B83" s="2" t="str">
        <f>'Viajeros Hoteles y Apartamet'!B83</f>
        <v>12</v>
      </c>
      <c r="C83" s="3">
        <f>'Viajeros Hoteles y Apartamet'!C83</f>
        <v>718605</v>
      </c>
      <c r="D83" s="3" cm="1">
        <f t="array" ref="D83">_xlfn.XLOOKUP(transformación!A74,'[1]Pib Pc'!$A$2:$A$81,_xlfn.XLOOKUP($C$1,'[1]Pib Pc'!B$1:Q$1,'[1]Pib Pc'!$B$2:$Q$81))</f>
        <v>6550</v>
      </c>
      <c r="E83" s="19" cm="1">
        <f t="array" ref="E83">_xlfn.XLOOKUP(transformación!B74,'[1]IPC Armonizado'!$A$2:$A$250,_xlfn.XLOOKUP($C$1,'[1]IPC Armonizado'!$B$1:$R$1,'[1]IPC Armonizado'!$B$2:$R$250))</f>
        <v>94.28</v>
      </c>
      <c r="F83" s="19" cm="1">
        <f t="array" ref="F83">_xlfn.XLOOKUP(transformación!A74,'[1]Desempleo armonizado'!$A$2:$A$101,_xlfn.XLOOKUP($C$1,'[1]Desempleo armonizado'!$B$1:$Q$1,'[1]Desempleo armonizado'!$B$2:$Q$101))</f>
        <v>9.8000000000000007</v>
      </c>
      <c r="G83" s="26" t="str" cm="1">
        <f t="array" ref="G83">IFERROR(_xlfn.XLOOKUP(transformación!$B74,[1]Forwarkeys!$B$2:$B$1000,_xlfn.XLOOKUP($C$1,[1]Forwarkeys!$C$1:$BA$1,[1]Forwarkeys!$C$2:$BA$1000)),"-")</f>
        <v>-</v>
      </c>
      <c r="H83" s="32">
        <f>España!E83</f>
        <v>95.86</v>
      </c>
      <c r="I83" s="3">
        <f>[1]Aeropuerto!S76</f>
        <v>293585</v>
      </c>
      <c r="J83" s="3">
        <f>SUM([1]Mortalidad!B73:P73)</f>
        <v>365981</v>
      </c>
      <c r="K83" s="19" cm="1">
        <f t="array" ref="K83">_xlfn.XLOOKUP(transformación!$B74,'[1]Indice del consumidor'!$A$2:$A$301,_xlfn.XLOOKUP($C$1,'[1]Indice del consumidor'!$B$1:$Q$1,'[1]Indice del consumidor'!$B$2:$Q$301))</f>
        <v>-13.3</v>
      </c>
      <c r="L83" s="34" t="s">
        <v>702</v>
      </c>
      <c r="M83" s="34" t="s">
        <v>702</v>
      </c>
      <c r="N83" s="34" t="s">
        <v>702</v>
      </c>
      <c r="O83" s="3"/>
      <c r="P83" s="3"/>
    </row>
    <row r="84" spans="1:16" x14ac:dyDescent="0.3">
      <c r="A84" s="2" t="str">
        <f>'Viajeros Hoteles y Apartamet'!A84</f>
        <v>2011</v>
      </c>
      <c r="B84" s="2" t="str">
        <f>'Viajeros Hoteles y Apartamet'!B84</f>
        <v>1</v>
      </c>
      <c r="C84" s="3">
        <f>'Viajeros Hoteles y Apartamet'!C84</f>
        <v>709087</v>
      </c>
      <c r="D84" s="3" cm="1">
        <f t="array" ref="D84">_xlfn.XLOOKUP(transformación!A75,'[1]Pib Pc'!$A$2:$A$81,_xlfn.XLOOKUP($C$1,'[1]Pib Pc'!B$1:Q$1,'[1]Pib Pc'!$B$2:$Q$81))</f>
        <v>6210</v>
      </c>
      <c r="E84" s="19" cm="1">
        <f t="array" ref="E84">_xlfn.XLOOKUP(transformación!B75,'[1]IPC Armonizado'!$A$2:$A$250,_xlfn.XLOOKUP($C$1,'[1]IPC Armonizado'!$B$1:$R$1,'[1]IPC Armonizado'!$B$2:$R$250))</f>
        <v>93.81</v>
      </c>
      <c r="F84" s="19" cm="1">
        <f t="array" ref="F84">_xlfn.XLOOKUP(transformación!A75,'[1]Desempleo armonizado'!$A$2:$A$101,_xlfn.XLOOKUP($C$1,'[1]Desempleo armonizado'!$B$1:$Q$1,'[1]Desempleo armonizado'!$B$2:$Q$101))</f>
        <v>10.199999999999999</v>
      </c>
      <c r="G84" s="26" t="str" cm="1">
        <f t="array" ref="G84">IFERROR(_xlfn.XLOOKUP(transformación!$B75,[1]Forwarkeys!$B$2:$B$1000,_xlfn.XLOOKUP($C$1,[1]Forwarkeys!$C$1:$BA$1,[1]Forwarkeys!$C$2:$BA$1000)),"-")</f>
        <v>-</v>
      </c>
      <c r="H84" s="32">
        <f>España!E84</f>
        <v>94.6</v>
      </c>
      <c r="I84" s="3">
        <f>[1]Aeropuerto!S77</f>
        <v>271482</v>
      </c>
      <c r="J84" s="3">
        <f>SUM([1]Mortalidad!B74:P74)</f>
        <v>371370</v>
      </c>
      <c r="K84" s="19" cm="1">
        <f t="array" ref="K84">_xlfn.XLOOKUP(transformación!$B75,'[1]Indice del consumidor'!$A$2:$A$301,_xlfn.XLOOKUP($C$1,'[1]Indice del consumidor'!$B$1:$Q$1,'[1]Indice del consumidor'!$B$2:$Q$301))</f>
        <v>-13</v>
      </c>
      <c r="L84" s="34" t="s">
        <v>702</v>
      </c>
      <c r="M84" s="34" t="s">
        <v>702</v>
      </c>
      <c r="N84" s="34" t="s">
        <v>702</v>
      </c>
      <c r="O84" s="3"/>
      <c r="P84" s="3"/>
    </row>
    <row r="85" spans="1:16" x14ac:dyDescent="0.3">
      <c r="A85" s="2" t="str">
        <f>'Viajeros Hoteles y Apartamet'!A85</f>
        <v>2011</v>
      </c>
      <c r="B85" s="2" t="str">
        <f>'Viajeros Hoteles y Apartamet'!B85</f>
        <v>2</v>
      </c>
      <c r="C85" s="3">
        <f>'Viajeros Hoteles y Apartamet'!C85</f>
        <v>941887</v>
      </c>
      <c r="D85" s="3" cm="1">
        <f t="array" ref="D85">_xlfn.XLOOKUP(transformación!A76,'[1]Pib Pc'!$A$2:$A$81,_xlfn.XLOOKUP($C$1,'[1]Pib Pc'!B$1:Q$1,'[1]Pib Pc'!$B$2:$Q$81))</f>
        <v>6210</v>
      </c>
      <c r="E85" s="19" cm="1">
        <f t="array" ref="E85">_xlfn.XLOOKUP(transformación!B76,'[1]IPC Armonizado'!$A$2:$A$250,_xlfn.XLOOKUP($C$1,'[1]IPC Armonizado'!$B$1:$R$1,'[1]IPC Armonizado'!$B$2:$R$250))</f>
        <v>94.2</v>
      </c>
      <c r="F85" s="19" cm="1">
        <f t="array" ref="F85">_xlfn.XLOOKUP(transformación!A76,'[1]Desempleo armonizado'!$A$2:$A$101,_xlfn.XLOOKUP($C$1,'[1]Desempleo armonizado'!$B$1:$Q$1,'[1]Desempleo armonizado'!$B$2:$Q$101))</f>
        <v>10.199999999999999</v>
      </c>
      <c r="G85" s="26" t="str" cm="1">
        <f t="array" ref="G85">IFERROR(_xlfn.XLOOKUP(transformación!$B76,[1]Forwarkeys!$B$2:$B$1000,_xlfn.XLOOKUP($C$1,[1]Forwarkeys!$C$1:$BA$1,[1]Forwarkeys!$C$2:$BA$1000)),"-")</f>
        <v>-</v>
      </c>
      <c r="H85" s="32">
        <f>España!E85</f>
        <v>94.7</v>
      </c>
      <c r="I85" s="3">
        <f>[1]Aeropuerto!S78</f>
        <v>307427</v>
      </c>
      <c r="J85" s="3">
        <f>SUM([1]Mortalidad!B75:P75)</f>
        <v>328020</v>
      </c>
      <c r="K85" s="19" cm="1">
        <f t="array" ref="K85">_xlfn.XLOOKUP(transformación!$B76,'[1]Indice del consumidor'!$A$2:$A$301,_xlfn.XLOOKUP($C$1,'[1]Indice del consumidor'!$B$1:$Q$1,'[1]Indice del consumidor'!$B$2:$Q$301))</f>
        <v>-12.7</v>
      </c>
      <c r="L85" s="34" t="s">
        <v>702</v>
      </c>
      <c r="M85" s="34" t="s">
        <v>702</v>
      </c>
      <c r="N85" s="34" t="s">
        <v>702</v>
      </c>
      <c r="O85" s="3"/>
      <c r="P85" s="3"/>
    </row>
    <row r="86" spans="1:16" x14ac:dyDescent="0.3">
      <c r="A86" s="2" t="str">
        <f>'Viajeros Hoteles y Apartamet'!A86</f>
        <v>2011</v>
      </c>
      <c r="B86" s="2" t="str">
        <f>'Viajeros Hoteles y Apartamet'!B86</f>
        <v>3</v>
      </c>
      <c r="C86" s="3">
        <f>'Viajeros Hoteles y Apartamet'!C86</f>
        <v>1277526</v>
      </c>
      <c r="D86" s="3" cm="1">
        <f t="array" ref="D86">_xlfn.XLOOKUP(transformación!A77,'[1]Pib Pc'!$A$2:$A$81,_xlfn.XLOOKUP($C$1,'[1]Pib Pc'!B$1:Q$1,'[1]Pib Pc'!$B$2:$Q$81))</f>
        <v>6210</v>
      </c>
      <c r="E86" s="19" cm="1">
        <f t="array" ref="E86">_xlfn.XLOOKUP(transformación!B77,'[1]IPC Armonizado'!$A$2:$A$250,_xlfn.XLOOKUP($C$1,'[1]IPC Armonizado'!$B$1:$R$1,'[1]IPC Armonizado'!$B$2:$R$250))</f>
        <v>95.37</v>
      </c>
      <c r="F86" s="19" cm="1">
        <f t="array" ref="F86">_xlfn.XLOOKUP(transformación!A77,'[1]Desempleo armonizado'!$A$2:$A$101,_xlfn.XLOOKUP($C$1,'[1]Desempleo armonizado'!$B$1:$Q$1,'[1]Desempleo armonizado'!$B$2:$Q$101))</f>
        <v>10.199999999999999</v>
      </c>
      <c r="G86" s="26" t="str" cm="1">
        <f t="array" ref="G86">IFERROR(_xlfn.XLOOKUP(transformación!$B77,[1]Forwarkeys!$B$2:$B$1000,_xlfn.XLOOKUP($C$1,[1]Forwarkeys!$C$1:$BA$1,[1]Forwarkeys!$C$2:$BA$1000)),"-")</f>
        <v>-</v>
      </c>
      <c r="H86" s="32">
        <f>España!E86</f>
        <v>96.93</v>
      </c>
      <c r="I86" s="3">
        <f>[1]Aeropuerto!S79</f>
        <v>418297</v>
      </c>
      <c r="J86" s="3">
        <f>SUM([1]Mortalidad!B76:P76)</f>
        <v>354167</v>
      </c>
      <c r="K86" s="19" cm="1">
        <f t="array" ref="K86">_xlfn.XLOOKUP(transformación!$B77,'[1]Indice del consumidor'!$A$2:$A$301,_xlfn.XLOOKUP($C$1,'[1]Indice del consumidor'!$B$1:$Q$1,'[1]Indice del consumidor'!$B$2:$Q$301))</f>
        <v>-13.9</v>
      </c>
      <c r="L86" s="34" t="s">
        <v>702</v>
      </c>
      <c r="M86" s="34" t="s">
        <v>702</v>
      </c>
      <c r="N86" s="34" t="s">
        <v>702</v>
      </c>
      <c r="O86" s="3"/>
      <c r="P86" s="3"/>
    </row>
    <row r="87" spans="1:16" x14ac:dyDescent="0.3">
      <c r="A87" s="2" t="str">
        <f>'Viajeros Hoteles y Apartamet'!A87</f>
        <v>2011</v>
      </c>
      <c r="B87" s="2" t="str">
        <f>'Viajeros Hoteles y Apartamet'!B87</f>
        <v>4</v>
      </c>
      <c r="C87" s="3">
        <f>'Viajeros Hoteles y Apartamet'!C87</f>
        <v>1787503</v>
      </c>
      <c r="D87" s="3" cm="1">
        <f t="array" ref="D87">_xlfn.XLOOKUP(transformación!A78,'[1]Pib Pc'!$A$2:$A$81,_xlfn.XLOOKUP($C$1,'[1]Pib Pc'!B$1:Q$1,'[1]Pib Pc'!$B$2:$Q$81))</f>
        <v>6430</v>
      </c>
      <c r="E87" s="19" cm="1">
        <f t="array" ref="E87">_xlfn.XLOOKUP(transformación!B78,'[1]IPC Armonizado'!$A$2:$A$250,_xlfn.XLOOKUP($C$1,'[1]IPC Armonizado'!$B$1:$R$1,'[1]IPC Armonizado'!$B$2:$R$250))</f>
        <v>95.88</v>
      </c>
      <c r="F87" s="19" cm="1">
        <f t="array" ref="F87">_xlfn.XLOOKUP(transformación!A78,'[1]Desempleo armonizado'!$A$2:$A$101,_xlfn.XLOOKUP($C$1,'[1]Desempleo armonizado'!$B$1:$Q$1,'[1]Desempleo armonizado'!$B$2:$Q$101))</f>
        <v>9.6</v>
      </c>
      <c r="G87" s="26" t="str" cm="1">
        <f t="array" ref="G87">IFERROR(_xlfn.XLOOKUP(transformación!$B78,[1]Forwarkeys!$B$2:$B$1000,_xlfn.XLOOKUP($C$1,[1]Forwarkeys!$C$1:$BA$1,[1]Forwarkeys!$C$2:$BA$1000)),"-")</f>
        <v>-</v>
      </c>
      <c r="H87" s="32">
        <f>España!E87</f>
        <v>97.78</v>
      </c>
      <c r="I87" s="3">
        <f>[1]Aeropuerto!S80</f>
        <v>580478</v>
      </c>
      <c r="J87" s="3">
        <f>SUM([1]Mortalidad!B77:P77)</f>
        <v>316563</v>
      </c>
      <c r="K87" s="19" cm="1">
        <f t="array" ref="K87">_xlfn.XLOOKUP(transformación!$B78,'[1]Indice del consumidor'!$A$2:$A$301,_xlfn.XLOOKUP($C$1,'[1]Indice del consumidor'!$B$1:$Q$1,'[1]Indice del consumidor'!$B$2:$Q$301))</f>
        <v>-14.5</v>
      </c>
      <c r="L87" s="34" t="s">
        <v>702</v>
      </c>
      <c r="M87" s="34" t="s">
        <v>702</v>
      </c>
      <c r="N87" s="34" t="s">
        <v>702</v>
      </c>
      <c r="O87" s="3"/>
      <c r="P87" s="3"/>
    </row>
    <row r="88" spans="1:16" x14ac:dyDescent="0.3">
      <c r="A88" s="2" t="str">
        <f>'Viajeros Hoteles y Apartamet'!A88</f>
        <v>2011</v>
      </c>
      <c r="B88" s="2" t="str">
        <f>'Viajeros Hoteles y Apartamet'!B88</f>
        <v>5</v>
      </c>
      <c r="C88" s="3">
        <f>'Viajeros Hoteles y Apartamet'!C88</f>
        <v>1780075</v>
      </c>
      <c r="D88" s="3" cm="1">
        <f t="array" ref="D88">_xlfn.XLOOKUP(transformación!A79,'[1]Pib Pc'!$A$2:$A$81,_xlfn.XLOOKUP($C$1,'[1]Pib Pc'!B$1:Q$1,'[1]Pib Pc'!$B$2:$Q$81))</f>
        <v>6430</v>
      </c>
      <c r="E88" s="19" cm="1">
        <f t="array" ref="E88">_xlfn.XLOOKUP(transformación!B79,'[1]IPC Armonizado'!$A$2:$A$250,_xlfn.XLOOKUP($C$1,'[1]IPC Armonizado'!$B$1:$R$1,'[1]IPC Armonizado'!$B$2:$R$250))</f>
        <v>95.94</v>
      </c>
      <c r="F88" s="19" cm="1">
        <f t="array" ref="F88">_xlfn.XLOOKUP(transformación!A79,'[1]Desempleo armonizado'!$A$2:$A$101,_xlfn.XLOOKUP($C$1,'[1]Desempleo armonizado'!$B$1:$Q$1,'[1]Desempleo armonizado'!$B$2:$Q$101))</f>
        <v>9.6</v>
      </c>
      <c r="G88" s="26" t="str" cm="1">
        <f t="array" ref="G88">IFERROR(_xlfn.XLOOKUP(transformación!$B79,[1]Forwarkeys!$B$2:$B$1000,_xlfn.XLOOKUP($C$1,[1]Forwarkeys!$C$1:$BA$1,[1]Forwarkeys!$C$2:$BA$1000)),"-")</f>
        <v>-</v>
      </c>
      <c r="H88" s="32">
        <f>España!E88</f>
        <v>97.66</v>
      </c>
      <c r="I88" s="3">
        <f>[1]Aeropuerto!S81</f>
        <v>582863</v>
      </c>
      <c r="J88" s="3">
        <f>SUM([1]Mortalidad!B78:P78)</f>
        <v>322595</v>
      </c>
      <c r="K88" s="19" cm="1">
        <f t="array" ref="K88">_xlfn.XLOOKUP(transformación!$B79,'[1]Indice del consumidor'!$A$2:$A$301,_xlfn.XLOOKUP($C$1,'[1]Indice del consumidor'!$B$1:$Q$1,'[1]Indice del consumidor'!$B$2:$Q$301))</f>
        <v>-13.7</v>
      </c>
      <c r="L88" s="34" t="s">
        <v>702</v>
      </c>
      <c r="M88" s="34" t="s">
        <v>702</v>
      </c>
      <c r="N88" s="34" t="s">
        <v>702</v>
      </c>
      <c r="O88" s="3"/>
      <c r="P88" s="3"/>
    </row>
    <row r="89" spans="1:16" x14ac:dyDescent="0.3">
      <c r="A89" s="2" t="str">
        <f>'Viajeros Hoteles y Apartamet'!A89</f>
        <v>2011</v>
      </c>
      <c r="B89" s="2" t="str">
        <f>'Viajeros Hoteles y Apartamet'!B89</f>
        <v>6</v>
      </c>
      <c r="C89" s="3">
        <f>'Viajeros Hoteles y Apartamet'!C89</f>
        <v>2088647</v>
      </c>
      <c r="D89" s="3" cm="1">
        <f t="array" ref="D89">_xlfn.XLOOKUP(transformación!A80,'[1]Pib Pc'!$A$2:$A$81,_xlfn.XLOOKUP($C$1,'[1]Pib Pc'!B$1:Q$1,'[1]Pib Pc'!$B$2:$Q$81))</f>
        <v>6430</v>
      </c>
      <c r="E89" s="19" cm="1">
        <f t="array" ref="E89">_xlfn.XLOOKUP(transformación!B80,'[1]IPC Armonizado'!$A$2:$A$250,_xlfn.XLOOKUP($C$1,'[1]IPC Armonizado'!$B$1:$R$1,'[1]IPC Armonizado'!$B$2:$R$250))</f>
        <v>95.89</v>
      </c>
      <c r="F89" s="19" cm="1">
        <f t="array" ref="F89">_xlfn.XLOOKUP(transformación!A80,'[1]Desempleo armonizado'!$A$2:$A$101,_xlfn.XLOOKUP($C$1,'[1]Desempleo armonizado'!$B$1:$Q$1,'[1]Desempleo armonizado'!$B$2:$Q$101))</f>
        <v>9.6</v>
      </c>
      <c r="G89" s="26" t="str" cm="1">
        <f t="array" ref="G89">IFERROR(_xlfn.XLOOKUP(transformación!$B80,[1]Forwarkeys!$B$2:$B$1000,_xlfn.XLOOKUP($C$1,[1]Forwarkeys!$C$1:$BA$1,[1]Forwarkeys!$C$2:$BA$1000)),"-")</f>
        <v>-</v>
      </c>
      <c r="H89" s="32">
        <f>España!E89</f>
        <v>97.48</v>
      </c>
      <c r="I89" s="3">
        <f>[1]Aeropuerto!S82</f>
        <v>612773</v>
      </c>
      <c r="J89" s="3">
        <f>SUM([1]Mortalidad!B79:P79)</f>
        <v>303353</v>
      </c>
      <c r="K89" s="19" cm="1">
        <f t="array" ref="K89">_xlfn.XLOOKUP(transformación!$B80,'[1]Indice del consumidor'!$A$2:$A$301,_xlfn.XLOOKUP($C$1,'[1]Indice del consumidor'!$B$1:$Q$1,'[1]Indice del consumidor'!$B$2:$Q$301))</f>
        <v>-13.1</v>
      </c>
      <c r="L89" s="34" t="s">
        <v>702</v>
      </c>
      <c r="M89" s="34" t="s">
        <v>702</v>
      </c>
      <c r="N89" s="34" t="s">
        <v>702</v>
      </c>
      <c r="O89" s="3"/>
      <c r="P89" s="3"/>
    </row>
    <row r="90" spans="1:16" x14ac:dyDescent="0.3">
      <c r="A90" s="2" t="str">
        <f>'Viajeros Hoteles y Apartamet'!A90</f>
        <v>2011</v>
      </c>
      <c r="B90" s="2" t="str">
        <f>'Viajeros Hoteles y Apartamet'!B90</f>
        <v>7</v>
      </c>
      <c r="C90" s="3">
        <f>'Viajeros Hoteles y Apartamet'!C90</f>
        <v>2682931</v>
      </c>
      <c r="D90" s="3" cm="1">
        <f t="array" ref="D90">_xlfn.XLOOKUP(transformación!A81,'[1]Pib Pc'!$A$2:$A$81,_xlfn.XLOOKUP($C$1,'[1]Pib Pc'!B$1:Q$1,'[1]Pib Pc'!$B$2:$Q$81))</f>
        <v>6390</v>
      </c>
      <c r="E90" s="19" cm="1">
        <f t="array" ref="E90">_xlfn.XLOOKUP(transformación!B81,'[1]IPC Armonizado'!$A$2:$A$250,_xlfn.XLOOKUP($C$1,'[1]IPC Armonizado'!$B$1:$R$1,'[1]IPC Armonizado'!$B$2:$R$250))</f>
        <v>95.41</v>
      </c>
      <c r="F90" s="19" cm="1">
        <f t="array" ref="F90">_xlfn.XLOOKUP(transformación!A81,'[1]Desempleo armonizado'!$A$2:$A$101,_xlfn.XLOOKUP($C$1,'[1]Desempleo armonizado'!$B$1:$Q$1,'[1]Desempleo armonizado'!$B$2:$Q$101))</f>
        <v>9.5</v>
      </c>
      <c r="G90" s="26" t="str" cm="1">
        <f t="array" ref="G90">IFERROR(_xlfn.XLOOKUP(transformación!$B81,[1]Forwarkeys!$B$2:$B$1000,_xlfn.XLOOKUP($C$1,[1]Forwarkeys!$C$1:$BA$1,[1]Forwarkeys!$C$2:$BA$1000)),"-")</f>
        <v>-</v>
      </c>
      <c r="H90" s="32">
        <f>España!E90</f>
        <v>96.34</v>
      </c>
      <c r="I90" s="3">
        <f>[1]Aeropuerto!S83</f>
        <v>737374</v>
      </c>
      <c r="J90" s="3">
        <f>SUM([1]Mortalidad!B80:P80)</f>
        <v>303149</v>
      </c>
      <c r="K90" s="19" cm="1">
        <f t="array" ref="K90">_xlfn.XLOOKUP(transformación!$B81,'[1]Indice del consumidor'!$A$2:$A$301,_xlfn.XLOOKUP($C$1,'[1]Indice del consumidor'!$B$1:$Q$1,'[1]Indice del consumidor'!$B$2:$Q$301))</f>
        <v>-13.3</v>
      </c>
      <c r="L90" s="34" t="s">
        <v>702</v>
      </c>
      <c r="M90" s="34" t="s">
        <v>702</v>
      </c>
      <c r="N90" s="34" t="s">
        <v>702</v>
      </c>
      <c r="O90" s="3"/>
      <c r="P90" s="3"/>
    </row>
    <row r="91" spans="1:16" x14ac:dyDescent="0.3">
      <c r="A91" s="2" t="str">
        <f>'Viajeros Hoteles y Apartamet'!A91</f>
        <v>2011</v>
      </c>
      <c r="B91" s="2" t="str">
        <f>'Viajeros Hoteles y Apartamet'!B91</f>
        <v>8</v>
      </c>
      <c r="C91" s="3">
        <f>'Viajeros Hoteles y Apartamet'!C91</f>
        <v>2919902</v>
      </c>
      <c r="D91" s="3" cm="1">
        <f t="array" ref="D91">_xlfn.XLOOKUP(transformación!A82,'[1]Pib Pc'!$A$2:$A$81,_xlfn.XLOOKUP($C$1,'[1]Pib Pc'!B$1:Q$1,'[1]Pib Pc'!$B$2:$Q$81))</f>
        <v>6390</v>
      </c>
      <c r="E91" s="19" cm="1">
        <f t="array" ref="E91">_xlfn.XLOOKUP(transformación!B82,'[1]IPC Armonizado'!$A$2:$A$250,_xlfn.XLOOKUP($C$1,'[1]IPC Armonizado'!$B$1:$R$1,'[1]IPC Armonizado'!$B$2:$R$250))</f>
        <v>95.55</v>
      </c>
      <c r="F91" s="19" cm="1">
        <f t="array" ref="F91">_xlfn.XLOOKUP(transformación!A82,'[1]Desempleo armonizado'!$A$2:$A$101,_xlfn.XLOOKUP($C$1,'[1]Desempleo armonizado'!$B$1:$Q$1,'[1]Desempleo armonizado'!$B$2:$Q$101))</f>
        <v>9.5</v>
      </c>
      <c r="G91" s="26" t="str" cm="1">
        <f t="array" ref="G91">IFERROR(_xlfn.XLOOKUP(transformación!$B82,[1]Forwarkeys!$B$2:$B$1000,_xlfn.XLOOKUP($C$1,[1]Forwarkeys!$C$1:$BA$1,[1]Forwarkeys!$C$2:$BA$1000)),"-")</f>
        <v>-</v>
      </c>
      <c r="H91" s="32">
        <f>España!E91</f>
        <v>96.31</v>
      </c>
      <c r="I91" s="3">
        <f>[1]Aeropuerto!S84</f>
        <v>695378</v>
      </c>
      <c r="J91" s="3">
        <f>SUM([1]Mortalidad!B81:P81)</f>
        <v>312430</v>
      </c>
      <c r="K91" s="19" cm="1">
        <f t="array" ref="K91">_xlfn.XLOOKUP(transformación!$B82,'[1]Indice del consumidor'!$A$2:$A$301,_xlfn.XLOOKUP($C$1,'[1]Indice del consumidor'!$B$1:$Q$1,'[1]Indice del consumidor'!$B$2:$Q$301))</f>
        <v>-16</v>
      </c>
      <c r="L91" s="34" t="s">
        <v>702</v>
      </c>
      <c r="M91" s="34" t="s">
        <v>702</v>
      </c>
      <c r="N91" s="34" t="s">
        <v>702</v>
      </c>
      <c r="O91" s="3"/>
      <c r="P91" s="3"/>
    </row>
    <row r="92" spans="1:16" x14ac:dyDescent="0.3">
      <c r="A92" s="2" t="str">
        <f>'Viajeros Hoteles y Apartamet'!A92</f>
        <v>2011</v>
      </c>
      <c r="B92" s="2" t="str">
        <f>'Viajeros Hoteles y Apartamet'!B92</f>
        <v>9</v>
      </c>
      <c r="C92" s="3">
        <f>'Viajeros Hoteles y Apartamet'!C92</f>
        <v>2244786</v>
      </c>
      <c r="D92" s="3" cm="1">
        <f t="array" ref="D92">_xlfn.XLOOKUP(transformación!A83,'[1]Pib Pc'!$A$2:$A$81,_xlfn.XLOOKUP($C$1,'[1]Pib Pc'!B$1:Q$1,'[1]Pib Pc'!$B$2:$Q$81))</f>
        <v>6390</v>
      </c>
      <c r="E92" s="19" cm="1">
        <f t="array" ref="E92">_xlfn.XLOOKUP(transformación!B83,'[1]IPC Armonizado'!$A$2:$A$250,_xlfn.XLOOKUP($C$1,'[1]IPC Armonizado'!$B$1:$R$1,'[1]IPC Armonizado'!$B$2:$R$250))</f>
        <v>96.14</v>
      </c>
      <c r="F92" s="19" cm="1">
        <f t="array" ref="F92">_xlfn.XLOOKUP(transformación!A83,'[1]Desempleo armonizado'!$A$2:$A$101,_xlfn.XLOOKUP($C$1,'[1]Desempleo armonizado'!$B$1:$Q$1,'[1]Desempleo armonizado'!$B$2:$Q$101))</f>
        <v>9.5</v>
      </c>
      <c r="G92" s="26" t="str" cm="1">
        <f t="array" ref="G92">IFERROR(_xlfn.XLOOKUP(transformación!$B83,[1]Forwarkeys!$B$2:$B$1000,_xlfn.XLOOKUP($C$1,[1]Forwarkeys!$C$1:$BA$1,[1]Forwarkeys!$C$2:$BA$1000)),"-")</f>
        <v>-</v>
      </c>
      <c r="H92" s="32">
        <f>España!E92</f>
        <v>97.46</v>
      </c>
      <c r="I92" s="3">
        <f>[1]Aeropuerto!S85</f>
        <v>637429</v>
      </c>
      <c r="J92" s="3">
        <f>SUM([1]Mortalidad!B82:P82)</f>
        <v>301808</v>
      </c>
      <c r="K92" s="19" cm="1">
        <f t="array" ref="K92">_xlfn.XLOOKUP(transformación!$B83,'[1]Indice del consumidor'!$A$2:$A$301,_xlfn.XLOOKUP($C$1,'[1]Indice del consumidor'!$B$1:$Q$1,'[1]Indice del consumidor'!$B$2:$Q$301))</f>
        <v>-16.899999999999999</v>
      </c>
      <c r="L92" s="34" t="s">
        <v>702</v>
      </c>
      <c r="M92" s="34" t="s">
        <v>702</v>
      </c>
      <c r="N92" s="34" t="s">
        <v>702</v>
      </c>
      <c r="O92" s="3"/>
      <c r="P92" s="3"/>
    </row>
    <row r="93" spans="1:16" x14ac:dyDescent="0.3">
      <c r="A93" s="2" t="str">
        <f>'Viajeros Hoteles y Apartamet'!A93</f>
        <v>2011</v>
      </c>
      <c r="B93" s="2" t="str">
        <f>'Viajeros Hoteles y Apartamet'!B93</f>
        <v>10</v>
      </c>
      <c r="C93" s="3">
        <f>'Viajeros Hoteles y Apartamet'!C93</f>
        <v>1742055</v>
      </c>
      <c r="D93" s="3" cm="1">
        <f t="array" ref="D93">_xlfn.XLOOKUP(transformación!A84,'[1]Pib Pc'!$A$2:$A$81,_xlfn.XLOOKUP($C$1,'[1]Pib Pc'!B$1:Q$1,'[1]Pib Pc'!$B$2:$Q$81))</f>
        <v>6620</v>
      </c>
      <c r="E93" s="19" cm="1">
        <f t="array" ref="E93">_xlfn.XLOOKUP(transformación!B84,'[1]IPC Armonizado'!$A$2:$A$250,_xlfn.XLOOKUP($C$1,'[1]IPC Armonizado'!$B$1:$R$1,'[1]IPC Armonizado'!$B$2:$R$250))</f>
        <v>96.49</v>
      </c>
      <c r="F93" s="19" cm="1">
        <f t="array" ref="F93">_xlfn.XLOOKUP(transformación!A84,'[1]Desempleo armonizado'!$A$2:$A$101,_xlfn.XLOOKUP($C$1,'[1]Desempleo armonizado'!$B$1:$Q$1,'[1]Desempleo armonizado'!$B$2:$Q$101))</f>
        <v>10.199999999999999</v>
      </c>
      <c r="G93" s="26" t="str" cm="1">
        <f t="array" ref="G93">IFERROR(_xlfn.XLOOKUP(transformación!$B84,[1]Forwarkeys!$B$2:$B$1000,_xlfn.XLOOKUP($C$1,[1]Forwarkeys!$C$1:$BA$1,[1]Forwarkeys!$C$2:$BA$1000)),"-")</f>
        <v>-</v>
      </c>
      <c r="H93" s="32">
        <f>España!E93</f>
        <v>97.87</v>
      </c>
      <c r="I93" s="3">
        <f>[1]Aeropuerto!S86</f>
        <v>572379</v>
      </c>
      <c r="J93" s="3">
        <f>SUM([1]Mortalidad!B83:P83)</f>
        <v>322463</v>
      </c>
      <c r="K93" s="19" cm="1">
        <f t="array" ref="K93">_xlfn.XLOOKUP(transformación!$B84,'[1]Indice del consumidor'!$A$2:$A$301,_xlfn.XLOOKUP($C$1,'[1]Indice del consumidor'!$B$1:$Q$1,'[1]Indice del consumidor'!$B$2:$Q$301))</f>
        <v>-18.899999999999999</v>
      </c>
      <c r="L93" s="34" t="s">
        <v>702</v>
      </c>
      <c r="M93" s="34" t="s">
        <v>702</v>
      </c>
      <c r="N93" s="34" t="s">
        <v>702</v>
      </c>
      <c r="O93" s="3"/>
      <c r="P93" s="3"/>
    </row>
    <row r="94" spans="1:16" x14ac:dyDescent="0.3">
      <c r="A94" s="2" t="str">
        <f>'Viajeros Hoteles y Apartamet'!A94</f>
        <v>2011</v>
      </c>
      <c r="B94" s="2" t="str">
        <f>'Viajeros Hoteles y Apartamet'!B94</f>
        <v>11</v>
      </c>
      <c r="C94" s="3">
        <f>'Viajeros Hoteles y Apartamet'!C94</f>
        <v>958684</v>
      </c>
      <c r="D94" s="3" cm="1">
        <f t="array" ref="D94">_xlfn.XLOOKUP(transformación!A85,'[1]Pib Pc'!$A$2:$A$81,_xlfn.XLOOKUP($C$1,'[1]Pib Pc'!B$1:Q$1,'[1]Pib Pc'!$B$2:$Q$81))</f>
        <v>6620</v>
      </c>
      <c r="E94" s="19" cm="1">
        <f t="array" ref="E94">_xlfn.XLOOKUP(transformación!B85,'[1]IPC Armonizado'!$A$2:$A$250,_xlfn.XLOOKUP($C$1,'[1]IPC Armonizado'!$B$1:$R$1,'[1]IPC Armonizado'!$B$2:$R$250))</f>
        <v>96.63</v>
      </c>
      <c r="F94" s="19" cm="1">
        <f t="array" ref="F94">_xlfn.XLOOKUP(transformación!A85,'[1]Desempleo armonizado'!$A$2:$A$101,_xlfn.XLOOKUP($C$1,'[1]Desempleo armonizado'!$B$1:$Q$1,'[1]Desempleo armonizado'!$B$2:$Q$101))</f>
        <v>10.199999999999999</v>
      </c>
      <c r="G94" s="26" t="str" cm="1">
        <f t="array" ref="G94">IFERROR(_xlfn.XLOOKUP(transformación!$B85,[1]Forwarkeys!$B$2:$B$1000,_xlfn.XLOOKUP($C$1,[1]Forwarkeys!$C$1:$BA$1,[1]Forwarkeys!$C$2:$BA$1000)),"-")</f>
        <v>-</v>
      </c>
      <c r="H94" s="32">
        <f>España!E94</f>
        <v>98.09</v>
      </c>
      <c r="I94" s="3">
        <f>[1]Aeropuerto!S87</f>
        <v>289338</v>
      </c>
      <c r="J94" s="3">
        <f>SUM([1]Mortalidad!B84:P84)</f>
        <v>327135</v>
      </c>
      <c r="K94" s="19" cm="1">
        <f t="array" ref="K94">_xlfn.XLOOKUP(transformación!$B85,'[1]Indice del consumidor'!$A$2:$A$301,_xlfn.XLOOKUP($C$1,'[1]Indice del consumidor'!$B$1:$Q$1,'[1]Indice del consumidor'!$B$2:$Q$301))</f>
        <v>-18.5</v>
      </c>
      <c r="L94" s="34" t="s">
        <v>702</v>
      </c>
      <c r="M94" s="34" t="s">
        <v>702</v>
      </c>
      <c r="N94" s="34" t="s">
        <v>702</v>
      </c>
      <c r="O94" s="3"/>
      <c r="P94" s="3"/>
    </row>
    <row r="95" spans="1:16" x14ac:dyDescent="0.3">
      <c r="A95" s="2" t="str">
        <f>'Viajeros Hoteles y Apartamet'!A95</f>
        <v>2011</v>
      </c>
      <c r="B95" s="2" t="str">
        <f>'Viajeros Hoteles y Apartamet'!B95</f>
        <v>12</v>
      </c>
      <c r="C95" s="3">
        <f>'Viajeros Hoteles y Apartamet'!C95</f>
        <v>731457</v>
      </c>
      <c r="D95" s="3" cm="1">
        <f t="array" ref="D95">_xlfn.XLOOKUP(transformación!A86,'[1]Pib Pc'!$A$2:$A$81,_xlfn.XLOOKUP($C$1,'[1]Pib Pc'!B$1:Q$1,'[1]Pib Pc'!$B$2:$Q$81))</f>
        <v>6620</v>
      </c>
      <c r="E95" s="19" cm="1">
        <f t="array" ref="E95">_xlfn.XLOOKUP(transformación!B86,'[1]IPC Armonizado'!$A$2:$A$250,_xlfn.XLOOKUP($C$1,'[1]IPC Armonizado'!$B$1:$R$1,'[1]IPC Armonizado'!$B$2:$R$250))</f>
        <v>96.95</v>
      </c>
      <c r="F95" s="19" cm="1">
        <f t="array" ref="F95">_xlfn.XLOOKUP(transformación!A86,'[1]Desempleo armonizado'!$A$2:$A$101,_xlfn.XLOOKUP($C$1,'[1]Desempleo armonizado'!$B$1:$Q$1,'[1]Desempleo armonizado'!$B$2:$Q$101))</f>
        <v>10.199999999999999</v>
      </c>
      <c r="G95" s="26" t="str" cm="1">
        <f t="array" ref="G95">IFERROR(_xlfn.XLOOKUP(transformación!$B86,[1]Forwarkeys!$B$2:$B$1000,_xlfn.XLOOKUP($C$1,[1]Forwarkeys!$C$1:$BA$1,[1]Forwarkeys!$C$2:$BA$1000)),"-")</f>
        <v>-</v>
      </c>
      <c r="H95" s="32">
        <f>España!E95</f>
        <v>98.11</v>
      </c>
      <c r="I95" s="3">
        <f>[1]Aeropuerto!S88</f>
        <v>293271</v>
      </c>
      <c r="J95" s="3">
        <f>SUM([1]Mortalidad!B85:P85)</f>
        <v>355981</v>
      </c>
      <c r="K95" s="19" cm="1">
        <f t="array" ref="K95">_xlfn.XLOOKUP(transformación!$B86,'[1]Indice del consumidor'!$A$2:$A$301,_xlfn.XLOOKUP($C$1,'[1]Indice del consumidor'!$B$1:$Q$1,'[1]Indice del consumidor'!$B$2:$Q$301))</f>
        <v>-19.399999999999999</v>
      </c>
      <c r="L95" s="34" t="s">
        <v>702</v>
      </c>
      <c r="M95" s="34" t="s">
        <v>702</v>
      </c>
      <c r="N95" s="34" t="s">
        <v>702</v>
      </c>
      <c r="O95" s="3"/>
      <c r="P95" s="3"/>
    </row>
    <row r="96" spans="1:16" x14ac:dyDescent="0.3">
      <c r="A96" s="2" t="str">
        <f>'Viajeros Hoteles y Apartamet'!A96</f>
        <v>2012</v>
      </c>
      <c r="B96" s="2" t="str">
        <f>'Viajeros Hoteles y Apartamet'!B96</f>
        <v>1</v>
      </c>
      <c r="C96" s="3">
        <f>'Viajeros Hoteles y Apartamet'!C96</f>
        <v>750710</v>
      </c>
      <c r="D96" s="3" cm="1">
        <f t="array" ref="D96">_xlfn.XLOOKUP(transformación!A87,'[1]Pib Pc'!$A$2:$A$81,_xlfn.XLOOKUP($C$1,'[1]Pib Pc'!B$1:Q$1,'[1]Pib Pc'!$B$2:$Q$81))</f>
        <v>6260</v>
      </c>
      <c r="E96" s="19" cm="1">
        <f t="array" ref="E96">_xlfn.XLOOKUP(transformación!B87,'[1]IPC Armonizado'!$A$2:$A$250,_xlfn.XLOOKUP($C$1,'[1]IPC Armonizado'!$B$1:$R$1,'[1]IPC Armonizado'!$B$2:$R$250))</f>
        <v>96.39</v>
      </c>
      <c r="F96" s="19" cm="1">
        <f t="array" ref="F96">_xlfn.XLOOKUP(transformación!A87,'[1]Desempleo armonizado'!$A$2:$A$101,_xlfn.XLOOKUP($C$1,'[1]Desempleo armonizado'!$B$1:$Q$1,'[1]Desempleo armonizado'!$B$2:$Q$101))</f>
        <v>11</v>
      </c>
      <c r="G96" s="26" t="str" cm="1">
        <f t="array" ref="G96">IFERROR(_xlfn.XLOOKUP(transformación!$B87,[1]Forwarkeys!$B$2:$B$1000,_xlfn.XLOOKUP($C$1,[1]Forwarkeys!$C$1:$BA$1,[1]Forwarkeys!$C$2:$BA$1000)),"-")</f>
        <v>-</v>
      </c>
      <c r="H96" s="32">
        <f>España!E96</f>
        <v>96.48</v>
      </c>
      <c r="I96" s="3">
        <f>[1]Aeropuerto!S89</f>
        <v>252248</v>
      </c>
      <c r="J96" s="3">
        <f>SUM([1]Mortalidad!B86:P86)</f>
        <v>374142</v>
      </c>
      <c r="K96" s="19" cm="1">
        <f t="array" ref="K96">_xlfn.XLOOKUP(transformación!$B87,'[1]Indice del consumidor'!$A$2:$A$301,_xlfn.XLOOKUP($C$1,'[1]Indice del consumidor'!$B$1:$Q$1,'[1]Indice del consumidor'!$B$2:$Q$301))</f>
        <v>-18.5</v>
      </c>
      <c r="L96" s="34" t="s">
        <v>702</v>
      </c>
      <c r="M96" s="34" t="s">
        <v>702</v>
      </c>
      <c r="N96" s="34" t="s">
        <v>702</v>
      </c>
      <c r="O96" s="3"/>
      <c r="P96" s="3"/>
    </row>
    <row r="97" spans="1:16" x14ac:dyDescent="0.3">
      <c r="A97" s="2" t="str">
        <f>'Viajeros Hoteles y Apartamet'!A97</f>
        <v>2012</v>
      </c>
      <c r="B97" s="2" t="str">
        <f>'Viajeros Hoteles y Apartamet'!B97</f>
        <v>2</v>
      </c>
      <c r="C97" s="3">
        <f>'Viajeros Hoteles y Apartamet'!C97</f>
        <v>966590</v>
      </c>
      <c r="D97" s="3" cm="1">
        <f t="array" ref="D97">_xlfn.XLOOKUP(transformación!A88,'[1]Pib Pc'!$A$2:$A$81,_xlfn.XLOOKUP($C$1,'[1]Pib Pc'!B$1:Q$1,'[1]Pib Pc'!$B$2:$Q$81))</f>
        <v>6260</v>
      </c>
      <c r="E97" s="19" cm="1">
        <f t="array" ref="E97">_xlfn.XLOOKUP(transformación!B88,'[1]IPC Armonizado'!$A$2:$A$250,_xlfn.XLOOKUP($C$1,'[1]IPC Armonizado'!$B$1:$R$1,'[1]IPC Armonizado'!$B$2:$R$250))</f>
        <v>96.88</v>
      </c>
      <c r="F97" s="19" cm="1">
        <f t="array" ref="F97">_xlfn.XLOOKUP(transformación!A88,'[1]Desempleo armonizado'!$A$2:$A$101,_xlfn.XLOOKUP($C$1,'[1]Desempleo armonizado'!$B$1:$Q$1,'[1]Desempleo armonizado'!$B$2:$Q$101))</f>
        <v>11</v>
      </c>
      <c r="G97" s="26" t="str" cm="1">
        <f t="array" ref="G97">IFERROR(_xlfn.XLOOKUP(transformación!$B88,[1]Forwarkeys!$B$2:$B$1000,_xlfn.XLOOKUP($C$1,[1]Forwarkeys!$C$1:$BA$1,[1]Forwarkeys!$C$2:$BA$1000)),"-")</f>
        <v>-</v>
      </c>
      <c r="H97" s="32">
        <f>España!E97</f>
        <v>96.51</v>
      </c>
      <c r="I97" s="3">
        <f>[1]Aeropuerto!S90</f>
        <v>287288</v>
      </c>
      <c r="J97" s="3">
        <f>SUM([1]Mortalidad!B87:P87)</f>
        <v>381324</v>
      </c>
      <c r="K97" s="19" cm="1">
        <f t="array" ref="K97">_xlfn.XLOOKUP(transformación!$B88,'[1]Indice del consumidor'!$A$2:$A$301,_xlfn.XLOOKUP($C$1,'[1]Indice del consumidor'!$B$1:$Q$1,'[1]Indice del consumidor'!$B$2:$Q$301))</f>
        <v>-17.8</v>
      </c>
      <c r="L97" s="34" t="s">
        <v>702</v>
      </c>
      <c r="M97" s="34" t="s">
        <v>702</v>
      </c>
      <c r="N97" s="34" t="s">
        <v>702</v>
      </c>
      <c r="O97" s="3"/>
      <c r="P97" s="3"/>
    </row>
    <row r="98" spans="1:16" x14ac:dyDescent="0.3">
      <c r="A98" s="2" t="str">
        <f>'Viajeros Hoteles y Apartamet'!A98</f>
        <v>2012</v>
      </c>
      <c r="B98" s="2" t="str">
        <f>'Viajeros Hoteles y Apartamet'!B98</f>
        <v>3</v>
      </c>
      <c r="C98" s="3">
        <f>'Viajeros Hoteles y Apartamet'!C98</f>
        <v>1274998</v>
      </c>
      <c r="D98" s="3" cm="1">
        <f t="array" ref="D98">_xlfn.XLOOKUP(transformación!A89,'[1]Pib Pc'!$A$2:$A$81,_xlfn.XLOOKUP($C$1,'[1]Pib Pc'!B$1:Q$1,'[1]Pib Pc'!$B$2:$Q$81))</f>
        <v>6260</v>
      </c>
      <c r="E98" s="19" cm="1">
        <f t="array" ref="E98">_xlfn.XLOOKUP(transformación!B89,'[1]IPC Armonizado'!$A$2:$A$250,_xlfn.XLOOKUP($C$1,'[1]IPC Armonizado'!$B$1:$R$1,'[1]IPC Armonizado'!$B$2:$R$250))</f>
        <v>98.01</v>
      </c>
      <c r="F98" s="19" cm="1">
        <f t="array" ref="F98">_xlfn.XLOOKUP(transformación!A89,'[1]Desempleo armonizado'!$A$2:$A$101,_xlfn.XLOOKUP($C$1,'[1]Desempleo armonizado'!$B$1:$Q$1,'[1]Desempleo armonizado'!$B$2:$Q$101))</f>
        <v>11</v>
      </c>
      <c r="G98" s="26" t="str" cm="1">
        <f t="array" ref="G98">IFERROR(_xlfn.XLOOKUP(transformación!$B89,[1]Forwarkeys!$B$2:$B$1000,_xlfn.XLOOKUP($C$1,[1]Forwarkeys!$C$1:$BA$1,[1]Forwarkeys!$C$2:$BA$1000)),"-")</f>
        <v>-</v>
      </c>
      <c r="H98" s="32">
        <f>España!E98</f>
        <v>98.64</v>
      </c>
      <c r="I98" s="3">
        <f>[1]Aeropuerto!S91</f>
        <v>405277</v>
      </c>
      <c r="J98" s="3">
        <f>SUM([1]Mortalidad!B88:P88)</f>
        <v>372936</v>
      </c>
      <c r="K98" s="19" cm="1">
        <f t="array" ref="K98">_xlfn.XLOOKUP(transformación!$B89,'[1]Indice del consumidor'!$A$2:$A$301,_xlfn.XLOOKUP($C$1,'[1]Indice del consumidor'!$B$1:$Q$1,'[1]Indice del consumidor'!$B$2:$Q$301))</f>
        <v>-17</v>
      </c>
      <c r="L98" s="34" t="s">
        <v>702</v>
      </c>
      <c r="M98" s="34" t="s">
        <v>702</v>
      </c>
      <c r="N98" s="34" t="s">
        <v>702</v>
      </c>
      <c r="O98" s="3"/>
      <c r="P98" s="3"/>
    </row>
    <row r="99" spans="1:16" x14ac:dyDescent="0.3">
      <c r="A99" s="2" t="str">
        <f>'Viajeros Hoteles y Apartamet'!A99</f>
        <v>2012</v>
      </c>
      <c r="B99" s="2" t="str">
        <f>'Viajeros Hoteles y Apartamet'!B99</f>
        <v>4</v>
      </c>
      <c r="C99" s="3">
        <f>'Viajeros Hoteles y Apartamet'!C99</f>
        <v>1736564</v>
      </c>
      <c r="D99" s="3" cm="1">
        <f t="array" ref="D99">_xlfn.XLOOKUP(transformación!A90,'[1]Pib Pc'!$A$2:$A$81,_xlfn.XLOOKUP($C$1,'[1]Pib Pc'!B$1:Q$1,'[1]Pib Pc'!$B$2:$Q$81))</f>
        <v>6420</v>
      </c>
      <c r="E99" s="19" cm="1">
        <f t="array" ref="E99">_xlfn.XLOOKUP(transformación!B90,'[1]IPC Armonizado'!$A$2:$A$250,_xlfn.XLOOKUP($C$1,'[1]IPC Armonizado'!$B$1:$R$1,'[1]IPC Armonizado'!$B$2:$R$250))</f>
        <v>98.45</v>
      </c>
      <c r="F99" s="19" cm="1">
        <f t="array" ref="F99">_xlfn.XLOOKUP(transformación!A90,'[1]Desempleo armonizado'!$A$2:$A$101,_xlfn.XLOOKUP($C$1,'[1]Desempleo armonizado'!$B$1:$Q$1,'[1]Desempleo armonizado'!$B$2:$Q$101))</f>
        <v>10.6</v>
      </c>
      <c r="G99" s="26" t="str" cm="1">
        <f t="array" ref="G99">IFERROR(_xlfn.XLOOKUP(transformación!$B90,[1]Forwarkeys!$B$2:$B$1000,_xlfn.XLOOKUP($C$1,[1]Forwarkeys!$C$1:$BA$1,[1]Forwarkeys!$C$2:$BA$1000)),"-")</f>
        <v>-</v>
      </c>
      <c r="H99" s="32">
        <f>España!E99</f>
        <v>99.71</v>
      </c>
      <c r="I99" s="3">
        <f>[1]Aeropuerto!S92</f>
        <v>545574</v>
      </c>
      <c r="J99" s="3">
        <f>SUM([1]Mortalidad!B89:P89)</f>
        <v>333102</v>
      </c>
      <c r="K99" s="19" cm="1">
        <f t="array" ref="K99">_xlfn.XLOOKUP(transformación!$B90,'[1]Indice del consumidor'!$A$2:$A$301,_xlfn.XLOOKUP($C$1,'[1]Indice del consumidor'!$B$1:$Q$1,'[1]Indice del consumidor'!$B$2:$Q$301))</f>
        <v>-17.5</v>
      </c>
      <c r="L99" s="34" t="s">
        <v>702</v>
      </c>
      <c r="M99" s="34" t="s">
        <v>702</v>
      </c>
      <c r="N99" s="34" t="s">
        <v>702</v>
      </c>
      <c r="O99" s="3"/>
      <c r="P99" s="3"/>
    </row>
    <row r="100" spans="1:16" x14ac:dyDescent="0.3">
      <c r="A100" s="2" t="str">
        <f>'Viajeros Hoteles y Apartamet'!A100</f>
        <v>2012</v>
      </c>
      <c r="B100" s="2" t="str">
        <f>'Viajeros Hoteles y Apartamet'!B100</f>
        <v>5</v>
      </c>
      <c r="C100" s="3">
        <f>'Viajeros Hoteles y Apartamet'!C100</f>
        <v>1813372</v>
      </c>
      <c r="D100" s="3" cm="1">
        <f t="array" ref="D100">_xlfn.XLOOKUP(transformación!A91,'[1]Pib Pc'!$A$2:$A$81,_xlfn.XLOOKUP($C$1,'[1]Pib Pc'!B$1:Q$1,'[1]Pib Pc'!$B$2:$Q$81))</f>
        <v>6420</v>
      </c>
      <c r="E100" s="19" cm="1">
        <f t="array" ref="E100">_xlfn.XLOOKUP(transformación!B91,'[1]IPC Armonizado'!$A$2:$A$250,_xlfn.XLOOKUP($C$1,'[1]IPC Armonizado'!$B$1:$R$1,'[1]IPC Armonizado'!$B$2:$R$250))</f>
        <v>98.36</v>
      </c>
      <c r="F100" s="19" cm="1">
        <f t="array" ref="F100">_xlfn.XLOOKUP(transformación!A91,'[1]Desempleo armonizado'!$A$2:$A$101,_xlfn.XLOOKUP($C$1,'[1]Desempleo armonizado'!$B$1:$Q$1,'[1]Desempleo armonizado'!$B$2:$Q$101))</f>
        <v>10.6</v>
      </c>
      <c r="G100" s="26" t="str" cm="1">
        <f t="array" ref="G100">IFERROR(_xlfn.XLOOKUP(transformación!$B91,[1]Forwarkeys!$B$2:$B$1000,_xlfn.XLOOKUP($C$1,[1]Forwarkeys!$C$1:$BA$1,[1]Forwarkeys!$C$2:$BA$1000)),"-")</f>
        <v>-</v>
      </c>
      <c r="H100" s="32">
        <f>España!E100</f>
        <v>99.5</v>
      </c>
      <c r="I100" s="3">
        <f>[1]Aeropuerto!S93</f>
        <v>575426</v>
      </c>
      <c r="J100" s="3">
        <f>SUM([1]Mortalidad!B90:P90)</f>
        <v>331350</v>
      </c>
      <c r="K100" s="19" cm="1">
        <f t="array" ref="K100">_xlfn.XLOOKUP(transformación!$B91,'[1]Indice del consumidor'!$A$2:$A$301,_xlfn.XLOOKUP($C$1,'[1]Indice del consumidor'!$B$1:$Q$1,'[1]Indice del consumidor'!$B$2:$Q$301))</f>
        <v>-17.3</v>
      </c>
      <c r="L100" s="34" t="s">
        <v>702</v>
      </c>
      <c r="M100" s="34" t="s">
        <v>702</v>
      </c>
      <c r="N100" s="34" t="s">
        <v>702</v>
      </c>
      <c r="O100" s="3"/>
      <c r="P100" s="3"/>
    </row>
    <row r="101" spans="1:16" x14ac:dyDescent="0.3">
      <c r="A101" s="2" t="str">
        <f>'Viajeros Hoteles y Apartamet'!A101</f>
        <v>2012</v>
      </c>
      <c r="B101" s="2" t="str">
        <f>'Viajeros Hoteles y Apartamet'!B101</f>
        <v>6</v>
      </c>
      <c r="C101" s="3">
        <f>'Viajeros Hoteles y Apartamet'!C101</f>
        <v>2230598</v>
      </c>
      <c r="D101" s="3" cm="1">
        <f t="array" ref="D101">_xlfn.XLOOKUP(transformación!A92,'[1]Pib Pc'!$A$2:$A$81,_xlfn.XLOOKUP($C$1,'[1]Pib Pc'!B$1:Q$1,'[1]Pib Pc'!$B$2:$Q$81))</f>
        <v>6420</v>
      </c>
      <c r="E101" s="19" cm="1">
        <f t="array" ref="E101">_xlfn.XLOOKUP(transformación!B92,'[1]IPC Armonizado'!$A$2:$A$250,_xlfn.XLOOKUP($C$1,'[1]IPC Armonizado'!$B$1:$R$1,'[1]IPC Armonizado'!$B$2:$R$250))</f>
        <v>98.3</v>
      </c>
      <c r="F101" s="19" cm="1">
        <f t="array" ref="F101">_xlfn.XLOOKUP(transformación!A92,'[1]Desempleo armonizado'!$A$2:$A$101,_xlfn.XLOOKUP($C$1,'[1]Desempleo armonizado'!$B$1:$Q$1,'[1]Desempleo armonizado'!$B$2:$Q$101))</f>
        <v>10.6</v>
      </c>
      <c r="G101" s="26" t="str" cm="1">
        <f t="array" ref="G101">IFERROR(_xlfn.XLOOKUP(transformación!$B92,[1]Forwarkeys!$B$2:$B$1000,_xlfn.XLOOKUP($C$1,[1]Forwarkeys!$C$1:$BA$1,[1]Forwarkeys!$C$2:$BA$1000)),"-")</f>
        <v>-</v>
      </c>
      <c r="H101" s="32">
        <f>España!E101</f>
        <v>99.26</v>
      </c>
      <c r="I101" s="3">
        <f>[1]Aeropuerto!S94</f>
        <v>630543</v>
      </c>
      <c r="J101" s="3">
        <f>SUM([1]Mortalidad!B91:P91)</f>
        <v>304088</v>
      </c>
      <c r="K101" s="19" cm="1">
        <f t="array" ref="K101">_xlfn.XLOOKUP(transformación!$B92,'[1]Indice del consumidor'!$A$2:$A$301,_xlfn.XLOOKUP($C$1,'[1]Indice del consumidor'!$B$1:$Q$1,'[1]Indice del consumidor'!$B$2:$Q$301))</f>
        <v>-17.100000000000001</v>
      </c>
      <c r="L101" s="34" t="s">
        <v>702</v>
      </c>
      <c r="M101" s="34" t="s">
        <v>702</v>
      </c>
      <c r="N101" s="34" t="s">
        <v>702</v>
      </c>
      <c r="O101" s="3"/>
      <c r="P101" s="3"/>
    </row>
    <row r="102" spans="1:16" x14ac:dyDescent="0.3">
      <c r="A102" s="2" t="str">
        <f>'Viajeros Hoteles y Apartamet'!A102</f>
        <v>2012</v>
      </c>
      <c r="B102" s="2" t="str">
        <f>'Viajeros Hoteles y Apartamet'!B102</f>
        <v>7</v>
      </c>
      <c r="C102" s="3">
        <f>'Viajeros Hoteles y Apartamet'!C102</f>
        <v>2759804</v>
      </c>
      <c r="D102" s="3" cm="1">
        <f t="array" ref="D102">_xlfn.XLOOKUP(transformación!A93,'[1]Pib Pc'!$A$2:$A$81,_xlfn.XLOOKUP($C$1,'[1]Pib Pc'!B$1:Q$1,'[1]Pib Pc'!$B$2:$Q$81))</f>
        <v>6420</v>
      </c>
      <c r="E102" s="19" cm="1">
        <f t="array" ref="E102">_xlfn.XLOOKUP(transformación!B93,'[1]IPC Armonizado'!$A$2:$A$250,_xlfn.XLOOKUP($C$1,'[1]IPC Armonizado'!$B$1:$R$1,'[1]IPC Armonizado'!$B$2:$R$250))</f>
        <v>97.84</v>
      </c>
      <c r="F102" s="19" cm="1">
        <f t="array" ref="F102">_xlfn.XLOOKUP(transformación!A93,'[1]Desempleo armonizado'!$A$2:$A$101,_xlfn.XLOOKUP($C$1,'[1]Desempleo armonizado'!$B$1:$Q$1,'[1]Desempleo armonizado'!$B$2:$Q$101))</f>
        <v>10.6</v>
      </c>
      <c r="G102" s="26" t="str" cm="1">
        <f t="array" ref="G102">IFERROR(_xlfn.XLOOKUP(transformación!$B93,[1]Forwarkeys!$B$2:$B$1000,_xlfn.XLOOKUP($C$1,[1]Forwarkeys!$C$1:$BA$1,[1]Forwarkeys!$C$2:$BA$1000)),"-")</f>
        <v>-</v>
      </c>
      <c r="H102" s="32">
        <f>España!E102</f>
        <v>98.42</v>
      </c>
      <c r="I102" s="3">
        <f>[1]Aeropuerto!S95</f>
        <v>736357</v>
      </c>
      <c r="J102" s="3">
        <f>SUM([1]Mortalidad!B92:P92)</f>
        <v>314873</v>
      </c>
      <c r="K102" s="19" cm="1">
        <f t="array" ref="K102">_xlfn.XLOOKUP(transformación!$B93,'[1]Indice del consumidor'!$A$2:$A$301,_xlfn.XLOOKUP($C$1,'[1]Indice del consumidor'!$B$1:$Q$1,'[1]Indice del consumidor'!$B$2:$Q$301))</f>
        <v>-17.399999999999999</v>
      </c>
      <c r="L102" s="34" t="s">
        <v>702</v>
      </c>
      <c r="M102" s="34" t="s">
        <v>702</v>
      </c>
      <c r="N102" s="34" t="s">
        <v>702</v>
      </c>
      <c r="O102" s="3"/>
      <c r="P102" s="3"/>
    </row>
    <row r="103" spans="1:16" x14ac:dyDescent="0.3">
      <c r="A103" s="2" t="str">
        <f>'Viajeros Hoteles y Apartamet'!A103</f>
        <v>2012</v>
      </c>
      <c r="B103" s="2" t="str">
        <f>'Viajeros Hoteles y Apartamet'!B103</f>
        <v>8</v>
      </c>
      <c r="C103" s="3">
        <f>'Viajeros Hoteles y Apartamet'!C103</f>
        <v>3019774</v>
      </c>
      <c r="D103" s="3" cm="1">
        <f t="array" ref="D103">_xlfn.XLOOKUP(transformación!A94,'[1]Pib Pc'!$A$2:$A$81,_xlfn.XLOOKUP($C$1,'[1]Pib Pc'!B$1:Q$1,'[1]Pib Pc'!$B$2:$Q$81))</f>
        <v>6420</v>
      </c>
      <c r="E103" s="19" cm="1">
        <f t="array" ref="E103">_xlfn.XLOOKUP(transformación!B94,'[1]IPC Armonizado'!$A$2:$A$250,_xlfn.XLOOKUP($C$1,'[1]IPC Armonizado'!$B$1:$R$1,'[1]IPC Armonizado'!$B$2:$R$250))</f>
        <v>98.17</v>
      </c>
      <c r="F103" s="19" cm="1">
        <f t="array" ref="F103">_xlfn.XLOOKUP(transformación!A94,'[1]Desempleo armonizado'!$A$2:$A$101,_xlfn.XLOOKUP($C$1,'[1]Desempleo armonizado'!$B$1:$Q$1,'[1]Desempleo armonizado'!$B$2:$Q$101))</f>
        <v>10.6</v>
      </c>
      <c r="G103" s="26" t="str" cm="1">
        <f t="array" ref="G103">IFERROR(_xlfn.XLOOKUP(transformación!$B94,[1]Forwarkeys!$B$2:$B$1000,_xlfn.XLOOKUP($C$1,[1]Forwarkeys!$C$1:$BA$1,[1]Forwarkeys!$C$2:$BA$1000)),"-")</f>
        <v>-</v>
      </c>
      <c r="H103" s="32">
        <f>España!E103</f>
        <v>98.92</v>
      </c>
      <c r="I103" s="3">
        <f>[1]Aeropuerto!S96</f>
        <v>696936</v>
      </c>
      <c r="J103" s="3">
        <f>SUM([1]Mortalidad!B93:P93)</f>
        <v>314256</v>
      </c>
      <c r="K103" s="19" cm="1">
        <f t="array" ref="K103">_xlfn.XLOOKUP(transformación!$B94,'[1]Indice del consumidor'!$A$2:$A$301,_xlfn.XLOOKUP($C$1,'[1]Indice del consumidor'!$B$1:$Q$1,'[1]Indice del consumidor'!$B$2:$Q$301))</f>
        <v>-18.3</v>
      </c>
      <c r="L103" s="34" t="s">
        <v>702</v>
      </c>
      <c r="M103" s="34" t="s">
        <v>702</v>
      </c>
      <c r="N103" s="34" t="s">
        <v>702</v>
      </c>
      <c r="O103" s="3"/>
      <c r="P103" s="3"/>
    </row>
    <row r="104" spans="1:16" x14ac:dyDescent="0.3">
      <c r="A104" s="2" t="str">
        <f>'Viajeros Hoteles y Apartamet'!A104</f>
        <v>2012</v>
      </c>
      <c r="B104" s="2" t="str">
        <f>'Viajeros Hoteles y Apartamet'!B104</f>
        <v>9</v>
      </c>
      <c r="C104" s="3">
        <f>'Viajeros Hoteles y Apartamet'!C104</f>
        <v>2304826</v>
      </c>
      <c r="D104" s="3" cm="1">
        <f t="array" ref="D104">_xlfn.XLOOKUP(transformación!A95,'[1]Pib Pc'!$A$2:$A$81,_xlfn.XLOOKUP($C$1,'[1]Pib Pc'!B$1:Q$1,'[1]Pib Pc'!$B$2:$Q$81))</f>
        <v>6420</v>
      </c>
      <c r="E104" s="19" cm="1">
        <f t="array" ref="E104">_xlfn.XLOOKUP(transformación!B95,'[1]IPC Armonizado'!$A$2:$A$250,_xlfn.XLOOKUP($C$1,'[1]IPC Armonizado'!$B$1:$R$1,'[1]IPC Armonizado'!$B$2:$R$250))</f>
        <v>98.82</v>
      </c>
      <c r="F104" s="19" cm="1">
        <f t="array" ref="F104">_xlfn.XLOOKUP(transformación!A95,'[1]Desempleo armonizado'!$A$2:$A$101,_xlfn.XLOOKUP($C$1,'[1]Desempleo armonizado'!$B$1:$Q$1,'[1]Desempleo armonizado'!$B$2:$Q$101))</f>
        <v>10.6</v>
      </c>
      <c r="G104" s="26" t="str" cm="1">
        <f t="array" ref="G104">IFERROR(_xlfn.XLOOKUP(transformación!$B95,[1]Forwarkeys!$B$2:$B$1000,_xlfn.XLOOKUP($C$1,[1]Forwarkeys!$C$1:$BA$1,[1]Forwarkeys!$C$2:$BA$1000)),"-")</f>
        <v>-</v>
      </c>
      <c r="H104" s="32">
        <f>España!E104</f>
        <v>100.83</v>
      </c>
      <c r="I104" s="3">
        <f>[1]Aeropuerto!S97</f>
        <v>630604</v>
      </c>
      <c r="J104" s="3">
        <f>SUM([1]Mortalidad!B94:P94)</f>
        <v>296911</v>
      </c>
      <c r="K104" s="19" cm="1">
        <f t="array" ref="K104">_xlfn.XLOOKUP(transformación!$B95,'[1]Indice del consumidor'!$A$2:$A$301,_xlfn.XLOOKUP($C$1,'[1]Indice del consumidor'!$B$1:$Q$1,'[1]Indice del consumidor'!$B$2:$Q$301))</f>
        <v>-20.100000000000001</v>
      </c>
      <c r="L104" s="34" t="s">
        <v>702</v>
      </c>
      <c r="M104" s="34" t="s">
        <v>702</v>
      </c>
      <c r="N104" s="34" t="s">
        <v>702</v>
      </c>
      <c r="O104" s="3"/>
      <c r="P104" s="3"/>
    </row>
    <row r="105" spans="1:16" x14ac:dyDescent="0.3">
      <c r="A105" s="2" t="str">
        <f>'Viajeros Hoteles y Apartamet'!A105</f>
        <v>2012</v>
      </c>
      <c r="B105" s="2" t="str">
        <f>'Viajeros Hoteles y Apartamet'!B105</f>
        <v>10</v>
      </c>
      <c r="C105" s="3">
        <f>'Viajeros Hoteles y Apartamet'!C105</f>
        <v>1855815</v>
      </c>
      <c r="D105" s="3" cm="1">
        <f t="array" ref="D105">_xlfn.XLOOKUP(transformación!A96,'[1]Pib Pc'!$A$2:$A$81,_xlfn.XLOOKUP($C$1,'[1]Pib Pc'!B$1:Q$1,'[1]Pib Pc'!$B$2:$Q$81))</f>
        <v>6670</v>
      </c>
      <c r="E105" s="19" cm="1">
        <f t="array" ref="E105">_xlfn.XLOOKUP(transformación!B96,'[1]IPC Armonizado'!$A$2:$A$250,_xlfn.XLOOKUP($C$1,'[1]IPC Armonizado'!$B$1:$R$1,'[1]IPC Armonizado'!$B$2:$R$250))</f>
        <v>99.05</v>
      </c>
      <c r="F105" s="19" cm="1">
        <f t="array" ref="F105">_xlfn.XLOOKUP(transformación!A96,'[1]Desempleo armonizado'!$A$2:$A$101,_xlfn.XLOOKUP($C$1,'[1]Desempleo armonizado'!$B$1:$Q$1,'[1]Desempleo armonizado'!$B$2:$Q$101))</f>
        <v>11.2</v>
      </c>
      <c r="G105" s="26" t="str" cm="1">
        <f t="array" ref="G105">IFERROR(_xlfn.XLOOKUP(transformación!$B96,[1]Forwarkeys!$B$2:$B$1000,_xlfn.XLOOKUP($C$1,[1]Forwarkeys!$C$1:$BA$1,[1]Forwarkeys!$C$2:$BA$1000)),"-")</f>
        <v>-</v>
      </c>
      <c r="H105" s="32">
        <f>España!E105</f>
        <v>101.29</v>
      </c>
      <c r="I105" s="3">
        <f>[1]Aeropuerto!S98</f>
        <v>543115</v>
      </c>
      <c r="J105" s="3">
        <f>SUM([1]Mortalidad!B95:P95)</f>
        <v>331768</v>
      </c>
      <c r="K105" s="19" cm="1">
        <f t="array" ref="K105">_xlfn.XLOOKUP(transformación!$B96,'[1]Indice del consumidor'!$A$2:$A$301,_xlfn.XLOOKUP($C$1,'[1]Indice del consumidor'!$B$1:$Q$1,'[1]Indice del consumidor'!$B$2:$Q$301))</f>
        <v>-20.9</v>
      </c>
      <c r="L105" s="34" t="s">
        <v>702</v>
      </c>
      <c r="M105" s="34" t="s">
        <v>702</v>
      </c>
      <c r="N105" s="34" t="s">
        <v>702</v>
      </c>
      <c r="O105" s="3"/>
      <c r="P105" s="3"/>
    </row>
    <row r="106" spans="1:16" x14ac:dyDescent="0.3">
      <c r="A106" s="2" t="str">
        <f>'Viajeros Hoteles y Apartamet'!A106</f>
        <v>2012</v>
      </c>
      <c r="B106" s="2" t="str">
        <f>'Viajeros Hoteles y Apartamet'!B106</f>
        <v>11</v>
      </c>
      <c r="C106" s="3">
        <f>'Viajeros Hoteles y Apartamet'!C106</f>
        <v>867046</v>
      </c>
      <c r="D106" s="3" cm="1">
        <f t="array" ref="D106">_xlfn.XLOOKUP(transformación!A97,'[1]Pib Pc'!$A$2:$A$81,_xlfn.XLOOKUP($C$1,'[1]Pib Pc'!B$1:Q$1,'[1]Pib Pc'!$B$2:$Q$81))</f>
        <v>6670</v>
      </c>
      <c r="E106" s="19" cm="1">
        <f t="array" ref="E106">_xlfn.XLOOKUP(transformación!B97,'[1]IPC Armonizado'!$A$2:$A$250,_xlfn.XLOOKUP($C$1,'[1]IPC Armonizado'!$B$1:$R$1,'[1]IPC Armonizado'!$B$2:$R$250))</f>
        <v>98.87</v>
      </c>
      <c r="F106" s="19" cm="1">
        <f t="array" ref="F106">_xlfn.XLOOKUP(transformación!A97,'[1]Desempleo armonizado'!$A$2:$A$101,_xlfn.XLOOKUP($C$1,'[1]Desempleo armonizado'!$B$1:$Q$1,'[1]Desempleo armonizado'!$B$2:$Q$101))</f>
        <v>11.2</v>
      </c>
      <c r="G106" s="26" t="str" cm="1">
        <f t="array" ref="G106">IFERROR(_xlfn.XLOOKUP(transformación!$B97,[1]Forwarkeys!$B$2:$B$1000,_xlfn.XLOOKUP($C$1,[1]Forwarkeys!$C$1:$BA$1,[1]Forwarkeys!$C$2:$BA$1000)),"-")</f>
        <v>-</v>
      </c>
      <c r="H106" s="32">
        <f>España!E106</f>
        <v>101.05</v>
      </c>
      <c r="I106" s="3">
        <f>[1]Aeropuerto!S99</f>
        <v>271493</v>
      </c>
      <c r="J106" s="3">
        <f>SUM([1]Mortalidad!B96:P96)</f>
        <v>329355</v>
      </c>
      <c r="K106" s="19" cm="1">
        <f t="array" ref="K106">_xlfn.XLOOKUP(transformación!$B97,'[1]Indice del consumidor'!$A$2:$A$301,_xlfn.XLOOKUP($C$1,'[1]Indice del consumidor'!$B$1:$Q$1,'[1]Indice del consumidor'!$B$2:$Q$301))</f>
        <v>-21.1</v>
      </c>
      <c r="L106" s="34" t="s">
        <v>702</v>
      </c>
      <c r="M106" s="34" t="s">
        <v>702</v>
      </c>
      <c r="N106" s="34" t="s">
        <v>702</v>
      </c>
      <c r="O106" s="3"/>
      <c r="P106" s="3"/>
    </row>
    <row r="107" spans="1:16" x14ac:dyDescent="0.3">
      <c r="A107" s="2" t="str">
        <f>'Viajeros Hoteles y Apartamet'!A107</f>
        <v>2012</v>
      </c>
      <c r="B107" s="2" t="str">
        <f>'Viajeros Hoteles y Apartamet'!B107</f>
        <v>12</v>
      </c>
      <c r="C107" s="3">
        <f>'Viajeros Hoteles y Apartamet'!C107</f>
        <v>678264</v>
      </c>
      <c r="D107" s="3" cm="1">
        <f t="array" ref="D107">_xlfn.XLOOKUP(transformación!A98,'[1]Pib Pc'!$A$2:$A$81,_xlfn.XLOOKUP($C$1,'[1]Pib Pc'!B$1:Q$1,'[1]Pib Pc'!$B$2:$Q$81))</f>
        <v>6670</v>
      </c>
      <c r="E107" s="19" cm="1">
        <f t="array" ref="E107">_xlfn.XLOOKUP(transformación!B98,'[1]IPC Armonizado'!$A$2:$A$250,_xlfn.XLOOKUP($C$1,'[1]IPC Armonizado'!$B$1:$R$1,'[1]IPC Armonizado'!$B$2:$R$250))</f>
        <v>99.17</v>
      </c>
      <c r="F107" s="19" cm="1">
        <f t="array" ref="F107">_xlfn.XLOOKUP(transformación!A98,'[1]Desempleo armonizado'!$A$2:$A$101,_xlfn.XLOOKUP($C$1,'[1]Desempleo armonizado'!$B$1:$Q$1,'[1]Desempleo armonizado'!$B$2:$Q$101))</f>
        <v>11.2</v>
      </c>
      <c r="G107" s="26" t="str" cm="1">
        <f t="array" ref="G107">IFERROR(_xlfn.XLOOKUP(transformación!$B98,[1]Forwarkeys!$B$2:$B$1000,_xlfn.XLOOKUP($C$1,[1]Forwarkeys!$C$1:$BA$1,[1]Forwarkeys!$C$2:$BA$1000)),"-")</f>
        <v>-</v>
      </c>
      <c r="H107" s="32">
        <f>España!E107</f>
        <v>101.06</v>
      </c>
      <c r="I107" s="3">
        <f>[1]Aeropuerto!S100</f>
        <v>279840</v>
      </c>
      <c r="J107" s="3">
        <f>SUM([1]Mortalidad!B97:P97)</f>
        <v>357650</v>
      </c>
      <c r="K107" s="19" cm="1">
        <f t="array" ref="K107">_xlfn.XLOOKUP(transformación!$B98,'[1]Indice del consumidor'!$A$2:$A$301,_xlfn.XLOOKUP($C$1,'[1]Indice del consumidor'!$B$1:$Q$1,'[1]Indice del consumidor'!$B$2:$Q$301))</f>
        <v>-21.7</v>
      </c>
      <c r="L107" s="34" t="s">
        <v>702</v>
      </c>
      <c r="M107" s="34" t="s">
        <v>702</v>
      </c>
      <c r="N107" s="34" t="s">
        <v>702</v>
      </c>
      <c r="O107" s="3"/>
      <c r="P107" s="3"/>
    </row>
    <row r="108" spans="1:16" x14ac:dyDescent="0.3">
      <c r="A108" s="2" t="str">
        <f>'Viajeros Hoteles y Apartamet'!A108</f>
        <v>2013</v>
      </c>
      <c r="B108" s="2" t="str">
        <f>'Viajeros Hoteles y Apartamet'!B108</f>
        <v>1</v>
      </c>
      <c r="C108" s="3">
        <f>'Viajeros Hoteles y Apartamet'!C108</f>
        <v>712611</v>
      </c>
      <c r="D108" s="3" cm="1">
        <f t="array" ref="D108">_xlfn.XLOOKUP(transformación!A99,'[1]Pib Pc'!$A$2:$A$81,_xlfn.XLOOKUP($C$1,'[1]Pib Pc'!B$1:Q$1,'[1]Pib Pc'!$B$2:$Q$81))</f>
        <v>6250</v>
      </c>
      <c r="E108" s="19" cm="1">
        <f t="array" ref="E108">_xlfn.XLOOKUP(transformación!B99,'[1]IPC Armonizado'!$A$2:$A$250,_xlfn.XLOOKUP($C$1,'[1]IPC Armonizado'!$B$1:$R$1,'[1]IPC Armonizado'!$B$2:$R$250))</f>
        <v>98.34</v>
      </c>
      <c r="F108" s="19" cm="1">
        <f t="array" ref="F108">_xlfn.XLOOKUP(transformación!A99,'[1]Desempleo armonizado'!$A$2:$A$101,_xlfn.XLOOKUP($C$1,'[1]Desempleo armonizado'!$B$1:$Q$1,'[1]Desempleo armonizado'!$B$2:$Q$101))</f>
        <v>12</v>
      </c>
      <c r="G108" s="26" t="str" cm="1">
        <f t="array" ref="G108">IFERROR(_xlfn.XLOOKUP(transformación!$B99,[1]Forwarkeys!$B$2:$B$1000,_xlfn.XLOOKUP($C$1,[1]Forwarkeys!$C$1:$BA$1,[1]Forwarkeys!$C$2:$BA$1000)),"-")</f>
        <v>-</v>
      </c>
      <c r="H108" s="32">
        <f>España!E108</f>
        <v>99.22</v>
      </c>
      <c r="I108" s="3">
        <f>[1]Aeropuerto!S101</f>
        <v>240767</v>
      </c>
      <c r="J108" s="3">
        <f>SUM([1]Mortalidad!B98:P98)</f>
        <v>395967</v>
      </c>
      <c r="K108" s="19" cm="1">
        <f t="array" ref="K108">_xlfn.XLOOKUP(transformación!$B99,'[1]Indice del consumidor'!$A$2:$A$301,_xlfn.XLOOKUP($C$1,'[1]Indice del consumidor'!$B$1:$Q$1,'[1]Indice del consumidor'!$B$2:$Q$301))</f>
        <v>-19.100000000000001</v>
      </c>
      <c r="L108" s="34" t="s">
        <v>702</v>
      </c>
      <c r="M108" s="34" t="s">
        <v>702</v>
      </c>
      <c r="N108" s="34" t="s">
        <v>702</v>
      </c>
      <c r="O108" s="3"/>
      <c r="P108" s="3"/>
    </row>
    <row r="109" spans="1:16" x14ac:dyDescent="0.3">
      <c r="A109" s="2" t="str">
        <f>'Viajeros Hoteles y Apartamet'!A109</f>
        <v>2013</v>
      </c>
      <c r="B109" s="2" t="str">
        <f>'Viajeros Hoteles y Apartamet'!B109</f>
        <v>2</v>
      </c>
      <c r="C109" s="3">
        <f>'Viajeros Hoteles y Apartamet'!C109</f>
        <v>936721</v>
      </c>
      <c r="D109" s="3" cm="1">
        <f t="array" ref="D109">_xlfn.XLOOKUP(transformación!A100,'[1]Pib Pc'!$A$2:$A$81,_xlfn.XLOOKUP($C$1,'[1]Pib Pc'!B$1:Q$1,'[1]Pib Pc'!$B$2:$Q$81))</f>
        <v>6250</v>
      </c>
      <c r="E109" s="19" cm="1">
        <f t="array" ref="E109">_xlfn.XLOOKUP(transformación!B100,'[1]IPC Armonizado'!$A$2:$A$250,_xlfn.XLOOKUP($C$1,'[1]IPC Armonizado'!$B$1:$R$1,'[1]IPC Armonizado'!$B$2:$R$250))</f>
        <v>98.69</v>
      </c>
      <c r="F109" s="19" cm="1">
        <f t="array" ref="F109">_xlfn.XLOOKUP(transformación!A100,'[1]Desempleo armonizado'!$A$2:$A$101,_xlfn.XLOOKUP($C$1,'[1]Desempleo armonizado'!$B$1:$Q$1,'[1]Desempleo armonizado'!$B$2:$Q$101))</f>
        <v>12</v>
      </c>
      <c r="G109" s="26" t="str" cm="1">
        <f t="array" ref="G109">IFERROR(_xlfn.XLOOKUP(transformación!$B100,[1]Forwarkeys!$B$2:$B$1000,_xlfn.XLOOKUP($C$1,[1]Forwarkeys!$C$1:$BA$1,[1]Forwarkeys!$C$2:$BA$1000)),"-")</f>
        <v>-</v>
      </c>
      <c r="H109" s="32">
        <f>España!E109</f>
        <v>99.31</v>
      </c>
      <c r="I109" s="3">
        <f>[1]Aeropuerto!S102</f>
        <v>271836</v>
      </c>
      <c r="J109" s="3">
        <f>SUM([1]Mortalidad!B99:P99)</f>
        <v>359218</v>
      </c>
      <c r="K109" s="19" cm="1">
        <f t="array" ref="K109">_xlfn.XLOOKUP(transformación!$B100,'[1]Indice del consumidor'!$A$2:$A$301,_xlfn.XLOOKUP($C$1,'[1]Indice del consumidor'!$B$1:$Q$1,'[1]Indice del consumidor'!$B$2:$Q$301))</f>
        <v>-18.7</v>
      </c>
      <c r="L109" s="34" t="s">
        <v>702</v>
      </c>
      <c r="M109" s="34" t="s">
        <v>702</v>
      </c>
      <c r="N109" s="34" t="s">
        <v>702</v>
      </c>
      <c r="O109" s="3"/>
      <c r="P109" s="3"/>
    </row>
    <row r="110" spans="1:16" x14ac:dyDescent="0.3">
      <c r="A110" s="2" t="str">
        <f>'Viajeros Hoteles y Apartamet'!A110</f>
        <v>2013</v>
      </c>
      <c r="B110" s="2" t="str">
        <f>'Viajeros Hoteles y Apartamet'!B110</f>
        <v>3</v>
      </c>
      <c r="C110" s="3">
        <f>'Viajeros Hoteles y Apartamet'!C110</f>
        <v>1426562</v>
      </c>
      <c r="D110" s="3" cm="1">
        <f t="array" ref="D110">_xlfn.XLOOKUP(transformación!A101,'[1]Pib Pc'!$A$2:$A$81,_xlfn.XLOOKUP($C$1,'[1]Pib Pc'!B$1:Q$1,'[1]Pib Pc'!$B$2:$Q$81))</f>
        <v>6250</v>
      </c>
      <c r="E110" s="19" cm="1">
        <f t="array" ref="E110">_xlfn.XLOOKUP(transformación!B101,'[1]IPC Armonizado'!$A$2:$A$250,_xlfn.XLOOKUP($C$1,'[1]IPC Armonizado'!$B$1:$R$1,'[1]IPC Armonizado'!$B$2:$R$250))</f>
        <v>99.69</v>
      </c>
      <c r="F110" s="19" cm="1">
        <f t="array" ref="F110">_xlfn.XLOOKUP(transformación!A101,'[1]Desempleo armonizado'!$A$2:$A$101,_xlfn.XLOOKUP($C$1,'[1]Desempleo armonizado'!$B$1:$Q$1,'[1]Desempleo armonizado'!$B$2:$Q$101))</f>
        <v>12</v>
      </c>
      <c r="G110" s="26" t="str" cm="1">
        <f t="array" ref="G110">IFERROR(_xlfn.XLOOKUP(transformación!$B101,[1]Forwarkeys!$B$2:$B$1000,_xlfn.XLOOKUP($C$1,[1]Forwarkeys!$C$1:$BA$1,[1]Forwarkeys!$C$2:$BA$1000)),"-")</f>
        <v>-</v>
      </c>
      <c r="H110" s="32">
        <f>España!E110</f>
        <v>101.16</v>
      </c>
      <c r="I110" s="3">
        <f>[1]Aeropuerto!S103</f>
        <v>408963</v>
      </c>
      <c r="J110" s="3">
        <f>SUM([1]Mortalidad!B100:P100)</f>
        <v>381366</v>
      </c>
      <c r="K110" s="19" cm="1">
        <f t="array" ref="K110">_xlfn.XLOOKUP(transformación!$B101,'[1]Indice del consumidor'!$A$2:$A$301,_xlfn.XLOOKUP($C$1,'[1]Indice del consumidor'!$B$1:$Q$1,'[1]Indice del consumidor'!$B$2:$Q$301))</f>
        <v>-18.8</v>
      </c>
      <c r="L110" s="34" t="s">
        <v>702</v>
      </c>
      <c r="M110" s="34" t="s">
        <v>702</v>
      </c>
      <c r="N110" s="34" t="s">
        <v>702</v>
      </c>
      <c r="O110" s="3"/>
      <c r="P110" s="3"/>
    </row>
    <row r="111" spans="1:16" x14ac:dyDescent="0.3">
      <c r="A111" s="2" t="str">
        <f>'Viajeros Hoteles y Apartamet'!A111</f>
        <v>2013</v>
      </c>
      <c r="B111" s="2" t="str">
        <f>'Viajeros Hoteles y Apartamet'!B111</f>
        <v>4</v>
      </c>
      <c r="C111" s="3">
        <f>'Viajeros Hoteles y Apartamet'!C111</f>
        <v>1663143</v>
      </c>
      <c r="D111" s="3" cm="1">
        <f t="array" ref="D111">_xlfn.XLOOKUP(transformación!A102,'[1]Pib Pc'!$A$2:$A$81,_xlfn.XLOOKUP($C$1,'[1]Pib Pc'!B$1:Q$1,'[1]Pib Pc'!$B$2:$Q$81))</f>
        <v>6500</v>
      </c>
      <c r="E111" s="19" cm="1">
        <f t="array" ref="E111">_xlfn.XLOOKUP(transformación!B102,'[1]IPC Armonizado'!$A$2:$A$250,_xlfn.XLOOKUP($C$1,'[1]IPC Armonizado'!$B$1:$R$1,'[1]IPC Armonizado'!$B$2:$R$250))</f>
        <v>99.64</v>
      </c>
      <c r="F111" s="19" cm="1">
        <f t="array" ref="F111">_xlfn.XLOOKUP(transformación!A102,'[1]Desempleo armonizado'!$A$2:$A$101,_xlfn.XLOOKUP($C$1,'[1]Desempleo armonizado'!$B$1:$Q$1,'[1]Desempleo armonizado'!$B$2:$Q$101))</f>
        <v>11.3</v>
      </c>
      <c r="G111" s="26" t="str" cm="1">
        <f t="array" ref="G111">IFERROR(_xlfn.XLOOKUP(transformación!$B102,[1]Forwarkeys!$B$2:$B$1000,_xlfn.XLOOKUP($C$1,[1]Forwarkeys!$C$1:$BA$1,[1]Forwarkeys!$C$2:$BA$1000)),"-")</f>
        <v>-</v>
      </c>
      <c r="H111" s="32">
        <f>España!E111</f>
        <v>101.23</v>
      </c>
      <c r="I111" s="3">
        <f>[1]Aeropuerto!S104</f>
        <v>521617</v>
      </c>
      <c r="J111" s="3">
        <f>SUM([1]Mortalidad!B101:P101)</f>
        <v>350412</v>
      </c>
      <c r="K111" s="19" cm="1">
        <f t="array" ref="K111">_xlfn.XLOOKUP(transformación!$B102,'[1]Indice del consumidor'!$A$2:$A$301,_xlfn.XLOOKUP($C$1,'[1]Indice del consumidor'!$B$1:$Q$1,'[1]Indice del consumidor'!$B$2:$Q$301))</f>
        <v>-17.8</v>
      </c>
      <c r="L111" s="34" t="s">
        <v>702</v>
      </c>
      <c r="M111" s="34" t="s">
        <v>702</v>
      </c>
      <c r="N111" s="34" t="s">
        <v>702</v>
      </c>
      <c r="O111" s="3"/>
      <c r="P111" s="3"/>
    </row>
    <row r="112" spans="1:16" x14ac:dyDescent="0.3">
      <c r="A112" s="2" t="str">
        <f>'Viajeros Hoteles y Apartamet'!A112</f>
        <v>2013</v>
      </c>
      <c r="B112" s="2" t="str">
        <f>'Viajeros Hoteles y Apartamet'!B112</f>
        <v>5</v>
      </c>
      <c r="C112" s="3">
        <f>'Viajeros Hoteles y Apartamet'!C112</f>
        <v>2120765</v>
      </c>
      <c r="D112" s="3" cm="1">
        <f t="array" ref="D112">_xlfn.XLOOKUP(transformación!A103,'[1]Pib Pc'!$A$2:$A$81,_xlfn.XLOOKUP($C$1,'[1]Pib Pc'!B$1:Q$1,'[1]Pib Pc'!$B$2:$Q$81))</f>
        <v>6500</v>
      </c>
      <c r="E112" s="19" cm="1">
        <f t="array" ref="E112">_xlfn.XLOOKUP(transformación!B103,'[1]IPC Armonizado'!$A$2:$A$250,_xlfn.XLOOKUP($C$1,'[1]IPC Armonizado'!$B$1:$R$1,'[1]IPC Armonizado'!$B$2:$R$250))</f>
        <v>99.72</v>
      </c>
      <c r="F112" s="19" cm="1">
        <f t="array" ref="F112">_xlfn.XLOOKUP(transformación!A103,'[1]Desempleo armonizado'!$A$2:$A$101,_xlfn.XLOOKUP($C$1,'[1]Desempleo armonizado'!$B$1:$Q$1,'[1]Desempleo armonizado'!$B$2:$Q$101))</f>
        <v>11.3</v>
      </c>
      <c r="G112" s="26" t="str" cm="1">
        <f t="array" ref="G112">IFERROR(_xlfn.XLOOKUP(transformación!$B103,[1]Forwarkeys!$B$2:$B$1000,_xlfn.XLOOKUP($C$1,[1]Forwarkeys!$C$1:$BA$1,[1]Forwarkeys!$C$2:$BA$1000)),"-")</f>
        <v>-</v>
      </c>
      <c r="H112" s="32">
        <f>España!E112</f>
        <v>101.33</v>
      </c>
      <c r="I112" s="3">
        <f>[1]Aeropuerto!S105</f>
        <v>610766</v>
      </c>
      <c r="J112" s="3">
        <f>SUM([1]Mortalidad!B102:P102)</f>
        <v>326327</v>
      </c>
      <c r="K112" s="19" cm="1">
        <f t="array" ref="K112">_xlfn.XLOOKUP(transformación!$B103,'[1]Indice del consumidor'!$A$2:$A$301,_xlfn.XLOOKUP($C$1,'[1]Indice del consumidor'!$B$1:$Q$1,'[1]Indice del consumidor'!$B$2:$Q$301))</f>
        <v>-17.899999999999999</v>
      </c>
      <c r="L112" s="34" t="s">
        <v>702</v>
      </c>
      <c r="M112" s="34" t="s">
        <v>702</v>
      </c>
      <c r="N112" s="34" t="s">
        <v>702</v>
      </c>
      <c r="O112" s="3"/>
      <c r="P112" s="3"/>
    </row>
    <row r="113" spans="1:16" x14ac:dyDescent="0.3">
      <c r="A113" s="2" t="str">
        <f>'Viajeros Hoteles y Apartamet'!A113</f>
        <v>2013</v>
      </c>
      <c r="B113" s="2" t="str">
        <f>'Viajeros Hoteles y Apartamet'!B113</f>
        <v>6</v>
      </c>
      <c r="C113" s="3">
        <f>'Viajeros Hoteles y Apartamet'!C113</f>
        <v>2393211</v>
      </c>
      <c r="D113" s="3" cm="1">
        <f t="array" ref="D113">_xlfn.XLOOKUP(transformación!A104,'[1]Pib Pc'!$A$2:$A$81,_xlfn.XLOOKUP($C$1,'[1]Pib Pc'!B$1:Q$1,'[1]Pib Pc'!$B$2:$Q$81))</f>
        <v>6500</v>
      </c>
      <c r="E113" s="19" cm="1">
        <f t="array" ref="E113">_xlfn.XLOOKUP(transformación!B104,'[1]IPC Armonizado'!$A$2:$A$250,_xlfn.XLOOKUP($C$1,'[1]IPC Armonizado'!$B$1:$R$1,'[1]IPC Armonizado'!$B$2:$R$250))</f>
        <v>99.81</v>
      </c>
      <c r="F113" s="19" cm="1">
        <f t="array" ref="F113">_xlfn.XLOOKUP(transformación!A104,'[1]Desempleo armonizado'!$A$2:$A$101,_xlfn.XLOOKUP($C$1,'[1]Desempleo armonizado'!$B$1:$Q$1,'[1]Desempleo armonizado'!$B$2:$Q$101))</f>
        <v>11.3</v>
      </c>
      <c r="G113" s="26" t="str" cm="1">
        <f t="array" ref="G113">IFERROR(_xlfn.XLOOKUP(transformación!$B104,[1]Forwarkeys!$B$2:$B$1000,_xlfn.XLOOKUP($C$1,[1]Forwarkeys!$C$1:$BA$1,[1]Forwarkeys!$C$2:$BA$1000)),"-")</f>
        <v>-</v>
      </c>
      <c r="H113" s="32">
        <f>España!E113</f>
        <v>101.44</v>
      </c>
      <c r="I113" s="3">
        <f>[1]Aeropuerto!S106</f>
        <v>648693</v>
      </c>
      <c r="J113" s="3">
        <f>SUM([1]Mortalidad!B103:P103)</f>
        <v>306848</v>
      </c>
      <c r="K113" s="19" cm="1">
        <f t="array" ref="K113">_xlfn.XLOOKUP(transformación!$B104,'[1]Indice del consumidor'!$A$2:$A$301,_xlfn.XLOOKUP($C$1,'[1]Indice del consumidor'!$B$1:$Q$1,'[1]Indice del consumidor'!$B$2:$Q$301))</f>
        <v>-16.600000000000001</v>
      </c>
      <c r="L113" s="34" t="s">
        <v>702</v>
      </c>
      <c r="M113" s="34" t="s">
        <v>702</v>
      </c>
      <c r="N113" s="34" t="s">
        <v>702</v>
      </c>
      <c r="O113" s="3"/>
      <c r="P113" s="3"/>
    </row>
    <row r="114" spans="1:16" x14ac:dyDescent="0.3">
      <c r="A114" s="2" t="str">
        <f>'Viajeros Hoteles y Apartamet'!A114</f>
        <v>2013</v>
      </c>
      <c r="B114" s="2" t="str">
        <f>'Viajeros Hoteles y Apartamet'!B114</f>
        <v>7</v>
      </c>
      <c r="C114" s="3">
        <f>'Viajeros Hoteles y Apartamet'!C114</f>
        <v>2852466</v>
      </c>
      <c r="D114" s="3" cm="1">
        <f t="array" ref="D114">_xlfn.XLOOKUP(transformación!A105,'[1]Pib Pc'!$A$2:$A$81,_xlfn.XLOOKUP($C$1,'[1]Pib Pc'!B$1:Q$1,'[1]Pib Pc'!$B$2:$Q$81))</f>
        <v>6500</v>
      </c>
      <c r="E114" s="19" cm="1">
        <f t="array" ref="E114">_xlfn.XLOOKUP(transformación!B105,'[1]IPC Armonizado'!$A$2:$A$250,_xlfn.XLOOKUP($C$1,'[1]IPC Armonizado'!$B$1:$R$1,'[1]IPC Armonizado'!$B$2:$R$250))</f>
        <v>99.36</v>
      </c>
      <c r="F114" s="19" cm="1">
        <f t="array" ref="F114">_xlfn.XLOOKUP(transformación!A105,'[1]Desempleo armonizado'!$A$2:$A$101,_xlfn.XLOOKUP($C$1,'[1]Desempleo armonizado'!$B$1:$Q$1,'[1]Desempleo armonizado'!$B$2:$Q$101))</f>
        <v>10.9</v>
      </c>
      <c r="G114" s="26" t="str" cm="1">
        <f t="array" ref="G114">IFERROR(_xlfn.XLOOKUP(transformación!$B105,[1]Forwarkeys!$B$2:$B$1000,_xlfn.XLOOKUP($C$1,[1]Forwarkeys!$C$1:$BA$1,[1]Forwarkeys!$C$2:$BA$1000)),"-")</f>
        <v>-</v>
      </c>
      <c r="H114" s="32">
        <f>España!E114</f>
        <v>100.29</v>
      </c>
      <c r="I114" s="3">
        <f>[1]Aeropuerto!S107</f>
        <v>746095</v>
      </c>
      <c r="J114" s="3">
        <f>SUM([1]Mortalidad!B104:P104)</f>
        <v>321291</v>
      </c>
      <c r="K114" s="19" cm="1">
        <f t="array" ref="K114">_xlfn.XLOOKUP(transformación!$B105,'[1]Indice del consumidor'!$A$2:$A$301,_xlfn.XLOOKUP($C$1,'[1]Indice del consumidor'!$B$1:$Q$1,'[1]Indice del consumidor'!$B$2:$Q$301))</f>
        <v>-16</v>
      </c>
      <c r="L114" s="34" t="s">
        <v>702</v>
      </c>
      <c r="M114" s="34" t="s">
        <v>702</v>
      </c>
      <c r="N114" s="34" t="s">
        <v>702</v>
      </c>
      <c r="O114" s="3"/>
      <c r="P114" s="3"/>
    </row>
    <row r="115" spans="1:16" x14ac:dyDescent="0.3">
      <c r="A115" s="2" t="str">
        <f>'Viajeros Hoteles y Apartamet'!A115</f>
        <v>2013</v>
      </c>
      <c r="B115" s="2" t="str">
        <f>'Viajeros Hoteles y Apartamet'!B115</f>
        <v>8</v>
      </c>
      <c r="C115" s="3">
        <f>'Viajeros Hoteles y Apartamet'!C115</f>
        <v>3255968</v>
      </c>
      <c r="D115" s="3" cm="1">
        <f t="array" ref="D115">_xlfn.XLOOKUP(transformación!A106,'[1]Pib Pc'!$A$2:$A$81,_xlfn.XLOOKUP($C$1,'[1]Pib Pc'!B$1:Q$1,'[1]Pib Pc'!$B$2:$Q$81))</f>
        <v>6500</v>
      </c>
      <c r="E115" s="19" cm="1">
        <f t="array" ref="E115">_xlfn.XLOOKUP(transformación!B106,'[1]IPC Armonizado'!$A$2:$A$250,_xlfn.XLOOKUP($C$1,'[1]IPC Armonizado'!$B$1:$R$1,'[1]IPC Armonizado'!$B$2:$R$250))</f>
        <v>99.44</v>
      </c>
      <c r="F115" s="19" cm="1">
        <f t="array" ref="F115">_xlfn.XLOOKUP(transformación!A106,'[1]Desempleo armonizado'!$A$2:$A$101,_xlfn.XLOOKUP($C$1,'[1]Desempleo armonizado'!$B$1:$Q$1,'[1]Desempleo armonizado'!$B$2:$Q$101))</f>
        <v>10.9</v>
      </c>
      <c r="G115" s="26" t="str" cm="1">
        <f t="array" ref="G115">IFERROR(_xlfn.XLOOKUP(transformación!$B106,[1]Forwarkeys!$B$2:$B$1000,_xlfn.XLOOKUP($C$1,[1]Forwarkeys!$C$1:$BA$1,[1]Forwarkeys!$C$2:$BA$1000)),"-")</f>
        <v>-</v>
      </c>
      <c r="H115" s="32">
        <f>España!E115</f>
        <v>100.54</v>
      </c>
      <c r="I115" s="3">
        <f>[1]Aeropuerto!S108</f>
        <v>708141</v>
      </c>
      <c r="J115" s="3">
        <f>SUM([1]Mortalidad!B105:P105)</f>
        <v>306737</v>
      </c>
      <c r="K115" s="19" cm="1">
        <f t="array" ref="K115">_xlfn.XLOOKUP(transformación!$B106,'[1]Indice del consumidor'!$A$2:$A$301,_xlfn.XLOOKUP($C$1,'[1]Indice del consumidor'!$B$1:$Q$1,'[1]Indice del consumidor'!$B$2:$Q$301))</f>
        <v>-15</v>
      </c>
      <c r="L115" s="34" t="s">
        <v>702</v>
      </c>
      <c r="M115" s="34" t="s">
        <v>702</v>
      </c>
      <c r="N115" s="34" t="s">
        <v>702</v>
      </c>
      <c r="O115" s="3"/>
      <c r="P115" s="3"/>
    </row>
    <row r="116" spans="1:16" x14ac:dyDescent="0.3">
      <c r="A116" s="2" t="str">
        <f>'Viajeros Hoteles y Apartamet'!A116</f>
        <v>2013</v>
      </c>
      <c r="B116" s="2" t="str">
        <f>'Viajeros Hoteles y Apartamet'!B116</f>
        <v>9</v>
      </c>
      <c r="C116" s="3">
        <f>'Viajeros Hoteles y Apartamet'!C116</f>
        <v>2482308</v>
      </c>
      <c r="D116" s="3" cm="1">
        <f t="array" ref="D116">_xlfn.XLOOKUP(transformación!A107,'[1]Pib Pc'!$A$2:$A$81,_xlfn.XLOOKUP($C$1,'[1]Pib Pc'!B$1:Q$1,'[1]Pib Pc'!$B$2:$Q$81))</f>
        <v>6500</v>
      </c>
      <c r="E116" s="19" cm="1">
        <f t="array" ref="E116">_xlfn.XLOOKUP(transformación!B107,'[1]IPC Armonizado'!$A$2:$A$250,_xlfn.XLOOKUP($C$1,'[1]IPC Armonizado'!$B$1:$R$1,'[1]IPC Armonizado'!$B$2:$R$250))</f>
        <v>99.85</v>
      </c>
      <c r="F116" s="19" cm="1">
        <f t="array" ref="F116">_xlfn.XLOOKUP(transformación!A107,'[1]Desempleo armonizado'!$A$2:$A$101,_xlfn.XLOOKUP($C$1,'[1]Desempleo armonizado'!$B$1:$Q$1,'[1]Desempleo armonizado'!$B$2:$Q$101))</f>
        <v>10.9</v>
      </c>
      <c r="G116" s="26" t="str" cm="1">
        <f t="array" ref="G116">IFERROR(_xlfn.XLOOKUP(transformación!$B107,[1]Forwarkeys!$B$2:$B$1000,_xlfn.XLOOKUP($C$1,[1]Forwarkeys!$C$1:$BA$1,[1]Forwarkeys!$C$2:$BA$1000)),"-")</f>
        <v>-</v>
      </c>
      <c r="H116" s="32">
        <f>España!E116</f>
        <v>101.32</v>
      </c>
      <c r="I116" s="3">
        <f>[1]Aeropuerto!S109</f>
        <v>653456</v>
      </c>
      <c r="J116" s="3">
        <f>SUM([1]Mortalidad!B106:P106)</f>
        <v>298765</v>
      </c>
      <c r="K116" s="19" cm="1">
        <f t="array" ref="K116">_xlfn.XLOOKUP(transformación!$B107,'[1]Indice del consumidor'!$A$2:$A$301,_xlfn.XLOOKUP($C$1,'[1]Indice del consumidor'!$B$1:$Q$1,'[1]Indice del consumidor'!$B$2:$Q$301))</f>
        <v>-13.5</v>
      </c>
      <c r="L116" s="34" t="s">
        <v>702</v>
      </c>
      <c r="M116" s="34" t="s">
        <v>702</v>
      </c>
      <c r="N116" s="34" t="s">
        <v>702</v>
      </c>
      <c r="O116" s="3"/>
      <c r="P116" s="3"/>
    </row>
    <row r="117" spans="1:16" x14ac:dyDescent="0.3">
      <c r="A117" s="2" t="str">
        <f>'Viajeros Hoteles y Apartamet'!A117</f>
        <v>2013</v>
      </c>
      <c r="B117" s="2" t="str">
        <f>'Viajeros Hoteles y Apartamet'!B117</f>
        <v>10</v>
      </c>
      <c r="C117" s="3">
        <f>'Viajeros Hoteles y Apartamet'!C117</f>
        <v>1999618</v>
      </c>
      <c r="D117" s="3" cm="1">
        <f t="array" ref="D117">_xlfn.XLOOKUP(transformación!A108,'[1]Pib Pc'!$A$2:$A$81,_xlfn.XLOOKUP($C$1,'[1]Pib Pc'!B$1:Q$1,'[1]Pib Pc'!$B$2:$Q$81))</f>
        <v>6760</v>
      </c>
      <c r="E117" s="19" cm="1">
        <f t="array" ref="E117">_xlfn.XLOOKUP(transformación!B108,'[1]IPC Armonizado'!$A$2:$A$250,_xlfn.XLOOKUP($C$1,'[1]IPC Armonizado'!$B$1:$R$1,'[1]IPC Armonizado'!$B$2:$R$250))</f>
        <v>99.75</v>
      </c>
      <c r="F117" s="19" cm="1">
        <f t="array" ref="F117">_xlfn.XLOOKUP(transformación!A108,'[1]Desempleo armonizado'!$A$2:$A$101,_xlfn.XLOOKUP($C$1,'[1]Desempleo armonizado'!$B$1:$Q$1,'[1]Desempleo armonizado'!$B$2:$Q$101))</f>
        <v>11.2</v>
      </c>
      <c r="G117" s="26" t="str" cm="1">
        <f t="array" ref="G117">IFERROR(_xlfn.XLOOKUP(transformación!$B108,[1]Forwarkeys!$B$2:$B$1000,_xlfn.XLOOKUP($C$1,[1]Forwarkeys!$C$1:$BA$1,[1]Forwarkeys!$C$2:$BA$1000)),"-")</f>
        <v>-</v>
      </c>
      <c r="H117" s="32">
        <f>España!E117</f>
        <v>101.34</v>
      </c>
      <c r="I117" s="3">
        <f>[1]Aeropuerto!S110</f>
        <v>574388</v>
      </c>
      <c r="J117" s="3">
        <f>SUM([1]Mortalidad!B107:P107)</f>
        <v>328684</v>
      </c>
      <c r="K117" s="19" cm="1">
        <f t="array" ref="K117">_xlfn.XLOOKUP(transformación!$B108,'[1]Indice del consumidor'!$A$2:$A$301,_xlfn.XLOOKUP($C$1,'[1]Indice del consumidor'!$B$1:$Q$1,'[1]Indice del consumidor'!$B$2:$Q$301))</f>
        <v>-15.2</v>
      </c>
      <c r="L117" s="34" t="s">
        <v>702</v>
      </c>
      <c r="M117" s="34" t="s">
        <v>702</v>
      </c>
      <c r="N117" s="34" t="s">
        <v>702</v>
      </c>
      <c r="O117" s="3"/>
      <c r="P117" s="3"/>
    </row>
    <row r="118" spans="1:16" x14ac:dyDescent="0.3">
      <c r="A118" s="2" t="str">
        <f>'Viajeros Hoteles y Apartamet'!A118</f>
        <v>2013</v>
      </c>
      <c r="B118" s="2" t="str">
        <f>'Viajeros Hoteles y Apartamet'!B118</f>
        <v>11</v>
      </c>
      <c r="C118" s="3">
        <f>'Viajeros Hoteles y Apartamet'!C118</f>
        <v>957848</v>
      </c>
      <c r="D118" s="3" cm="1">
        <f t="array" ref="D118">_xlfn.XLOOKUP(transformación!A109,'[1]Pib Pc'!$A$2:$A$81,_xlfn.XLOOKUP($C$1,'[1]Pib Pc'!B$1:Q$1,'[1]Pib Pc'!$B$2:$Q$81))</f>
        <v>6760</v>
      </c>
      <c r="E118" s="19" cm="1">
        <f t="array" ref="E118">_xlfn.XLOOKUP(transformación!B109,'[1]IPC Armonizado'!$A$2:$A$250,_xlfn.XLOOKUP($C$1,'[1]IPC Armonizado'!$B$1:$R$1,'[1]IPC Armonizado'!$B$2:$R$250))</f>
        <v>99.65</v>
      </c>
      <c r="F118" s="19" cm="1">
        <f t="array" ref="F118">_xlfn.XLOOKUP(transformación!A109,'[1]Desempleo armonizado'!$A$2:$A$101,_xlfn.XLOOKUP($C$1,'[1]Desempleo armonizado'!$B$1:$Q$1,'[1]Desempleo armonizado'!$B$2:$Q$101))</f>
        <v>11.2</v>
      </c>
      <c r="G118" s="26" t="str" cm="1">
        <f t="array" ref="G118">IFERROR(_xlfn.XLOOKUP(transformación!$B109,[1]Forwarkeys!$B$2:$B$1000,_xlfn.XLOOKUP($C$1,[1]Forwarkeys!$C$1:$BA$1,[1]Forwarkeys!$C$2:$BA$1000)),"-")</f>
        <v>-</v>
      </c>
      <c r="H118" s="32">
        <f>España!E118</f>
        <v>101.35</v>
      </c>
      <c r="I118" s="3">
        <f>[1]Aeropuerto!S111</f>
        <v>306926</v>
      </c>
      <c r="J118" s="3">
        <f>SUM([1]Mortalidad!B108:P108)</f>
        <v>319494</v>
      </c>
      <c r="K118" s="19" cm="1">
        <f t="array" ref="K118">_xlfn.XLOOKUP(transformación!$B109,'[1]Indice del consumidor'!$A$2:$A$301,_xlfn.XLOOKUP($C$1,'[1]Indice del consumidor'!$B$1:$Q$1,'[1]Indice del consumidor'!$B$2:$Q$301))</f>
        <v>-14.6</v>
      </c>
      <c r="L118" s="34" t="s">
        <v>702</v>
      </c>
      <c r="M118" s="34" t="s">
        <v>702</v>
      </c>
      <c r="N118" s="34" t="s">
        <v>702</v>
      </c>
      <c r="O118" s="3"/>
      <c r="P118" s="3"/>
    </row>
    <row r="119" spans="1:16" x14ac:dyDescent="0.3">
      <c r="A119" s="2" t="str">
        <f>'Viajeros Hoteles y Apartamet'!A119</f>
        <v>2013</v>
      </c>
      <c r="B119" s="2" t="str">
        <f>'Viajeros Hoteles y Apartamet'!B119</f>
        <v>12</v>
      </c>
      <c r="C119" s="3">
        <f>'Viajeros Hoteles y Apartamet'!C119</f>
        <v>781174</v>
      </c>
      <c r="D119" s="3" cm="1">
        <f t="array" ref="D119">_xlfn.XLOOKUP(transformación!A110,'[1]Pib Pc'!$A$2:$A$81,_xlfn.XLOOKUP($C$1,'[1]Pib Pc'!B$1:Q$1,'[1]Pib Pc'!$B$2:$Q$81))</f>
        <v>6760</v>
      </c>
      <c r="E119" s="19" cm="1">
        <f t="array" ref="E119">_xlfn.XLOOKUP(transformación!B110,'[1]IPC Armonizado'!$A$2:$A$250,_xlfn.XLOOKUP($C$1,'[1]IPC Armonizado'!$B$1:$R$1,'[1]IPC Armonizado'!$B$2:$R$250))</f>
        <v>99.98</v>
      </c>
      <c r="F119" s="19" cm="1">
        <f t="array" ref="F119">_xlfn.XLOOKUP(transformación!A110,'[1]Desempleo armonizado'!$A$2:$A$101,_xlfn.XLOOKUP($C$1,'[1]Desempleo armonizado'!$B$1:$Q$1,'[1]Desempleo armonizado'!$B$2:$Q$101))</f>
        <v>11.2</v>
      </c>
      <c r="G119" s="26" t="str" cm="1">
        <f t="array" ref="G119">IFERROR(_xlfn.XLOOKUP(transformación!$B110,[1]Forwarkeys!$B$2:$B$1000,_xlfn.XLOOKUP($C$1,[1]Forwarkeys!$C$1:$BA$1,[1]Forwarkeys!$C$2:$BA$1000)),"-")</f>
        <v>-</v>
      </c>
      <c r="H119" s="32">
        <f>España!E119</f>
        <v>101.37</v>
      </c>
      <c r="I119" s="3">
        <f>[1]Aeropuerto!S112</f>
        <v>317308</v>
      </c>
      <c r="J119" s="3">
        <f>SUM([1]Mortalidad!B109:P109)</f>
        <v>353145</v>
      </c>
      <c r="K119" s="19" cm="1">
        <f t="array" ref="K119">_xlfn.XLOOKUP(transformación!$B110,'[1]Indice del consumidor'!$A$2:$A$301,_xlfn.XLOOKUP($C$1,'[1]Indice del consumidor'!$B$1:$Q$1,'[1]Indice del consumidor'!$B$2:$Q$301))</f>
        <v>-14</v>
      </c>
      <c r="L119" s="34" t="s">
        <v>702</v>
      </c>
      <c r="M119" s="34" t="s">
        <v>702</v>
      </c>
      <c r="N119" s="34" t="s">
        <v>702</v>
      </c>
      <c r="O119" s="3"/>
      <c r="P119" s="3"/>
    </row>
    <row r="120" spans="1:16" x14ac:dyDescent="0.3">
      <c r="A120" s="2" t="str">
        <f>'Viajeros Hoteles y Apartamet'!A120</f>
        <v>2014</v>
      </c>
      <c r="B120" s="2" t="str">
        <f>'Viajeros Hoteles y Apartamet'!B120</f>
        <v>1</v>
      </c>
      <c r="C120" s="3">
        <f>'Viajeros Hoteles y Apartamet'!C120</f>
        <v>878580</v>
      </c>
      <c r="D120" s="3" cm="1">
        <f t="array" ref="D120">_xlfn.XLOOKUP(transformación!A111,'[1]Pib Pc'!$A$2:$A$81,_xlfn.XLOOKUP($C$1,'[1]Pib Pc'!B$1:Q$1,'[1]Pib Pc'!$B$2:$Q$81))</f>
        <v>6400</v>
      </c>
      <c r="E120" s="19" cm="1">
        <f t="array" ref="E120">_xlfn.XLOOKUP(transformación!B111,'[1]IPC Armonizado'!$A$2:$A$250,_xlfn.XLOOKUP($C$1,'[1]IPC Armonizado'!$B$1:$R$1,'[1]IPC Armonizado'!$B$2:$R$250))</f>
        <v>99.05</v>
      </c>
      <c r="F120" s="19" cm="1">
        <f t="array" ref="F120">_xlfn.XLOOKUP(transformación!A111,'[1]Desempleo armonizado'!$A$2:$A$101,_xlfn.XLOOKUP($C$1,'[1]Desempleo armonizado'!$B$1:$Q$1,'[1]Desempleo armonizado'!$B$2:$Q$101))</f>
        <v>11.7</v>
      </c>
      <c r="G120" s="26" t="str" cm="1">
        <f t="array" ref="G120">IFERROR(_xlfn.XLOOKUP(transformación!$B111,[1]Forwarkeys!$B$2:$B$1000,_xlfn.XLOOKUP($C$1,[1]Forwarkeys!$C$1:$BA$1,[1]Forwarkeys!$C$2:$BA$1000)),"-")</f>
        <v>-</v>
      </c>
      <c r="H120" s="32">
        <f>España!E120</f>
        <v>99.49</v>
      </c>
      <c r="I120" s="3">
        <f>[1]Aeropuerto!S113</f>
        <v>262031</v>
      </c>
      <c r="J120" s="3">
        <f>SUM([1]Mortalidad!B110:P110)</f>
        <v>370726</v>
      </c>
      <c r="K120" s="19" cm="1">
        <f t="array" ref="K120">_xlfn.XLOOKUP(transformación!$B111,'[1]Indice del consumidor'!$A$2:$A$301,_xlfn.XLOOKUP($C$1,'[1]Indice del consumidor'!$B$1:$Q$1,'[1]Indice del consumidor'!$B$2:$Q$301))</f>
        <v>-12.2</v>
      </c>
      <c r="L120" s="34" t="s">
        <v>702</v>
      </c>
      <c r="M120" s="34" t="s">
        <v>702</v>
      </c>
      <c r="N120" s="34" t="s">
        <v>702</v>
      </c>
      <c r="O120" s="3"/>
      <c r="P120" s="3"/>
    </row>
    <row r="121" spans="1:16" x14ac:dyDescent="0.3">
      <c r="A121" s="2" t="str">
        <f>'Viajeros Hoteles y Apartamet'!A121</f>
        <v>2014</v>
      </c>
      <c r="B121" s="2" t="str">
        <f>'Viajeros Hoteles y Apartamet'!B121</f>
        <v>2</v>
      </c>
      <c r="C121" s="3">
        <f>'Viajeros Hoteles y Apartamet'!C121</f>
        <v>1121700</v>
      </c>
      <c r="D121" s="3" cm="1">
        <f t="array" ref="D121">_xlfn.XLOOKUP(transformación!A112,'[1]Pib Pc'!$A$2:$A$81,_xlfn.XLOOKUP($C$1,'[1]Pib Pc'!B$1:Q$1,'[1]Pib Pc'!$B$2:$Q$81))</f>
        <v>6400</v>
      </c>
      <c r="E121" s="19" cm="1">
        <f t="array" ref="E121">_xlfn.XLOOKUP(transformación!B112,'[1]IPC Armonizado'!$A$2:$A$250,_xlfn.XLOOKUP($C$1,'[1]IPC Armonizado'!$B$1:$R$1,'[1]IPC Armonizado'!$B$2:$R$250))</f>
        <v>99.34</v>
      </c>
      <c r="F121" s="19" cm="1">
        <f t="array" ref="F121">_xlfn.XLOOKUP(transformación!A112,'[1]Desempleo armonizado'!$A$2:$A$101,_xlfn.XLOOKUP($C$1,'[1]Desempleo armonizado'!$B$1:$Q$1,'[1]Desempleo armonizado'!$B$2:$Q$101))</f>
        <v>11.7</v>
      </c>
      <c r="G121" s="26" t="str" cm="1">
        <f t="array" ref="G121">IFERROR(_xlfn.XLOOKUP(transformación!$B112,[1]Forwarkeys!$B$2:$B$1000,_xlfn.XLOOKUP($C$1,[1]Forwarkeys!$C$1:$BA$1,[1]Forwarkeys!$C$2:$BA$1000)),"-")</f>
        <v>-</v>
      </c>
      <c r="H121" s="32">
        <f>España!E121</f>
        <v>99.36</v>
      </c>
      <c r="I121" s="3">
        <f>[1]Aeropuerto!S114</f>
        <v>300557</v>
      </c>
      <c r="J121" s="3">
        <f>SUM([1]Mortalidad!B111:P111)</f>
        <v>331623</v>
      </c>
      <c r="K121" s="19" cm="1">
        <f t="array" ref="K121">_xlfn.XLOOKUP(transformación!$B112,'[1]Indice del consumidor'!$A$2:$A$301,_xlfn.XLOOKUP($C$1,'[1]Indice del consumidor'!$B$1:$Q$1,'[1]Indice del consumidor'!$B$2:$Q$301))</f>
        <v>-12.1</v>
      </c>
      <c r="L121" s="34" t="s">
        <v>702</v>
      </c>
      <c r="M121" s="34" t="s">
        <v>702</v>
      </c>
      <c r="N121" s="34" t="s">
        <v>702</v>
      </c>
      <c r="O121" s="3"/>
      <c r="P121" s="3"/>
    </row>
    <row r="122" spans="1:16" x14ac:dyDescent="0.3">
      <c r="A122" s="2" t="str">
        <f>'Viajeros Hoteles y Apartamet'!A122</f>
        <v>2014</v>
      </c>
      <c r="B122" s="2" t="str">
        <f>'Viajeros Hoteles y Apartamet'!B122</f>
        <v>3</v>
      </c>
      <c r="C122" s="3">
        <f>'Viajeros Hoteles y Apartamet'!C122</f>
        <v>1374280</v>
      </c>
      <c r="D122" s="3" cm="1">
        <f t="array" ref="D122">_xlfn.XLOOKUP(transformación!A113,'[1]Pib Pc'!$A$2:$A$81,_xlfn.XLOOKUP($C$1,'[1]Pib Pc'!B$1:Q$1,'[1]Pib Pc'!$B$2:$Q$81))</f>
        <v>6400</v>
      </c>
      <c r="E122" s="19" cm="1">
        <f t="array" ref="E122">_xlfn.XLOOKUP(transformación!B113,'[1]IPC Armonizado'!$A$2:$A$250,_xlfn.XLOOKUP($C$1,'[1]IPC Armonizado'!$B$1:$R$1,'[1]IPC Armonizado'!$B$2:$R$250))</f>
        <v>100.13</v>
      </c>
      <c r="F122" s="19" cm="1">
        <f t="array" ref="F122">_xlfn.XLOOKUP(transformación!A113,'[1]Desempleo armonizado'!$A$2:$A$101,_xlfn.XLOOKUP($C$1,'[1]Desempleo armonizado'!$B$1:$Q$1,'[1]Desempleo armonizado'!$B$2:$Q$101))</f>
        <v>11.7</v>
      </c>
      <c r="G122" s="26" t="str" cm="1">
        <f t="array" ref="G122">IFERROR(_xlfn.XLOOKUP(transformación!$B113,[1]Forwarkeys!$B$2:$B$1000,_xlfn.XLOOKUP($C$1,[1]Forwarkeys!$C$1:$BA$1,[1]Forwarkeys!$C$2:$BA$1000)),"-")</f>
        <v>-</v>
      </c>
      <c r="H122" s="32">
        <f>España!E122</f>
        <v>100.94</v>
      </c>
      <c r="I122" s="3">
        <f>[1]Aeropuerto!S115</f>
        <v>402183</v>
      </c>
      <c r="J122" s="3">
        <f>SUM([1]Mortalidad!B112:P112)</f>
        <v>351282</v>
      </c>
      <c r="K122" s="19" cm="1">
        <f t="array" ref="K122">_xlfn.XLOOKUP(transformación!$B113,'[1]Indice del consumidor'!$A$2:$A$301,_xlfn.XLOOKUP($C$1,'[1]Indice del consumidor'!$B$1:$Q$1,'[1]Indice del consumidor'!$B$2:$Q$301))</f>
        <v>-11</v>
      </c>
      <c r="L122" s="34" t="s">
        <v>702</v>
      </c>
      <c r="M122" s="34" t="s">
        <v>702</v>
      </c>
      <c r="N122" s="34" t="s">
        <v>702</v>
      </c>
      <c r="O122" s="3"/>
      <c r="P122" s="3"/>
    </row>
    <row r="123" spans="1:16" x14ac:dyDescent="0.3">
      <c r="A123" s="2" t="str">
        <f>'Viajeros Hoteles y Apartamet'!A123</f>
        <v>2014</v>
      </c>
      <c r="B123" s="2" t="str">
        <f>'Viajeros Hoteles y Apartamet'!B123</f>
        <v>4</v>
      </c>
      <c r="C123" s="3">
        <f>'Viajeros Hoteles y Apartamet'!C123</f>
        <v>2018056</v>
      </c>
      <c r="D123" s="3" cm="1">
        <f t="array" ref="D123">_xlfn.XLOOKUP(transformación!A114,'[1]Pib Pc'!$A$2:$A$81,_xlfn.XLOOKUP($C$1,'[1]Pib Pc'!B$1:Q$1,'[1]Pib Pc'!$B$2:$Q$81))</f>
        <v>6620</v>
      </c>
      <c r="E123" s="19" cm="1">
        <f t="array" ref="E123">_xlfn.XLOOKUP(transformación!B114,'[1]IPC Armonizado'!$A$2:$A$250,_xlfn.XLOOKUP($C$1,'[1]IPC Armonizado'!$B$1:$R$1,'[1]IPC Armonizado'!$B$2:$R$250))</f>
        <v>100.28</v>
      </c>
      <c r="F123" s="19" cm="1">
        <f t="array" ref="F123">_xlfn.XLOOKUP(transformación!A114,'[1]Desempleo armonizado'!$A$2:$A$101,_xlfn.XLOOKUP($C$1,'[1]Desempleo armonizado'!$B$1:$Q$1,'[1]Desempleo armonizado'!$B$2:$Q$101))</f>
        <v>10.8</v>
      </c>
      <c r="G123" s="26" t="str" cm="1">
        <f t="array" ref="G123">IFERROR(_xlfn.XLOOKUP(transformación!$B114,[1]Forwarkeys!$B$2:$B$1000,_xlfn.XLOOKUP($C$1,[1]Forwarkeys!$C$1:$BA$1,[1]Forwarkeys!$C$2:$BA$1000)),"-")</f>
        <v>-</v>
      </c>
      <c r="H123" s="32">
        <f>España!E123</f>
        <v>101.57</v>
      </c>
      <c r="I123" s="3">
        <f>[1]Aeropuerto!S116</f>
        <v>614266</v>
      </c>
      <c r="J123" s="3">
        <f>SUM([1]Mortalidad!B113:P113)</f>
        <v>328717</v>
      </c>
      <c r="K123" s="19" cm="1">
        <f t="array" ref="K123">_xlfn.XLOOKUP(transformación!$B114,'[1]Indice del consumidor'!$A$2:$A$301,_xlfn.XLOOKUP($C$1,'[1]Indice del consumidor'!$B$1:$Q$1,'[1]Indice del consumidor'!$B$2:$Q$301))</f>
        <v>-10.7</v>
      </c>
      <c r="L123" s="34" t="s">
        <v>702</v>
      </c>
      <c r="M123" s="34" t="s">
        <v>702</v>
      </c>
      <c r="N123" s="34" t="s">
        <v>702</v>
      </c>
      <c r="O123" s="3"/>
      <c r="P123" s="3"/>
    </row>
    <row r="124" spans="1:16" x14ac:dyDescent="0.3">
      <c r="A124" s="2" t="str">
        <f>'Viajeros Hoteles y Apartamet'!A124</f>
        <v>2014</v>
      </c>
      <c r="B124" s="2" t="str">
        <f>'Viajeros Hoteles y Apartamet'!B124</f>
        <v>5</v>
      </c>
      <c r="C124" s="3">
        <f>'Viajeros Hoteles y Apartamet'!C124</f>
        <v>2206035</v>
      </c>
      <c r="D124" s="3" cm="1">
        <f t="array" ref="D124">_xlfn.XLOOKUP(transformación!A115,'[1]Pib Pc'!$A$2:$A$81,_xlfn.XLOOKUP($C$1,'[1]Pib Pc'!B$1:Q$1,'[1]Pib Pc'!$B$2:$Q$81))</f>
        <v>6620</v>
      </c>
      <c r="E124" s="19" cm="1">
        <f t="array" ref="E124">_xlfn.XLOOKUP(transformación!B115,'[1]IPC Armonizado'!$A$2:$A$250,_xlfn.XLOOKUP($C$1,'[1]IPC Armonizado'!$B$1:$R$1,'[1]IPC Armonizado'!$B$2:$R$250))</f>
        <v>100.18</v>
      </c>
      <c r="F124" s="19" cm="1">
        <f t="array" ref="F124">_xlfn.XLOOKUP(transformación!A115,'[1]Desempleo armonizado'!$A$2:$A$101,_xlfn.XLOOKUP($C$1,'[1]Desempleo armonizado'!$B$1:$Q$1,'[1]Desempleo armonizado'!$B$2:$Q$101))</f>
        <v>10.8</v>
      </c>
      <c r="G124" s="26" t="str" cm="1">
        <f t="array" ref="G124">IFERROR(_xlfn.XLOOKUP(transformación!$B115,[1]Forwarkeys!$B$2:$B$1000,_xlfn.XLOOKUP($C$1,[1]Forwarkeys!$C$1:$BA$1,[1]Forwarkeys!$C$2:$BA$1000)),"-")</f>
        <v>-</v>
      </c>
      <c r="H124" s="32">
        <f>España!E124</f>
        <v>101.54</v>
      </c>
      <c r="I124" s="3">
        <f>[1]Aeropuerto!S117</f>
        <v>644917</v>
      </c>
      <c r="J124" s="3">
        <f>SUM([1]Mortalidad!B114:P114)</f>
        <v>323344</v>
      </c>
      <c r="K124" s="19" cm="1">
        <f t="array" ref="K124">_xlfn.XLOOKUP(transformación!$B115,'[1]Indice del consumidor'!$A$2:$A$301,_xlfn.XLOOKUP($C$1,'[1]Indice del consumidor'!$B$1:$Q$1,'[1]Indice del consumidor'!$B$2:$Q$301))</f>
        <v>-9.6</v>
      </c>
      <c r="L124" s="34" t="s">
        <v>702</v>
      </c>
      <c r="M124" s="34" t="s">
        <v>702</v>
      </c>
      <c r="N124" s="34" t="s">
        <v>702</v>
      </c>
      <c r="O124" s="3"/>
      <c r="P124" s="3"/>
    </row>
    <row r="125" spans="1:16" x14ac:dyDescent="0.3">
      <c r="A125" s="2" t="str">
        <f>'Viajeros Hoteles y Apartamet'!A125</f>
        <v>2014</v>
      </c>
      <c r="B125" s="2" t="str">
        <f>'Viajeros Hoteles y Apartamet'!B125</f>
        <v>6</v>
      </c>
      <c r="C125" s="3">
        <f>'Viajeros Hoteles y Apartamet'!C125</f>
        <v>2475203</v>
      </c>
      <c r="D125" s="3" cm="1">
        <f t="array" ref="D125">_xlfn.XLOOKUP(transformación!A116,'[1]Pib Pc'!$A$2:$A$81,_xlfn.XLOOKUP($C$1,'[1]Pib Pc'!B$1:Q$1,'[1]Pib Pc'!$B$2:$Q$81))</f>
        <v>6620</v>
      </c>
      <c r="E125" s="19" cm="1">
        <f t="array" ref="E125">_xlfn.XLOOKUP(transformación!B116,'[1]IPC Armonizado'!$A$2:$A$250,_xlfn.XLOOKUP($C$1,'[1]IPC Armonizado'!$B$1:$R$1,'[1]IPC Armonizado'!$B$2:$R$250))</f>
        <v>100.27</v>
      </c>
      <c r="F125" s="19" cm="1">
        <f t="array" ref="F125">_xlfn.XLOOKUP(transformación!A116,'[1]Desempleo armonizado'!$A$2:$A$101,_xlfn.XLOOKUP($C$1,'[1]Desempleo armonizado'!$B$1:$Q$1,'[1]Desempleo armonizado'!$B$2:$Q$101))</f>
        <v>10.8</v>
      </c>
      <c r="G125" s="26" t="str" cm="1">
        <f t="array" ref="G125">IFERROR(_xlfn.XLOOKUP(transformación!$B116,[1]Forwarkeys!$B$2:$B$1000,_xlfn.XLOOKUP($C$1,[1]Forwarkeys!$C$1:$BA$1,[1]Forwarkeys!$C$2:$BA$1000)),"-")</f>
        <v>-</v>
      </c>
      <c r="H125" s="32">
        <f>España!E125</f>
        <v>101.49</v>
      </c>
      <c r="I125" s="3">
        <f>[1]Aeropuerto!S118</f>
        <v>671127</v>
      </c>
      <c r="J125" s="3">
        <f>SUM([1]Mortalidad!B115:P115)</f>
        <v>306274</v>
      </c>
      <c r="K125" s="19" cm="1">
        <f t="array" ref="K125">_xlfn.XLOOKUP(transformación!$B116,'[1]Indice del consumidor'!$A$2:$A$301,_xlfn.XLOOKUP($C$1,'[1]Indice del consumidor'!$B$1:$Q$1,'[1]Indice del consumidor'!$B$2:$Q$301))</f>
        <v>-9.1999999999999993</v>
      </c>
      <c r="L125" s="34" t="s">
        <v>702</v>
      </c>
      <c r="M125" s="34" t="s">
        <v>702</v>
      </c>
      <c r="N125" s="34" t="s">
        <v>702</v>
      </c>
      <c r="O125" s="3"/>
      <c r="P125" s="3"/>
    </row>
    <row r="126" spans="1:16" x14ac:dyDescent="0.3">
      <c r="A126" s="2" t="str">
        <f>'Viajeros Hoteles y Apartamet'!A126</f>
        <v>2014</v>
      </c>
      <c r="B126" s="2" t="str">
        <f>'Viajeros Hoteles y Apartamet'!B126</f>
        <v>7</v>
      </c>
      <c r="C126" s="3">
        <f>'Viajeros Hoteles y Apartamet'!C126</f>
        <v>2929225</v>
      </c>
      <c r="D126" s="3" cm="1">
        <f t="array" ref="D126">_xlfn.XLOOKUP(transformación!A117,'[1]Pib Pc'!$A$2:$A$81,_xlfn.XLOOKUP($C$1,'[1]Pib Pc'!B$1:Q$1,'[1]Pib Pc'!$B$2:$Q$81))</f>
        <v>6640</v>
      </c>
      <c r="E126" s="19" cm="1">
        <f t="array" ref="E126">_xlfn.XLOOKUP(transformación!B117,'[1]IPC Armonizado'!$A$2:$A$250,_xlfn.XLOOKUP($C$1,'[1]IPC Armonizado'!$B$1:$R$1,'[1]IPC Armonizado'!$B$2:$R$250))</f>
        <v>99.72</v>
      </c>
      <c r="F126" s="19" cm="1">
        <f t="array" ref="F126">_xlfn.XLOOKUP(transformación!A117,'[1]Desempleo armonizado'!$A$2:$A$101,_xlfn.XLOOKUP($C$1,'[1]Desempleo armonizado'!$B$1:$Q$1,'[1]Desempleo armonizado'!$B$2:$Q$101))</f>
        <v>10.3</v>
      </c>
      <c r="G126" s="26" t="str" cm="1">
        <f t="array" ref="G126">IFERROR(_xlfn.XLOOKUP(transformación!$B117,[1]Forwarkeys!$B$2:$B$1000,_xlfn.XLOOKUP($C$1,[1]Forwarkeys!$C$1:$BA$1,[1]Forwarkeys!$C$2:$BA$1000)),"-")</f>
        <v>-</v>
      </c>
      <c r="H126" s="32">
        <f>España!E126</f>
        <v>99.93</v>
      </c>
      <c r="I126" s="3">
        <f>[1]Aeropuerto!S119</f>
        <v>779637</v>
      </c>
      <c r="J126" s="3">
        <f>SUM([1]Mortalidad!B116:P116)</f>
        <v>322841</v>
      </c>
      <c r="K126" s="19" cm="1">
        <f t="array" ref="K126">_xlfn.XLOOKUP(transformación!$B117,'[1]Indice del consumidor'!$A$2:$A$301,_xlfn.XLOOKUP($C$1,'[1]Indice del consumidor'!$B$1:$Q$1,'[1]Indice del consumidor'!$B$2:$Q$301))</f>
        <v>-9.6</v>
      </c>
      <c r="L126" s="34" t="s">
        <v>702</v>
      </c>
      <c r="M126" s="34" t="s">
        <v>702</v>
      </c>
      <c r="N126" s="34" t="s">
        <v>702</v>
      </c>
      <c r="O126" s="3"/>
      <c r="P126" s="3"/>
    </row>
    <row r="127" spans="1:16" x14ac:dyDescent="0.3">
      <c r="A127" s="2" t="str">
        <f>'Viajeros Hoteles y Apartamet'!A127</f>
        <v>2014</v>
      </c>
      <c r="B127" s="2" t="str">
        <f>'Viajeros Hoteles y Apartamet'!B127</f>
        <v>8</v>
      </c>
      <c r="C127" s="3">
        <f>'Viajeros Hoteles y Apartamet'!C127</f>
        <v>3386524</v>
      </c>
      <c r="D127" s="3" cm="1">
        <f t="array" ref="D127">_xlfn.XLOOKUP(transformación!A118,'[1]Pib Pc'!$A$2:$A$81,_xlfn.XLOOKUP($C$1,'[1]Pib Pc'!B$1:Q$1,'[1]Pib Pc'!$B$2:$Q$81))</f>
        <v>6640</v>
      </c>
      <c r="E127" s="19" cm="1">
        <f t="array" ref="E127">_xlfn.XLOOKUP(transformación!B118,'[1]IPC Armonizado'!$A$2:$A$250,_xlfn.XLOOKUP($C$1,'[1]IPC Armonizado'!$B$1:$R$1,'[1]IPC Armonizado'!$B$2:$R$250))</f>
        <v>99.78</v>
      </c>
      <c r="F127" s="19" cm="1">
        <f t="array" ref="F127">_xlfn.XLOOKUP(transformación!A118,'[1]Desempleo armonizado'!$A$2:$A$101,_xlfn.XLOOKUP($C$1,'[1]Desempleo armonizado'!$B$1:$Q$1,'[1]Desempleo armonizado'!$B$2:$Q$101))</f>
        <v>10.3</v>
      </c>
      <c r="G127" s="26" t="str" cm="1">
        <f t="array" ref="G127">IFERROR(_xlfn.XLOOKUP(transformación!$B118,[1]Forwarkeys!$B$2:$B$1000,_xlfn.XLOOKUP($C$1,[1]Forwarkeys!$C$1:$BA$1,[1]Forwarkeys!$C$2:$BA$1000)),"-")</f>
        <v>-</v>
      </c>
      <c r="H127" s="32">
        <f>España!E127</f>
        <v>100.02</v>
      </c>
      <c r="I127" s="3">
        <f>[1]Aeropuerto!S120</f>
        <v>745493</v>
      </c>
      <c r="J127" s="3">
        <f>SUM([1]Mortalidad!B117:P117)</f>
        <v>306273</v>
      </c>
      <c r="K127" s="19" cm="1">
        <f t="array" ref="K127">_xlfn.XLOOKUP(transformación!$B118,'[1]Indice del consumidor'!$A$2:$A$301,_xlfn.XLOOKUP($C$1,'[1]Indice del consumidor'!$B$1:$Q$1,'[1]Indice del consumidor'!$B$2:$Q$301))</f>
        <v>-11</v>
      </c>
      <c r="L127" s="34" t="s">
        <v>702</v>
      </c>
      <c r="M127" s="34" t="s">
        <v>702</v>
      </c>
      <c r="N127" s="34" t="s">
        <v>702</v>
      </c>
      <c r="O127" s="3"/>
      <c r="P127" s="3"/>
    </row>
    <row r="128" spans="1:16" x14ac:dyDescent="0.3">
      <c r="A128" s="2" t="str">
        <f>'Viajeros Hoteles y Apartamet'!A128</f>
        <v>2014</v>
      </c>
      <c r="B128" s="2" t="str">
        <f>'Viajeros Hoteles y Apartamet'!B128</f>
        <v>9</v>
      </c>
      <c r="C128" s="3">
        <f>'Viajeros Hoteles y Apartamet'!C128</f>
        <v>2593899</v>
      </c>
      <c r="D128" s="3" cm="1">
        <f t="array" ref="D128">_xlfn.XLOOKUP(transformación!A119,'[1]Pib Pc'!$A$2:$A$81,_xlfn.XLOOKUP($C$1,'[1]Pib Pc'!B$1:Q$1,'[1]Pib Pc'!$B$2:$Q$81))</f>
        <v>6640</v>
      </c>
      <c r="E128" s="19" cm="1">
        <f t="array" ref="E128">_xlfn.XLOOKUP(transformación!B119,'[1]IPC Armonizado'!$A$2:$A$250,_xlfn.XLOOKUP($C$1,'[1]IPC Armonizado'!$B$1:$R$1,'[1]IPC Armonizado'!$B$2:$R$250))</f>
        <v>100.13</v>
      </c>
      <c r="F128" s="19" cm="1">
        <f t="array" ref="F128">_xlfn.XLOOKUP(transformación!A119,'[1]Desempleo armonizado'!$A$2:$A$101,_xlfn.XLOOKUP($C$1,'[1]Desempleo armonizado'!$B$1:$Q$1,'[1]Desempleo armonizado'!$B$2:$Q$101))</f>
        <v>10.3</v>
      </c>
      <c r="G128" s="26" t="str" cm="1">
        <f t="array" ref="G128">IFERROR(_xlfn.XLOOKUP(transformación!$B119,[1]Forwarkeys!$B$2:$B$1000,_xlfn.XLOOKUP($C$1,[1]Forwarkeys!$C$1:$BA$1,[1]Forwarkeys!$C$2:$BA$1000)),"-")</f>
        <v>-</v>
      </c>
      <c r="H128" s="32">
        <f>España!E128</f>
        <v>101.04</v>
      </c>
      <c r="I128" s="3">
        <f>[1]Aeropuerto!S121</f>
        <v>679850</v>
      </c>
      <c r="J128" s="3">
        <f>SUM([1]Mortalidad!B118:P118)</f>
        <v>311717</v>
      </c>
      <c r="K128" s="19" cm="1">
        <f t="array" ref="K128">_xlfn.XLOOKUP(transformación!$B119,'[1]Indice del consumidor'!$A$2:$A$301,_xlfn.XLOOKUP($C$1,'[1]Indice del consumidor'!$B$1:$Q$1,'[1]Indice del consumidor'!$B$2:$Q$301))</f>
        <v>-11.9</v>
      </c>
      <c r="L128" s="34" t="s">
        <v>702</v>
      </c>
      <c r="M128" s="34" t="s">
        <v>702</v>
      </c>
      <c r="N128" s="34" t="s">
        <v>702</v>
      </c>
      <c r="O128" s="3"/>
      <c r="P128" s="3"/>
    </row>
    <row r="129" spans="1:16" x14ac:dyDescent="0.3">
      <c r="A129" s="2" t="str">
        <f>'Viajeros Hoteles y Apartamet'!A129</f>
        <v>2014</v>
      </c>
      <c r="B129" s="2" t="str">
        <f>'Viajeros Hoteles y Apartamet'!B129</f>
        <v>10</v>
      </c>
      <c r="C129" s="3">
        <f>'Viajeros Hoteles y Apartamet'!C129</f>
        <v>2196234</v>
      </c>
      <c r="D129" s="3" cm="1">
        <f t="array" ref="D129">_xlfn.XLOOKUP(transformación!A120,'[1]Pib Pc'!$A$2:$A$81,_xlfn.XLOOKUP($C$1,'[1]Pib Pc'!B$1:Q$1,'[1]Pib Pc'!$B$2:$Q$81))</f>
        <v>6920</v>
      </c>
      <c r="E129" s="19" cm="1">
        <f t="array" ref="E129">_xlfn.XLOOKUP(transformación!B120,'[1]IPC Armonizado'!$A$2:$A$250,_xlfn.XLOOKUP($C$1,'[1]IPC Armonizado'!$B$1:$R$1,'[1]IPC Armonizado'!$B$2:$R$250))</f>
        <v>100.09</v>
      </c>
      <c r="F129" s="19" cm="1">
        <f t="array" ref="F129">_xlfn.XLOOKUP(transformación!A120,'[1]Desempleo armonizado'!$A$2:$A$101,_xlfn.XLOOKUP($C$1,'[1]Desempleo armonizado'!$B$1:$Q$1,'[1]Desempleo armonizado'!$B$2:$Q$101))</f>
        <v>10.7</v>
      </c>
      <c r="G129" s="26" t="str" cm="1">
        <f t="array" ref="G129">IFERROR(_xlfn.XLOOKUP(transformación!$B120,[1]Forwarkeys!$B$2:$B$1000,_xlfn.XLOOKUP($C$1,[1]Forwarkeys!$C$1:$BA$1,[1]Forwarkeys!$C$2:$BA$1000)),"-")</f>
        <v>-</v>
      </c>
      <c r="H129" s="32">
        <f>España!E129</f>
        <v>101.12</v>
      </c>
      <c r="I129" s="3">
        <f>[1]Aeropuerto!S122</f>
        <v>606248</v>
      </c>
      <c r="J129" s="3">
        <f>SUM([1]Mortalidad!B119:P119)</f>
        <v>332894</v>
      </c>
      <c r="K129" s="19" cm="1">
        <f t="array" ref="K129">_xlfn.XLOOKUP(transformación!$B120,'[1]Indice del consumidor'!$A$2:$A$301,_xlfn.XLOOKUP($C$1,'[1]Indice del consumidor'!$B$1:$Q$1,'[1]Indice del consumidor'!$B$2:$Q$301))</f>
        <v>-12.2</v>
      </c>
      <c r="L129" s="34" t="s">
        <v>702</v>
      </c>
      <c r="M129" s="34" t="s">
        <v>702</v>
      </c>
      <c r="N129" s="34" t="s">
        <v>702</v>
      </c>
      <c r="O129" s="3"/>
      <c r="P129" s="3"/>
    </row>
    <row r="130" spans="1:16" x14ac:dyDescent="0.3">
      <c r="A130" s="2" t="str">
        <f>'Viajeros Hoteles y Apartamet'!A130</f>
        <v>2014</v>
      </c>
      <c r="B130" s="2" t="str">
        <f>'Viajeros Hoteles y Apartamet'!B130</f>
        <v>11</v>
      </c>
      <c r="C130" s="3">
        <f>'Viajeros Hoteles y Apartamet'!C130</f>
        <v>1084537</v>
      </c>
      <c r="D130" s="3" cm="1">
        <f t="array" ref="D130">_xlfn.XLOOKUP(transformación!A121,'[1]Pib Pc'!$A$2:$A$81,_xlfn.XLOOKUP($C$1,'[1]Pib Pc'!B$1:Q$1,'[1]Pib Pc'!$B$2:$Q$81))</f>
        <v>6920</v>
      </c>
      <c r="E130" s="19" cm="1">
        <f t="array" ref="E130">_xlfn.XLOOKUP(transformación!B121,'[1]IPC Armonizado'!$A$2:$A$250,_xlfn.XLOOKUP($C$1,'[1]IPC Armonizado'!$B$1:$R$1,'[1]IPC Armonizado'!$B$2:$R$250))</f>
        <v>99.9</v>
      </c>
      <c r="F130" s="19" cm="1">
        <f t="array" ref="F130">_xlfn.XLOOKUP(transformación!A121,'[1]Desempleo armonizado'!$A$2:$A$101,_xlfn.XLOOKUP($C$1,'[1]Desempleo armonizado'!$B$1:$Q$1,'[1]Desempleo armonizado'!$B$2:$Q$101))</f>
        <v>10.7</v>
      </c>
      <c r="G130" s="26" t="str" cm="1">
        <f t="array" ref="G130">IFERROR(_xlfn.XLOOKUP(transformación!$B121,[1]Forwarkeys!$B$2:$B$1000,_xlfn.XLOOKUP($C$1,[1]Forwarkeys!$C$1:$BA$1,[1]Forwarkeys!$C$2:$BA$1000)),"-")</f>
        <v>-</v>
      </c>
      <c r="H130" s="32">
        <f>España!E130</f>
        <v>100.88</v>
      </c>
      <c r="I130" s="3">
        <f>[1]Aeropuerto!S123</f>
        <v>318454</v>
      </c>
      <c r="J130" s="3">
        <f>SUM([1]Mortalidad!B120:P120)</f>
        <v>328779</v>
      </c>
      <c r="K130" s="19" cm="1">
        <f t="array" ref="K130">_xlfn.XLOOKUP(transformación!$B121,'[1]Indice del consumidor'!$A$2:$A$301,_xlfn.XLOOKUP($C$1,'[1]Indice del consumidor'!$B$1:$Q$1,'[1]Indice del consumidor'!$B$2:$Q$301))</f>
        <v>-12.5</v>
      </c>
      <c r="L130" s="34" t="s">
        <v>702</v>
      </c>
      <c r="M130" s="34" t="s">
        <v>702</v>
      </c>
      <c r="N130" s="34" t="s">
        <v>702</v>
      </c>
      <c r="O130" s="3"/>
      <c r="P130" s="3"/>
    </row>
    <row r="131" spans="1:16" x14ac:dyDescent="0.3">
      <c r="A131" s="2" t="str">
        <f>'Viajeros Hoteles y Apartamet'!A131</f>
        <v>2014</v>
      </c>
      <c r="B131" s="2" t="str">
        <f>'Viajeros Hoteles y Apartamet'!B131</f>
        <v>12</v>
      </c>
      <c r="C131" s="3">
        <f>'Viajeros Hoteles y Apartamet'!C131</f>
        <v>915829</v>
      </c>
      <c r="D131" s="3" cm="1">
        <f t="array" ref="D131">_xlfn.XLOOKUP(transformación!A122,'[1]Pib Pc'!$A$2:$A$81,_xlfn.XLOOKUP($C$1,'[1]Pib Pc'!B$1:Q$1,'[1]Pib Pc'!$B$2:$Q$81))</f>
        <v>6920</v>
      </c>
      <c r="E131" s="19" cm="1">
        <f t="array" ref="E131">_xlfn.XLOOKUP(transformación!B122,'[1]IPC Armonizado'!$A$2:$A$250,_xlfn.XLOOKUP($C$1,'[1]IPC Armonizado'!$B$1:$R$1,'[1]IPC Armonizado'!$B$2:$R$250))</f>
        <v>99.79</v>
      </c>
      <c r="F131" s="19" cm="1">
        <f t="array" ref="F131">_xlfn.XLOOKUP(transformación!A122,'[1]Desempleo armonizado'!$A$2:$A$101,_xlfn.XLOOKUP($C$1,'[1]Desempleo armonizado'!$B$1:$Q$1,'[1]Desempleo armonizado'!$B$2:$Q$101))</f>
        <v>10.7</v>
      </c>
      <c r="G131" s="26" t="str" cm="1">
        <f t="array" ref="G131">IFERROR(_xlfn.XLOOKUP(transformación!$B122,[1]Forwarkeys!$B$2:$B$1000,_xlfn.XLOOKUP($C$1,[1]Forwarkeys!$C$1:$BA$1,[1]Forwarkeys!$C$2:$BA$1000)),"-")</f>
        <v>-</v>
      </c>
      <c r="H131" s="32">
        <f>España!E131</f>
        <v>100.22</v>
      </c>
      <c r="I131" s="3">
        <f>[1]Aeropuerto!S124</f>
        <v>329045</v>
      </c>
      <c r="J131" s="3">
        <f>SUM([1]Mortalidad!B121:P121)</f>
        <v>372484</v>
      </c>
      <c r="K131" s="19" cm="1">
        <f t="array" ref="K131">_xlfn.XLOOKUP(transformación!$B122,'[1]Indice del consumidor'!$A$2:$A$301,_xlfn.XLOOKUP($C$1,'[1]Indice del consumidor'!$B$1:$Q$1,'[1]Indice del consumidor'!$B$2:$Q$301))</f>
        <v>-11.7</v>
      </c>
      <c r="L131" s="34" t="s">
        <v>702</v>
      </c>
      <c r="M131" s="34" t="s">
        <v>702</v>
      </c>
      <c r="N131" s="34" t="s">
        <v>702</v>
      </c>
      <c r="O131" s="3"/>
      <c r="P131" s="3"/>
    </row>
    <row r="132" spans="1:16" x14ac:dyDescent="0.3">
      <c r="A132" s="2" t="str">
        <f>'Viajeros Hoteles y Apartamet'!A132</f>
        <v>2015</v>
      </c>
      <c r="B132" s="2" t="str">
        <f>'Viajeros Hoteles y Apartamet'!B132</f>
        <v>1</v>
      </c>
      <c r="C132" s="3">
        <f>'Viajeros Hoteles y Apartamet'!C132</f>
        <v>937174</v>
      </c>
      <c r="D132" s="3" cm="1">
        <f t="array" ref="D132">_xlfn.XLOOKUP(transformación!A123,'[1]Pib Pc'!$A$2:$A$81,_xlfn.XLOOKUP($C$1,'[1]Pib Pc'!B$1:Q$1,'[1]Pib Pc'!$B$2:$Q$81))</f>
        <v>6590</v>
      </c>
      <c r="E132" s="19" cm="1">
        <f t="array" ref="E132">_xlfn.XLOOKUP(transformación!B123,'[1]IPC Armonizado'!$A$2:$A$250,_xlfn.XLOOKUP($C$1,'[1]IPC Armonizado'!$B$1:$R$1,'[1]IPC Armonizado'!$B$2:$R$250))</f>
        <v>98.46</v>
      </c>
      <c r="F132" s="19" cm="1">
        <f t="array" ref="F132">_xlfn.XLOOKUP(transformación!A123,'[1]Desempleo armonizado'!$A$2:$A$101,_xlfn.XLOOKUP($C$1,'[1]Desempleo armonizado'!$B$1:$Q$1,'[1]Desempleo armonizado'!$B$2:$Q$101))</f>
        <v>10.9</v>
      </c>
      <c r="G132" s="26" t="str" cm="1">
        <f t="array" ref="G132">IFERROR(_xlfn.XLOOKUP(transformación!$B123,[1]Forwarkeys!$B$2:$B$1000,_xlfn.XLOOKUP($C$1,[1]Forwarkeys!$C$1:$BA$1,[1]Forwarkeys!$C$2:$BA$1000)),"-")</f>
        <v>-</v>
      </c>
      <c r="H132" s="32">
        <f>España!E132</f>
        <v>98.04</v>
      </c>
      <c r="I132" s="3">
        <f>[1]Aeropuerto!S125</f>
        <v>286300</v>
      </c>
      <c r="J132" s="3">
        <f>SUM([1]Mortalidad!B122:P122)</f>
        <v>426070</v>
      </c>
      <c r="K132" s="19" cm="1">
        <f t="array" ref="K132">_xlfn.XLOOKUP(transformación!$B123,'[1]Indice del consumidor'!$A$2:$A$301,_xlfn.XLOOKUP($C$1,'[1]Indice del consumidor'!$B$1:$Q$1,'[1]Indice del consumidor'!$B$2:$Q$301))</f>
        <v>-9.4</v>
      </c>
      <c r="L132" s="34" t="s">
        <v>702</v>
      </c>
      <c r="M132" s="34" t="s">
        <v>702</v>
      </c>
      <c r="N132" s="34" t="s">
        <v>702</v>
      </c>
      <c r="O132" s="3"/>
      <c r="P132" s="3"/>
    </row>
    <row r="133" spans="1:16" x14ac:dyDescent="0.3">
      <c r="A133" s="2" t="str">
        <f>'Viajeros Hoteles y Apartamet'!A133</f>
        <v>2015</v>
      </c>
      <c r="B133" s="2" t="str">
        <f>'Viajeros Hoteles y Apartamet'!B133</f>
        <v>2</v>
      </c>
      <c r="C133" s="3">
        <f>'Viajeros Hoteles y Apartamet'!C133</f>
        <v>1133754</v>
      </c>
      <c r="D133" s="3" cm="1">
        <f t="array" ref="D133">_xlfn.XLOOKUP(transformación!A124,'[1]Pib Pc'!$A$2:$A$81,_xlfn.XLOOKUP($C$1,'[1]Pib Pc'!B$1:Q$1,'[1]Pib Pc'!$B$2:$Q$81))</f>
        <v>6590</v>
      </c>
      <c r="E133" s="19" cm="1">
        <f t="array" ref="E133">_xlfn.XLOOKUP(transformación!B124,'[1]IPC Armonizado'!$A$2:$A$250,_xlfn.XLOOKUP($C$1,'[1]IPC Armonizado'!$B$1:$R$1,'[1]IPC Armonizado'!$B$2:$R$250))</f>
        <v>99</v>
      </c>
      <c r="F133" s="19" cm="1">
        <f t="array" ref="F133">_xlfn.XLOOKUP(transformación!A124,'[1]Desempleo armonizado'!$A$2:$A$101,_xlfn.XLOOKUP($C$1,'[1]Desempleo armonizado'!$B$1:$Q$1,'[1]Desempleo armonizado'!$B$2:$Q$101))</f>
        <v>10.9</v>
      </c>
      <c r="G133" s="26" t="str" cm="1">
        <f t="array" ref="G133">IFERROR(_xlfn.XLOOKUP(transformación!$B124,[1]Forwarkeys!$B$2:$B$1000,_xlfn.XLOOKUP($C$1,[1]Forwarkeys!$C$1:$BA$1,[1]Forwarkeys!$C$2:$BA$1000)),"-")</f>
        <v>-</v>
      </c>
      <c r="H133" s="32">
        <f>España!E133</f>
        <v>98.18</v>
      </c>
      <c r="I133" s="3">
        <f>[1]Aeropuerto!S126</f>
        <v>318958</v>
      </c>
      <c r="J133" s="3">
        <f>SUM([1]Mortalidad!B123:P123)</f>
        <v>399063</v>
      </c>
      <c r="K133" s="19" cm="1">
        <f t="array" ref="K133">_xlfn.XLOOKUP(transformación!$B124,'[1]Indice del consumidor'!$A$2:$A$301,_xlfn.XLOOKUP($C$1,'[1]Indice del consumidor'!$B$1:$Q$1,'[1]Indice del consumidor'!$B$2:$Q$301))</f>
        <v>-7.5</v>
      </c>
      <c r="L133" s="34" t="s">
        <v>702</v>
      </c>
      <c r="M133" s="34" t="s">
        <v>702</v>
      </c>
      <c r="N133" s="34" t="s">
        <v>702</v>
      </c>
      <c r="O133" s="3"/>
      <c r="P133" s="3"/>
    </row>
    <row r="134" spans="1:16" x14ac:dyDescent="0.3">
      <c r="A134" s="2" t="str">
        <f>'Viajeros Hoteles y Apartamet'!A134</f>
        <v>2015</v>
      </c>
      <c r="B134" s="2" t="str">
        <f>'Viajeros Hoteles y Apartamet'!B134</f>
        <v>3</v>
      </c>
      <c r="C134" s="3">
        <f>'Viajeros Hoteles y Apartamet'!C134</f>
        <v>1508660</v>
      </c>
      <c r="D134" s="3" cm="1">
        <f t="array" ref="D134">_xlfn.XLOOKUP(transformación!A125,'[1]Pib Pc'!$A$2:$A$81,_xlfn.XLOOKUP($C$1,'[1]Pib Pc'!B$1:Q$1,'[1]Pib Pc'!$B$2:$Q$81))</f>
        <v>6590</v>
      </c>
      <c r="E134" s="19" cm="1">
        <f t="array" ref="E134">_xlfn.XLOOKUP(transformación!B125,'[1]IPC Armonizado'!$A$2:$A$250,_xlfn.XLOOKUP($C$1,'[1]IPC Armonizado'!$B$1:$R$1,'[1]IPC Armonizado'!$B$2:$R$250))</f>
        <v>100.01</v>
      </c>
      <c r="F134" s="19" cm="1">
        <f t="array" ref="F134">_xlfn.XLOOKUP(transformación!A125,'[1]Desempleo armonizado'!$A$2:$A$101,_xlfn.XLOOKUP($C$1,'[1]Desempleo armonizado'!$B$1:$Q$1,'[1]Desempleo armonizado'!$B$2:$Q$101))</f>
        <v>10.9</v>
      </c>
      <c r="G134" s="26" t="str" cm="1">
        <f t="array" ref="G134">IFERROR(_xlfn.XLOOKUP(transformación!$B125,[1]Forwarkeys!$B$2:$B$1000,_xlfn.XLOOKUP($C$1,[1]Forwarkeys!$C$1:$BA$1,[1]Forwarkeys!$C$2:$BA$1000)),"-")</f>
        <v>-</v>
      </c>
      <c r="H134" s="32">
        <f>España!E134</f>
        <v>100.15</v>
      </c>
      <c r="I134" s="3">
        <f>[1]Aeropuerto!S127</f>
        <v>432404</v>
      </c>
      <c r="J134" s="3">
        <f>SUM([1]Mortalidad!B124:P124)</f>
        <v>399861</v>
      </c>
      <c r="K134" s="19" cm="1">
        <f t="array" ref="K134">_xlfn.XLOOKUP(transformación!$B125,'[1]Indice del consumidor'!$A$2:$A$301,_xlfn.XLOOKUP($C$1,'[1]Indice del consumidor'!$B$1:$Q$1,'[1]Indice del consumidor'!$B$2:$Q$301))</f>
        <v>-6.2</v>
      </c>
      <c r="L134" s="34" t="s">
        <v>702</v>
      </c>
      <c r="M134" s="34" t="s">
        <v>702</v>
      </c>
      <c r="N134" s="34" t="s">
        <v>702</v>
      </c>
      <c r="O134" s="3"/>
      <c r="P134" s="3"/>
    </row>
    <row r="135" spans="1:16" x14ac:dyDescent="0.3">
      <c r="A135" s="2" t="str">
        <f>'Viajeros Hoteles y Apartamet'!A135</f>
        <v>2015</v>
      </c>
      <c r="B135" s="2" t="str">
        <f>'Viajeros Hoteles y Apartamet'!B135</f>
        <v>4</v>
      </c>
      <c r="C135" s="3">
        <f>'Viajeros Hoteles y Apartamet'!C135</f>
        <v>2032021</v>
      </c>
      <c r="D135" s="3" cm="1">
        <f t="array" ref="D135">_xlfn.XLOOKUP(transformación!A126,'[1]Pib Pc'!$A$2:$A$81,_xlfn.XLOOKUP($C$1,'[1]Pib Pc'!B$1:Q$1,'[1]Pib Pc'!$B$2:$Q$81))</f>
        <v>6850</v>
      </c>
      <c r="E135" s="19" cm="1">
        <f t="array" ref="E135">_xlfn.XLOOKUP(transformación!B126,'[1]IPC Armonizado'!$A$2:$A$250,_xlfn.XLOOKUP($C$1,'[1]IPC Armonizado'!$B$1:$R$1,'[1]IPC Armonizado'!$B$2:$R$250))</f>
        <v>100.42</v>
      </c>
      <c r="F135" s="19" cm="1">
        <f t="array" ref="F135">_xlfn.XLOOKUP(transformación!A126,'[1]Desempleo armonizado'!$A$2:$A$101,_xlfn.XLOOKUP($C$1,'[1]Desempleo armonizado'!$B$1:$Q$1,'[1]Desempleo armonizado'!$B$2:$Q$101))</f>
        <v>10.1</v>
      </c>
      <c r="G135" s="26" t="str" cm="1">
        <f t="array" ref="G135">IFERROR(_xlfn.XLOOKUP(transformación!$B126,[1]Forwarkeys!$B$2:$B$1000,_xlfn.XLOOKUP($C$1,[1]Forwarkeys!$C$1:$BA$1,[1]Forwarkeys!$C$2:$BA$1000)),"-")</f>
        <v>-</v>
      </c>
      <c r="H135" s="32">
        <f>España!E135</f>
        <v>100.83</v>
      </c>
      <c r="I135" s="3">
        <f>[1]Aeropuerto!S128</f>
        <v>605206</v>
      </c>
      <c r="J135" s="3">
        <f>SUM([1]Mortalidad!B125:P125)</f>
        <v>350487</v>
      </c>
      <c r="K135" s="19" cm="1">
        <f t="array" ref="K135">_xlfn.XLOOKUP(transformación!$B126,'[1]Indice del consumidor'!$A$2:$A$301,_xlfn.XLOOKUP($C$1,'[1]Indice del consumidor'!$B$1:$Q$1,'[1]Indice del consumidor'!$B$2:$Q$301))</f>
        <v>-6</v>
      </c>
      <c r="L135" s="34" t="s">
        <v>702</v>
      </c>
      <c r="M135" s="34" t="s">
        <v>702</v>
      </c>
      <c r="N135" s="34" t="s">
        <v>702</v>
      </c>
      <c r="O135" s="3"/>
      <c r="P135" s="3"/>
    </row>
    <row r="136" spans="1:16" x14ac:dyDescent="0.3">
      <c r="A136" s="2" t="str">
        <f>'Viajeros Hoteles y Apartamet'!A136</f>
        <v>2015</v>
      </c>
      <c r="B136" s="2" t="str">
        <f>'Viajeros Hoteles y Apartamet'!B136</f>
        <v>5</v>
      </c>
      <c r="C136" s="3">
        <f>'Viajeros Hoteles y Apartamet'!C136</f>
        <v>2350590</v>
      </c>
      <c r="D136" s="3" cm="1">
        <f t="array" ref="D136">_xlfn.XLOOKUP(transformación!A127,'[1]Pib Pc'!$A$2:$A$81,_xlfn.XLOOKUP($C$1,'[1]Pib Pc'!B$1:Q$1,'[1]Pib Pc'!$B$2:$Q$81))</f>
        <v>6850</v>
      </c>
      <c r="E136" s="19" cm="1">
        <f t="array" ref="E136">_xlfn.XLOOKUP(transformación!B127,'[1]IPC Armonizado'!$A$2:$A$250,_xlfn.XLOOKUP($C$1,'[1]IPC Armonizado'!$B$1:$R$1,'[1]IPC Armonizado'!$B$2:$R$250))</f>
        <v>100.7</v>
      </c>
      <c r="F136" s="19" cm="1">
        <f t="array" ref="F136">_xlfn.XLOOKUP(transformación!A127,'[1]Desempleo armonizado'!$A$2:$A$101,_xlfn.XLOOKUP($C$1,'[1]Desempleo armonizado'!$B$1:$Q$1,'[1]Desempleo armonizado'!$B$2:$Q$101))</f>
        <v>10.1</v>
      </c>
      <c r="G136" s="26" t="str" cm="1">
        <f t="array" ref="G136">IFERROR(_xlfn.XLOOKUP(transformación!$B127,[1]Forwarkeys!$B$2:$B$1000,_xlfn.XLOOKUP($C$1,[1]Forwarkeys!$C$1:$BA$1,[1]Forwarkeys!$C$2:$BA$1000)),"-")</f>
        <v>-</v>
      </c>
      <c r="H136" s="32">
        <f>España!E136</f>
        <v>101.27</v>
      </c>
      <c r="I136" s="3">
        <f>[1]Aeropuerto!S129</f>
        <v>682147</v>
      </c>
      <c r="J136" s="3">
        <f>SUM([1]Mortalidad!B126:P126)</f>
        <v>329547</v>
      </c>
      <c r="K136" s="19" cm="1">
        <f t="array" ref="K136">_xlfn.XLOOKUP(transformación!$B127,'[1]Indice del consumidor'!$A$2:$A$301,_xlfn.XLOOKUP($C$1,'[1]Indice del consumidor'!$B$1:$Q$1,'[1]Indice del consumidor'!$B$2:$Q$301))</f>
        <v>-6.3</v>
      </c>
      <c r="L136" s="34" t="s">
        <v>702</v>
      </c>
      <c r="M136" s="34" t="s">
        <v>702</v>
      </c>
      <c r="N136" s="34" t="s">
        <v>702</v>
      </c>
      <c r="O136" s="3"/>
      <c r="P136" s="3"/>
    </row>
    <row r="137" spans="1:16" x14ac:dyDescent="0.3">
      <c r="A137" s="2" t="str">
        <f>'Viajeros Hoteles y Apartamet'!A137</f>
        <v>2015</v>
      </c>
      <c r="B137" s="2" t="str">
        <f>'Viajeros Hoteles y Apartamet'!B137</f>
        <v>6</v>
      </c>
      <c r="C137" s="3">
        <f>'Viajeros Hoteles y Apartamet'!C137</f>
        <v>2583040</v>
      </c>
      <c r="D137" s="3" cm="1">
        <f t="array" ref="D137">_xlfn.XLOOKUP(transformación!A128,'[1]Pib Pc'!$A$2:$A$81,_xlfn.XLOOKUP($C$1,'[1]Pib Pc'!B$1:Q$1,'[1]Pib Pc'!$B$2:$Q$81))</f>
        <v>6850</v>
      </c>
      <c r="E137" s="19" cm="1">
        <f t="array" ref="E137">_xlfn.XLOOKUP(transformación!B128,'[1]IPC Armonizado'!$A$2:$A$250,_xlfn.XLOOKUP($C$1,'[1]IPC Armonizado'!$B$1:$R$1,'[1]IPC Armonizado'!$B$2:$R$250))</f>
        <v>100.66</v>
      </c>
      <c r="F137" s="19" cm="1">
        <f t="array" ref="F137">_xlfn.XLOOKUP(transformación!A128,'[1]Desempleo armonizado'!$A$2:$A$101,_xlfn.XLOOKUP($C$1,'[1]Desempleo armonizado'!$B$1:$Q$1,'[1]Desempleo armonizado'!$B$2:$Q$101))</f>
        <v>10.1</v>
      </c>
      <c r="G137" s="26" t="str" cm="1">
        <f t="array" ref="G137">IFERROR(_xlfn.XLOOKUP(transformación!$B128,[1]Forwarkeys!$B$2:$B$1000,_xlfn.XLOOKUP($C$1,[1]Forwarkeys!$C$1:$BA$1,[1]Forwarkeys!$C$2:$BA$1000)),"-")</f>
        <v>-</v>
      </c>
      <c r="H137" s="32">
        <f>España!E137</f>
        <v>101.46</v>
      </c>
      <c r="I137" s="3">
        <f>[1]Aeropuerto!S130</f>
        <v>694408</v>
      </c>
      <c r="J137" s="3">
        <f>SUM([1]Mortalidad!B127:P127)</f>
        <v>318688</v>
      </c>
      <c r="K137" s="19" cm="1">
        <f t="array" ref="K137">_xlfn.XLOOKUP(transformación!$B128,'[1]Indice del consumidor'!$A$2:$A$301,_xlfn.XLOOKUP($C$1,'[1]Indice del consumidor'!$B$1:$Q$1,'[1]Indice del consumidor'!$B$2:$Q$301))</f>
        <v>-6.5</v>
      </c>
      <c r="L137" s="34" t="s">
        <v>702</v>
      </c>
      <c r="M137" s="34" t="s">
        <v>702</v>
      </c>
      <c r="N137" s="34" t="s">
        <v>702</v>
      </c>
      <c r="O137" s="3"/>
      <c r="P137" s="3"/>
    </row>
    <row r="138" spans="1:16" x14ac:dyDescent="0.3">
      <c r="A138" s="2" t="str">
        <f>'Viajeros Hoteles y Apartamet'!A138</f>
        <v>2015</v>
      </c>
      <c r="B138" s="2" t="str">
        <f>'Viajeros Hoteles y Apartamet'!B138</f>
        <v>7</v>
      </c>
      <c r="C138" s="3">
        <f>'Viajeros Hoteles y Apartamet'!C138</f>
        <v>3160595</v>
      </c>
      <c r="D138" s="3" cm="1">
        <f t="array" ref="D138">_xlfn.XLOOKUP(transformación!A129,'[1]Pib Pc'!$A$2:$A$81,_xlfn.XLOOKUP($C$1,'[1]Pib Pc'!B$1:Q$1,'[1]Pib Pc'!$B$2:$Q$81))</f>
        <v>6880</v>
      </c>
      <c r="E138" s="19" cm="1">
        <f t="array" ref="E138">_xlfn.XLOOKUP(transformación!B129,'[1]IPC Armonizado'!$A$2:$A$250,_xlfn.XLOOKUP($C$1,'[1]IPC Armonizado'!$B$1:$R$1,'[1]IPC Armonizado'!$B$2:$R$250))</f>
        <v>100.14</v>
      </c>
      <c r="F138" s="19" cm="1">
        <f t="array" ref="F138">_xlfn.XLOOKUP(transformación!A129,'[1]Desempleo armonizado'!$A$2:$A$101,_xlfn.XLOOKUP($C$1,'[1]Desempleo armonizado'!$B$1:$Q$1,'[1]Desempleo armonizado'!$B$2:$Q$101))</f>
        <v>9.5</v>
      </c>
      <c r="G138" s="26" t="str" cm="1">
        <f t="array" ref="G138">IFERROR(_xlfn.XLOOKUP(transformación!$B129,[1]Forwarkeys!$B$2:$B$1000,_xlfn.XLOOKUP($C$1,[1]Forwarkeys!$C$1:$BA$1,[1]Forwarkeys!$C$2:$BA$1000)),"-")</f>
        <v>-</v>
      </c>
      <c r="H138" s="32">
        <f>España!E138</f>
        <v>99.9</v>
      </c>
      <c r="I138" s="3">
        <f>[1]Aeropuerto!S131</f>
        <v>812646</v>
      </c>
      <c r="J138" s="3">
        <f>SUM([1]Mortalidad!B128:P128)</f>
        <v>340552</v>
      </c>
      <c r="K138" s="19" cm="1">
        <f t="array" ref="K138">_xlfn.XLOOKUP(transformación!$B129,'[1]Indice del consumidor'!$A$2:$A$301,_xlfn.XLOOKUP($C$1,'[1]Indice del consumidor'!$B$1:$Q$1,'[1]Indice del consumidor'!$B$2:$Q$301))</f>
        <v>-7.8</v>
      </c>
      <c r="L138" s="34" t="s">
        <v>702</v>
      </c>
      <c r="M138" s="34" t="s">
        <v>702</v>
      </c>
      <c r="N138" s="34" t="s">
        <v>702</v>
      </c>
      <c r="O138" s="3"/>
      <c r="P138" s="3"/>
    </row>
    <row r="139" spans="1:16" x14ac:dyDescent="0.3">
      <c r="A139" s="2" t="str">
        <f>'Viajeros Hoteles y Apartamet'!A139</f>
        <v>2015</v>
      </c>
      <c r="B139" s="2" t="str">
        <f>'Viajeros Hoteles y Apartamet'!B139</f>
        <v>8</v>
      </c>
      <c r="C139" s="3">
        <f>'Viajeros Hoteles y Apartamet'!C139</f>
        <v>3506224</v>
      </c>
      <c r="D139" s="3" cm="1">
        <f t="array" ref="D139">_xlfn.XLOOKUP(transformación!A130,'[1]Pib Pc'!$A$2:$A$81,_xlfn.XLOOKUP($C$1,'[1]Pib Pc'!B$1:Q$1,'[1]Pib Pc'!$B$2:$Q$81))</f>
        <v>6880</v>
      </c>
      <c r="E139" s="19" cm="1">
        <f t="array" ref="E139">_xlfn.XLOOKUP(transformación!B130,'[1]IPC Armonizado'!$A$2:$A$250,_xlfn.XLOOKUP($C$1,'[1]IPC Armonizado'!$B$1:$R$1,'[1]IPC Armonizado'!$B$2:$R$250))</f>
        <v>100.08</v>
      </c>
      <c r="F139" s="19" cm="1">
        <f t="array" ref="F139">_xlfn.XLOOKUP(transformación!A130,'[1]Desempleo armonizado'!$A$2:$A$101,_xlfn.XLOOKUP($C$1,'[1]Desempleo armonizado'!$B$1:$Q$1,'[1]Desempleo armonizado'!$B$2:$Q$101))</f>
        <v>9.5</v>
      </c>
      <c r="G139" s="26" t="str" cm="1">
        <f t="array" ref="G139">IFERROR(_xlfn.XLOOKUP(transformación!$B130,[1]Forwarkeys!$B$2:$B$1000,_xlfn.XLOOKUP($C$1,[1]Forwarkeys!$C$1:$BA$1,[1]Forwarkeys!$C$2:$BA$1000)),"-")</f>
        <v>-</v>
      </c>
      <c r="H139" s="32">
        <f>España!E139</f>
        <v>99.5</v>
      </c>
      <c r="I139" s="3">
        <f>[1]Aeropuerto!S132</f>
        <v>770648</v>
      </c>
      <c r="J139" s="3">
        <f>SUM([1]Mortalidad!B129:P129)</f>
        <v>320826</v>
      </c>
      <c r="K139" s="19" cm="1">
        <f t="array" ref="K139">_xlfn.XLOOKUP(transformación!$B130,'[1]Indice del consumidor'!$A$2:$A$301,_xlfn.XLOOKUP($C$1,'[1]Indice del consumidor'!$B$1:$Q$1,'[1]Indice del consumidor'!$B$2:$Q$301))</f>
        <v>-7.2</v>
      </c>
      <c r="L139" s="34" t="s">
        <v>702</v>
      </c>
      <c r="M139" s="34" t="s">
        <v>702</v>
      </c>
      <c r="N139" s="34" t="s">
        <v>702</v>
      </c>
      <c r="O139" s="3"/>
      <c r="P139" s="3"/>
    </row>
    <row r="140" spans="1:16" x14ac:dyDescent="0.3">
      <c r="A140" s="2" t="str">
        <f>'Viajeros Hoteles y Apartamet'!A140</f>
        <v>2015</v>
      </c>
      <c r="B140" s="2" t="str">
        <f>'Viajeros Hoteles y Apartamet'!B140</f>
        <v>9</v>
      </c>
      <c r="C140" s="3">
        <f>'Viajeros Hoteles y Apartamet'!C140</f>
        <v>2763648</v>
      </c>
      <c r="D140" s="3" cm="1">
        <f t="array" ref="D140">_xlfn.XLOOKUP(transformación!A131,'[1]Pib Pc'!$A$2:$A$81,_xlfn.XLOOKUP($C$1,'[1]Pib Pc'!B$1:Q$1,'[1]Pib Pc'!$B$2:$Q$81))</f>
        <v>6880</v>
      </c>
      <c r="E140" s="19" cm="1">
        <f t="array" ref="E140">_xlfn.XLOOKUP(transformación!B131,'[1]IPC Armonizado'!$A$2:$A$250,_xlfn.XLOOKUP($C$1,'[1]IPC Armonizado'!$B$1:$R$1,'[1]IPC Armonizado'!$B$2:$R$250))</f>
        <v>100.24</v>
      </c>
      <c r="F140" s="19" cm="1">
        <f t="array" ref="F140">_xlfn.XLOOKUP(transformación!A131,'[1]Desempleo armonizado'!$A$2:$A$101,_xlfn.XLOOKUP($C$1,'[1]Desempleo armonizado'!$B$1:$Q$1,'[1]Desempleo armonizado'!$B$2:$Q$101))</f>
        <v>9.5</v>
      </c>
      <c r="G140" s="26" t="str" cm="1">
        <f t="array" ref="G140">IFERROR(_xlfn.XLOOKUP(transformación!$B131,[1]Forwarkeys!$B$2:$B$1000,_xlfn.XLOOKUP($C$1,[1]Forwarkeys!$C$1:$BA$1,[1]Forwarkeys!$C$2:$BA$1000)),"-")</f>
        <v>-</v>
      </c>
      <c r="H140" s="32">
        <f>España!E140</f>
        <v>99.9</v>
      </c>
      <c r="I140" s="3">
        <f>[1]Aeropuerto!S133</f>
        <v>705578</v>
      </c>
      <c r="J140" s="3">
        <f>SUM([1]Mortalidad!B130:P130)</f>
        <v>313705</v>
      </c>
      <c r="K140" s="19" cm="1">
        <f t="array" ref="K140">_xlfn.XLOOKUP(transformación!$B131,'[1]Indice del consumidor'!$A$2:$A$301,_xlfn.XLOOKUP($C$1,'[1]Indice del consumidor'!$B$1:$Q$1,'[1]Indice del consumidor'!$B$2:$Q$301))</f>
        <v>-7.6</v>
      </c>
      <c r="L140" s="34" t="s">
        <v>702</v>
      </c>
      <c r="M140" s="34" t="s">
        <v>702</v>
      </c>
      <c r="N140" s="34" t="s">
        <v>702</v>
      </c>
      <c r="O140" s="3"/>
      <c r="P140" s="3"/>
    </row>
    <row r="141" spans="1:16" x14ac:dyDescent="0.3">
      <c r="A141" s="2" t="str">
        <f>'Viajeros Hoteles y Apartamet'!A141</f>
        <v>2015</v>
      </c>
      <c r="B141" s="2" t="str">
        <f>'Viajeros Hoteles y Apartamet'!B141</f>
        <v>10</v>
      </c>
      <c r="C141" s="3">
        <f>'Viajeros Hoteles y Apartamet'!C141</f>
        <v>2394854</v>
      </c>
      <c r="D141" s="3" cm="1">
        <f t="array" ref="D141">_xlfn.XLOOKUP(transformación!A132,'[1]Pib Pc'!$A$2:$A$81,_xlfn.XLOOKUP($C$1,'[1]Pib Pc'!B$1:Q$1,'[1]Pib Pc'!$B$2:$Q$81))</f>
        <v>7190</v>
      </c>
      <c r="E141" s="19" cm="1">
        <f t="array" ref="E141">_xlfn.XLOOKUP(transformación!B132,'[1]IPC Armonizado'!$A$2:$A$250,_xlfn.XLOOKUP($C$1,'[1]IPC Armonizado'!$B$1:$R$1,'[1]IPC Armonizado'!$B$2:$R$250))</f>
        <v>100.35</v>
      </c>
      <c r="F141" s="19" cm="1">
        <f t="array" ref="F141">_xlfn.XLOOKUP(transformación!A132,'[1]Desempleo armonizado'!$A$2:$A$101,_xlfn.XLOOKUP($C$1,'[1]Desempleo armonizado'!$B$1:$Q$1,'[1]Desempleo armonizado'!$B$2:$Q$101))</f>
        <v>9.6999999999999993</v>
      </c>
      <c r="G141" s="26" t="str" cm="1">
        <f t="array" ref="G141">IFERROR(_xlfn.XLOOKUP(transformación!$B132,[1]Forwarkeys!$B$2:$B$1000,_xlfn.XLOOKUP($C$1,[1]Forwarkeys!$C$1:$BA$1,[1]Forwarkeys!$C$2:$BA$1000)),"-")</f>
        <v>-</v>
      </c>
      <c r="H141" s="32">
        <f>España!E141</f>
        <v>100.21</v>
      </c>
      <c r="I141" s="3">
        <f>[1]Aeropuerto!S134</f>
        <v>636225</v>
      </c>
      <c r="J141" s="3">
        <f>SUM([1]Mortalidad!B131:P131)</f>
        <v>340478</v>
      </c>
      <c r="K141" s="19" cm="1">
        <f t="array" ref="K141">_xlfn.XLOOKUP(transformación!$B132,'[1]Indice del consumidor'!$A$2:$A$301,_xlfn.XLOOKUP($C$1,'[1]Indice del consumidor'!$B$1:$Q$1,'[1]Indice del consumidor'!$B$2:$Q$301))</f>
        <v>-8.1999999999999993</v>
      </c>
      <c r="L141" s="34" t="s">
        <v>702</v>
      </c>
      <c r="M141" s="34" t="s">
        <v>702</v>
      </c>
      <c r="N141" s="34" t="s">
        <v>702</v>
      </c>
      <c r="O141" s="3"/>
      <c r="P141" s="3"/>
    </row>
    <row r="142" spans="1:16" x14ac:dyDescent="0.3">
      <c r="A142" s="2" t="str">
        <f>'Viajeros Hoteles y Apartamet'!A142</f>
        <v>2015</v>
      </c>
      <c r="B142" s="2" t="str">
        <f>'Viajeros Hoteles y Apartamet'!B142</f>
        <v>11</v>
      </c>
      <c r="C142" s="3">
        <f>'Viajeros Hoteles y Apartamet'!C142</f>
        <v>1192449</v>
      </c>
      <c r="D142" s="3" cm="1">
        <f t="array" ref="D142">_xlfn.XLOOKUP(transformación!A133,'[1]Pib Pc'!$A$2:$A$81,_xlfn.XLOOKUP($C$1,'[1]Pib Pc'!B$1:Q$1,'[1]Pib Pc'!$B$2:$Q$81))</f>
        <v>7190</v>
      </c>
      <c r="E142" s="19" cm="1">
        <f t="array" ref="E142">_xlfn.XLOOKUP(transformación!B133,'[1]IPC Armonizado'!$A$2:$A$250,_xlfn.XLOOKUP($C$1,'[1]IPC Armonizado'!$B$1:$R$1,'[1]IPC Armonizado'!$B$2:$R$250))</f>
        <v>99.97</v>
      </c>
      <c r="F142" s="19" cm="1">
        <f t="array" ref="F142">_xlfn.XLOOKUP(transformación!A133,'[1]Desempleo armonizado'!$A$2:$A$101,_xlfn.XLOOKUP($C$1,'[1]Desempleo armonizado'!$B$1:$Q$1,'[1]Desempleo armonizado'!$B$2:$Q$101))</f>
        <v>9.6999999999999993</v>
      </c>
      <c r="G142" s="26" t="str" cm="1">
        <f t="array" ref="G142">IFERROR(_xlfn.XLOOKUP(transformación!$B133,[1]Forwarkeys!$B$2:$B$1000,_xlfn.XLOOKUP($C$1,[1]Forwarkeys!$C$1:$BA$1,[1]Forwarkeys!$C$2:$BA$1000)),"-")</f>
        <v>-</v>
      </c>
      <c r="H142" s="32">
        <f>España!E142</f>
        <v>100.47</v>
      </c>
      <c r="I142" s="3">
        <f>[1]Aeropuerto!S135</f>
        <v>339798</v>
      </c>
      <c r="J142" s="3">
        <f>SUM([1]Mortalidad!B132:P132)</f>
        <v>330475</v>
      </c>
      <c r="K142" s="19" cm="1">
        <f t="array" ref="K142">_xlfn.XLOOKUP(transformación!$B133,'[1]Indice del consumidor'!$A$2:$A$301,_xlfn.XLOOKUP($C$1,'[1]Indice del consumidor'!$B$1:$Q$1,'[1]Indice del consumidor'!$B$2:$Q$301))</f>
        <v>-7.6</v>
      </c>
      <c r="L142" s="34" t="s">
        <v>702</v>
      </c>
      <c r="M142" s="34" t="s">
        <v>702</v>
      </c>
      <c r="N142" s="34" t="s">
        <v>702</v>
      </c>
      <c r="O142" s="3"/>
      <c r="P142" s="3"/>
    </row>
    <row r="143" spans="1:16" x14ac:dyDescent="0.3">
      <c r="A143" s="2" t="str">
        <f>'Viajeros Hoteles y Apartamet'!A143</f>
        <v>2015</v>
      </c>
      <c r="B143" s="2" t="str">
        <f>'Viajeros Hoteles y Apartamet'!B143</f>
        <v>12</v>
      </c>
      <c r="C143" s="3">
        <f>'Viajeros Hoteles y Apartamet'!C143</f>
        <v>1032658</v>
      </c>
      <c r="D143" s="3" cm="1">
        <f t="array" ref="D143">_xlfn.XLOOKUP(transformación!A134,'[1]Pib Pc'!$A$2:$A$81,_xlfn.XLOOKUP($C$1,'[1]Pib Pc'!B$1:Q$1,'[1]Pib Pc'!$B$2:$Q$81))</f>
        <v>7190</v>
      </c>
      <c r="E143" s="19" cm="1">
        <f t="array" ref="E143">_xlfn.XLOOKUP(transformación!B134,'[1]IPC Armonizado'!$A$2:$A$250,_xlfn.XLOOKUP($C$1,'[1]IPC Armonizado'!$B$1:$R$1,'[1]IPC Armonizado'!$B$2:$R$250))</f>
        <v>99.97</v>
      </c>
      <c r="F143" s="19" cm="1">
        <f t="array" ref="F143">_xlfn.XLOOKUP(transformación!A134,'[1]Desempleo armonizado'!$A$2:$A$101,_xlfn.XLOOKUP($C$1,'[1]Desempleo armonizado'!$B$1:$Q$1,'[1]Desempleo armonizado'!$B$2:$Q$101))</f>
        <v>9.6999999999999993</v>
      </c>
      <c r="G143" s="26" t="str" cm="1">
        <f t="array" ref="G143">IFERROR(_xlfn.XLOOKUP(transformación!$B134,[1]Forwarkeys!$B$2:$B$1000,_xlfn.XLOOKUP($C$1,[1]Forwarkeys!$C$1:$BA$1,[1]Forwarkeys!$C$2:$BA$1000)),"-")</f>
        <v>-</v>
      </c>
      <c r="H143" s="32">
        <f>España!E143</f>
        <v>100.09</v>
      </c>
      <c r="I143" s="3">
        <f>[1]Aeropuerto!S136</f>
        <v>366213</v>
      </c>
      <c r="J143" s="3">
        <f>SUM([1]Mortalidad!B133:P133)</f>
        <v>357763</v>
      </c>
      <c r="K143" s="19" cm="1">
        <f t="array" ref="K143">_xlfn.XLOOKUP(transformación!$B134,'[1]Indice del consumidor'!$A$2:$A$301,_xlfn.XLOOKUP($C$1,'[1]Indice del consumidor'!$B$1:$Q$1,'[1]Indice del consumidor'!$B$2:$Q$301))</f>
        <v>-6.8</v>
      </c>
      <c r="L143" s="34" t="s">
        <v>702</v>
      </c>
      <c r="M143" s="34" t="s">
        <v>702</v>
      </c>
      <c r="N143" s="34" t="s">
        <v>702</v>
      </c>
      <c r="O143" s="3"/>
      <c r="P143" s="3"/>
    </row>
    <row r="144" spans="1:16" x14ac:dyDescent="0.3">
      <c r="A144" s="2" t="str">
        <f>'Viajeros Hoteles y Apartamet'!A144</f>
        <v>2016</v>
      </c>
      <c r="B144" s="2" t="str">
        <f>'Viajeros Hoteles y Apartamet'!B144</f>
        <v>1</v>
      </c>
      <c r="C144" s="3">
        <f>'Viajeros Hoteles y Apartamet'!C144</f>
        <v>1056722</v>
      </c>
      <c r="D144" s="3" cm="1">
        <f t="array" ref="D144">_xlfn.XLOOKUP(transformación!A135,'[1]Pib Pc'!$A$2:$A$81,_xlfn.XLOOKUP($C$1,'[1]Pib Pc'!B$1:Q$1,'[1]Pib Pc'!$B$2:$Q$81))</f>
        <v>6760</v>
      </c>
      <c r="E144" s="19" cm="1">
        <f t="array" ref="E144">_xlfn.XLOOKUP(transformación!B135,'[1]IPC Armonizado'!$A$2:$A$250,_xlfn.XLOOKUP($C$1,'[1]IPC Armonizado'!$B$1:$R$1,'[1]IPC Armonizado'!$B$2:$R$250))</f>
        <v>98.71</v>
      </c>
      <c r="F144" s="19" cm="1">
        <f t="array" ref="F144">_xlfn.XLOOKUP(transformación!A135,'[1]Desempleo armonizado'!$A$2:$A$101,_xlfn.XLOOKUP($C$1,'[1]Desempleo armonizado'!$B$1:$Q$1,'[1]Desempleo armonizado'!$B$2:$Q$101))</f>
        <v>9.8000000000000007</v>
      </c>
      <c r="G144" s="26" t="str" cm="1">
        <f t="array" ref="G144">IFERROR(_xlfn.XLOOKUP(transformación!$B135,[1]Forwarkeys!$B$2:$B$1000,_xlfn.XLOOKUP($C$1,[1]Forwarkeys!$C$1:$BA$1,[1]Forwarkeys!$C$2:$BA$1000)),"-")</f>
        <v>-</v>
      </c>
      <c r="H144" s="32">
        <f>España!E144</f>
        <v>97.63</v>
      </c>
      <c r="I144" s="3">
        <f>[1]Aeropuerto!S137</f>
        <v>325906</v>
      </c>
      <c r="J144" s="3">
        <f>SUM([1]Mortalidad!B134:P134)</f>
        <v>378985</v>
      </c>
      <c r="K144" s="19" cm="1">
        <f t="array" ref="K144">_xlfn.XLOOKUP(transformación!$B135,'[1]Indice del consumidor'!$A$2:$A$301,_xlfn.XLOOKUP($C$1,'[1]Indice del consumidor'!$B$1:$Q$1,'[1]Indice del consumidor'!$B$2:$Q$301))</f>
        <v>-6.1</v>
      </c>
      <c r="L144" s="34" t="s">
        <v>702</v>
      </c>
      <c r="M144" s="34" t="s">
        <v>702</v>
      </c>
      <c r="N144" s="34" t="s">
        <v>702</v>
      </c>
      <c r="O144" s="3"/>
      <c r="P144" s="3"/>
    </row>
    <row r="145" spans="1:16" x14ac:dyDescent="0.3">
      <c r="A145" s="2" t="str">
        <f>'Viajeros Hoteles y Apartamet'!A145</f>
        <v>2016</v>
      </c>
      <c r="B145" s="2" t="str">
        <f>'Viajeros Hoteles y Apartamet'!B145</f>
        <v>2</v>
      </c>
      <c r="C145" s="3">
        <f>'Viajeros Hoteles y Apartamet'!C145</f>
        <v>1328635</v>
      </c>
      <c r="D145" s="3" cm="1">
        <f t="array" ref="D145">_xlfn.XLOOKUP(transformación!A136,'[1]Pib Pc'!$A$2:$A$81,_xlfn.XLOOKUP($C$1,'[1]Pib Pc'!B$1:Q$1,'[1]Pib Pc'!$B$2:$Q$81))</f>
        <v>6760</v>
      </c>
      <c r="E145" s="19" cm="1">
        <f t="array" ref="E145">_xlfn.XLOOKUP(transformación!B136,'[1]IPC Armonizado'!$A$2:$A$250,_xlfn.XLOOKUP($C$1,'[1]IPC Armonizado'!$B$1:$R$1,'[1]IPC Armonizado'!$B$2:$R$250))</f>
        <v>98.85</v>
      </c>
      <c r="F145" s="19" cm="1">
        <f t="array" ref="F145">_xlfn.XLOOKUP(transformación!A136,'[1]Desempleo armonizado'!$A$2:$A$101,_xlfn.XLOOKUP($C$1,'[1]Desempleo armonizado'!$B$1:$Q$1,'[1]Desempleo armonizado'!$B$2:$Q$101))</f>
        <v>9.8000000000000007</v>
      </c>
      <c r="G145" s="26" t="str" cm="1">
        <f t="array" ref="G145">IFERROR(_xlfn.XLOOKUP(transformación!$B136,[1]Forwarkeys!$B$2:$B$1000,_xlfn.XLOOKUP($C$1,[1]Forwarkeys!$C$1:$BA$1,[1]Forwarkeys!$C$2:$BA$1000)),"-")</f>
        <v>-</v>
      </c>
      <c r="H145" s="32">
        <f>España!E145</f>
        <v>97.21</v>
      </c>
      <c r="I145" s="3">
        <f>[1]Aeropuerto!S138</f>
        <v>375314</v>
      </c>
      <c r="J145" s="3">
        <f>SUM([1]Mortalidad!B135:P135)</f>
        <v>356584</v>
      </c>
      <c r="K145" s="19" cm="1">
        <f t="array" ref="K145">_xlfn.XLOOKUP(transformación!$B136,'[1]Indice del consumidor'!$A$2:$A$301,_xlfn.XLOOKUP($C$1,'[1]Indice del consumidor'!$B$1:$Q$1,'[1]Indice del consumidor'!$B$2:$Q$301))</f>
        <v>-7.2</v>
      </c>
      <c r="L145" s="34" t="s">
        <v>702</v>
      </c>
      <c r="M145" s="34" t="s">
        <v>702</v>
      </c>
      <c r="N145" s="34" t="s">
        <v>702</v>
      </c>
      <c r="O145" s="3"/>
      <c r="P145" s="3"/>
    </row>
    <row r="146" spans="1:16" x14ac:dyDescent="0.3">
      <c r="A146" s="2" t="str">
        <f>'Viajeros Hoteles y Apartamet'!A146</f>
        <v>2016</v>
      </c>
      <c r="B146" s="2" t="str">
        <f>'Viajeros Hoteles y Apartamet'!B146</f>
        <v>3</v>
      </c>
      <c r="C146" s="3">
        <f>'Viajeros Hoteles y Apartamet'!C146</f>
        <v>1796832</v>
      </c>
      <c r="D146" s="3" cm="1">
        <f t="array" ref="D146">_xlfn.XLOOKUP(transformación!A137,'[1]Pib Pc'!$A$2:$A$81,_xlfn.XLOOKUP($C$1,'[1]Pib Pc'!B$1:Q$1,'[1]Pib Pc'!$B$2:$Q$81))</f>
        <v>6760</v>
      </c>
      <c r="E146" s="19" cm="1">
        <f t="array" ref="E146">_xlfn.XLOOKUP(transformación!B137,'[1]IPC Armonizado'!$A$2:$A$250,_xlfn.XLOOKUP($C$1,'[1]IPC Armonizado'!$B$1:$R$1,'[1]IPC Armonizado'!$B$2:$R$250))</f>
        <v>99.89</v>
      </c>
      <c r="F146" s="19" cm="1">
        <f t="array" ref="F146">_xlfn.XLOOKUP(transformación!A137,'[1]Desempleo armonizado'!$A$2:$A$101,_xlfn.XLOOKUP($C$1,'[1]Desempleo armonizado'!$B$1:$Q$1,'[1]Desempleo armonizado'!$B$2:$Q$101))</f>
        <v>9.8000000000000007</v>
      </c>
      <c r="G146" s="26" t="str" cm="1">
        <f t="array" ref="G146">IFERROR(_xlfn.XLOOKUP(transformación!$B137,[1]Forwarkeys!$B$2:$B$1000,_xlfn.XLOOKUP($C$1,[1]Forwarkeys!$C$1:$BA$1,[1]Forwarkeys!$C$2:$BA$1000)),"-")</f>
        <v>-</v>
      </c>
      <c r="H146" s="32">
        <f>España!E146</f>
        <v>99.16</v>
      </c>
      <c r="I146" s="3">
        <f>[1]Aeropuerto!S139</f>
        <v>529972</v>
      </c>
      <c r="J146" s="3">
        <f>SUM([1]Mortalidad!B136:P136)</f>
        <v>381779</v>
      </c>
      <c r="K146" s="19" cm="1">
        <f t="array" ref="K146">_xlfn.XLOOKUP(transformación!$B137,'[1]Indice del consumidor'!$A$2:$A$301,_xlfn.XLOOKUP($C$1,'[1]Indice del consumidor'!$B$1:$Q$1,'[1]Indice del consumidor'!$B$2:$Q$301))</f>
        <v>-8.1</v>
      </c>
      <c r="L146" s="34" t="s">
        <v>702</v>
      </c>
      <c r="M146" s="34" t="s">
        <v>702</v>
      </c>
      <c r="N146" s="34" t="s">
        <v>702</v>
      </c>
      <c r="O146" s="3"/>
      <c r="P146" s="3"/>
    </row>
    <row r="147" spans="1:16" x14ac:dyDescent="0.3">
      <c r="A147" s="2" t="str">
        <f>'Viajeros Hoteles y Apartamet'!A147</f>
        <v>2016</v>
      </c>
      <c r="B147" s="2" t="str">
        <f>'Viajeros Hoteles y Apartamet'!B147</f>
        <v>4</v>
      </c>
      <c r="C147" s="3">
        <f>'Viajeros Hoteles y Apartamet'!C147</f>
        <v>2141806</v>
      </c>
      <c r="D147" s="3" cm="1">
        <f t="array" ref="D147">_xlfn.XLOOKUP(transformación!A138,'[1]Pib Pc'!$A$2:$A$81,_xlfn.XLOOKUP($C$1,'[1]Pib Pc'!B$1:Q$1,'[1]Pib Pc'!$B$2:$Q$81))</f>
        <v>7050</v>
      </c>
      <c r="E147" s="19" cm="1">
        <f t="array" ref="E147">_xlfn.XLOOKUP(transformación!B138,'[1]IPC Armonizado'!$A$2:$A$250,_xlfn.XLOOKUP($C$1,'[1]IPC Armonizado'!$B$1:$R$1,'[1]IPC Armonizado'!$B$2:$R$250))</f>
        <v>100.12</v>
      </c>
      <c r="F147" s="19" cm="1">
        <f t="array" ref="F147">_xlfn.XLOOKUP(transformación!A138,'[1]Desempleo armonizado'!$A$2:$A$101,_xlfn.XLOOKUP($C$1,'[1]Desempleo armonizado'!$B$1:$Q$1,'[1]Desempleo armonizado'!$B$2:$Q$101))</f>
        <v>9.1999999999999993</v>
      </c>
      <c r="G147" s="26" t="str" cm="1">
        <f t="array" ref="G147">IFERROR(_xlfn.XLOOKUP(transformación!$B138,[1]Forwarkeys!$B$2:$B$1000,_xlfn.XLOOKUP($C$1,[1]Forwarkeys!$C$1:$BA$1,[1]Forwarkeys!$C$2:$BA$1000)),"-")</f>
        <v>-</v>
      </c>
      <c r="H147" s="32">
        <f>España!E147</f>
        <v>99.65</v>
      </c>
      <c r="I147" s="3">
        <f>[1]Aeropuerto!S140</f>
        <v>668645</v>
      </c>
      <c r="J147" s="3">
        <f>SUM([1]Mortalidad!B137:P137)</f>
        <v>345644</v>
      </c>
      <c r="K147" s="19" cm="1">
        <f t="array" ref="K147">_xlfn.XLOOKUP(transformación!$B138,'[1]Indice del consumidor'!$A$2:$A$301,_xlfn.XLOOKUP($C$1,'[1]Indice del consumidor'!$B$1:$Q$1,'[1]Indice del consumidor'!$B$2:$Q$301))</f>
        <v>-7.3</v>
      </c>
      <c r="L147" s="34" t="s">
        <v>702</v>
      </c>
      <c r="M147" s="34" t="s">
        <v>702</v>
      </c>
      <c r="N147" s="34" t="s">
        <v>702</v>
      </c>
      <c r="O147" s="3"/>
      <c r="P147" s="3"/>
    </row>
    <row r="148" spans="1:16" x14ac:dyDescent="0.3">
      <c r="A148" s="2" t="str">
        <f>'Viajeros Hoteles y Apartamet'!A148</f>
        <v>2016</v>
      </c>
      <c r="B148" s="2" t="str">
        <f>'Viajeros Hoteles y Apartamet'!B148</f>
        <v>5</v>
      </c>
      <c r="C148" s="3">
        <f>'Viajeros Hoteles y Apartamet'!C148</f>
        <v>2486159</v>
      </c>
      <c r="D148" s="3" cm="1">
        <f t="array" ref="D148">_xlfn.XLOOKUP(transformación!A139,'[1]Pib Pc'!$A$2:$A$81,_xlfn.XLOOKUP($C$1,'[1]Pib Pc'!B$1:Q$1,'[1]Pib Pc'!$B$2:$Q$81))</f>
        <v>7050</v>
      </c>
      <c r="E148" s="19" cm="1">
        <f t="array" ref="E148">_xlfn.XLOOKUP(transformación!B139,'[1]IPC Armonizado'!$A$2:$A$250,_xlfn.XLOOKUP($C$1,'[1]IPC Armonizado'!$B$1:$R$1,'[1]IPC Armonizado'!$B$2:$R$250))</f>
        <v>100.49</v>
      </c>
      <c r="F148" s="19" cm="1">
        <f t="array" ref="F148">_xlfn.XLOOKUP(transformación!A139,'[1]Desempleo armonizado'!$A$2:$A$101,_xlfn.XLOOKUP($C$1,'[1]Desempleo armonizado'!$B$1:$Q$1,'[1]Desempleo armonizado'!$B$2:$Q$101))</f>
        <v>9.1999999999999993</v>
      </c>
      <c r="G148" s="26" t="str" cm="1">
        <f t="array" ref="G148">IFERROR(_xlfn.XLOOKUP(transformación!$B139,[1]Forwarkeys!$B$2:$B$1000,_xlfn.XLOOKUP($C$1,[1]Forwarkeys!$C$1:$BA$1,[1]Forwarkeys!$C$2:$BA$1000)),"-")</f>
        <v>-</v>
      </c>
      <c r="H148" s="32">
        <f>España!E148</f>
        <v>100.17</v>
      </c>
      <c r="I148" s="3">
        <f>[1]Aeropuerto!S141</f>
        <v>765022</v>
      </c>
      <c r="J148" s="3">
        <f>SUM([1]Mortalidad!B138:P138)</f>
        <v>338094</v>
      </c>
      <c r="K148" s="19" cm="1">
        <f t="array" ref="K148">_xlfn.XLOOKUP(transformación!$B139,'[1]Indice del consumidor'!$A$2:$A$301,_xlfn.XLOOKUP($C$1,'[1]Indice del consumidor'!$B$1:$Q$1,'[1]Indice del consumidor'!$B$2:$Q$301))</f>
        <v>-7.1</v>
      </c>
      <c r="L148" s="34" t="s">
        <v>702</v>
      </c>
      <c r="M148" s="34" t="s">
        <v>702</v>
      </c>
      <c r="N148" s="34" t="s">
        <v>702</v>
      </c>
      <c r="O148" s="3"/>
      <c r="P148" s="3"/>
    </row>
    <row r="149" spans="1:16" x14ac:dyDescent="0.3">
      <c r="A149" s="2" t="str">
        <f>'Viajeros Hoteles y Apartamet'!A149</f>
        <v>2016</v>
      </c>
      <c r="B149" s="2" t="str">
        <f>'Viajeros Hoteles y Apartamet'!B149</f>
        <v>6</v>
      </c>
      <c r="C149" s="3">
        <f>'Viajeros Hoteles y Apartamet'!C149</f>
        <v>2741555</v>
      </c>
      <c r="D149" s="3" cm="1">
        <f t="array" ref="D149">_xlfn.XLOOKUP(transformación!A140,'[1]Pib Pc'!$A$2:$A$81,_xlfn.XLOOKUP($C$1,'[1]Pib Pc'!B$1:Q$1,'[1]Pib Pc'!$B$2:$Q$81))</f>
        <v>7050</v>
      </c>
      <c r="E149" s="19" cm="1">
        <f t="array" ref="E149">_xlfn.XLOOKUP(transformación!B140,'[1]IPC Armonizado'!$A$2:$A$250,_xlfn.XLOOKUP($C$1,'[1]IPC Armonizado'!$B$1:$R$1,'[1]IPC Armonizado'!$B$2:$R$250))</f>
        <v>100.66</v>
      </c>
      <c r="F149" s="19" cm="1">
        <f t="array" ref="F149">_xlfn.XLOOKUP(transformación!A140,'[1]Desempleo armonizado'!$A$2:$A$101,_xlfn.XLOOKUP($C$1,'[1]Desempleo armonizado'!$B$1:$Q$1,'[1]Desempleo armonizado'!$B$2:$Q$101))</f>
        <v>9.1999999999999993</v>
      </c>
      <c r="G149" s="26" t="str" cm="1">
        <f t="array" ref="G149">IFERROR(_xlfn.XLOOKUP(transformación!$B140,[1]Forwarkeys!$B$2:$B$1000,_xlfn.XLOOKUP($C$1,[1]Forwarkeys!$C$1:$BA$1,[1]Forwarkeys!$C$2:$BA$1000)),"-")</f>
        <v>-</v>
      </c>
      <c r="H149" s="32">
        <f>España!E149</f>
        <v>100.59</v>
      </c>
      <c r="I149" s="3">
        <f>[1]Aeropuerto!S142</f>
        <v>796177</v>
      </c>
      <c r="J149" s="3">
        <f>SUM([1]Mortalidad!B139:P139)</f>
        <v>317128</v>
      </c>
      <c r="K149" s="19" cm="1">
        <f t="array" ref="K149">_xlfn.XLOOKUP(transformación!$B140,'[1]Indice del consumidor'!$A$2:$A$301,_xlfn.XLOOKUP($C$1,'[1]Indice del consumidor'!$B$1:$Q$1,'[1]Indice del consumidor'!$B$2:$Q$301))</f>
        <v>-6.4</v>
      </c>
      <c r="L149" s="34" t="s">
        <v>702</v>
      </c>
      <c r="M149" s="34" t="s">
        <v>702</v>
      </c>
      <c r="N149" s="34" t="s">
        <v>702</v>
      </c>
      <c r="O149" s="3"/>
      <c r="P149" s="3"/>
    </row>
    <row r="150" spans="1:16" x14ac:dyDescent="0.3">
      <c r="A150" s="2" t="str">
        <f>'Viajeros Hoteles y Apartamet'!A150</f>
        <v>2016</v>
      </c>
      <c r="B150" s="2" t="str">
        <f>'Viajeros Hoteles y Apartamet'!B150</f>
        <v>7</v>
      </c>
      <c r="C150" s="3">
        <f>'Viajeros Hoteles y Apartamet'!C150</f>
        <v>3275739</v>
      </c>
      <c r="D150" s="3" cm="1">
        <f t="array" ref="D150">_xlfn.XLOOKUP(transformación!A141,'[1]Pib Pc'!$A$2:$A$81,_xlfn.XLOOKUP($C$1,'[1]Pib Pc'!B$1:Q$1,'[1]Pib Pc'!$B$2:$Q$81))</f>
        <v>7020</v>
      </c>
      <c r="E150" s="19" cm="1">
        <f t="array" ref="E150">_xlfn.XLOOKUP(transformación!B141,'[1]IPC Armonizado'!$A$2:$A$250,_xlfn.XLOOKUP($C$1,'[1]IPC Armonizado'!$B$1:$R$1,'[1]IPC Armonizado'!$B$2:$R$250))</f>
        <v>100.24</v>
      </c>
      <c r="F150" s="19" cm="1">
        <f t="array" ref="F150">_xlfn.XLOOKUP(transformación!A141,'[1]Desempleo armonizado'!$A$2:$A$101,_xlfn.XLOOKUP($C$1,'[1]Desempleo armonizado'!$B$1:$Q$1,'[1]Desempleo armonizado'!$B$2:$Q$101))</f>
        <v>8.6999999999999993</v>
      </c>
      <c r="G150" s="26" t="str" cm="1">
        <f t="array" ref="G150">IFERROR(_xlfn.XLOOKUP(transformación!$B141,[1]Forwarkeys!$B$2:$B$1000,_xlfn.XLOOKUP($C$1,[1]Forwarkeys!$C$1:$BA$1,[1]Forwarkeys!$C$2:$BA$1000)),"-")</f>
        <v>-</v>
      </c>
      <c r="H150" s="32">
        <f>España!E150</f>
        <v>99.25</v>
      </c>
      <c r="I150" s="3">
        <f>[1]Aeropuerto!S143</f>
        <v>937309</v>
      </c>
      <c r="J150" s="3">
        <f>SUM([1]Mortalidad!B140:P140)</f>
        <v>323928</v>
      </c>
      <c r="K150" s="19" cm="1">
        <f t="array" ref="K150">_xlfn.XLOOKUP(transformación!$B141,'[1]Indice del consumidor'!$A$2:$A$301,_xlfn.XLOOKUP($C$1,'[1]Indice del consumidor'!$B$1:$Q$1,'[1]Indice del consumidor'!$B$2:$Q$301))</f>
        <v>-7.1</v>
      </c>
      <c r="L150" s="34" t="s">
        <v>702</v>
      </c>
      <c r="M150" s="34" t="s">
        <v>702</v>
      </c>
      <c r="N150" s="34" t="s">
        <v>702</v>
      </c>
      <c r="O150" s="3"/>
      <c r="P150" s="3"/>
    </row>
    <row r="151" spans="1:16" x14ac:dyDescent="0.3">
      <c r="A151" s="2" t="str">
        <f>'Viajeros Hoteles y Apartamet'!A151</f>
        <v>2016</v>
      </c>
      <c r="B151" s="2" t="str">
        <f>'Viajeros Hoteles y Apartamet'!B151</f>
        <v>8</v>
      </c>
      <c r="C151" s="3">
        <f>'Viajeros Hoteles y Apartamet'!C151</f>
        <v>3539883</v>
      </c>
      <c r="D151" s="3" cm="1">
        <f t="array" ref="D151">_xlfn.XLOOKUP(transformación!A142,'[1]Pib Pc'!$A$2:$A$81,_xlfn.XLOOKUP($C$1,'[1]Pib Pc'!B$1:Q$1,'[1]Pib Pc'!$B$2:$Q$81))</f>
        <v>7020</v>
      </c>
      <c r="E151" s="19" cm="1">
        <f t="array" ref="E151">_xlfn.XLOOKUP(transformación!B142,'[1]IPC Armonizado'!$A$2:$A$250,_xlfn.XLOOKUP($C$1,'[1]IPC Armonizado'!$B$1:$R$1,'[1]IPC Armonizado'!$B$2:$R$250))</f>
        <v>100.25</v>
      </c>
      <c r="F151" s="19" cm="1">
        <f t="array" ref="F151">_xlfn.XLOOKUP(transformación!A142,'[1]Desempleo armonizado'!$A$2:$A$101,_xlfn.XLOOKUP($C$1,'[1]Desempleo armonizado'!$B$1:$Q$1,'[1]Desempleo armonizado'!$B$2:$Q$101))</f>
        <v>8.6999999999999993</v>
      </c>
      <c r="G151" s="26" t="str" cm="1">
        <f t="array" ref="G151">IFERROR(_xlfn.XLOOKUP(transformación!$B142,[1]Forwarkeys!$B$2:$B$1000,_xlfn.XLOOKUP($C$1,[1]Forwarkeys!$C$1:$BA$1,[1]Forwarkeys!$C$2:$BA$1000)),"-")</f>
        <v>-</v>
      </c>
      <c r="H151" s="32">
        <f>España!E151</f>
        <v>99.21</v>
      </c>
      <c r="I151" s="3">
        <f>[1]Aeropuerto!S144</f>
        <v>866028</v>
      </c>
      <c r="J151" s="3">
        <f>SUM([1]Mortalidad!B141:P141)</f>
        <v>324538</v>
      </c>
      <c r="K151" s="19" cm="1">
        <f t="array" ref="K151">_xlfn.XLOOKUP(transformación!$B142,'[1]Indice del consumidor'!$A$2:$A$301,_xlfn.XLOOKUP($C$1,'[1]Indice del consumidor'!$B$1:$Q$1,'[1]Indice del consumidor'!$B$2:$Q$301))</f>
        <v>-7.4</v>
      </c>
      <c r="L151" s="34" t="s">
        <v>702</v>
      </c>
      <c r="M151" s="34" t="s">
        <v>702</v>
      </c>
      <c r="N151" s="34" t="s">
        <v>702</v>
      </c>
      <c r="O151" s="3"/>
      <c r="P151" s="3"/>
    </row>
    <row r="152" spans="1:16" x14ac:dyDescent="0.3">
      <c r="A152" s="2" t="str">
        <f>'Viajeros Hoteles y Apartamet'!A152</f>
        <v>2016</v>
      </c>
      <c r="B152" s="2" t="str">
        <f>'Viajeros Hoteles y Apartamet'!B152</f>
        <v>9</v>
      </c>
      <c r="C152" s="3">
        <f>'Viajeros Hoteles y Apartamet'!C152</f>
        <v>2832611</v>
      </c>
      <c r="D152" s="3" cm="1">
        <f t="array" ref="D152">_xlfn.XLOOKUP(transformación!A143,'[1]Pib Pc'!$A$2:$A$81,_xlfn.XLOOKUP($C$1,'[1]Pib Pc'!B$1:Q$1,'[1]Pib Pc'!$B$2:$Q$81))</f>
        <v>7020</v>
      </c>
      <c r="E152" s="19" cm="1">
        <f t="array" ref="E152">_xlfn.XLOOKUP(transformación!B143,'[1]IPC Armonizado'!$A$2:$A$250,_xlfn.XLOOKUP($C$1,'[1]IPC Armonizado'!$B$1:$R$1,'[1]IPC Armonizado'!$B$2:$R$250))</f>
        <v>100.56</v>
      </c>
      <c r="F152" s="19" cm="1">
        <f t="array" ref="F152">_xlfn.XLOOKUP(transformación!A143,'[1]Desempleo armonizado'!$A$2:$A$101,_xlfn.XLOOKUP($C$1,'[1]Desempleo armonizado'!$B$1:$Q$1,'[1]Desempleo armonizado'!$B$2:$Q$101))</f>
        <v>8.6999999999999993</v>
      </c>
      <c r="G152" s="26" t="str" cm="1">
        <f t="array" ref="G152">IFERROR(_xlfn.XLOOKUP(transformación!$B143,[1]Forwarkeys!$B$2:$B$1000,_xlfn.XLOOKUP($C$1,[1]Forwarkeys!$C$1:$BA$1,[1]Forwarkeys!$C$2:$BA$1000)),"-")</f>
        <v>-</v>
      </c>
      <c r="H152" s="32">
        <f>España!E152</f>
        <v>99.93</v>
      </c>
      <c r="I152" s="3">
        <f>[1]Aeropuerto!S145</f>
        <v>818915</v>
      </c>
      <c r="J152" s="3">
        <f>SUM([1]Mortalidad!B142:P142)</f>
        <v>314130</v>
      </c>
      <c r="K152" s="19" cm="1">
        <f t="array" ref="K152">_xlfn.XLOOKUP(transformación!$B143,'[1]Indice del consumidor'!$A$2:$A$301,_xlfn.XLOOKUP($C$1,'[1]Indice del consumidor'!$B$1:$Q$1,'[1]Indice del consumidor'!$B$2:$Q$301))</f>
        <v>-7.6</v>
      </c>
      <c r="L152" s="34" t="s">
        <v>702</v>
      </c>
      <c r="M152" s="34" t="s">
        <v>702</v>
      </c>
      <c r="N152" s="34" t="s">
        <v>702</v>
      </c>
      <c r="O152" s="3"/>
      <c r="P152" s="3"/>
    </row>
    <row r="153" spans="1:16" x14ac:dyDescent="0.3">
      <c r="A153" s="2" t="str">
        <f>'Viajeros Hoteles y Apartamet'!A153</f>
        <v>2016</v>
      </c>
      <c r="B153" s="2" t="str">
        <f>'Viajeros Hoteles y Apartamet'!B153</f>
        <v>10</v>
      </c>
      <c r="C153" s="3">
        <f>'Viajeros Hoteles y Apartamet'!C153</f>
        <v>2598409</v>
      </c>
      <c r="D153" s="3" cm="1">
        <f t="array" ref="D153">_xlfn.XLOOKUP(transformación!A144,'[1]Pib Pc'!$A$2:$A$81,_xlfn.XLOOKUP($C$1,'[1]Pib Pc'!B$1:Q$1,'[1]Pib Pc'!$B$2:$Q$81))</f>
        <v>7350</v>
      </c>
      <c r="E153" s="19" cm="1">
        <f t="array" ref="E153">_xlfn.XLOOKUP(transformación!B144,'[1]IPC Armonizado'!$A$2:$A$250,_xlfn.XLOOKUP($C$1,'[1]IPC Armonizado'!$B$1:$R$1,'[1]IPC Armonizado'!$B$2:$R$250))</f>
        <v>100.82</v>
      </c>
      <c r="F153" s="19" cm="1">
        <f t="array" ref="F153">_xlfn.XLOOKUP(transformación!A144,'[1]Desempleo armonizado'!$A$2:$A$101,_xlfn.XLOOKUP($C$1,'[1]Desempleo armonizado'!$B$1:$Q$1,'[1]Desempleo armonizado'!$B$2:$Q$101))</f>
        <v>8.8000000000000007</v>
      </c>
      <c r="G153" s="26" t="str" cm="1">
        <f t="array" ref="G153">IFERROR(_xlfn.XLOOKUP(transformación!$B144,[1]Forwarkeys!$B$2:$B$1000,_xlfn.XLOOKUP($C$1,[1]Forwarkeys!$C$1:$BA$1,[1]Forwarkeys!$C$2:$BA$1000)),"-")</f>
        <v>-</v>
      </c>
      <c r="H153" s="32">
        <f>España!E153</f>
        <v>100.71</v>
      </c>
      <c r="I153" s="3">
        <f>[1]Aeropuerto!S146</f>
        <v>764321</v>
      </c>
      <c r="J153" s="3">
        <f>SUM([1]Mortalidad!B143:P143)</f>
        <v>340851</v>
      </c>
      <c r="K153" s="19" cm="1">
        <f t="array" ref="K153">_xlfn.XLOOKUP(transformación!$B144,'[1]Indice del consumidor'!$A$2:$A$301,_xlfn.XLOOKUP($C$1,'[1]Indice del consumidor'!$B$1:$Q$1,'[1]Indice del consumidor'!$B$2:$Q$301))</f>
        <v>-7.7</v>
      </c>
      <c r="L153" s="34" t="s">
        <v>702</v>
      </c>
      <c r="M153" s="34" t="s">
        <v>702</v>
      </c>
      <c r="N153" s="34" t="s">
        <v>702</v>
      </c>
      <c r="O153" s="3"/>
      <c r="P153" s="3"/>
    </row>
    <row r="154" spans="1:16" x14ac:dyDescent="0.3">
      <c r="A154" s="2" t="str">
        <f>'Viajeros Hoteles y Apartamet'!A154</f>
        <v>2016</v>
      </c>
      <c r="B154" s="2" t="str">
        <f>'Viajeros Hoteles y Apartamet'!B154</f>
        <v>11</v>
      </c>
      <c r="C154" s="3">
        <f>'Viajeros Hoteles y Apartamet'!C154</f>
        <v>1344535</v>
      </c>
      <c r="D154" s="3" cm="1">
        <f t="array" ref="D154">_xlfn.XLOOKUP(transformación!A145,'[1]Pib Pc'!$A$2:$A$81,_xlfn.XLOOKUP($C$1,'[1]Pib Pc'!B$1:Q$1,'[1]Pib Pc'!$B$2:$Q$81))</f>
        <v>7350</v>
      </c>
      <c r="E154" s="19" cm="1">
        <f t="array" ref="E154">_xlfn.XLOOKUP(transformación!B145,'[1]IPC Armonizado'!$A$2:$A$250,_xlfn.XLOOKUP($C$1,'[1]IPC Armonizado'!$B$1:$R$1,'[1]IPC Armonizado'!$B$2:$R$250))</f>
        <v>100.53</v>
      </c>
      <c r="F154" s="19" cm="1">
        <f t="array" ref="F154">_xlfn.XLOOKUP(transformación!A145,'[1]Desempleo armonizado'!$A$2:$A$101,_xlfn.XLOOKUP($C$1,'[1]Desempleo armonizado'!$B$1:$Q$1,'[1]Desempleo armonizado'!$B$2:$Q$101))</f>
        <v>8.8000000000000007</v>
      </c>
      <c r="G154" s="26" t="str" cm="1">
        <f t="array" ref="G154">IFERROR(_xlfn.XLOOKUP(transformación!$B145,[1]Forwarkeys!$B$2:$B$1000,_xlfn.XLOOKUP($C$1,[1]Forwarkeys!$C$1:$BA$1,[1]Forwarkeys!$C$2:$BA$1000)),"-")</f>
        <v>-</v>
      </c>
      <c r="H154" s="32">
        <f>España!E154</f>
        <v>100.95</v>
      </c>
      <c r="I154" s="3">
        <f>[1]Aeropuerto!S147</f>
        <v>412015</v>
      </c>
      <c r="J154" s="3">
        <f>SUM([1]Mortalidad!B144:P144)</f>
        <v>350884</v>
      </c>
      <c r="K154" s="19" cm="1">
        <f t="array" ref="K154">_xlfn.XLOOKUP(transformación!$B145,'[1]Indice del consumidor'!$A$2:$A$301,_xlfn.XLOOKUP($C$1,'[1]Indice del consumidor'!$B$1:$Q$1,'[1]Indice del consumidor'!$B$2:$Q$301))</f>
        <v>-7.1</v>
      </c>
      <c r="L154" s="34" t="s">
        <v>702</v>
      </c>
      <c r="M154" s="34" t="s">
        <v>702</v>
      </c>
      <c r="N154" s="34" t="s">
        <v>702</v>
      </c>
      <c r="O154" s="3"/>
      <c r="P154" s="3"/>
    </row>
    <row r="155" spans="1:16" x14ac:dyDescent="0.3">
      <c r="A155" s="2" t="str">
        <f>'Viajeros Hoteles y Apartamet'!A155</f>
        <v>2016</v>
      </c>
      <c r="B155" s="2" t="str">
        <f>'Viajeros Hoteles y Apartamet'!B155</f>
        <v>12</v>
      </c>
      <c r="C155" s="3">
        <f>'Viajeros Hoteles y Apartamet'!C155</f>
        <v>1084466</v>
      </c>
      <c r="D155" s="3" cm="1">
        <f t="array" ref="D155">_xlfn.XLOOKUP(transformación!A146,'[1]Pib Pc'!$A$2:$A$81,_xlfn.XLOOKUP($C$1,'[1]Pib Pc'!B$1:Q$1,'[1]Pib Pc'!$B$2:$Q$81))</f>
        <v>7350</v>
      </c>
      <c r="E155" s="19" cm="1">
        <f t="array" ref="E155">_xlfn.XLOOKUP(transformación!B146,'[1]IPC Armonizado'!$A$2:$A$250,_xlfn.XLOOKUP($C$1,'[1]IPC Armonizado'!$B$1:$R$1,'[1]IPC Armonizado'!$B$2:$R$250))</f>
        <v>101.04</v>
      </c>
      <c r="F155" s="19" cm="1">
        <f t="array" ref="F155">_xlfn.XLOOKUP(transformación!A146,'[1]Desempleo armonizado'!$A$2:$A$101,_xlfn.XLOOKUP($C$1,'[1]Desempleo armonizado'!$B$1:$Q$1,'[1]Desempleo armonizado'!$B$2:$Q$101))</f>
        <v>8.8000000000000007</v>
      </c>
      <c r="G155" s="26" t="str" cm="1">
        <f t="array" ref="G155">IFERROR(_xlfn.XLOOKUP(transformación!$B146,[1]Forwarkeys!$B$2:$B$1000,_xlfn.XLOOKUP($C$1,[1]Forwarkeys!$C$1:$BA$1,[1]Forwarkeys!$C$2:$BA$1000)),"-")</f>
        <v>-</v>
      </c>
      <c r="H155" s="32">
        <f>España!E155</f>
        <v>101.5</v>
      </c>
      <c r="I155" s="3">
        <f>[1]Aeropuerto!S148</f>
        <v>440628</v>
      </c>
      <c r="J155" s="3">
        <f>SUM([1]Mortalidad!B145:P145)</f>
        <v>386183</v>
      </c>
      <c r="K155" s="19" cm="1">
        <f t="array" ref="K155">_xlfn.XLOOKUP(transformación!$B146,'[1]Indice del consumidor'!$A$2:$A$301,_xlfn.XLOOKUP($C$1,'[1]Indice del consumidor'!$B$1:$Q$1,'[1]Indice del consumidor'!$B$2:$Q$301))</f>
        <v>-6.7</v>
      </c>
      <c r="L155" s="34" t="s">
        <v>702</v>
      </c>
      <c r="M155" s="34" t="s">
        <v>702</v>
      </c>
      <c r="N155" s="34" t="s">
        <v>702</v>
      </c>
      <c r="O155" s="3"/>
      <c r="P155" s="3"/>
    </row>
    <row r="156" spans="1:16" x14ac:dyDescent="0.3">
      <c r="A156" s="2" t="str">
        <f>'Viajeros Hoteles y Apartamet'!A156</f>
        <v>2017</v>
      </c>
      <c r="B156" s="2" t="str">
        <f>'Viajeros Hoteles y Apartamet'!B156</f>
        <v>1</v>
      </c>
      <c r="C156" s="3">
        <f>'Viajeros Hoteles y Apartamet'!C156</f>
        <v>1088367</v>
      </c>
      <c r="D156" s="3" cm="1">
        <f t="array" ref="D156">_xlfn.XLOOKUP(transformación!A147,'[1]Pib Pc'!$A$2:$A$81,_xlfn.XLOOKUP($C$1,'[1]Pib Pc'!B$1:Q$1,'[1]Pib Pc'!$B$2:$Q$81))</f>
        <v>7020</v>
      </c>
      <c r="E156" s="19" cm="1">
        <f t="array" ref="E156">_xlfn.XLOOKUP(transformación!B147,'[1]IPC Armonizado'!$A$2:$A$250,_xlfn.XLOOKUP($C$1,'[1]IPC Armonizado'!$B$1:$R$1,'[1]IPC Armonizado'!$B$2:$R$250))</f>
        <v>100.35</v>
      </c>
      <c r="F156" s="19" cm="1">
        <f t="array" ref="F156">_xlfn.XLOOKUP(transformación!A147,'[1]Desempleo armonizado'!$A$2:$A$101,_xlfn.XLOOKUP($C$1,'[1]Desempleo armonizado'!$B$1:$Q$1,'[1]Desempleo armonizado'!$B$2:$Q$101))</f>
        <v>8.9</v>
      </c>
      <c r="G156" s="26" t="str" cm="1">
        <f t="array" ref="G156">IFERROR(_xlfn.XLOOKUP(transformación!$B147,[1]Forwarkeys!$B$2:$B$1000,_xlfn.XLOOKUP($C$1,[1]Forwarkeys!$C$1:$BA$1,[1]Forwarkeys!$C$2:$BA$1000)),"-")</f>
        <v>-</v>
      </c>
      <c r="H156" s="32">
        <f>España!E156</f>
        <v>100.5</v>
      </c>
      <c r="I156" s="3">
        <f>[1]Aeropuerto!S149</f>
        <v>383302</v>
      </c>
      <c r="J156" s="3">
        <f>SUM([1]Mortalidad!B146:P146)</f>
        <v>467812</v>
      </c>
      <c r="K156" s="19" cm="1">
        <f t="array" ref="K156">_xlfn.XLOOKUP(transformación!$B147,'[1]Indice del consumidor'!$A$2:$A$301,_xlfn.XLOOKUP($C$1,'[1]Indice del consumidor'!$B$1:$Q$1,'[1]Indice del consumidor'!$B$2:$Q$301))</f>
        <v>-5.3</v>
      </c>
      <c r="L156" s="34" t="s">
        <v>702</v>
      </c>
      <c r="M156" s="34" t="s">
        <v>702</v>
      </c>
      <c r="N156" s="34" t="s">
        <v>702</v>
      </c>
      <c r="O156" s="3"/>
      <c r="P156" s="3"/>
    </row>
    <row r="157" spans="1:16" x14ac:dyDescent="0.3">
      <c r="A157" s="2" t="str">
        <f>'Viajeros Hoteles y Apartamet'!A157</f>
        <v>2017</v>
      </c>
      <c r="B157" s="2" t="str">
        <f>'Viajeros Hoteles y Apartamet'!B157</f>
        <v>2</v>
      </c>
      <c r="C157" s="3">
        <f>'Viajeros Hoteles y Apartamet'!C157</f>
        <v>1304486</v>
      </c>
      <c r="D157" s="3" cm="1">
        <f t="array" ref="D157">_xlfn.XLOOKUP(transformación!A148,'[1]Pib Pc'!$A$2:$A$81,_xlfn.XLOOKUP($C$1,'[1]Pib Pc'!B$1:Q$1,'[1]Pib Pc'!$B$2:$Q$81))</f>
        <v>7020</v>
      </c>
      <c r="E157" s="19" cm="1">
        <f t="array" ref="E157">_xlfn.XLOOKUP(transformación!B148,'[1]IPC Armonizado'!$A$2:$A$250,_xlfn.XLOOKUP($C$1,'[1]IPC Armonizado'!$B$1:$R$1,'[1]IPC Armonizado'!$B$2:$R$250))</f>
        <v>100.75</v>
      </c>
      <c r="F157" s="19" cm="1">
        <f t="array" ref="F157">_xlfn.XLOOKUP(transformación!A148,'[1]Desempleo armonizado'!$A$2:$A$101,_xlfn.XLOOKUP($C$1,'[1]Desempleo armonizado'!$B$1:$Q$1,'[1]Desempleo armonizado'!$B$2:$Q$101))</f>
        <v>8.9</v>
      </c>
      <c r="G157" s="26" t="str" cm="1">
        <f t="array" ref="G157">IFERROR(_xlfn.XLOOKUP(transformación!$B148,[1]Forwarkeys!$B$2:$B$1000,_xlfn.XLOOKUP($C$1,[1]Forwarkeys!$C$1:$BA$1,[1]Forwarkeys!$C$2:$BA$1000)),"-")</f>
        <v>-</v>
      </c>
      <c r="H157" s="32">
        <f>España!E157</f>
        <v>100.16</v>
      </c>
      <c r="I157" s="3">
        <f>[1]Aeropuerto!S150</f>
        <v>429274</v>
      </c>
      <c r="J157" s="3">
        <f>SUM([1]Mortalidad!B147:P147)</f>
        <v>388245</v>
      </c>
      <c r="K157" s="19" cm="1">
        <f t="array" ref="K157">_xlfn.XLOOKUP(transformación!$B148,'[1]Indice del consumidor'!$A$2:$A$301,_xlfn.XLOOKUP($C$1,'[1]Indice del consumidor'!$B$1:$Q$1,'[1]Indice del consumidor'!$B$2:$Q$301))</f>
        <v>-6.7</v>
      </c>
      <c r="L157" s="34" t="s">
        <v>702</v>
      </c>
      <c r="M157" s="34" t="s">
        <v>702</v>
      </c>
      <c r="N157" s="34" t="s">
        <v>702</v>
      </c>
      <c r="O157" s="3"/>
      <c r="P157" s="3"/>
    </row>
    <row r="158" spans="1:16" x14ac:dyDescent="0.3">
      <c r="A158" s="2" t="str">
        <f>'Viajeros Hoteles y Apartamet'!A158</f>
        <v>2017</v>
      </c>
      <c r="B158" s="2" t="str">
        <f>'Viajeros Hoteles y Apartamet'!B158</f>
        <v>3</v>
      </c>
      <c r="C158" s="3">
        <f>'Viajeros Hoteles y Apartamet'!C158</f>
        <v>1716453</v>
      </c>
      <c r="D158" s="3" cm="1">
        <f t="array" ref="D158">_xlfn.XLOOKUP(transformación!A149,'[1]Pib Pc'!$A$2:$A$81,_xlfn.XLOOKUP($C$1,'[1]Pib Pc'!B$1:Q$1,'[1]Pib Pc'!$B$2:$Q$81))</f>
        <v>7020</v>
      </c>
      <c r="E158" s="19" cm="1">
        <f t="array" ref="E158">_xlfn.XLOOKUP(transformación!B149,'[1]IPC Armonizado'!$A$2:$A$250,_xlfn.XLOOKUP($C$1,'[1]IPC Armonizado'!$B$1:$R$1,'[1]IPC Armonizado'!$B$2:$R$250))</f>
        <v>101.43</v>
      </c>
      <c r="F158" s="19" cm="1">
        <f t="array" ref="F158">_xlfn.XLOOKUP(transformación!A149,'[1]Desempleo armonizado'!$A$2:$A$101,_xlfn.XLOOKUP($C$1,'[1]Desempleo armonizado'!$B$1:$Q$1,'[1]Desempleo armonizado'!$B$2:$Q$101))</f>
        <v>8.9</v>
      </c>
      <c r="G158" s="26" t="str" cm="1">
        <f t="array" ref="G158">IFERROR(_xlfn.XLOOKUP(transformación!$B149,[1]Forwarkeys!$B$2:$B$1000,_xlfn.XLOOKUP($C$1,[1]Forwarkeys!$C$1:$BA$1,[1]Forwarkeys!$C$2:$BA$1000)),"-")</f>
        <v>-</v>
      </c>
      <c r="H158" s="32">
        <f>España!E158</f>
        <v>101.29</v>
      </c>
      <c r="I158" s="3">
        <f>[1]Aeropuerto!S151</f>
        <v>571206</v>
      </c>
      <c r="J158" s="3">
        <f>SUM([1]Mortalidad!B148:P148)</f>
        <v>373805</v>
      </c>
      <c r="K158" s="19" cm="1">
        <f t="array" ref="K158">_xlfn.XLOOKUP(transformación!$B149,'[1]Indice del consumidor'!$A$2:$A$301,_xlfn.XLOOKUP($C$1,'[1]Indice del consumidor'!$B$1:$Q$1,'[1]Indice del consumidor'!$B$2:$Q$301))</f>
        <v>-5.8</v>
      </c>
      <c r="L158" s="34" t="s">
        <v>702</v>
      </c>
      <c r="M158" s="34" t="s">
        <v>702</v>
      </c>
      <c r="N158" s="34" t="s">
        <v>702</v>
      </c>
      <c r="O158" s="3"/>
      <c r="P158" s="3"/>
    </row>
    <row r="159" spans="1:16" x14ac:dyDescent="0.3">
      <c r="A159" s="2" t="str">
        <f>'Viajeros Hoteles y Apartamet'!A159</f>
        <v>2017</v>
      </c>
      <c r="B159" s="2" t="str">
        <f>'Viajeros Hoteles y Apartamet'!B159</f>
        <v>4</v>
      </c>
      <c r="C159" s="3">
        <f>'Viajeros Hoteles y Apartamet'!C159</f>
        <v>2465258</v>
      </c>
      <c r="D159" s="3" cm="1">
        <f t="array" ref="D159">_xlfn.XLOOKUP(transformación!A150,'[1]Pib Pc'!$A$2:$A$81,_xlfn.XLOOKUP($C$1,'[1]Pib Pc'!B$1:Q$1,'[1]Pib Pc'!$B$2:$Q$81))</f>
        <v>7290</v>
      </c>
      <c r="E159" s="19" cm="1">
        <f t="array" ref="E159">_xlfn.XLOOKUP(transformación!B150,'[1]IPC Armonizado'!$A$2:$A$250,_xlfn.XLOOKUP($C$1,'[1]IPC Armonizado'!$B$1:$R$1,'[1]IPC Armonizado'!$B$2:$R$250))</f>
        <v>101.97</v>
      </c>
      <c r="F159" s="19" cm="1">
        <f t="array" ref="F159">_xlfn.XLOOKUP(transformación!A150,'[1]Desempleo armonizado'!$A$2:$A$101,_xlfn.XLOOKUP($C$1,'[1]Desempleo armonizado'!$B$1:$Q$1,'[1]Desempleo armonizado'!$B$2:$Q$101))</f>
        <v>8.1</v>
      </c>
      <c r="G159" s="26" t="str" cm="1">
        <f t="array" ref="G159">IFERROR(_xlfn.XLOOKUP(transformación!$B150,[1]Forwarkeys!$B$2:$B$1000,_xlfn.XLOOKUP($C$1,[1]Forwarkeys!$C$1:$BA$1,[1]Forwarkeys!$C$2:$BA$1000)),"-")</f>
        <v>-</v>
      </c>
      <c r="H159" s="32">
        <f>España!E159</f>
        <v>102.21</v>
      </c>
      <c r="I159" s="3">
        <f>[1]Aeropuerto!S152</f>
        <v>792497</v>
      </c>
      <c r="J159" s="3">
        <f>SUM([1]Mortalidad!B149:P149)</f>
        <v>329790</v>
      </c>
      <c r="K159" s="19" cm="1">
        <f t="array" ref="K159">_xlfn.XLOOKUP(transformación!$B150,'[1]Indice del consumidor'!$A$2:$A$301,_xlfn.XLOOKUP($C$1,'[1]Indice del consumidor'!$B$1:$Q$1,'[1]Indice del consumidor'!$B$2:$Q$301))</f>
        <v>-5.0999999999999996</v>
      </c>
      <c r="L159" s="34" t="s">
        <v>702</v>
      </c>
      <c r="M159" s="34" t="s">
        <v>702</v>
      </c>
      <c r="N159" s="34" t="s">
        <v>702</v>
      </c>
      <c r="O159" s="3"/>
      <c r="P159" s="3"/>
    </row>
    <row r="160" spans="1:16" x14ac:dyDescent="0.3">
      <c r="A160" s="2" t="str">
        <f>'Viajeros Hoteles y Apartamet'!A160</f>
        <v>2017</v>
      </c>
      <c r="B160" s="2" t="str">
        <f>'Viajeros Hoteles y Apartamet'!B160</f>
        <v>5</v>
      </c>
      <c r="C160" s="3">
        <f>'Viajeros Hoteles y Apartamet'!C160</f>
        <v>2561905</v>
      </c>
      <c r="D160" s="3" cm="1">
        <f t="array" ref="D160">_xlfn.XLOOKUP(transformación!A151,'[1]Pib Pc'!$A$2:$A$81,_xlfn.XLOOKUP($C$1,'[1]Pib Pc'!B$1:Q$1,'[1]Pib Pc'!$B$2:$Q$81))</f>
        <v>7290</v>
      </c>
      <c r="E160" s="19" cm="1">
        <f t="array" ref="E160">_xlfn.XLOOKUP(transformación!B151,'[1]IPC Armonizado'!$A$2:$A$250,_xlfn.XLOOKUP($C$1,'[1]IPC Armonizado'!$B$1:$R$1,'[1]IPC Armonizado'!$B$2:$R$250))</f>
        <v>101.9</v>
      </c>
      <c r="F160" s="19" cm="1">
        <f t="array" ref="F160">_xlfn.XLOOKUP(transformación!A151,'[1]Desempleo armonizado'!$A$2:$A$101,_xlfn.XLOOKUP($C$1,'[1]Desempleo armonizado'!$B$1:$Q$1,'[1]Desempleo armonizado'!$B$2:$Q$101))</f>
        <v>8.1</v>
      </c>
      <c r="G160" s="26" t="str" cm="1">
        <f t="array" ref="G160">IFERROR(_xlfn.XLOOKUP(transformación!$B151,[1]Forwarkeys!$B$2:$B$1000,_xlfn.XLOOKUP($C$1,[1]Forwarkeys!$C$1:$BA$1,[1]Forwarkeys!$C$2:$BA$1000)),"-")</f>
        <v>-</v>
      </c>
      <c r="H160" s="32">
        <f>España!E160</f>
        <v>102.16</v>
      </c>
      <c r="I160" s="3">
        <f>[1]Aeropuerto!S153</f>
        <v>856393</v>
      </c>
      <c r="J160" s="3">
        <f>SUM([1]Mortalidad!B150:P150)</f>
        <v>347183</v>
      </c>
      <c r="K160" s="19" cm="1">
        <f t="array" ref="K160">_xlfn.XLOOKUP(transformación!$B151,'[1]Indice del consumidor'!$A$2:$A$301,_xlfn.XLOOKUP($C$1,'[1]Indice del consumidor'!$B$1:$Q$1,'[1]Indice del consumidor'!$B$2:$Q$301))</f>
        <v>-4.5</v>
      </c>
      <c r="L160" s="34" t="s">
        <v>702</v>
      </c>
      <c r="M160" s="34" t="s">
        <v>702</v>
      </c>
      <c r="N160" s="34" t="s">
        <v>702</v>
      </c>
      <c r="O160" s="3"/>
      <c r="P160" s="3"/>
    </row>
    <row r="161" spans="1:16" x14ac:dyDescent="0.3">
      <c r="A161" s="2" t="str">
        <f>'Viajeros Hoteles y Apartamet'!A161</f>
        <v>2017</v>
      </c>
      <c r="B161" s="2" t="str">
        <f>'Viajeros Hoteles y Apartamet'!B161</f>
        <v>6</v>
      </c>
      <c r="C161" s="3">
        <f>'Viajeros Hoteles y Apartamet'!C161</f>
        <v>2844602</v>
      </c>
      <c r="D161" s="3" cm="1">
        <f t="array" ref="D161">_xlfn.XLOOKUP(transformación!A152,'[1]Pib Pc'!$A$2:$A$81,_xlfn.XLOOKUP($C$1,'[1]Pib Pc'!B$1:Q$1,'[1]Pib Pc'!$B$2:$Q$81))</f>
        <v>7290</v>
      </c>
      <c r="E161" s="19" cm="1">
        <f t="array" ref="E161">_xlfn.XLOOKUP(transformación!B152,'[1]IPC Armonizado'!$A$2:$A$250,_xlfn.XLOOKUP($C$1,'[1]IPC Armonizado'!$B$1:$R$1,'[1]IPC Armonizado'!$B$2:$R$250))</f>
        <v>101.97</v>
      </c>
      <c r="F161" s="19" cm="1">
        <f t="array" ref="F161">_xlfn.XLOOKUP(transformación!A152,'[1]Desempleo armonizado'!$A$2:$A$101,_xlfn.XLOOKUP($C$1,'[1]Desempleo armonizado'!$B$1:$Q$1,'[1]Desempleo armonizado'!$B$2:$Q$101))</f>
        <v>8.1</v>
      </c>
      <c r="G161" s="26" t="str" cm="1">
        <f t="array" ref="G161">IFERROR(_xlfn.XLOOKUP(transformación!$B152,[1]Forwarkeys!$B$2:$B$1000,_xlfn.XLOOKUP($C$1,[1]Forwarkeys!$C$1:$BA$1,[1]Forwarkeys!$C$2:$BA$1000)),"-")</f>
        <v>-</v>
      </c>
      <c r="H161" s="32">
        <f>España!E161</f>
        <v>102.22</v>
      </c>
      <c r="I161" s="3">
        <f>[1]Aeropuerto!S154</f>
        <v>896963</v>
      </c>
      <c r="J161" s="3">
        <f>SUM([1]Mortalidad!B151:P151)</f>
        <v>321704</v>
      </c>
      <c r="K161" s="19" cm="1">
        <f t="array" ref="K161">_xlfn.XLOOKUP(transformación!$B152,'[1]Indice del consumidor'!$A$2:$A$301,_xlfn.XLOOKUP($C$1,'[1]Indice del consumidor'!$B$1:$Q$1,'[1]Indice del consumidor'!$B$2:$Q$301))</f>
        <v>-3.3</v>
      </c>
      <c r="L161" s="34" t="s">
        <v>702</v>
      </c>
      <c r="M161" s="34" t="s">
        <v>702</v>
      </c>
      <c r="N161" s="34" t="s">
        <v>702</v>
      </c>
      <c r="O161" s="3"/>
      <c r="P161" s="3"/>
    </row>
    <row r="162" spans="1:16" x14ac:dyDescent="0.3">
      <c r="A162" s="2" t="str">
        <f>'Viajeros Hoteles y Apartamet'!A162</f>
        <v>2017</v>
      </c>
      <c r="B162" s="2" t="str">
        <f>'Viajeros Hoteles y Apartamet'!B162</f>
        <v>7</v>
      </c>
      <c r="C162" s="3">
        <f>'Viajeros Hoteles y Apartamet'!C162</f>
        <v>3328820</v>
      </c>
      <c r="D162" s="3" cm="1">
        <f t="array" ref="D162">_xlfn.XLOOKUP(transformación!A153,'[1]Pib Pc'!$A$2:$A$81,_xlfn.XLOOKUP($C$1,'[1]Pib Pc'!B$1:Q$1,'[1]Pib Pc'!$B$2:$Q$81))</f>
        <v>7320</v>
      </c>
      <c r="E162" s="19" cm="1">
        <f t="array" ref="E162">_xlfn.XLOOKUP(transformación!B153,'[1]IPC Armonizado'!$A$2:$A$250,_xlfn.XLOOKUP($C$1,'[1]IPC Armonizado'!$B$1:$R$1,'[1]IPC Armonizado'!$B$2:$R$250))</f>
        <v>101.61</v>
      </c>
      <c r="F162" s="19" cm="1">
        <f t="array" ref="F162">_xlfn.XLOOKUP(transformación!A153,'[1]Desempleo armonizado'!$A$2:$A$101,_xlfn.XLOOKUP($C$1,'[1]Desempleo armonizado'!$B$1:$Q$1,'[1]Desempleo armonizado'!$B$2:$Q$101))</f>
        <v>7.8</v>
      </c>
      <c r="G162" s="26" t="str" cm="1">
        <f t="array" ref="G162">IFERROR(_xlfn.XLOOKUP(transformación!$B153,[1]Forwarkeys!$B$2:$B$1000,_xlfn.XLOOKUP($C$1,[1]Forwarkeys!$C$1:$BA$1,[1]Forwarkeys!$C$2:$BA$1000)),"-")</f>
        <v>-</v>
      </c>
      <c r="H162" s="32">
        <f>España!E162</f>
        <v>100.98</v>
      </c>
      <c r="I162" s="3">
        <f>[1]Aeropuerto!S155</f>
        <v>1037053</v>
      </c>
      <c r="J162" s="3">
        <f>SUM([1]Mortalidad!B152:P152)</f>
        <v>321111</v>
      </c>
      <c r="K162" s="19" cm="1">
        <f t="array" ref="K162">_xlfn.XLOOKUP(transformación!$B153,'[1]Indice del consumidor'!$A$2:$A$301,_xlfn.XLOOKUP($C$1,'[1]Indice del consumidor'!$B$1:$Q$1,'[1]Indice del consumidor'!$B$2:$Q$301))</f>
        <v>-3.5</v>
      </c>
      <c r="L162" s="34" t="s">
        <v>702</v>
      </c>
      <c r="M162" s="34" t="s">
        <v>702</v>
      </c>
      <c r="N162" s="34" t="s">
        <v>702</v>
      </c>
      <c r="O162" s="3"/>
      <c r="P162" s="3"/>
    </row>
    <row r="163" spans="1:16" x14ac:dyDescent="0.3">
      <c r="A163" s="2" t="str">
        <f>'Viajeros Hoteles y Apartamet'!A163</f>
        <v>2017</v>
      </c>
      <c r="B163" s="2" t="str">
        <f>'Viajeros Hoteles y Apartamet'!B163</f>
        <v>8</v>
      </c>
      <c r="C163" s="3">
        <f>'Viajeros Hoteles y Apartamet'!C163</f>
        <v>3541737</v>
      </c>
      <c r="D163" s="3" cm="1">
        <f t="array" ref="D163">_xlfn.XLOOKUP(transformación!A154,'[1]Pib Pc'!$A$2:$A$81,_xlfn.XLOOKUP($C$1,'[1]Pib Pc'!B$1:Q$1,'[1]Pib Pc'!$B$2:$Q$81))</f>
        <v>7320</v>
      </c>
      <c r="E163" s="19" cm="1">
        <f t="array" ref="E163">_xlfn.XLOOKUP(transformación!B154,'[1]IPC Armonizado'!$A$2:$A$250,_xlfn.XLOOKUP($C$1,'[1]IPC Armonizado'!$B$1:$R$1,'[1]IPC Armonizado'!$B$2:$R$250))</f>
        <v>101.81</v>
      </c>
      <c r="F163" s="19" cm="1">
        <f t="array" ref="F163">_xlfn.XLOOKUP(transformación!A154,'[1]Desempleo armonizado'!$A$2:$A$101,_xlfn.XLOOKUP($C$1,'[1]Desempleo armonizado'!$B$1:$Q$1,'[1]Desempleo armonizado'!$B$2:$Q$101))</f>
        <v>7.8</v>
      </c>
      <c r="G163" s="26" t="str" cm="1">
        <f t="array" ref="G163">IFERROR(_xlfn.XLOOKUP(transformación!$B154,[1]Forwarkeys!$B$2:$B$1000,_xlfn.XLOOKUP($C$1,[1]Forwarkeys!$C$1:$BA$1,[1]Forwarkeys!$C$2:$BA$1000)),"-")</f>
        <v>-</v>
      </c>
      <c r="H163" s="32">
        <f>España!E163</f>
        <v>101.15</v>
      </c>
      <c r="I163" s="3">
        <f>[1]Aeropuerto!S156</f>
        <v>959014</v>
      </c>
      <c r="J163" s="3">
        <f>SUM([1]Mortalidad!B153:P153)</f>
        <v>331024</v>
      </c>
      <c r="K163" s="19" cm="1">
        <f t="array" ref="K163">_xlfn.XLOOKUP(transformación!$B154,'[1]Indice del consumidor'!$A$2:$A$301,_xlfn.XLOOKUP($C$1,'[1]Indice del consumidor'!$B$1:$Q$1,'[1]Indice del consumidor'!$B$2:$Q$301))</f>
        <v>-3.6</v>
      </c>
      <c r="L163" s="34" t="s">
        <v>702</v>
      </c>
      <c r="M163" s="34" t="s">
        <v>702</v>
      </c>
      <c r="N163" s="34" t="s">
        <v>702</v>
      </c>
      <c r="O163" s="3"/>
      <c r="P163" s="3"/>
    </row>
    <row r="164" spans="1:16" x14ac:dyDescent="0.3">
      <c r="A164" s="2" t="str">
        <f>'Viajeros Hoteles y Apartamet'!A164</f>
        <v>2017</v>
      </c>
      <c r="B164" s="2" t="str">
        <f>'Viajeros Hoteles y Apartamet'!B164</f>
        <v>9</v>
      </c>
      <c r="C164" s="3">
        <f>'Viajeros Hoteles y Apartamet'!C164</f>
        <v>2867439</v>
      </c>
      <c r="D164" s="3" cm="1">
        <f t="array" ref="D164">_xlfn.XLOOKUP(transformación!A155,'[1]Pib Pc'!$A$2:$A$81,_xlfn.XLOOKUP($C$1,'[1]Pib Pc'!B$1:Q$1,'[1]Pib Pc'!$B$2:$Q$81))</f>
        <v>7320</v>
      </c>
      <c r="E164" s="19" cm="1">
        <f t="array" ref="E164">_xlfn.XLOOKUP(transformación!B155,'[1]IPC Armonizado'!$A$2:$A$250,_xlfn.XLOOKUP($C$1,'[1]IPC Armonizado'!$B$1:$R$1,'[1]IPC Armonizado'!$B$2:$R$250))</f>
        <v>102.17</v>
      </c>
      <c r="F164" s="19" cm="1">
        <f t="array" ref="F164">_xlfn.XLOOKUP(transformación!A155,'[1]Desempleo armonizado'!$A$2:$A$101,_xlfn.XLOOKUP($C$1,'[1]Desempleo armonizado'!$B$1:$Q$1,'[1]Desempleo armonizado'!$B$2:$Q$101))</f>
        <v>7.8</v>
      </c>
      <c r="G164" s="26" t="str" cm="1">
        <f t="array" ref="G164">IFERROR(_xlfn.XLOOKUP(transformación!$B155,[1]Forwarkeys!$B$2:$B$1000,_xlfn.XLOOKUP($C$1,[1]Forwarkeys!$C$1:$BA$1,[1]Forwarkeys!$C$2:$BA$1000)),"-")</f>
        <v>-</v>
      </c>
      <c r="H164" s="32">
        <f>España!E164</f>
        <v>101.77</v>
      </c>
      <c r="I164" s="3">
        <f>[1]Aeropuerto!S157</f>
        <v>909626</v>
      </c>
      <c r="J164" s="3">
        <f>SUM([1]Mortalidad!B154:P154)</f>
        <v>316965</v>
      </c>
      <c r="K164" s="19" cm="1">
        <f t="array" ref="K164">_xlfn.XLOOKUP(transformación!$B155,'[1]Indice del consumidor'!$A$2:$A$301,_xlfn.XLOOKUP($C$1,'[1]Indice del consumidor'!$B$1:$Q$1,'[1]Indice del consumidor'!$B$2:$Q$301))</f>
        <v>-3.6</v>
      </c>
      <c r="L164" s="34" t="s">
        <v>702</v>
      </c>
      <c r="M164" s="34" t="s">
        <v>702</v>
      </c>
      <c r="N164" s="34" t="s">
        <v>702</v>
      </c>
      <c r="O164" s="3"/>
      <c r="P164" s="3"/>
    </row>
    <row r="165" spans="1:16" x14ac:dyDescent="0.3">
      <c r="A165" s="2" t="str">
        <f>'Viajeros Hoteles y Apartamet'!A165</f>
        <v>2017</v>
      </c>
      <c r="B165" s="2" t="str">
        <f>'Viajeros Hoteles y Apartamet'!B165</f>
        <v>10</v>
      </c>
      <c r="C165" s="3">
        <f>'Viajeros Hoteles y Apartamet'!C165</f>
        <v>2600694</v>
      </c>
      <c r="D165" s="3" cm="1">
        <f t="array" ref="D165">_xlfn.XLOOKUP(transformación!A156,'[1]Pib Pc'!$A$2:$A$81,_xlfn.XLOOKUP($C$1,'[1]Pib Pc'!B$1:Q$1,'[1]Pib Pc'!$B$2:$Q$81))</f>
        <v>7680</v>
      </c>
      <c r="E165" s="19" cm="1">
        <f t="array" ref="E165">_xlfn.XLOOKUP(transformación!B156,'[1]IPC Armonizado'!$A$2:$A$250,_xlfn.XLOOKUP($C$1,'[1]IPC Armonizado'!$B$1:$R$1,'[1]IPC Armonizado'!$B$2:$R$250))</f>
        <v>102.29</v>
      </c>
      <c r="F165" s="19" cm="1">
        <f t="array" ref="F165">_xlfn.XLOOKUP(transformación!A156,'[1]Desempleo armonizado'!$A$2:$A$101,_xlfn.XLOOKUP($C$1,'[1]Desempleo armonizado'!$B$1:$Q$1,'[1]Desempleo armonizado'!$B$2:$Q$101))</f>
        <v>7.8</v>
      </c>
      <c r="G165" s="26" t="str" cm="1">
        <f t="array" ref="G165">IFERROR(_xlfn.XLOOKUP(transformación!$B156,[1]Forwarkeys!$B$2:$B$1000,_xlfn.XLOOKUP($C$1,[1]Forwarkeys!$C$1:$BA$1,[1]Forwarkeys!$C$2:$BA$1000)),"-")</f>
        <v>-</v>
      </c>
      <c r="H165" s="32">
        <f>España!E165</f>
        <v>102.4</v>
      </c>
      <c r="I165" s="3">
        <f>[1]Aeropuerto!S158</f>
        <v>818734</v>
      </c>
      <c r="J165" s="3">
        <f>SUM([1]Mortalidad!B155:P155)</f>
        <v>345016</v>
      </c>
      <c r="K165" s="19" cm="1">
        <f t="array" ref="K165">_xlfn.XLOOKUP(transformación!$B156,'[1]Indice del consumidor'!$A$2:$A$301,_xlfn.XLOOKUP($C$1,'[1]Indice del consumidor'!$B$1:$Q$1,'[1]Indice del consumidor'!$B$2:$Q$301))</f>
        <v>-4</v>
      </c>
      <c r="L165" s="34" t="s">
        <v>702</v>
      </c>
      <c r="M165" s="34" t="s">
        <v>702</v>
      </c>
      <c r="N165" s="34" t="s">
        <v>702</v>
      </c>
      <c r="O165" s="3"/>
      <c r="P165" s="3"/>
    </row>
    <row r="166" spans="1:16" x14ac:dyDescent="0.3">
      <c r="A166" s="2" t="str">
        <f>'Viajeros Hoteles y Apartamet'!A166</f>
        <v>2017</v>
      </c>
      <c r="B166" s="2" t="str">
        <f>'Viajeros Hoteles y Apartamet'!B166</f>
        <v>11</v>
      </c>
      <c r="C166" s="3">
        <f>'Viajeros Hoteles y Apartamet'!C166</f>
        <v>1338802</v>
      </c>
      <c r="D166" s="3" cm="1">
        <f t="array" ref="D166">_xlfn.XLOOKUP(transformación!A157,'[1]Pib Pc'!$A$2:$A$81,_xlfn.XLOOKUP($C$1,'[1]Pib Pc'!B$1:Q$1,'[1]Pib Pc'!$B$2:$Q$81))</f>
        <v>7680</v>
      </c>
      <c r="E166" s="19" cm="1">
        <f t="array" ref="E166">_xlfn.XLOOKUP(transformación!B157,'[1]IPC Armonizado'!$A$2:$A$250,_xlfn.XLOOKUP($C$1,'[1]IPC Armonizado'!$B$1:$R$1,'[1]IPC Armonizado'!$B$2:$R$250))</f>
        <v>102.17</v>
      </c>
      <c r="F166" s="19" cm="1">
        <f t="array" ref="F166">_xlfn.XLOOKUP(transformación!A157,'[1]Desempleo armonizado'!$A$2:$A$101,_xlfn.XLOOKUP($C$1,'[1]Desempleo armonizado'!$B$1:$Q$1,'[1]Desempleo armonizado'!$B$2:$Q$101))</f>
        <v>7.8</v>
      </c>
      <c r="G166" s="26" t="str" cm="1">
        <f t="array" ref="G166">IFERROR(_xlfn.XLOOKUP(transformación!$B157,[1]Forwarkeys!$B$2:$B$1000,_xlfn.XLOOKUP($C$1,[1]Forwarkeys!$C$1:$BA$1,[1]Forwarkeys!$C$2:$BA$1000)),"-")</f>
        <v>-</v>
      </c>
      <c r="H166" s="32">
        <f>España!E166</f>
        <v>102.73</v>
      </c>
      <c r="I166" s="3">
        <f>[1]Aeropuerto!S159</f>
        <v>451559</v>
      </c>
      <c r="J166" s="3">
        <f>SUM([1]Mortalidad!B156:P156)</f>
        <v>346664</v>
      </c>
      <c r="K166" s="19" cm="1">
        <f t="array" ref="K166">_xlfn.XLOOKUP(transformación!$B157,'[1]Indice del consumidor'!$A$2:$A$301,_xlfn.XLOOKUP($C$1,'[1]Indice del consumidor'!$B$1:$Q$1,'[1]Indice del consumidor'!$B$2:$Q$301))</f>
        <v>-3.8</v>
      </c>
      <c r="L166" s="34" t="s">
        <v>702</v>
      </c>
      <c r="M166" s="34" t="s">
        <v>702</v>
      </c>
      <c r="N166" s="34" t="s">
        <v>702</v>
      </c>
      <c r="O166" s="3"/>
      <c r="P166" s="3"/>
    </row>
    <row r="167" spans="1:16" x14ac:dyDescent="0.3">
      <c r="A167" s="2" t="str">
        <f>'Viajeros Hoteles y Apartamet'!A167</f>
        <v>2017</v>
      </c>
      <c r="B167" s="2" t="str">
        <f>'Viajeros Hoteles y Apartamet'!B167</f>
        <v>12</v>
      </c>
      <c r="C167" s="3">
        <f>'Viajeros Hoteles y Apartamet'!C167</f>
        <v>1102701</v>
      </c>
      <c r="D167" s="3" cm="1">
        <f t="array" ref="D167">_xlfn.XLOOKUP(transformación!A158,'[1]Pib Pc'!$A$2:$A$81,_xlfn.XLOOKUP($C$1,'[1]Pib Pc'!B$1:Q$1,'[1]Pib Pc'!$B$2:$Q$81))</f>
        <v>7680</v>
      </c>
      <c r="E167" s="19" cm="1">
        <f t="array" ref="E167">_xlfn.XLOOKUP(transformación!B158,'[1]IPC Armonizado'!$A$2:$A$250,_xlfn.XLOOKUP($C$1,'[1]IPC Armonizado'!$B$1:$R$1,'[1]IPC Armonizado'!$B$2:$R$250))</f>
        <v>102.49</v>
      </c>
      <c r="F167" s="19" cm="1">
        <f t="array" ref="F167">_xlfn.XLOOKUP(transformación!A158,'[1]Desempleo armonizado'!$A$2:$A$101,_xlfn.XLOOKUP($C$1,'[1]Desempleo armonizado'!$B$1:$Q$1,'[1]Desempleo armonizado'!$B$2:$Q$101))</f>
        <v>7.8</v>
      </c>
      <c r="G167" s="26" t="str" cm="1">
        <f t="array" ref="G167">IFERROR(_xlfn.XLOOKUP(transformación!$B158,[1]Forwarkeys!$B$2:$B$1000,_xlfn.XLOOKUP($C$1,[1]Forwarkeys!$C$1:$BA$1,[1]Forwarkeys!$C$2:$BA$1000)),"-")</f>
        <v>-</v>
      </c>
      <c r="H167" s="32">
        <f>España!E167</f>
        <v>102.74</v>
      </c>
      <c r="I167" s="3">
        <f>[1]Aeropuerto!S160</f>
        <v>478765</v>
      </c>
      <c r="J167" s="3">
        <f>SUM([1]Mortalidad!B157:P157)</f>
        <v>379323</v>
      </c>
      <c r="K167" s="19" cm="1">
        <f t="array" ref="K167">_xlfn.XLOOKUP(transformación!$B158,'[1]Indice del consumidor'!$A$2:$A$301,_xlfn.XLOOKUP($C$1,'[1]Indice del consumidor'!$B$1:$Q$1,'[1]Indice del consumidor'!$B$2:$Q$301))</f>
        <v>-3.1</v>
      </c>
      <c r="L167" s="34" t="s">
        <v>702</v>
      </c>
      <c r="M167" s="34" t="s">
        <v>702</v>
      </c>
      <c r="N167" s="34" t="s">
        <v>702</v>
      </c>
      <c r="O167" s="3"/>
      <c r="P167" s="3"/>
    </row>
    <row r="168" spans="1:16" x14ac:dyDescent="0.3">
      <c r="A168" s="2" t="str">
        <f>'Viajeros Hoteles y Apartamet'!A168</f>
        <v>2018</v>
      </c>
      <c r="B168" s="2" t="str">
        <f>'Viajeros Hoteles y Apartamet'!B168</f>
        <v>1</v>
      </c>
      <c r="C168" s="3">
        <f>'Viajeros Hoteles y Apartamet'!C168</f>
        <v>1097858</v>
      </c>
      <c r="D168" s="3" cm="1">
        <f t="array" ref="D168">_xlfn.XLOOKUP(transformación!A159,'[1]Pib Pc'!$A$2:$A$81,_xlfn.XLOOKUP($C$1,'[1]Pib Pc'!B$1:Q$1,'[1]Pib Pc'!$B$2:$Q$81))</f>
        <v>7280</v>
      </c>
      <c r="E168" s="19" cm="1">
        <f t="array" ref="E168">_xlfn.XLOOKUP(transformación!B159,'[1]IPC Armonizado'!$A$2:$A$250,_xlfn.XLOOKUP($C$1,'[1]IPC Armonizado'!$B$1:$R$1,'[1]IPC Armonizado'!$B$2:$R$250))</f>
        <v>101.75</v>
      </c>
      <c r="F168" s="19" cm="1">
        <f t="array" ref="F168">_xlfn.XLOOKUP(transformación!A159,'[1]Desempleo armonizado'!$A$2:$A$101,_xlfn.XLOOKUP($C$1,'[1]Desempleo armonizado'!$B$1:$Q$1,'[1]Desempleo armonizado'!$B$2:$Q$101))</f>
        <v>7.9</v>
      </c>
      <c r="G168" s="26" t="str" cm="1">
        <f t="array" ref="G168">IFERROR(_xlfn.XLOOKUP(transformación!$B159,[1]Forwarkeys!$B$2:$B$1000,_xlfn.XLOOKUP($C$1,[1]Forwarkeys!$C$1:$BA$1,[1]Forwarkeys!$C$2:$BA$1000)),"-")</f>
        <v>-</v>
      </c>
      <c r="H168" s="32">
        <f>España!E168</f>
        <v>101.22</v>
      </c>
      <c r="I168" s="3">
        <f>[1]Aeropuerto!S161</f>
        <v>412447</v>
      </c>
      <c r="J168" s="3">
        <f>SUM([1]Mortalidad!B158:P158)</f>
        <v>435064</v>
      </c>
      <c r="K168" s="19" cm="1">
        <f t="array" ref="K168">_xlfn.XLOOKUP(transformación!$B159,'[1]Indice del consumidor'!$A$2:$A$301,_xlfn.XLOOKUP($C$1,'[1]Indice del consumidor'!$B$1:$Q$1,'[1]Indice del consumidor'!$B$2:$Q$301))</f>
        <v>-2.2000000000000002</v>
      </c>
      <c r="L168" s="34" t="s">
        <v>702</v>
      </c>
      <c r="M168" s="34" t="s">
        <v>702</v>
      </c>
      <c r="N168" s="34" t="s">
        <v>702</v>
      </c>
      <c r="O168" s="3"/>
      <c r="P168" s="3"/>
    </row>
    <row r="169" spans="1:16" x14ac:dyDescent="0.3">
      <c r="A169" s="2" t="str">
        <f>'Viajeros Hoteles y Apartamet'!A169</f>
        <v>2018</v>
      </c>
      <c r="B169" s="2" t="str">
        <f>'Viajeros Hoteles y Apartamet'!B169</f>
        <v>2</v>
      </c>
      <c r="C169" s="3">
        <f>'Viajeros Hoteles y Apartamet'!C169</f>
        <v>1284042</v>
      </c>
      <c r="D169" s="3" cm="1">
        <f t="array" ref="D169">_xlfn.XLOOKUP(transformación!A160,'[1]Pib Pc'!$A$2:$A$81,_xlfn.XLOOKUP($C$1,'[1]Pib Pc'!B$1:Q$1,'[1]Pib Pc'!$B$2:$Q$81))</f>
        <v>7280</v>
      </c>
      <c r="E169" s="19" cm="1">
        <f t="array" ref="E169">_xlfn.XLOOKUP(transformación!B160,'[1]IPC Armonizado'!$A$2:$A$250,_xlfn.XLOOKUP($C$1,'[1]IPC Armonizado'!$B$1:$R$1,'[1]IPC Armonizado'!$B$2:$R$250))</f>
        <v>101.94</v>
      </c>
      <c r="F169" s="19" cm="1">
        <f t="array" ref="F169">_xlfn.XLOOKUP(transformación!A160,'[1]Desempleo armonizado'!$A$2:$A$101,_xlfn.XLOOKUP($C$1,'[1]Desempleo armonizado'!$B$1:$Q$1,'[1]Desempleo armonizado'!$B$2:$Q$101))</f>
        <v>7.9</v>
      </c>
      <c r="G169" s="26" t="str" cm="1">
        <f t="array" ref="G169">IFERROR(_xlfn.XLOOKUP(transformación!$B160,[1]Forwarkeys!$B$2:$B$1000,_xlfn.XLOOKUP($C$1,[1]Forwarkeys!$C$1:$BA$1,[1]Forwarkeys!$C$2:$BA$1000)),"-")</f>
        <v>-</v>
      </c>
      <c r="H169" s="32">
        <f>España!E169</f>
        <v>101.37</v>
      </c>
      <c r="I169" s="3">
        <f>[1]Aeropuerto!S162</f>
        <v>448208</v>
      </c>
      <c r="J169" s="3">
        <f>SUM([1]Mortalidad!B159:P159)</f>
        <v>387996</v>
      </c>
      <c r="K169" s="19" cm="1">
        <f t="array" ref="K169">_xlfn.XLOOKUP(transformación!$B160,'[1]Indice del consumidor'!$A$2:$A$301,_xlfn.XLOOKUP($C$1,'[1]Indice del consumidor'!$B$1:$Q$1,'[1]Indice del consumidor'!$B$2:$Q$301))</f>
        <v>-3.2</v>
      </c>
      <c r="L169" s="34" t="s">
        <v>702</v>
      </c>
      <c r="M169" s="34" t="s">
        <v>702</v>
      </c>
      <c r="N169" s="34" t="s">
        <v>702</v>
      </c>
      <c r="O169" s="3"/>
      <c r="P169" s="3"/>
    </row>
    <row r="170" spans="1:16" x14ac:dyDescent="0.3">
      <c r="A170" s="2" t="str">
        <f>'Viajeros Hoteles y Apartamet'!A170</f>
        <v>2018</v>
      </c>
      <c r="B170" s="2" t="str">
        <f>'Viajeros Hoteles y Apartamet'!B170</f>
        <v>3</v>
      </c>
      <c r="C170" s="3">
        <f>'Viajeros Hoteles y Apartamet'!C170</f>
        <v>1862132</v>
      </c>
      <c r="D170" s="3" cm="1">
        <f t="array" ref="D170">_xlfn.XLOOKUP(transformación!A161,'[1]Pib Pc'!$A$2:$A$81,_xlfn.XLOOKUP($C$1,'[1]Pib Pc'!B$1:Q$1,'[1]Pib Pc'!$B$2:$Q$81))</f>
        <v>7280</v>
      </c>
      <c r="E170" s="19" cm="1">
        <f t="array" ref="E170">_xlfn.XLOOKUP(transformación!B161,'[1]IPC Armonizado'!$A$2:$A$250,_xlfn.XLOOKUP($C$1,'[1]IPC Armonizado'!$B$1:$R$1,'[1]IPC Armonizado'!$B$2:$R$250))</f>
        <v>102.88</v>
      </c>
      <c r="F170" s="19" cm="1">
        <f t="array" ref="F170">_xlfn.XLOOKUP(transformación!A161,'[1]Desempleo armonizado'!$A$2:$A$101,_xlfn.XLOOKUP($C$1,'[1]Desempleo armonizado'!$B$1:$Q$1,'[1]Desempleo armonizado'!$B$2:$Q$101))</f>
        <v>7.9</v>
      </c>
      <c r="G170" s="26" t="str" cm="1">
        <f t="array" ref="G170">IFERROR(_xlfn.XLOOKUP(transformación!$B161,[1]Forwarkeys!$B$2:$B$1000,_xlfn.XLOOKUP($C$1,[1]Forwarkeys!$C$1:$BA$1,[1]Forwarkeys!$C$2:$BA$1000)),"-")</f>
        <v>-</v>
      </c>
      <c r="H170" s="32">
        <f>España!E170</f>
        <v>102.59</v>
      </c>
      <c r="I170" s="3">
        <f>[1]Aeropuerto!S163</f>
        <v>615891</v>
      </c>
      <c r="J170" s="3">
        <f>SUM([1]Mortalidad!B160:P160)</f>
        <v>433370</v>
      </c>
      <c r="K170" s="19" cm="1">
        <f t="array" ref="K170">_xlfn.XLOOKUP(transformación!$B161,'[1]Indice del consumidor'!$A$2:$A$301,_xlfn.XLOOKUP($C$1,'[1]Indice del consumidor'!$B$1:$Q$1,'[1]Indice del consumidor'!$B$2:$Q$301))</f>
        <v>-3.8</v>
      </c>
      <c r="L170" s="34" t="s">
        <v>702</v>
      </c>
      <c r="M170" s="34" t="s">
        <v>702</v>
      </c>
      <c r="N170" s="34" t="s">
        <v>702</v>
      </c>
      <c r="O170" s="3"/>
      <c r="P170" s="3"/>
    </row>
    <row r="171" spans="1:16" x14ac:dyDescent="0.3">
      <c r="A171" s="2" t="str">
        <f>'Viajeros Hoteles y Apartamet'!A171</f>
        <v>2018</v>
      </c>
      <c r="B171" s="2" t="str">
        <f>'Viajeros Hoteles y Apartamet'!B171</f>
        <v>4</v>
      </c>
      <c r="C171" s="3">
        <f>'Viajeros Hoteles y Apartamet'!C171</f>
        <v>2268296</v>
      </c>
      <c r="D171" s="3" cm="1">
        <f t="array" ref="D171">_xlfn.XLOOKUP(transformación!A162,'[1]Pib Pc'!$A$2:$A$81,_xlfn.XLOOKUP($C$1,'[1]Pib Pc'!B$1:Q$1,'[1]Pib Pc'!$B$2:$Q$81))</f>
        <v>7550</v>
      </c>
      <c r="E171" s="19" cm="1">
        <f t="array" ref="E171">_xlfn.XLOOKUP(transformación!B162,'[1]IPC Armonizado'!$A$2:$A$250,_xlfn.XLOOKUP($C$1,'[1]IPC Armonizado'!$B$1:$R$1,'[1]IPC Armonizado'!$B$2:$R$250))</f>
        <v>103.32</v>
      </c>
      <c r="F171" s="19" cm="1">
        <f t="array" ref="F171">_xlfn.XLOOKUP(transformación!A162,'[1]Desempleo armonizado'!$A$2:$A$101,_xlfn.XLOOKUP($C$1,'[1]Desempleo armonizado'!$B$1:$Q$1,'[1]Desempleo armonizado'!$B$2:$Q$101))</f>
        <v>7.3</v>
      </c>
      <c r="G171" s="26" t="str" cm="1">
        <f t="array" ref="G171">IFERROR(_xlfn.XLOOKUP(transformación!$B162,[1]Forwarkeys!$B$2:$B$1000,_xlfn.XLOOKUP($C$1,[1]Forwarkeys!$C$1:$BA$1,[1]Forwarkeys!$C$2:$BA$1000)),"-")</f>
        <v>-</v>
      </c>
      <c r="H171" s="32">
        <f>España!E171</f>
        <v>103.36</v>
      </c>
      <c r="I171" s="3">
        <f>[1]Aeropuerto!S164</f>
        <v>770321</v>
      </c>
      <c r="J171" s="3">
        <f>SUM([1]Mortalidad!B161:P161)</f>
        <v>356704</v>
      </c>
      <c r="K171" s="19" cm="1">
        <f t="array" ref="K171">_xlfn.XLOOKUP(transformación!$B162,'[1]Indice del consumidor'!$A$2:$A$301,_xlfn.XLOOKUP($C$1,'[1]Indice del consumidor'!$B$1:$Q$1,'[1]Indice del consumidor'!$B$2:$Q$301))</f>
        <v>-3.3</v>
      </c>
      <c r="L171" s="34" t="s">
        <v>702</v>
      </c>
      <c r="M171" s="34" t="s">
        <v>702</v>
      </c>
      <c r="N171" s="34" t="s">
        <v>702</v>
      </c>
      <c r="O171" s="3"/>
      <c r="P171" s="3"/>
    </row>
    <row r="172" spans="1:16" x14ac:dyDescent="0.3">
      <c r="A172" s="2" t="str">
        <f>'Viajeros Hoteles y Apartamet'!A172</f>
        <v>2018</v>
      </c>
      <c r="B172" s="2" t="str">
        <f>'Viajeros Hoteles y Apartamet'!B172</f>
        <v>5</v>
      </c>
      <c r="C172" s="3">
        <f>'Viajeros Hoteles y Apartamet'!C172</f>
        <v>2557102</v>
      </c>
      <c r="D172" s="3" cm="1">
        <f t="array" ref="D172">_xlfn.XLOOKUP(transformación!A163,'[1]Pib Pc'!$A$2:$A$81,_xlfn.XLOOKUP($C$1,'[1]Pib Pc'!B$1:Q$1,'[1]Pib Pc'!$B$2:$Q$81))</f>
        <v>7550</v>
      </c>
      <c r="E172" s="19" cm="1">
        <f t="array" ref="E172">_xlfn.XLOOKUP(transformación!B163,'[1]IPC Armonizado'!$A$2:$A$250,_xlfn.XLOOKUP($C$1,'[1]IPC Armonizado'!$B$1:$R$1,'[1]IPC Armonizado'!$B$2:$R$250))</f>
        <v>103.9</v>
      </c>
      <c r="F172" s="19" cm="1">
        <f t="array" ref="F172">_xlfn.XLOOKUP(transformación!A163,'[1]Desempleo armonizado'!$A$2:$A$101,_xlfn.XLOOKUP($C$1,'[1]Desempleo armonizado'!$B$1:$Q$1,'[1]Desempleo armonizado'!$B$2:$Q$101))</f>
        <v>7.3</v>
      </c>
      <c r="G172" s="26" t="str" cm="1">
        <f t="array" ref="G172">IFERROR(_xlfn.XLOOKUP(transformación!$B163,[1]Forwarkeys!$B$2:$B$1000,_xlfn.XLOOKUP($C$1,[1]Forwarkeys!$C$1:$BA$1,[1]Forwarkeys!$C$2:$BA$1000)),"-")</f>
        <v>-</v>
      </c>
      <c r="H172" s="32">
        <f>España!E172</f>
        <v>104.32</v>
      </c>
      <c r="I172" s="3">
        <f>[1]Aeropuerto!S165</f>
        <v>855417</v>
      </c>
      <c r="J172" s="3">
        <f>SUM([1]Mortalidad!B162:P162)</f>
        <v>339388</v>
      </c>
      <c r="K172" s="19" cm="1">
        <f t="array" ref="K172">_xlfn.XLOOKUP(transformación!$B163,'[1]Indice del consumidor'!$A$2:$A$301,_xlfn.XLOOKUP($C$1,'[1]Indice del consumidor'!$B$1:$Q$1,'[1]Indice del consumidor'!$B$2:$Q$301))</f>
        <v>-3.8</v>
      </c>
      <c r="L172" s="34" t="s">
        <v>702</v>
      </c>
      <c r="M172" s="34" t="s">
        <v>702</v>
      </c>
      <c r="N172" s="34" t="s">
        <v>702</v>
      </c>
      <c r="O172" s="3"/>
      <c r="P172" s="3"/>
    </row>
    <row r="173" spans="1:16" x14ac:dyDescent="0.3">
      <c r="A173" s="2" t="str">
        <f>'Viajeros Hoteles y Apartamet'!A173</f>
        <v>2018</v>
      </c>
      <c r="B173" s="2" t="str">
        <f>'Viajeros Hoteles y Apartamet'!B173</f>
        <v>6</v>
      </c>
      <c r="C173" s="3">
        <f>'Viajeros Hoteles y Apartamet'!C173</f>
        <v>2775754</v>
      </c>
      <c r="D173" s="3" cm="1">
        <f t="array" ref="D173">_xlfn.XLOOKUP(transformación!A164,'[1]Pib Pc'!$A$2:$A$81,_xlfn.XLOOKUP($C$1,'[1]Pib Pc'!B$1:Q$1,'[1]Pib Pc'!$B$2:$Q$81))</f>
        <v>7550</v>
      </c>
      <c r="E173" s="19" cm="1">
        <f t="array" ref="E173">_xlfn.XLOOKUP(transformación!B164,'[1]IPC Armonizado'!$A$2:$A$250,_xlfn.XLOOKUP($C$1,'[1]IPC Armonizado'!$B$1:$R$1,'[1]IPC Armonizado'!$B$2:$R$250))</f>
        <v>104.03</v>
      </c>
      <c r="F173" s="19" cm="1">
        <f t="array" ref="F173">_xlfn.XLOOKUP(transformación!A164,'[1]Desempleo armonizado'!$A$2:$A$101,_xlfn.XLOOKUP($C$1,'[1]Desempleo armonizado'!$B$1:$Q$1,'[1]Desempleo armonizado'!$B$2:$Q$101))</f>
        <v>7.3</v>
      </c>
      <c r="G173" s="26" t="str" cm="1">
        <f t="array" ref="G173">IFERROR(_xlfn.XLOOKUP(transformación!$B164,[1]Forwarkeys!$B$2:$B$1000,_xlfn.XLOOKUP($C$1,[1]Forwarkeys!$C$1:$BA$1,[1]Forwarkeys!$C$2:$BA$1000)),"-")</f>
        <v>-</v>
      </c>
      <c r="H173" s="32">
        <f>España!E173</f>
        <v>104.56</v>
      </c>
      <c r="I173" s="3">
        <f>[1]Aeropuerto!S166</f>
        <v>893271</v>
      </c>
      <c r="J173" s="3">
        <f>SUM([1]Mortalidad!B163:P163)</f>
        <v>316073</v>
      </c>
      <c r="K173" s="19" cm="1">
        <f t="array" ref="K173">_xlfn.XLOOKUP(transformación!$B164,'[1]Indice del consumidor'!$A$2:$A$301,_xlfn.XLOOKUP($C$1,'[1]Indice del consumidor'!$B$1:$Q$1,'[1]Indice del consumidor'!$B$2:$Q$301))</f>
        <v>-3.3</v>
      </c>
      <c r="L173" s="34" t="s">
        <v>702</v>
      </c>
      <c r="M173" s="34" t="s">
        <v>702</v>
      </c>
      <c r="N173" s="34" t="s">
        <v>702</v>
      </c>
      <c r="O173" s="3"/>
      <c r="P173" s="3"/>
    </row>
    <row r="174" spans="1:16" x14ac:dyDescent="0.3">
      <c r="A174" s="2" t="str">
        <f>'Viajeros Hoteles y Apartamet'!A174</f>
        <v>2018</v>
      </c>
      <c r="B174" s="2" t="str">
        <f>'Viajeros Hoteles y Apartamet'!B174</f>
        <v>7</v>
      </c>
      <c r="C174" s="3">
        <f>'Viajeros Hoteles y Apartamet'!C174</f>
        <v>3255999</v>
      </c>
      <c r="D174" s="3" cm="1">
        <f t="array" ref="D174">_xlfn.XLOOKUP(transformación!A165,'[1]Pib Pc'!$A$2:$A$81,_xlfn.XLOOKUP($C$1,'[1]Pib Pc'!B$1:Q$1,'[1]Pib Pc'!$B$2:$Q$81))</f>
        <v>7540</v>
      </c>
      <c r="E174" s="19" cm="1">
        <f t="array" ref="E174">_xlfn.XLOOKUP(transformación!B165,'[1]IPC Armonizado'!$A$2:$A$250,_xlfn.XLOOKUP($C$1,'[1]IPC Armonizado'!$B$1:$R$1,'[1]IPC Armonizado'!$B$2:$R$250))</f>
        <v>103.86</v>
      </c>
      <c r="F174" s="19" cm="1">
        <f t="array" ref="F174">_xlfn.XLOOKUP(transformación!A165,'[1]Desempleo armonizado'!$A$2:$A$101,_xlfn.XLOOKUP($C$1,'[1]Desempleo armonizado'!$B$1:$Q$1,'[1]Desempleo armonizado'!$B$2:$Q$101))</f>
        <v>6.9</v>
      </c>
      <c r="G174" s="26" t="str" cm="1">
        <f t="array" ref="G174">IFERROR(_xlfn.XLOOKUP(transformación!$B165,[1]Forwarkeys!$B$2:$B$1000,_xlfn.XLOOKUP($C$1,[1]Forwarkeys!$C$1:$BA$1,[1]Forwarkeys!$C$2:$BA$1000)),"-")</f>
        <v>-</v>
      </c>
      <c r="H174" s="32">
        <f>España!E174</f>
        <v>103.31</v>
      </c>
      <c r="I174" s="3">
        <f>[1]Aeropuerto!S167</f>
        <v>999465</v>
      </c>
      <c r="J174" s="3">
        <f>SUM([1]Mortalidad!B164:P164)</f>
        <v>335348</v>
      </c>
      <c r="K174" s="19" cm="1">
        <f t="array" ref="K174">_xlfn.XLOOKUP(transformación!$B165,'[1]Indice del consumidor'!$A$2:$A$301,_xlfn.XLOOKUP($C$1,'[1]Indice del consumidor'!$B$1:$Q$1,'[1]Indice del consumidor'!$B$2:$Q$301))</f>
        <v>-3.7</v>
      </c>
      <c r="L174" s="34" t="s">
        <v>702</v>
      </c>
      <c r="M174" s="34" t="s">
        <v>702</v>
      </c>
      <c r="N174" s="34" t="s">
        <v>702</v>
      </c>
      <c r="O174" s="3"/>
      <c r="P174" s="3"/>
    </row>
    <row r="175" spans="1:16" x14ac:dyDescent="0.3">
      <c r="A175" s="2" t="str">
        <f>'Viajeros Hoteles y Apartamet'!A175</f>
        <v>2018</v>
      </c>
      <c r="B175" s="2" t="str">
        <f>'Viajeros Hoteles y Apartamet'!B175</f>
        <v>8</v>
      </c>
      <c r="C175" s="3">
        <f>'Viajeros Hoteles y Apartamet'!C175</f>
        <v>3507687</v>
      </c>
      <c r="D175" s="3" cm="1">
        <f t="array" ref="D175">_xlfn.XLOOKUP(transformación!A166,'[1]Pib Pc'!$A$2:$A$81,_xlfn.XLOOKUP($C$1,'[1]Pib Pc'!B$1:Q$1,'[1]Pib Pc'!$B$2:$Q$81))</f>
        <v>7540</v>
      </c>
      <c r="E175" s="19" cm="1">
        <f t="array" ref="E175">_xlfn.XLOOKUP(transformación!B166,'[1]IPC Armonizado'!$A$2:$A$250,_xlfn.XLOOKUP($C$1,'[1]IPC Armonizado'!$B$1:$R$1,'[1]IPC Armonizado'!$B$2:$R$250))</f>
        <v>103.97</v>
      </c>
      <c r="F175" s="19" cm="1">
        <f t="array" ref="F175">_xlfn.XLOOKUP(transformación!A166,'[1]Desempleo armonizado'!$A$2:$A$101,_xlfn.XLOOKUP($C$1,'[1]Desempleo armonizado'!$B$1:$Q$1,'[1]Desempleo armonizado'!$B$2:$Q$101))</f>
        <v>6.9</v>
      </c>
      <c r="G175" s="26" t="str" cm="1">
        <f t="array" ref="G175">IFERROR(_xlfn.XLOOKUP(transformación!$B166,[1]Forwarkeys!$B$2:$B$1000,_xlfn.XLOOKUP($C$1,[1]Forwarkeys!$C$1:$BA$1,[1]Forwarkeys!$C$2:$BA$1000)),"-")</f>
        <v>-</v>
      </c>
      <c r="H175" s="32">
        <f>España!E175</f>
        <v>103.41</v>
      </c>
      <c r="I175" s="3">
        <f>[1]Aeropuerto!S168</f>
        <v>915023</v>
      </c>
      <c r="J175" s="3">
        <f>SUM([1]Mortalidad!B165:P165)</f>
        <v>338579</v>
      </c>
      <c r="K175" s="19" cm="1">
        <f t="array" ref="K175">_xlfn.XLOOKUP(transformación!$B166,'[1]Indice del consumidor'!$A$2:$A$301,_xlfn.XLOOKUP($C$1,'[1]Indice del consumidor'!$B$1:$Q$1,'[1]Indice del consumidor'!$B$2:$Q$301))</f>
        <v>-4.5</v>
      </c>
      <c r="L175" s="34" t="s">
        <v>702</v>
      </c>
      <c r="M175" s="34" t="s">
        <v>702</v>
      </c>
      <c r="N175" s="34" t="s">
        <v>702</v>
      </c>
      <c r="O175" s="3"/>
      <c r="P175" s="3"/>
    </row>
    <row r="176" spans="1:16" x14ac:dyDescent="0.3">
      <c r="A176" s="2" t="str">
        <f>'Viajeros Hoteles y Apartamet'!A176</f>
        <v>2018</v>
      </c>
      <c r="B176" s="2" t="str">
        <f>'Viajeros Hoteles y Apartamet'!B176</f>
        <v>9</v>
      </c>
      <c r="C176" s="3">
        <f>'Viajeros Hoteles y Apartamet'!C176</f>
        <v>2788122</v>
      </c>
      <c r="D176" s="3" cm="1">
        <f t="array" ref="D176">_xlfn.XLOOKUP(transformación!A167,'[1]Pib Pc'!$A$2:$A$81,_xlfn.XLOOKUP($C$1,'[1]Pib Pc'!B$1:Q$1,'[1]Pib Pc'!$B$2:$Q$81))</f>
        <v>7540</v>
      </c>
      <c r="E176" s="19" cm="1">
        <f t="array" ref="E176">_xlfn.XLOOKUP(transformación!B167,'[1]IPC Armonizado'!$A$2:$A$250,_xlfn.XLOOKUP($C$1,'[1]IPC Armonizado'!$B$1:$R$1,'[1]IPC Armonizado'!$B$2:$R$250))</f>
        <v>104.35</v>
      </c>
      <c r="F176" s="19" cm="1">
        <f t="array" ref="F176">_xlfn.XLOOKUP(transformación!A167,'[1]Desempleo armonizado'!$A$2:$A$101,_xlfn.XLOOKUP($C$1,'[1]Desempleo armonizado'!$B$1:$Q$1,'[1]Desempleo armonizado'!$B$2:$Q$101))</f>
        <v>6.9</v>
      </c>
      <c r="G176" s="26" t="str" cm="1">
        <f t="array" ref="G176">IFERROR(_xlfn.XLOOKUP(transformación!$B167,[1]Forwarkeys!$B$2:$B$1000,_xlfn.XLOOKUP($C$1,[1]Forwarkeys!$C$1:$BA$1,[1]Forwarkeys!$C$2:$BA$1000)),"-")</f>
        <v>-</v>
      </c>
      <c r="H176" s="32">
        <f>España!E176</f>
        <v>104.06</v>
      </c>
      <c r="I176" s="3">
        <f>[1]Aeropuerto!S169</f>
        <v>901367</v>
      </c>
      <c r="J176" s="3">
        <f>SUM([1]Mortalidad!B166:P166)</f>
        <v>313089</v>
      </c>
      <c r="K176" s="19" cm="1">
        <f t="array" ref="K176">_xlfn.XLOOKUP(transformación!$B167,'[1]Indice del consumidor'!$A$2:$A$301,_xlfn.XLOOKUP($C$1,'[1]Indice del consumidor'!$B$1:$Q$1,'[1]Indice del consumidor'!$B$2:$Q$301))</f>
        <v>-5.2</v>
      </c>
      <c r="L176" s="34" t="s">
        <v>702</v>
      </c>
      <c r="M176" s="34" t="s">
        <v>702</v>
      </c>
      <c r="N176" s="34" t="s">
        <v>702</v>
      </c>
      <c r="O176" s="3"/>
      <c r="P176" s="3"/>
    </row>
    <row r="177" spans="1:16" x14ac:dyDescent="0.3">
      <c r="A177" s="2" t="str">
        <f>'Viajeros Hoteles y Apartamet'!A177</f>
        <v>2018</v>
      </c>
      <c r="B177" s="2" t="str">
        <f>'Viajeros Hoteles y Apartamet'!B177</f>
        <v>10</v>
      </c>
      <c r="C177" s="3">
        <f>'Viajeros Hoteles y Apartamet'!C177</f>
        <v>2471332</v>
      </c>
      <c r="D177" s="3" cm="1">
        <f t="array" ref="D177">_xlfn.XLOOKUP(transformación!A168,'[1]Pib Pc'!$A$2:$A$81,_xlfn.XLOOKUP($C$1,'[1]Pib Pc'!B$1:Q$1,'[1]Pib Pc'!$B$2:$Q$81))</f>
        <v>7930</v>
      </c>
      <c r="E177" s="19" cm="1">
        <f t="array" ref="E177">_xlfn.XLOOKUP(transformación!B168,'[1]IPC Armonizado'!$A$2:$A$250,_xlfn.XLOOKUP($C$1,'[1]IPC Armonizado'!$B$1:$R$1,'[1]IPC Armonizado'!$B$2:$R$250))</f>
        <v>104.62</v>
      </c>
      <c r="F177" s="19" cm="1">
        <f t="array" ref="F177">_xlfn.XLOOKUP(transformación!A168,'[1]Desempleo armonizado'!$A$2:$A$101,_xlfn.XLOOKUP($C$1,'[1]Desempleo armonizado'!$B$1:$Q$1,'[1]Desempleo armonizado'!$B$2:$Q$101))</f>
        <v>7.1</v>
      </c>
      <c r="G177" s="26" t="str" cm="1">
        <f t="array" ref="G177">IFERROR(_xlfn.XLOOKUP(transformación!$B168,[1]Forwarkeys!$B$2:$B$1000,_xlfn.XLOOKUP($C$1,[1]Forwarkeys!$C$1:$BA$1,[1]Forwarkeys!$C$2:$BA$1000)),"-")</f>
        <v>-</v>
      </c>
      <c r="H177" s="32">
        <f>España!E177</f>
        <v>104.77</v>
      </c>
      <c r="I177" s="3">
        <f>[1]Aeropuerto!S170</f>
        <v>822938</v>
      </c>
      <c r="J177" s="3">
        <f>SUM([1]Mortalidad!B167:P167)</f>
        <v>347300</v>
      </c>
      <c r="K177" s="19" cm="1">
        <f t="array" ref="K177">_xlfn.XLOOKUP(transformación!$B168,'[1]Indice del consumidor'!$A$2:$A$301,_xlfn.XLOOKUP($C$1,'[1]Indice del consumidor'!$B$1:$Q$1,'[1]Indice del consumidor'!$B$2:$Q$301))</f>
        <v>-5.8</v>
      </c>
      <c r="L177" s="34" t="s">
        <v>702</v>
      </c>
      <c r="M177" s="34" t="s">
        <v>702</v>
      </c>
      <c r="N177" s="34" t="s">
        <v>702</v>
      </c>
      <c r="O177" s="3"/>
      <c r="P177" s="3"/>
    </row>
    <row r="178" spans="1:16" x14ac:dyDescent="0.3">
      <c r="A178" s="2" t="str">
        <f>'Viajeros Hoteles y Apartamet'!A178</f>
        <v>2018</v>
      </c>
      <c r="B178" s="2" t="str">
        <f>'Viajeros Hoteles y Apartamet'!B178</f>
        <v>11</v>
      </c>
      <c r="C178" s="3">
        <f>'Viajeros Hoteles y Apartamet'!C178</f>
        <v>1300196</v>
      </c>
      <c r="D178" s="3" cm="1">
        <f t="array" ref="D178">_xlfn.XLOOKUP(transformación!A169,'[1]Pib Pc'!$A$2:$A$81,_xlfn.XLOOKUP($C$1,'[1]Pib Pc'!B$1:Q$1,'[1]Pib Pc'!$B$2:$Q$81))</f>
        <v>7930</v>
      </c>
      <c r="E178" s="19" cm="1">
        <f t="array" ref="E178">_xlfn.XLOOKUP(transformación!B169,'[1]IPC Armonizado'!$A$2:$A$250,_xlfn.XLOOKUP($C$1,'[1]IPC Armonizado'!$B$1:$R$1,'[1]IPC Armonizado'!$B$2:$R$250))</f>
        <v>104.11</v>
      </c>
      <c r="F178" s="19" cm="1">
        <f t="array" ref="F178">_xlfn.XLOOKUP(transformación!A169,'[1]Desempleo armonizado'!$A$2:$A$101,_xlfn.XLOOKUP($C$1,'[1]Desempleo armonizado'!$B$1:$Q$1,'[1]Desempleo armonizado'!$B$2:$Q$101))</f>
        <v>7.1</v>
      </c>
      <c r="G178" s="26" t="str" cm="1">
        <f t="array" ref="G178">IFERROR(_xlfn.XLOOKUP(transformación!$B169,[1]Forwarkeys!$B$2:$B$1000,_xlfn.XLOOKUP($C$1,[1]Forwarkeys!$C$1:$BA$1,[1]Forwarkeys!$C$2:$BA$1000)),"-")</f>
        <v>-</v>
      </c>
      <c r="H178" s="32">
        <f>España!E178</f>
        <v>104.52</v>
      </c>
      <c r="I178" s="3">
        <f>[1]Aeropuerto!S171</f>
        <v>491617</v>
      </c>
      <c r="J178" s="3">
        <f>SUM([1]Mortalidad!B168:P168)</f>
        <v>344350</v>
      </c>
      <c r="K178" s="19" cm="1">
        <f t="array" ref="K178">_xlfn.XLOOKUP(transformación!$B169,'[1]Indice del consumidor'!$A$2:$A$301,_xlfn.XLOOKUP($C$1,'[1]Indice del consumidor'!$B$1:$Q$1,'[1]Indice del consumidor'!$B$2:$Q$301))</f>
        <v>-6.4</v>
      </c>
      <c r="L178" s="34" t="s">
        <v>702</v>
      </c>
      <c r="M178" s="34" t="s">
        <v>702</v>
      </c>
      <c r="N178" s="34" t="s">
        <v>702</v>
      </c>
      <c r="O178" s="3"/>
      <c r="P178" s="3"/>
    </row>
    <row r="179" spans="1:16" x14ac:dyDescent="0.3">
      <c r="A179" s="2" t="str">
        <f>'Viajeros Hoteles y Apartamet'!A179</f>
        <v>2018</v>
      </c>
      <c r="B179" s="2" t="str">
        <f>'Viajeros Hoteles y Apartamet'!B179</f>
        <v>12</v>
      </c>
      <c r="C179" s="3">
        <f>'Viajeros Hoteles y Apartamet'!C179</f>
        <v>1085973</v>
      </c>
      <c r="D179" s="3" cm="1">
        <f t="array" ref="D179">_xlfn.XLOOKUP(transformación!A170,'[1]Pib Pc'!$A$2:$A$81,_xlfn.XLOOKUP($C$1,'[1]Pib Pc'!B$1:Q$1,'[1]Pib Pc'!$B$2:$Q$81))</f>
        <v>7930</v>
      </c>
      <c r="E179" s="19" cm="1">
        <f t="array" ref="E179">_xlfn.XLOOKUP(transformación!B170,'[1]IPC Armonizado'!$A$2:$A$250,_xlfn.XLOOKUP($C$1,'[1]IPC Armonizado'!$B$1:$R$1,'[1]IPC Armonizado'!$B$2:$R$250))</f>
        <v>104.08</v>
      </c>
      <c r="F179" s="19" cm="1">
        <f t="array" ref="F179">_xlfn.XLOOKUP(transformación!A170,'[1]Desempleo armonizado'!$A$2:$A$101,_xlfn.XLOOKUP($C$1,'[1]Desempleo armonizado'!$B$1:$Q$1,'[1]Desempleo armonizado'!$B$2:$Q$101))</f>
        <v>7.1</v>
      </c>
      <c r="G179" s="26" t="str" cm="1">
        <f t="array" ref="G179">IFERROR(_xlfn.XLOOKUP(transformación!$B170,[1]Forwarkeys!$B$2:$B$1000,_xlfn.XLOOKUP($C$1,[1]Forwarkeys!$C$1:$BA$1,[1]Forwarkeys!$C$2:$BA$1000)),"-")</f>
        <v>-</v>
      </c>
      <c r="H179" s="32">
        <f>España!E179</f>
        <v>104</v>
      </c>
      <c r="I179" s="3">
        <f>[1]Aeropuerto!S172</f>
        <v>531240</v>
      </c>
      <c r="J179" s="3">
        <f>SUM([1]Mortalidad!B169:P169)</f>
        <v>366193</v>
      </c>
      <c r="K179" s="19" cm="1">
        <f t="array" ref="K179">_xlfn.XLOOKUP(transformación!$B170,'[1]Indice del consumidor'!$A$2:$A$301,_xlfn.XLOOKUP($C$1,'[1]Indice del consumidor'!$B$1:$Q$1,'[1]Indice del consumidor'!$B$2:$Q$301))</f>
        <v>-7.6</v>
      </c>
      <c r="L179" s="34" t="s">
        <v>702</v>
      </c>
      <c r="M179" s="34" t="s">
        <v>702</v>
      </c>
      <c r="N179" s="34" t="s">
        <v>702</v>
      </c>
      <c r="O179" s="3"/>
      <c r="P179" s="3"/>
    </row>
    <row r="180" spans="1:16" x14ac:dyDescent="0.3">
      <c r="A180" s="2" t="str">
        <f>'Viajeros Hoteles y Apartamet'!A180</f>
        <v>2019</v>
      </c>
      <c r="B180" s="2" t="str">
        <f>'Viajeros Hoteles y Apartamet'!B180</f>
        <v>1</v>
      </c>
      <c r="C180" s="3">
        <f>'Viajeros Hoteles y Apartamet'!C180</f>
        <v>1114842</v>
      </c>
      <c r="D180" s="3" cm="1">
        <f t="array" ref="D180">_xlfn.XLOOKUP(transformación!A171,'[1]Pib Pc'!$A$2:$A$81,_xlfn.XLOOKUP($C$1,'[1]Pib Pc'!B$1:Q$1,'[1]Pib Pc'!$B$2:$Q$81))</f>
        <v>7520</v>
      </c>
      <c r="E180" s="19" cm="1">
        <f t="array" ref="E180">_xlfn.XLOOKUP(transformación!B171,'[1]IPC Armonizado'!$A$2:$A$250,_xlfn.XLOOKUP($C$1,'[1]IPC Armonizado'!$B$1:$R$1,'[1]IPC Armonizado'!$B$2:$R$250))</f>
        <v>103.22</v>
      </c>
      <c r="F180" s="19" cm="1">
        <f t="array" ref="F180">_xlfn.XLOOKUP(transformación!A171,'[1]Desempleo armonizado'!$A$2:$A$101,_xlfn.XLOOKUP($C$1,'[1]Desempleo armonizado'!$B$1:$Q$1,'[1]Desempleo armonizado'!$B$2:$Q$101))</f>
        <v>7.2</v>
      </c>
      <c r="G180" s="26" t="str" cm="1">
        <f t="array" ref="G180">IFERROR(_xlfn.XLOOKUP(transformación!$B171,[1]Forwarkeys!$B$2:$B$1000,_xlfn.XLOOKUP($C$1,[1]Forwarkeys!$C$1:$BA$1,[1]Forwarkeys!$C$2:$BA$1000)),"-")</f>
        <v>-</v>
      </c>
      <c r="H180" s="32">
        <f>España!E180</f>
        <v>102.26</v>
      </c>
      <c r="I180" s="3">
        <f>[1]Aeropuerto!S173</f>
        <v>443274</v>
      </c>
      <c r="J180" s="3">
        <f>SUM([1]Mortalidad!B170:P170)</f>
        <v>422947</v>
      </c>
      <c r="K180" s="19" cm="1">
        <f t="array" ref="K180">_xlfn.XLOOKUP(transformación!$B171,'[1]Indice del consumidor'!$A$2:$A$301,_xlfn.XLOOKUP($C$1,'[1]Indice del consumidor'!$B$1:$Q$1,'[1]Indice del consumidor'!$B$2:$Q$301))</f>
        <v>-6</v>
      </c>
      <c r="L180" s="3" cm="1">
        <f t="array" ref="L180">_xlfn.XLOOKUP(transformación!B171,'[1]Total Búsquedas'!$A$5:$A$101,_xlfn.XLOOKUP($C$1,'[1]Total Búsquedas'!$B$2:$Q$2,'[1]Total Búsquedas'!$B$5:$Q$101))</f>
        <v>8011194</v>
      </c>
      <c r="M180" s="3" cm="1">
        <f t="array" ref="M180">_xlfn.XLOOKUP(transformación!B171,'[1]Búsquedas a tres meses'!$A$5:$A$101,_xlfn.XLOOKUP($C$1,'[1]Búsquedas a tres meses'!$B$2:$Q$2,'[1]Búsquedas a tres meses'!$B$5:$Q$101))</f>
        <v>4021629</v>
      </c>
      <c r="N180" s="3" cm="1">
        <f t="array" ref="N180">_xlfn.XLOOKUP(transformación!B171,'[1]Búsquedas a 6 meses'!$A$5:$A$101,_xlfn.XLOOKUP($C$1,'[1]Búsquedas a 6 meses'!$B$2:$Q$2,'[1]Búsquedas a 6 meses'!$B$5:$Q$101))</f>
        <v>6650266</v>
      </c>
      <c r="O180" s="3"/>
      <c r="P180" s="3"/>
    </row>
    <row r="181" spans="1:16" x14ac:dyDescent="0.3">
      <c r="A181" s="2" t="str">
        <f>'Viajeros Hoteles y Apartamet'!A181</f>
        <v>2019</v>
      </c>
      <c r="B181" s="2" t="str">
        <f>'Viajeros Hoteles y Apartamet'!B181</f>
        <v>2</v>
      </c>
      <c r="C181" s="3">
        <f>'Viajeros Hoteles y Apartamet'!C181</f>
        <v>1311076</v>
      </c>
      <c r="D181" s="3" cm="1">
        <f t="array" ref="D181">_xlfn.XLOOKUP(transformación!A172,'[1]Pib Pc'!$A$2:$A$81,_xlfn.XLOOKUP($C$1,'[1]Pib Pc'!B$1:Q$1,'[1]Pib Pc'!$B$2:$Q$81))</f>
        <v>7520</v>
      </c>
      <c r="E181" s="19" cm="1">
        <f t="array" ref="E181">_xlfn.XLOOKUP(transformación!B172,'[1]IPC Armonizado'!$A$2:$A$250,_xlfn.XLOOKUP($C$1,'[1]IPC Armonizado'!$B$1:$R$1,'[1]IPC Armonizado'!$B$2:$R$250))</f>
        <v>103.57</v>
      </c>
      <c r="F181" s="19" cm="1">
        <f t="array" ref="F181">_xlfn.XLOOKUP(transformación!A172,'[1]Desempleo armonizado'!$A$2:$A$101,_xlfn.XLOOKUP($C$1,'[1]Desempleo armonizado'!$B$1:$Q$1,'[1]Desempleo armonizado'!$B$2:$Q$101))</f>
        <v>7.2</v>
      </c>
      <c r="G181" s="26" t="str" cm="1">
        <f t="array" ref="G181">IFERROR(_xlfn.XLOOKUP(transformación!$B172,[1]Forwarkeys!$B$2:$B$1000,_xlfn.XLOOKUP($C$1,[1]Forwarkeys!$C$1:$BA$1,[1]Forwarkeys!$C$2:$BA$1000)),"-")</f>
        <v>-</v>
      </c>
      <c r="H181" s="32">
        <f>España!E181</f>
        <v>102.47</v>
      </c>
      <c r="I181" s="3">
        <f>[1]Aeropuerto!S174</f>
        <v>493012</v>
      </c>
      <c r="J181" s="3">
        <f>SUM([1]Mortalidad!B171:P171)</f>
        <v>379749</v>
      </c>
      <c r="K181" s="19" cm="1">
        <f t="array" ref="K181">_xlfn.XLOOKUP(transformación!$B172,'[1]Indice del consumidor'!$A$2:$A$301,_xlfn.XLOOKUP($C$1,'[1]Indice del consumidor'!$B$1:$Q$1,'[1]Indice del consumidor'!$B$2:$Q$301))</f>
        <v>-6</v>
      </c>
      <c r="L181" s="3" cm="1">
        <f t="array" ref="L181">_xlfn.XLOOKUP(transformación!B172,'[1]Total Búsquedas'!$A$5:$A$101,_xlfn.XLOOKUP($C$1,'[1]Total Búsquedas'!$B$2:$Q$2,'[1]Total Búsquedas'!$B$5:$Q$101))</f>
        <v>6714226</v>
      </c>
      <c r="M181" s="3" cm="1">
        <f t="array" ref="M181">_xlfn.XLOOKUP(transformación!B172,'[1]Búsquedas a tres meses'!$A$5:$A$101,_xlfn.XLOOKUP($C$1,'[1]Búsquedas a tres meses'!$B$2:$Q$2,'[1]Búsquedas a tres meses'!$B$5:$Q$101))</f>
        <v>3938137</v>
      </c>
      <c r="N181" s="3" cm="1">
        <f t="array" ref="N181">_xlfn.XLOOKUP(transformación!B172,'[1]Búsquedas a 6 meses'!$A$5:$A$101,_xlfn.XLOOKUP($C$1,'[1]Búsquedas a 6 meses'!$B$2:$Q$2,'[1]Búsquedas a 6 meses'!$B$5:$Q$101))</f>
        <v>5906249</v>
      </c>
      <c r="O181" s="3"/>
      <c r="P181" s="3"/>
    </row>
    <row r="182" spans="1:16" x14ac:dyDescent="0.3">
      <c r="A182" s="2" t="str">
        <f>'Viajeros Hoteles y Apartamet'!A182</f>
        <v>2019</v>
      </c>
      <c r="B182" s="2" t="str">
        <f>'Viajeros Hoteles y Apartamet'!B182</f>
        <v>3</v>
      </c>
      <c r="C182" s="3">
        <f>'Viajeros Hoteles y Apartamet'!C182</f>
        <v>1823956</v>
      </c>
      <c r="D182" s="3" cm="1">
        <f t="array" ref="D182">_xlfn.XLOOKUP(transformación!A173,'[1]Pib Pc'!$A$2:$A$81,_xlfn.XLOOKUP($C$1,'[1]Pib Pc'!B$1:Q$1,'[1]Pib Pc'!$B$2:$Q$81))</f>
        <v>7520</v>
      </c>
      <c r="E182" s="19" cm="1">
        <f t="array" ref="E182">_xlfn.XLOOKUP(transformación!B173,'[1]IPC Armonizado'!$A$2:$A$250,_xlfn.XLOOKUP($C$1,'[1]IPC Armonizado'!$B$1:$R$1,'[1]IPC Armonizado'!$B$2:$R$250))</f>
        <v>104.5</v>
      </c>
      <c r="F182" s="19" cm="1">
        <f t="array" ref="F182">_xlfn.XLOOKUP(transformación!A173,'[1]Desempleo armonizado'!$A$2:$A$101,_xlfn.XLOOKUP($C$1,'[1]Desempleo armonizado'!$B$1:$Q$1,'[1]Desempleo armonizado'!$B$2:$Q$101))</f>
        <v>7.2</v>
      </c>
      <c r="G182" s="26" t="str" cm="1">
        <f t="array" ref="G182">IFERROR(_xlfn.XLOOKUP(transformación!$B173,[1]Forwarkeys!$B$2:$B$1000,_xlfn.XLOOKUP($C$1,[1]Forwarkeys!$C$1:$BA$1,[1]Forwarkeys!$C$2:$BA$1000)),"-")</f>
        <v>-</v>
      </c>
      <c r="H182" s="32">
        <f>España!E182</f>
        <v>103.9</v>
      </c>
      <c r="I182" s="3">
        <f>[1]Aeropuerto!S175</f>
        <v>629663</v>
      </c>
      <c r="J182" s="3">
        <f>SUM([1]Mortalidad!B172:P172)</f>
        <v>379345</v>
      </c>
      <c r="K182" s="19" cm="1">
        <f t="array" ref="K182">_xlfn.XLOOKUP(transformación!$B173,'[1]Indice del consumidor'!$A$2:$A$301,_xlfn.XLOOKUP($C$1,'[1]Indice del consumidor'!$B$1:$Q$1,'[1]Indice del consumidor'!$B$2:$Q$301))</f>
        <v>-5.5</v>
      </c>
      <c r="L182" s="3" cm="1">
        <f t="array" ref="L182">_xlfn.XLOOKUP(transformación!B173,'[1]Total Búsquedas'!$A$5:$A$101,_xlfn.XLOOKUP($C$1,'[1]Total Búsquedas'!$B$2:$Q$2,'[1]Total Búsquedas'!$B$5:$Q$101))</f>
        <v>7269160</v>
      </c>
      <c r="M182" s="3" cm="1">
        <f t="array" ref="M182">_xlfn.XLOOKUP(transformación!B173,'[1]Búsquedas a tres meses'!$A$5:$A$101,_xlfn.XLOOKUP($C$1,'[1]Búsquedas a tres meses'!$B$2:$Q$2,'[1]Búsquedas a tres meses'!$B$5:$Q$101))</f>
        <v>4637667</v>
      </c>
      <c r="N182" s="3" cm="1">
        <f t="array" ref="N182">_xlfn.XLOOKUP(transformación!B173,'[1]Búsquedas a 6 meses'!$A$5:$A$101,_xlfn.XLOOKUP($C$1,'[1]Búsquedas a 6 meses'!$B$2:$Q$2,'[1]Búsquedas a 6 meses'!$B$5:$Q$101))</f>
        <v>6612081</v>
      </c>
      <c r="O182" s="3"/>
      <c r="P182" s="3"/>
    </row>
    <row r="183" spans="1:16" x14ac:dyDescent="0.3">
      <c r="A183" s="2" t="str">
        <f>'Viajeros Hoteles y Apartamet'!A183</f>
        <v>2019</v>
      </c>
      <c r="B183" s="2" t="str">
        <f>'Viajeros Hoteles y Apartamet'!B183</f>
        <v>4</v>
      </c>
      <c r="C183" s="3">
        <f>'Viajeros Hoteles y Apartamet'!C183</f>
        <v>2373676</v>
      </c>
      <c r="D183" s="3" cm="1">
        <f t="array" ref="D183">_xlfn.XLOOKUP(transformación!A174,'[1]Pib Pc'!$A$2:$A$81,_xlfn.XLOOKUP($C$1,'[1]Pib Pc'!B$1:Q$1,'[1]Pib Pc'!$B$2:$Q$81))</f>
        <v>7790</v>
      </c>
      <c r="E183" s="19" cm="1">
        <f t="array" ref="E183">_xlfn.XLOOKUP(transformación!B174,'[1]IPC Armonizado'!$A$2:$A$250,_xlfn.XLOOKUP($C$1,'[1]IPC Armonizado'!$B$1:$R$1,'[1]IPC Armonizado'!$B$2:$R$250))</f>
        <v>105.26</v>
      </c>
      <c r="F183" s="19" cm="1">
        <f t="array" ref="F183">_xlfn.XLOOKUP(transformación!A174,'[1]Desempleo armonizado'!$A$2:$A$101,_xlfn.XLOOKUP($C$1,'[1]Desempleo armonizado'!$B$1:$Q$1,'[1]Desempleo armonizado'!$B$2:$Q$101))</f>
        <v>6.6</v>
      </c>
      <c r="G183" s="26" t="str" cm="1">
        <f t="array" ref="G183">IFERROR(_xlfn.XLOOKUP(transformación!$B174,[1]Forwarkeys!$B$2:$B$1000,_xlfn.XLOOKUP($C$1,[1]Forwarkeys!$C$1:$BA$1,[1]Forwarkeys!$C$2:$BA$1000)),"-")</f>
        <v>-</v>
      </c>
      <c r="H183" s="32">
        <f>España!E183</f>
        <v>105.06</v>
      </c>
      <c r="I183" s="3">
        <f>[1]Aeropuerto!S176</f>
        <v>855809</v>
      </c>
      <c r="J183" s="3">
        <f>SUM([1]Mortalidad!B173:P173)</f>
        <v>350477</v>
      </c>
      <c r="K183" s="19" cm="1">
        <f t="array" ref="K183">_xlfn.XLOOKUP(transformación!$B174,'[1]Indice del consumidor'!$A$2:$A$301,_xlfn.XLOOKUP($C$1,'[1]Indice del consumidor'!$B$1:$Q$1,'[1]Indice del consumidor'!$B$2:$Q$301))</f>
        <v>-5.9</v>
      </c>
      <c r="L183" s="3" cm="1">
        <f t="array" ref="L183">_xlfn.XLOOKUP(transformación!B174,'[1]Total Búsquedas'!$A$5:$A$101,_xlfn.XLOOKUP($C$1,'[1]Total Búsquedas'!$B$2:$Q$2,'[1]Total Búsquedas'!$B$5:$Q$101))</f>
        <v>6936894</v>
      </c>
      <c r="M183" s="3" cm="1">
        <f t="array" ref="M183">_xlfn.XLOOKUP(transformación!B174,'[1]Búsquedas a tres meses'!$A$5:$A$101,_xlfn.XLOOKUP($C$1,'[1]Búsquedas a tres meses'!$B$2:$Q$2,'[1]Búsquedas a tres meses'!$B$5:$Q$101))</f>
        <v>4737776</v>
      </c>
      <c r="N183" s="3" cm="1">
        <f t="array" ref="N183">_xlfn.XLOOKUP(transformación!B174,'[1]Búsquedas a 6 meses'!$A$5:$A$101,_xlfn.XLOOKUP($C$1,'[1]Búsquedas a 6 meses'!$B$2:$Q$2,'[1]Búsquedas a 6 meses'!$B$5:$Q$101))</f>
        <v>6493259</v>
      </c>
      <c r="O183" s="3"/>
      <c r="P183" s="3"/>
    </row>
    <row r="184" spans="1:16" x14ac:dyDescent="0.3">
      <c r="A184" s="2" t="str">
        <f>'Viajeros Hoteles y Apartamet'!A184</f>
        <v>2019</v>
      </c>
      <c r="B184" s="2" t="str">
        <f>'Viajeros Hoteles y Apartamet'!B184</f>
        <v>5</v>
      </c>
      <c r="C184" s="3">
        <f>'Viajeros Hoteles y Apartamet'!C184</f>
        <v>2572353</v>
      </c>
      <c r="D184" s="3" cm="1">
        <f t="array" ref="D184">_xlfn.XLOOKUP(transformación!A175,'[1]Pib Pc'!$A$2:$A$81,_xlfn.XLOOKUP($C$1,'[1]Pib Pc'!B$1:Q$1,'[1]Pib Pc'!$B$2:$Q$81))</f>
        <v>7790</v>
      </c>
      <c r="E184" s="19" cm="1">
        <f t="array" ref="E184">_xlfn.XLOOKUP(transformación!B175,'[1]IPC Armonizado'!$A$2:$A$250,_xlfn.XLOOKUP($C$1,'[1]IPC Armonizado'!$B$1:$R$1,'[1]IPC Armonizado'!$B$2:$R$250))</f>
        <v>105.44</v>
      </c>
      <c r="F184" s="19" cm="1">
        <f t="array" ref="F184">_xlfn.XLOOKUP(transformación!A175,'[1]Desempleo armonizado'!$A$2:$A$101,_xlfn.XLOOKUP($C$1,'[1]Desempleo armonizado'!$B$1:$Q$1,'[1]Desempleo armonizado'!$B$2:$Q$101))</f>
        <v>6.6</v>
      </c>
      <c r="G184" s="26" t="str" cm="1">
        <f t="array" ref="G184">IFERROR(_xlfn.XLOOKUP(transformación!$B175,[1]Forwarkeys!$B$2:$B$1000,_xlfn.XLOOKUP($C$1,[1]Forwarkeys!$C$1:$BA$1,[1]Forwarkeys!$C$2:$BA$1000)),"-")</f>
        <v>-</v>
      </c>
      <c r="H184" s="32">
        <f>España!E184</f>
        <v>105.31</v>
      </c>
      <c r="I184" s="3">
        <f>[1]Aeropuerto!S177</f>
        <v>892721</v>
      </c>
      <c r="J184" s="3">
        <f>SUM([1]Mortalidad!B174:P174)</f>
        <v>345559</v>
      </c>
      <c r="K184" s="19" cm="1">
        <f t="array" ref="K184">_xlfn.XLOOKUP(transformación!$B175,'[1]Indice del consumidor'!$A$2:$A$301,_xlfn.XLOOKUP($C$1,'[1]Indice del consumidor'!$B$1:$Q$1,'[1]Indice del consumidor'!$B$2:$Q$301))</f>
        <v>-4.8</v>
      </c>
      <c r="L184" s="3" cm="1">
        <f t="array" ref="L184">_xlfn.XLOOKUP(transformación!B175,'[1]Total Búsquedas'!$A$5:$A$101,_xlfn.XLOOKUP($C$1,'[1]Total Búsquedas'!$B$2:$Q$2,'[1]Total Búsquedas'!$B$5:$Q$101))</f>
        <v>7612703</v>
      </c>
      <c r="M184" s="3" cm="1">
        <f t="array" ref="M184">_xlfn.XLOOKUP(transformación!B175,'[1]Búsquedas a tres meses'!$A$5:$A$101,_xlfn.XLOOKUP($C$1,'[1]Búsquedas a tres meses'!$B$2:$Q$2,'[1]Búsquedas a tres meses'!$B$5:$Q$101))</f>
        <v>5618609</v>
      </c>
      <c r="N184" s="3" cm="1">
        <f t="array" ref="N184">_xlfn.XLOOKUP(transformación!B175,'[1]Búsquedas a 6 meses'!$A$5:$A$101,_xlfn.XLOOKUP($C$1,'[1]Búsquedas a 6 meses'!$B$2:$Q$2,'[1]Búsquedas a 6 meses'!$B$5:$Q$101))</f>
        <v>7101336</v>
      </c>
      <c r="O184" s="3"/>
      <c r="P184" s="3"/>
    </row>
    <row r="185" spans="1:16" x14ac:dyDescent="0.3">
      <c r="A185" s="2" t="str">
        <f>'Viajeros Hoteles y Apartamet'!A185</f>
        <v>2019</v>
      </c>
      <c r="B185" s="2" t="str">
        <f>'Viajeros Hoteles y Apartamet'!B185</f>
        <v>6</v>
      </c>
      <c r="C185" s="3">
        <f>'Viajeros Hoteles y Apartamet'!C185</f>
        <v>2853133</v>
      </c>
      <c r="D185" s="3" cm="1">
        <f t="array" ref="D185">_xlfn.XLOOKUP(transformación!A176,'[1]Pib Pc'!$A$2:$A$81,_xlfn.XLOOKUP($C$1,'[1]Pib Pc'!B$1:Q$1,'[1]Pib Pc'!$B$2:$Q$81))</f>
        <v>7790</v>
      </c>
      <c r="E185" s="19" cm="1">
        <f t="array" ref="E185">_xlfn.XLOOKUP(transformación!B176,'[1]IPC Armonizado'!$A$2:$A$250,_xlfn.XLOOKUP($C$1,'[1]IPC Armonizado'!$B$1:$R$1,'[1]IPC Armonizado'!$B$2:$R$250))</f>
        <v>105.57</v>
      </c>
      <c r="F185" s="19" cm="1">
        <f t="array" ref="F185">_xlfn.XLOOKUP(transformación!A176,'[1]Desempleo armonizado'!$A$2:$A$101,_xlfn.XLOOKUP($C$1,'[1]Desempleo armonizado'!$B$1:$Q$1,'[1]Desempleo armonizado'!$B$2:$Q$101))</f>
        <v>6.6</v>
      </c>
      <c r="G185" s="26" t="str" cm="1">
        <f t="array" ref="G185">IFERROR(_xlfn.XLOOKUP(transformación!$B176,[1]Forwarkeys!$B$2:$B$1000,_xlfn.XLOOKUP($C$1,[1]Forwarkeys!$C$1:$BA$1,[1]Forwarkeys!$C$2:$BA$1000)),"-")</f>
        <v>-</v>
      </c>
      <c r="H185" s="32">
        <f>España!E185</f>
        <v>105.18</v>
      </c>
      <c r="I185" s="3">
        <f>[1]Aeropuerto!S178</f>
        <v>942578</v>
      </c>
      <c r="J185" s="3">
        <f>SUM([1]Mortalidad!B175:P175)</f>
        <v>325625</v>
      </c>
      <c r="K185" s="19" cm="1">
        <f t="array" ref="K185">_xlfn.XLOOKUP(transformación!$B176,'[1]Indice del consumidor'!$A$2:$A$301,_xlfn.XLOOKUP($C$1,'[1]Indice del consumidor'!$B$1:$Q$1,'[1]Indice del consumidor'!$B$2:$Q$301))</f>
        <v>-4.7</v>
      </c>
      <c r="L185" s="3" cm="1">
        <f t="array" ref="L185">_xlfn.XLOOKUP(transformación!B176,'[1]Total Búsquedas'!$A$5:$A$101,_xlfn.XLOOKUP($C$1,'[1]Total Búsquedas'!$B$2:$Q$2,'[1]Total Búsquedas'!$B$5:$Q$101))</f>
        <v>7154477</v>
      </c>
      <c r="M185" s="3" cm="1">
        <f t="array" ref="M185">_xlfn.XLOOKUP(transformación!B176,'[1]Búsquedas a tres meses'!$A$5:$A$101,_xlfn.XLOOKUP($C$1,'[1]Búsquedas a tres meses'!$B$2:$Q$2,'[1]Búsquedas a tres meses'!$B$5:$Q$101))</f>
        <v>5590364</v>
      </c>
      <c r="N185" s="3" cm="1">
        <f t="array" ref="N185">_xlfn.XLOOKUP(transformación!B176,'[1]Búsquedas a 6 meses'!$A$5:$A$101,_xlfn.XLOOKUP($C$1,'[1]Búsquedas a 6 meses'!$B$2:$Q$2,'[1]Búsquedas a 6 meses'!$B$5:$Q$101))</f>
        <v>6612212</v>
      </c>
      <c r="O185" s="3"/>
      <c r="P185" s="3"/>
    </row>
    <row r="186" spans="1:16" x14ac:dyDescent="0.3">
      <c r="A186" s="2" t="str">
        <f>'Viajeros Hoteles y Apartamet'!A186</f>
        <v>2019</v>
      </c>
      <c r="B186" s="2" t="str">
        <f>'Viajeros Hoteles y Apartamet'!B186</f>
        <v>7</v>
      </c>
      <c r="C186" s="3">
        <f>'Viajeros Hoteles y Apartamet'!C186</f>
        <v>3355503</v>
      </c>
      <c r="D186" s="3" cm="1">
        <f t="array" ref="D186">_xlfn.XLOOKUP(transformación!A177,'[1]Pib Pc'!$A$2:$A$81,_xlfn.XLOOKUP($C$1,'[1]Pib Pc'!B$1:Q$1,'[1]Pib Pc'!$B$2:$Q$81))</f>
        <v>7830</v>
      </c>
      <c r="E186" s="19" cm="1">
        <f t="array" ref="E186">_xlfn.XLOOKUP(transformación!B177,'[1]IPC Armonizado'!$A$2:$A$250,_xlfn.XLOOKUP($C$1,'[1]IPC Armonizado'!$B$1:$R$1,'[1]IPC Armonizado'!$B$2:$R$250))</f>
        <v>105.22</v>
      </c>
      <c r="F186" s="19" cm="1">
        <f t="array" ref="F186">_xlfn.XLOOKUP(transformación!A177,'[1]Desempleo armonizado'!$A$2:$A$101,_xlfn.XLOOKUP($C$1,'[1]Desempleo armonizado'!$B$1:$Q$1,'[1]Desempleo armonizado'!$B$2:$Q$101))</f>
        <v>6.5</v>
      </c>
      <c r="G186" s="26" t="str" cm="1">
        <f t="array" ref="G186">IFERROR(_xlfn.XLOOKUP(transformación!$B177,[1]Forwarkeys!$B$2:$B$1000,_xlfn.XLOOKUP($C$1,[1]Forwarkeys!$C$1:$BA$1,[1]Forwarkeys!$C$2:$BA$1000)),"-")</f>
        <v>-</v>
      </c>
      <c r="H186" s="32">
        <f>España!E186</f>
        <v>103.98</v>
      </c>
      <c r="I186" s="3">
        <f>[1]Aeropuerto!S179</f>
        <v>1030927</v>
      </c>
      <c r="J186" s="3">
        <f>SUM([1]Mortalidad!B176:P176)</f>
        <v>341689</v>
      </c>
      <c r="K186" s="19" cm="1">
        <f t="array" ref="K186">_xlfn.XLOOKUP(transformación!$B177,'[1]Indice del consumidor'!$A$2:$A$301,_xlfn.XLOOKUP($C$1,'[1]Indice del consumidor'!$B$1:$Q$1,'[1]Indice del consumidor'!$B$2:$Q$301))</f>
        <v>-4.7</v>
      </c>
      <c r="L186" s="3" cm="1">
        <f t="array" ref="L186">_xlfn.XLOOKUP(transformación!B177,'[1]Total Búsquedas'!$A$5:$A$101,_xlfn.XLOOKUP($C$1,'[1]Total Búsquedas'!$B$2:$Q$2,'[1]Total Búsquedas'!$B$5:$Q$101))</f>
        <v>7660343</v>
      </c>
      <c r="M186" s="3" cm="1">
        <f t="array" ref="M186">_xlfn.XLOOKUP(transformación!B177,'[1]Búsquedas a tres meses'!$A$5:$A$101,_xlfn.XLOOKUP($C$1,'[1]Búsquedas a tres meses'!$B$2:$Q$2,'[1]Búsquedas a tres meses'!$B$5:$Q$101))</f>
        <v>6234193</v>
      </c>
      <c r="N186" s="3" cm="1">
        <f t="array" ref="N186">_xlfn.XLOOKUP(transformación!B177,'[1]Búsquedas a 6 meses'!$A$5:$A$101,_xlfn.XLOOKUP($C$1,'[1]Búsquedas a 6 meses'!$B$2:$Q$2,'[1]Búsquedas a 6 meses'!$B$5:$Q$101))</f>
        <v>6886291</v>
      </c>
      <c r="O186" s="3"/>
      <c r="P186" s="3"/>
    </row>
    <row r="187" spans="1:16" x14ac:dyDescent="0.3">
      <c r="A187" s="2" t="str">
        <f>'Viajeros Hoteles y Apartamet'!A187</f>
        <v>2019</v>
      </c>
      <c r="B187" s="2" t="str">
        <f>'Viajeros Hoteles y Apartamet'!B187</f>
        <v>8</v>
      </c>
      <c r="C187" s="3">
        <f>'Viajeros Hoteles y Apartamet'!C187</f>
        <v>3697711</v>
      </c>
      <c r="D187" s="3" cm="1">
        <f t="array" ref="D187">_xlfn.XLOOKUP(transformación!A178,'[1]Pib Pc'!$A$2:$A$81,_xlfn.XLOOKUP($C$1,'[1]Pib Pc'!B$1:Q$1,'[1]Pib Pc'!$B$2:$Q$81))</f>
        <v>7830</v>
      </c>
      <c r="E187" s="19" cm="1">
        <f t="array" ref="E187">_xlfn.XLOOKUP(transformación!B178,'[1]IPC Armonizado'!$A$2:$A$250,_xlfn.XLOOKUP($C$1,'[1]IPC Armonizado'!$B$1:$R$1,'[1]IPC Armonizado'!$B$2:$R$250))</f>
        <v>105.31</v>
      </c>
      <c r="F187" s="19" cm="1">
        <f t="array" ref="F187">_xlfn.XLOOKUP(transformación!A178,'[1]Desempleo armonizado'!$A$2:$A$101,_xlfn.XLOOKUP($C$1,'[1]Desempleo armonizado'!$B$1:$Q$1,'[1]Desempleo armonizado'!$B$2:$Q$101))</f>
        <v>6.5</v>
      </c>
      <c r="G187" s="26" t="str" cm="1">
        <f t="array" ref="G187">IFERROR(_xlfn.XLOOKUP(transformación!$B178,[1]Forwarkeys!$B$2:$B$1000,_xlfn.XLOOKUP($C$1,[1]Forwarkeys!$C$1:$BA$1,[1]Forwarkeys!$C$2:$BA$1000)),"-")</f>
        <v>-</v>
      </c>
      <c r="H187" s="32">
        <f>España!E187</f>
        <v>103.87</v>
      </c>
      <c r="I187" s="3">
        <f>[1]Aeropuerto!S180</f>
        <v>950584</v>
      </c>
      <c r="J187" s="3">
        <f>SUM([1]Mortalidad!B177:P177)</f>
        <v>325702</v>
      </c>
      <c r="K187" s="19" cm="1">
        <f t="array" ref="K187">_xlfn.XLOOKUP(transformación!$B178,'[1]Indice del consumidor'!$A$2:$A$301,_xlfn.XLOOKUP($C$1,'[1]Indice del consumidor'!$B$1:$Q$1,'[1]Indice del consumidor'!$B$2:$Q$301))</f>
        <v>-5.9</v>
      </c>
      <c r="L187" s="3" cm="1">
        <f t="array" ref="L187">_xlfn.XLOOKUP(transformación!B178,'[1]Total Búsquedas'!$A$5:$A$101,_xlfn.XLOOKUP($C$1,'[1]Total Búsquedas'!$B$2:$Q$2,'[1]Total Búsquedas'!$B$5:$Q$101))</f>
        <v>7391624</v>
      </c>
      <c r="M187" s="3" cm="1">
        <f t="array" ref="M187">_xlfn.XLOOKUP(transformación!B178,'[1]Búsquedas a tres meses'!$A$5:$A$101,_xlfn.XLOOKUP($C$1,'[1]Búsquedas a tres meses'!$B$2:$Q$2,'[1]Búsquedas a tres meses'!$B$5:$Q$101))</f>
        <v>5630203</v>
      </c>
      <c r="N187" s="3" cm="1">
        <f t="array" ref="N187">_xlfn.XLOOKUP(transformación!B178,'[1]Búsquedas a 6 meses'!$A$5:$A$101,_xlfn.XLOOKUP($C$1,'[1]Búsquedas a 6 meses'!$B$2:$Q$2,'[1]Búsquedas a 6 meses'!$B$5:$Q$101))</f>
        <v>6348908</v>
      </c>
      <c r="O187" s="3"/>
      <c r="P187" s="3"/>
    </row>
    <row r="188" spans="1:16" x14ac:dyDescent="0.3">
      <c r="A188" s="2" t="str">
        <f>'Viajeros Hoteles y Apartamet'!A188</f>
        <v>2019</v>
      </c>
      <c r="B188" s="2" t="str">
        <f>'Viajeros Hoteles y Apartamet'!B188</f>
        <v>9</v>
      </c>
      <c r="C188" s="3">
        <f>'Viajeros Hoteles y Apartamet'!C188</f>
        <v>2892290</v>
      </c>
      <c r="D188" s="3" cm="1">
        <f t="array" ref="D188">_xlfn.XLOOKUP(transformación!A179,'[1]Pib Pc'!$A$2:$A$81,_xlfn.XLOOKUP($C$1,'[1]Pib Pc'!B$1:Q$1,'[1]Pib Pc'!$B$2:$Q$81))</f>
        <v>7830</v>
      </c>
      <c r="E188" s="19" cm="1">
        <f t="array" ref="E188">_xlfn.XLOOKUP(transformación!B179,'[1]IPC Armonizado'!$A$2:$A$250,_xlfn.XLOOKUP($C$1,'[1]IPC Armonizado'!$B$1:$R$1,'[1]IPC Armonizado'!$B$2:$R$250))</f>
        <v>105.49</v>
      </c>
      <c r="F188" s="19" cm="1">
        <f t="array" ref="F188">_xlfn.XLOOKUP(transformación!A179,'[1]Desempleo armonizado'!$A$2:$A$101,_xlfn.XLOOKUP($C$1,'[1]Desempleo armonizado'!$B$1:$Q$1,'[1]Desempleo armonizado'!$B$2:$Q$101))</f>
        <v>6.5</v>
      </c>
      <c r="G188" s="26" t="str" cm="1">
        <f t="array" ref="G188">IFERROR(_xlfn.XLOOKUP(transformación!$B179,[1]Forwarkeys!$B$2:$B$1000,_xlfn.XLOOKUP($C$1,[1]Forwarkeys!$C$1:$BA$1,[1]Forwarkeys!$C$2:$BA$1000)),"-")</f>
        <v>-</v>
      </c>
      <c r="H188" s="32">
        <f>España!E188</f>
        <v>104.28</v>
      </c>
      <c r="I188" s="3">
        <f>[1]Aeropuerto!S181</f>
        <v>919085</v>
      </c>
      <c r="J188" s="3">
        <f>SUM([1]Mortalidad!B178:P178)</f>
        <v>319107</v>
      </c>
      <c r="K188" s="19" cm="1">
        <f t="array" ref="K188">_xlfn.XLOOKUP(transformación!$B179,'[1]Indice del consumidor'!$A$2:$A$301,_xlfn.XLOOKUP($C$1,'[1]Indice del consumidor'!$B$1:$Q$1,'[1]Indice del consumidor'!$B$2:$Q$301))</f>
        <v>-5.8</v>
      </c>
      <c r="L188" s="3" cm="1">
        <f t="array" ref="L188">_xlfn.XLOOKUP(transformación!B179,'[1]Total Búsquedas'!$A$5:$A$101,_xlfn.XLOOKUP($C$1,'[1]Total Búsquedas'!$B$2:$Q$2,'[1]Total Búsquedas'!$B$5:$Q$101))</f>
        <v>6496650</v>
      </c>
      <c r="M188" s="3" cm="1">
        <f t="array" ref="M188">_xlfn.XLOOKUP(transformación!B179,'[1]Búsquedas a tres meses'!$A$5:$A$101,_xlfn.XLOOKUP($C$1,'[1]Búsquedas a tres meses'!$B$2:$Q$2,'[1]Búsquedas a tres meses'!$B$5:$Q$101))</f>
        <v>4467464</v>
      </c>
      <c r="N188" s="3" cm="1">
        <f t="array" ref="N188">_xlfn.XLOOKUP(transformación!B179,'[1]Búsquedas a 6 meses'!$A$5:$A$101,_xlfn.XLOOKUP($C$1,'[1]Búsquedas a 6 meses'!$B$2:$Q$2,'[1]Búsquedas a 6 meses'!$B$5:$Q$101))</f>
        <v>5070362</v>
      </c>
      <c r="O188" s="3"/>
      <c r="P188" s="3"/>
    </row>
    <row r="189" spans="1:16" x14ac:dyDescent="0.3">
      <c r="A189" s="2" t="str">
        <f>'Viajeros Hoteles y Apartamet'!A189</f>
        <v>2019</v>
      </c>
      <c r="B189" s="2" t="str">
        <f>'Viajeros Hoteles y Apartamet'!B189</f>
        <v>10</v>
      </c>
      <c r="C189" s="3">
        <f>'Viajeros Hoteles y Apartamet'!C189</f>
        <v>2548485</v>
      </c>
      <c r="D189" s="3" cm="1">
        <f t="array" ref="D189">_xlfn.XLOOKUP(transformación!A180,'[1]Pib Pc'!$A$2:$A$81,_xlfn.XLOOKUP($C$1,'[1]Pib Pc'!B$1:Q$1,'[1]Pib Pc'!$B$2:$Q$81))</f>
        <v>8170</v>
      </c>
      <c r="E189" s="19" cm="1">
        <f t="array" ref="E189">_xlfn.XLOOKUP(transformación!B180,'[1]IPC Armonizado'!$A$2:$A$250,_xlfn.XLOOKUP($C$1,'[1]IPC Armonizado'!$B$1:$R$1,'[1]IPC Armonizado'!$B$2:$R$250))</f>
        <v>105.67</v>
      </c>
      <c r="F189" s="19" cm="1">
        <f t="array" ref="F189">_xlfn.XLOOKUP(transformación!A180,'[1]Desempleo armonizado'!$A$2:$A$101,_xlfn.XLOOKUP($C$1,'[1]Desempleo armonizado'!$B$1:$Q$1,'[1]Desempleo armonizado'!$B$2:$Q$101))</f>
        <v>6.6</v>
      </c>
      <c r="G189" s="26" t="str" cm="1">
        <f t="array" ref="G189">IFERROR(_xlfn.XLOOKUP(transformación!$B180,[1]Forwarkeys!$B$2:$B$1000,_xlfn.XLOOKUP($C$1,[1]Forwarkeys!$C$1:$BA$1,[1]Forwarkeys!$C$2:$BA$1000)),"-")</f>
        <v>-</v>
      </c>
      <c r="H189" s="32">
        <f>España!E189</f>
        <v>104.97</v>
      </c>
      <c r="I189" s="3">
        <f>[1]Aeropuerto!S182</f>
        <v>827441</v>
      </c>
      <c r="J189" s="3">
        <f>SUM([1]Mortalidad!B179:P179)</f>
        <v>350874</v>
      </c>
      <c r="K189" s="19" cm="1">
        <f t="array" ref="K189">_xlfn.XLOOKUP(transformación!$B180,'[1]Indice del consumidor'!$A$2:$A$301,_xlfn.XLOOKUP($C$1,'[1]Indice del consumidor'!$B$1:$Q$1,'[1]Indice del consumidor'!$B$2:$Q$301))</f>
        <v>-7.4</v>
      </c>
      <c r="L189" s="3" cm="1">
        <f t="array" ref="L189">_xlfn.XLOOKUP(transformación!B180,'[1]Total Búsquedas'!$A$5:$A$101,_xlfn.XLOOKUP($C$1,'[1]Total Búsquedas'!$B$2:$Q$2,'[1]Total Búsquedas'!$B$5:$Q$101))</f>
        <v>5754050</v>
      </c>
      <c r="M189" s="3" cm="1">
        <f t="array" ref="M189">_xlfn.XLOOKUP(transformación!B180,'[1]Búsquedas a tres meses'!$A$5:$A$101,_xlfn.XLOOKUP($C$1,'[1]Búsquedas a tres meses'!$B$2:$Q$2,'[1]Búsquedas a tres meses'!$B$5:$Q$101))</f>
        <v>3568949</v>
      </c>
      <c r="N189" s="3" cm="1">
        <f t="array" ref="N189">_xlfn.XLOOKUP(transformación!B180,'[1]Búsquedas a 6 meses'!$A$5:$A$101,_xlfn.XLOOKUP($C$1,'[1]Búsquedas a 6 meses'!$B$2:$Q$2,'[1]Búsquedas a 6 meses'!$B$5:$Q$101))</f>
        <v>4494285</v>
      </c>
      <c r="O189" s="3"/>
      <c r="P189" s="3"/>
    </row>
    <row r="190" spans="1:16" x14ac:dyDescent="0.3">
      <c r="A190" s="2" t="str">
        <f>'Viajeros Hoteles y Apartamet'!A190</f>
        <v>2019</v>
      </c>
      <c r="B190" s="2" t="str">
        <f>'Viajeros Hoteles y Apartamet'!B190</f>
        <v>11</v>
      </c>
      <c r="C190" s="3">
        <f>'Viajeros Hoteles y Apartamet'!C190</f>
        <v>1375291</v>
      </c>
      <c r="D190" s="3" cm="1">
        <f t="array" ref="D190">_xlfn.XLOOKUP(transformación!A181,'[1]Pib Pc'!$A$2:$A$81,_xlfn.XLOOKUP($C$1,'[1]Pib Pc'!B$1:Q$1,'[1]Pib Pc'!$B$2:$Q$81))</f>
        <v>8170</v>
      </c>
      <c r="E190" s="19" cm="1">
        <f t="array" ref="E190">_xlfn.XLOOKUP(transformación!B181,'[1]IPC Armonizado'!$A$2:$A$250,_xlfn.XLOOKUP($C$1,'[1]IPC Armonizado'!$B$1:$R$1,'[1]IPC Armonizado'!$B$2:$R$250))</f>
        <v>105.42</v>
      </c>
      <c r="F190" s="19" cm="1">
        <f t="array" ref="F190">_xlfn.XLOOKUP(transformación!A181,'[1]Desempleo armonizado'!$A$2:$A$101,_xlfn.XLOOKUP($C$1,'[1]Desempleo armonizado'!$B$1:$Q$1,'[1]Desempleo armonizado'!$B$2:$Q$101))</f>
        <v>6.6</v>
      </c>
      <c r="G190" s="26" t="str" cm="1">
        <f t="array" ref="G190">IFERROR(_xlfn.XLOOKUP(transformación!$B181,[1]Forwarkeys!$B$2:$B$1000,_xlfn.XLOOKUP($C$1,[1]Forwarkeys!$C$1:$BA$1,[1]Forwarkeys!$C$2:$BA$1000)),"-")</f>
        <v>-</v>
      </c>
      <c r="H190" s="32">
        <f>España!E190</f>
        <v>105.01</v>
      </c>
      <c r="I190" s="3">
        <f>[1]Aeropuerto!S183</f>
        <v>491770</v>
      </c>
      <c r="J190" s="3">
        <f>SUM([1]Mortalidad!B180:P180)</f>
        <v>352376</v>
      </c>
      <c r="K190" s="19" cm="1">
        <f t="array" ref="K190">_xlfn.XLOOKUP(transformación!$B181,'[1]Indice del consumidor'!$A$2:$A$301,_xlfn.XLOOKUP($C$1,'[1]Indice del consumidor'!$B$1:$Q$1,'[1]Indice del consumidor'!$B$2:$Q$301))</f>
        <v>-7</v>
      </c>
      <c r="L190" s="3" cm="1">
        <f t="array" ref="L190">_xlfn.XLOOKUP(transformación!B181,'[1]Total Búsquedas'!$A$5:$A$101,_xlfn.XLOOKUP($C$1,'[1]Total Búsquedas'!$B$2:$Q$2,'[1]Total Búsquedas'!$B$5:$Q$101))</f>
        <v>5008529</v>
      </c>
      <c r="M190" s="3" cm="1">
        <f t="array" ref="M190">_xlfn.XLOOKUP(transformación!B181,'[1]Búsquedas a tres meses'!$A$5:$A$101,_xlfn.XLOOKUP($C$1,'[1]Búsquedas a tres meses'!$B$2:$Q$2,'[1]Búsquedas a tres meses'!$B$5:$Q$101))</f>
        <v>2841867</v>
      </c>
      <c r="N190" s="3" cm="1">
        <f t="array" ref="N190">_xlfn.XLOOKUP(transformación!B181,'[1]Búsquedas a 6 meses'!$A$5:$A$101,_xlfn.XLOOKUP($C$1,'[1]Búsquedas a 6 meses'!$B$2:$Q$2,'[1]Búsquedas a 6 meses'!$B$5:$Q$101))</f>
        <v>3987890</v>
      </c>
      <c r="O190" s="3"/>
      <c r="P190" s="3"/>
    </row>
    <row r="191" spans="1:16" x14ac:dyDescent="0.3">
      <c r="A191" s="2" t="str">
        <f>'Viajeros Hoteles y Apartamet'!A191</f>
        <v>2019</v>
      </c>
      <c r="B191" s="2" t="str">
        <f>'Viajeros Hoteles y Apartamet'!B191</f>
        <v>12</v>
      </c>
      <c r="C191" s="3">
        <f>'Viajeros Hoteles y Apartamet'!C191</f>
        <v>1155333</v>
      </c>
      <c r="D191" s="3" cm="1">
        <f t="array" ref="D191">_xlfn.XLOOKUP(transformación!A182,'[1]Pib Pc'!$A$2:$A$81,_xlfn.XLOOKUP($C$1,'[1]Pib Pc'!B$1:Q$1,'[1]Pib Pc'!$B$2:$Q$81))</f>
        <v>8170</v>
      </c>
      <c r="E191" s="19" cm="1">
        <f t="array" ref="E191">_xlfn.XLOOKUP(transformación!B182,'[1]IPC Armonizado'!$A$2:$A$250,_xlfn.XLOOKUP($C$1,'[1]IPC Armonizado'!$B$1:$R$1,'[1]IPC Armonizado'!$B$2:$R$250))</f>
        <v>105.76</v>
      </c>
      <c r="F191" s="19" cm="1">
        <f t="array" ref="F191">_xlfn.XLOOKUP(transformación!A182,'[1]Desempleo armonizado'!$A$2:$A$101,_xlfn.XLOOKUP($C$1,'[1]Desempleo armonizado'!$B$1:$Q$1,'[1]Desempleo armonizado'!$B$2:$Q$101))</f>
        <v>6.6</v>
      </c>
      <c r="G191" s="26" t="str" cm="1">
        <f t="array" ref="G191">IFERROR(_xlfn.XLOOKUP(transformación!$B182,[1]Forwarkeys!$B$2:$B$1000,_xlfn.XLOOKUP($C$1,[1]Forwarkeys!$C$1:$BA$1,[1]Forwarkeys!$C$2:$BA$1000)),"-")</f>
        <v>-</v>
      </c>
      <c r="H191" s="32">
        <f>España!E191</f>
        <v>104.88</v>
      </c>
      <c r="I191" s="3">
        <f>[1]Aeropuerto!S184</f>
        <v>539108</v>
      </c>
      <c r="J191" s="3">
        <f>SUM([1]Mortalidad!B181:P181)</f>
        <v>374428</v>
      </c>
      <c r="K191" s="19" cm="1">
        <f t="array" ref="K191">_xlfn.XLOOKUP(transformación!$B182,'[1]Indice del consumidor'!$A$2:$A$301,_xlfn.XLOOKUP($C$1,'[1]Indice del consumidor'!$B$1:$Q$1,'[1]Indice del consumidor'!$B$2:$Q$301))</f>
        <v>-7.7</v>
      </c>
      <c r="L191" s="3" cm="1">
        <f t="array" ref="L191">_xlfn.XLOOKUP(transformación!B182,'[1]Total Búsquedas'!$A$5:$A$101,_xlfn.XLOOKUP($C$1,'[1]Total Búsquedas'!$B$2:$Q$2,'[1]Total Búsquedas'!$B$5:$Q$101))</f>
        <v>5249994</v>
      </c>
      <c r="M191" s="3" cm="1">
        <f t="array" ref="M191">_xlfn.XLOOKUP(transformación!B182,'[1]Búsquedas a tres meses'!$A$5:$A$101,_xlfn.XLOOKUP($C$1,'[1]Búsquedas a tres meses'!$B$2:$Q$2,'[1]Búsquedas a tres meses'!$B$5:$Q$101))</f>
        <v>2912011</v>
      </c>
      <c r="N191" s="3" cm="1">
        <f t="array" ref="N191">_xlfn.XLOOKUP(transformación!B182,'[1]Búsquedas a 6 meses'!$A$5:$A$101,_xlfn.XLOOKUP($C$1,'[1]Búsquedas a 6 meses'!$B$2:$Q$2,'[1]Búsquedas a 6 meses'!$B$5:$Q$101))</f>
        <v>4312072</v>
      </c>
      <c r="O191" s="3"/>
      <c r="P191" s="3"/>
    </row>
    <row r="192" spans="1:16" x14ac:dyDescent="0.3">
      <c r="A192" s="2" t="str">
        <f>'Viajeros Hoteles y Apartamet'!A192</f>
        <v>2020</v>
      </c>
      <c r="B192" s="2" t="str">
        <f>'Viajeros Hoteles y Apartamet'!B192</f>
        <v>1</v>
      </c>
      <c r="C192" s="3">
        <f>'Viajeros Hoteles y Apartamet'!C192</f>
        <v>1163521</v>
      </c>
      <c r="D192" s="3" cm="1">
        <f t="array" ref="D192">_xlfn.XLOOKUP(transformación!A183,'[1]Pib Pc'!$A$2:$A$81,_xlfn.XLOOKUP($C$1,'[1]Pib Pc'!B$1:Q$1,'[1]Pib Pc'!$B$2:$Q$81))</f>
        <v>7490</v>
      </c>
      <c r="E192" s="19" cm="1">
        <f t="array" ref="E192">_xlfn.XLOOKUP(transformación!B183,'[1]IPC Armonizado'!$A$2:$A$250,_xlfn.XLOOKUP($C$1,'[1]IPC Armonizado'!$B$1:$R$1,'[1]IPC Armonizado'!$B$2:$R$250))</f>
        <v>105</v>
      </c>
      <c r="F192" s="19" cm="1">
        <f t="array" ref="F192">_xlfn.XLOOKUP(transformación!A183,'[1]Desempleo armonizado'!$A$2:$A$101,_xlfn.XLOOKUP($C$1,'[1]Desempleo armonizado'!$B$1:$Q$1,'[1]Desempleo armonizado'!$B$2:$Q$101))</f>
        <v>6.8</v>
      </c>
      <c r="G192" s="26" t="str" cm="1">
        <f t="array" ref="G192">IFERROR(_xlfn.XLOOKUP(transformación!$B183,[1]Forwarkeys!$B$2:$B$1000,_xlfn.XLOOKUP($C$1,[1]Forwarkeys!$C$1:$BA$1,[1]Forwarkeys!$C$2:$BA$1000)),"-")</f>
        <v>-</v>
      </c>
      <c r="H192" s="32">
        <f>España!E192</f>
        <v>103.42</v>
      </c>
      <c r="I192" s="3">
        <f>[1]Aeropuerto!S185</f>
        <v>449911</v>
      </c>
      <c r="J192" s="3">
        <f>SUM([1]Mortalidad!B182:P182)</f>
        <v>407907</v>
      </c>
      <c r="K192" s="19" cm="1">
        <f t="array" ref="K192">_xlfn.XLOOKUP(transformación!$B183,'[1]Indice del consumidor'!$A$2:$A$301,_xlfn.XLOOKUP($C$1,'[1]Indice del consumidor'!$B$1:$Q$1,'[1]Indice del consumidor'!$B$2:$Q$301))</f>
        <v>-6.5</v>
      </c>
      <c r="L192" s="3" cm="1">
        <f t="array" ref="L192">_xlfn.XLOOKUP(transformación!B183,'[1]Total Búsquedas'!$A$5:$A$101,_xlfn.XLOOKUP($C$1,'[1]Total Búsquedas'!$B$2:$Q$2,'[1]Total Búsquedas'!$B$5:$Q$101))</f>
        <v>8921308</v>
      </c>
      <c r="M192" s="3" cm="1">
        <f t="array" ref="M192">_xlfn.XLOOKUP(transformación!B183,'[1]Búsquedas a tres meses'!$A$5:$A$101,_xlfn.XLOOKUP($C$1,'[1]Búsquedas a tres meses'!$B$2:$Q$2,'[1]Búsquedas a tres meses'!$B$5:$Q$101))</f>
        <v>4407921</v>
      </c>
      <c r="N192" s="3" cm="1">
        <f t="array" ref="N192">_xlfn.XLOOKUP(transformación!B183,'[1]Búsquedas a 6 meses'!$A$5:$A$101,_xlfn.XLOOKUP($C$1,'[1]Búsquedas a 6 meses'!$B$2:$Q$2,'[1]Búsquedas a 6 meses'!$B$5:$Q$101))</f>
        <v>7349170</v>
      </c>
      <c r="O192" s="3"/>
      <c r="P192" s="3"/>
    </row>
    <row r="193" spans="1:16" x14ac:dyDescent="0.3">
      <c r="A193" s="2" t="str">
        <f>'Viajeros Hoteles y Apartamet'!A193</f>
        <v>2020</v>
      </c>
      <c r="B193" s="2" t="str">
        <f>'Viajeros Hoteles y Apartamet'!B193</f>
        <v>2</v>
      </c>
      <c r="C193" s="3">
        <f>'Viajeros Hoteles y Apartamet'!C193</f>
        <v>1499833</v>
      </c>
      <c r="D193" s="3" cm="1">
        <f t="array" ref="D193">_xlfn.XLOOKUP(transformación!A184,'[1]Pib Pc'!$A$2:$A$81,_xlfn.XLOOKUP($C$1,'[1]Pib Pc'!B$1:Q$1,'[1]Pib Pc'!$B$2:$Q$81))</f>
        <v>7490</v>
      </c>
      <c r="E193" s="19" cm="1">
        <f t="array" ref="E193">_xlfn.XLOOKUP(transformación!B184,'[1]IPC Armonizado'!$A$2:$A$250,_xlfn.XLOOKUP($C$1,'[1]IPC Armonizado'!$B$1:$R$1,'[1]IPC Armonizado'!$B$2:$R$250))</f>
        <v>105.22</v>
      </c>
      <c r="F193" s="19" cm="1">
        <f t="array" ref="F193">_xlfn.XLOOKUP(transformación!A184,'[1]Desempleo armonizado'!$A$2:$A$101,_xlfn.XLOOKUP($C$1,'[1]Desempleo armonizado'!$B$1:$Q$1,'[1]Desempleo armonizado'!$B$2:$Q$101))</f>
        <v>6.8</v>
      </c>
      <c r="G193" s="26" t="str" cm="1">
        <f t="array" ref="G193">IFERROR(_xlfn.XLOOKUP(transformación!$B184,[1]Forwarkeys!$B$2:$B$1000,_xlfn.XLOOKUP($C$1,[1]Forwarkeys!$C$1:$BA$1,[1]Forwarkeys!$C$2:$BA$1000)),"-")</f>
        <v>-</v>
      </c>
      <c r="H193" s="32">
        <f>España!E193</f>
        <v>103.36</v>
      </c>
      <c r="I193" s="3">
        <f>[1]Aeropuerto!S186</f>
        <v>517477</v>
      </c>
      <c r="J193" s="3">
        <f>SUM([1]Mortalidad!B183:P183)</f>
        <v>364096</v>
      </c>
      <c r="K193" s="19" cm="1">
        <f t="array" ref="K193">_xlfn.XLOOKUP(transformación!$B184,'[1]Indice del consumidor'!$A$2:$A$301,_xlfn.XLOOKUP($C$1,'[1]Indice del consumidor'!$B$1:$Q$1,'[1]Indice del consumidor'!$B$2:$Q$301))</f>
        <v>-5.8</v>
      </c>
      <c r="L193" s="3" cm="1">
        <f t="array" ref="L193">_xlfn.XLOOKUP(transformación!B184,'[1]Total Búsquedas'!$A$5:$A$101,_xlfn.XLOOKUP($C$1,'[1]Total Búsquedas'!$B$2:$Q$2,'[1]Total Búsquedas'!$B$5:$Q$101))</f>
        <v>7438987</v>
      </c>
      <c r="M193" s="3" cm="1">
        <f t="array" ref="M193">_xlfn.XLOOKUP(transformación!B184,'[1]Búsquedas a tres meses'!$A$5:$A$101,_xlfn.XLOOKUP($C$1,'[1]Búsquedas a tres meses'!$B$2:$Q$2,'[1]Búsquedas a tres meses'!$B$5:$Q$101))</f>
        <v>4347178</v>
      </c>
      <c r="N193" s="3" cm="1">
        <f t="array" ref="N193">_xlfn.XLOOKUP(transformación!B184,'[1]Búsquedas a 6 meses'!$A$5:$A$101,_xlfn.XLOOKUP($C$1,'[1]Búsquedas a 6 meses'!$B$2:$Q$2,'[1]Búsquedas a 6 meses'!$B$5:$Q$101))</f>
        <v>6526763</v>
      </c>
      <c r="O193" s="3"/>
      <c r="P193" s="3"/>
    </row>
    <row r="194" spans="1:16" x14ac:dyDescent="0.3">
      <c r="A194" s="2" t="str">
        <f>'Viajeros Hoteles y Apartamet'!A194</f>
        <v>2020</v>
      </c>
      <c r="B194" s="2" t="str">
        <f>'Viajeros Hoteles y Apartamet'!B194</f>
        <v>3</v>
      </c>
      <c r="C194" s="3">
        <f>'Viajeros Hoteles y Apartamet'!C194</f>
        <v>777616</v>
      </c>
      <c r="D194" s="3" cm="1">
        <f t="array" ref="D194">_xlfn.XLOOKUP(transformación!A185,'[1]Pib Pc'!$A$2:$A$81,_xlfn.XLOOKUP($C$1,'[1]Pib Pc'!B$1:Q$1,'[1]Pib Pc'!$B$2:$Q$81))</f>
        <v>7490</v>
      </c>
      <c r="E194" s="19" cm="1">
        <f t="array" ref="E194">_xlfn.XLOOKUP(transformación!B185,'[1]IPC Armonizado'!$A$2:$A$250,_xlfn.XLOOKUP($C$1,'[1]IPC Armonizado'!$B$1:$R$1,'[1]IPC Armonizado'!$B$2:$R$250))</f>
        <v>105.7</v>
      </c>
      <c r="F194" s="19" cm="1">
        <f t="array" ref="F194">_xlfn.XLOOKUP(transformación!A185,'[1]Desempleo armonizado'!$A$2:$A$101,_xlfn.XLOOKUP($C$1,'[1]Desempleo armonizado'!$B$1:$Q$1,'[1]Desempleo armonizado'!$B$2:$Q$101))</f>
        <v>6.8</v>
      </c>
      <c r="G194" s="26" t="str" cm="1">
        <f t="array" ref="G194">IFERROR(_xlfn.XLOOKUP(transformación!$B185,[1]Forwarkeys!$B$2:$B$1000,_xlfn.XLOOKUP($C$1,[1]Forwarkeys!$C$1:$BA$1,[1]Forwarkeys!$C$2:$BA$1000)),"-")</f>
        <v>-</v>
      </c>
      <c r="H194" s="32">
        <f>España!E194</f>
        <v>103.98</v>
      </c>
      <c r="I194" s="3">
        <f>[1]Aeropuerto!S187</f>
        <v>239680</v>
      </c>
      <c r="J194" s="3">
        <f>SUM([1]Mortalidad!B184:P184)</f>
        <v>452186</v>
      </c>
      <c r="K194" s="19" cm="1">
        <f t="array" ref="K194">_xlfn.XLOOKUP(transformación!$B185,'[1]Indice del consumidor'!$A$2:$A$301,_xlfn.XLOOKUP($C$1,'[1]Indice del consumidor'!$B$1:$Q$1,'[1]Indice del consumidor'!$B$2:$Q$301))</f>
        <v>-11.2</v>
      </c>
      <c r="L194" s="3" cm="1">
        <f t="array" ref="L194">_xlfn.XLOOKUP(transformación!B185,'[1]Total Búsquedas'!$A$5:$A$101,_xlfn.XLOOKUP($C$1,'[1]Total Búsquedas'!$B$2:$Q$2,'[1]Total Búsquedas'!$B$5:$Q$101))</f>
        <v>4295250</v>
      </c>
      <c r="M194" s="3" cm="1">
        <f t="array" ref="M194">_xlfn.XLOOKUP(transformación!B185,'[1]Búsquedas a tres meses'!$A$5:$A$101,_xlfn.XLOOKUP($C$1,'[1]Búsquedas a tres meses'!$B$2:$Q$2,'[1]Búsquedas a tres meses'!$B$5:$Q$101))</f>
        <v>2842346</v>
      </c>
      <c r="N194" s="3" cm="1">
        <f t="array" ref="N194">_xlfn.XLOOKUP(transformación!B185,'[1]Búsquedas a 6 meses'!$A$5:$A$101,_xlfn.XLOOKUP($C$1,'[1]Búsquedas a 6 meses'!$B$2:$Q$2,'[1]Búsquedas a 6 meses'!$B$5:$Q$101))</f>
        <v>3874008</v>
      </c>
      <c r="O194" s="3"/>
      <c r="P194" s="3"/>
    </row>
    <row r="195" spans="1:16" x14ac:dyDescent="0.3">
      <c r="A195" s="2" t="str">
        <f>'Viajeros Hoteles y Apartamet'!A195</f>
        <v>2020</v>
      </c>
      <c r="B195" s="2" t="str">
        <f>'Viajeros Hoteles y Apartamet'!B195</f>
        <v>4</v>
      </c>
      <c r="C195" s="3">
        <f>'Viajeros Hoteles y Apartamet'!C195</f>
        <v>0</v>
      </c>
      <c r="D195" s="3" cm="1">
        <f t="array" ref="D195">_xlfn.XLOOKUP(transformación!A186,'[1]Pib Pc'!$A$2:$A$81,_xlfn.XLOOKUP($C$1,'[1]Pib Pc'!B$1:Q$1,'[1]Pib Pc'!$B$2:$Q$81))</f>
        <v>6910</v>
      </c>
      <c r="E195" s="19" cm="1">
        <f t="array" ref="E195">_xlfn.XLOOKUP(transformación!B186,'[1]IPC Armonizado'!$A$2:$A$250,_xlfn.XLOOKUP($C$1,'[1]IPC Armonizado'!$B$1:$R$1,'[1]IPC Armonizado'!$B$2:$R$250))</f>
        <v>105.93</v>
      </c>
      <c r="F195" s="19" cm="1">
        <f t="array" ref="F195">_xlfn.XLOOKUP(transformación!A186,'[1]Desempleo armonizado'!$A$2:$A$101,_xlfn.XLOOKUP($C$1,'[1]Desempleo armonizado'!$B$1:$Q$1,'[1]Desempleo armonizado'!$B$2:$Q$101))</f>
        <v>6.7</v>
      </c>
      <c r="G195" s="26" t="str" cm="1">
        <f t="array" ref="G195">IFERROR(_xlfn.XLOOKUP(transformación!$B186,[1]Forwarkeys!$B$2:$B$1000,_xlfn.XLOOKUP($C$1,[1]Forwarkeys!$C$1:$BA$1,[1]Forwarkeys!$C$2:$BA$1000)),"-")</f>
        <v>-</v>
      </c>
      <c r="H195" s="32">
        <f>España!E195</f>
        <v>104.35</v>
      </c>
      <c r="I195" s="3">
        <f>[1]Aeropuerto!S188</f>
        <v>1119</v>
      </c>
      <c r="J195" s="3">
        <f>SUM([1]Mortalidad!B185:P185)</f>
        <v>485458</v>
      </c>
      <c r="K195" s="19" cm="1">
        <f t="array" ref="K195">_xlfn.XLOOKUP(transformación!$B186,'[1]Indice del consumidor'!$A$2:$A$301,_xlfn.XLOOKUP($C$1,'[1]Indice del consumidor'!$B$1:$Q$1,'[1]Indice del consumidor'!$B$2:$Q$301))</f>
        <v>-24.7</v>
      </c>
      <c r="L195" s="3" cm="1">
        <f t="array" ref="L195">_xlfn.XLOOKUP(transformación!B186,'[1]Total Búsquedas'!$A$5:$A$101,_xlfn.XLOOKUP($C$1,'[1]Total Búsquedas'!$B$2:$Q$2,'[1]Total Búsquedas'!$B$5:$Q$101))</f>
        <v>1524935</v>
      </c>
      <c r="M195" s="3" cm="1">
        <f t="array" ref="M195">_xlfn.XLOOKUP(transformación!B186,'[1]Búsquedas a tres meses'!$A$5:$A$101,_xlfn.XLOOKUP($C$1,'[1]Búsquedas a tres meses'!$B$2:$Q$2,'[1]Búsquedas a tres meses'!$B$5:$Q$101))</f>
        <v>783912</v>
      </c>
      <c r="N195" s="3" cm="1">
        <f t="array" ref="N195">_xlfn.XLOOKUP(transformación!B186,'[1]Búsquedas a 6 meses'!$A$5:$A$101,_xlfn.XLOOKUP($C$1,'[1]Búsquedas a 6 meses'!$B$2:$Q$2,'[1]Búsquedas a 6 meses'!$B$5:$Q$101))</f>
        <v>1266036</v>
      </c>
      <c r="O195" s="3"/>
      <c r="P195" s="3"/>
    </row>
    <row r="196" spans="1:16" x14ac:dyDescent="0.3">
      <c r="A196" s="2" t="str">
        <f>'Viajeros Hoteles y Apartamet'!A196</f>
        <v>2020</v>
      </c>
      <c r="B196" s="2" t="str">
        <f>'Viajeros Hoteles y Apartamet'!B196</f>
        <v>5</v>
      </c>
      <c r="C196" s="3">
        <f>'Viajeros Hoteles y Apartamet'!C196</f>
        <v>3056</v>
      </c>
      <c r="D196" s="3" cm="1">
        <f t="array" ref="D196">_xlfn.XLOOKUP(transformación!A187,'[1]Pib Pc'!$A$2:$A$81,_xlfn.XLOOKUP($C$1,'[1]Pib Pc'!B$1:Q$1,'[1]Pib Pc'!$B$2:$Q$81))</f>
        <v>6910</v>
      </c>
      <c r="E196" s="19" cm="1">
        <f t="array" ref="E196">_xlfn.XLOOKUP(transformación!B187,'[1]IPC Armonizado'!$A$2:$A$250,_xlfn.XLOOKUP($C$1,'[1]IPC Armonizado'!$B$1:$R$1,'[1]IPC Armonizado'!$B$2:$R$250))</f>
        <v>105.94</v>
      </c>
      <c r="F196" s="19" cm="1">
        <f t="array" ref="F196">_xlfn.XLOOKUP(transformación!A187,'[1]Desempleo armonizado'!$A$2:$A$101,_xlfn.XLOOKUP($C$1,'[1]Desempleo armonizado'!$B$1:$Q$1,'[1]Desempleo armonizado'!$B$2:$Q$101))</f>
        <v>6.7</v>
      </c>
      <c r="G196" s="26" t="str" cm="1">
        <f t="array" ref="G196">IFERROR(_xlfn.XLOOKUP(transformación!$B187,[1]Forwarkeys!$B$2:$B$1000,_xlfn.XLOOKUP($C$1,[1]Forwarkeys!$C$1:$BA$1,[1]Forwarkeys!$C$2:$BA$1000)),"-")</f>
        <v>-</v>
      </c>
      <c r="H196" s="32">
        <f>España!E196</f>
        <v>104.41</v>
      </c>
      <c r="I196" s="3">
        <f>[1]Aeropuerto!S189</f>
        <v>2232</v>
      </c>
      <c r="J196" s="3">
        <f>SUM([1]Mortalidad!B186:P186)</f>
        <v>360486</v>
      </c>
      <c r="K196" s="19" cm="1">
        <f t="array" ref="K196">_xlfn.XLOOKUP(transformación!$B187,'[1]Indice del consumidor'!$A$2:$A$301,_xlfn.XLOOKUP($C$1,'[1]Indice del consumidor'!$B$1:$Q$1,'[1]Indice del consumidor'!$B$2:$Q$301))</f>
        <v>-20.399999999999999</v>
      </c>
      <c r="L196" s="3" cm="1">
        <f t="array" ref="L196">_xlfn.XLOOKUP(transformación!B187,'[1]Total Búsquedas'!$A$5:$A$101,_xlfn.XLOOKUP($C$1,'[1]Total Búsquedas'!$B$2:$Q$2,'[1]Total Búsquedas'!$B$5:$Q$101))</f>
        <v>1546952</v>
      </c>
      <c r="M196" s="3" cm="1">
        <f t="array" ref="M196">_xlfn.XLOOKUP(transformación!B187,'[1]Búsquedas a tres meses'!$A$5:$A$101,_xlfn.XLOOKUP($C$1,'[1]Búsquedas a tres meses'!$B$2:$Q$2,'[1]Búsquedas a tres meses'!$B$5:$Q$101))</f>
        <v>918673</v>
      </c>
      <c r="N196" s="3" cm="1">
        <f t="array" ref="N196">_xlfn.XLOOKUP(transformación!B187,'[1]Búsquedas a 6 meses'!$A$5:$A$101,_xlfn.XLOOKUP($C$1,'[1]Búsquedas a 6 meses'!$B$2:$Q$2,'[1]Búsquedas a 6 meses'!$B$5:$Q$101))</f>
        <v>1264727</v>
      </c>
      <c r="O196" s="3"/>
      <c r="P196" s="3"/>
    </row>
    <row r="197" spans="1:16" x14ac:dyDescent="0.3">
      <c r="A197" s="2" t="str">
        <f>'Viajeros Hoteles y Apartamet'!A197</f>
        <v>2020</v>
      </c>
      <c r="B197" s="2" t="str">
        <f>'Viajeros Hoteles y Apartamet'!B197</f>
        <v>6</v>
      </c>
      <c r="C197" s="3">
        <f>'Viajeros Hoteles y Apartamet'!C197</f>
        <v>95304</v>
      </c>
      <c r="D197" s="3" cm="1">
        <f t="array" ref="D197">_xlfn.XLOOKUP(transformación!A188,'[1]Pib Pc'!$A$2:$A$81,_xlfn.XLOOKUP($C$1,'[1]Pib Pc'!B$1:Q$1,'[1]Pib Pc'!$B$2:$Q$81))</f>
        <v>6910</v>
      </c>
      <c r="E197" s="19" cm="1">
        <f t="array" ref="E197">_xlfn.XLOOKUP(transformación!B188,'[1]IPC Armonizado'!$A$2:$A$250,_xlfn.XLOOKUP($C$1,'[1]IPC Armonizado'!$B$1:$R$1,'[1]IPC Armonizado'!$B$2:$R$250))</f>
        <v>106.31</v>
      </c>
      <c r="F197" s="19" cm="1">
        <f t="array" ref="F197">_xlfn.XLOOKUP(transformación!A188,'[1]Desempleo armonizado'!$A$2:$A$101,_xlfn.XLOOKUP($C$1,'[1]Desempleo armonizado'!$B$1:$Q$1,'[1]Desempleo armonizado'!$B$2:$Q$101))</f>
        <v>6.7</v>
      </c>
      <c r="G197" s="26" t="str" cm="1">
        <f t="array" ref="G197">IFERROR(_xlfn.XLOOKUP(transformación!$B188,[1]Forwarkeys!$B$2:$B$1000,_xlfn.XLOOKUP($C$1,[1]Forwarkeys!$C$1:$BA$1,[1]Forwarkeys!$C$2:$BA$1000)),"-")</f>
        <v>-</v>
      </c>
      <c r="H197" s="32">
        <f>España!E197</f>
        <v>104.87</v>
      </c>
      <c r="I197" s="3">
        <f>[1]Aeropuerto!S190</f>
        <v>26449</v>
      </c>
      <c r="J197" s="3">
        <f>SUM([1]Mortalidad!B187:P187)</f>
        <v>328336</v>
      </c>
      <c r="K197" s="19" cm="1">
        <f t="array" ref="K197">_xlfn.XLOOKUP(transformación!$B188,'[1]Indice del consumidor'!$A$2:$A$301,_xlfn.XLOOKUP($C$1,'[1]Indice del consumidor'!$B$1:$Q$1,'[1]Indice del consumidor'!$B$2:$Q$301))</f>
        <v>-14.2</v>
      </c>
      <c r="L197" s="3" cm="1">
        <f t="array" ref="L197">_xlfn.XLOOKUP(transformación!B188,'[1]Total Búsquedas'!$A$5:$A$101,_xlfn.XLOOKUP($C$1,'[1]Total Búsquedas'!$B$2:$Q$2,'[1]Total Búsquedas'!$B$5:$Q$101))</f>
        <v>2479008</v>
      </c>
      <c r="M197" s="3" cm="1">
        <f t="array" ref="M197">_xlfn.XLOOKUP(transformación!B188,'[1]Búsquedas a tres meses'!$A$5:$A$101,_xlfn.XLOOKUP($C$1,'[1]Búsquedas a tres meses'!$B$2:$Q$2,'[1]Búsquedas a tres meses'!$B$5:$Q$101))</f>
        <v>1781462</v>
      </c>
      <c r="N197" s="3" cm="1">
        <f t="array" ref="N197">_xlfn.XLOOKUP(transformación!B188,'[1]Búsquedas a 6 meses'!$A$5:$A$101,_xlfn.XLOOKUP($C$1,'[1]Búsquedas a 6 meses'!$B$2:$Q$2,'[1]Búsquedas a 6 meses'!$B$5:$Q$101))</f>
        <v>2112626</v>
      </c>
      <c r="O197" s="3"/>
      <c r="P197" s="3"/>
    </row>
    <row r="198" spans="1:16" x14ac:dyDescent="0.3">
      <c r="A198" s="2" t="str">
        <f>'Viajeros Hoteles y Apartamet'!A198</f>
        <v>2020</v>
      </c>
      <c r="B198" s="2" t="str">
        <f>'Viajeros Hoteles y Apartamet'!B198</f>
        <v>7</v>
      </c>
      <c r="C198" s="3">
        <f>'Viajeros Hoteles y Apartamet'!C198</f>
        <v>994313</v>
      </c>
      <c r="D198" s="3" cm="1">
        <f t="array" ref="D198">_xlfn.XLOOKUP(transformación!A189,'[1]Pib Pc'!$A$2:$A$81,_xlfn.XLOOKUP($C$1,'[1]Pib Pc'!B$1:Q$1,'[1]Pib Pc'!$B$2:$Q$81))</f>
        <v>7630</v>
      </c>
      <c r="E198" s="19" cm="1">
        <f t="array" ref="E198">_xlfn.XLOOKUP(transformación!B189,'[1]IPC Armonizado'!$A$2:$A$250,_xlfn.XLOOKUP($C$1,'[1]IPC Armonizado'!$B$1:$R$1,'[1]IPC Armonizado'!$B$2:$R$250))</f>
        <v>106.06</v>
      </c>
      <c r="F198" s="19" cm="1">
        <f t="array" ref="F198">_xlfn.XLOOKUP(transformación!A189,'[1]Desempleo armonizado'!$A$2:$A$101,_xlfn.XLOOKUP($C$1,'[1]Desempleo armonizado'!$B$1:$Q$1,'[1]Desempleo armonizado'!$B$2:$Q$101))</f>
        <v>7.6</v>
      </c>
      <c r="G198" s="26" t="str" cm="1">
        <f t="array" ref="G198">IFERROR(_xlfn.XLOOKUP(transformación!$B189,[1]Forwarkeys!$B$2:$B$1000,_xlfn.XLOOKUP($C$1,[1]Forwarkeys!$C$1:$BA$1,[1]Forwarkeys!$C$2:$BA$1000)),"-")</f>
        <v>-</v>
      </c>
      <c r="H198" s="32">
        <f>España!E198</f>
        <v>103.23</v>
      </c>
      <c r="I198" s="3">
        <f>[1]Aeropuerto!S191</f>
        <v>301349</v>
      </c>
      <c r="J198" s="3">
        <f>SUM([1]Mortalidad!B188:P188)</f>
        <v>338749</v>
      </c>
      <c r="K198" s="19" cm="1">
        <f t="array" ref="K198">_xlfn.XLOOKUP(transformación!$B189,'[1]Indice del consumidor'!$A$2:$A$301,_xlfn.XLOOKUP($C$1,'[1]Indice del consumidor'!$B$1:$Q$1,'[1]Indice del consumidor'!$B$2:$Q$301))</f>
        <v>-14.3</v>
      </c>
      <c r="L198" s="3" cm="1">
        <f t="array" ref="L198">_xlfn.XLOOKUP(transformación!B189,'[1]Total Búsquedas'!$A$5:$A$101,_xlfn.XLOOKUP($C$1,'[1]Total Búsquedas'!$B$2:$Q$2,'[1]Total Búsquedas'!$B$5:$Q$101))</f>
        <v>3003014</v>
      </c>
      <c r="M198" s="3" cm="1">
        <f t="array" ref="M198">_xlfn.XLOOKUP(transformación!B189,'[1]Búsquedas a tres meses'!$A$5:$A$101,_xlfn.XLOOKUP($C$1,'[1]Búsquedas a tres meses'!$B$2:$Q$2,'[1]Búsquedas a tres meses'!$B$5:$Q$101))</f>
        <v>2312600</v>
      </c>
      <c r="N198" s="3" cm="1">
        <f t="array" ref="N198">_xlfn.XLOOKUP(transformación!B189,'[1]Búsquedas a 6 meses'!$A$5:$A$101,_xlfn.XLOOKUP($C$1,'[1]Búsquedas a 6 meses'!$B$2:$Q$2,'[1]Búsquedas a 6 meses'!$B$5:$Q$101))</f>
        <v>2549023</v>
      </c>
      <c r="O198" s="3"/>
      <c r="P198" s="3"/>
    </row>
    <row r="199" spans="1:16" x14ac:dyDescent="0.3">
      <c r="A199" s="2" t="str">
        <f>'Viajeros Hoteles y Apartamet'!A199</f>
        <v>2020</v>
      </c>
      <c r="B199" s="2" t="str">
        <f>'Viajeros Hoteles y Apartamet'!B199</f>
        <v>8</v>
      </c>
      <c r="C199" s="3">
        <f>'Viajeros Hoteles y Apartamet'!C199</f>
        <v>1609201</v>
      </c>
      <c r="D199" s="3" cm="1">
        <f t="array" ref="D199">_xlfn.XLOOKUP(transformación!A190,'[1]Pib Pc'!$A$2:$A$81,_xlfn.XLOOKUP($C$1,'[1]Pib Pc'!B$1:Q$1,'[1]Pib Pc'!$B$2:$Q$81))</f>
        <v>7630</v>
      </c>
      <c r="E199" s="19" cm="1">
        <f t="array" ref="E199">_xlfn.XLOOKUP(transformación!B190,'[1]IPC Armonizado'!$A$2:$A$250,_xlfn.XLOOKUP($C$1,'[1]IPC Armonizado'!$B$1:$R$1,'[1]IPC Armonizado'!$B$2:$R$250))</f>
        <v>105.69</v>
      </c>
      <c r="F199" s="19" cm="1">
        <f t="array" ref="F199">_xlfn.XLOOKUP(transformación!A190,'[1]Desempleo armonizado'!$A$2:$A$101,_xlfn.XLOOKUP($C$1,'[1]Desempleo armonizado'!$B$1:$Q$1,'[1]Desempleo armonizado'!$B$2:$Q$101))</f>
        <v>7.6</v>
      </c>
      <c r="G199" s="26" t="str" cm="1">
        <f t="array" ref="G199">IFERROR(_xlfn.XLOOKUP(transformación!$B190,[1]Forwarkeys!$B$2:$B$1000,_xlfn.XLOOKUP($C$1,[1]Forwarkeys!$C$1:$BA$1,[1]Forwarkeys!$C$2:$BA$1000)),"-")</f>
        <v>-</v>
      </c>
      <c r="H199" s="32">
        <f>España!E199</f>
        <v>103.23</v>
      </c>
      <c r="I199" s="3">
        <f>[1]Aeropuerto!S192</f>
        <v>283093</v>
      </c>
      <c r="J199" s="3">
        <f>SUM([1]Mortalidad!B189:P189)</f>
        <v>348586</v>
      </c>
      <c r="K199" s="19" cm="1">
        <f t="array" ref="K199">_xlfn.XLOOKUP(transformación!$B190,'[1]Indice del consumidor'!$A$2:$A$301,_xlfn.XLOOKUP($C$1,'[1]Indice del consumidor'!$B$1:$Q$1,'[1]Indice del consumidor'!$B$2:$Q$301))</f>
        <v>-14.5</v>
      </c>
      <c r="L199" s="3" cm="1">
        <f t="array" ref="L199">_xlfn.XLOOKUP(transformación!B190,'[1]Total Búsquedas'!$A$5:$A$101,_xlfn.XLOOKUP($C$1,'[1]Total Búsquedas'!$B$2:$Q$2,'[1]Total Búsquedas'!$B$5:$Q$101))</f>
        <v>2272797</v>
      </c>
      <c r="M199" s="3" cm="1">
        <f t="array" ref="M199">_xlfn.XLOOKUP(transformación!B190,'[1]Búsquedas a tres meses'!$A$5:$A$101,_xlfn.XLOOKUP($C$1,'[1]Búsquedas a tres meses'!$B$2:$Q$2,'[1]Búsquedas a tres meses'!$B$5:$Q$101))</f>
        <v>1504972</v>
      </c>
      <c r="N199" s="3" cm="1">
        <f t="array" ref="N199">_xlfn.XLOOKUP(transformación!B190,'[1]Búsquedas a 6 meses'!$A$5:$A$101,_xlfn.XLOOKUP($C$1,'[1]Búsquedas a 6 meses'!$B$2:$Q$2,'[1]Búsquedas a 6 meses'!$B$5:$Q$101))</f>
        <v>1769978</v>
      </c>
      <c r="O199" s="3"/>
      <c r="P199" s="3"/>
    </row>
    <row r="200" spans="1:16" x14ac:dyDescent="0.3">
      <c r="A200" s="2" t="str">
        <f>'Viajeros Hoteles y Apartamet'!A200</f>
        <v>2020</v>
      </c>
      <c r="B200" s="2" t="str">
        <f>'Viajeros Hoteles y Apartamet'!B200</f>
        <v>9</v>
      </c>
      <c r="C200" s="3">
        <f>'Viajeros Hoteles y Apartamet'!C200</f>
        <v>606081</v>
      </c>
      <c r="D200" s="3" cm="1">
        <f t="array" ref="D200">_xlfn.XLOOKUP(transformación!A191,'[1]Pib Pc'!$A$2:$A$81,_xlfn.XLOOKUP($C$1,'[1]Pib Pc'!B$1:Q$1,'[1]Pib Pc'!$B$2:$Q$81))</f>
        <v>7630</v>
      </c>
      <c r="E200" s="19" cm="1">
        <f t="array" ref="E200">_xlfn.XLOOKUP(transformación!B191,'[1]IPC Armonizado'!$A$2:$A$250,_xlfn.XLOOKUP($C$1,'[1]IPC Armonizado'!$B$1:$R$1,'[1]IPC Armonizado'!$B$2:$R$250))</f>
        <v>105.73</v>
      </c>
      <c r="F200" s="19" cm="1">
        <f t="array" ref="F200">_xlfn.XLOOKUP(transformación!A191,'[1]Desempleo armonizado'!$A$2:$A$101,_xlfn.XLOOKUP($C$1,'[1]Desempleo armonizado'!$B$1:$Q$1,'[1]Desempleo armonizado'!$B$2:$Q$101))</f>
        <v>7.6</v>
      </c>
      <c r="G200" s="26" t="str" cm="1">
        <f t="array" ref="G200">IFERROR(_xlfn.XLOOKUP(transformación!$B191,[1]Forwarkeys!$B$2:$B$1000,_xlfn.XLOOKUP($C$1,[1]Forwarkeys!$C$1:$BA$1,[1]Forwarkeys!$C$2:$BA$1000)),"-")</f>
        <v>-</v>
      </c>
      <c r="H200" s="32">
        <f>España!E200</f>
        <v>103.69</v>
      </c>
      <c r="I200" s="3">
        <f>[1]Aeropuerto!S193</f>
        <v>161715</v>
      </c>
      <c r="J200" s="3">
        <f>SUM([1]Mortalidad!B190:P190)</f>
        <v>340771</v>
      </c>
      <c r="K200" s="19" cm="1">
        <f t="array" ref="K200">_xlfn.XLOOKUP(transformación!$B191,'[1]Indice del consumidor'!$A$2:$A$301,_xlfn.XLOOKUP($C$1,'[1]Indice del consumidor'!$B$1:$Q$1,'[1]Indice del consumidor'!$B$2:$Q$301))</f>
        <v>-13.7</v>
      </c>
      <c r="L200" s="3" cm="1">
        <f t="array" ref="L200">_xlfn.XLOOKUP(transformación!B191,'[1]Total Búsquedas'!$A$5:$A$101,_xlfn.XLOOKUP($C$1,'[1]Total Búsquedas'!$B$2:$Q$2,'[1]Total Búsquedas'!$B$5:$Q$101))</f>
        <v>2004588</v>
      </c>
      <c r="M200" s="3" cm="1">
        <f t="array" ref="M200">_xlfn.XLOOKUP(transformación!B191,'[1]Búsquedas a tres meses'!$A$5:$A$101,_xlfn.XLOOKUP($C$1,'[1]Búsquedas a tres meses'!$B$2:$Q$2,'[1]Búsquedas a tres meses'!$B$5:$Q$101))</f>
        <v>1343928</v>
      </c>
      <c r="N200" s="3" cm="1">
        <f t="array" ref="N200">_xlfn.XLOOKUP(transformación!B191,'[1]Búsquedas a 6 meses'!$A$5:$A$101,_xlfn.XLOOKUP($C$1,'[1]Búsquedas a 6 meses'!$B$2:$Q$2,'[1]Búsquedas a 6 meses'!$B$5:$Q$101))</f>
        <v>1576316</v>
      </c>
      <c r="O200" s="3"/>
      <c r="P200" s="3"/>
    </row>
    <row r="201" spans="1:16" x14ac:dyDescent="0.3">
      <c r="A201" s="2" t="str">
        <f>'Viajeros Hoteles y Apartamet'!A201</f>
        <v>2020</v>
      </c>
      <c r="B201" s="2" t="str">
        <f>'Viajeros Hoteles y Apartamet'!B201</f>
        <v>10</v>
      </c>
      <c r="C201" s="3">
        <f>'Viajeros Hoteles y Apartamet'!C201</f>
        <v>344813</v>
      </c>
      <c r="D201" s="3" cm="1">
        <f t="array" ref="D201">_xlfn.XLOOKUP(transformación!A192,'[1]Pib Pc'!$A$2:$A$81,_xlfn.XLOOKUP($C$1,'[1]Pib Pc'!B$1:Q$1,'[1]Pib Pc'!$B$2:$Q$81))</f>
        <v>8030</v>
      </c>
      <c r="E201" s="19" cm="1">
        <f t="array" ref="E201">_xlfn.XLOOKUP(transformación!B192,'[1]IPC Armonizado'!$A$2:$A$250,_xlfn.XLOOKUP($C$1,'[1]IPC Armonizado'!$B$1:$R$1,'[1]IPC Armonizado'!$B$2:$R$250))</f>
        <v>105.92</v>
      </c>
      <c r="F201" s="19" cm="1">
        <f t="array" ref="F201">_xlfn.XLOOKUP(transformación!A192,'[1]Desempleo armonizado'!$A$2:$A$101,_xlfn.XLOOKUP($C$1,'[1]Desempleo armonizado'!$B$1:$Q$1,'[1]Desempleo armonizado'!$B$2:$Q$101))</f>
        <v>7.3</v>
      </c>
      <c r="G201" s="26" t="str" cm="1">
        <f t="array" ref="G201">IFERROR(_xlfn.XLOOKUP(transformación!$B192,[1]Forwarkeys!$B$2:$B$1000,_xlfn.XLOOKUP($C$1,[1]Forwarkeys!$C$1:$BA$1,[1]Forwarkeys!$C$2:$BA$1000)),"-")</f>
        <v>-</v>
      </c>
      <c r="H201" s="32">
        <f>España!E201</f>
        <v>104.01</v>
      </c>
      <c r="I201" s="3">
        <f>[1]Aeropuerto!S194</f>
        <v>148594</v>
      </c>
      <c r="J201" s="3">
        <f>SUM([1]Mortalidad!B191:P191)</f>
        <v>397938</v>
      </c>
      <c r="K201" s="19" cm="1">
        <f t="array" ref="K201">_xlfn.XLOOKUP(transformación!$B192,'[1]Indice del consumidor'!$A$2:$A$301,_xlfn.XLOOKUP($C$1,'[1]Indice del consumidor'!$B$1:$Q$1,'[1]Indice del consumidor'!$B$2:$Q$301))</f>
        <v>-16.3</v>
      </c>
      <c r="L201" s="3" cm="1">
        <f t="array" ref="L201">_xlfn.XLOOKUP(transformación!B192,'[1]Total Búsquedas'!$A$5:$A$101,_xlfn.XLOOKUP($C$1,'[1]Total Búsquedas'!$B$2:$Q$2,'[1]Total Búsquedas'!$B$5:$Q$101))</f>
        <v>1769193</v>
      </c>
      <c r="M201" s="3" cm="1">
        <f t="array" ref="M201">_xlfn.XLOOKUP(transformación!B192,'[1]Búsquedas a tres meses'!$A$5:$A$101,_xlfn.XLOOKUP($C$1,'[1]Búsquedas a tres meses'!$B$2:$Q$2,'[1]Búsquedas a tres meses'!$B$5:$Q$101))</f>
        <v>1186911</v>
      </c>
      <c r="N201" s="3" cm="1">
        <f t="array" ref="N201">_xlfn.XLOOKUP(transformación!B192,'[1]Búsquedas a 6 meses'!$A$5:$A$101,_xlfn.XLOOKUP($C$1,'[1]Búsquedas a 6 meses'!$B$2:$Q$2,'[1]Búsquedas a 6 meses'!$B$5:$Q$101))</f>
        <v>1420676</v>
      </c>
      <c r="O201" s="3"/>
      <c r="P201" s="3"/>
    </row>
    <row r="202" spans="1:16" x14ac:dyDescent="0.3">
      <c r="A202" s="2" t="str">
        <f>'Viajeros Hoteles y Apartamet'!A202</f>
        <v>2020</v>
      </c>
      <c r="B202" s="2" t="str">
        <f>'Viajeros Hoteles y Apartamet'!B202</f>
        <v>11</v>
      </c>
      <c r="C202" s="3">
        <f>'Viajeros Hoteles y Apartamet'!C202</f>
        <v>113383</v>
      </c>
      <c r="D202" s="3" cm="1">
        <f t="array" ref="D202">_xlfn.XLOOKUP(transformación!A193,'[1]Pib Pc'!$A$2:$A$81,_xlfn.XLOOKUP($C$1,'[1]Pib Pc'!B$1:Q$1,'[1]Pib Pc'!$B$2:$Q$81))</f>
        <v>8030</v>
      </c>
      <c r="E202" s="19" cm="1">
        <f t="array" ref="E202">_xlfn.XLOOKUP(transformación!B193,'[1]IPC Armonizado'!$A$2:$A$250,_xlfn.XLOOKUP($C$1,'[1]IPC Armonizado'!$B$1:$R$1,'[1]IPC Armonizado'!$B$2:$R$250))</f>
        <v>105.63</v>
      </c>
      <c r="F202" s="19" cm="1">
        <f t="array" ref="F202">_xlfn.XLOOKUP(transformación!A193,'[1]Desempleo armonizado'!$A$2:$A$101,_xlfn.XLOOKUP($C$1,'[1]Desempleo armonizado'!$B$1:$Q$1,'[1]Desempleo armonizado'!$B$2:$Q$101))</f>
        <v>7.3</v>
      </c>
      <c r="G202" s="26" t="str" cm="1">
        <f t="array" ref="G202">IFERROR(_xlfn.XLOOKUP(transformación!$B193,[1]Forwarkeys!$B$2:$B$1000,_xlfn.XLOOKUP($C$1,[1]Forwarkeys!$C$1:$BA$1,[1]Forwarkeys!$C$2:$BA$1000)),"-")</f>
        <v>-</v>
      </c>
      <c r="H202" s="32">
        <f>España!E202</f>
        <v>104.12</v>
      </c>
      <c r="I202" s="3">
        <f>[1]Aeropuerto!S195</f>
        <v>59224</v>
      </c>
      <c r="J202" s="3">
        <f>SUM([1]Mortalidad!B192:P192)</f>
        <v>461678</v>
      </c>
      <c r="K202" s="19" cm="1">
        <f t="array" ref="K202">_xlfn.XLOOKUP(transformación!$B193,'[1]Indice del consumidor'!$A$2:$A$301,_xlfn.XLOOKUP($C$1,'[1]Indice del consumidor'!$B$1:$Q$1,'[1]Indice del consumidor'!$B$2:$Q$301))</f>
        <v>-18.600000000000001</v>
      </c>
      <c r="L202" s="3" cm="1">
        <f t="array" ref="L202">_xlfn.XLOOKUP(transformación!B193,'[1]Total Búsquedas'!$A$5:$A$101,_xlfn.XLOOKUP($C$1,'[1]Total Búsquedas'!$B$2:$Q$2,'[1]Total Búsquedas'!$B$5:$Q$101))</f>
        <v>1839432</v>
      </c>
      <c r="M202" s="3" cm="1">
        <f t="array" ref="M202">_xlfn.XLOOKUP(transformación!B193,'[1]Búsquedas a tres meses'!$A$5:$A$101,_xlfn.XLOOKUP($C$1,'[1]Búsquedas a tres meses'!$B$2:$Q$2,'[1]Búsquedas a tres meses'!$B$5:$Q$101))</f>
        <v>1050149</v>
      </c>
      <c r="N202" s="3" cm="1">
        <f t="array" ref="N202">_xlfn.XLOOKUP(transformación!B193,'[1]Búsquedas a 6 meses'!$A$5:$A$101,_xlfn.XLOOKUP($C$1,'[1]Búsquedas a 6 meses'!$B$2:$Q$2,'[1]Búsquedas a 6 meses'!$B$5:$Q$101))</f>
        <v>1441656</v>
      </c>
      <c r="O202" s="3"/>
      <c r="P202" s="3"/>
    </row>
    <row r="203" spans="1:16" x14ac:dyDescent="0.3">
      <c r="A203" s="2" t="str">
        <f>'Viajeros Hoteles y Apartamet'!A203</f>
        <v>2020</v>
      </c>
      <c r="B203" s="2" t="str">
        <f>'Viajeros Hoteles y Apartamet'!B203</f>
        <v>12</v>
      </c>
      <c r="C203" s="3">
        <f>'Viajeros Hoteles y Apartamet'!C203</f>
        <v>135571</v>
      </c>
      <c r="D203" s="3" cm="1">
        <f t="array" ref="D203">_xlfn.XLOOKUP(transformación!A194,'[1]Pib Pc'!$A$2:$A$81,_xlfn.XLOOKUP($C$1,'[1]Pib Pc'!B$1:Q$1,'[1]Pib Pc'!$B$2:$Q$81))</f>
        <v>8030</v>
      </c>
      <c r="E203" s="19" cm="1">
        <f t="array" ref="E203">_xlfn.XLOOKUP(transformación!B194,'[1]IPC Armonizado'!$A$2:$A$250,_xlfn.XLOOKUP($C$1,'[1]IPC Armonizado'!$B$1:$R$1,'[1]IPC Armonizado'!$B$2:$R$250))</f>
        <v>105.97</v>
      </c>
      <c r="F203" s="19" cm="1">
        <f t="array" ref="F203">_xlfn.XLOOKUP(transformación!A194,'[1]Desempleo armonizado'!$A$2:$A$101,_xlfn.XLOOKUP($C$1,'[1]Desempleo armonizado'!$B$1:$Q$1,'[1]Desempleo armonizado'!$B$2:$Q$101))</f>
        <v>7.3</v>
      </c>
      <c r="G203" s="26" t="str" cm="1">
        <f t="array" ref="G203">IFERROR(_xlfn.XLOOKUP(transformación!$B194,[1]Forwarkeys!$B$2:$B$1000,_xlfn.XLOOKUP($C$1,[1]Forwarkeys!$C$1:$BA$1,[1]Forwarkeys!$C$2:$BA$1000)),"-")</f>
        <v>-</v>
      </c>
      <c r="H203" s="32">
        <f>España!E203</f>
        <v>104.28</v>
      </c>
      <c r="I203" s="3">
        <f>[1]Aeropuerto!S196</f>
        <v>94525</v>
      </c>
      <c r="J203" s="3">
        <f>SUM([1]Mortalidad!B193:P193)</f>
        <v>478018</v>
      </c>
      <c r="K203" s="19" cm="1">
        <f t="array" ref="K203">_xlfn.XLOOKUP(transformación!$B194,'[1]Indice del consumidor'!$A$2:$A$301,_xlfn.XLOOKUP($C$1,'[1]Indice del consumidor'!$B$1:$Q$1,'[1]Indice del consumidor'!$B$2:$Q$301))</f>
        <v>-14.1</v>
      </c>
      <c r="L203" s="3" cm="1">
        <f t="array" ref="L203">_xlfn.XLOOKUP(transformación!B194,'[1]Total Búsquedas'!$A$5:$A$101,_xlfn.XLOOKUP($C$1,'[1]Total Búsquedas'!$B$2:$Q$2,'[1]Total Búsquedas'!$B$5:$Q$101))</f>
        <v>1959965</v>
      </c>
      <c r="M203" s="3" cm="1">
        <f t="array" ref="M203">_xlfn.XLOOKUP(transformación!B194,'[1]Búsquedas a tres meses'!$A$5:$A$101,_xlfn.XLOOKUP($C$1,'[1]Búsquedas a tres meses'!$B$2:$Q$2,'[1]Búsquedas a tres meses'!$B$5:$Q$101))</f>
        <v>1101925</v>
      </c>
      <c r="N203" s="3" cm="1">
        <f t="array" ref="N203">_xlfn.XLOOKUP(transformación!B194,'[1]Búsquedas a 6 meses'!$A$5:$A$101,_xlfn.XLOOKUP($C$1,'[1]Búsquedas a 6 meses'!$B$2:$Q$2,'[1]Búsquedas a 6 meses'!$B$5:$Q$101))</f>
        <v>1577908</v>
      </c>
      <c r="O203" s="3"/>
      <c r="P203" s="3"/>
    </row>
    <row r="204" spans="1:16" x14ac:dyDescent="0.3">
      <c r="A204" s="2" t="str">
        <f>'Viajeros Hoteles y Apartamet'!A204</f>
        <v>2021</v>
      </c>
      <c r="B204" s="2" t="str">
        <f>'Viajeros Hoteles y Apartamet'!B204</f>
        <v>1</v>
      </c>
      <c r="C204" s="3">
        <f>'Viajeros Hoteles y Apartamet'!C204</f>
        <v>135756</v>
      </c>
      <c r="D204" s="3" cm="1">
        <f t="array" ref="D204">_xlfn.XLOOKUP(transformación!A195,'[1]Pib Pc'!$A$2:$A$81,_xlfn.XLOOKUP($C$1,'[1]Pib Pc'!B$1:Q$1,'[1]Pib Pc'!$B$2:$Q$81))</f>
        <v>7620</v>
      </c>
      <c r="E204" s="19" cm="1">
        <f t="array" ref="E204">_xlfn.XLOOKUP(transformación!B195,'[1]IPC Armonizado'!$A$2:$A$250,_xlfn.XLOOKUP($C$1,'[1]IPC Armonizado'!$B$1:$R$1,'[1]IPC Armonizado'!$B$2:$R$250))</f>
        <v>106.27</v>
      </c>
      <c r="F204" s="19" cm="1">
        <f t="array" ref="F204">_xlfn.XLOOKUP(transformación!A195,'[1]Desempleo armonizado'!$A$2:$A$101,_xlfn.XLOOKUP($C$1,'[1]Desempleo armonizado'!$B$1:$Q$1,'[1]Desempleo armonizado'!$B$2:$Q$101))</f>
        <v>7.8</v>
      </c>
      <c r="G204" s="26" t="str" cm="1">
        <f t="array" ref="G204">IFERROR(_xlfn.XLOOKUP(transformación!$B195,[1]Forwarkeys!$B$2:$B$1000,_xlfn.XLOOKUP($C$1,[1]Forwarkeys!$C$1:$BA$1,[1]Forwarkeys!$C$2:$BA$1000)),"-")</f>
        <v>-</v>
      </c>
      <c r="H204" s="32">
        <f>España!E204</f>
        <v>103.87</v>
      </c>
      <c r="I204" s="3">
        <f>[1]Aeropuerto!S197</f>
        <v>56377</v>
      </c>
      <c r="J204" s="3">
        <f>SUM([1]Mortalidad!B194:P194)</f>
        <v>505511</v>
      </c>
      <c r="K204" s="19" cm="1">
        <f t="array" ref="K204">_xlfn.XLOOKUP(transformación!$B195,'[1]Indice del consumidor'!$A$2:$A$301,_xlfn.XLOOKUP($C$1,'[1]Indice del consumidor'!$B$1:$Q$1,'[1]Indice del consumidor'!$B$2:$Q$301))</f>
        <v>-14.6</v>
      </c>
      <c r="L204" s="3" cm="1">
        <f t="array" ref="L204">_xlfn.XLOOKUP(transformación!B195,'[1]Total Búsquedas'!$A$5:$A$101,_xlfn.XLOOKUP($C$1,'[1]Total Búsquedas'!$B$2:$Q$2,'[1]Total Búsquedas'!$B$5:$Q$101))</f>
        <v>1708520</v>
      </c>
      <c r="M204" s="3" cm="1">
        <f t="array" ref="M204">_xlfn.XLOOKUP(transformación!B195,'[1]Búsquedas a tres meses'!$A$5:$A$101,_xlfn.XLOOKUP($C$1,'[1]Búsquedas a tres meses'!$B$2:$Q$2,'[1]Búsquedas a tres meses'!$B$5:$Q$101))</f>
        <v>878289</v>
      </c>
      <c r="N204" s="3" cm="1">
        <f t="array" ref="N204">_xlfn.XLOOKUP(transformación!B195,'[1]Búsquedas a 6 meses'!$A$5:$A$101,_xlfn.XLOOKUP($C$1,'[1]Búsquedas a 6 meses'!$B$2:$Q$2,'[1]Búsquedas a 6 meses'!$B$5:$Q$101))</f>
        <v>1306705</v>
      </c>
      <c r="O204" s="3"/>
      <c r="P204" s="3"/>
    </row>
    <row r="205" spans="1:16" x14ac:dyDescent="0.3">
      <c r="A205" s="2" t="str">
        <f>'Viajeros Hoteles y Apartamet'!A205</f>
        <v>2021</v>
      </c>
      <c r="B205" s="2" t="str">
        <f>'Viajeros Hoteles y Apartamet'!B205</f>
        <v>2</v>
      </c>
      <c r="C205" s="3">
        <f>'Viajeros Hoteles y Apartamet'!C205</f>
        <v>115480</v>
      </c>
      <c r="D205" s="3" cm="1">
        <f t="array" ref="D205">_xlfn.XLOOKUP(transformación!A196,'[1]Pib Pc'!$A$2:$A$81,_xlfn.XLOOKUP($C$1,'[1]Pib Pc'!B$1:Q$1,'[1]Pib Pc'!$B$2:$Q$81))</f>
        <v>7620</v>
      </c>
      <c r="E205" s="19" cm="1">
        <f t="array" ref="E205">_xlfn.XLOOKUP(transformación!B196,'[1]IPC Armonizado'!$A$2:$A$250,_xlfn.XLOOKUP($C$1,'[1]IPC Armonizado'!$B$1:$R$1,'[1]IPC Armonizado'!$B$2:$R$250))</f>
        <v>106.55</v>
      </c>
      <c r="F205" s="19" cm="1">
        <f t="array" ref="F205">_xlfn.XLOOKUP(transformación!A196,'[1]Desempleo armonizado'!$A$2:$A$101,_xlfn.XLOOKUP($C$1,'[1]Desempleo armonizado'!$B$1:$Q$1,'[1]Desempleo armonizado'!$B$2:$Q$101))</f>
        <v>7.8</v>
      </c>
      <c r="G205" s="26" t="str" cm="1">
        <f t="array" ref="G205">IFERROR(_xlfn.XLOOKUP(transformación!$B196,[1]Forwarkeys!$B$2:$B$1000,_xlfn.XLOOKUP($C$1,[1]Forwarkeys!$C$1:$BA$1,[1]Forwarkeys!$C$2:$BA$1000)),"-")</f>
        <v>-</v>
      </c>
      <c r="H205" s="32">
        <f>España!E205</f>
        <v>103.27</v>
      </c>
      <c r="I205" s="3">
        <f>[1]Aeropuerto!S198</f>
        <v>38258</v>
      </c>
      <c r="J205" s="3">
        <f>SUM([1]Mortalidad!B195:P195)</f>
        <v>402556</v>
      </c>
      <c r="K205" s="19" cm="1">
        <f t="array" ref="K205">_xlfn.XLOOKUP(transformación!$B196,'[1]Indice del consumidor'!$A$2:$A$301,_xlfn.XLOOKUP($C$1,'[1]Indice del consumidor'!$B$1:$Q$1,'[1]Indice del consumidor'!$B$2:$Q$301))</f>
        <v>-13.9</v>
      </c>
      <c r="L205" s="3" cm="1">
        <f t="array" ref="L205">_xlfn.XLOOKUP(transformación!B196,'[1]Total Búsquedas'!$A$5:$A$101,_xlfn.XLOOKUP($C$1,'[1]Total Búsquedas'!$B$2:$Q$2,'[1]Total Búsquedas'!$B$5:$Q$101))</f>
        <v>1539930</v>
      </c>
      <c r="M205" s="3" cm="1">
        <f t="array" ref="M205">_xlfn.XLOOKUP(transformación!B196,'[1]Búsquedas a tres meses'!$A$5:$A$101,_xlfn.XLOOKUP($C$1,'[1]Búsquedas a tres meses'!$B$2:$Q$2,'[1]Búsquedas a tres meses'!$B$5:$Q$101))</f>
        <v>871060</v>
      </c>
      <c r="N205" s="3" cm="1">
        <f t="array" ref="N205">_xlfn.XLOOKUP(transformación!B196,'[1]Búsquedas a 6 meses'!$A$5:$A$101,_xlfn.XLOOKUP($C$1,'[1]Búsquedas a 6 meses'!$B$2:$Q$2,'[1]Búsquedas a 6 meses'!$B$5:$Q$101))</f>
        <v>1278431</v>
      </c>
      <c r="O205" s="3"/>
      <c r="P205" s="3"/>
    </row>
    <row r="206" spans="1:16" x14ac:dyDescent="0.3">
      <c r="A206" s="2" t="str">
        <f>'Viajeros Hoteles y Apartamet'!A206</f>
        <v>2021</v>
      </c>
      <c r="B206" s="2" t="str">
        <f>'Viajeros Hoteles y Apartamet'!B206</f>
        <v>3</v>
      </c>
      <c r="C206" s="3">
        <f>'Viajeros Hoteles y Apartamet'!C206</f>
        <v>194323</v>
      </c>
      <c r="D206" s="3" cm="1">
        <f t="array" ref="D206">_xlfn.XLOOKUP(transformación!A197,'[1]Pib Pc'!$A$2:$A$81,_xlfn.XLOOKUP($C$1,'[1]Pib Pc'!B$1:Q$1,'[1]Pib Pc'!$B$2:$Q$81))</f>
        <v>7620</v>
      </c>
      <c r="E206" s="19" cm="1">
        <f t="array" ref="E206">_xlfn.XLOOKUP(transformación!B197,'[1]IPC Armonizado'!$A$2:$A$250,_xlfn.XLOOKUP($C$1,'[1]IPC Armonizado'!$B$1:$R$1,'[1]IPC Armonizado'!$B$2:$R$250))</f>
        <v>107.46</v>
      </c>
      <c r="F206" s="19" cm="1">
        <f t="array" ref="F206">_xlfn.XLOOKUP(transformación!A197,'[1]Desempleo armonizado'!$A$2:$A$101,_xlfn.XLOOKUP($C$1,'[1]Desempleo armonizado'!$B$1:$Q$1,'[1]Desempleo armonizado'!$B$2:$Q$101))</f>
        <v>7.8</v>
      </c>
      <c r="G206" s="26" t="str" cm="1">
        <f t="array" ref="G206">IFERROR(_xlfn.XLOOKUP(transformación!$B197,[1]Forwarkeys!$B$2:$B$1000,_xlfn.XLOOKUP($C$1,[1]Forwarkeys!$C$1:$BA$1,[1]Forwarkeys!$C$2:$BA$1000)),"-")</f>
        <v>-</v>
      </c>
      <c r="H206" s="32">
        <f>España!E206</f>
        <v>105.22</v>
      </c>
      <c r="I206" s="3">
        <f>[1]Aeropuerto!S199</f>
        <v>64019</v>
      </c>
      <c r="J206" s="3">
        <f>SUM([1]Mortalidad!B196:P196)</f>
        <v>408299</v>
      </c>
      <c r="K206" s="19" cm="1">
        <f t="array" ref="K206">_xlfn.XLOOKUP(transformación!$B197,'[1]Indice del consumidor'!$A$2:$A$301,_xlfn.XLOOKUP($C$1,'[1]Indice del consumidor'!$B$1:$Q$1,'[1]Indice del consumidor'!$B$2:$Q$301))</f>
        <v>-10.9</v>
      </c>
      <c r="L206" s="3" cm="1">
        <f t="array" ref="L206">_xlfn.XLOOKUP(transformación!B197,'[1]Total Búsquedas'!$A$5:$A$101,_xlfn.XLOOKUP($C$1,'[1]Total Búsquedas'!$B$2:$Q$2,'[1]Total Búsquedas'!$B$5:$Q$101))</f>
        <v>1849632</v>
      </c>
      <c r="M206" s="3" cm="1">
        <f t="array" ref="M206">_xlfn.XLOOKUP(transformación!B197,'[1]Búsquedas a tres meses'!$A$5:$A$101,_xlfn.XLOOKUP($C$1,'[1]Búsquedas a tres meses'!$B$2:$Q$2,'[1]Búsquedas a tres meses'!$B$5:$Q$101))</f>
        <v>1172354</v>
      </c>
      <c r="N206" s="3" cm="1">
        <f t="array" ref="N206">_xlfn.XLOOKUP(transformación!B197,'[1]Búsquedas a 6 meses'!$A$5:$A$101,_xlfn.XLOOKUP($C$1,'[1]Búsquedas a 6 meses'!$B$2:$Q$2,'[1]Búsquedas a 6 meses'!$B$5:$Q$101))</f>
        <v>1677956</v>
      </c>
      <c r="O206" s="3"/>
      <c r="P206" s="3"/>
    </row>
    <row r="207" spans="1:16" x14ac:dyDescent="0.3">
      <c r="A207" s="2" t="str">
        <f>'Viajeros Hoteles y Apartamet'!A207</f>
        <v>2021</v>
      </c>
      <c r="B207" s="2" t="str">
        <f>'Viajeros Hoteles y Apartamet'!B207</f>
        <v>4</v>
      </c>
      <c r="C207" s="3">
        <f>'Viajeros Hoteles y Apartamet'!C207</f>
        <v>220864</v>
      </c>
      <c r="D207" s="3" cm="1">
        <f t="array" ref="D207">_xlfn.XLOOKUP(transformación!A198,'[1]Pib Pc'!$A$2:$A$81,_xlfn.XLOOKUP($C$1,'[1]Pib Pc'!B$1:Q$1,'[1]Pib Pc'!$B$2:$Q$81))</f>
        <v>8040</v>
      </c>
      <c r="E207" s="19" cm="1">
        <f t="array" ref="E207">_xlfn.XLOOKUP(transformación!B198,'[1]IPC Armonizado'!$A$2:$A$250,_xlfn.XLOOKUP($C$1,'[1]IPC Armonizado'!$B$1:$R$1,'[1]IPC Armonizado'!$B$2:$R$250))</f>
        <v>108.08</v>
      </c>
      <c r="F207" s="19" cm="1">
        <f t="array" ref="F207">_xlfn.XLOOKUP(transformación!A198,'[1]Desempleo armonizado'!$A$2:$A$101,_xlfn.XLOOKUP($C$1,'[1]Desempleo armonizado'!$B$1:$Q$1,'[1]Desempleo armonizado'!$B$2:$Q$101))</f>
        <v>7.2</v>
      </c>
      <c r="G207" s="26" t="str" cm="1">
        <f t="array" ref="G207">IFERROR(_xlfn.XLOOKUP(transformación!$B198,[1]Forwarkeys!$B$2:$B$1000,_xlfn.XLOOKUP($C$1,[1]Forwarkeys!$C$1:$BA$1,[1]Forwarkeys!$C$2:$BA$1000)),"-")</f>
        <v>-</v>
      </c>
      <c r="H207" s="32">
        <f>España!E207</f>
        <v>106.39</v>
      </c>
      <c r="I207" s="3">
        <f>[1]Aeropuerto!S200</f>
        <v>87166</v>
      </c>
      <c r="J207" s="3">
        <f>SUM([1]Mortalidad!B197:P197)</f>
        <v>393804</v>
      </c>
      <c r="K207" s="19" cm="1">
        <f t="array" ref="K207">_xlfn.XLOOKUP(transformación!$B198,'[1]Indice del consumidor'!$A$2:$A$301,_xlfn.XLOOKUP($C$1,'[1]Indice del consumidor'!$B$1:$Q$1,'[1]Indice del consumidor'!$B$2:$Q$301))</f>
        <v>-10.5</v>
      </c>
      <c r="L207" s="3" cm="1">
        <f t="array" ref="L207">_xlfn.XLOOKUP(transformación!B198,'[1]Total Búsquedas'!$A$5:$A$101,_xlfn.XLOOKUP($C$1,'[1]Total Búsquedas'!$B$2:$Q$2,'[1]Total Búsquedas'!$B$5:$Q$101))</f>
        <v>1625666</v>
      </c>
      <c r="M207" s="3" cm="1">
        <f t="array" ref="M207">_xlfn.XLOOKUP(transformación!B198,'[1]Búsquedas a tres meses'!$A$5:$A$101,_xlfn.XLOOKUP($C$1,'[1]Búsquedas a tres meses'!$B$2:$Q$2,'[1]Búsquedas a tres meses'!$B$5:$Q$101))</f>
        <v>1191848</v>
      </c>
      <c r="N207" s="3" cm="1">
        <f t="array" ref="N207">_xlfn.XLOOKUP(transformación!B198,'[1]Búsquedas a 6 meses'!$A$5:$A$101,_xlfn.XLOOKUP($C$1,'[1]Búsquedas a 6 meses'!$B$2:$Q$2,'[1]Búsquedas a 6 meses'!$B$5:$Q$101))</f>
        <v>1547653</v>
      </c>
      <c r="O207" s="3"/>
      <c r="P207" s="3"/>
    </row>
    <row r="208" spans="1:16" x14ac:dyDescent="0.3">
      <c r="A208" s="2" t="str">
        <f>'Viajeros Hoteles y Apartamet'!A208</f>
        <v>2021</v>
      </c>
      <c r="B208" s="2" t="str">
        <f>'Viajeros Hoteles y Apartamet'!B208</f>
        <v>5</v>
      </c>
      <c r="C208" s="3">
        <f>'Viajeros Hoteles y Apartamet'!C208</f>
        <v>515892</v>
      </c>
      <c r="D208" s="3" cm="1">
        <f t="array" ref="D208">_xlfn.XLOOKUP(transformación!A199,'[1]Pib Pc'!$A$2:$A$81,_xlfn.XLOOKUP($C$1,'[1]Pib Pc'!B$1:Q$1,'[1]Pib Pc'!$B$2:$Q$81))</f>
        <v>8040</v>
      </c>
      <c r="E208" s="19" cm="1">
        <f t="array" ref="E208">_xlfn.XLOOKUP(transformación!B199,'[1]IPC Armonizado'!$A$2:$A$250,_xlfn.XLOOKUP($C$1,'[1]IPC Armonizado'!$B$1:$R$1,'[1]IPC Armonizado'!$B$2:$R$250))</f>
        <v>108.38</v>
      </c>
      <c r="F208" s="19" cm="1">
        <f t="array" ref="F208">_xlfn.XLOOKUP(transformación!A199,'[1]Desempleo armonizado'!$A$2:$A$101,_xlfn.XLOOKUP($C$1,'[1]Desempleo armonizado'!$B$1:$Q$1,'[1]Desempleo armonizado'!$B$2:$Q$101))</f>
        <v>7.2</v>
      </c>
      <c r="G208" s="26" t="str" cm="1">
        <f t="array" ref="G208">IFERROR(_xlfn.XLOOKUP(transformación!$B199,[1]Forwarkeys!$B$2:$B$1000,_xlfn.XLOOKUP($C$1,[1]Forwarkeys!$C$1:$BA$1,[1]Forwarkeys!$C$2:$BA$1000)),"-")</f>
        <v>-</v>
      </c>
      <c r="H208" s="32">
        <f>España!E208</f>
        <v>106.95</v>
      </c>
      <c r="I208" s="3">
        <f>[1]Aeropuerto!S201</f>
        <v>167997</v>
      </c>
      <c r="J208" s="3">
        <f>SUM([1]Mortalidad!B198:P198)</f>
        <v>361403</v>
      </c>
      <c r="K208" s="19" cm="1">
        <f t="array" ref="K208">_xlfn.XLOOKUP(transformación!$B199,'[1]Indice del consumidor'!$A$2:$A$301,_xlfn.XLOOKUP($C$1,'[1]Indice del consumidor'!$B$1:$Q$1,'[1]Indice del consumidor'!$B$2:$Q$301))</f>
        <v>-5.6</v>
      </c>
      <c r="L208" s="3" cm="1">
        <f t="array" ref="L208">_xlfn.XLOOKUP(transformación!B199,'[1]Total Búsquedas'!$A$5:$A$101,_xlfn.XLOOKUP($C$1,'[1]Total Búsquedas'!$B$2:$Q$2,'[1]Total Búsquedas'!$B$5:$Q$101))</f>
        <v>3127042</v>
      </c>
      <c r="M208" s="3" cm="1">
        <f t="array" ref="M208">_xlfn.XLOOKUP(transformación!B199,'[1]Búsquedas a tres meses'!$A$5:$A$101,_xlfn.XLOOKUP($C$1,'[1]Búsquedas a tres meses'!$B$2:$Q$2,'[1]Búsquedas a tres meses'!$B$5:$Q$101))</f>
        <v>2559882</v>
      </c>
      <c r="N208" s="3" cm="1">
        <f t="array" ref="N208">_xlfn.XLOOKUP(transformación!B199,'[1]Búsquedas a 6 meses'!$A$5:$A$101,_xlfn.XLOOKUP($C$1,'[1]Búsquedas a 6 meses'!$B$2:$Q$2,'[1]Búsquedas a 6 meses'!$B$5:$Q$101))</f>
        <v>3013887</v>
      </c>
      <c r="O208" s="3"/>
      <c r="P208" s="3"/>
    </row>
    <row r="209" spans="1:16" x14ac:dyDescent="0.3">
      <c r="A209" s="2" t="str">
        <f>'Viajeros Hoteles y Apartamet'!A209</f>
        <v>2021</v>
      </c>
      <c r="B209" s="2" t="str">
        <f>'Viajeros Hoteles y Apartamet'!B209</f>
        <v>6</v>
      </c>
      <c r="C209" s="3">
        <f>'Viajeros Hoteles y Apartamet'!C209</f>
        <v>1157692</v>
      </c>
      <c r="D209" s="3" cm="1">
        <f t="array" ref="D209">_xlfn.XLOOKUP(transformación!A200,'[1]Pib Pc'!$A$2:$A$81,_xlfn.XLOOKUP($C$1,'[1]Pib Pc'!B$1:Q$1,'[1]Pib Pc'!$B$2:$Q$81))</f>
        <v>8040</v>
      </c>
      <c r="E209" s="19" cm="1">
        <f t="array" ref="E209">_xlfn.XLOOKUP(transformación!B200,'[1]IPC Armonizado'!$A$2:$A$250,_xlfn.XLOOKUP($C$1,'[1]IPC Armonizado'!$B$1:$R$1,'[1]IPC Armonizado'!$B$2:$R$250))</f>
        <v>108.65</v>
      </c>
      <c r="F209" s="19" cm="1">
        <f t="array" ref="F209">_xlfn.XLOOKUP(transformación!A200,'[1]Desempleo armonizado'!$A$2:$A$101,_xlfn.XLOOKUP($C$1,'[1]Desempleo armonizado'!$B$1:$Q$1,'[1]Desempleo armonizado'!$B$2:$Q$101))</f>
        <v>7.2</v>
      </c>
      <c r="G209" s="26" t="str" cm="1">
        <f t="array" ref="G209">IFERROR(_xlfn.XLOOKUP(transformación!$B200,[1]Forwarkeys!$B$2:$B$1000,_xlfn.XLOOKUP($C$1,[1]Forwarkeys!$C$1:$BA$1,[1]Forwarkeys!$C$2:$BA$1000)),"-")</f>
        <v>-</v>
      </c>
      <c r="H209" s="32">
        <f>España!E209</f>
        <v>107.46</v>
      </c>
      <c r="I209" s="3">
        <f>[1]Aeropuerto!S202</f>
        <v>296136</v>
      </c>
      <c r="J209" s="3">
        <f>SUM([1]Mortalidad!B199:P199)</f>
        <v>340091</v>
      </c>
      <c r="K209" s="19" cm="1">
        <f t="array" ref="K209">_xlfn.XLOOKUP(transformación!$B200,'[1]Indice del consumidor'!$A$2:$A$301,_xlfn.XLOOKUP($C$1,'[1]Indice del consumidor'!$B$1:$Q$1,'[1]Indice del consumidor'!$B$2:$Q$301))</f>
        <v>-2.1</v>
      </c>
      <c r="L209" s="3" cm="1">
        <f t="array" ref="L209">_xlfn.XLOOKUP(transformación!B200,'[1]Total Búsquedas'!$A$5:$A$101,_xlfn.XLOOKUP($C$1,'[1]Total Búsquedas'!$B$2:$Q$2,'[1]Total Búsquedas'!$B$5:$Q$101))</f>
        <v>4326231</v>
      </c>
      <c r="M209" s="3" cm="1">
        <f t="array" ref="M209">_xlfn.XLOOKUP(transformación!B200,'[1]Búsquedas a tres meses'!$A$5:$A$101,_xlfn.XLOOKUP($C$1,'[1]Búsquedas a tres meses'!$B$2:$Q$2,'[1]Búsquedas a tres meses'!$B$5:$Q$101))</f>
        <v>3836778</v>
      </c>
      <c r="N209" s="3" cm="1">
        <f t="array" ref="N209">_xlfn.XLOOKUP(transformación!B200,'[1]Búsquedas a 6 meses'!$A$5:$A$101,_xlfn.XLOOKUP($C$1,'[1]Búsquedas a 6 meses'!$B$2:$Q$2,'[1]Búsquedas a 6 meses'!$B$5:$Q$101))</f>
        <v>4197521</v>
      </c>
      <c r="O209" s="3"/>
      <c r="P209" s="3"/>
    </row>
    <row r="210" spans="1:16" x14ac:dyDescent="0.3">
      <c r="A210" s="2" t="str">
        <f>'Viajeros Hoteles y Apartamet'!A210</f>
        <v>2021</v>
      </c>
      <c r="B210" s="2" t="str">
        <f>'Viajeros Hoteles y Apartamet'!B210</f>
        <v>7</v>
      </c>
      <c r="C210" s="3">
        <f>'Viajeros Hoteles y Apartamet'!C210</f>
        <v>2455670</v>
      </c>
      <c r="D210" s="3" cm="1">
        <f t="array" ref="D210">_xlfn.XLOOKUP(transformación!A201,'[1]Pib Pc'!$A$2:$A$81,_xlfn.XLOOKUP($C$1,'[1]Pib Pc'!B$1:Q$1,'[1]Pib Pc'!$B$2:$Q$81))</f>
        <v>8280</v>
      </c>
      <c r="E210" s="19" cm="1">
        <f t="array" ref="E210">_xlfn.XLOOKUP(transformación!B201,'[1]IPC Armonizado'!$A$2:$A$250,_xlfn.XLOOKUP($C$1,'[1]IPC Armonizado'!$B$1:$R$1,'[1]IPC Armonizado'!$B$2:$R$250))</f>
        <v>108.68</v>
      </c>
      <c r="F210" s="19" cm="1">
        <f t="array" ref="F210">_xlfn.XLOOKUP(transformación!A201,'[1]Desempleo armonizado'!$A$2:$A$101,_xlfn.XLOOKUP($C$1,'[1]Desempleo armonizado'!$B$1:$Q$1,'[1]Desempleo armonizado'!$B$2:$Q$101))</f>
        <v>6.7</v>
      </c>
      <c r="G210" s="26" t="str" cm="1">
        <f t="array" ref="G210">IFERROR(_xlfn.XLOOKUP(transformación!$B201,[1]Forwarkeys!$B$2:$B$1000,_xlfn.XLOOKUP($C$1,[1]Forwarkeys!$C$1:$BA$1,[1]Forwarkeys!$C$2:$BA$1000)),"-")</f>
        <v>-</v>
      </c>
      <c r="H210" s="32">
        <f>España!E210</f>
        <v>106.18</v>
      </c>
      <c r="I210" s="3">
        <f>[1]Aeropuerto!S203</f>
        <v>522162</v>
      </c>
      <c r="J210" s="3">
        <f>SUM([1]Mortalidad!B200:P200)</f>
        <v>350176</v>
      </c>
      <c r="K210" s="19" cm="1">
        <f t="array" ref="K210">_xlfn.XLOOKUP(transformación!$B201,'[1]Indice del consumidor'!$A$2:$A$301,_xlfn.XLOOKUP($C$1,'[1]Indice del consumidor'!$B$1:$Q$1,'[1]Indice del consumidor'!$B$2:$Q$301))</f>
        <v>-4.2</v>
      </c>
      <c r="L210" s="3" cm="1">
        <f t="array" ref="L210">_xlfn.XLOOKUP(transformación!B201,'[1]Total Búsquedas'!$A$5:$A$101,_xlfn.XLOOKUP($C$1,'[1]Total Búsquedas'!$B$2:$Q$2,'[1]Total Búsquedas'!$B$5:$Q$101))</f>
        <v>5116353</v>
      </c>
      <c r="M210" s="3" cm="1">
        <f t="array" ref="M210">_xlfn.XLOOKUP(transformación!B201,'[1]Búsquedas a tres meses'!$A$5:$A$101,_xlfn.XLOOKUP($C$1,'[1]Búsquedas a tres meses'!$B$2:$Q$2,'[1]Búsquedas a tres meses'!$B$5:$Q$101))</f>
        <v>4683573</v>
      </c>
      <c r="N210" s="3" cm="1">
        <f t="array" ref="N210">_xlfn.XLOOKUP(transformación!B201,'[1]Búsquedas a 6 meses'!$A$5:$A$101,_xlfn.XLOOKUP($C$1,'[1]Búsquedas a 6 meses'!$B$2:$Q$2,'[1]Búsquedas a 6 meses'!$B$5:$Q$101))</f>
        <v>4893906</v>
      </c>
      <c r="O210" s="3"/>
      <c r="P210" s="3"/>
    </row>
    <row r="211" spans="1:16" x14ac:dyDescent="0.3">
      <c r="A211" s="2" t="str">
        <f>'Viajeros Hoteles y Apartamet'!A211</f>
        <v>2021</v>
      </c>
      <c r="B211" s="2" t="str">
        <f>'Viajeros Hoteles y Apartamet'!B211</f>
        <v>8</v>
      </c>
      <c r="C211" s="3">
        <f>'Viajeros Hoteles y Apartamet'!C211</f>
        <v>3175718</v>
      </c>
      <c r="D211" s="3" cm="1">
        <f t="array" ref="D211">_xlfn.XLOOKUP(transformación!A202,'[1]Pib Pc'!$A$2:$A$81,_xlfn.XLOOKUP($C$1,'[1]Pib Pc'!B$1:Q$1,'[1]Pib Pc'!$B$2:$Q$81))</f>
        <v>8280</v>
      </c>
      <c r="E211" s="19" cm="1">
        <f t="array" ref="E211">_xlfn.XLOOKUP(transformación!B202,'[1]IPC Armonizado'!$A$2:$A$250,_xlfn.XLOOKUP($C$1,'[1]IPC Armonizado'!$B$1:$R$1,'[1]IPC Armonizado'!$B$2:$R$250))</f>
        <v>109.04</v>
      </c>
      <c r="F211" s="19" cm="1">
        <f t="array" ref="F211">_xlfn.XLOOKUP(transformación!A202,'[1]Desempleo armonizado'!$A$2:$A$101,_xlfn.XLOOKUP($C$1,'[1]Desempleo armonizado'!$B$1:$Q$1,'[1]Desempleo armonizado'!$B$2:$Q$101))</f>
        <v>6.7</v>
      </c>
      <c r="G211" s="26" t="str" cm="1">
        <f t="array" ref="G211">IFERROR(_xlfn.XLOOKUP(transformación!$B202,[1]Forwarkeys!$B$2:$B$1000,_xlfn.XLOOKUP($C$1,[1]Forwarkeys!$C$1:$BA$1,[1]Forwarkeys!$C$2:$BA$1000)),"-")</f>
        <v>-</v>
      </c>
      <c r="H211" s="32">
        <f>España!E211</f>
        <v>106.65</v>
      </c>
      <c r="I211" s="3">
        <f>[1]Aeropuerto!S204</f>
        <v>574514</v>
      </c>
      <c r="J211" s="3">
        <f>SUM([1]Mortalidad!B201:P201)</f>
        <v>358106</v>
      </c>
      <c r="K211" s="19" cm="1">
        <f t="array" ref="K211">_xlfn.XLOOKUP(transformación!$B202,'[1]Indice del consumidor'!$A$2:$A$301,_xlfn.XLOOKUP($C$1,'[1]Indice del consumidor'!$B$1:$Q$1,'[1]Indice del consumidor'!$B$2:$Q$301))</f>
        <v>-5.9</v>
      </c>
      <c r="L211" s="3" cm="1">
        <f t="array" ref="L211">_xlfn.XLOOKUP(transformación!B202,'[1]Total Búsquedas'!$A$5:$A$101,_xlfn.XLOOKUP($C$1,'[1]Total Búsquedas'!$B$2:$Q$2,'[1]Total Búsquedas'!$B$5:$Q$101))</f>
        <v>6188406</v>
      </c>
      <c r="M211" s="3" cm="1">
        <f t="array" ref="M211">_xlfn.XLOOKUP(transformación!B202,'[1]Búsquedas a tres meses'!$A$5:$A$101,_xlfn.XLOOKUP($C$1,'[1]Búsquedas a tres meses'!$B$2:$Q$2,'[1]Búsquedas a tres meses'!$B$5:$Q$101))</f>
        <v>5343385</v>
      </c>
      <c r="N211" s="3" cm="1">
        <f t="array" ref="N211">_xlfn.XLOOKUP(transformación!B202,'[1]Búsquedas a 6 meses'!$A$5:$A$101,_xlfn.XLOOKUP($C$1,'[1]Búsquedas a 6 meses'!$B$2:$Q$2,'[1]Búsquedas a 6 meses'!$B$5:$Q$101))</f>
        <v>5717119</v>
      </c>
      <c r="O211" s="3"/>
      <c r="P211" s="3"/>
    </row>
    <row r="212" spans="1:16" x14ac:dyDescent="0.3">
      <c r="A212" s="2" t="str">
        <f>'Viajeros Hoteles y Apartamet'!A212</f>
        <v>2021</v>
      </c>
      <c r="B212" s="2" t="str">
        <f>'Viajeros Hoteles y Apartamet'!B212</f>
        <v>9</v>
      </c>
      <c r="C212" s="3">
        <f>'Viajeros Hoteles y Apartamet'!C212</f>
        <v>2221208</v>
      </c>
      <c r="D212" s="3" cm="1">
        <f t="array" ref="D212">_xlfn.XLOOKUP(transformación!A203,'[1]Pib Pc'!$A$2:$A$81,_xlfn.XLOOKUP($C$1,'[1]Pib Pc'!B$1:Q$1,'[1]Pib Pc'!$B$2:$Q$81))</f>
        <v>8280</v>
      </c>
      <c r="E212" s="19" cm="1">
        <f t="array" ref="E212">_xlfn.XLOOKUP(transformación!B203,'[1]IPC Armonizado'!$A$2:$A$250,_xlfn.XLOOKUP($C$1,'[1]IPC Armonizado'!$B$1:$R$1,'[1]IPC Armonizado'!$B$2:$R$250))</f>
        <v>109.57</v>
      </c>
      <c r="F212" s="19" cm="1">
        <f t="array" ref="F212">_xlfn.XLOOKUP(transformación!A203,'[1]Desempleo armonizado'!$A$2:$A$101,_xlfn.XLOOKUP($C$1,'[1]Desempleo armonizado'!$B$1:$Q$1,'[1]Desempleo armonizado'!$B$2:$Q$101))</f>
        <v>6.7</v>
      </c>
      <c r="G212" s="26" t="str" cm="1">
        <f t="array" ref="G212">IFERROR(_xlfn.XLOOKUP(transformación!$B203,[1]Forwarkeys!$B$2:$B$1000,_xlfn.XLOOKUP($C$1,[1]Forwarkeys!$C$1:$BA$1,[1]Forwarkeys!$C$2:$BA$1000)),"-")</f>
        <v>-</v>
      </c>
      <c r="H212" s="32">
        <f>España!E212</f>
        <v>107.87</v>
      </c>
      <c r="I212" s="3">
        <f>[1]Aeropuerto!S205</f>
        <v>602190</v>
      </c>
      <c r="J212" s="3">
        <f>SUM([1]Mortalidad!B202:P202)</f>
        <v>352356</v>
      </c>
      <c r="K212" s="19" cm="1">
        <f t="array" ref="K212">_xlfn.XLOOKUP(transformación!$B203,'[1]Indice del consumidor'!$A$2:$A$301,_xlfn.XLOOKUP($C$1,'[1]Indice del consumidor'!$B$1:$Q$1,'[1]Indice del consumidor'!$B$2:$Q$301))</f>
        <v>-4.7</v>
      </c>
      <c r="L212" s="3" cm="1">
        <f t="array" ref="L212">_xlfn.XLOOKUP(transformación!B203,'[1]Total Búsquedas'!$A$5:$A$101,_xlfn.XLOOKUP($C$1,'[1]Total Búsquedas'!$B$2:$Q$2,'[1]Total Búsquedas'!$B$5:$Q$101))</f>
        <v>6744856</v>
      </c>
      <c r="M212" s="3" cm="1">
        <f t="array" ref="M212">_xlfn.XLOOKUP(transformación!B203,'[1]Búsquedas a tres meses'!$A$5:$A$101,_xlfn.XLOOKUP($C$1,'[1]Búsquedas a tres meses'!$B$2:$Q$2,'[1]Búsquedas a tres meses'!$B$5:$Q$101))</f>
        <v>5736572</v>
      </c>
      <c r="N212" s="3" cm="1">
        <f t="array" ref="N212">_xlfn.XLOOKUP(transformación!B203,'[1]Búsquedas a 6 meses'!$A$5:$A$101,_xlfn.XLOOKUP($C$1,'[1]Búsquedas a 6 meses'!$B$2:$Q$2,'[1]Búsquedas a 6 meses'!$B$5:$Q$101))</f>
        <v>6087590</v>
      </c>
      <c r="O212" s="3"/>
      <c r="P212" s="3"/>
    </row>
    <row r="213" spans="1:16" x14ac:dyDescent="0.3">
      <c r="A213" s="2" t="str">
        <f>'Viajeros Hoteles y Apartamet'!A213</f>
        <v>2021</v>
      </c>
      <c r="B213" s="2" t="str">
        <f>'Viajeros Hoteles y Apartamet'!B213</f>
        <v>10</v>
      </c>
      <c r="C213" s="3">
        <f>'Viajeros Hoteles y Apartamet'!C213</f>
        <v>2010104</v>
      </c>
      <c r="D213" s="3" cm="1">
        <f t="array" ref="D213">_xlfn.XLOOKUP(transformación!A204,'[1]Pib Pc'!$A$2:$A$81,_xlfn.XLOOKUP($C$1,'[1]Pib Pc'!B$1:Q$1,'[1]Pib Pc'!$B$2:$Q$81))</f>
        <v>8740</v>
      </c>
      <c r="E213" s="19" cm="1">
        <f t="array" ref="E213">_xlfn.XLOOKUP(transformación!B204,'[1]IPC Armonizado'!$A$2:$A$250,_xlfn.XLOOKUP($C$1,'[1]IPC Armonizado'!$B$1:$R$1,'[1]IPC Armonizado'!$B$2:$R$250))</f>
        <v>110.54</v>
      </c>
      <c r="F213" s="19" cm="1">
        <f t="array" ref="F213">_xlfn.XLOOKUP(transformación!A204,'[1]Desempleo armonizado'!$A$2:$A$101,_xlfn.XLOOKUP($C$1,'[1]Desempleo armonizado'!$B$1:$Q$1,'[1]Desempleo armonizado'!$B$2:$Q$101))</f>
        <v>6.5</v>
      </c>
      <c r="G213" s="26" t="str" cm="1">
        <f t="array" ref="G213">IFERROR(_xlfn.XLOOKUP(transformación!$B204,[1]Forwarkeys!$B$2:$B$1000,_xlfn.XLOOKUP($C$1,[1]Forwarkeys!$C$1:$BA$1,[1]Forwarkeys!$C$2:$BA$1000)),"-")</f>
        <v>-</v>
      </c>
      <c r="H213" s="32">
        <f>España!E213</f>
        <v>109.6</v>
      </c>
      <c r="I213" s="3">
        <f>[1]Aeropuerto!S206</f>
        <v>675025</v>
      </c>
      <c r="J213" s="3">
        <f>SUM([1]Mortalidad!B203:P203)</f>
        <v>377888</v>
      </c>
      <c r="K213" s="19" cm="1">
        <f t="array" ref="K213">_xlfn.XLOOKUP(transformación!$B204,'[1]Indice del consumidor'!$A$2:$A$301,_xlfn.XLOOKUP($C$1,'[1]Indice del consumidor'!$B$1:$Q$1,'[1]Indice del consumidor'!$B$2:$Q$301))</f>
        <v>-7.3</v>
      </c>
      <c r="L213" s="3" cm="1">
        <f t="array" ref="L213">_xlfn.XLOOKUP(transformación!B204,'[1]Total Búsquedas'!$A$5:$A$101,_xlfn.XLOOKUP($C$1,'[1]Total Búsquedas'!$B$2:$Q$2,'[1]Total Búsquedas'!$B$5:$Q$101))</f>
        <v>7166754</v>
      </c>
      <c r="M213" s="3" cm="1">
        <f t="array" ref="M213">_xlfn.XLOOKUP(transformación!B204,'[1]Búsquedas a tres meses'!$A$5:$A$101,_xlfn.XLOOKUP($C$1,'[1]Búsquedas a tres meses'!$B$2:$Q$2,'[1]Búsquedas a tres meses'!$B$5:$Q$101))</f>
        <v>5804591</v>
      </c>
      <c r="N213" s="3" cm="1">
        <f t="array" ref="N213">_xlfn.XLOOKUP(transformación!B204,'[1]Búsquedas a 6 meses'!$A$5:$A$101,_xlfn.XLOOKUP($C$1,'[1]Búsquedas a 6 meses'!$B$2:$Q$2,'[1]Búsquedas a 6 meses'!$B$5:$Q$101))</f>
        <v>6450717</v>
      </c>
      <c r="O213" s="3"/>
      <c r="P213" s="3"/>
    </row>
    <row r="214" spans="1:16" x14ac:dyDescent="0.3">
      <c r="A214" s="2" t="str">
        <f>'Viajeros Hoteles y Apartamet'!A214</f>
        <v>2021</v>
      </c>
      <c r="B214" s="2" t="str">
        <f>'Viajeros Hoteles y Apartamet'!B214</f>
        <v>11</v>
      </c>
      <c r="C214" s="3">
        <f>'Viajeros Hoteles y Apartamet'!C214</f>
        <v>1114417</v>
      </c>
      <c r="D214" s="3" cm="1">
        <f t="array" ref="D214">_xlfn.XLOOKUP(transformación!A205,'[1]Pib Pc'!$A$2:$A$81,_xlfn.XLOOKUP($C$1,'[1]Pib Pc'!B$1:Q$1,'[1]Pib Pc'!$B$2:$Q$81))</f>
        <v>8740</v>
      </c>
      <c r="E214" s="19" cm="1">
        <f t="array" ref="E214">_xlfn.XLOOKUP(transformación!B205,'[1]IPC Armonizado'!$A$2:$A$250,_xlfn.XLOOKUP($C$1,'[1]IPC Armonizado'!$B$1:$R$1,'[1]IPC Armonizado'!$B$2:$R$250))</f>
        <v>111.07</v>
      </c>
      <c r="F214" s="19" cm="1">
        <f t="array" ref="F214">_xlfn.XLOOKUP(transformación!A205,'[1]Desempleo armonizado'!$A$2:$A$101,_xlfn.XLOOKUP($C$1,'[1]Desempleo armonizado'!$B$1:$Q$1,'[1]Desempleo armonizado'!$B$2:$Q$101))</f>
        <v>6.5</v>
      </c>
      <c r="G214" s="26" t="str" cm="1">
        <f t="array" ref="G214">IFERROR(_xlfn.XLOOKUP(transformación!$B205,[1]Forwarkeys!$B$2:$B$1000,_xlfn.XLOOKUP($C$1,[1]Forwarkeys!$C$1:$BA$1,[1]Forwarkeys!$C$2:$BA$1000)),"-")</f>
        <v>-</v>
      </c>
      <c r="H214" s="32">
        <f>España!E214</f>
        <v>109.87</v>
      </c>
      <c r="I214" s="3">
        <f>[1]Aeropuerto!S207</f>
        <v>403626</v>
      </c>
      <c r="J214" s="3">
        <f>SUM([1]Mortalidad!B204:P204)</f>
        <v>410341</v>
      </c>
      <c r="K214" s="19" cm="1">
        <f t="array" ref="K214">_xlfn.XLOOKUP(transformación!$B205,'[1]Indice del consumidor'!$A$2:$A$301,_xlfn.XLOOKUP($C$1,'[1]Indice del consumidor'!$B$1:$Q$1,'[1]Indice del consumidor'!$B$2:$Q$301))</f>
        <v>-10.5</v>
      </c>
      <c r="L214" s="3" cm="1">
        <f t="array" ref="L214">_xlfn.XLOOKUP(transformación!B205,'[1]Total Búsquedas'!$A$5:$A$101,_xlfn.XLOOKUP($C$1,'[1]Total Búsquedas'!$B$2:$Q$2,'[1]Total Búsquedas'!$B$5:$Q$101))</f>
        <v>6250956</v>
      </c>
      <c r="M214" s="3" cm="1">
        <f t="array" ref="M214">_xlfn.XLOOKUP(transformación!B205,'[1]Búsquedas a tres meses'!$A$5:$A$101,_xlfn.XLOOKUP($C$1,'[1]Búsquedas a tres meses'!$B$2:$Q$2,'[1]Búsquedas a tres meses'!$B$5:$Q$101))</f>
        <v>4859760</v>
      </c>
      <c r="N214" s="3" cm="1">
        <f t="array" ref="N214">_xlfn.XLOOKUP(transformación!B205,'[1]Búsquedas a 6 meses'!$A$5:$A$101,_xlfn.XLOOKUP($C$1,'[1]Búsquedas a 6 meses'!$B$2:$Q$2,'[1]Búsquedas a 6 meses'!$B$5:$Q$101))</f>
        <v>5642698</v>
      </c>
      <c r="O214" s="3"/>
      <c r="P214" s="3"/>
    </row>
    <row r="215" spans="1:16" x14ac:dyDescent="0.3">
      <c r="A215" s="2" t="str">
        <f>'Viajeros Hoteles y Apartamet'!A215</f>
        <v>2021</v>
      </c>
      <c r="B215" s="2" t="str">
        <f>'Viajeros Hoteles y Apartamet'!B215</f>
        <v>12</v>
      </c>
      <c r="C215" s="3">
        <f>'Viajeros Hoteles y Apartamet'!C215</f>
        <v>843451</v>
      </c>
      <c r="D215" s="3" cm="1">
        <f t="array" ref="D215">_xlfn.XLOOKUP(transformación!A206,'[1]Pib Pc'!$A$2:$A$81,_xlfn.XLOOKUP($C$1,'[1]Pib Pc'!B$1:Q$1,'[1]Pib Pc'!$B$2:$Q$81))</f>
        <v>8740</v>
      </c>
      <c r="E215" s="19" cm="1">
        <f t="array" ref="E215">_xlfn.XLOOKUP(transformación!B206,'[1]IPC Armonizado'!$A$2:$A$250,_xlfn.XLOOKUP($C$1,'[1]IPC Armonizado'!$B$1:$R$1,'[1]IPC Armonizado'!$B$2:$R$250))</f>
        <v>111.59</v>
      </c>
      <c r="F215" s="19" cm="1">
        <f t="array" ref="F215">_xlfn.XLOOKUP(transformación!A206,'[1]Desempleo armonizado'!$A$2:$A$101,_xlfn.XLOOKUP($C$1,'[1]Desempleo armonizado'!$B$1:$Q$1,'[1]Desempleo armonizado'!$B$2:$Q$101))</f>
        <v>6.5</v>
      </c>
      <c r="G215" s="26" t="str" cm="1">
        <f t="array" ref="G215">IFERROR(_xlfn.XLOOKUP(transformación!$B206,[1]Forwarkeys!$B$2:$B$1000,_xlfn.XLOOKUP($C$1,[1]Forwarkeys!$C$1:$BA$1,[1]Forwarkeys!$C$2:$BA$1000)),"-")</f>
        <v>-</v>
      </c>
      <c r="H215" s="32">
        <f>España!E215</f>
        <v>111.13</v>
      </c>
      <c r="I215" s="3">
        <f>[1]Aeropuerto!S208</f>
        <v>390236</v>
      </c>
      <c r="J215" s="3">
        <f>SUM([1]Mortalidad!B205:P205)</f>
        <v>464122</v>
      </c>
      <c r="K215" s="19" cm="1">
        <f t="array" ref="K215">_xlfn.XLOOKUP(transformación!$B206,'[1]Indice del consumidor'!$A$2:$A$301,_xlfn.XLOOKUP($C$1,'[1]Indice del consumidor'!$B$1:$Q$1,'[1]Indice del consumidor'!$B$2:$Q$301))</f>
        <v>-11.3</v>
      </c>
      <c r="L215" s="3" cm="1">
        <f t="array" ref="L215">_xlfn.XLOOKUP(transformación!B206,'[1]Total Búsquedas'!$A$5:$A$101,_xlfn.XLOOKUP($C$1,'[1]Total Búsquedas'!$B$2:$Q$2,'[1]Total Búsquedas'!$B$5:$Q$101))</f>
        <v>5055969</v>
      </c>
      <c r="M215" s="3" cm="1">
        <f t="array" ref="M215">_xlfn.XLOOKUP(transformación!B206,'[1]Búsquedas a tres meses'!$A$5:$A$101,_xlfn.XLOOKUP($C$1,'[1]Búsquedas a tres meses'!$B$2:$Q$2,'[1]Búsquedas a tres meses'!$B$5:$Q$101))</f>
        <v>3972293</v>
      </c>
      <c r="N215" s="3" cm="1">
        <f t="array" ref="N215">_xlfn.XLOOKUP(transformación!B206,'[1]Búsquedas a 6 meses'!$A$5:$A$101,_xlfn.XLOOKUP($C$1,'[1]Búsquedas a 6 meses'!$B$2:$Q$2,'[1]Búsquedas a 6 meses'!$B$5:$Q$101))</f>
        <v>4632739</v>
      </c>
      <c r="O215" s="3"/>
      <c r="P215" s="3"/>
    </row>
    <row r="216" spans="1:16" x14ac:dyDescent="0.3">
      <c r="A216" s="2" t="str">
        <f>'Viajeros Hoteles y Apartamet'!A216</f>
        <v>2022</v>
      </c>
      <c r="B216" s="2" t="str">
        <f>'Viajeros Hoteles y Apartamet'!B216</f>
        <v>1</v>
      </c>
      <c r="C216" s="3">
        <f>'Viajeros Hoteles y Apartamet'!C216</f>
        <v>687527</v>
      </c>
      <c r="D216" s="3" cm="1">
        <f t="array" ref="D216">_xlfn.XLOOKUP(transformación!A207,'[1]Pib Pc'!$A$2:$A$81,_xlfn.XLOOKUP($C$1,'[1]Pib Pc'!B$1:Q$1,'[1]Pib Pc'!$B$2:$Q$81))</f>
        <v>8380</v>
      </c>
      <c r="E216" s="19" cm="1">
        <f t="array" ref="E216">_xlfn.XLOOKUP(transformación!B207,'[1]IPC Armonizado'!$A$2:$A$250,_xlfn.XLOOKUP($C$1,'[1]IPC Armonizado'!$B$1:$R$1,'[1]IPC Armonizado'!$B$2:$R$250))</f>
        <v>112.2</v>
      </c>
      <c r="F216" s="19" cm="1">
        <f t="array" ref="F216">_xlfn.XLOOKUP(transformación!A207,'[1]Desempleo armonizado'!$A$2:$A$101,_xlfn.XLOOKUP($C$1,'[1]Desempleo armonizado'!$B$1:$Q$1,'[1]Desempleo armonizado'!$B$2:$Q$101))</f>
        <v>6.5</v>
      </c>
      <c r="G216" s="26" t="str" cm="1">
        <f t="array" ref="G216">IFERROR(_xlfn.XLOOKUP(transformación!$B207,[1]Forwarkeys!$B$2:$B$1000,_xlfn.XLOOKUP($C$1,[1]Forwarkeys!$C$1:$BA$1,[1]Forwarkeys!$C$2:$BA$1000)),"-")</f>
        <v>-</v>
      </c>
      <c r="H216" s="32">
        <f>España!E216</f>
        <v>110.26</v>
      </c>
      <c r="I216" s="3">
        <f>[1]Aeropuerto!S209</f>
        <v>288859</v>
      </c>
      <c r="J216" s="3">
        <f>SUM([1]Mortalidad!B206:P206)</f>
        <v>449314</v>
      </c>
      <c r="K216" s="19" cm="1">
        <f t="array" ref="K216">_xlfn.XLOOKUP(transformación!$B207,'[1]Indice del consumidor'!$A$2:$A$301,_xlfn.XLOOKUP($C$1,'[1]Indice del consumidor'!$B$1:$Q$1,'[1]Indice del consumidor'!$B$2:$Q$301))</f>
        <v>-11</v>
      </c>
      <c r="L216" s="3" cm="1">
        <f t="array" ref="L216">_xlfn.XLOOKUP(transformación!B207,'[1]Total Búsquedas'!$A$5:$A$101,_xlfn.XLOOKUP($C$1,'[1]Total Búsquedas'!$B$2:$Q$2,'[1]Total Búsquedas'!$B$5:$Q$101))</f>
        <v>8286346</v>
      </c>
      <c r="M216" s="3" cm="1">
        <f t="array" ref="M216">_xlfn.XLOOKUP(transformación!B207,'[1]Búsquedas a tres meses'!$A$5:$A$101,_xlfn.XLOOKUP($C$1,'[1]Búsquedas a tres meses'!$B$2:$Q$2,'[1]Búsquedas a tres meses'!$B$5:$Q$101))</f>
        <v>5648686</v>
      </c>
      <c r="N216" s="3" cm="1">
        <f t="array" ref="N216">_xlfn.XLOOKUP(transformación!B207,'[1]Búsquedas a 6 meses'!$A$5:$A$101,_xlfn.XLOOKUP($C$1,'[1]Búsquedas a 6 meses'!$B$2:$Q$2,'[1]Búsquedas a 6 meses'!$B$5:$Q$101))</f>
        <v>7429413</v>
      </c>
      <c r="O216" s="3"/>
      <c r="P216" s="3"/>
    </row>
    <row r="217" spans="1:16" x14ac:dyDescent="0.3">
      <c r="A217" s="2" t="str">
        <f>'Viajeros Hoteles y Apartamet'!A217</f>
        <v>2022</v>
      </c>
      <c r="B217" s="2" t="str">
        <f>'Viajeros Hoteles y Apartamet'!B217</f>
        <v>2</v>
      </c>
      <c r="C217" s="3">
        <f>'Viajeros Hoteles y Apartamet'!C217</f>
        <v>1056431</v>
      </c>
      <c r="D217" s="3" cm="1">
        <f t="array" ref="D217">_xlfn.XLOOKUP(transformación!A208,'[1]Pib Pc'!$A$2:$A$81,_xlfn.XLOOKUP($C$1,'[1]Pib Pc'!B$1:Q$1,'[1]Pib Pc'!$B$2:$Q$81))</f>
        <v>8380</v>
      </c>
      <c r="E217" s="19" cm="1">
        <f t="array" ref="E217">_xlfn.XLOOKUP(transformación!B208,'[1]IPC Armonizado'!$A$2:$A$250,_xlfn.XLOOKUP($C$1,'[1]IPC Armonizado'!$B$1:$R$1,'[1]IPC Armonizado'!$B$2:$R$250))</f>
        <v>113.18</v>
      </c>
      <c r="F217" s="19" cm="1">
        <f t="array" ref="F217">_xlfn.XLOOKUP(transformación!A208,'[1]Desempleo armonizado'!$A$2:$A$101,_xlfn.XLOOKUP($C$1,'[1]Desempleo armonizado'!$B$1:$Q$1,'[1]Desempleo armonizado'!$B$2:$Q$101))</f>
        <v>6.5</v>
      </c>
      <c r="G217" s="26" t="str" cm="1">
        <f t="array" ref="G217">IFERROR(_xlfn.XLOOKUP(transformación!$B208,[1]Forwarkeys!$B$2:$B$1000,_xlfn.XLOOKUP($C$1,[1]Forwarkeys!$C$1:$BA$1,[1]Forwarkeys!$C$2:$BA$1000)),"-")</f>
        <v>-</v>
      </c>
      <c r="H217" s="32">
        <f>España!E217</f>
        <v>111.15</v>
      </c>
      <c r="I217" s="3">
        <f>[1]Aeropuerto!S210</f>
        <v>397355</v>
      </c>
      <c r="J217" s="3">
        <f>SUM([1]Mortalidad!B207:P207)</f>
        <v>393135</v>
      </c>
      <c r="K217" s="19" cm="1">
        <f t="array" ref="K217">_xlfn.XLOOKUP(transformación!$B208,'[1]Indice del consumidor'!$A$2:$A$301,_xlfn.XLOOKUP($C$1,'[1]Indice del consumidor'!$B$1:$Q$1,'[1]Indice del consumidor'!$B$2:$Q$301))</f>
        <v>-10.9</v>
      </c>
      <c r="L217" s="3" cm="1">
        <f t="array" ref="L217">_xlfn.XLOOKUP(transformación!B208,'[1]Total Búsquedas'!$A$5:$A$101,_xlfn.XLOOKUP($C$1,'[1]Total Búsquedas'!$B$2:$Q$2,'[1]Total Búsquedas'!$B$5:$Q$101))</f>
        <v>9285232</v>
      </c>
      <c r="M217" s="3" cm="1">
        <f t="array" ref="M217">_xlfn.XLOOKUP(transformación!B208,'[1]Búsquedas a tres meses'!$A$5:$A$101,_xlfn.XLOOKUP($C$1,'[1]Búsquedas a tres meses'!$B$2:$Q$2,'[1]Búsquedas a tres meses'!$B$5:$Q$101))</f>
        <v>6732267</v>
      </c>
      <c r="N217" s="3" cm="1">
        <f t="array" ref="N217">_xlfn.XLOOKUP(transformación!B208,'[1]Búsquedas a 6 meses'!$A$5:$A$101,_xlfn.XLOOKUP($C$1,'[1]Búsquedas a 6 meses'!$B$2:$Q$2,'[1]Búsquedas a 6 meses'!$B$5:$Q$101))</f>
        <v>8688548</v>
      </c>
      <c r="O217" s="3"/>
      <c r="P217" s="3"/>
    </row>
    <row r="218" spans="1:16" x14ac:dyDescent="0.3">
      <c r="A218" s="2" t="str">
        <f>'Viajeros Hoteles y Apartamet'!A218</f>
        <v>2022</v>
      </c>
      <c r="B218" s="2" t="str">
        <f>'Viajeros Hoteles y Apartamet'!B218</f>
        <v>3</v>
      </c>
      <c r="C218" s="3">
        <f>'Viajeros Hoteles y Apartamet'!C218</f>
        <v>1476987</v>
      </c>
      <c r="D218" s="3" cm="1">
        <f t="array" ref="D218">_xlfn.XLOOKUP(transformación!A209,'[1]Pib Pc'!$A$2:$A$81,_xlfn.XLOOKUP($C$1,'[1]Pib Pc'!B$1:Q$1,'[1]Pib Pc'!$B$2:$Q$81))</f>
        <v>8380</v>
      </c>
      <c r="E218" s="19" cm="1">
        <f t="array" ref="E218">_xlfn.XLOOKUP(transformación!B209,'[1]IPC Armonizado'!$A$2:$A$250,_xlfn.XLOOKUP($C$1,'[1]IPC Armonizado'!$B$1:$R$1,'[1]IPC Armonizado'!$B$2:$R$250))</f>
        <v>115.87</v>
      </c>
      <c r="F218" s="19" cm="1">
        <f t="array" ref="F218">_xlfn.XLOOKUP(transformación!A209,'[1]Desempleo armonizado'!$A$2:$A$101,_xlfn.XLOOKUP($C$1,'[1]Desempleo armonizado'!$B$1:$Q$1,'[1]Desempleo armonizado'!$B$2:$Q$101))</f>
        <v>6.5</v>
      </c>
      <c r="G218" s="26" t="str" cm="1">
        <f t="array" ref="G218">IFERROR(_xlfn.XLOOKUP(transformación!$B209,[1]Forwarkeys!$B$2:$B$1000,_xlfn.XLOOKUP($C$1,[1]Forwarkeys!$C$1:$BA$1,[1]Forwarkeys!$C$2:$BA$1000)),"-")</f>
        <v>-</v>
      </c>
      <c r="H218" s="32">
        <f>España!E218</f>
        <v>115.51</v>
      </c>
      <c r="I218" s="3">
        <f>[1]Aeropuerto!S211</f>
        <v>531336</v>
      </c>
      <c r="J218" s="3">
        <f>SUM([1]Mortalidad!B208:P208)</f>
        <v>411696</v>
      </c>
      <c r="K218" s="19" cm="1">
        <f t="array" ref="K218">_xlfn.XLOOKUP(transformación!$B209,'[1]Indice del consumidor'!$A$2:$A$301,_xlfn.XLOOKUP($C$1,'[1]Indice del consumidor'!$B$1:$Q$1,'[1]Indice del consumidor'!$B$2:$Q$301))</f>
        <v>-22.7</v>
      </c>
      <c r="L218" s="3" cm="1">
        <f t="array" ref="L218">_xlfn.XLOOKUP(transformación!B209,'[1]Total Búsquedas'!$A$5:$A$101,_xlfn.XLOOKUP($C$1,'[1]Total Búsquedas'!$B$2:$Q$2,'[1]Total Búsquedas'!$B$5:$Q$101))</f>
        <v>10393309</v>
      </c>
      <c r="M218" s="3" cm="1">
        <f t="array" ref="M218">_xlfn.XLOOKUP(transformación!B209,'[1]Búsquedas a tres meses'!$A$5:$A$101,_xlfn.XLOOKUP($C$1,'[1]Búsquedas a tres meses'!$B$2:$Q$2,'[1]Búsquedas a tres meses'!$B$5:$Q$101))</f>
        <v>7763782</v>
      </c>
      <c r="N218" s="3" cm="1">
        <f t="array" ref="N218">_xlfn.XLOOKUP(transformación!B209,'[1]Búsquedas a 6 meses'!$A$5:$A$101,_xlfn.XLOOKUP($C$1,'[1]Búsquedas a 6 meses'!$B$2:$Q$2,'[1]Búsquedas a 6 meses'!$B$5:$Q$101))</f>
        <v>9948176</v>
      </c>
      <c r="O218" s="3"/>
      <c r="P218" s="3"/>
    </row>
    <row r="219" spans="1:16" x14ac:dyDescent="0.3">
      <c r="A219" s="2" t="str">
        <f>'Viajeros Hoteles y Apartamet'!A219</f>
        <v>2022</v>
      </c>
      <c r="B219" s="2" t="str">
        <f>'Viajeros Hoteles y Apartamet'!B219</f>
        <v>4</v>
      </c>
      <c r="C219" s="3">
        <f>'Viajeros Hoteles y Apartamet'!C219</f>
        <v>2255726</v>
      </c>
      <c r="D219" s="3" cm="1">
        <f t="array" ref="D219">_xlfn.XLOOKUP(transformación!A210,'[1]Pib Pc'!$A$2:$A$81,_xlfn.XLOOKUP($C$1,'[1]Pib Pc'!B$1:Q$1,'[1]Pib Pc'!$B$2:$Q$81))</f>
        <v>8780</v>
      </c>
      <c r="E219" s="19" cm="1">
        <f t="array" ref="E219">_xlfn.XLOOKUP(transformación!B210,'[1]IPC Armonizado'!$A$2:$A$250,_xlfn.XLOOKUP($C$1,'[1]IPC Armonizado'!$B$1:$R$1,'[1]IPC Armonizado'!$B$2:$R$250))</f>
        <v>116.83</v>
      </c>
      <c r="F219" s="19" cm="1">
        <f t="array" ref="F219">_xlfn.XLOOKUP(transformación!A210,'[1]Desempleo armonizado'!$A$2:$A$101,_xlfn.XLOOKUP($C$1,'[1]Desempleo armonizado'!$B$1:$Q$1,'[1]Desempleo armonizado'!$B$2:$Q$101))</f>
        <v>6</v>
      </c>
      <c r="G219" s="26" t="str" cm="1">
        <f t="array" ref="G219">IFERROR(_xlfn.XLOOKUP(transformación!$B210,[1]Forwarkeys!$B$2:$B$1000,_xlfn.XLOOKUP($C$1,[1]Forwarkeys!$C$1:$BA$1,[1]Forwarkeys!$C$2:$BA$1000)),"-")</f>
        <v>-</v>
      </c>
      <c r="H219" s="32">
        <f>España!E219</f>
        <v>115.21</v>
      </c>
      <c r="I219" s="3">
        <f>[1]Aeropuerto!S212</f>
        <v>765554</v>
      </c>
      <c r="J219" s="3">
        <f>SUM([1]Mortalidad!B209:P209)</f>
        <v>384680</v>
      </c>
      <c r="K219" s="19" cm="1">
        <f t="array" ref="K219">_xlfn.XLOOKUP(transformación!$B210,'[1]Indice del consumidor'!$A$2:$A$301,_xlfn.XLOOKUP($C$1,'[1]Indice del consumidor'!$B$1:$Q$1,'[1]Indice del consumidor'!$B$2:$Q$301))</f>
        <v>-22.8</v>
      </c>
      <c r="L219" s="3" cm="1">
        <f t="array" ref="L219">_xlfn.XLOOKUP(transformación!B210,'[1]Total Búsquedas'!$A$5:$A$101,_xlfn.XLOOKUP($C$1,'[1]Total Búsquedas'!$B$2:$Q$2,'[1]Total Búsquedas'!$B$5:$Q$101))</f>
        <v>10963215</v>
      </c>
      <c r="M219" s="3" cm="1">
        <f t="array" ref="M219">_xlfn.XLOOKUP(transformación!B210,'[1]Búsquedas a tres meses'!$A$5:$A$101,_xlfn.XLOOKUP($C$1,'[1]Búsquedas a tres meses'!$B$2:$Q$2,'[1]Búsquedas a tres meses'!$B$5:$Q$101))</f>
        <v>8589550</v>
      </c>
      <c r="N219" s="3" cm="1">
        <f t="array" ref="N219">_xlfn.XLOOKUP(transformación!B210,'[1]Búsquedas a 6 meses'!$A$5:$A$101,_xlfn.XLOOKUP($C$1,'[1]Búsquedas a 6 meses'!$B$2:$Q$2,'[1]Búsquedas a 6 meses'!$B$5:$Q$101))</f>
        <v>10674004</v>
      </c>
      <c r="O219" s="3"/>
      <c r="P219" s="3"/>
    </row>
    <row r="220" spans="1:16" x14ac:dyDescent="0.3">
      <c r="A220" s="2" t="str">
        <f>'Viajeros Hoteles y Apartamet'!A220</f>
        <v>2022</v>
      </c>
      <c r="B220" s="2" t="str">
        <f>'Viajeros Hoteles y Apartamet'!B220</f>
        <v>5</v>
      </c>
      <c r="C220" s="3">
        <f>'Viajeros Hoteles y Apartamet'!C220</f>
        <v>2547094</v>
      </c>
      <c r="D220" s="3" cm="1">
        <f t="array" ref="D220">_xlfn.XLOOKUP(transformación!A211,'[1]Pib Pc'!$A$2:$A$81,_xlfn.XLOOKUP($C$1,'[1]Pib Pc'!B$1:Q$1,'[1]Pib Pc'!$B$2:$Q$81))</f>
        <v>8780</v>
      </c>
      <c r="E220" s="19" cm="1">
        <f t="array" ref="E220">_xlfn.XLOOKUP(transformación!B211,'[1]IPC Armonizado'!$A$2:$A$250,_xlfn.XLOOKUP($C$1,'[1]IPC Armonizado'!$B$1:$R$1,'[1]IPC Armonizado'!$B$2:$R$250))</f>
        <v>117.95</v>
      </c>
      <c r="F220" s="19" cm="1">
        <f t="array" ref="F220">_xlfn.XLOOKUP(transformación!A211,'[1]Desempleo armonizado'!$A$2:$A$101,_xlfn.XLOOKUP($C$1,'[1]Desempleo armonizado'!$B$1:$Q$1,'[1]Desempleo armonizado'!$B$2:$Q$101))</f>
        <v>6</v>
      </c>
      <c r="G220" s="26" t="str" cm="1">
        <f t="array" ref="G220">IFERROR(_xlfn.XLOOKUP(transformación!$B211,[1]Forwarkeys!$B$2:$B$1000,_xlfn.XLOOKUP($C$1,[1]Forwarkeys!$C$1:$BA$1,[1]Forwarkeys!$C$2:$BA$1000)),"-")</f>
        <v>-</v>
      </c>
      <c r="H220" s="32">
        <f>España!E220</f>
        <v>116.03</v>
      </c>
      <c r="I220" s="3">
        <f>[1]Aeropuerto!S213</f>
        <v>848935</v>
      </c>
      <c r="J220" s="3">
        <f>SUM([1]Mortalidad!B210:P210)</f>
        <v>374270</v>
      </c>
      <c r="K220" s="19" cm="1">
        <f t="array" ref="K220">_xlfn.XLOOKUP(transformación!$B211,'[1]Indice del consumidor'!$A$2:$A$301,_xlfn.XLOOKUP($C$1,'[1]Indice del consumidor'!$B$1:$Q$1,'[1]Indice del consumidor'!$B$2:$Q$301))</f>
        <v>-21.7</v>
      </c>
      <c r="L220" s="3" cm="1">
        <f t="array" ref="L220">_xlfn.XLOOKUP(transformación!B211,'[1]Total Búsquedas'!$A$5:$A$101,_xlfn.XLOOKUP($C$1,'[1]Total Búsquedas'!$B$2:$Q$2,'[1]Total Búsquedas'!$B$5:$Q$101))</f>
        <v>13203930</v>
      </c>
      <c r="M220" s="3" cm="1">
        <f t="array" ref="M220">_xlfn.XLOOKUP(transformación!B211,'[1]Búsquedas a tres meses'!$A$5:$A$101,_xlfn.XLOOKUP($C$1,'[1]Búsquedas a tres meses'!$B$2:$Q$2,'[1]Búsquedas a tres meses'!$B$5:$Q$101))</f>
        <v>10984333</v>
      </c>
      <c r="N220" s="3" cm="1">
        <f t="array" ref="N220">_xlfn.XLOOKUP(transformación!B211,'[1]Búsquedas a 6 meses'!$A$5:$A$101,_xlfn.XLOOKUP($C$1,'[1]Búsquedas a 6 meses'!$B$2:$Q$2,'[1]Búsquedas a 6 meses'!$B$5:$Q$101))</f>
        <v>12802212</v>
      </c>
      <c r="O220" s="3"/>
      <c r="P220" s="3"/>
    </row>
    <row r="221" spans="1:16" x14ac:dyDescent="0.3">
      <c r="A221" s="2" t="str">
        <f>'Viajeros Hoteles y Apartamet'!A221</f>
        <v>2022</v>
      </c>
      <c r="B221" s="2" t="str">
        <f>'Viajeros Hoteles y Apartamet'!B221</f>
        <v>6</v>
      </c>
      <c r="C221" s="3">
        <f>'Viajeros Hoteles y Apartamet'!C221</f>
        <v>2721123</v>
      </c>
      <c r="D221" s="3" cm="1">
        <f t="array" ref="D221">_xlfn.XLOOKUP(transformación!A212,'[1]Pib Pc'!$A$2:$A$81,_xlfn.XLOOKUP($C$1,'[1]Pib Pc'!B$1:Q$1,'[1]Pib Pc'!$B$2:$Q$81))</f>
        <v>8780</v>
      </c>
      <c r="E221" s="19" cm="1">
        <f t="array" ref="E221">_xlfn.XLOOKUP(transformación!B212,'[1]IPC Armonizado'!$A$2:$A$250,_xlfn.XLOOKUP($C$1,'[1]IPC Armonizado'!$B$1:$R$1,'[1]IPC Armonizado'!$B$2:$R$250))</f>
        <v>119.03</v>
      </c>
      <c r="F221" s="19" cm="1">
        <f t="array" ref="F221">_xlfn.XLOOKUP(transformación!A212,'[1]Desempleo armonizado'!$A$2:$A$101,_xlfn.XLOOKUP($C$1,'[1]Desempleo armonizado'!$B$1:$Q$1,'[1]Desempleo armonizado'!$B$2:$Q$101))</f>
        <v>6</v>
      </c>
      <c r="G221" s="26" t="str" cm="1">
        <f t="array" ref="G221">IFERROR(_xlfn.XLOOKUP(transformación!$B212,[1]Forwarkeys!$B$2:$B$1000,_xlfn.XLOOKUP($C$1,[1]Forwarkeys!$C$1:$BA$1,[1]Forwarkeys!$C$2:$BA$1000)),"-")</f>
        <v>-</v>
      </c>
      <c r="H221" s="32">
        <f>España!E221</f>
        <v>118.22</v>
      </c>
      <c r="I221" s="3">
        <f>[1]Aeropuerto!S214</f>
        <v>866820</v>
      </c>
      <c r="J221" s="3">
        <f>SUM([1]Mortalidad!B211:P211)</f>
        <v>356012</v>
      </c>
      <c r="K221" s="19" cm="1">
        <f t="array" ref="K221">_xlfn.XLOOKUP(transformación!$B212,'[1]Indice del consumidor'!$A$2:$A$301,_xlfn.XLOOKUP($C$1,'[1]Indice del consumidor'!$B$1:$Q$1,'[1]Indice del consumidor'!$B$2:$Q$301))</f>
        <v>-23.6</v>
      </c>
      <c r="L221" s="3" cm="1">
        <f t="array" ref="L221">_xlfn.XLOOKUP(transformación!B212,'[1]Total Búsquedas'!$A$5:$A$101,_xlfn.XLOOKUP($C$1,'[1]Total Búsquedas'!$B$2:$Q$2,'[1]Total Búsquedas'!$B$5:$Q$101))</f>
        <v>11519763</v>
      </c>
      <c r="M221" s="3" cm="1">
        <f t="array" ref="M221">_xlfn.XLOOKUP(transformación!B212,'[1]Búsquedas a tres meses'!$A$5:$A$101,_xlfn.XLOOKUP($C$1,'[1]Búsquedas a tres meses'!$B$2:$Q$2,'[1]Búsquedas a tres meses'!$B$5:$Q$101))</f>
        <v>9817224</v>
      </c>
      <c r="N221" s="3" cm="1">
        <f t="array" ref="N221">_xlfn.XLOOKUP(transformación!B212,'[1]Búsquedas a 6 meses'!$A$5:$A$101,_xlfn.XLOOKUP($C$1,'[1]Búsquedas a 6 meses'!$B$2:$Q$2,'[1]Búsquedas a 6 meses'!$B$5:$Q$101))</f>
        <v>11075956</v>
      </c>
      <c r="O221" s="3"/>
      <c r="P221" s="3"/>
    </row>
    <row r="222" spans="1:16" x14ac:dyDescent="0.3">
      <c r="A222" s="2" t="str">
        <f>'Viajeros Hoteles y Apartamet'!A222</f>
        <v>2022</v>
      </c>
      <c r="B222" s="2" t="str">
        <f>'Viajeros Hoteles y Apartamet'!B222</f>
        <v>7</v>
      </c>
      <c r="C222" s="3">
        <f>'Viajeros Hoteles y Apartamet'!C222</f>
        <v>3296795</v>
      </c>
      <c r="D222" s="3" cm="1">
        <f t="array" ref="D222">_xlfn.XLOOKUP(transformación!A213,'[1]Pib Pc'!$A$2:$A$81,_xlfn.XLOOKUP($C$1,'[1]Pib Pc'!B$1:Q$1,'[1]Pib Pc'!$B$2:$Q$81))</f>
        <v>8910</v>
      </c>
      <c r="E222" s="19" cm="1">
        <f t="array" ref="E222">_xlfn.XLOOKUP(transformación!B213,'[1]IPC Armonizado'!$A$2:$A$250,_xlfn.XLOOKUP($C$1,'[1]IPC Armonizado'!$B$1:$R$1,'[1]IPC Armonizado'!$B$2:$R$250))</f>
        <v>119.31</v>
      </c>
      <c r="F222" s="19" cm="1">
        <f t="array" ref="F222">_xlfn.XLOOKUP(transformación!A213,'[1]Desempleo armonizado'!$A$2:$A$101,_xlfn.XLOOKUP($C$1,'[1]Desempleo armonizado'!$B$1:$Q$1,'[1]Desempleo armonizado'!$B$2:$Q$101))</f>
        <v>6.1</v>
      </c>
      <c r="G222" s="26" t="str" cm="1">
        <f t="array" ref="G222">IFERROR(_xlfn.XLOOKUP(transformación!$B213,[1]Forwarkeys!$B$2:$B$1000,_xlfn.XLOOKUP($C$1,[1]Forwarkeys!$C$1:$BA$1,[1]Forwarkeys!$C$2:$BA$1000)),"-")</f>
        <v>-</v>
      </c>
      <c r="H222" s="32">
        <f>España!E222</f>
        <v>117.54</v>
      </c>
      <c r="I222" s="3">
        <f>[1]Aeropuerto!S215</f>
        <v>943493</v>
      </c>
      <c r="J222" s="3">
        <f>SUM([1]Mortalidad!B212:P212)</f>
        <v>343491</v>
      </c>
      <c r="K222" s="19" cm="1">
        <f t="array" ref="K222">_xlfn.XLOOKUP(transformación!$B213,'[1]Indice del consumidor'!$A$2:$A$301,_xlfn.XLOOKUP($C$1,'[1]Indice del consumidor'!$B$1:$Q$1,'[1]Indice del consumidor'!$B$2:$Q$301))</f>
        <v>-27.2</v>
      </c>
      <c r="L222" s="3" cm="1">
        <f t="array" ref="L222">_xlfn.XLOOKUP(transformación!B213,'[1]Total Búsquedas'!$A$5:$A$101,_xlfn.XLOOKUP($C$1,'[1]Total Búsquedas'!$B$2:$Q$2,'[1]Total Búsquedas'!$B$5:$Q$101))</f>
        <v>10467590</v>
      </c>
      <c r="M222" s="3" cm="1">
        <f t="array" ref="M222">_xlfn.XLOOKUP(transformación!B213,'[1]Búsquedas a tres meses'!$A$5:$A$101,_xlfn.XLOOKUP($C$1,'[1]Búsquedas a tres meses'!$B$2:$Q$2,'[1]Búsquedas a tres meses'!$B$5:$Q$101))</f>
        <v>9138445</v>
      </c>
      <c r="N222" s="3" cm="1">
        <f t="array" ref="N222">_xlfn.XLOOKUP(transformación!B213,'[1]Búsquedas a 6 meses'!$A$5:$A$101,_xlfn.XLOOKUP($C$1,'[1]Búsquedas a 6 meses'!$B$2:$Q$2,'[1]Búsquedas a 6 meses'!$B$5:$Q$101))</f>
        <v>9867212</v>
      </c>
      <c r="O222" s="3"/>
      <c r="P222" s="3"/>
    </row>
    <row r="223" spans="1:16" x14ac:dyDescent="0.3">
      <c r="A223" s="2">
        <v>2022</v>
      </c>
      <c r="B223" s="2">
        <v>8</v>
      </c>
      <c r="C223" s="3">
        <f>'Viajeros Hoteles y Apartamet'!C223</f>
        <v>3497219</v>
      </c>
      <c r="D223" s="3" cm="1">
        <f t="array" ref="D223">_xlfn.XLOOKUP(transformación!A214,'[1]Pib Pc'!$A$2:$A$81,_xlfn.XLOOKUP($C$1,'[1]Pib Pc'!B$1:Q$1,'[1]Pib Pc'!$B$2:$Q$81))</f>
        <v>8910</v>
      </c>
      <c r="E223" s="19" cm="1">
        <f t="array" ref="E223">_xlfn.XLOOKUP(transformación!B214,'[1]IPC Armonizado'!$A$2:$A$250,_xlfn.XLOOKUP($C$1,'[1]IPC Armonizado'!$B$1:$R$1,'[1]IPC Armonizado'!$B$2:$R$250))</f>
        <v>120.1</v>
      </c>
      <c r="F223" s="19" cm="1">
        <f t="array" ref="F223">_xlfn.XLOOKUP(transformación!A214,'[1]Desempleo armonizado'!$A$2:$A$101,_xlfn.XLOOKUP($C$1,'[1]Desempleo armonizado'!$B$1:$Q$1,'[1]Desempleo armonizado'!$B$2:$Q$101))</f>
        <v>6.1</v>
      </c>
      <c r="G223" s="26" t="str" cm="1">
        <f t="array" ref="G223">IFERROR(_xlfn.XLOOKUP(transformación!$B214,[1]Forwarkeys!$B$2:$B$1000,_xlfn.XLOOKUP($C$1,[1]Forwarkeys!$C$1:$BA$1,[1]Forwarkeys!$C$2:$BA$1000)),"-")</f>
        <v>-</v>
      </c>
      <c r="H223" s="32">
        <f>España!E223</f>
        <v>117.84</v>
      </c>
      <c r="I223" s="3">
        <f>[1]Aeropuerto!S216</f>
        <v>879355</v>
      </c>
      <c r="J223" s="3">
        <f>SUM([1]Mortalidad!B213:P213)</f>
        <v>341028</v>
      </c>
      <c r="K223" s="19" cm="1">
        <f t="array" ref="K223">_xlfn.XLOOKUP(transformación!$B214,'[1]Indice del consumidor'!$A$2:$A$301,_xlfn.XLOOKUP($C$1,'[1]Indice del consumidor'!$B$1:$Q$1,'[1]Indice del consumidor'!$B$2:$Q$301))</f>
        <v>-25.7</v>
      </c>
      <c r="L223" s="3" cm="1">
        <f t="array" ref="L223">_xlfn.XLOOKUP(transformación!B214,'[1]Total Búsquedas'!$A$5:$A$101,_xlfn.XLOOKUP($C$1,'[1]Total Búsquedas'!$B$2:$Q$2,'[1]Total Búsquedas'!$B$5:$Q$101))</f>
        <v>10150279</v>
      </c>
      <c r="M223" s="3" cm="1">
        <f t="array" ref="M223">_xlfn.XLOOKUP(transformación!B214,'[1]Búsquedas a tres meses'!$A$5:$A$101,_xlfn.XLOOKUP($C$1,'[1]Búsquedas a tres meses'!$B$2:$Q$2,'[1]Búsquedas a tres meses'!$B$5:$Q$101))</f>
        <v>8275417</v>
      </c>
      <c r="N223" s="3" cm="1">
        <f t="array" ref="N223">_xlfn.XLOOKUP(transformación!B214,'[1]Búsquedas a 6 meses'!$A$5:$A$101,_xlfn.XLOOKUP($C$1,'[1]Búsquedas a 6 meses'!$B$2:$Q$2,'[1]Búsquedas a 6 meses'!$B$5:$Q$101))</f>
        <v>9155210</v>
      </c>
      <c r="O223" s="3"/>
      <c r="P223" s="3"/>
    </row>
    <row r="224" spans="1:16" x14ac:dyDescent="0.3">
      <c r="A224" s="2">
        <v>2022</v>
      </c>
      <c r="B224" s="2">
        <v>9</v>
      </c>
      <c r="C224" s="3">
        <f>'Viajeros Hoteles y Apartamet'!C224</f>
        <v>2714030</v>
      </c>
      <c r="D224" s="3" cm="1">
        <f t="array" ref="D224">_xlfn.XLOOKUP(transformación!A215,'[1]Pib Pc'!$A$2:$A$81,_xlfn.XLOOKUP($C$1,'[1]Pib Pc'!B$1:Q$1,'[1]Pib Pc'!$B$2:$Q$81))</f>
        <v>8910</v>
      </c>
      <c r="E224" s="19" cm="1">
        <f t="array" ref="E224">_xlfn.XLOOKUP(transformación!B215,'[1]IPC Armonizado'!$A$2:$A$250,_xlfn.XLOOKUP($C$1,'[1]IPC Armonizado'!$B$1:$R$1,'[1]IPC Armonizado'!$B$2:$R$250))</f>
        <v>121.56</v>
      </c>
      <c r="F224" s="19" cm="1">
        <f t="array" ref="F224">_xlfn.XLOOKUP(transformación!A215,'[1]Desempleo armonizado'!$A$2:$A$101,_xlfn.XLOOKUP($C$1,'[1]Desempleo armonizado'!$B$1:$Q$1,'[1]Desempleo armonizado'!$B$2:$Q$101))</f>
        <v>6.1</v>
      </c>
      <c r="G224" s="26" t="str" cm="1">
        <f t="array" ref="G224">IFERROR(_xlfn.XLOOKUP(transformación!$B215,[1]Forwarkeys!$B$2:$B$1000,_xlfn.XLOOKUP($C$1,[1]Forwarkeys!$C$1:$BA$1,[1]Forwarkeys!$C$2:$BA$1000)),"-")</f>
        <v>-</v>
      </c>
      <c r="H224" s="32">
        <f>España!E224</f>
        <v>117.55</v>
      </c>
      <c r="I224" s="3">
        <f>[1]Aeropuerto!S217</f>
        <v>856731</v>
      </c>
      <c r="J224" s="3">
        <f>SUM([1]Mortalidad!B214:P214)</f>
        <v>237018</v>
      </c>
      <c r="K224" s="19" cm="1">
        <f t="array" ref="K224">_xlfn.XLOOKUP(transformación!$B215,'[1]Indice del consumidor'!$A$2:$A$301,_xlfn.XLOOKUP($C$1,'[1]Indice del consumidor'!$B$1:$Q$1,'[1]Indice del consumidor'!$B$2:$Q$301))</f>
        <v>-29.7</v>
      </c>
      <c r="L224" s="3" cm="1">
        <f t="array" ref="L224">_xlfn.XLOOKUP(transformación!B215,'[1]Total Búsquedas'!$A$5:$A$101,_xlfn.XLOOKUP($C$1,'[1]Total Búsquedas'!$B$2:$Q$2,'[1]Total Búsquedas'!$B$5:$Q$101))</f>
        <v>8614009</v>
      </c>
      <c r="M224" s="3" cm="1">
        <f t="array" ref="M224">_xlfn.XLOOKUP(transformación!B215,'[1]Búsquedas a tres meses'!$A$5:$A$101,_xlfn.XLOOKUP($C$1,'[1]Búsquedas a tres meses'!$B$2:$Q$2,'[1]Búsquedas a tres meses'!$B$5:$Q$101))</f>
        <v>6823663</v>
      </c>
      <c r="N224" s="3" cm="1">
        <f t="array" ref="N224">_xlfn.XLOOKUP(transformación!B215,'[1]Búsquedas a 6 meses'!$A$5:$A$101,_xlfn.XLOOKUP($C$1,'[1]Búsquedas a 6 meses'!$B$2:$Q$2,'[1]Búsquedas a 6 meses'!$B$5:$Q$101))</f>
        <v>7491357</v>
      </c>
      <c r="O224" s="3"/>
      <c r="P224" s="3"/>
    </row>
    <row r="225" spans="1:16" x14ac:dyDescent="0.3">
      <c r="A225" s="2">
        <v>2022</v>
      </c>
      <c r="B225" s="2">
        <v>10</v>
      </c>
      <c r="C225" s="3">
        <f>'Viajeros Hoteles y Apartamet'!C225</f>
        <v>2387437</v>
      </c>
      <c r="D225" s="3" cm="1">
        <f t="array" ref="D225">_xlfn.XLOOKUP(transformación!A216,'[1]Pib Pc'!$A$2:$A$81,_xlfn.XLOOKUP($C$1,'[1]Pib Pc'!B$1:Q$1,'[1]Pib Pc'!$B$2:$Q$81))</f>
        <v>9360</v>
      </c>
      <c r="E225" s="19" cm="1">
        <f t="array" ref="E225">_xlfn.XLOOKUP(transformación!B216,'[1]IPC Armonizado'!$A$2:$A$250,_xlfn.XLOOKUP($C$1,'[1]IPC Armonizado'!$B$1:$R$1,'[1]IPC Armonizado'!$B$2:$R$250))</f>
        <v>123.26</v>
      </c>
      <c r="F225" s="19" cm="1">
        <f t="array" ref="F225">_xlfn.XLOOKUP(transformación!A216,'[1]Desempleo armonizado'!$A$2:$A$101,_xlfn.XLOOKUP($C$1,'[1]Desempleo armonizado'!$B$1:$Q$1,'[1]Desempleo armonizado'!$B$2:$Q$101))</f>
        <v>6.1</v>
      </c>
      <c r="G225" s="26" t="str" cm="1">
        <f t="array" ref="G225">IFERROR(_xlfn.XLOOKUP(transformación!$B216,[1]Forwarkeys!$B$2:$B$1000,_xlfn.XLOOKUP($C$1,[1]Forwarkeys!$C$1:$BA$1,[1]Forwarkeys!$C$2:$BA$1000)),"-")</f>
        <v>-</v>
      </c>
      <c r="H225" s="32">
        <f>España!E225</f>
        <v>117.61</v>
      </c>
      <c r="I225" s="3">
        <f>[1]Aeropuerto!S218</f>
        <v>838763</v>
      </c>
      <c r="J225" s="3">
        <f>SUM([1]Mortalidad!B215:P215)</f>
        <v>186092</v>
      </c>
      <c r="K225" s="19" cm="1">
        <f t="array" ref="K225">_xlfn.XLOOKUP(transformación!$B216,'[1]Indice del consumidor'!$A$2:$A$301,_xlfn.XLOOKUP($C$1,'[1]Indice del consumidor'!$B$1:$Q$1,'[1]Indice del consumidor'!$B$2:$Q$301))</f>
        <v>-29.8</v>
      </c>
      <c r="L225" s="3" cm="1">
        <f t="array" ref="L225">_xlfn.XLOOKUP(transformación!B216,'[1]Total Búsquedas'!$A$5:$A$101,_xlfn.XLOOKUP($C$1,'[1]Total Búsquedas'!$B$2:$Q$2,'[1]Total Búsquedas'!$B$5:$Q$101))</f>
        <v>8708965</v>
      </c>
      <c r="M225" s="3" cm="1">
        <f t="array" ref="M225">_xlfn.XLOOKUP(transformación!B216,'[1]Búsquedas a tres meses'!$A$5:$A$101,_xlfn.XLOOKUP($C$1,'[1]Búsquedas a tres meses'!$B$2:$Q$2,'[1]Búsquedas a tres meses'!$B$5:$Q$101))</f>
        <v>6184555</v>
      </c>
      <c r="N225" s="3" cm="1">
        <f t="array" ref="N225">_xlfn.XLOOKUP(transformación!B216,'[1]Búsquedas a 6 meses'!$A$5:$A$101,_xlfn.XLOOKUP($C$1,'[1]Búsquedas a 6 meses'!$B$2:$Q$2,'[1]Búsquedas a 6 meses'!$B$5:$Q$101))</f>
        <v>7294727</v>
      </c>
      <c r="O225" s="3"/>
      <c r="P225" s="3"/>
    </row>
    <row r="226" spans="1:16" x14ac:dyDescent="0.3">
      <c r="A226" s="2">
        <v>2022</v>
      </c>
      <c r="B226" s="2">
        <v>11</v>
      </c>
      <c r="C226" s="3">
        <f>'Viajeros Hoteles y Apartamet'!C226</f>
        <v>1254905</v>
      </c>
      <c r="D226" s="3" cm="1">
        <f t="array" ref="D226">_xlfn.XLOOKUP(transformación!A217,'[1]Pib Pc'!$A$2:$A$81,_xlfn.XLOOKUP($C$1,'[1]Pib Pc'!B$1:Q$1,'[1]Pib Pc'!$B$2:$Q$81))</f>
        <v>9360</v>
      </c>
      <c r="E226" s="19" cm="1">
        <f t="array" ref="E226">_xlfn.XLOOKUP(transformación!B217,'[1]IPC Armonizado'!$A$2:$A$250,_xlfn.XLOOKUP($C$1,'[1]IPC Armonizado'!$B$1:$R$1,'[1]IPC Armonizado'!$B$2:$R$250))</f>
        <v>123.4</v>
      </c>
      <c r="F226" s="19" cm="1">
        <f t="array" ref="F226">_xlfn.XLOOKUP(transformación!A217,'[1]Desempleo armonizado'!$A$2:$A$101,_xlfn.XLOOKUP($C$1,'[1]Desempleo armonizado'!$B$1:$Q$1,'[1]Desempleo armonizado'!$B$2:$Q$101))</f>
        <v>6.1</v>
      </c>
      <c r="G226" s="26" t="str" cm="1">
        <f t="array" ref="G226">IFERROR(_xlfn.XLOOKUP(transformación!$B217,[1]Forwarkeys!$B$2:$B$1000,_xlfn.XLOOKUP($C$1,[1]Forwarkeys!$C$1:$BA$1,[1]Forwarkeys!$C$2:$BA$1000)),"-")</f>
        <v>-</v>
      </c>
      <c r="H226" s="32">
        <f>España!E226</f>
        <v>117.22</v>
      </c>
      <c r="I226" s="3">
        <f>[1]Aeropuerto!S219</f>
        <v>500238</v>
      </c>
      <c r="J226" s="3">
        <f>SUM([1]Mortalidad!B216:P216)</f>
        <v>116721</v>
      </c>
      <c r="K226" s="19" cm="1">
        <f t="array" ref="K226">_xlfn.XLOOKUP(transformación!$B217,'[1]Indice del consumidor'!$A$2:$A$301,_xlfn.XLOOKUP($C$1,'[1]Indice del consumidor'!$B$1:$Q$1,'[1]Indice del consumidor'!$B$2:$Q$301))</f>
        <v>-26.3</v>
      </c>
      <c r="L226" s="3" cm="1">
        <f t="array" ref="L226">_xlfn.XLOOKUP(transformación!B217,'[1]Total Búsquedas'!$A$5:$A$101,_xlfn.XLOOKUP($C$1,'[1]Total Búsquedas'!$B$2:$Q$2,'[1]Total Búsquedas'!$B$5:$Q$101))</f>
        <v>8307413</v>
      </c>
      <c r="M226" s="3" cm="1">
        <f t="array" ref="M226">_xlfn.XLOOKUP(transformación!B217,'[1]Búsquedas a tres meses'!$A$5:$A$101,_xlfn.XLOOKUP($C$1,'[1]Búsquedas a tres meses'!$B$2:$Q$2,'[1]Búsquedas a tres meses'!$B$5:$Q$101))</f>
        <v>5443553</v>
      </c>
      <c r="N226" s="3" cm="1">
        <f t="array" ref="N226">_xlfn.XLOOKUP(transformación!B217,'[1]Búsquedas a 6 meses'!$A$5:$A$101,_xlfn.XLOOKUP($C$1,'[1]Búsquedas a 6 meses'!$B$2:$Q$2,'[1]Búsquedas a 6 meses'!$B$5:$Q$101))</f>
        <v>7044820</v>
      </c>
      <c r="O226" s="3"/>
      <c r="P226" s="3"/>
    </row>
    <row r="227" spans="1:16" x14ac:dyDescent="0.3">
      <c r="A227" s="2">
        <v>2022</v>
      </c>
      <c r="B227" s="2">
        <v>12</v>
      </c>
      <c r="C227" s="3">
        <f>'Viajeros Hoteles y Apartamet'!C227</f>
        <v>1068299</v>
      </c>
      <c r="D227" s="3" cm="1">
        <f t="array" ref="D227">_xlfn.XLOOKUP(transformación!A218,'[1]Pib Pc'!$A$2:$A$81,_xlfn.XLOOKUP($C$1,'[1]Pib Pc'!B$1:Q$1,'[1]Pib Pc'!$B$2:$Q$81))</f>
        <v>9360</v>
      </c>
      <c r="E227" s="19" cm="1">
        <f t="array" ref="E227">_xlfn.XLOOKUP(transformación!B218,'[1]IPC Armonizado'!$A$2:$A$250,_xlfn.XLOOKUP($C$1,'[1]IPC Armonizado'!$B$1:$R$1,'[1]IPC Armonizado'!$B$2:$R$250))</f>
        <v>123.18</v>
      </c>
      <c r="F227" s="19" cm="1">
        <f t="array" ref="F227">_xlfn.XLOOKUP(transformación!A218,'[1]Desempleo armonizado'!$A$2:$A$101,_xlfn.XLOOKUP($C$1,'[1]Desempleo armonizado'!$B$1:$Q$1,'[1]Desempleo armonizado'!$B$2:$Q$101))</f>
        <v>6.1</v>
      </c>
      <c r="G227" s="26" t="str" cm="1">
        <f t="array" ref="G227">IFERROR(_xlfn.XLOOKUP(transformación!$B218,[1]Forwarkeys!$B$2:$B$1000,_xlfn.XLOOKUP($C$1,[1]Forwarkeys!$C$1:$BA$1,[1]Forwarkeys!$C$2:$BA$1000)),"-")</f>
        <v>-</v>
      </c>
      <c r="H227" s="32">
        <f>España!E227</f>
        <v>117.22</v>
      </c>
      <c r="I227" s="3">
        <f>[1]Aeropuerto!S220</f>
        <v>551488</v>
      </c>
      <c r="J227" s="3">
        <f>SUM([1]Mortalidad!B217:P217)</f>
        <v>130049</v>
      </c>
      <c r="K227" s="19" cm="1">
        <f t="array" ref="K227">_xlfn.XLOOKUP(transformación!$B218,'[1]Indice del consumidor'!$A$2:$A$301,_xlfn.XLOOKUP($C$1,'[1]Indice del consumidor'!$B$1:$Q$1,'[1]Indice del consumidor'!$B$2:$Q$301))</f>
        <v>-24.6</v>
      </c>
      <c r="L227" s="3" cm="1">
        <f t="array" ref="L227">_xlfn.XLOOKUP(transformación!B218,'[1]Total Búsquedas'!$A$5:$A$101,_xlfn.XLOOKUP($C$1,'[1]Total Búsquedas'!$B$2:$Q$2,'[1]Total Búsquedas'!$B$5:$Q$101))</f>
        <v>7660558</v>
      </c>
      <c r="M227" s="3" cm="1">
        <f t="array" ref="M227">_xlfn.XLOOKUP(transformación!B218,'[1]Búsquedas a tres meses'!$A$5:$A$101,_xlfn.XLOOKUP($C$1,'[1]Búsquedas a tres meses'!$B$2:$Q$2,'[1]Búsquedas a tres meses'!$B$5:$Q$101))</f>
        <v>4959926</v>
      </c>
      <c r="N227" s="3" cm="1">
        <f t="array" ref="N227">_xlfn.XLOOKUP(transformación!B218,'[1]Búsquedas a 6 meses'!$A$5:$A$101,_xlfn.XLOOKUP($C$1,'[1]Búsquedas a 6 meses'!$B$2:$Q$2,'[1]Búsquedas a 6 meses'!$B$5:$Q$101))</f>
        <v>6594268</v>
      </c>
      <c r="O227" s="3"/>
      <c r="P227" s="3"/>
    </row>
    <row r="228" spans="1:16" x14ac:dyDescent="0.3">
      <c r="A228" s="2">
        <v>2023</v>
      </c>
      <c r="B228" s="2">
        <v>1</v>
      </c>
      <c r="C228" s="3">
        <f>'Viajeros Hoteles y Apartamet'!C228</f>
        <v>1072979</v>
      </c>
      <c r="D228" s="3" cm="1">
        <f t="array" ref="D228">_xlfn.XLOOKUP(transformación!A219,'[1]Pib Pc'!$A$2:$A$81,_xlfn.XLOOKUP($C$1,'[1]Pib Pc'!B$1:Q$1,'[1]Pib Pc'!$B$2:$Q$81))</f>
        <v>9010</v>
      </c>
      <c r="E228" s="19" cm="1">
        <f t="array" ref="E228">_xlfn.XLOOKUP(transformación!B219,'[1]IPC Armonizado'!$A$2:$A$250,_xlfn.XLOOKUP($C$1,'[1]IPC Armonizado'!$B$1:$R$1,'[1]IPC Armonizado'!$B$2:$R$250))</f>
        <v>123.39</v>
      </c>
      <c r="F228" s="19" cm="1">
        <f t="array" ref="F228">_xlfn.XLOOKUP(transformación!A219,'[1]Desempleo armonizado'!$A$2:$A$101,_xlfn.XLOOKUP($C$1,'[1]Desempleo armonizado'!$B$1:$Q$1,'[1]Desempleo armonizado'!$B$2:$Q$101))</f>
        <v>6.3</v>
      </c>
      <c r="G228" s="26" t="str" cm="1">
        <f t="array" ref="G228">IFERROR(_xlfn.XLOOKUP(transformación!$B219,[1]Forwarkeys!$B$2:$B$1000,_xlfn.XLOOKUP($C$1,[1]Forwarkeys!$C$1:$BA$1,[1]Forwarkeys!$C$2:$BA$1000)),"-")</f>
        <v>-</v>
      </c>
      <c r="H228" s="32">
        <f>España!E228</f>
        <v>116.72</v>
      </c>
      <c r="I228" s="3">
        <f>[1]Aeropuerto!S221</f>
        <v>479431</v>
      </c>
      <c r="J228" s="3">
        <f>SUM([1]Mortalidad!B218:P218)</f>
        <v>67538</v>
      </c>
      <c r="K228" s="19" cm="1">
        <f t="array" ref="K228">_xlfn.XLOOKUP(transformación!$B219,'[1]Indice del consumidor'!$A$2:$A$301,_xlfn.XLOOKUP($C$1,'[1]Indice del consumidor'!$B$1:$Q$1,'[1]Indice del consumidor'!$B$2:$Q$301))</f>
        <v>-22.2</v>
      </c>
      <c r="L228" s="3" cm="1">
        <f t="array" ref="L228">_xlfn.XLOOKUP(transformación!B219,'[1]Total Búsquedas'!$A$5:$A$101,_xlfn.XLOOKUP($C$1,'[1]Total Búsquedas'!$B$2:$Q$2,'[1]Total Búsquedas'!$B$5:$Q$101))</f>
        <v>11492687</v>
      </c>
      <c r="M228" s="3" cm="1">
        <f t="array" ref="M228">_xlfn.XLOOKUP(transformación!B219,'[1]Búsquedas a tres meses'!$A$5:$A$101,_xlfn.XLOOKUP($C$1,'[1]Búsquedas a tres meses'!$B$2:$Q$2,'[1]Búsquedas a tres meses'!$B$5:$Q$101))</f>
        <v>6736081</v>
      </c>
      <c r="N228" s="3" cm="1">
        <f t="array" ref="N228">_xlfn.XLOOKUP(transformación!B219,'[1]Búsquedas a 6 meses'!$A$5:$A$101,_xlfn.XLOOKUP($C$1,'[1]Búsquedas a 6 meses'!$B$2:$Q$2,'[1]Búsquedas a 6 meses'!$B$5:$Q$101))</f>
        <v>9832240</v>
      </c>
      <c r="O228" s="3"/>
      <c r="P228" s="3"/>
    </row>
    <row r="229" spans="1:16" x14ac:dyDescent="0.3">
      <c r="A229" s="2">
        <v>2023</v>
      </c>
      <c r="B229" s="2">
        <v>2</v>
      </c>
      <c r="C229" s="3">
        <f>'Viajeros Hoteles y Apartamet'!C229</f>
        <v>1302387</v>
      </c>
      <c r="D229" s="3" cm="1">
        <f t="array" ref="D229">_xlfn.XLOOKUP(transformación!A220,'[1]Pib Pc'!$A$2:$A$81,_xlfn.XLOOKUP($C$1,'[1]Pib Pc'!B$1:Q$1,'[1]Pib Pc'!$B$2:$Q$81))</f>
        <v>9010</v>
      </c>
      <c r="E229" s="19" cm="1">
        <f t="array" ref="E229">_xlfn.XLOOKUP(transformación!B220,'[1]IPC Armonizado'!$A$2:$A$250,_xlfn.XLOOKUP($C$1,'[1]IPC Armonizado'!$B$1:$R$1,'[1]IPC Armonizado'!$B$2:$R$250))</f>
        <v>124.43</v>
      </c>
      <c r="F229" s="19" cm="1">
        <f t="array" ref="F229">_xlfn.XLOOKUP(transformación!A220,'[1]Desempleo armonizado'!$A$2:$A$101,_xlfn.XLOOKUP($C$1,'[1]Desempleo armonizado'!$B$1:$Q$1,'[1]Desempleo armonizado'!$B$2:$Q$101))</f>
        <v>6.3</v>
      </c>
      <c r="G229" s="26" t="str" cm="1">
        <f t="array" ref="G229">IFERROR(_xlfn.XLOOKUP(transformación!$B220,[1]Forwarkeys!$B$2:$B$1000,_xlfn.XLOOKUP($C$1,[1]Forwarkeys!$C$1:$BA$1,[1]Forwarkeys!$C$2:$BA$1000)),"-")</f>
        <v>-</v>
      </c>
      <c r="H229" s="32">
        <f>España!E229</f>
        <v>117.82</v>
      </c>
      <c r="I229" s="3">
        <f>[1]Aeropuerto!S222</f>
        <v>508945</v>
      </c>
      <c r="J229" s="3">
        <f>SUM([1]Mortalidad!B219:P219)</f>
        <v>49448</v>
      </c>
      <c r="K229" s="19" cm="1">
        <f t="array" ref="K229">_xlfn.XLOOKUP(transformación!$B220,'[1]Indice del consumidor'!$A$2:$A$301,_xlfn.XLOOKUP($C$1,'[1]Indice del consumidor'!$B$1:$Q$1,'[1]Indice del consumidor'!$B$2:$Q$301))</f>
        <v>-20.8</v>
      </c>
      <c r="L229" s="3" cm="1">
        <f t="array" ref="L229">_xlfn.XLOOKUP(transformación!B220,'[1]Total Búsquedas'!$A$5:$A$101,_xlfn.XLOOKUP($C$1,'[1]Total Búsquedas'!$B$2:$Q$2,'[1]Total Búsquedas'!$B$5:$Q$101))</f>
        <v>9756771</v>
      </c>
      <c r="M229" s="3" cm="1">
        <f t="array" ref="M229">_xlfn.XLOOKUP(transformación!B220,'[1]Búsquedas a tres meses'!$A$5:$A$101,_xlfn.XLOOKUP($C$1,'[1]Búsquedas a tres meses'!$B$2:$Q$2,'[1]Búsquedas a tres meses'!$B$5:$Q$101))</f>
        <v>6167957</v>
      </c>
      <c r="N229" s="3" cm="1">
        <f t="array" ref="N229">_xlfn.XLOOKUP(transformación!B220,'[1]Búsquedas a 6 meses'!$A$5:$A$101,_xlfn.XLOOKUP($C$1,'[1]Búsquedas a 6 meses'!$B$2:$Q$2,'[1]Búsquedas a 6 meses'!$B$5:$Q$101))</f>
        <v>8760073</v>
      </c>
      <c r="O229" s="3"/>
      <c r="P229" s="3"/>
    </row>
    <row r="230" spans="1:16" x14ac:dyDescent="0.3">
      <c r="A230" s="2">
        <v>2023</v>
      </c>
      <c r="B230" s="2">
        <v>3</v>
      </c>
      <c r="C230" s="3">
        <f>'Viajeros Hoteles y Apartamet'!C230</f>
        <v>1749998</v>
      </c>
      <c r="D230" s="3" cm="1">
        <f t="array" ref="D230">_xlfn.XLOOKUP(transformación!A221,'[1]Pib Pc'!$A$2:$A$81,_xlfn.XLOOKUP($C$1,'[1]Pib Pc'!B$1:Q$1,'[1]Pib Pc'!$B$2:$Q$81))</f>
        <v>9010</v>
      </c>
      <c r="E230" s="19" cm="1">
        <f t="array" ref="E230">_xlfn.XLOOKUP(transformación!B221,'[1]IPC Armonizado'!$A$2:$A$250,_xlfn.XLOOKUP($C$1,'[1]IPC Armonizado'!$B$1:$R$1,'[1]IPC Armonizado'!$B$2:$R$250))</f>
        <v>125.52</v>
      </c>
      <c r="F230" s="19" cm="1">
        <f t="array" ref="F230">_xlfn.XLOOKUP(transformación!A221,'[1]Desempleo armonizado'!$A$2:$A$101,_xlfn.XLOOKUP($C$1,'[1]Desempleo armonizado'!$B$1:$Q$1,'[1]Desempleo armonizado'!$B$2:$Q$101))</f>
        <v>6.3</v>
      </c>
      <c r="G230" s="26" t="str" cm="1">
        <f t="array" ref="G230">IFERROR(_xlfn.XLOOKUP(transformación!$B221,[1]Forwarkeys!$B$2:$B$1000,_xlfn.XLOOKUP($C$1,[1]Forwarkeys!$C$1:$BA$1,[1]Forwarkeys!$C$2:$BA$1000)),"-")</f>
        <v>-</v>
      </c>
      <c r="H230" s="32">
        <f>España!E230</f>
        <v>119.06</v>
      </c>
      <c r="I230" s="3">
        <f>[1]Aeropuerto!S223</f>
        <v>677378</v>
      </c>
      <c r="J230" s="3">
        <f>SUM([1]Mortalidad!B220:P220)</f>
        <v>54397</v>
      </c>
      <c r="K230" s="19" cm="1">
        <f t="array" ref="K230">_xlfn.XLOOKUP(transformación!$B221,'[1]Indice del consumidor'!$A$2:$A$301,_xlfn.XLOOKUP($C$1,'[1]Indice del consumidor'!$B$1:$Q$1,'[1]Indice del consumidor'!$B$2:$Q$301))</f>
        <v>-20.8</v>
      </c>
      <c r="L230" s="3" cm="1">
        <f t="array" ref="L230">_xlfn.XLOOKUP(transformación!B221,'[1]Total Búsquedas'!$A$5:$A$101,_xlfn.XLOOKUP($C$1,'[1]Total Búsquedas'!$B$2:$Q$2,'[1]Total Búsquedas'!$B$5:$Q$101))</f>
        <v>11124911</v>
      </c>
      <c r="M230" s="3" cm="1">
        <f t="array" ref="M230">_xlfn.XLOOKUP(transformación!B221,'[1]Búsquedas a tres meses'!$A$5:$A$101,_xlfn.XLOOKUP($C$1,'[1]Búsquedas a tres meses'!$B$2:$Q$2,'[1]Búsquedas a tres meses'!$B$5:$Q$101))</f>
        <v>7527069</v>
      </c>
      <c r="N230" s="3" cm="1">
        <f t="array" ref="N230">_xlfn.XLOOKUP(transformación!B221,'[1]Búsquedas a 6 meses'!$A$5:$A$101,_xlfn.XLOOKUP($C$1,'[1]Búsquedas a 6 meses'!$B$2:$Q$2,'[1]Búsquedas a 6 meses'!$B$5:$Q$101))</f>
        <v>10375011</v>
      </c>
      <c r="O230" s="3"/>
      <c r="P230" s="3"/>
    </row>
    <row r="231" spans="1:16" x14ac:dyDescent="0.3">
      <c r="A231" s="2">
        <v>2023</v>
      </c>
      <c r="B231" s="2">
        <v>4</v>
      </c>
      <c r="C231" s="3">
        <f>'Viajeros Hoteles y Apartamet'!C231</f>
        <v>2350377</v>
      </c>
      <c r="D231" s="3" cm="1">
        <f t="array" ref="D231">_xlfn.XLOOKUP(transformación!A222,'[1]Pib Pc'!$A$2:$A$81,_xlfn.XLOOKUP($C$1,'[1]Pib Pc'!B$1:Q$1,'[1]Pib Pc'!$B$2:$Q$81))</f>
        <v>9320</v>
      </c>
      <c r="E231" s="19" cm="1">
        <f t="array" ref="E231">_xlfn.XLOOKUP(transformación!B222,'[1]IPC Armonizado'!$A$2:$A$250,_xlfn.XLOOKUP($C$1,'[1]IPC Armonizado'!$B$1:$R$1,'[1]IPC Armonizado'!$B$2:$R$250))</f>
        <v>126.3</v>
      </c>
      <c r="F231" s="19" cm="1">
        <f t="array" ref="F231">_xlfn.XLOOKUP(transformación!A222,'[1]Desempleo armonizado'!$A$2:$A$101,_xlfn.XLOOKUP($C$1,'[1]Desempleo armonizado'!$B$1:$Q$1,'[1]Desempleo armonizado'!$B$2:$Q$101))</f>
        <v>5.8</v>
      </c>
      <c r="G231" s="26" t="str" cm="1">
        <f t="array" ref="G231">IFERROR(_xlfn.XLOOKUP(transformación!$B222,[1]Forwarkeys!$B$2:$B$1000,_xlfn.XLOOKUP($C$1,[1]Forwarkeys!$C$1:$BA$1,[1]Forwarkeys!$C$2:$BA$1000)),"-")</f>
        <v>-</v>
      </c>
      <c r="H231" s="32">
        <f>España!E231</f>
        <v>119.61</v>
      </c>
      <c r="I231" s="3">
        <f>[1]Aeropuerto!S224</f>
        <v>916835</v>
      </c>
      <c r="J231" s="3">
        <f>SUM([1]Mortalidad!B221:P221)</f>
        <v>44808</v>
      </c>
      <c r="K231" s="19" cm="1">
        <f t="array" ref="K231">_xlfn.XLOOKUP(transformación!$B222,'[1]Indice del consumidor'!$A$2:$A$301,_xlfn.XLOOKUP($C$1,'[1]Indice del consumidor'!$B$1:$Q$1,'[1]Indice del consumidor'!$B$2:$Q$301))</f>
        <v>-18.5</v>
      </c>
      <c r="L231" s="3" cm="1">
        <f t="array" ref="L231">_xlfn.XLOOKUP(transformación!B222,'[1]Total Búsquedas'!$A$5:$A$101,_xlfn.XLOOKUP($C$1,'[1]Total Búsquedas'!$B$2:$Q$2,'[1]Total Búsquedas'!$B$5:$Q$101))</f>
        <v>9767669</v>
      </c>
      <c r="M231" s="3" cm="1">
        <f t="array" ref="M231">_xlfn.XLOOKUP(transformación!B222,'[1]Búsquedas a tres meses'!$A$5:$A$101,_xlfn.XLOOKUP($C$1,'[1]Búsquedas a tres meses'!$B$2:$Q$2,'[1]Búsquedas a tres meses'!$B$5:$Q$101))</f>
        <v>7142771</v>
      </c>
      <c r="N231" s="3" cm="1">
        <f t="array" ref="N231">_xlfn.XLOOKUP(transformación!B222,'[1]Búsquedas a 6 meses'!$A$5:$A$101,_xlfn.XLOOKUP($C$1,'[1]Búsquedas a 6 meses'!$B$2:$Q$2,'[1]Búsquedas a 6 meses'!$B$5:$Q$101))</f>
        <v>9448073</v>
      </c>
      <c r="O231" s="3"/>
      <c r="P231" s="3"/>
    </row>
    <row r="232" spans="1:16" x14ac:dyDescent="0.3">
      <c r="A232" s="2">
        <v>2023</v>
      </c>
      <c r="B232" s="2">
        <v>5</v>
      </c>
      <c r="C232" s="3">
        <f>'Viajeros Hoteles y Apartamet'!C232</f>
        <v>2601834</v>
      </c>
      <c r="D232" s="3" cm="1">
        <f t="array" ref="D232">_xlfn.XLOOKUP(transformación!A223,'[1]Pib Pc'!$A$2:$A$81,_xlfn.XLOOKUP($C$1,'[1]Pib Pc'!B$1:Q$1,'[1]Pib Pc'!$B$2:$Q$81))</f>
        <v>9320</v>
      </c>
      <c r="E232" s="19" cm="1">
        <f t="array" ref="E232">_xlfn.XLOOKUP(transformación!B223,'[1]IPC Armonizado'!$A$2:$A$250,_xlfn.XLOOKUP($C$1,'[1]IPC Armonizado'!$B$1:$R$1,'[1]IPC Armonizado'!$B$2:$R$250))</f>
        <v>126.35</v>
      </c>
      <c r="F232" s="19" cm="1">
        <f t="array" ref="F232">_xlfn.XLOOKUP(transformación!A223,'[1]Desempleo armonizado'!$A$2:$A$101,_xlfn.XLOOKUP($C$1,'[1]Desempleo armonizado'!$B$1:$Q$1,'[1]Desempleo armonizado'!$B$2:$Q$101))</f>
        <v>5.8</v>
      </c>
      <c r="G232" s="26" t="str" cm="1">
        <f t="array" ref="G232">IFERROR(_xlfn.XLOOKUP(transformación!$B223,[1]Forwarkeys!$B$2:$B$1000,_xlfn.XLOOKUP($C$1,[1]Forwarkeys!$C$1:$BA$1,[1]Forwarkeys!$C$2:$BA$1000)),"-")</f>
        <v>-</v>
      </c>
      <c r="H232" s="32">
        <f>España!E232</f>
        <v>119.44</v>
      </c>
      <c r="I232" s="3">
        <f>[1]Aeropuerto!S225</f>
        <v>966825</v>
      </c>
      <c r="J232" s="3">
        <f>SUM([1]Mortalidad!B222:P222)</f>
        <v>0</v>
      </c>
      <c r="K232" s="19" cm="1">
        <f t="array" ref="K232">_xlfn.XLOOKUP(transformación!$B223,'[1]Indice del consumidor'!$A$2:$A$301,_xlfn.XLOOKUP($C$1,'[1]Indice del consumidor'!$B$1:$Q$1,'[1]Indice del consumidor'!$B$2:$Q$301))</f>
        <v>-17.399999999999999</v>
      </c>
      <c r="L232" s="3" cm="1">
        <f t="array" ref="L232">_xlfn.XLOOKUP(transformación!B223,'[1]Total Búsquedas'!$A$5:$A$101,_xlfn.XLOOKUP($C$1,'[1]Total Búsquedas'!$B$2:$Q$2,'[1]Total Búsquedas'!$B$5:$Q$101))</f>
        <v>8175594</v>
      </c>
      <c r="M232" s="3" cm="1">
        <f t="array" ref="M232">_xlfn.XLOOKUP(transformación!B223,'[1]Búsquedas a tres meses'!$A$5:$A$101,_xlfn.XLOOKUP($C$1,'[1]Búsquedas a tres meses'!$B$2:$Q$2,'[1]Búsquedas a tres meses'!$B$5:$Q$101))</f>
        <v>6458304</v>
      </c>
      <c r="N232" s="3" cm="1">
        <f t="array" ref="N232">_xlfn.XLOOKUP(transformación!B223,'[1]Búsquedas a 6 meses'!$A$5:$A$101,_xlfn.XLOOKUP($C$1,'[1]Búsquedas a 6 meses'!$B$2:$Q$2,'[1]Búsquedas a 6 meses'!$B$5:$Q$101))</f>
        <v>7993658</v>
      </c>
      <c r="O232" s="3"/>
    </row>
    <row r="233" spans="1:16" x14ac:dyDescent="0.3">
      <c r="A233" s="2">
        <v>2023</v>
      </c>
      <c r="B233" s="2">
        <v>6</v>
      </c>
      <c r="C233" s="3">
        <f>'Viajeros Hoteles y Apartamet'!C233</f>
        <v>2691149</v>
      </c>
      <c r="D233" s="3" cm="1">
        <f t="array" ref="D233">_xlfn.XLOOKUP(transformación!A224,'[1]Pib Pc'!$A$2:$A$81,_xlfn.XLOOKUP($C$1,'[1]Pib Pc'!B$1:Q$1,'[1]Pib Pc'!$B$2:$Q$81))</f>
        <v>9320</v>
      </c>
      <c r="E233" s="19" cm="1">
        <f t="array" ref="E233">_xlfn.XLOOKUP(transformación!B224,'[1]IPC Armonizado'!$A$2:$A$250,_xlfn.XLOOKUP($C$1,'[1]IPC Armonizado'!$B$1:$R$1,'[1]IPC Armonizado'!$B$2:$R$250))</f>
        <v>126.69</v>
      </c>
      <c r="F233" s="19" cm="1">
        <f t="array" ref="F233">_xlfn.XLOOKUP(transformación!A224,'[1]Desempleo armonizado'!$A$2:$A$101,_xlfn.XLOOKUP($C$1,'[1]Desempleo armonizado'!$B$1:$Q$1,'[1]Desempleo armonizado'!$B$2:$Q$101))</f>
        <v>5.8</v>
      </c>
      <c r="G233" s="26" t="str" cm="1">
        <f t="array" ref="G233">IFERROR(_xlfn.XLOOKUP(transformación!$B224,[1]Forwarkeys!$B$2:$B$1000,_xlfn.XLOOKUP($C$1,[1]Forwarkeys!$C$1:$BA$1,[1]Forwarkeys!$C$2:$BA$1000)),"-")</f>
        <v>-</v>
      </c>
      <c r="H233" s="32">
        <f>España!E233</f>
        <v>120.13</v>
      </c>
      <c r="I233" s="3">
        <f>[1]Aeropuerto!S226</f>
        <v>981105</v>
      </c>
      <c r="J233" s="3">
        <f>SUM([1]Mortalidad!B223:P223)</f>
        <v>0</v>
      </c>
      <c r="K233" s="19" cm="1">
        <f t="array" ref="K233">_xlfn.XLOOKUP(transformación!$B224,'[1]Indice del consumidor'!$A$2:$A$301,_xlfn.XLOOKUP($C$1,'[1]Indice del consumidor'!$B$1:$Q$1,'[1]Indice del consumidor'!$B$2:$Q$301))</f>
        <v>-15.9</v>
      </c>
      <c r="L233" s="3" cm="1">
        <f t="array" ref="L233">_xlfn.XLOOKUP(transformación!B224,'[1]Total Búsquedas'!$A$5:$A$101,_xlfn.XLOOKUP($C$1,'[1]Total Búsquedas'!$B$2:$Q$2,'[1]Total Búsquedas'!$B$5:$Q$101))</f>
        <v>6993007</v>
      </c>
      <c r="M233" s="3" cm="1">
        <f t="array" ref="M233">_xlfn.XLOOKUP(transformación!B224,'[1]Búsquedas a tres meses'!$A$5:$A$101,_xlfn.XLOOKUP($C$1,'[1]Búsquedas a tres meses'!$B$2:$Q$2,'[1]Búsquedas a tres meses'!$B$5:$Q$101))</f>
        <v>6005159</v>
      </c>
      <c r="N233" s="3" cm="1">
        <f t="array" ref="N233">_xlfn.XLOOKUP(transformación!B224,'[1]Búsquedas a 6 meses'!$A$5:$A$101,_xlfn.XLOOKUP($C$1,'[1]Búsquedas a 6 meses'!$B$2:$Q$2,'[1]Búsquedas a 6 meses'!$B$5:$Q$101))</f>
        <v>6993007</v>
      </c>
      <c r="O233" s="3"/>
    </row>
    <row r="234" spans="1:16" x14ac:dyDescent="0.3">
      <c r="A234" s="2">
        <v>2023</v>
      </c>
      <c r="B234" s="2">
        <v>7</v>
      </c>
      <c r="C234" s="3">
        <f>'Viajeros Hoteles y Apartamet'!C234</f>
        <v>3340279</v>
      </c>
      <c r="D234" s="3" cm="1">
        <f t="array" ref="D234">_xlfn.XLOOKUP(transformación!A225,'[1]Pib Pc'!$A$2:$A$81,_xlfn.XLOOKUP($C$1,'[1]Pib Pc'!B$1:Q$1,'[1]Pib Pc'!$B$2:$Q$81))</f>
        <v>9360</v>
      </c>
      <c r="E234" s="19" cm="1">
        <f t="array" ref="E234">_xlfn.XLOOKUP(transformación!B225,'[1]IPC Armonizado'!$A$2:$A$250,_xlfn.XLOOKUP($C$1,'[1]IPC Armonizado'!$B$1:$R$1,'[1]IPC Armonizado'!$B$2:$R$250))</f>
        <v>126.64</v>
      </c>
      <c r="F234" s="19" cm="1">
        <f t="array" ref="F234">_xlfn.XLOOKUP(transformación!A225,'[1]Desempleo armonizado'!$A$2:$A$101,_xlfn.XLOOKUP($C$1,'[1]Desempleo armonizado'!$B$1:$Q$1,'[1]Desempleo armonizado'!$B$2:$Q$101))</f>
        <v>5.9</v>
      </c>
      <c r="G234" s="26" t="str" cm="1">
        <f t="array" ref="G234">IFERROR(_xlfn.XLOOKUP(transformación!$B225,[1]Forwarkeys!$B$2:$B$1000,_xlfn.XLOOKUP($C$1,[1]Forwarkeys!$C$1:$BA$1,[1]Forwarkeys!$C$2:$BA$1000)),"-")</f>
        <v>-</v>
      </c>
      <c r="H234" s="32">
        <f>España!E234</f>
        <v>120.03</v>
      </c>
      <c r="I234" s="3">
        <f>[1]Aeropuerto!S227</f>
        <v>1105207</v>
      </c>
      <c r="J234" s="3">
        <f>SUM([1]Mortalidad!B224:P224)</f>
        <v>0</v>
      </c>
      <c r="K234" s="19" cm="1">
        <f t="array" ref="K234">_xlfn.XLOOKUP(transformación!$B225,'[1]Indice del consumidor'!$A$2:$A$301,_xlfn.XLOOKUP($C$1,'[1]Indice del consumidor'!$B$1:$Q$1,'[1]Indice del consumidor'!$B$2:$Q$301))</f>
        <v>-15.3</v>
      </c>
      <c r="L234" s="3" cm="1">
        <f t="array" ref="L234">_xlfn.XLOOKUP(transformación!B225,'[1]Total Búsquedas'!$A$5:$A$101,_xlfn.XLOOKUP($C$1,'[1]Total Búsquedas'!$B$2:$Q$2,'[1]Total Búsquedas'!$B$5:$Q$101))</f>
        <v>7632604</v>
      </c>
      <c r="M234" s="3" cm="1">
        <f t="array" ref="M234">_xlfn.XLOOKUP(transformación!B225,'[1]Búsquedas a tres meses'!$A$5:$A$101,_xlfn.XLOOKUP($C$1,'[1]Búsquedas a tres meses'!$B$2:$Q$2,'[1]Búsquedas a tres meses'!$B$5:$Q$101))</f>
        <v>7013632</v>
      </c>
      <c r="N234" s="3" cm="1">
        <f t="array" ref="N234">_xlfn.XLOOKUP(transformación!B225,'[1]Búsquedas a 6 meses'!$A$5:$A$101,_xlfn.XLOOKUP($C$1,'[1]Búsquedas a 6 meses'!$B$2:$Q$2,'[1]Búsquedas a 6 meses'!$B$5:$Q$101))</f>
        <v>7750035</v>
      </c>
      <c r="O234" s="3"/>
    </row>
    <row r="235" spans="1:16" x14ac:dyDescent="0.3">
      <c r="A235" s="2">
        <v>2023</v>
      </c>
      <c r="B235" s="2">
        <v>8</v>
      </c>
      <c r="C235" s="3">
        <f>'Viajeros Hoteles y Apartamet'!C235</f>
        <v>3613178</v>
      </c>
      <c r="D235" s="3" cm="1">
        <f t="array" ref="D235">_xlfn.XLOOKUP(transformación!A226,'[1]Pib Pc'!$A$2:$A$81,_xlfn.XLOOKUP($C$1,'[1]Pib Pc'!B$1:Q$1,'[1]Pib Pc'!$B$2:$Q$81))</f>
        <v>9360</v>
      </c>
      <c r="E235" s="19" cm="1">
        <f t="array" ref="E235">_xlfn.XLOOKUP(transformación!B226,'[1]IPC Armonizado'!$A$2:$A$250,_xlfn.XLOOKUP($C$1,'[1]IPC Armonizado'!$B$1:$R$1,'[1]IPC Armonizado'!$B$2:$R$250))</f>
        <v>127.24</v>
      </c>
      <c r="F235" s="19" cm="1">
        <f t="array" ref="F235">_xlfn.XLOOKUP(transformación!A226,'[1]Desempleo armonizado'!$A$2:$A$101,_xlfn.XLOOKUP($C$1,'[1]Desempleo armonizado'!$B$1:$Q$1,'[1]Desempleo armonizado'!$B$2:$Q$101))</f>
        <v>5.9</v>
      </c>
      <c r="G235" s="26" t="str" cm="1">
        <f t="array" ref="G235">IFERROR(_xlfn.XLOOKUP(transformación!$B226,[1]Forwarkeys!$B$2:$B$1000,_xlfn.XLOOKUP($C$1,[1]Forwarkeys!$C$1:$BA$1,[1]Forwarkeys!$C$2:$BA$1000)),"-")</f>
        <v>-</v>
      </c>
      <c r="H235" s="32">
        <f>España!E235</f>
        <v>120.68</v>
      </c>
      <c r="I235" s="3">
        <f>[1]Aeropuerto!S228</f>
        <v>1029457</v>
      </c>
      <c r="J235" s="3">
        <f>SUM([1]Mortalidad!B225:P225)</f>
        <v>0</v>
      </c>
      <c r="K235" s="19" cm="1">
        <f t="array" ref="K235">_xlfn.XLOOKUP(transformación!$B226,'[1]Indice del consumidor'!$A$2:$A$301,_xlfn.XLOOKUP($C$1,'[1]Indice del consumidor'!$B$1:$Q$1,'[1]Indice del consumidor'!$B$2:$Q$301))</f>
        <v>-16.600000000000001</v>
      </c>
      <c r="L235" s="3" cm="1">
        <f t="array" ref="L235">_xlfn.XLOOKUP(transformación!B226,'[1]Total Búsquedas'!$A$5:$A$101,_xlfn.XLOOKUP($C$1,'[1]Total Búsquedas'!$B$2:$Q$2,'[1]Total Búsquedas'!$B$5:$Q$101))</f>
        <v>7030478</v>
      </c>
      <c r="M235" s="3" cm="1">
        <f t="array" ref="M235">_xlfn.XLOOKUP(transformación!B226,'[1]Búsquedas a tres meses'!$A$5:$A$101,_xlfn.XLOOKUP($C$1,'[1]Búsquedas a tres meses'!$B$2:$Q$2,'[1]Búsquedas a tres meses'!$B$5:$Q$101))</f>
        <v>6536201</v>
      </c>
      <c r="N235" s="3" cm="1">
        <f t="array" ref="N235">_xlfn.XLOOKUP(transformación!B226,'[1]Búsquedas a 6 meses'!$A$5:$A$101,_xlfn.XLOOKUP($C$1,'[1]Búsquedas a 6 meses'!$B$2:$Q$2,'[1]Búsquedas a 6 meses'!$B$5:$Q$101))</f>
        <v>7349048</v>
      </c>
    </row>
    <row r="236" spans="1:16" x14ac:dyDescent="0.3">
      <c r="A236" s="2">
        <v>2023</v>
      </c>
      <c r="B236" s="2">
        <v>9</v>
      </c>
      <c r="C236" s="3">
        <f>'Viajeros Hoteles y Apartamet'!C236</f>
        <v>2884015</v>
      </c>
      <c r="D236" s="3" cm="1">
        <f t="array" ref="D236">_xlfn.XLOOKUP(transformación!A227,'[1]Pib Pc'!$A$2:$A$81,_xlfn.XLOOKUP($C$1,'[1]Pib Pc'!B$1:Q$1,'[1]Pib Pc'!$B$2:$Q$81))</f>
        <v>9360</v>
      </c>
      <c r="E236" s="19" cm="1">
        <f t="array" ref="E236">_xlfn.XLOOKUP(transformación!B227,'[1]IPC Armonizado'!$A$2:$A$250,_xlfn.XLOOKUP($C$1,'[1]IPC Armonizado'!$B$1:$R$1,'[1]IPC Armonizado'!$B$2:$R$250))</f>
        <v>127.57</v>
      </c>
      <c r="F236" s="19" cm="1">
        <f t="array" ref="F236">_xlfn.XLOOKUP(transformación!A227,'[1]Desempleo armonizado'!$A$2:$A$101,_xlfn.XLOOKUP($C$1,'[1]Desempleo armonizado'!$B$1:$Q$1,'[1]Desempleo armonizado'!$B$2:$Q$101))</f>
        <v>5.9</v>
      </c>
      <c r="G236" s="26" t="str" cm="1">
        <f t="array" ref="G236">IFERROR(_xlfn.XLOOKUP(transformación!$B227,[1]Forwarkeys!$B$2:$B$1000,_xlfn.XLOOKUP($C$1,[1]Forwarkeys!$C$1:$BA$1,[1]Forwarkeys!$C$2:$BA$1000)),"-")</f>
        <v>-</v>
      </c>
      <c r="H236" s="32">
        <f>España!E236</f>
        <v>121.38</v>
      </c>
      <c r="I236" s="3">
        <f>[1]Aeropuerto!S229</f>
        <v>1013966</v>
      </c>
      <c r="J236" s="3">
        <f>SUM([1]Mortalidad!B226:P226)</f>
        <v>0</v>
      </c>
      <c r="K236" s="19" cm="1">
        <f t="array" ref="K236">_xlfn.XLOOKUP(transformación!$B227,'[1]Indice del consumidor'!$A$2:$A$301,_xlfn.XLOOKUP($C$1,'[1]Indice del consumidor'!$B$1:$Q$1,'[1]Indice del consumidor'!$B$2:$Q$301))</f>
        <v>-18.600000000000001</v>
      </c>
      <c r="L236" s="3" cm="1">
        <f t="array" ref="L236">_xlfn.XLOOKUP(transformación!B227,'[1]Total Búsquedas'!$A$5:$A$101,_xlfn.XLOOKUP($C$1,'[1]Total Búsquedas'!$B$2:$Q$2,'[1]Total Búsquedas'!$B$5:$Q$101))</f>
        <v>6031766</v>
      </c>
      <c r="M236" s="3" cm="1">
        <f t="array" ref="M236">_xlfn.XLOOKUP(transformación!B227,'[1]Búsquedas a tres meses'!$A$5:$A$101,_xlfn.XLOOKUP($C$1,'[1]Búsquedas a tres meses'!$B$2:$Q$2,'[1]Búsquedas a tres meses'!$B$5:$Q$101))</f>
        <v>6031766</v>
      </c>
      <c r="N236" s="3" cm="1">
        <f t="array" ref="N236">_xlfn.XLOOKUP(transformación!B227,'[1]Búsquedas a 6 meses'!$A$5:$A$101,_xlfn.XLOOKUP($C$1,'[1]Búsquedas a 6 meses'!$B$2:$Q$2,'[1]Búsquedas a 6 meses'!$B$5:$Q$101))</f>
        <v>6711129</v>
      </c>
    </row>
    <row r="237" spans="1:16" x14ac:dyDescent="0.3">
      <c r="A237" s="2">
        <v>2023</v>
      </c>
      <c r="B237" s="2">
        <v>10</v>
      </c>
      <c r="C237" s="3">
        <f>'Viajeros Hoteles y Apartamet'!C237</f>
        <v>2695959</v>
      </c>
      <c r="D237" s="3" t="e" cm="1">
        <f t="array" ref="D237">_xlfn.XLOOKUP(transformación!A228,'[1]Pib Pc'!$A$2:$A$81,_xlfn.XLOOKUP($C$1,'[1]Pib Pc'!B$1:Q$1,'[1]Pib Pc'!$B$2:$Q$81))</f>
        <v>#N/A</v>
      </c>
      <c r="E237" s="19" cm="1">
        <f t="array" ref="E237">_xlfn.XLOOKUP(transformación!B228,'[1]IPC Armonizado'!$A$2:$A$250,_xlfn.XLOOKUP($C$1,'[1]IPC Armonizado'!$B$1:$R$1,'[1]IPC Armonizado'!$B$2:$R$250))</f>
        <v>127.73</v>
      </c>
      <c r="F237" s="19" t="e" cm="1">
        <f t="array" ref="F237">_xlfn.XLOOKUP(transformación!A228,'[1]Desempleo armonizado'!$A$2:$A$101,_xlfn.XLOOKUP($C$1,'[1]Desempleo armonizado'!$B$1:$Q$1,'[1]Desempleo armonizado'!$B$2:$Q$101))</f>
        <v>#N/A</v>
      </c>
      <c r="G237" s="26" t="str" cm="1">
        <f t="array" ref="G237">IFERROR(_xlfn.XLOOKUP(transformación!$B228,[1]Forwarkeys!$B$2:$B$1000,_xlfn.XLOOKUP($C$1,[1]Forwarkeys!$C$1:$BA$1,[1]Forwarkeys!$C$2:$BA$1000)),"-")</f>
        <v>-</v>
      </c>
      <c r="H237" s="32">
        <f>España!E237</f>
        <v>121.69</v>
      </c>
      <c r="I237" s="3">
        <f>[1]Aeropuerto!S230</f>
        <v>965899</v>
      </c>
      <c r="J237" s="3">
        <f>SUM([1]Mortalidad!B227:P227)</f>
        <v>0</v>
      </c>
      <c r="K237" s="19" cm="1">
        <f t="array" ref="K237">_xlfn.XLOOKUP(transformación!$B228,'[1]Indice del consumidor'!$A$2:$A$301,_xlfn.XLOOKUP($C$1,'[1]Indice del consumidor'!$B$1:$Q$1,'[1]Indice del consumidor'!$B$2:$Q$301))</f>
        <v>-19.8</v>
      </c>
      <c r="L237" s="3" cm="1">
        <f t="array" ref="L237">_xlfn.XLOOKUP(transformación!B228,'[1]Total Búsquedas'!$A$5:$A$101,_xlfn.XLOOKUP($C$1,'[1]Total Búsquedas'!$B$2:$Q$2,'[1]Total Búsquedas'!$B$5:$Q$101))</f>
        <v>5833164</v>
      </c>
      <c r="M237" s="3" cm="1">
        <f t="array" ref="M237">_xlfn.XLOOKUP(transformación!B228,'[1]Búsquedas a tres meses'!$A$5:$A$101,_xlfn.XLOOKUP($C$1,'[1]Búsquedas a tres meses'!$B$2:$Q$2,'[1]Búsquedas a tres meses'!$B$5:$Q$101))</f>
        <v>6376573</v>
      </c>
      <c r="N237" s="3" cm="1">
        <f t="array" ref="N237">_xlfn.XLOOKUP(transformación!B228,'[1]Búsquedas a 6 meses'!$A$5:$A$101,_xlfn.XLOOKUP($C$1,'[1]Búsquedas a 6 meses'!$B$2:$Q$2,'[1]Búsquedas a 6 meses'!$B$5:$Q$101))</f>
        <v>7501337</v>
      </c>
    </row>
    <row r="238" spans="1:16" x14ac:dyDescent="0.3">
      <c r="A238" s="2">
        <v>2023</v>
      </c>
      <c r="B238" s="2">
        <v>11</v>
      </c>
      <c r="C238" s="3">
        <f>'Viajeros Hoteles y Apartamet'!C238</f>
        <v>1562561</v>
      </c>
      <c r="D238" s="3" t="e" cm="1">
        <f t="array" ref="D238">_xlfn.XLOOKUP(transformación!A229,'[1]Pib Pc'!$A$2:$A$81,_xlfn.XLOOKUP($C$1,'[1]Pib Pc'!B$1:Q$1,'[1]Pib Pc'!$B$2:$Q$81))</f>
        <v>#N/A</v>
      </c>
      <c r="E238" s="19" cm="1">
        <f t="array" ref="E238">_xlfn.XLOOKUP(transformación!B229,'[1]IPC Armonizado'!$A$2:$A$250,_xlfn.XLOOKUP($C$1,'[1]IPC Armonizado'!$B$1:$R$1,'[1]IPC Armonizado'!$B$2:$R$250))</f>
        <v>127.23</v>
      </c>
      <c r="F238" s="19" t="e" cm="1">
        <f t="array" ref="F238">_xlfn.XLOOKUP(transformación!A229,'[1]Desempleo armonizado'!$A$2:$A$101,_xlfn.XLOOKUP($C$1,'[1]Desempleo armonizado'!$B$1:$Q$1,'[1]Desempleo armonizado'!$B$2:$Q$101))</f>
        <v>#N/A</v>
      </c>
      <c r="G238" s="26" t="str" cm="1">
        <f t="array" ref="G238">IFERROR(_xlfn.XLOOKUP(transformación!$B229,[1]Forwarkeys!$B$2:$B$1000,_xlfn.XLOOKUP($C$1,[1]Forwarkeys!$C$1:$BA$1,[1]Forwarkeys!$C$2:$BA$1000)),"-")</f>
        <v>-</v>
      </c>
      <c r="H238" s="32">
        <f>España!E238</f>
        <v>121.05</v>
      </c>
      <c r="I238" s="3">
        <f>[1]Aeropuerto!S231</f>
        <v>605830</v>
      </c>
      <c r="J238" s="3">
        <f>SUM([1]Mortalidad!B228:P228)</f>
        <v>0</v>
      </c>
      <c r="K238" s="19" cm="1">
        <f t="array" ref="K238">_xlfn.XLOOKUP(transformación!$B229,'[1]Indice del consumidor'!$A$2:$A$301,_xlfn.XLOOKUP($C$1,'[1]Indice del consumidor'!$B$1:$Q$1,'[1]Indice del consumidor'!$B$2:$Q$301))</f>
        <v>-18.8</v>
      </c>
      <c r="L238" s="3" cm="1">
        <f t="array" ref="L238">_xlfn.XLOOKUP(transformación!B229,'[1]Total Búsquedas'!$A$5:$A$101,_xlfn.XLOOKUP($C$1,'[1]Total Búsquedas'!$B$2:$Q$2,'[1]Total Búsquedas'!$B$5:$Q$101))</f>
        <v>4798121</v>
      </c>
      <c r="M238" s="3" cm="1">
        <f t="array" ref="M238">_xlfn.XLOOKUP(transformación!B229,'[1]Búsquedas a tres meses'!$A$5:$A$101,_xlfn.XLOOKUP($C$1,'[1]Búsquedas a tres meses'!$B$2:$Q$2,'[1]Búsquedas a tres meses'!$B$5:$Q$101))</f>
        <v>6691055</v>
      </c>
      <c r="N238" s="3" cm="1">
        <f t="array" ref="N238">_xlfn.XLOOKUP(transformación!B229,'[1]Búsquedas a 6 meses'!$A$5:$A$101,_xlfn.XLOOKUP($C$1,'[1]Búsquedas a 6 meses'!$B$2:$Q$2,'[1]Búsquedas a 6 meses'!$B$5:$Q$101))</f>
        <v>8521047</v>
      </c>
    </row>
    <row r="239" spans="1:16" x14ac:dyDescent="0.3">
      <c r="A239" s="2">
        <v>2023</v>
      </c>
      <c r="B239" s="2">
        <v>12</v>
      </c>
      <c r="C239" s="3">
        <f>'Viajeros Hoteles y Apartamet'!C239</f>
        <v>0</v>
      </c>
      <c r="D239" s="3" t="e" cm="1">
        <f t="array" ref="D239">_xlfn.XLOOKUP(transformación!A230,'[1]Pib Pc'!$A$2:$A$81,_xlfn.XLOOKUP($C$1,'[1]Pib Pc'!B$1:Q$1,'[1]Pib Pc'!$B$2:$Q$81))</f>
        <v>#N/A</v>
      </c>
      <c r="E239" s="19" cm="1">
        <f t="array" ref="E239">_xlfn.XLOOKUP(transformación!B230,'[1]IPC Armonizado'!$A$2:$A$250,_xlfn.XLOOKUP($C$1,'[1]IPC Armonizado'!$B$1:$R$1,'[1]IPC Armonizado'!$B$2:$R$250))</f>
        <v>127.42</v>
      </c>
      <c r="F239" s="19" t="e" cm="1">
        <f t="array" ref="F239">_xlfn.XLOOKUP(transformación!A230,'[1]Desempleo armonizado'!$A$2:$A$101,_xlfn.XLOOKUP($C$1,'[1]Desempleo armonizado'!$B$1:$Q$1,'[1]Desempleo armonizado'!$B$2:$Q$101))</f>
        <v>#N/A</v>
      </c>
      <c r="G239" s="26" t="str" cm="1">
        <f t="array" ref="G239">IFERROR(_xlfn.XLOOKUP(transformación!$B230,[1]Forwarkeys!$B$2:$B$1000,_xlfn.XLOOKUP($C$1,[1]Forwarkeys!$C$1:$BA$1,[1]Forwarkeys!$C$2:$BA$1000)),"-")</f>
        <v>-</v>
      </c>
      <c r="H239" s="32">
        <f>España!E239</f>
        <v>121.06</v>
      </c>
      <c r="I239" s="3">
        <f>[1]Aeropuerto!S232</f>
        <v>675199</v>
      </c>
      <c r="J239" s="3">
        <f>SUM([1]Mortalidad!B229:P229)</f>
        <v>0</v>
      </c>
      <c r="K239" s="19" cm="1">
        <f t="array" ref="K239">_xlfn.XLOOKUP(transformación!$B230,'[1]Indice del consumidor'!$A$2:$A$301,_xlfn.XLOOKUP($C$1,'[1]Indice del consumidor'!$B$1:$Q$1,'[1]Indice del consumidor'!$B$2:$Q$301))</f>
        <v>-17</v>
      </c>
      <c r="L239" s="3" cm="1">
        <f t="array" ref="L239">_xlfn.XLOOKUP(transformación!B230,'[1]Total Búsquedas'!$A$5:$A$101,_xlfn.XLOOKUP($C$1,'[1]Total Búsquedas'!$B$2:$Q$2,'[1]Total Búsquedas'!$B$5:$Q$101))</f>
        <v>2095061</v>
      </c>
      <c r="M239" s="3" cm="1">
        <f t="array" ref="M239">_xlfn.XLOOKUP(transformación!B230,'[1]Búsquedas a tres meses'!$A$5:$A$101,_xlfn.XLOOKUP($C$1,'[1]Búsquedas a tres meses'!$B$2:$Q$2,'[1]Búsquedas a tres meses'!$B$5:$Q$101))</f>
        <v>6506618</v>
      </c>
      <c r="N239" s="3" cm="1">
        <f t="array" ref="N239">_xlfn.XLOOKUP(transformación!B230,'[1]Búsquedas a 6 meses'!$A$5:$A$101,_xlfn.XLOOKUP($C$1,'[1]Búsquedas a 6 meses'!$B$2:$Q$2,'[1]Búsquedas a 6 meses'!$B$5:$Q$101))</f>
        <v>8395984</v>
      </c>
    </row>
    <row r="240" spans="1:16" x14ac:dyDescent="0.3">
      <c r="A240" s="2">
        <v>2024</v>
      </c>
      <c r="B240" s="2">
        <v>1</v>
      </c>
      <c r="G240" s="26" t="str" cm="1">
        <f t="array" ref="G240">IFERROR(_xlfn.XLOOKUP(transformación!$B231,[1]Forwarkeys!$B$2:$B$1000,_xlfn.XLOOKUP($C$1,[1]Forwarkeys!$C$1:$BA$1,[1]Forwarkeys!$C$2:$BA$1000)),"-")</f>
        <v>-</v>
      </c>
    </row>
    <row r="241" spans="1:7" x14ac:dyDescent="0.3">
      <c r="A241" s="2">
        <v>2024</v>
      </c>
      <c r="B241" s="2">
        <v>2</v>
      </c>
      <c r="G241" s="26" t="str" cm="1">
        <f t="array" ref="G241">IFERROR(_xlfn.XLOOKUP(transformación!$B232,[1]Forwarkeys!$B$2:$B$1000,_xlfn.XLOOKUP($C$1,[1]Forwarkeys!$C$1:$BA$1,[1]Forwarkeys!$C$2:$BA$1000)),"-")</f>
        <v>-</v>
      </c>
    </row>
    <row r="242" spans="1:7" x14ac:dyDescent="0.3">
      <c r="A242" s="2">
        <v>2024</v>
      </c>
      <c r="B242" s="2">
        <v>3</v>
      </c>
      <c r="G242" s="26" t="str" cm="1">
        <f t="array" ref="G242">IFERROR(_xlfn.XLOOKUP(transformación!$B233,[1]Forwarkeys!$B$2:$B$1000,_xlfn.XLOOKUP($C$1,[1]Forwarkeys!$C$1:$BA$1,[1]Forwarkeys!$C$2:$BA$1000)),"-")</f>
        <v>-</v>
      </c>
    </row>
    <row r="243" spans="1:7" x14ac:dyDescent="0.3">
      <c r="A243" s="2">
        <v>2024</v>
      </c>
      <c r="B243" s="2">
        <v>4</v>
      </c>
      <c r="G243" s="26" t="str" cm="1">
        <f t="array" ref="G243">IFERROR(_xlfn.XLOOKUP(transformación!$B234,[1]Forwarkeys!$B$2:$B$1000,_xlfn.XLOOKUP($C$1,[1]Forwarkeys!$C$1:$BA$1,[1]Forwarkeys!$C$2:$BA$1000)),"-")</f>
        <v>-</v>
      </c>
    </row>
    <row r="244" spans="1:7" x14ac:dyDescent="0.3">
      <c r="A244" s="2">
        <v>2024</v>
      </c>
      <c r="B244" s="2">
        <v>5</v>
      </c>
      <c r="G244" s="26" t="str" cm="1">
        <f t="array" ref="G244">IFERROR(_xlfn.XLOOKUP(transformación!$B235,[1]Forwarkeys!$B$2:$B$1000,_xlfn.XLOOKUP($C$1,[1]Forwarkeys!$C$1:$BA$1,[1]Forwarkeys!$C$2:$BA$1000)),"-")</f>
        <v>-</v>
      </c>
    </row>
    <row r="245" spans="1:7" x14ac:dyDescent="0.3">
      <c r="A245" s="2">
        <v>2024</v>
      </c>
      <c r="B245" s="2">
        <v>6</v>
      </c>
      <c r="G245" s="26" t="str" cm="1">
        <f t="array" ref="G245">IFERROR(_xlfn.XLOOKUP(transformación!$B236,[1]Forwarkeys!$B$2:$B$1000,_xlfn.XLOOKUP($C$1,[1]Forwarkeys!$C$1:$BA$1,[1]Forwarkeys!$C$2:$BA$1000)),"-")</f>
        <v>-</v>
      </c>
    </row>
    <row r="246" spans="1:7" x14ac:dyDescent="0.3">
      <c r="A246" s="2">
        <v>2024</v>
      </c>
      <c r="B246" s="2">
        <v>7</v>
      </c>
    </row>
    <row r="247" spans="1:7" x14ac:dyDescent="0.3">
      <c r="A247" s="2">
        <v>2024</v>
      </c>
      <c r="B247" s="2">
        <v>8</v>
      </c>
    </row>
    <row r="248" spans="1:7" x14ac:dyDescent="0.3">
      <c r="A248" s="2">
        <v>2024</v>
      </c>
      <c r="B248" s="2">
        <v>9</v>
      </c>
    </row>
    <row r="249" spans="1:7" x14ac:dyDescent="0.3">
      <c r="A249" s="2">
        <v>2024</v>
      </c>
      <c r="B249" s="2">
        <v>10</v>
      </c>
    </row>
    <row r="250" spans="1:7" x14ac:dyDescent="0.3">
      <c r="A250" s="2">
        <v>2024</v>
      </c>
      <c r="B250" s="2">
        <v>11</v>
      </c>
    </row>
    <row r="251" spans="1:7" x14ac:dyDescent="0.3">
      <c r="A251" s="2">
        <v>2024</v>
      </c>
      <c r="B251" s="2">
        <v>12</v>
      </c>
    </row>
  </sheetData>
  <mergeCells count="10">
    <mergeCell ref="A2:B2"/>
    <mergeCell ref="C2:D2"/>
    <mergeCell ref="A9:B9"/>
    <mergeCell ref="C9:P9"/>
    <mergeCell ref="A3:B3"/>
    <mergeCell ref="C3:J3"/>
    <mergeCell ref="A5:B5"/>
    <mergeCell ref="C5:D5"/>
    <mergeCell ref="A7:B7"/>
    <mergeCell ref="C7:D7"/>
  </mergeCell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E4E9C-488F-494A-8859-1215E6AE816F}">
  <sheetPr>
    <tabColor theme="7"/>
  </sheetPr>
  <dimension ref="A1:Q251"/>
  <sheetViews>
    <sheetView showGridLines="0" workbookViewId="0">
      <selection activeCell="B127" sqref="B127"/>
    </sheetView>
  </sheetViews>
  <sheetFormatPr baseColWidth="10" defaultRowHeight="15.05" x14ac:dyDescent="0.3"/>
  <cols>
    <col min="2" max="2" width="8.5546875" customWidth="1"/>
    <col min="7" max="7" width="15.6640625" customWidth="1"/>
    <col min="8" max="8" width="15.6640625" style="2" customWidth="1"/>
  </cols>
  <sheetData>
    <row r="1" spans="1:17" x14ac:dyDescent="0.3">
      <c r="A1" s="47" t="s">
        <v>119</v>
      </c>
      <c r="B1" s="47"/>
      <c r="C1" s="48" t="s">
        <v>679</v>
      </c>
      <c r="D1" s="48"/>
      <c r="E1" s="48"/>
      <c r="F1" s="48"/>
      <c r="G1" s="48"/>
      <c r="H1" s="31" t="s">
        <v>680</v>
      </c>
      <c r="I1" s="6"/>
      <c r="J1" s="6"/>
      <c r="K1" s="6"/>
      <c r="L1" s="6"/>
      <c r="M1" s="4"/>
      <c r="N1" s="4"/>
      <c r="O1" s="4"/>
    </row>
    <row r="2" spans="1:17" ht="26.3" customHeight="1" x14ac:dyDescent="0.3">
      <c r="A2" s="51"/>
      <c r="B2" s="51"/>
      <c r="C2" s="51"/>
      <c r="D2" s="51"/>
      <c r="E2" s="51"/>
      <c r="F2" s="51"/>
      <c r="G2" s="51"/>
      <c r="H2" s="51"/>
      <c r="I2" s="51"/>
      <c r="J2" s="51"/>
      <c r="K2" s="51"/>
      <c r="L2" s="51"/>
    </row>
    <row r="3" spans="1:17" ht="21.95" customHeight="1" x14ac:dyDescent="0.3">
      <c r="A3" s="49" t="s">
        <v>4</v>
      </c>
      <c r="B3" s="49"/>
      <c r="C3" s="50" t="s">
        <v>735</v>
      </c>
      <c r="D3" s="50"/>
      <c r="E3" s="50"/>
      <c r="F3" s="50"/>
      <c r="G3" s="50"/>
      <c r="H3" s="50"/>
      <c r="I3" s="50"/>
      <c r="J3" s="50"/>
    </row>
    <row r="4" spans="1:17" ht="8.9499999999999993" customHeight="1" x14ac:dyDescent="0.3">
      <c r="A4" s="5"/>
      <c r="B4" s="5"/>
      <c r="C4" s="6"/>
      <c r="D4" s="6"/>
      <c r="E4" s="6"/>
      <c r="F4" s="6"/>
      <c r="G4" s="6"/>
      <c r="H4" s="31"/>
      <c r="I4" s="6"/>
    </row>
    <row r="5" spans="1:17" ht="16" customHeight="1" x14ac:dyDescent="0.3">
      <c r="A5" s="47" t="s">
        <v>5</v>
      </c>
      <c r="B5" s="47"/>
      <c r="C5" s="48" t="s">
        <v>8</v>
      </c>
      <c r="D5" s="48"/>
      <c r="E5" s="48"/>
      <c r="F5" s="48"/>
      <c r="G5" s="48"/>
      <c r="I5" s="4"/>
    </row>
    <row r="6" spans="1:17" ht="8.9499999999999993" customHeight="1" x14ac:dyDescent="0.3">
      <c r="A6" s="5"/>
      <c r="B6" s="5"/>
      <c r="C6" s="6"/>
      <c r="D6" s="6"/>
      <c r="E6" s="6"/>
      <c r="F6" s="6"/>
      <c r="G6" s="6"/>
      <c r="H6" s="31"/>
      <c r="I6" s="6"/>
    </row>
    <row r="7" spans="1:17" ht="16" customHeight="1" x14ac:dyDescent="0.3">
      <c r="A7" s="47" t="s">
        <v>6</v>
      </c>
      <c r="B7" s="47"/>
      <c r="C7" s="48" t="s">
        <v>7</v>
      </c>
      <c r="D7" s="48"/>
      <c r="E7" s="48"/>
      <c r="F7" s="48"/>
      <c r="G7" s="48"/>
      <c r="I7" s="4"/>
    </row>
    <row r="8" spans="1:17" ht="8.9499999999999993" customHeight="1" x14ac:dyDescent="0.3">
      <c r="A8" s="5"/>
      <c r="B8" s="5"/>
      <c r="C8" s="6"/>
      <c r="D8" s="6"/>
      <c r="E8" s="6"/>
      <c r="F8" s="6"/>
      <c r="G8" s="6"/>
      <c r="H8" s="31"/>
      <c r="I8" s="6"/>
    </row>
    <row r="9" spans="1:17" ht="16" customHeight="1" x14ac:dyDescent="0.3">
      <c r="A9" s="47" t="s">
        <v>9</v>
      </c>
      <c r="B9" s="47"/>
      <c r="C9" s="48" t="s">
        <v>10</v>
      </c>
      <c r="D9" s="48"/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</row>
    <row r="10" spans="1:17" x14ac:dyDescent="0.3">
      <c r="C10" s="30" t="s">
        <v>677</v>
      </c>
      <c r="D10" s="30"/>
      <c r="E10" s="30"/>
      <c r="F10" s="30"/>
      <c r="H10"/>
    </row>
    <row r="11" spans="1:17" ht="58.4" customHeight="1" x14ac:dyDescent="0.3">
      <c r="A11" s="7" t="s">
        <v>2</v>
      </c>
      <c r="B11" s="7" t="s">
        <v>3</v>
      </c>
      <c r="C11" s="8" t="s">
        <v>727</v>
      </c>
      <c r="D11" s="18" t="s">
        <v>43</v>
      </c>
      <c r="E11" s="18" t="s">
        <v>44</v>
      </c>
      <c r="F11" s="18" t="s">
        <v>45</v>
      </c>
      <c r="G11" s="18" t="s">
        <v>728</v>
      </c>
      <c r="H11" s="18" t="s">
        <v>682</v>
      </c>
      <c r="I11" s="18" t="str">
        <f>+CONCATENATE("Llegadas a AGP ",[1]Aeropuerto!$V$4)&amp;" Otros"</f>
        <v>Llegadas a AGP 1 Otros</v>
      </c>
      <c r="J11" s="27" t="s">
        <v>697</v>
      </c>
      <c r="K11" s="18" t="s">
        <v>698</v>
      </c>
      <c r="L11" s="18" t="s">
        <v>699</v>
      </c>
      <c r="M11" s="18" t="s">
        <v>700</v>
      </c>
      <c r="N11" s="18" t="s">
        <v>701</v>
      </c>
      <c r="O11" s="8"/>
      <c r="P11" s="8"/>
      <c r="Q11" s="1"/>
    </row>
    <row r="12" spans="1:17" x14ac:dyDescent="0.3">
      <c r="A12" s="2" t="str">
        <f>'Viajeros Hoteles y Apartamet'!A12</f>
        <v>2005</v>
      </c>
      <c r="B12" s="2" t="str">
        <f>'Viajeros Hoteles y Apartamet'!B12</f>
        <v>1</v>
      </c>
      <c r="C12" s="3">
        <f>'Viajeros Hoteles y Apartamet'!U12</f>
        <v>40084</v>
      </c>
      <c r="D12" s="3"/>
      <c r="E12" s="3"/>
      <c r="F12" s="3"/>
      <c r="G12" s="26" t="str" cm="1">
        <f t="array" ref="G12">IFERROR(_xlfn.XLOOKUP(transformación!$B3,[1]Forwarkeys!$B$2:$B$1000,_xlfn.XLOOKUP($C$1,[1]Forwarkeys!$C$1:$BA$1,[1]Forwarkeys!$C$2:$BA$1000)),"-")</f>
        <v>-</v>
      </c>
      <c r="H12" s="32">
        <f>España!E12</f>
        <v>81.16</v>
      </c>
      <c r="I12" s="3">
        <f>[1]Aeropuerto!Z5</f>
        <v>0</v>
      </c>
      <c r="J12" s="38" t="s">
        <v>702</v>
      </c>
      <c r="K12" s="3"/>
      <c r="L12" s="3"/>
      <c r="M12" s="3"/>
      <c r="N12" s="3"/>
      <c r="O12" s="3"/>
      <c r="P12" s="3"/>
    </row>
    <row r="13" spans="1:17" x14ac:dyDescent="0.3">
      <c r="A13" s="2" t="str">
        <f>'Viajeros Hoteles y Apartamet'!A13</f>
        <v>2005</v>
      </c>
      <c r="B13" s="2" t="str">
        <f>'Viajeros Hoteles y Apartamet'!B13</f>
        <v>2</v>
      </c>
      <c r="C13" s="3">
        <f>'Viajeros Hoteles y Apartamet'!U13</f>
        <v>50787</v>
      </c>
      <c r="D13" s="3"/>
      <c r="E13" s="3"/>
      <c r="F13" s="3"/>
      <c r="G13" s="26" t="str" cm="1">
        <f t="array" ref="G13">IFERROR(_xlfn.XLOOKUP(transformación!$B4,[1]Forwarkeys!$B$2:$B$1000,_xlfn.XLOOKUP($C$1,[1]Forwarkeys!$C$1:$BA$1,[1]Forwarkeys!$C$2:$BA$1000)),"-")</f>
        <v>-</v>
      </c>
      <c r="H13" s="32">
        <f>España!E13</f>
        <v>81.349999999999994</v>
      </c>
      <c r="I13" s="3">
        <f>[1]Aeropuerto!Z6</f>
        <v>0</v>
      </c>
      <c r="J13" s="38" t="s">
        <v>702</v>
      </c>
      <c r="K13" s="3"/>
      <c r="L13" s="3"/>
      <c r="M13" s="3"/>
      <c r="N13" s="3"/>
      <c r="O13" s="3"/>
      <c r="P13" s="3"/>
    </row>
    <row r="14" spans="1:17" x14ac:dyDescent="0.3">
      <c r="A14" s="2" t="str">
        <f>'Viajeros Hoteles y Apartamet'!A14</f>
        <v>2005</v>
      </c>
      <c r="B14" s="2" t="str">
        <f>'Viajeros Hoteles y Apartamet'!B14</f>
        <v>3</v>
      </c>
      <c r="C14" s="3">
        <f>'Viajeros Hoteles y Apartamet'!U14</f>
        <v>70478</v>
      </c>
      <c r="D14" s="3"/>
      <c r="E14" s="3"/>
      <c r="F14" s="3"/>
      <c r="G14" s="26" t="str" cm="1">
        <f t="array" ref="G14">IFERROR(_xlfn.XLOOKUP(transformación!$B5,[1]Forwarkeys!$B$2:$B$1000,_xlfn.XLOOKUP($C$1,[1]Forwarkeys!$C$1:$BA$1,[1]Forwarkeys!$C$2:$BA$1000)),"-")</f>
        <v>-</v>
      </c>
      <c r="H14" s="32">
        <f>España!E14</f>
        <v>82.07</v>
      </c>
      <c r="I14" s="3">
        <f>[1]Aeropuerto!Z7</f>
        <v>0</v>
      </c>
      <c r="J14" s="38" t="s">
        <v>702</v>
      </c>
      <c r="K14" s="3"/>
      <c r="L14" s="3"/>
      <c r="M14" s="3"/>
      <c r="N14" s="3"/>
      <c r="O14" s="3"/>
      <c r="P14" s="3"/>
    </row>
    <row r="15" spans="1:17" x14ac:dyDescent="0.3">
      <c r="A15" s="2" t="str">
        <f>'Viajeros Hoteles y Apartamet'!A15</f>
        <v>2005</v>
      </c>
      <c r="B15" s="2" t="str">
        <f>'Viajeros Hoteles y Apartamet'!B15</f>
        <v>4</v>
      </c>
      <c r="C15" s="3">
        <f>'Viajeros Hoteles y Apartamet'!U15</f>
        <v>75390</v>
      </c>
      <c r="D15" s="3"/>
      <c r="E15" s="3"/>
      <c r="F15" s="3"/>
      <c r="G15" s="26" t="str" cm="1">
        <f t="array" ref="G15">IFERROR(_xlfn.XLOOKUP(transformación!$B6,[1]Forwarkeys!$B$2:$B$1000,_xlfn.XLOOKUP($C$1,[1]Forwarkeys!$C$1:$BA$1,[1]Forwarkeys!$C$2:$BA$1000)),"-")</f>
        <v>-</v>
      </c>
      <c r="H15" s="32">
        <f>España!E15</f>
        <v>83.24</v>
      </c>
      <c r="I15" s="3">
        <f>[1]Aeropuerto!Z8</f>
        <v>0</v>
      </c>
      <c r="J15" s="38" t="s">
        <v>702</v>
      </c>
      <c r="K15" s="3"/>
      <c r="L15" s="3"/>
      <c r="M15" s="3"/>
      <c r="N15" s="3"/>
      <c r="O15" s="3"/>
      <c r="P15" s="3"/>
    </row>
    <row r="16" spans="1:17" x14ac:dyDescent="0.3">
      <c r="A16" s="2" t="str">
        <f>'Viajeros Hoteles y Apartamet'!A16</f>
        <v>2005</v>
      </c>
      <c r="B16" s="2" t="str">
        <f>'Viajeros Hoteles y Apartamet'!B16</f>
        <v>5</v>
      </c>
      <c r="C16" s="3">
        <f>'Viajeros Hoteles y Apartamet'!U16</f>
        <v>81608</v>
      </c>
      <c r="D16" s="3"/>
      <c r="E16" s="3"/>
      <c r="F16" s="3"/>
      <c r="G16" s="26" t="str" cm="1">
        <f t="array" ref="G16">IFERROR(_xlfn.XLOOKUP(transformación!$B7,[1]Forwarkeys!$B$2:$B$1000,_xlfn.XLOOKUP($C$1,[1]Forwarkeys!$C$1:$BA$1,[1]Forwarkeys!$C$2:$BA$1000)),"-")</f>
        <v>-</v>
      </c>
      <c r="H16" s="32">
        <f>España!E16</f>
        <v>83.37</v>
      </c>
      <c r="I16" s="3">
        <f>[1]Aeropuerto!Z9</f>
        <v>0</v>
      </c>
      <c r="J16" s="38" t="s">
        <v>702</v>
      </c>
      <c r="K16" s="3"/>
      <c r="L16" s="3"/>
      <c r="M16" s="3"/>
      <c r="N16" s="3"/>
      <c r="O16" s="3"/>
      <c r="P16" s="3"/>
    </row>
    <row r="17" spans="1:16" x14ac:dyDescent="0.3">
      <c r="A17" s="2" t="str">
        <f>'Viajeros Hoteles y Apartamet'!A17</f>
        <v>2005</v>
      </c>
      <c r="B17" s="2" t="str">
        <f>'Viajeros Hoteles y Apartamet'!B17</f>
        <v>6</v>
      </c>
      <c r="C17" s="3">
        <f>'Viajeros Hoteles y Apartamet'!U17</f>
        <v>120248</v>
      </c>
      <c r="D17" s="3"/>
      <c r="E17" s="3"/>
      <c r="F17" s="3"/>
      <c r="G17" s="26" t="str" cm="1">
        <f t="array" ref="G17">IFERROR(_xlfn.XLOOKUP(transformación!$B8,[1]Forwarkeys!$B$2:$B$1000,_xlfn.XLOOKUP($C$1,[1]Forwarkeys!$C$1:$BA$1,[1]Forwarkeys!$C$2:$BA$1000)),"-")</f>
        <v>-</v>
      </c>
      <c r="H17" s="32">
        <f>España!E17</f>
        <v>83.63</v>
      </c>
      <c r="I17" s="3">
        <f>[1]Aeropuerto!Z10</f>
        <v>0</v>
      </c>
      <c r="J17" s="38" t="s">
        <v>702</v>
      </c>
      <c r="K17" s="3"/>
      <c r="L17" s="3"/>
      <c r="M17" s="3"/>
      <c r="N17" s="3"/>
      <c r="O17" s="3"/>
      <c r="P17" s="3"/>
    </row>
    <row r="18" spans="1:16" x14ac:dyDescent="0.3">
      <c r="A18" s="2" t="str">
        <f>'Viajeros Hoteles y Apartamet'!A18</f>
        <v>2005</v>
      </c>
      <c r="B18" s="2" t="str">
        <f>'Viajeros Hoteles y Apartamet'!B18</f>
        <v>7</v>
      </c>
      <c r="C18" s="3">
        <f>'Viajeros Hoteles y Apartamet'!U18</f>
        <v>157062</v>
      </c>
      <c r="D18" s="3"/>
      <c r="E18" s="3"/>
      <c r="F18" s="3"/>
      <c r="G18" s="26" t="str" cm="1">
        <f t="array" ref="G18">IFERROR(_xlfn.XLOOKUP(transformación!$B9,[1]Forwarkeys!$B$2:$B$1000,_xlfn.XLOOKUP($C$1,[1]Forwarkeys!$C$1:$BA$1,[1]Forwarkeys!$C$2:$BA$1000)),"-")</f>
        <v>-</v>
      </c>
      <c r="H18" s="32">
        <f>España!E18</f>
        <v>83.11</v>
      </c>
      <c r="I18" s="3">
        <f>[1]Aeropuerto!Z11</f>
        <v>0</v>
      </c>
      <c r="J18" s="38" t="s">
        <v>702</v>
      </c>
      <c r="K18" s="3"/>
      <c r="L18" s="3"/>
      <c r="M18" s="3"/>
      <c r="N18" s="3"/>
      <c r="O18" s="3"/>
      <c r="P18" s="3"/>
    </row>
    <row r="19" spans="1:16" x14ac:dyDescent="0.3">
      <c r="A19" s="2" t="str">
        <f>'Viajeros Hoteles y Apartamet'!A19</f>
        <v>2005</v>
      </c>
      <c r="B19" s="2" t="str">
        <f>'Viajeros Hoteles y Apartamet'!B19</f>
        <v>8</v>
      </c>
      <c r="C19" s="3">
        <f>'Viajeros Hoteles y Apartamet'!U19</f>
        <v>170360</v>
      </c>
      <c r="D19" s="3"/>
      <c r="E19" s="3"/>
      <c r="F19" s="3"/>
      <c r="G19" s="26" t="str" cm="1">
        <f t="array" ref="G19">IFERROR(_xlfn.XLOOKUP(transformación!$B10,[1]Forwarkeys!$B$2:$B$1000,_xlfn.XLOOKUP($C$1,[1]Forwarkeys!$C$1:$BA$1,[1]Forwarkeys!$C$2:$BA$1000)),"-")</f>
        <v>-</v>
      </c>
      <c r="H19" s="32">
        <f>España!E19</f>
        <v>83.5</v>
      </c>
      <c r="I19" s="3">
        <f>[1]Aeropuerto!Z12</f>
        <v>0</v>
      </c>
      <c r="J19" s="38" t="s">
        <v>702</v>
      </c>
      <c r="K19" s="3"/>
      <c r="L19" s="3"/>
      <c r="M19" s="3"/>
      <c r="N19" s="3"/>
      <c r="O19" s="3"/>
      <c r="P19" s="3"/>
    </row>
    <row r="20" spans="1:16" x14ac:dyDescent="0.3">
      <c r="A20" s="2" t="str">
        <f>'Viajeros Hoteles y Apartamet'!A20</f>
        <v>2005</v>
      </c>
      <c r="B20" s="2" t="str">
        <f>'Viajeros Hoteles y Apartamet'!B20</f>
        <v>9</v>
      </c>
      <c r="C20" s="3">
        <f>'Viajeros Hoteles y Apartamet'!U20</f>
        <v>114562</v>
      </c>
      <c r="D20" s="3"/>
      <c r="E20" s="3"/>
      <c r="F20" s="3"/>
      <c r="G20" s="26" t="str" cm="1">
        <f t="array" ref="G20">IFERROR(_xlfn.XLOOKUP(transformación!$B11,[1]Forwarkeys!$B$2:$B$1000,_xlfn.XLOOKUP($C$1,[1]Forwarkeys!$C$1:$BA$1,[1]Forwarkeys!$C$2:$BA$1000)),"-")</f>
        <v>-</v>
      </c>
      <c r="H20" s="32">
        <f>España!E20</f>
        <v>84.02</v>
      </c>
      <c r="I20" s="3">
        <f>[1]Aeropuerto!Z13</f>
        <v>0</v>
      </c>
      <c r="J20" s="38" t="s">
        <v>702</v>
      </c>
      <c r="K20" s="3"/>
      <c r="L20" s="3"/>
      <c r="M20" s="3"/>
      <c r="N20" s="3"/>
      <c r="O20" s="3"/>
      <c r="P20" s="3"/>
    </row>
    <row r="21" spans="1:16" x14ac:dyDescent="0.3">
      <c r="A21" s="2" t="str">
        <f>'Viajeros Hoteles y Apartamet'!A21</f>
        <v>2005</v>
      </c>
      <c r="B21" s="2" t="str">
        <f>'Viajeros Hoteles y Apartamet'!B21</f>
        <v>10</v>
      </c>
      <c r="C21" s="3">
        <f>'Viajeros Hoteles y Apartamet'!U21</f>
        <v>103288</v>
      </c>
      <c r="D21" s="3"/>
      <c r="E21" s="3"/>
      <c r="F21" s="3"/>
      <c r="G21" s="26" t="str" cm="1">
        <f t="array" ref="G21">IFERROR(_xlfn.XLOOKUP(transformación!$B12,[1]Forwarkeys!$B$2:$B$1000,_xlfn.XLOOKUP($C$1,[1]Forwarkeys!$C$1:$BA$1,[1]Forwarkeys!$C$2:$BA$1000)),"-")</f>
        <v>-</v>
      </c>
      <c r="H21" s="32">
        <f>España!E21</f>
        <v>84.67</v>
      </c>
      <c r="I21" s="3">
        <f>[1]Aeropuerto!Z14</f>
        <v>0</v>
      </c>
      <c r="J21" s="38" t="s">
        <v>702</v>
      </c>
      <c r="K21" s="3"/>
      <c r="L21" s="3"/>
      <c r="M21" s="3"/>
      <c r="N21" s="3"/>
      <c r="O21" s="3"/>
      <c r="P21" s="3"/>
    </row>
    <row r="22" spans="1:16" x14ac:dyDescent="0.3">
      <c r="A22" s="2" t="str">
        <f>'Viajeros Hoteles y Apartamet'!A22</f>
        <v>2005</v>
      </c>
      <c r="B22" s="2" t="str">
        <f>'Viajeros Hoteles y Apartamet'!B22</f>
        <v>11</v>
      </c>
      <c r="C22" s="3">
        <f>'Viajeros Hoteles y Apartamet'!U22</f>
        <v>59962</v>
      </c>
      <c r="D22" s="3"/>
      <c r="E22" s="3"/>
      <c r="F22" s="3"/>
      <c r="G22" s="26" t="str" cm="1">
        <f t="array" ref="G22">IFERROR(_xlfn.XLOOKUP(transformación!$B13,[1]Forwarkeys!$B$2:$B$1000,_xlfn.XLOOKUP($C$1,[1]Forwarkeys!$C$1:$BA$1,[1]Forwarkeys!$C$2:$BA$1000)),"-")</f>
        <v>-</v>
      </c>
      <c r="H22" s="32">
        <f>España!E22</f>
        <v>84.8</v>
      </c>
      <c r="I22" s="3">
        <f>[1]Aeropuerto!Z15</f>
        <v>0</v>
      </c>
      <c r="J22" s="38" t="s">
        <v>702</v>
      </c>
      <c r="K22" s="3"/>
      <c r="L22" s="3"/>
      <c r="M22" s="3"/>
      <c r="N22" s="3"/>
      <c r="O22" s="3"/>
      <c r="P22" s="3"/>
    </row>
    <row r="23" spans="1:16" x14ac:dyDescent="0.3">
      <c r="A23" s="2" t="str">
        <f>'Viajeros Hoteles y Apartamet'!A23</f>
        <v>2005</v>
      </c>
      <c r="B23" s="2" t="str">
        <f>'Viajeros Hoteles y Apartamet'!B23</f>
        <v>12</v>
      </c>
      <c r="C23" s="3">
        <f>'Viajeros Hoteles y Apartamet'!U23</f>
        <v>40450</v>
      </c>
      <c r="D23" s="3"/>
      <c r="E23" s="3"/>
      <c r="F23" s="3"/>
      <c r="G23" s="26" t="str" cm="1">
        <f t="array" ref="G23">IFERROR(_xlfn.XLOOKUP(transformación!$B14,[1]Forwarkeys!$B$2:$B$1000,_xlfn.XLOOKUP($C$1,[1]Forwarkeys!$C$1:$BA$1,[1]Forwarkeys!$C$2:$BA$1000)),"-")</f>
        <v>-</v>
      </c>
      <c r="H23" s="32">
        <f>España!E23</f>
        <v>84.99</v>
      </c>
      <c r="I23" s="3">
        <f>[1]Aeropuerto!Z16</f>
        <v>0</v>
      </c>
      <c r="J23" s="38" t="s">
        <v>702</v>
      </c>
      <c r="K23" s="3"/>
      <c r="L23" s="3"/>
      <c r="M23" s="3"/>
      <c r="N23" s="3"/>
      <c r="O23" s="3"/>
      <c r="P23" s="3"/>
    </row>
    <row r="24" spans="1:16" x14ac:dyDescent="0.3">
      <c r="A24" s="2" t="str">
        <f>'Viajeros Hoteles y Apartamet'!A24</f>
        <v>2006</v>
      </c>
      <c r="B24" s="2" t="str">
        <f>'Viajeros Hoteles y Apartamet'!B24</f>
        <v>1</v>
      </c>
      <c r="C24" s="3">
        <f>'Viajeros Hoteles y Apartamet'!U24</f>
        <v>59808</v>
      </c>
      <c r="D24" s="3"/>
      <c r="E24" s="3"/>
      <c r="F24" s="3"/>
      <c r="G24" s="26" t="str" cm="1">
        <f t="array" ref="G24">IFERROR(_xlfn.XLOOKUP(transformación!$B15,[1]Forwarkeys!$B$2:$B$1000,_xlfn.XLOOKUP($C$1,[1]Forwarkeys!$C$1:$BA$1,[1]Forwarkeys!$C$2:$BA$1000)),"-")</f>
        <v>-</v>
      </c>
      <c r="H24" s="32">
        <f>España!E24</f>
        <v>84.6</v>
      </c>
      <c r="I24" s="3">
        <f>[1]Aeropuerto!Z17</f>
        <v>0</v>
      </c>
      <c r="J24" s="38" t="s">
        <v>702</v>
      </c>
      <c r="K24" s="3"/>
      <c r="L24" s="3"/>
      <c r="M24" s="3"/>
      <c r="N24" s="3"/>
      <c r="O24" s="3"/>
      <c r="P24" s="3"/>
    </row>
    <row r="25" spans="1:16" x14ac:dyDescent="0.3">
      <c r="A25" s="2" t="str">
        <f>'Viajeros Hoteles y Apartamet'!A25</f>
        <v>2006</v>
      </c>
      <c r="B25" s="2" t="str">
        <f>'Viajeros Hoteles y Apartamet'!B25</f>
        <v>2</v>
      </c>
      <c r="C25" s="3">
        <f>'Viajeros Hoteles y Apartamet'!U25</f>
        <v>51449</v>
      </c>
      <c r="D25" s="3"/>
      <c r="E25" s="3"/>
      <c r="F25" s="3"/>
      <c r="G25" s="26" t="str" cm="1">
        <f t="array" ref="G25">IFERROR(_xlfn.XLOOKUP(transformación!$B16,[1]Forwarkeys!$B$2:$B$1000,_xlfn.XLOOKUP($C$1,[1]Forwarkeys!$C$1:$BA$1,[1]Forwarkeys!$C$2:$BA$1000)),"-")</f>
        <v>-</v>
      </c>
      <c r="H25" s="32">
        <f>España!E25</f>
        <v>84.66</v>
      </c>
      <c r="I25" s="3">
        <f>[1]Aeropuerto!Z18</f>
        <v>0</v>
      </c>
      <c r="J25" s="38" t="s">
        <v>702</v>
      </c>
      <c r="K25" s="3"/>
      <c r="L25" s="3"/>
      <c r="M25" s="3"/>
      <c r="N25" s="3"/>
      <c r="O25" s="3"/>
      <c r="P25" s="3"/>
    </row>
    <row r="26" spans="1:16" x14ac:dyDescent="0.3">
      <c r="A26" s="2" t="str">
        <f>'Viajeros Hoteles y Apartamet'!A26</f>
        <v>2006</v>
      </c>
      <c r="B26" s="2" t="str">
        <f>'Viajeros Hoteles y Apartamet'!B26</f>
        <v>3</v>
      </c>
      <c r="C26" s="3">
        <f>'Viajeros Hoteles y Apartamet'!U26</f>
        <v>79189</v>
      </c>
      <c r="D26" s="3"/>
      <c r="E26" s="3"/>
      <c r="F26" s="3"/>
      <c r="G26" s="26" t="str" cm="1">
        <f t="array" ref="G26">IFERROR(_xlfn.XLOOKUP(transformación!$B17,[1]Forwarkeys!$B$2:$B$1000,_xlfn.XLOOKUP($C$1,[1]Forwarkeys!$C$1:$BA$1,[1]Forwarkeys!$C$2:$BA$1000)),"-")</f>
        <v>-</v>
      </c>
      <c r="H26" s="32">
        <f>España!E26</f>
        <v>85.26</v>
      </c>
      <c r="I26" s="3">
        <f>[1]Aeropuerto!Z19</f>
        <v>0</v>
      </c>
      <c r="J26" s="38" t="s">
        <v>702</v>
      </c>
      <c r="K26" s="3"/>
      <c r="L26" s="3"/>
      <c r="M26" s="3"/>
      <c r="N26" s="3"/>
      <c r="O26" s="3"/>
      <c r="P26" s="3"/>
    </row>
    <row r="27" spans="1:16" x14ac:dyDescent="0.3">
      <c r="A27" s="2" t="str">
        <f>'Viajeros Hoteles y Apartamet'!A27</f>
        <v>2006</v>
      </c>
      <c r="B27" s="2" t="str">
        <f>'Viajeros Hoteles y Apartamet'!B27</f>
        <v>4</v>
      </c>
      <c r="C27" s="3">
        <f>'Viajeros Hoteles y Apartamet'!U27</f>
        <v>89723</v>
      </c>
      <c r="D27" s="3"/>
      <c r="E27" s="3"/>
      <c r="F27" s="3"/>
      <c r="G27" s="26" t="str" cm="1">
        <f t="array" ref="G27">IFERROR(_xlfn.XLOOKUP(transformación!$B18,[1]Forwarkeys!$B$2:$B$1000,_xlfn.XLOOKUP($C$1,[1]Forwarkeys!$C$1:$BA$1,[1]Forwarkeys!$C$2:$BA$1000)),"-")</f>
        <v>-</v>
      </c>
      <c r="H27" s="32">
        <f>España!E27</f>
        <v>86.49</v>
      </c>
      <c r="I27" s="3">
        <f>[1]Aeropuerto!Z20</f>
        <v>0</v>
      </c>
      <c r="J27" s="38" t="s">
        <v>702</v>
      </c>
      <c r="K27" s="3"/>
      <c r="L27" s="3"/>
      <c r="M27" s="3"/>
      <c r="N27" s="3"/>
      <c r="O27" s="3"/>
      <c r="P27" s="3"/>
    </row>
    <row r="28" spans="1:16" x14ac:dyDescent="0.3">
      <c r="A28" s="2" t="str">
        <f>'Viajeros Hoteles y Apartamet'!A28</f>
        <v>2006</v>
      </c>
      <c r="B28" s="2" t="str">
        <f>'Viajeros Hoteles y Apartamet'!B28</f>
        <v>5</v>
      </c>
      <c r="C28" s="3">
        <f>'Viajeros Hoteles y Apartamet'!U28</f>
        <v>117904</v>
      </c>
      <c r="D28" s="3"/>
      <c r="E28" s="3"/>
      <c r="F28" s="3"/>
      <c r="G28" s="26" t="str" cm="1">
        <f t="array" ref="G28">IFERROR(_xlfn.XLOOKUP(transformación!$B19,[1]Forwarkeys!$B$2:$B$1000,_xlfn.XLOOKUP($C$1,[1]Forwarkeys!$C$1:$BA$1,[1]Forwarkeys!$C$2:$BA$1000)),"-")</f>
        <v>-</v>
      </c>
      <c r="H28" s="32">
        <f>España!E28</f>
        <v>86.8</v>
      </c>
      <c r="I28" s="3">
        <f>[1]Aeropuerto!Z21</f>
        <v>0</v>
      </c>
      <c r="J28" s="38" t="s">
        <v>702</v>
      </c>
      <c r="K28" s="3"/>
      <c r="L28" s="3"/>
      <c r="M28" s="3"/>
      <c r="N28" s="3"/>
      <c r="O28" s="3"/>
      <c r="P28" s="3"/>
    </row>
    <row r="29" spans="1:16" x14ac:dyDescent="0.3">
      <c r="A29" s="2" t="str">
        <f>'Viajeros Hoteles y Apartamet'!A29</f>
        <v>2006</v>
      </c>
      <c r="B29" s="2" t="str">
        <f>'Viajeros Hoteles y Apartamet'!B29</f>
        <v>6</v>
      </c>
      <c r="C29" s="3">
        <f>'Viajeros Hoteles y Apartamet'!U29</f>
        <v>136606</v>
      </c>
      <c r="D29" s="3"/>
      <c r="E29" s="3"/>
      <c r="F29" s="3"/>
      <c r="G29" s="26" t="str" cm="1">
        <f t="array" ref="G29">IFERROR(_xlfn.XLOOKUP(transformación!$B20,[1]Forwarkeys!$B$2:$B$1000,_xlfn.XLOOKUP($C$1,[1]Forwarkeys!$C$1:$BA$1,[1]Forwarkeys!$C$2:$BA$1000)),"-")</f>
        <v>-</v>
      </c>
      <c r="H29" s="32">
        <f>España!E29</f>
        <v>86.94</v>
      </c>
      <c r="I29" s="3">
        <f>[1]Aeropuerto!Z22</f>
        <v>0</v>
      </c>
      <c r="J29" s="38" t="s">
        <v>702</v>
      </c>
      <c r="K29" s="3"/>
      <c r="L29" s="3"/>
      <c r="M29" s="3"/>
      <c r="N29" s="3"/>
      <c r="O29" s="3"/>
      <c r="P29" s="3"/>
    </row>
    <row r="30" spans="1:16" x14ac:dyDescent="0.3">
      <c r="A30" s="2" t="str">
        <f>'Viajeros Hoteles y Apartamet'!A30</f>
        <v>2006</v>
      </c>
      <c r="B30" s="2" t="str">
        <f>'Viajeros Hoteles y Apartamet'!B30</f>
        <v>7</v>
      </c>
      <c r="C30" s="3">
        <f>'Viajeros Hoteles y Apartamet'!U30</f>
        <v>189542</v>
      </c>
      <c r="D30" s="3"/>
      <c r="E30" s="3"/>
      <c r="F30" s="3"/>
      <c r="G30" s="26" t="str" cm="1">
        <f t="array" ref="G30">IFERROR(_xlfn.XLOOKUP(transformación!$B21,[1]Forwarkeys!$B$2:$B$1000,_xlfn.XLOOKUP($C$1,[1]Forwarkeys!$C$1:$BA$1,[1]Forwarkeys!$C$2:$BA$1000)),"-")</f>
        <v>-</v>
      </c>
      <c r="H30" s="32">
        <f>España!E30</f>
        <v>86.45</v>
      </c>
      <c r="I30" s="3">
        <f>[1]Aeropuerto!Z23</f>
        <v>0</v>
      </c>
      <c r="J30" s="38" t="s">
        <v>702</v>
      </c>
      <c r="K30" s="3"/>
      <c r="L30" s="3"/>
      <c r="M30" s="3"/>
      <c r="N30" s="3"/>
      <c r="O30" s="3"/>
      <c r="P30" s="3"/>
    </row>
    <row r="31" spans="1:16" x14ac:dyDescent="0.3">
      <c r="A31" s="2" t="str">
        <f>'Viajeros Hoteles y Apartamet'!A31</f>
        <v>2006</v>
      </c>
      <c r="B31" s="2" t="str">
        <f>'Viajeros Hoteles y Apartamet'!B31</f>
        <v>8</v>
      </c>
      <c r="C31" s="3">
        <f>'Viajeros Hoteles y Apartamet'!U31</f>
        <v>195324</v>
      </c>
      <c r="D31" s="3"/>
      <c r="E31" s="3"/>
      <c r="F31" s="3"/>
      <c r="G31" s="26" t="str" cm="1">
        <f t="array" ref="G31">IFERROR(_xlfn.XLOOKUP(transformación!$B22,[1]Forwarkeys!$B$2:$B$1000,_xlfn.XLOOKUP($C$1,[1]Forwarkeys!$C$1:$BA$1,[1]Forwarkeys!$C$2:$BA$1000)),"-")</f>
        <v>-</v>
      </c>
      <c r="H31" s="32">
        <f>España!E31</f>
        <v>86.65</v>
      </c>
      <c r="I31" s="3">
        <f>[1]Aeropuerto!Z24</f>
        <v>0</v>
      </c>
      <c r="J31" s="38" t="s">
        <v>702</v>
      </c>
      <c r="K31" s="3"/>
      <c r="L31" s="3"/>
      <c r="M31" s="3"/>
      <c r="N31" s="3"/>
      <c r="O31" s="3"/>
      <c r="P31" s="3"/>
    </row>
    <row r="32" spans="1:16" x14ac:dyDescent="0.3">
      <c r="A32" s="2" t="str">
        <f>'Viajeros Hoteles y Apartamet'!A32</f>
        <v>2006</v>
      </c>
      <c r="B32" s="2" t="str">
        <f>'Viajeros Hoteles y Apartamet'!B32</f>
        <v>9</v>
      </c>
      <c r="C32" s="3">
        <f>'Viajeros Hoteles y Apartamet'!U32</f>
        <v>146647</v>
      </c>
      <c r="D32" s="3"/>
      <c r="E32" s="3"/>
      <c r="F32" s="3"/>
      <c r="G32" s="26" t="str" cm="1">
        <f t="array" ref="G32">IFERROR(_xlfn.XLOOKUP(transformación!$B23,[1]Forwarkeys!$B$2:$B$1000,_xlfn.XLOOKUP($C$1,[1]Forwarkeys!$C$1:$BA$1,[1]Forwarkeys!$C$2:$BA$1000)),"-")</f>
        <v>-</v>
      </c>
      <c r="H32" s="32">
        <f>España!E32</f>
        <v>86.48</v>
      </c>
      <c r="I32" s="3">
        <f>[1]Aeropuerto!Z25</f>
        <v>0</v>
      </c>
      <c r="J32" s="38" t="s">
        <v>702</v>
      </c>
      <c r="K32" s="3"/>
      <c r="L32" s="3"/>
      <c r="M32" s="3"/>
      <c r="N32" s="3"/>
      <c r="O32" s="3"/>
      <c r="P32" s="3"/>
    </row>
    <row r="33" spans="1:16" x14ac:dyDescent="0.3">
      <c r="A33" s="2" t="str">
        <f>'Viajeros Hoteles y Apartamet'!A33</f>
        <v>2006</v>
      </c>
      <c r="B33" s="2" t="str">
        <f>'Viajeros Hoteles y Apartamet'!B33</f>
        <v>10</v>
      </c>
      <c r="C33" s="3">
        <f>'Viajeros Hoteles y Apartamet'!U33</f>
        <v>114623</v>
      </c>
      <c r="D33" s="3"/>
      <c r="E33" s="3"/>
      <c r="F33" s="3"/>
      <c r="G33" s="26" t="str" cm="1">
        <f t="array" ref="G33">IFERROR(_xlfn.XLOOKUP(transformación!$B24,[1]Forwarkeys!$B$2:$B$1000,_xlfn.XLOOKUP($C$1,[1]Forwarkeys!$C$1:$BA$1,[1]Forwarkeys!$C$2:$BA$1000)),"-")</f>
        <v>-</v>
      </c>
      <c r="H33" s="32">
        <f>España!E33</f>
        <v>86.84</v>
      </c>
      <c r="I33" s="3">
        <f>[1]Aeropuerto!Z26</f>
        <v>0</v>
      </c>
      <c r="J33" s="38" t="s">
        <v>702</v>
      </c>
      <c r="K33" s="3"/>
      <c r="L33" s="3"/>
      <c r="M33" s="3"/>
      <c r="N33" s="3"/>
      <c r="O33" s="3"/>
      <c r="P33" s="3"/>
    </row>
    <row r="34" spans="1:16" x14ac:dyDescent="0.3">
      <c r="A34" s="2" t="str">
        <f>'Viajeros Hoteles y Apartamet'!A34</f>
        <v>2006</v>
      </c>
      <c r="B34" s="2" t="str">
        <f>'Viajeros Hoteles y Apartamet'!B34</f>
        <v>11</v>
      </c>
      <c r="C34" s="3">
        <f>'Viajeros Hoteles y Apartamet'!U34</f>
        <v>60545</v>
      </c>
      <c r="D34" s="3"/>
      <c r="E34" s="3"/>
      <c r="F34" s="3"/>
      <c r="G34" s="26" t="str" cm="1">
        <f t="array" ref="G34">IFERROR(_xlfn.XLOOKUP(transformación!$B25,[1]Forwarkeys!$B$2:$B$1000,_xlfn.XLOOKUP($C$1,[1]Forwarkeys!$C$1:$BA$1,[1]Forwarkeys!$C$2:$BA$1000)),"-")</f>
        <v>-</v>
      </c>
      <c r="H34" s="32">
        <f>España!E34</f>
        <v>87.05</v>
      </c>
      <c r="I34" s="3">
        <f>[1]Aeropuerto!Z27</f>
        <v>0</v>
      </c>
      <c r="J34" s="38" t="s">
        <v>702</v>
      </c>
      <c r="K34" s="3"/>
      <c r="L34" s="3"/>
      <c r="M34" s="3"/>
      <c r="N34" s="3"/>
      <c r="O34" s="3"/>
      <c r="P34" s="3"/>
    </row>
    <row r="35" spans="1:16" x14ac:dyDescent="0.3">
      <c r="A35" s="2" t="str">
        <f>'Viajeros Hoteles y Apartamet'!A35</f>
        <v>2006</v>
      </c>
      <c r="B35" s="2" t="str">
        <f>'Viajeros Hoteles y Apartamet'!B35</f>
        <v>12</v>
      </c>
      <c r="C35" s="3">
        <f>'Viajeros Hoteles y Apartamet'!U35</f>
        <v>57562</v>
      </c>
      <c r="D35" s="3"/>
      <c r="E35" s="3"/>
      <c r="F35" s="3"/>
      <c r="G35" s="26" t="str" cm="1">
        <f t="array" ref="G35">IFERROR(_xlfn.XLOOKUP(transformación!$B26,[1]Forwarkeys!$B$2:$B$1000,_xlfn.XLOOKUP($C$1,[1]Forwarkeys!$C$1:$BA$1,[1]Forwarkeys!$C$2:$BA$1000)),"-")</f>
        <v>-</v>
      </c>
      <c r="H35" s="32">
        <f>España!E35</f>
        <v>87.3</v>
      </c>
      <c r="I35" s="3">
        <f>[1]Aeropuerto!Z28</f>
        <v>0</v>
      </c>
      <c r="J35" s="38" t="s">
        <v>702</v>
      </c>
      <c r="K35" s="3"/>
      <c r="L35" s="3"/>
      <c r="M35" s="3"/>
      <c r="N35" s="3"/>
      <c r="O35" s="3"/>
      <c r="P35" s="3"/>
    </row>
    <row r="36" spans="1:16" x14ac:dyDescent="0.3">
      <c r="A36" s="2" t="str">
        <f>'Viajeros Hoteles y Apartamet'!A36</f>
        <v>2007</v>
      </c>
      <c r="B36" s="2" t="str">
        <f>'Viajeros Hoteles y Apartamet'!B36</f>
        <v>1</v>
      </c>
      <c r="C36" s="3">
        <f>'Viajeros Hoteles y Apartamet'!U36</f>
        <v>59328</v>
      </c>
      <c r="D36" s="3"/>
      <c r="E36" s="3"/>
      <c r="F36" s="3"/>
      <c r="G36" s="26" t="str" cm="1">
        <f t="array" ref="G36">IFERROR(_xlfn.XLOOKUP(transformación!$B27,[1]Forwarkeys!$B$2:$B$1000,_xlfn.XLOOKUP($C$1,[1]Forwarkeys!$C$1:$BA$1,[1]Forwarkeys!$C$2:$BA$1000)),"-")</f>
        <v>-</v>
      </c>
      <c r="H36" s="32">
        <f>España!E36</f>
        <v>86.67</v>
      </c>
      <c r="I36" s="3">
        <f>[1]Aeropuerto!Z29</f>
        <v>0</v>
      </c>
      <c r="J36" s="38" t="s">
        <v>702</v>
      </c>
      <c r="K36" s="3"/>
      <c r="L36" s="3"/>
      <c r="M36" s="3"/>
      <c r="N36" s="3"/>
      <c r="O36" s="3"/>
      <c r="P36" s="3"/>
    </row>
    <row r="37" spans="1:16" x14ac:dyDescent="0.3">
      <c r="A37" s="2" t="str">
        <f>'Viajeros Hoteles y Apartamet'!A37</f>
        <v>2007</v>
      </c>
      <c r="B37" s="2" t="str">
        <f>'Viajeros Hoteles y Apartamet'!B37</f>
        <v>2</v>
      </c>
      <c r="C37" s="3">
        <f>'Viajeros Hoteles y Apartamet'!U37</f>
        <v>77451</v>
      </c>
      <c r="D37" s="3"/>
      <c r="E37" s="3"/>
      <c r="F37" s="3"/>
      <c r="G37" s="26" t="str" cm="1">
        <f t="array" ref="G37">IFERROR(_xlfn.XLOOKUP(transformación!$B28,[1]Forwarkeys!$B$2:$B$1000,_xlfn.XLOOKUP($C$1,[1]Forwarkeys!$C$1:$BA$1,[1]Forwarkeys!$C$2:$BA$1000)),"-")</f>
        <v>-</v>
      </c>
      <c r="H37" s="32">
        <f>España!E37</f>
        <v>86.73</v>
      </c>
      <c r="I37" s="3">
        <f>[1]Aeropuerto!Z30</f>
        <v>0</v>
      </c>
      <c r="J37" s="38" t="s">
        <v>702</v>
      </c>
      <c r="K37" s="3"/>
      <c r="L37" s="3"/>
      <c r="M37" s="3"/>
      <c r="N37" s="3"/>
      <c r="O37" s="3"/>
      <c r="P37" s="3"/>
    </row>
    <row r="38" spans="1:16" x14ac:dyDescent="0.3">
      <c r="A38" s="2" t="str">
        <f>'Viajeros Hoteles y Apartamet'!A38</f>
        <v>2007</v>
      </c>
      <c r="B38" s="2" t="str">
        <f>'Viajeros Hoteles y Apartamet'!B38</f>
        <v>3</v>
      </c>
      <c r="C38" s="3">
        <f>'Viajeros Hoteles y Apartamet'!U38</f>
        <v>113916</v>
      </c>
      <c r="D38" s="3"/>
      <c r="E38" s="3"/>
      <c r="F38" s="3"/>
      <c r="G38" s="26" t="str" cm="1">
        <f t="array" ref="G38">IFERROR(_xlfn.XLOOKUP(transformación!$B29,[1]Forwarkeys!$B$2:$B$1000,_xlfn.XLOOKUP($C$1,[1]Forwarkeys!$C$1:$BA$1,[1]Forwarkeys!$C$2:$BA$1000)),"-")</f>
        <v>-</v>
      </c>
      <c r="H38" s="32">
        <f>España!E38</f>
        <v>87.4</v>
      </c>
      <c r="I38" s="3">
        <f>[1]Aeropuerto!Z31</f>
        <v>0</v>
      </c>
      <c r="J38" s="38" t="s">
        <v>702</v>
      </c>
      <c r="K38" s="3"/>
      <c r="L38" s="3"/>
      <c r="M38" s="3"/>
      <c r="N38" s="3"/>
      <c r="O38" s="3"/>
      <c r="P38" s="3"/>
    </row>
    <row r="39" spans="1:16" x14ac:dyDescent="0.3">
      <c r="A39" s="2" t="str">
        <f>'Viajeros Hoteles y Apartamet'!A39</f>
        <v>2007</v>
      </c>
      <c r="B39" s="2" t="str">
        <f>'Viajeros Hoteles y Apartamet'!B39</f>
        <v>4</v>
      </c>
      <c r="C39" s="3">
        <f>'Viajeros Hoteles y Apartamet'!U39</f>
        <v>128054</v>
      </c>
      <c r="D39" s="3"/>
      <c r="E39" s="3"/>
      <c r="F39" s="3"/>
      <c r="G39" s="26" t="str" cm="1">
        <f t="array" ref="G39">IFERROR(_xlfn.XLOOKUP(transformación!$B30,[1]Forwarkeys!$B$2:$B$1000,_xlfn.XLOOKUP($C$1,[1]Forwarkeys!$C$1:$BA$1,[1]Forwarkeys!$C$2:$BA$1000)),"-")</f>
        <v>-</v>
      </c>
      <c r="H39" s="32">
        <f>España!E39</f>
        <v>88.64</v>
      </c>
      <c r="I39" s="3">
        <f>[1]Aeropuerto!Z32</f>
        <v>0</v>
      </c>
      <c r="J39" s="38" t="s">
        <v>702</v>
      </c>
      <c r="K39" s="3"/>
      <c r="L39" s="3"/>
      <c r="M39" s="3"/>
      <c r="N39" s="3"/>
      <c r="O39" s="3"/>
      <c r="P39" s="3"/>
    </row>
    <row r="40" spans="1:16" x14ac:dyDescent="0.3">
      <c r="A40" s="2" t="str">
        <f>'Viajeros Hoteles y Apartamet'!A40</f>
        <v>2007</v>
      </c>
      <c r="B40" s="2" t="str">
        <f>'Viajeros Hoteles y Apartamet'!B40</f>
        <v>5</v>
      </c>
      <c r="C40" s="3">
        <f>'Viajeros Hoteles y Apartamet'!U40</f>
        <v>138852</v>
      </c>
      <c r="D40" s="3"/>
      <c r="E40" s="3"/>
      <c r="F40" s="3"/>
      <c r="G40" s="26" t="str" cm="1">
        <f t="array" ref="G40">IFERROR(_xlfn.XLOOKUP(transformación!$B31,[1]Forwarkeys!$B$2:$B$1000,_xlfn.XLOOKUP($C$1,[1]Forwarkeys!$C$1:$BA$1,[1]Forwarkeys!$C$2:$BA$1000)),"-")</f>
        <v>-</v>
      </c>
      <c r="H40" s="32">
        <f>España!E40</f>
        <v>88.89</v>
      </c>
      <c r="I40" s="3">
        <f>[1]Aeropuerto!Z33</f>
        <v>0</v>
      </c>
      <c r="J40" s="38" t="s">
        <v>702</v>
      </c>
      <c r="K40" s="3"/>
      <c r="L40" s="3"/>
      <c r="M40" s="3"/>
      <c r="N40" s="3"/>
      <c r="O40" s="3"/>
      <c r="P40" s="3"/>
    </row>
    <row r="41" spans="1:16" x14ac:dyDescent="0.3">
      <c r="A41" s="2" t="str">
        <f>'Viajeros Hoteles y Apartamet'!A41</f>
        <v>2007</v>
      </c>
      <c r="B41" s="2" t="str">
        <f>'Viajeros Hoteles y Apartamet'!B41</f>
        <v>6</v>
      </c>
      <c r="C41" s="3">
        <f>'Viajeros Hoteles y Apartamet'!U41</f>
        <v>185584</v>
      </c>
      <c r="D41" s="3"/>
      <c r="E41" s="3"/>
      <c r="F41" s="3"/>
      <c r="G41" s="26" t="str" cm="1">
        <f t="array" ref="G41">IFERROR(_xlfn.XLOOKUP(transformación!$B32,[1]Forwarkeys!$B$2:$B$1000,_xlfn.XLOOKUP($C$1,[1]Forwarkeys!$C$1:$BA$1,[1]Forwarkeys!$C$2:$BA$1000)),"-")</f>
        <v>-</v>
      </c>
      <c r="H41" s="32">
        <f>España!E41</f>
        <v>89.06</v>
      </c>
      <c r="I41" s="3">
        <f>[1]Aeropuerto!Z34</f>
        <v>0</v>
      </c>
      <c r="J41" s="38" t="s">
        <v>702</v>
      </c>
      <c r="K41" s="3"/>
      <c r="L41" s="3"/>
      <c r="M41" s="3"/>
      <c r="N41" s="3"/>
      <c r="O41" s="3"/>
      <c r="P41" s="3"/>
    </row>
    <row r="42" spans="1:16" x14ac:dyDescent="0.3">
      <c r="A42" s="2" t="str">
        <f>'Viajeros Hoteles y Apartamet'!A42</f>
        <v>2007</v>
      </c>
      <c r="B42" s="2" t="str">
        <f>'Viajeros Hoteles y Apartamet'!B42</f>
        <v>7</v>
      </c>
      <c r="C42" s="3">
        <f>'Viajeros Hoteles y Apartamet'!U42</f>
        <v>215685</v>
      </c>
      <c r="D42" s="3"/>
      <c r="E42" s="3"/>
      <c r="F42" s="3"/>
      <c r="G42" s="26" t="str" cm="1">
        <f t="array" ref="G42">IFERROR(_xlfn.XLOOKUP(transformación!$B33,[1]Forwarkeys!$B$2:$B$1000,_xlfn.XLOOKUP($C$1,[1]Forwarkeys!$C$1:$BA$1,[1]Forwarkeys!$C$2:$BA$1000)),"-")</f>
        <v>-</v>
      </c>
      <c r="H42" s="32">
        <f>España!E42</f>
        <v>88.44</v>
      </c>
      <c r="I42" s="3">
        <f>[1]Aeropuerto!Z35</f>
        <v>0</v>
      </c>
      <c r="J42" s="38" t="s">
        <v>702</v>
      </c>
      <c r="K42" s="3"/>
      <c r="L42" s="3"/>
      <c r="M42" s="3"/>
      <c r="N42" s="3"/>
      <c r="O42" s="3"/>
      <c r="P42" s="3"/>
    </row>
    <row r="43" spans="1:16" x14ac:dyDescent="0.3">
      <c r="A43" s="2" t="str">
        <f>'Viajeros Hoteles y Apartamet'!A43</f>
        <v>2007</v>
      </c>
      <c r="B43" s="2" t="str">
        <f>'Viajeros Hoteles y Apartamet'!B43</f>
        <v>8</v>
      </c>
      <c r="C43" s="3">
        <f>'Viajeros Hoteles y Apartamet'!U43</f>
        <v>247298</v>
      </c>
      <c r="D43" s="3"/>
      <c r="E43" s="3"/>
      <c r="F43" s="3"/>
      <c r="G43" s="26" t="str" cm="1">
        <f t="array" ref="G43">IFERROR(_xlfn.XLOOKUP(transformación!$B34,[1]Forwarkeys!$B$2:$B$1000,_xlfn.XLOOKUP($C$1,[1]Forwarkeys!$C$1:$BA$1,[1]Forwarkeys!$C$2:$BA$1000)),"-")</f>
        <v>-</v>
      </c>
      <c r="H43" s="32">
        <f>España!E43</f>
        <v>88.59</v>
      </c>
      <c r="I43" s="3">
        <f>[1]Aeropuerto!Z36</f>
        <v>0</v>
      </c>
      <c r="J43" s="38" t="s">
        <v>702</v>
      </c>
      <c r="K43" s="3"/>
      <c r="L43" s="3"/>
      <c r="M43" s="3"/>
      <c r="N43" s="3"/>
      <c r="O43" s="3"/>
      <c r="P43" s="3"/>
    </row>
    <row r="44" spans="1:16" x14ac:dyDescent="0.3">
      <c r="A44" s="2" t="str">
        <f>'Viajeros Hoteles y Apartamet'!A44</f>
        <v>2007</v>
      </c>
      <c r="B44" s="2" t="str">
        <f>'Viajeros Hoteles y Apartamet'!B44</f>
        <v>9</v>
      </c>
      <c r="C44" s="3">
        <f>'Viajeros Hoteles y Apartamet'!U44</f>
        <v>154277</v>
      </c>
      <c r="D44" s="3"/>
      <c r="E44" s="3"/>
      <c r="F44" s="3"/>
      <c r="G44" s="26" t="str" cm="1">
        <f t="array" ref="G44">IFERROR(_xlfn.XLOOKUP(transformación!$B35,[1]Forwarkeys!$B$2:$B$1000,_xlfn.XLOOKUP($C$1,[1]Forwarkeys!$C$1:$BA$1,[1]Forwarkeys!$C$2:$BA$1000)),"-")</f>
        <v>-</v>
      </c>
      <c r="H44" s="32">
        <f>España!E44</f>
        <v>88.85</v>
      </c>
      <c r="I44" s="3">
        <f>[1]Aeropuerto!Z37</f>
        <v>0</v>
      </c>
      <c r="J44" s="38" t="s">
        <v>702</v>
      </c>
      <c r="K44" s="3"/>
      <c r="L44" s="3"/>
      <c r="M44" s="3"/>
      <c r="N44" s="3"/>
      <c r="O44" s="3"/>
      <c r="P44" s="3"/>
    </row>
    <row r="45" spans="1:16" x14ac:dyDescent="0.3">
      <c r="A45" s="2" t="str">
        <f>'Viajeros Hoteles y Apartamet'!A45</f>
        <v>2007</v>
      </c>
      <c r="B45" s="2" t="str">
        <f>'Viajeros Hoteles y Apartamet'!B45</f>
        <v>10</v>
      </c>
      <c r="C45" s="3">
        <f>'Viajeros Hoteles y Apartamet'!U45</f>
        <v>151684</v>
      </c>
      <c r="D45" s="3"/>
      <c r="E45" s="3"/>
      <c r="F45" s="3"/>
      <c r="G45" s="26" t="str" cm="1">
        <f t="array" ref="G45">IFERROR(_xlfn.XLOOKUP(transformación!$B36,[1]Forwarkeys!$B$2:$B$1000,_xlfn.XLOOKUP($C$1,[1]Forwarkeys!$C$1:$BA$1,[1]Forwarkeys!$C$2:$BA$1000)),"-")</f>
        <v>-</v>
      </c>
      <c r="H45" s="32">
        <f>España!E45</f>
        <v>90</v>
      </c>
      <c r="I45" s="3">
        <f>[1]Aeropuerto!Z38</f>
        <v>0</v>
      </c>
      <c r="J45" s="38" t="s">
        <v>702</v>
      </c>
      <c r="K45" s="3"/>
      <c r="L45" s="3"/>
      <c r="M45" s="3"/>
      <c r="N45" s="3"/>
      <c r="O45" s="3"/>
      <c r="P45" s="3"/>
    </row>
    <row r="46" spans="1:16" x14ac:dyDescent="0.3">
      <c r="A46" s="2" t="str">
        <f>'Viajeros Hoteles y Apartamet'!A46</f>
        <v>2007</v>
      </c>
      <c r="B46" s="2" t="str">
        <f>'Viajeros Hoteles y Apartamet'!B46</f>
        <v>11</v>
      </c>
      <c r="C46" s="3">
        <f>'Viajeros Hoteles y Apartamet'!U46</f>
        <v>76577</v>
      </c>
      <c r="D46" s="3"/>
      <c r="E46" s="3"/>
      <c r="F46" s="3"/>
      <c r="G46" s="26" t="str" cm="1">
        <f t="array" ref="G46">IFERROR(_xlfn.XLOOKUP(transformación!$B37,[1]Forwarkeys!$B$2:$B$1000,_xlfn.XLOOKUP($C$1,[1]Forwarkeys!$C$1:$BA$1,[1]Forwarkeys!$C$2:$BA$1000)),"-")</f>
        <v>-</v>
      </c>
      <c r="H46" s="32">
        <f>España!E46</f>
        <v>90.65</v>
      </c>
      <c r="I46" s="3">
        <f>[1]Aeropuerto!Z39</f>
        <v>0</v>
      </c>
      <c r="J46" s="38" t="s">
        <v>702</v>
      </c>
      <c r="K46" s="3"/>
      <c r="L46" s="3"/>
      <c r="M46" s="3"/>
      <c r="N46" s="3"/>
      <c r="O46" s="3"/>
      <c r="P46" s="3"/>
    </row>
    <row r="47" spans="1:16" x14ac:dyDescent="0.3">
      <c r="A47" s="2" t="str">
        <f>'Viajeros Hoteles y Apartamet'!A47</f>
        <v>2007</v>
      </c>
      <c r="B47" s="2" t="str">
        <f>'Viajeros Hoteles y Apartamet'!B47</f>
        <v>12</v>
      </c>
      <c r="C47" s="3">
        <f>'Viajeros Hoteles y Apartamet'!U47</f>
        <v>65450</v>
      </c>
      <c r="D47" s="3"/>
      <c r="E47" s="3"/>
      <c r="F47" s="3"/>
      <c r="G47" s="26" t="str" cm="1">
        <f t="array" ref="G47">IFERROR(_xlfn.XLOOKUP(transformación!$B38,[1]Forwarkeys!$B$2:$B$1000,_xlfn.XLOOKUP($C$1,[1]Forwarkeys!$C$1:$BA$1,[1]Forwarkeys!$C$2:$BA$1000)),"-")</f>
        <v>-</v>
      </c>
      <c r="H47" s="32">
        <f>España!E47</f>
        <v>91.04</v>
      </c>
      <c r="I47" s="3">
        <f>[1]Aeropuerto!Z40</f>
        <v>0</v>
      </c>
      <c r="J47" s="38" t="s">
        <v>702</v>
      </c>
      <c r="K47" s="3"/>
      <c r="L47" s="3"/>
      <c r="M47" s="3"/>
      <c r="N47" s="3"/>
      <c r="O47" s="3"/>
      <c r="P47" s="3"/>
    </row>
    <row r="48" spans="1:16" x14ac:dyDescent="0.3">
      <c r="A48" s="2" t="str">
        <f>'Viajeros Hoteles y Apartamet'!A48</f>
        <v>2008</v>
      </c>
      <c r="B48" s="2" t="str">
        <f>'Viajeros Hoteles y Apartamet'!B48</f>
        <v>1</v>
      </c>
      <c r="C48" s="3">
        <f>'Viajeros Hoteles y Apartamet'!U48</f>
        <v>70987</v>
      </c>
      <c r="D48" s="3"/>
      <c r="E48" s="3"/>
      <c r="F48" s="3"/>
      <c r="G48" s="26" t="str" cm="1">
        <f t="array" ref="G48">IFERROR(_xlfn.XLOOKUP(transformación!$B39,[1]Forwarkeys!$B$2:$B$1000,_xlfn.XLOOKUP($C$1,[1]Forwarkeys!$C$1:$BA$1,[1]Forwarkeys!$C$2:$BA$1000)),"-")</f>
        <v>-</v>
      </c>
      <c r="H48" s="32">
        <f>España!E48</f>
        <v>90.46</v>
      </c>
      <c r="I48" s="3">
        <f>[1]Aeropuerto!Z41</f>
        <v>0</v>
      </c>
      <c r="J48" s="38" t="s">
        <v>702</v>
      </c>
      <c r="K48" s="3"/>
      <c r="L48" s="3"/>
      <c r="M48" s="3"/>
      <c r="N48" s="3"/>
      <c r="O48" s="3"/>
      <c r="P48" s="3"/>
    </row>
    <row r="49" spans="1:16" x14ac:dyDescent="0.3">
      <c r="A49" s="2" t="str">
        <f>'Viajeros Hoteles y Apartamet'!A49</f>
        <v>2008</v>
      </c>
      <c r="B49" s="2" t="str">
        <f>'Viajeros Hoteles y Apartamet'!B49</f>
        <v>2</v>
      </c>
      <c r="C49" s="3">
        <f>'Viajeros Hoteles y Apartamet'!U49</f>
        <v>81284</v>
      </c>
      <c r="D49" s="3"/>
      <c r="E49" s="3"/>
      <c r="F49" s="3"/>
      <c r="G49" s="26" t="str" cm="1">
        <f t="array" ref="G49">IFERROR(_xlfn.XLOOKUP(transformación!$B40,[1]Forwarkeys!$B$2:$B$1000,_xlfn.XLOOKUP($C$1,[1]Forwarkeys!$C$1:$BA$1,[1]Forwarkeys!$C$2:$BA$1000)),"-")</f>
        <v>-</v>
      </c>
      <c r="H49" s="32">
        <f>España!E49</f>
        <v>90.59</v>
      </c>
      <c r="I49" s="3">
        <f>[1]Aeropuerto!Z42</f>
        <v>0</v>
      </c>
      <c r="J49" s="38" t="s">
        <v>702</v>
      </c>
      <c r="K49" s="3"/>
      <c r="L49" s="3"/>
      <c r="M49" s="3"/>
      <c r="N49" s="3"/>
      <c r="O49" s="3"/>
      <c r="P49" s="3"/>
    </row>
    <row r="50" spans="1:16" x14ac:dyDescent="0.3">
      <c r="A50" s="2" t="str">
        <f>'Viajeros Hoteles y Apartamet'!A50</f>
        <v>2008</v>
      </c>
      <c r="B50" s="2" t="str">
        <f>'Viajeros Hoteles y Apartamet'!B50</f>
        <v>3</v>
      </c>
      <c r="C50" s="3">
        <f>'Viajeros Hoteles y Apartamet'!U50</f>
        <v>113729</v>
      </c>
      <c r="D50" s="3"/>
      <c r="E50" s="3"/>
      <c r="F50" s="3"/>
      <c r="G50" s="26" t="str" cm="1">
        <f t="array" ref="G50">IFERROR(_xlfn.XLOOKUP(transformación!$B41,[1]Forwarkeys!$B$2:$B$1000,_xlfn.XLOOKUP($C$1,[1]Forwarkeys!$C$1:$BA$1,[1]Forwarkeys!$C$2:$BA$1000)),"-")</f>
        <v>-</v>
      </c>
      <c r="H50" s="32">
        <f>España!E50</f>
        <v>91.41</v>
      </c>
      <c r="I50" s="3">
        <f>[1]Aeropuerto!Z43</f>
        <v>0</v>
      </c>
      <c r="J50" s="38" t="s">
        <v>702</v>
      </c>
      <c r="K50" s="3"/>
      <c r="L50" s="3"/>
      <c r="M50" s="3"/>
      <c r="N50" s="3"/>
      <c r="O50" s="3"/>
      <c r="P50" s="3"/>
    </row>
    <row r="51" spans="1:16" x14ac:dyDescent="0.3">
      <c r="A51" s="2" t="str">
        <f>'Viajeros Hoteles y Apartamet'!A51</f>
        <v>2008</v>
      </c>
      <c r="B51" s="2" t="str">
        <f>'Viajeros Hoteles y Apartamet'!B51</f>
        <v>4</v>
      </c>
      <c r="C51" s="3">
        <f>'Viajeros Hoteles y Apartamet'!U51</f>
        <v>111289</v>
      </c>
      <c r="D51" s="3"/>
      <c r="E51" s="3"/>
      <c r="F51" s="3"/>
      <c r="G51" s="26" t="str" cm="1">
        <f t="array" ref="G51">IFERROR(_xlfn.XLOOKUP(transformación!$B42,[1]Forwarkeys!$B$2:$B$1000,_xlfn.XLOOKUP($C$1,[1]Forwarkeys!$C$1:$BA$1,[1]Forwarkeys!$C$2:$BA$1000)),"-")</f>
        <v>-</v>
      </c>
      <c r="H51" s="32">
        <f>España!E51</f>
        <v>92.4</v>
      </c>
      <c r="I51" s="3">
        <f>[1]Aeropuerto!Z44</f>
        <v>0</v>
      </c>
      <c r="J51" s="38" t="s">
        <v>702</v>
      </c>
      <c r="K51" s="3"/>
      <c r="L51" s="3"/>
      <c r="M51" s="3"/>
      <c r="N51" s="3"/>
      <c r="O51" s="3"/>
      <c r="P51" s="3"/>
    </row>
    <row r="52" spans="1:16" x14ac:dyDescent="0.3">
      <c r="A52" s="2" t="str">
        <f>'Viajeros Hoteles y Apartamet'!A52</f>
        <v>2008</v>
      </c>
      <c r="B52" s="2" t="str">
        <f>'Viajeros Hoteles y Apartamet'!B52</f>
        <v>5</v>
      </c>
      <c r="C52" s="3">
        <f>'Viajeros Hoteles y Apartamet'!U52</f>
        <v>145077</v>
      </c>
      <c r="D52" s="3"/>
      <c r="E52" s="3"/>
      <c r="F52" s="3"/>
      <c r="G52" s="26" t="str" cm="1">
        <f t="array" ref="G52">IFERROR(_xlfn.XLOOKUP(transformación!$B43,[1]Forwarkeys!$B$2:$B$1000,_xlfn.XLOOKUP($C$1,[1]Forwarkeys!$C$1:$BA$1,[1]Forwarkeys!$C$2:$BA$1000)),"-")</f>
        <v>-</v>
      </c>
      <c r="H52" s="32">
        <f>España!E52</f>
        <v>93.04</v>
      </c>
      <c r="I52" s="3">
        <f>[1]Aeropuerto!Z45</f>
        <v>0</v>
      </c>
      <c r="J52" s="38" t="s">
        <v>702</v>
      </c>
      <c r="K52" s="3"/>
      <c r="L52" s="3"/>
      <c r="M52" s="3"/>
      <c r="N52" s="3"/>
      <c r="O52" s="3"/>
      <c r="P52" s="3"/>
    </row>
    <row r="53" spans="1:16" x14ac:dyDescent="0.3">
      <c r="A53" s="2" t="str">
        <f>'Viajeros Hoteles y Apartamet'!A53</f>
        <v>2008</v>
      </c>
      <c r="B53" s="2" t="str">
        <f>'Viajeros Hoteles y Apartamet'!B53</f>
        <v>6</v>
      </c>
      <c r="C53" s="3">
        <f>'Viajeros Hoteles y Apartamet'!U53</f>
        <v>169644</v>
      </c>
      <c r="D53" s="3"/>
      <c r="E53" s="3"/>
      <c r="F53" s="3"/>
      <c r="G53" s="26" t="str" cm="1">
        <f t="array" ref="G53">IFERROR(_xlfn.XLOOKUP(transformación!$B44,[1]Forwarkeys!$B$2:$B$1000,_xlfn.XLOOKUP($C$1,[1]Forwarkeys!$C$1:$BA$1,[1]Forwarkeys!$C$2:$BA$1000)),"-")</f>
        <v>-</v>
      </c>
      <c r="H53" s="32">
        <f>España!E53</f>
        <v>93.58</v>
      </c>
      <c r="I53" s="3">
        <f>[1]Aeropuerto!Z46</f>
        <v>0</v>
      </c>
      <c r="J53" s="38" t="s">
        <v>702</v>
      </c>
      <c r="K53" s="3"/>
      <c r="L53" s="3"/>
      <c r="M53" s="3"/>
      <c r="N53" s="3"/>
      <c r="O53" s="3"/>
      <c r="P53" s="3"/>
    </row>
    <row r="54" spans="1:16" x14ac:dyDescent="0.3">
      <c r="A54" s="2" t="str">
        <f>'Viajeros Hoteles y Apartamet'!A54</f>
        <v>2008</v>
      </c>
      <c r="B54" s="2" t="str">
        <f>'Viajeros Hoteles y Apartamet'!B54</f>
        <v>7</v>
      </c>
      <c r="C54" s="3">
        <f>'Viajeros Hoteles y Apartamet'!U54</f>
        <v>208782</v>
      </c>
      <c r="D54" s="3"/>
      <c r="E54" s="3"/>
      <c r="F54" s="3"/>
      <c r="G54" s="26" t="str" cm="1">
        <f t="array" ref="G54">IFERROR(_xlfn.XLOOKUP(transformación!$B45,[1]Forwarkeys!$B$2:$B$1000,_xlfn.XLOOKUP($C$1,[1]Forwarkeys!$C$1:$BA$1,[1]Forwarkeys!$C$2:$BA$1000)),"-")</f>
        <v>-</v>
      </c>
      <c r="H54" s="32">
        <f>España!E54</f>
        <v>93.15</v>
      </c>
      <c r="I54" s="3">
        <f>[1]Aeropuerto!Z47</f>
        <v>0</v>
      </c>
      <c r="J54" s="38" t="s">
        <v>702</v>
      </c>
      <c r="K54" s="3"/>
      <c r="L54" s="3"/>
      <c r="M54" s="3"/>
      <c r="N54" s="3"/>
      <c r="O54" s="3"/>
      <c r="P54" s="3"/>
    </row>
    <row r="55" spans="1:16" x14ac:dyDescent="0.3">
      <c r="A55" s="2" t="str">
        <f>'Viajeros Hoteles y Apartamet'!A55</f>
        <v>2008</v>
      </c>
      <c r="B55" s="2" t="str">
        <f>'Viajeros Hoteles y Apartamet'!B55</f>
        <v>8</v>
      </c>
      <c r="C55" s="3">
        <f>'Viajeros Hoteles y Apartamet'!U55</f>
        <v>280837</v>
      </c>
      <c r="D55" s="3"/>
      <c r="E55" s="3"/>
      <c r="F55" s="3"/>
      <c r="G55" s="26" t="str" cm="1">
        <f t="array" ref="G55">IFERROR(_xlfn.XLOOKUP(transformación!$B46,[1]Forwarkeys!$B$2:$B$1000,_xlfn.XLOOKUP($C$1,[1]Forwarkeys!$C$1:$BA$1,[1]Forwarkeys!$C$2:$BA$1000)),"-")</f>
        <v>-</v>
      </c>
      <c r="H55" s="32">
        <f>España!E55</f>
        <v>92.97</v>
      </c>
      <c r="I55" s="3">
        <f>[1]Aeropuerto!Z48</f>
        <v>0</v>
      </c>
      <c r="J55" s="38" t="s">
        <v>702</v>
      </c>
      <c r="K55" s="3"/>
      <c r="L55" s="3"/>
      <c r="M55" s="3"/>
      <c r="N55" s="3"/>
      <c r="O55" s="3"/>
      <c r="P55" s="3"/>
    </row>
    <row r="56" spans="1:16" x14ac:dyDescent="0.3">
      <c r="A56" s="2" t="str">
        <f>'Viajeros Hoteles y Apartamet'!A56</f>
        <v>2008</v>
      </c>
      <c r="B56" s="2" t="str">
        <f>'Viajeros Hoteles y Apartamet'!B56</f>
        <v>9</v>
      </c>
      <c r="C56" s="3">
        <f>'Viajeros Hoteles y Apartamet'!U56</f>
        <v>157967</v>
      </c>
      <c r="D56" s="3"/>
      <c r="E56" s="3"/>
      <c r="F56" s="3"/>
      <c r="G56" s="26" t="str" cm="1">
        <f t="array" ref="G56">IFERROR(_xlfn.XLOOKUP(transformación!$B47,[1]Forwarkeys!$B$2:$B$1000,_xlfn.XLOOKUP($C$1,[1]Forwarkeys!$C$1:$BA$1,[1]Forwarkeys!$C$2:$BA$1000)),"-")</f>
        <v>-</v>
      </c>
      <c r="H56" s="32">
        <f>España!E56</f>
        <v>92.92</v>
      </c>
      <c r="I56" s="3">
        <f>[1]Aeropuerto!Z49</f>
        <v>0</v>
      </c>
      <c r="J56" s="38" t="s">
        <v>702</v>
      </c>
      <c r="K56" s="3"/>
      <c r="L56" s="3"/>
      <c r="M56" s="3"/>
      <c r="N56" s="3"/>
      <c r="O56" s="3"/>
      <c r="P56" s="3"/>
    </row>
    <row r="57" spans="1:16" x14ac:dyDescent="0.3">
      <c r="A57" s="2" t="str">
        <f>'Viajeros Hoteles y Apartamet'!A57</f>
        <v>2008</v>
      </c>
      <c r="B57" s="2" t="str">
        <f>'Viajeros Hoteles y Apartamet'!B57</f>
        <v>10</v>
      </c>
      <c r="C57" s="3">
        <f>'Viajeros Hoteles y Apartamet'!U57</f>
        <v>130324</v>
      </c>
      <c r="D57" s="3"/>
      <c r="E57" s="3"/>
      <c r="F57" s="3"/>
      <c r="G57" s="26" t="str" cm="1">
        <f t="array" ref="G57">IFERROR(_xlfn.XLOOKUP(transformación!$B48,[1]Forwarkeys!$B$2:$B$1000,_xlfn.XLOOKUP($C$1,[1]Forwarkeys!$C$1:$BA$1,[1]Forwarkeys!$C$2:$BA$1000)),"-")</f>
        <v>-</v>
      </c>
      <c r="H57" s="32">
        <f>España!E57</f>
        <v>93.24</v>
      </c>
      <c r="I57" s="3">
        <f>[1]Aeropuerto!Z50</f>
        <v>0</v>
      </c>
      <c r="J57" s="38" t="s">
        <v>702</v>
      </c>
      <c r="K57" s="3"/>
      <c r="L57" s="3"/>
      <c r="M57" s="3"/>
      <c r="N57" s="3"/>
      <c r="O57" s="3"/>
      <c r="P57" s="3"/>
    </row>
    <row r="58" spans="1:16" x14ac:dyDescent="0.3">
      <c r="A58" s="2" t="str">
        <f>'Viajeros Hoteles y Apartamet'!A58</f>
        <v>2008</v>
      </c>
      <c r="B58" s="2" t="str">
        <f>'Viajeros Hoteles y Apartamet'!B58</f>
        <v>11</v>
      </c>
      <c r="C58" s="3">
        <f>'Viajeros Hoteles y Apartamet'!U58</f>
        <v>59774</v>
      </c>
      <c r="D58" s="3"/>
      <c r="E58" s="3"/>
      <c r="F58" s="3"/>
      <c r="G58" s="26" t="str" cm="1">
        <f t="array" ref="G58">IFERROR(_xlfn.XLOOKUP(transformación!$B49,[1]Forwarkeys!$B$2:$B$1000,_xlfn.XLOOKUP($C$1,[1]Forwarkeys!$C$1:$BA$1,[1]Forwarkeys!$C$2:$BA$1000)),"-")</f>
        <v>-</v>
      </c>
      <c r="H58" s="32">
        <f>España!E58</f>
        <v>92.83</v>
      </c>
      <c r="I58" s="3">
        <f>[1]Aeropuerto!Z51</f>
        <v>0</v>
      </c>
      <c r="J58" s="38" t="s">
        <v>702</v>
      </c>
      <c r="K58" s="3"/>
      <c r="L58" s="3"/>
      <c r="M58" s="3"/>
      <c r="N58" s="3"/>
      <c r="O58" s="3"/>
      <c r="P58" s="3"/>
    </row>
    <row r="59" spans="1:16" x14ac:dyDescent="0.3">
      <c r="A59" s="2" t="str">
        <f>'Viajeros Hoteles y Apartamet'!A59</f>
        <v>2008</v>
      </c>
      <c r="B59" s="2" t="str">
        <f>'Viajeros Hoteles y Apartamet'!B59</f>
        <v>12</v>
      </c>
      <c r="C59" s="3">
        <f>'Viajeros Hoteles y Apartamet'!U59</f>
        <v>53119</v>
      </c>
      <c r="D59" s="3"/>
      <c r="E59" s="3"/>
      <c r="F59" s="3"/>
      <c r="G59" s="26" t="str" cm="1">
        <f t="array" ref="G59">IFERROR(_xlfn.XLOOKUP(transformación!$B50,[1]Forwarkeys!$B$2:$B$1000,_xlfn.XLOOKUP($C$1,[1]Forwarkeys!$C$1:$BA$1,[1]Forwarkeys!$C$2:$BA$1000)),"-")</f>
        <v>-</v>
      </c>
      <c r="H59" s="32">
        <f>España!E59</f>
        <v>92.36</v>
      </c>
      <c r="I59" s="3">
        <f>[1]Aeropuerto!Z52</f>
        <v>0</v>
      </c>
      <c r="J59" s="38" t="s">
        <v>702</v>
      </c>
      <c r="K59" s="3"/>
      <c r="L59" s="3"/>
      <c r="M59" s="3"/>
      <c r="N59" s="3"/>
      <c r="O59" s="3"/>
      <c r="P59" s="3"/>
    </row>
    <row r="60" spans="1:16" x14ac:dyDescent="0.3">
      <c r="A60" s="2" t="str">
        <f>'Viajeros Hoteles y Apartamet'!A60</f>
        <v>2009</v>
      </c>
      <c r="B60" s="2" t="str">
        <f>'Viajeros Hoteles y Apartamet'!B60</f>
        <v>1</v>
      </c>
      <c r="C60" s="3">
        <f>'Viajeros Hoteles y Apartamet'!U60</f>
        <v>55540</v>
      </c>
      <c r="D60" s="3"/>
      <c r="E60" s="3"/>
      <c r="F60" s="3"/>
      <c r="G60" s="26" t="str" cm="1">
        <f t="array" ref="G60">IFERROR(_xlfn.XLOOKUP(transformación!$B51,[1]Forwarkeys!$B$2:$B$1000,_xlfn.XLOOKUP($C$1,[1]Forwarkeys!$C$1:$BA$1,[1]Forwarkeys!$C$2:$BA$1000)),"-")</f>
        <v>-</v>
      </c>
      <c r="H60" s="32">
        <f>España!E60</f>
        <v>91.19</v>
      </c>
      <c r="I60" s="3">
        <f>[1]Aeropuerto!Z53</f>
        <v>0</v>
      </c>
      <c r="J60" s="38" t="s">
        <v>702</v>
      </c>
      <c r="K60" s="3"/>
      <c r="L60" s="3"/>
      <c r="M60" s="3"/>
      <c r="N60" s="3"/>
      <c r="O60" s="3"/>
      <c r="P60" s="3"/>
    </row>
    <row r="61" spans="1:16" x14ac:dyDescent="0.3">
      <c r="A61" s="2" t="str">
        <f>'Viajeros Hoteles y Apartamet'!A61</f>
        <v>2009</v>
      </c>
      <c r="B61" s="2" t="str">
        <f>'Viajeros Hoteles y Apartamet'!B61</f>
        <v>2</v>
      </c>
      <c r="C61" s="3">
        <f>'Viajeros Hoteles y Apartamet'!U61</f>
        <v>77403</v>
      </c>
      <c r="D61" s="3"/>
      <c r="E61" s="3"/>
      <c r="F61" s="3"/>
      <c r="G61" s="26" t="str" cm="1">
        <f t="array" ref="G61">IFERROR(_xlfn.XLOOKUP(transformación!$B52,[1]Forwarkeys!$B$2:$B$1000,_xlfn.XLOOKUP($C$1,[1]Forwarkeys!$C$1:$BA$1,[1]Forwarkeys!$C$2:$BA$1000)),"-")</f>
        <v>-</v>
      </c>
      <c r="H61" s="32">
        <f>España!E61</f>
        <v>91.21</v>
      </c>
      <c r="I61" s="3">
        <f>[1]Aeropuerto!Z54</f>
        <v>0</v>
      </c>
      <c r="J61" s="38" t="s">
        <v>702</v>
      </c>
      <c r="K61" s="3"/>
      <c r="L61" s="3"/>
      <c r="M61" s="3"/>
      <c r="N61" s="3"/>
      <c r="O61" s="3"/>
      <c r="P61" s="3"/>
    </row>
    <row r="62" spans="1:16" x14ac:dyDescent="0.3">
      <c r="A62" s="2" t="str">
        <f>'Viajeros Hoteles y Apartamet'!A62</f>
        <v>2009</v>
      </c>
      <c r="B62" s="2" t="str">
        <f>'Viajeros Hoteles y Apartamet'!B62</f>
        <v>3</v>
      </c>
      <c r="C62" s="3">
        <f>'Viajeros Hoteles y Apartamet'!U62</f>
        <v>98104</v>
      </c>
      <c r="D62" s="3"/>
      <c r="E62" s="3"/>
      <c r="F62" s="3"/>
      <c r="G62" s="26" t="str" cm="1">
        <f t="array" ref="G62">IFERROR(_xlfn.XLOOKUP(transformación!$B53,[1]Forwarkeys!$B$2:$B$1000,_xlfn.XLOOKUP($C$1,[1]Forwarkeys!$C$1:$BA$1,[1]Forwarkeys!$C$2:$BA$1000)),"-")</f>
        <v>-</v>
      </c>
      <c r="H62" s="32">
        <f>España!E62</f>
        <v>91.36</v>
      </c>
      <c r="I62" s="3">
        <f>[1]Aeropuerto!Z55</f>
        <v>0</v>
      </c>
      <c r="J62" s="38" t="s">
        <v>702</v>
      </c>
      <c r="K62" s="3"/>
      <c r="L62" s="3"/>
      <c r="M62" s="3"/>
      <c r="N62" s="3"/>
      <c r="O62" s="3"/>
      <c r="P62" s="3"/>
    </row>
    <row r="63" spans="1:16" x14ac:dyDescent="0.3">
      <c r="A63" s="2" t="str">
        <f>'Viajeros Hoteles y Apartamet'!A63</f>
        <v>2009</v>
      </c>
      <c r="B63" s="2" t="str">
        <f>'Viajeros Hoteles y Apartamet'!B63</f>
        <v>4</v>
      </c>
      <c r="C63" s="3">
        <f>'Viajeros Hoteles y Apartamet'!U63</f>
        <v>98447</v>
      </c>
      <c r="D63" s="3"/>
      <c r="E63" s="3"/>
      <c r="F63" s="3"/>
      <c r="G63" s="26" t="str" cm="1">
        <f t="array" ref="G63">IFERROR(_xlfn.XLOOKUP(transformación!$B54,[1]Forwarkeys!$B$2:$B$1000,_xlfn.XLOOKUP($C$1,[1]Forwarkeys!$C$1:$BA$1,[1]Forwarkeys!$C$2:$BA$1000)),"-")</f>
        <v>-</v>
      </c>
      <c r="H63" s="32">
        <f>España!E63</f>
        <v>92.26</v>
      </c>
      <c r="I63" s="3">
        <f>[1]Aeropuerto!Z56</f>
        <v>0</v>
      </c>
      <c r="J63" s="38" t="s">
        <v>702</v>
      </c>
      <c r="K63" s="3"/>
      <c r="L63" s="3"/>
      <c r="M63" s="3"/>
      <c r="N63" s="3"/>
      <c r="O63" s="3"/>
      <c r="P63" s="3"/>
    </row>
    <row r="64" spans="1:16" x14ac:dyDescent="0.3">
      <c r="A64" s="2" t="str">
        <f>'Viajeros Hoteles y Apartamet'!A64</f>
        <v>2009</v>
      </c>
      <c r="B64" s="2" t="str">
        <f>'Viajeros Hoteles y Apartamet'!B64</f>
        <v>5</v>
      </c>
      <c r="C64" s="3">
        <f>'Viajeros Hoteles y Apartamet'!U64</f>
        <v>115013</v>
      </c>
      <c r="D64" s="3"/>
      <c r="E64" s="3"/>
      <c r="F64" s="3"/>
      <c r="G64" s="26" t="str" cm="1">
        <f t="array" ref="G64">IFERROR(_xlfn.XLOOKUP(transformación!$B55,[1]Forwarkeys!$B$2:$B$1000,_xlfn.XLOOKUP($C$1,[1]Forwarkeys!$C$1:$BA$1,[1]Forwarkeys!$C$2:$BA$1000)),"-")</f>
        <v>-</v>
      </c>
      <c r="H64" s="32">
        <f>España!E64</f>
        <v>92.22</v>
      </c>
      <c r="I64" s="3">
        <f>[1]Aeropuerto!Z57</f>
        <v>0</v>
      </c>
      <c r="J64" s="38" t="s">
        <v>702</v>
      </c>
      <c r="K64" s="3"/>
      <c r="L64" s="3"/>
      <c r="M64" s="3"/>
      <c r="N64" s="3"/>
      <c r="O64" s="3"/>
      <c r="P64" s="3"/>
    </row>
    <row r="65" spans="1:16" x14ac:dyDescent="0.3">
      <c r="A65" s="2" t="str">
        <f>'Viajeros Hoteles y Apartamet'!A65</f>
        <v>2009</v>
      </c>
      <c r="B65" s="2" t="str">
        <f>'Viajeros Hoteles y Apartamet'!B65</f>
        <v>6</v>
      </c>
      <c r="C65" s="3">
        <f>'Viajeros Hoteles y Apartamet'!U65</f>
        <v>144272</v>
      </c>
      <c r="D65" s="3"/>
      <c r="E65" s="3"/>
      <c r="F65" s="3"/>
      <c r="G65" s="26" t="str" cm="1">
        <f t="array" ref="G65">IFERROR(_xlfn.XLOOKUP(transformación!$B56,[1]Forwarkeys!$B$2:$B$1000,_xlfn.XLOOKUP($C$1,[1]Forwarkeys!$C$1:$BA$1,[1]Forwarkeys!$C$2:$BA$1000)),"-")</f>
        <v>-</v>
      </c>
      <c r="H65" s="32">
        <f>España!E65</f>
        <v>92.68</v>
      </c>
      <c r="I65" s="3">
        <f>[1]Aeropuerto!Z58</f>
        <v>0</v>
      </c>
      <c r="J65" s="38" t="s">
        <v>702</v>
      </c>
      <c r="K65" s="3"/>
      <c r="L65" s="3"/>
      <c r="M65" s="3"/>
      <c r="N65" s="3"/>
      <c r="O65" s="3"/>
      <c r="P65" s="3"/>
    </row>
    <row r="66" spans="1:16" x14ac:dyDescent="0.3">
      <c r="A66" s="2" t="str">
        <f>'Viajeros Hoteles y Apartamet'!A66</f>
        <v>2009</v>
      </c>
      <c r="B66" s="2" t="str">
        <f>'Viajeros Hoteles y Apartamet'!B66</f>
        <v>7</v>
      </c>
      <c r="C66" s="3">
        <f>'Viajeros Hoteles y Apartamet'!U66</f>
        <v>198347</v>
      </c>
      <c r="D66" s="3"/>
      <c r="E66" s="3"/>
      <c r="F66" s="3"/>
      <c r="G66" s="26" t="str" cm="1">
        <f t="array" ref="G66">IFERROR(_xlfn.XLOOKUP(transformación!$B57,[1]Forwarkeys!$B$2:$B$1000,_xlfn.XLOOKUP($C$1,[1]Forwarkeys!$C$1:$BA$1,[1]Forwarkeys!$C$2:$BA$1000)),"-")</f>
        <v>-</v>
      </c>
      <c r="H66" s="32">
        <f>España!E66</f>
        <v>91.92</v>
      </c>
      <c r="I66" s="3">
        <f>[1]Aeropuerto!Z59</f>
        <v>0</v>
      </c>
      <c r="J66" s="38" t="s">
        <v>702</v>
      </c>
      <c r="K66" s="3"/>
      <c r="L66" s="3"/>
      <c r="M66" s="3"/>
      <c r="N66" s="3"/>
      <c r="O66" s="3"/>
      <c r="P66" s="3"/>
    </row>
    <row r="67" spans="1:16" x14ac:dyDescent="0.3">
      <c r="A67" s="2" t="str">
        <f>'Viajeros Hoteles y Apartamet'!A67</f>
        <v>2009</v>
      </c>
      <c r="B67" s="2" t="str">
        <f>'Viajeros Hoteles y Apartamet'!B67</f>
        <v>8</v>
      </c>
      <c r="C67" s="3">
        <f>'Viajeros Hoteles y Apartamet'!U67</f>
        <v>206774</v>
      </c>
      <c r="D67" s="3"/>
      <c r="E67" s="3"/>
      <c r="F67" s="3"/>
      <c r="G67" s="26" t="str" cm="1">
        <f t="array" ref="G67">IFERROR(_xlfn.XLOOKUP(transformación!$B58,[1]Forwarkeys!$B$2:$B$1000,_xlfn.XLOOKUP($C$1,[1]Forwarkeys!$C$1:$BA$1,[1]Forwarkeys!$C$2:$BA$1000)),"-")</f>
        <v>-</v>
      </c>
      <c r="H67" s="32">
        <f>España!E67</f>
        <v>92.29</v>
      </c>
      <c r="I67" s="3">
        <f>[1]Aeropuerto!Z60</f>
        <v>0</v>
      </c>
      <c r="J67" s="38" t="s">
        <v>702</v>
      </c>
      <c r="K67" s="3"/>
      <c r="L67" s="3"/>
      <c r="M67" s="3"/>
      <c r="N67" s="3"/>
      <c r="O67" s="3"/>
      <c r="P67" s="3"/>
    </row>
    <row r="68" spans="1:16" x14ac:dyDescent="0.3">
      <c r="A68" s="2" t="str">
        <f>'Viajeros Hoteles y Apartamet'!A68</f>
        <v>2009</v>
      </c>
      <c r="B68" s="2" t="str">
        <f>'Viajeros Hoteles y Apartamet'!B68</f>
        <v>9</v>
      </c>
      <c r="C68" s="3">
        <f>'Viajeros Hoteles y Apartamet'!U68</f>
        <v>152140</v>
      </c>
      <c r="D68" s="3"/>
      <c r="E68" s="3"/>
      <c r="F68" s="3"/>
      <c r="G68" s="26" t="str" cm="1">
        <f t="array" ref="G68">IFERROR(_xlfn.XLOOKUP(transformación!$B59,[1]Forwarkeys!$B$2:$B$1000,_xlfn.XLOOKUP($C$1,[1]Forwarkeys!$C$1:$BA$1,[1]Forwarkeys!$C$2:$BA$1000)),"-")</f>
        <v>-</v>
      </c>
      <c r="H68" s="32">
        <f>España!E68</f>
        <v>92.06</v>
      </c>
      <c r="I68" s="3">
        <f>[1]Aeropuerto!Z61</f>
        <v>0</v>
      </c>
      <c r="J68" s="3">
        <f>[1]Forwarkeys!BB10</f>
        <v>0</v>
      </c>
      <c r="K68" s="3"/>
      <c r="L68" s="3"/>
      <c r="M68" s="3"/>
      <c r="N68" s="3"/>
      <c r="O68" s="3"/>
      <c r="P68" s="3"/>
    </row>
    <row r="69" spans="1:16" x14ac:dyDescent="0.3">
      <c r="A69" s="2" t="str">
        <f>'Viajeros Hoteles y Apartamet'!A69</f>
        <v>2009</v>
      </c>
      <c r="B69" s="2" t="str">
        <f>'Viajeros Hoteles y Apartamet'!B69</f>
        <v>10</v>
      </c>
      <c r="C69" s="3">
        <f>'Viajeros Hoteles y Apartamet'!U69</f>
        <v>114129</v>
      </c>
      <c r="D69" s="3"/>
      <c r="E69" s="3"/>
      <c r="F69" s="3"/>
      <c r="G69" s="26" t="str" cm="1">
        <f t="array" ref="G69">IFERROR(_xlfn.XLOOKUP(transformación!$B60,[1]Forwarkeys!$B$2:$B$1000,_xlfn.XLOOKUP($C$1,[1]Forwarkeys!$C$1:$BA$1,[1]Forwarkeys!$C$2:$BA$1000)),"-")</f>
        <v>-</v>
      </c>
      <c r="H69" s="32">
        <f>España!E69</f>
        <v>92.71</v>
      </c>
      <c r="I69" s="3">
        <f>[1]Aeropuerto!Z62</f>
        <v>0</v>
      </c>
      <c r="J69" s="3">
        <f>[1]Forwarkeys!BB11</f>
        <v>0</v>
      </c>
      <c r="K69" s="3"/>
      <c r="L69" s="3"/>
      <c r="M69" s="3"/>
      <c r="N69" s="3"/>
      <c r="O69" s="3"/>
      <c r="P69" s="3"/>
    </row>
    <row r="70" spans="1:16" x14ac:dyDescent="0.3">
      <c r="A70" s="2" t="str">
        <f>'Viajeros Hoteles y Apartamet'!A70</f>
        <v>2009</v>
      </c>
      <c r="B70" s="2" t="str">
        <f>'Viajeros Hoteles y Apartamet'!B70</f>
        <v>11</v>
      </c>
      <c r="C70" s="3">
        <f>'Viajeros Hoteles y Apartamet'!U70</f>
        <v>60010</v>
      </c>
      <c r="D70" s="3"/>
      <c r="E70" s="3"/>
      <c r="F70" s="3"/>
      <c r="G70" s="26" t="str" cm="1">
        <f t="array" ref="G70">IFERROR(_xlfn.XLOOKUP(transformación!$B61,[1]Forwarkeys!$B$2:$B$1000,_xlfn.XLOOKUP($C$1,[1]Forwarkeys!$C$1:$BA$1,[1]Forwarkeys!$C$2:$BA$1000)),"-")</f>
        <v>-</v>
      </c>
      <c r="H70" s="32">
        <f>España!E70</f>
        <v>93.21</v>
      </c>
      <c r="I70" s="3">
        <f>[1]Aeropuerto!Z63</f>
        <v>0</v>
      </c>
      <c r="J70" s="3">
        <f>[1]Forwarkeys!BB12</f>
        <v>0</v>
      </c>
      <c r="K70" s="3"/>
      <c r="L70" s="3"/>
      <c r="M70" s="3"/>
      <c r="N70" s="3"/>
      <c r="O70" s="3"/>
      <c r="P70" s="3"/>
    </row>
    <row r="71" spans="1:16" x14ac:dyDescent="0.3">
      <c r="A71" s="2" t="str">
        <f>'Viajeros Hoteles y Apartamet'!A71</f>
        <v>2009</v>
      </c>
      <c r="B71" s="2" t="str">
        <f>'Viajeros Hoteles y Apartamet'!B71</f>
        <v>12</v>
      </c>
      <c r="C71" s="3">
        <f>'Viajeros Hoteles y Apartamet'!U71</f>
        <v>44782</v>
      </c>
      <c r="D71" s="3"/>
      <c r="E71" s="3"/>
      <c r="F71" s="3"/>
      <c r="G71" s="26" t="str" cm="1">
        <f t="array" ref="G71">IFERROR(_xlfn.XLOOKUP(transformación!$B62,[1]Forwarkeys!$B$2:$B$1000,_xlfn.XLOOKUP($C$1,[1]Forwarkeys!$C$1:$BA$1,[1]Forwarkeys!$C$2:$BA$1000)),"-")</f>
        <v>-</v>
      </c>
      <c r="H71" s="32">
        <f>España!E71</f>
        <v>93.19</v>
      </c>
      <c r="I71" s="3">
        <f>[1]Aeropuerto!Z64</f>
        <v>0</v>
      </c>
      <c r="J71" s="3">
        <f>[1]Forwarkeys!BB13</f>
        <v>0</v>
      </c>
      <c r="K71" s="3"/>
      <c r="L71" s="3"/>
      <c r="M71" s="3"/>
      <c r="N71" s="3"/>
      <c r="O71" s="3"/>
      <c r="P71" s="3"/>
    </row>
    <row r="72" spans="1:16" x14ac:dyDescent="0.3">
      <c r="A72" s="2" t="str">
        <f>'Viajeros Hoteles y Apartamet'!A72</f>
        <v>2010</v>
      </c>
      <c r="B72" s="2" t="str">
        <f>'Viajeros Hoteles y Apartamet'!B72</f>
        <v>1</v>
      </c>
      <c r="C72" s="3">
        <f>'Viajeros Hoteles y Apartamet'!U72</f>
        <v>54141</v>
      </c>
      <c r="D72" s="3"/>
      <c r="E72" s="3"/>
      <c r="F72" s="3"/>
      <c r="G72" s="26" t="str" cm="1">
        <f t="array" ref="G72">IFERROR(_xlfn.XLOOKUP(transformación!$B63,[1]Forwarkeys!$B$2:$B$1000,_xlfn.XLOOKUP($C$1,[1]Forwarkeys!$C$1:$BA$1,[1]Forwarkeys!$C$2:$BA$1000)),"-")</f>
        <v>-</v>
      </c>
      <c r="H72" s="32">
        <f>España!E72</f>
        <v>91.82</v>
      </c>
      <c r="I72" s="3">
        <f>[1]Aeropuerto!Z65</f>
        <v>0</v>
      </c>
      <c r="J72" s="3">
        <f>[1]Forwarkeys!BB14</f>
        <v>0</v>
      </c>
      <c r="K72" s="3"/>
      <c r="L72" s="3"/>
      <c r="M72" s="3"/>
      <c r="N72" s="3"/>
      <c r="O72" s="3"/>
      <c r="P72" s="3"/>
    </row>
    <row r="73" spans="1:16" x14ac:dyDescent="0.3">
      <c r="A73" s="2" t="str">
        <f>'Viajeros Hoteles y Apartamet'!A73</f>
        <v>2010</v>
      </c>
      <c r="B73" s="2" t="str">
        <f>'Viajeros Hoteles y Apartamet'!B73</f>
        <v>2</v>
      </c>
      <c r="C73" s="3">
        <f>'Viajeros Hoteles y Apartamet'!U73</f>
        <v>64455</v>
      </c>
      <c r="D73" s="3"/>
      <c r="E73" s="3"/>
      <c r="F73" s="3"/>
      <c r="G73" s="26" t="str" cm="1">
        <f t="array" ref="G73">IFERROR(_xlfn.XLOOKUP(transformación!$B64,[1]Forwarkeys!$B$2:$B$1000,_xlfn.XLOOKUP($C$1,[1]Forwarkeys!$C$1:$BA$1,[1]Forwarkeys!$C$2:$BA$1000)),"-")</f>
        <v>-</v>
      </c>
      <c r="H73" s="32">
        <f>España!E73</f>
        <v>91.61</v>
      </c>
      <c r="I73" s="3">
        <f>[1]Aeropuerto!Z66</f>
        <v>0</v>
      </c>
      <c r="J73" s="3">
        <f>[1]Forwarkeys!BB15</f>
        <v>0</v>
      </c>
      <c r="K73" s="3"/>
      <c r="L73" s="3"/>
      <c r="M73" s="3"/>
      <c r="N73" s="3"/>
      <c r="O73" s="3"/>
      <c r="P73" s="3"/>
    </row>
    <row r="74" spans="1:16" x14ac:dyDescent="0.3">
      <c r="A74" s="2" t="str">
        <f>'Viajeros Hoteles y Apartamet'!A74</f>
        <v>2010</v>
      </c>
      <c r="B74" s="2" t="str">
        <f>'Viajeros Hoteles y Apartamet'!B74</f>
        <v>3</v>
      </c>
      <c r="C74" s="3">
        <f>'Viajeros Hoteles y Apartamet'!U74</f>
        <v>96011</v>
      </c>
      <c r="D74" s="3"/>
      <c r="E74" s="3"/>
      <c r="F74" s="3"/>
      <c r="G74" s="26" t="str" cm="1">
        <f t="array" ref="G74">IFERROR(_xlfn.XLOOKUP(transformación!$B65,[1]Forwarkeys!$B$2:$B$1000,_xlfn.XLOOKUP($C$1,[1]Forwarkeys!$C$1:$BA$1,[1]Forwarkeys!$C$2:$BA$1000)),"-")</f>
        <v>-</v>
      </c>
      <c r="H74" s="32">
        <f>España!E74</f>
        <v>93.8</v>
      </c>
      <c r="I74" s="3">
        <f>[1]Aeropuerto!Z67</f>
        <v>0</v>
      </c>
      <c r="J74" s="3">
        <f>[1]Forwarkeys!BB16</f>
        <v>0</v>
      </c>
      <c r="K74" s="3"/>
      <c r="L74" s="3"/>
      <c r="M74" s="3"/>
      <c r="N74" s="3"/>
      <c r="O74" s="3"/>
      <c r="P74" s="3"/>
    </row>
    <row r="75" spans="1:16" x14ac:dyDescent="0.3">
      <c r="A75" s="2" t="str">
        <f>'Viajeros Hoteles y Apartamet'!A75</f>
        <v>2010</v>
      </c>
      <c r="B75" s="2" t="str">
        <f>'Viajeros Hoteles y Apartamet'!B75</f>
        <v>4</v>
      </c>
      <c r="C75" s="3">
        <f>'Viajeros Hoteles y Apartamet'!U75</f>
        <v>117545</v>
      </c>
      <c r="D75" s="3"/>
      <c r="E75" s="3"/>
      <c r="F75" s="3"/>
      <c r="G75" s="26" t="str" cm="1">
        <f t="array" ref="G75">IFERROR(_xlfn.XLOOKUP(transformación!$B66,[1]Forwarkeys!$B$2:$B$1000,_xlfn.XLOOKUP($C$1,[1]Forwarkeys!$C$1:$BA$1,[1]Forwarkeys!$C$2:$BA$1000)),"-")</f>
        <v>-</v>
      </c>
      <c r="H75" s="32">
        <f>España!E75</f>
        <v>94.46</v>
      </c>
      <c r="I75" s="3">
        <f>[1]Aeropuerto!Z68</f>
        <v>0</v>
      </c>
      <c r="J75" s="3">
        <f>[1]Forwarkeys!BB17</f>
        <v>0</v>
      </c>
      <c r="K75" s="3"/>
      <c r="L75" s="3"/>
      <c r="M75" s="3"/>
      <c r="N75" s="3"/>
      <c r="O75" s="3"/>
      <c r="P75" s="3"/>
    </row>
    <row r="76" spans="1:16" x14ac:dyDescent="0.3">
      <c r="A76" s="2" t="str">
        <f>'Viajeros Hoteles y Apartamet'!A76</f>
        <v>2010</v>
      </c>
      <c r="B76" s="2" t="str">
        <f>'Viajeros Hoteles y Apartamet'!B76</f>
        <v>5</v>
      </c>
      <c r="C76" s="3">
        <f>'Viajeros Hoteles y Apartamet'!U76</f>
        <v>125257</v>
      </c>
      <c r="D76" s="3"/>
      <c r="E76" s="3"/>
      <c r="F76" s="3"/>
      <c r="G76" s="26" t="str" cm="1">
        <f t="array" ref="G76">IFERROR(_xlfn.XLOOKUP(transformación!$B67,[1]Forwarkeys!$B$2:$B$1000,_xlfn.XLOOKUP($C$1,[1]Forwarkeys!$C$1:$BA$1,[1]Forwarkeys!$C$2:$BA$1000)),"-")</f>
        <v>-</v>
      </c>
      <c r="H76" s="32">
        <f>España!E76</f>
        <v>94.49</v>
      </c>
      <c r="I76" s="3">
        <f>[1]Aeropuerto!Z69</f>
        <v>0</v>
      </c>
      <c r="J76" s="3">
        <f>[1]Forwarkeys!BB18</f>
        <v>0</v>
      </c>
      <c r="K76" s="3"/>
      <c r="L76" s="3"/>
      <c r="M76" s="3"/>
      <c r="N76" s="3"/>
      <c r="O76" s="3"/>
      <c r="P76" s="3"/>
    </row>
    <row r="77" spans="1:16" x14ac:dyDescent="0.3">
      <c r="A77" s="2" t="str">
        <f>'Viajeros Hoteles y Apartamet'!A77</f>
        <v>2010</v>
      </c>
      <c r="B77" s="2" t="str">
        <f>'Viajeros Hoteles y Apartamet'!B77</f>
        <v>6</v>
      </c>
      <c r="C77" s="3">
        <f>'Viajeros Hoteles y Apartamet'!U77</f>
        <v>162719</v>
      </c>
      <c r="D77" s="3"/>
      <c r="E77" s="3"/>
      <c r="F77" s="3"/>
      <c r="G77" s="26" t="str" cm="1">
        <f t="array" ref="G77">IFERROR(_xlfn.XLOOKUP(transformación!$B68,[1]Forwarkeys!$B$2:$B$1000,_xlfn.XLOOKUP($C$1,[1]Forwarkeys!$C$1:$BA$1,[1]Forwarkeys!$C$2:$BA$1000)),"-")</f>
        <v>-</v>
      </c>
      <c r="H77" s="32">
        <f>España!E77</f>
        <v>94.6</v>
      </c>
      <c r="I77" s="3">
        <f>[1]Aeropuerto!Z70</f>
        <v>0</v>
      </c>
      <c r="J77" s="3">
        <f>[1]Forwarkeys!BB19</f>
        <v>0</v>
      </c>
      <c r="K77" s="3"/>
      <c r="L77" s="3"/>
      <c r="M77" s="3"/>
      <c r="N77" s="3"/>
      <c r="O77" s="3"/>
      <c r="P77" s="3"/>
    </row>
    <row r="78" spans="1:16" x14ac:dyDescent="0.3">
      <c r="A78" s="2" t="str">
        <f>'Viajeros Hoteles y Apartamet'!A78</f>
        <v>2010</v>
      </c>
      <c r="B78" s="2" t="str">
        <f>'Viajeros Hoteles y Apartamet'!B78</f>
        <v>7</v>
      </c>
      <c r="C78" s="3">
        <f>'Viajeros Hoteles y Apartamet'!U78</f>
        <v>258678</v>
      </c>
      <c r="D78" s="3"/>
      <c r="E78" s="3"/>
      <c r="F78" s="3"/>
      <c r="G78" s="26" t="str" cm="1">
        <f t="array" ref="G78">IFERROR(_xlfn.XLOOKUP(transformación!$B69,[1]Forwarkeys!$B$2:$B$1000,_xlfn.XLOOKUP($C$1,[1]Forwarkeys!$C$1:$BA$1,[1]Forwarkeys!$C$2:$BA$1000)),"-")</f>
        <v>-</v>
      </c>
      <c r="H78" s="32">
        <f>España!E78</f>
        <v>93.54</v>
      </c>
      <c r="I78" s="3">
        <f>[1]Aeropuerto!Z71</f>
        <v>0</v>
      </c>
      <c r="J78" s="3">
        <f>[1]Forwarkeys!BB20</f>
        <v>0</v>
      </c>
      <c r="K78" s="3"/>
      <c r="L78" s="3"/>
      <c r="M78" s="3"/>
      <c r="N78" s="3"/>
      <c r="O78" s="3"/>
      <c r="P78" s="3"/>
    </row>
    <row r="79" spans="1:16" x14ac:dyDescent="0.3">
      <c r="A79" s="2" t="str">
        <f>'Viajeros Hoteles y Apartamet'!A79</f>
        <v>2010</v>
      </c>
      <c r="B79" s="2" t="str">
        <f>'Viajeros Hoteles y Apartamet'!B79</f>
        <v>8</v>
      </c>
      <c r="C79" s="3">
        <f>'Viajeros Hoteles y Apartamet'!U79</f>
        <v>201220</v>
      </c>
      <c r="D79" s="3"/>
      <c r="E79" s="3"/>
      <c r="F79" s="3"/>
      <c r="G79" s="26" t="str" cm="1">
        <f t="array" ref="G79">IFERROR(_xlfn.XLOOKUP(transformación!$B70,[1]Forwarkeys!$B$2:$B$1000,_xlfn.XLOOKUP($C$1,[1]Forwarkeys!$C$1:$BA$1,[1]Forwarkeys!$C$2:$BA$1000)),"-")</f>
        <v>-</v>
      </c>
      <c r="H79" s="32">
        <f>España!E79</f>
        <v>93.75</v>
      </c>
      <c r="I79" s="3">
        <f>[1]Aeropuerto!Z72</f>
        <v>0</v>
      </c>
      <c r="J79" s="3">
        <f>[1]Forwarkeys!BB21</f>
        <v>0</v>
      </c>
      <c r="K79" s="3"/>
      <c r="L79" s="3"/>
      <c r="M79" s="3"/>
      <c r="N79" s="3"/>
      <c r="O79" s="3"/>
      <c r="P79" s="3"/>
    </row>
    <row r="80" spans="1:16" x14ac:dyDescent="0.3">
      <c r="A80" s="2" t="str">
        <f>'Viajeros Hoteles y Apartamet'!A80</f>
        <v>2010</v>
      </c>
      <c r="B80" s="2" t="str">
        <f>'Viajeros Hoteles y Apartamet'!B80</f>
        <v>9</v>
      </c>
      <c r="C80" s="3">
        <f>'Viajeros Hoteles y Apartamet'!U80</f>
        <v>179045</v>
      </c>
      <c r="D80" s="3"/>
      <c r="E80" s="3"/>
      <c r="F80" s="3"/>
      <c r="G80" s="26" t="str" cm="1">
        <f t="array" ref="G80">IFERROR(_xlfn.XLOOKUP(transformación!$B71,[1]Forwarkeys!$B$2:$B$1000,_xlfn.XLOOKUP($C$1,[1]Forwarkeys!$C$1:$BA$1,[1]Forwarkeys!$C$2:$BA$1000)),"-")</f>
        <v>-</v>
      </c>
      <c r="H80" s="32">
        <f>España!E80</f>
        <v>94.61</v>
      </c>
      <c r="I80" s="3">
        <f>[1]Aeropuerto!Z73</f>
        <v>0</v>
      </c>
      <c r="J80" s="3">
        <f>[1]Forwarkeys!BB22</f>
        <v>0</v>
      </c>
      <c r="K80" s="3"/>
      <c r="L80" s="3"/>
      <c r="M80" s="3"/>
      <c r="N80" s="3"/>
      <c r="O80" s="3"/>
      <c r="P80" s="3"/>
    </row>
    <row r="81" spans="1:16" x14ac:dyDescent="0.3">
      <c r="A81" s="2" t="str">
        <f>'Viajeros Hoteles y Apartamet'!A81</f>
        <v>2010</v>
      </c>
      <c r="B81" s="2" t="str">
        <f>'Viajeros Hoteles y Apartamet'!B81</f>
        <v>10</v>
      </c>
      <c r="C81" s="3">
        <f>'Viajeros Hoteles y Apartamet'!U81</f>
        <v>143143</v>
      </c>
      <c r="D81" s="3"/>
      <c r="E81" s="3"/>
      <c r="F81" s="3"/>
      <c r="G81" s="26" t="str" cm="1">
        <f t="array" ref="G81">IFERROR(_xlfn.XLOOKUP(transformación!$B72,[1]Forwarkeys!$B$2:$B$1000,_xlfn.XLOOKUP($C$1,[1]Forwarkeys!$C$1:$BA$1,[1]Forwarkeys!$C$2:$BA$1000)),"-")</f>
        <v>-</v>
      </c>
      <c r="H81" s="32">
        <f>España!E81</f>
        <v>95.03</v>
      </c>
      <c r="I81" s="3">
        <f>[1]Aeropuerto!Z74</f>
        <v>0</v>
      </c>
      <c r="J81" s="3">
        <f>[1]Forwarkeys!BB23</f>
        <v>0</v>
      </c>
      <c r="K81" s="3"/>
      <c r="L81" s="3"/>
      <c r="M81" s="3"/>
      <c r="N81" s="3"/>
      <c r="O81" s="3"/>
      <c r="P81" s="3"/>
    </row>
    <row r="82" spans="1:16" x14ac:dyDescent="0.3">
      <c r="A82" s="2" t="str">
        <f>'Viajeros Hoteles y Apartamet'!A82</f>
        <v>2010</v>
      </c>
      <c r="B82" s="2" t="str">
        <f>'Viajeros Hoteles y Apartamet'!B82</f>
        <v>11</v>
      </c>
      <c r="C82" s="3">
        <f>'Viajeros Hoteles y Apartamet'!U82</f>
        <v>75957</v>
      </c>
      <c r="D82" s="3"/>
      <c r="E82" s="3"/>
      <c r="F82" s="3"/>
      <c r="G82" s="26" t="str" cm="1">
        <f t="array" ref="G82">IFERROR(_xlfn.XLOOKUP(transformación!$B73,[1]Forwarkeys!$B$2:$B$1000,_xlfn.XLOOKUP($C$1,[1]Forwarkeys!$C$1:$BA$1,[1]Forwarkeys!$C$2:$BA$1000)),"-")</f>
        <v>-</v>
      </c>
      <c r="H82" s="32">
        <f>España!E82</f>
        <v>95.33</v>
      </c>
      <c r="I82" s="3">
        <f>[1]Aeropuerto!Z75</f>
        <v>0</v>
      </c>
      <c r="J82" s="3">
        <f>[1]Forwarkeys!BB24</f>
        <v>0</v>
      </c>
      <c r="K82" s="3"/>
      <c r="L82" s="3"/>
      <c r="M82" s="3"/>
      <c r="N82" s="3"/>
      <c r="O82" s="3"/>
      <c r="P82" s="3"/>
    </row>
    <row r="83" spans="1:16" x14ac:dyDescent="0.3">
      <c r="A83" s="2" t="str">
        <f>'Viajeros Hoteles y Apartamet'!A83</f>
        <v>2010</v>
      </c>
      <c r="B83" s="2" t="str">
        <f>'Viajeros Hoteles y Apartamet'!B83</f>
        <v>12</v>
      </c>
      <c r="C83" s="3">
        <f>'Viajeros Hoteles y Apartamet'!U83</f>
        <v>51230</v>
      </c>
      <c r="D83" s="3"/>
      <c r="E83" s="3"/>
      <c r="F83" s="3"/>
      <c r="G83" s="26" t="str" cm="1">
        <f t="array" ref="G83">IFERROR(_xlfn.XLOOKUP(transformación!$B74,[1]Forwarkeys!$B$2:$B$1000,_xlfn.XLOOKUP($C$1,[1]Forwarkeys!$C$1:$BA$1,[1]Forwarkeys!$C$2:$BA$1000)),"-")</f>
        <v>-</v>
      </c>
      <c r="H83" s="32">
        <f>España!E83</f>
        <v>95.86</v>
      </c>
      <c r="I83" s="3">
        <f>[1]Aeropuerto!Z76</f>
        <v>0</v>
      </c>
      <c r="J83" s="3">
        <f>[1]Forwarkeys!BB25</f>
        <v>0</v>
      </c>
      <c r="K83" s="3"/>
      <c r="L83" s="3"/>
      <c r="M83" s="3"/>
      <c r="N83" s="3"/>
      <c r="O83" s="3"/>
      <c r="P83" s="3"/>
    </row>
    <row r="84" spans="1:16" x14ac:dyDescent="0.3">
      <c r="A84" s="2" t="str">
        <f>'Viajeros Hoteles y Apartamet'!A84</f>
        <v>2011</v>
      </c>
      <c r="B84" s="2" t="str">
        <f>'Viajeros Hoteles y Apartamet'!B84</f>
        <v>1</v>
      </c>
      <c r="C84" s="3">
        <f>'Viajeros Hoteles y Apartamet'!U84</f>
        <v>59611</v>
      </c>
      <c r="D84" s="3"/>
      <c r="E84" s="3"/>
      <c r="F84" s="3"/>
      <c r="G84" s="26" t="str" cm="1">
        <f t="array" ref="G84">IFERROR(_xlfn.XLOOKUP(transformación!$B75,[1]Forwarkeys!$B$2:$B$1000,_xlfn.XLOOKUP($C$1,[1]Forwarkeys!$C$1:$BA$1,[1]Forwarkeys!$C$2:$BA$1000)),"-")</f>
        <v>-</v>
      </c>
      <c r="H84" s="32">
        <f>España!E84</f>
        <v>94.6</v>
      </c>
      <c r="I84" s="3">
        <f>[1]Aeropuerto!Z77</f>
        <v>0</v>
      </c>
      <c r="J84" s="3">
        <f>[1]Forwarkeys!BB26</f>
        <v>0</v>
      </c>
      <c r="K84" s="3"/>
      <c r="L84" s="3"/>
      <c r="M84" s="3"/>
      <c r="N84" s="3"/>
      <c r="O84" s="3"/>
      <c r="P84" s="3"/>
    </row>
    <row r="85" spans="1:16" x14ac:dyDescent="0.3">
      <c r="A85" s="2" t="str">
        <f>'Viajeros Hoteles y Apartamet'!A85</f>
        <v>2011</v>
      </c>
      <c r="B85" s="2" t="str">
        <f>'Viajeros Hoteles y Apartamet'!B85</f>
        <v>2</v>
      </c>
      <c r="C85" s="3">
        <f>'Viajeros Hoteles y Apartamet'!U85</f>
        <v>74004</v>
      </c>
      <c r="D85" s="3"/>
      <c r="E85" s="3"/>
      <c r="F85" s="3"/>
      <c r="G85" s="26" t="str" cm="1">
        <f t="array" ref="G85">IFERROR(_xlfn.XLOOKUP(transformación!$B76,[1]Forwarkeys!$B$2:$B$1000,_xlfn.XLOOKUP($C$1,[1]Forwarkeys!$C$1:$BA$1,[1]Forwarkeys!$C$2:$BA$1000)),"-")</f>
        <v>-</v>
      </c>
      <c r="H85" s="32">
        <f>España!E85</f>
        <v>94.7</v>
      </c>
      <c r="I85" s="3">
        <f>[1]Aeropuerto!Z78</f>
        <v>0</v>
      </c>
      <c r="J85" s="3">
        <f>[1]Forwarkeys!BB27</f>
        <v>0</v>
      </c>
      <c r="K85" s="3"/>
      <c r="L85" s="3"/>
      <c r="M85" s="3"/>
      <c r="N85" s="3"/>
      <c r="O85" s="3"/>
      <c r="P85" s="3"/>
    </row>
    <row r="86" spans="1:16" x14ac:dyDescent="0.3">
      <c r="A86" s="2" t="str">
        <f>'Viajeros Hoteles y Apartamet'!A86</f>
        <v>2011</v>
      </c>
      <c r="B86" s="2" t="str">
        <f>'Viajeros Hoteles y Apartamet'!B86</f>
        <v>3</v>
      </c>
      <c r="C86" s="3">
        <f>'Viajeros Hoteles y Apartamet'!U86</f>
        <v>124818</v>
      </c>
      <c r="D86" s="3"/>
      <c r="E86" s="3"/>
      <c r="F86" s="3"/>
      <c r="G86" s="26" t="str" cm="1">
        <f t="array" ref="G86">IFERROR(_xlfn.XLOOKUP(transformación!$B77,[1]Forwarkeys!$B$2:$B$1000,_xlfn.XLOOKUP($C$1,[1]Forwarkeys!$C$1:$BA$1,[1]Forwarkeys!$C$2:$BA$1000)),"-")</f>
        <v>-</v>
      </c>
      <c r="H86" s="32">
        <f>España!E86</f>
        <v>96.93</v>
      </c>
      <c r="I86" s="3">
        <f>[1]Aeropuerto!Z79</f>
        <v>0</v>
      </c>
      <c r="J86" s="3">
        <f>[1]Forwarkeys!BB28</f>
        <v>0</v>
      </c>
      <c r="K86" s="3"/>
      <c r="L86" s="3"/>
      <c r="M86" s="3"/>
      <c r="N86" s="3"/>
      <c r="O86" s="3"/>
      <c r="P86" s="3"/>
    </row>
    <row r="87" spans="1:16" x14ac:dyDescent="0.3">
      <c r="A87" s="2" t="str">
        <f>'Viajeros Hoteles y Apartamet'!A87</f>
        <v>2011</v>
      </c>
      <c r="B87" s="2" t="str">
        <f>'Viajeros Hoteles y Apartamet'!B87</f>
        <v>4</v>
      </c>
      <c r="C87" s="3">
        <f>'Viajeros Hoteles y Apartamet'!U87</f>
        <v>154884</v>
      </c>
      <c r="D87" s="3"/>
      <c r="E87" s="3"/>
      <c r="F87" s="3"/>
      <c r="G87" s="26" t="str" cm="1">
        <f t="array" ref="G87">IFERROR(_xlfn.XLOOKUP(transformación!$B78,[1]Forwarkeys!$B$2:$B$1000,_xlfn.XLOOKUP($C$1,[1]Forwarkeys!$C$1:$BA$1,[1]Forwarkeys!$C$2:$BA$1000)),"-")</f>
        <v>-</v>
      </c>
      <c r="H87" s="32">
        <f>España!E87</f>
        <v>97.78</v>
      </c>
      <c r="I87" s="3">
        <f>[1]Aeropuerto!Z80</f>
        <v>0</v>
      </c>
      <c r="J87" s="3">
        <f>[1]Forwarkeys!BB29</f>
        <v>0</v>
      </c>
      <c r="K87" s="3"/>
      <c r="L87" s="3"/>
      <c r="M87" s="3"/>
      <c r="N87" s="3"/>
      <c r="O87" s="3"/>
      <c r="P87" s="3"/>
    </row>
    <row r="88" spans="1:16" x14ac:dyDescent="0.3">
      <c r="A88" s="2" t="str">
        <f>'Viajeros Hoteles y Apartamet'!A88</f>
        <v>2011</v>
      </c>
      <c r="B88" s="2" t="str">
        <f>'Viajeros Hoteles y Apartamet'!B88</f>
        <v>5</v>
      </c>
      <c r="C88" s="3">
        <f>'Viajeros Hoteles y Apartamet'!U88</f>
        <v>165353</v>
      </c>
      <c r="D88" s="3"/>
      <c r="E88" s="3"/>
      <c r="F88" s="3"/>
      <c r="G88" s="26" t="str" cm="1">
        <f t="array" ref="G88">IFERROR(_xlfn.XLOOKUP(transformación!$B79,[1]Forwarkeys!$B$2:$B$1000,_xlfn.XLOOKUP($C$1,[1]Forwarkeys!$C$1:$BA$1,[1]Forwarkeys!$C$2:$BA$1000)),"-")</f>
        <v>-</v>
      </c>
      <c r="H88" s="32">
        <f>España!E88</f>
        <v>97.66</v>
      </c>
      <c r="I88" s="3">
        <f>[1]Aeropuerto!Z81</f>
        <v>0</v>
      </c>
      <c r="J88" s="3">
        <f>[1]Forwarkeys!BB30</f>
        <v>0</v>
      </c>
      <c r="K88" s="3"/>
      <c r="L88" s="3"/>
      <c r="M88" s="3"/>
      <c r="N88" s="3"/>
      <c r="O88" s="3"/>
      <c r="P88" s="3"/>
    </row>
    <row r="89" spans="1:16" x14ac:dyDescent="0.3">
      <c r="A89" s="2" t="str">
        <f>'Viajeros Hoteles y Apartamet'!A89</f>
        <v>2011</v>
      </c>
      <c r="B89" s="2" t="str">
        <f>'Viajeros Hoteles y Apartamet'!B89</f>
        <v>6</v>
      </c>
      <c r="C89" s="3">
        <f>'Viajeros Hoteles y Apartamet'!U89</f>
        <v>201358</v>
      </c>
      <c r="D89" s="3"/>
      <c r="E89" s="3"/>
      <c r="F89" s="3"/>
      <c r="G89" s="26" t="str" cm="1">
        <f t="array" ref="G89">IFERROR(_xlfn.XLOOKUP(transformación!$B80,[1]Forwarkeys!$B$2:$B$1000,_xlfn.XLOOKUP($C$1,[1]Forwarkeys!$C$1:$BA$1,[1]Forwarkeys!$C$2:$BA$1000)),"-")</f>
        <v>-</v>
      </c>
      <c r="H89" s="32">
        <f>España!E89</f>
        <v>97.48</v>
      </c>
      <c r="I89" s="3">
        <f>[1]Aeropuerto!Z82</f>
        <v>0</v>
      </c>
      <c r="J89" s="3">
        <f>[1]Forwarkeys!BB31</f>
        <v>0</v>
      </c>
      <c r="K89" s="3"/>
      <c r="L89" s="3"/>
      <c r="M89" s="3"/>
      <c r="N89" s="3"/>
      <c r="O89" s="3"/>
      <c r="P89" s="3"/>
    </row>
    <row r="90" spans="1:16" x14ac:dyDescent="0.3">
      <c r="A90" s="2" t="str">
        <f>'Viajeros Hoteles y Apartamet'!A90</f>
        <v>2011</v>
      </c>
      <c r="B90" s="2" t="str">
        <f>'Viajeros Hoteles y Apartamet'!B90</f>
        <v>7</v>
      </c>
      <c r="C90" s="3">
        <f>'Viajeros Hoteles y Apartamet'!U90</f>
        <v>302696</v>
      </c>
      <c r="D90" s="3"/>
      <c r="E90" s="3"/>
      <c r="F90" s="3"/>
      <c r="G90" s="26" t="str" cm="1">
        <f t="array" ref="G90">IFERROR(_xlfn.XLOOKUP(transformación!$B81,[1]Forwarkeys!$B$2:$B$1000,_xlfn.XLOOKUP($C$1,[1]Forwarkeys!$C$1:$BA$1,[1]Forwarkeys!$C$2:$BA$1000)),"-")</f>
        <v>-</v>
      </c>
      <c r="H90" s="32">
        <f>España!E90</f>
        <v>96.34</v>
      </c>
      <c r="I90" s="3">
        <f>[1]Aeropuerto!Z83</f>
        <v>0</v>
      </c>
      <c r="J90" s="3">
        <f>[1]Forwarkeys!BB32</f>
        <v>0</v>
      </c>
      <c r="K90" s="3"/>
      <c r="L90" s="3"/>
      <c r="M90" s="3"/>
      <c r="N90" s="3"/>
      <c r="O90" s="3"/>
      <c r="P90" s="3"/>
    </row>
    <row r="91" spans="1:16" x14ac:dyDescent="0.3">
      <c r="A91" s="2" t="str">
        <f>'Viajeros Hoteles y Apartamet'!A91</f>
        <v>2011</v>
      </c>
      <c r="B91" s="2" t="str">
        <f>'Viajeros Hoteles y Apartamet'!B91</f>
        <v>8</v>
      </c>
      <c r="C91" s="3">
        <f>'Viajeros Hoteles y Apartamet'!U91</f>
        <v>219931</v>
      </c>
      <c r="D91" s="3"/>
      <c r="E91" s="3"/>
      <c r="F91" s="3"/>
      <c r="G91" s="26" t="str" cm="1">
        <f t="array" ref="G91">IFERROR(_xlfn.XLOOKUP(transformación!$B82,[1]Forwarkeys!$B$2:$B$1000,_xlfn.XLOOKUP($C$1,[1]Forwarkeys!$C$1:$BA$1,[1]Forwarkeys!$C$2:$BA$1000)),"-")</f>
        <v>-</v>
      </c>
      <c r="H91" s="32">
        <f>España!E91</f>
        <v>96.31</v>
      </c>
      <c r="I91" s="3">
        <f>[1]Aeropuerto!Z84</f>
        <v>0</v>
      </c>
      <c r="J91" s="3">
        <f>[1]Forwarkeys!BB33</f>
        <v>0</v>
      </c>
      <c r="K91" s="3"/>
      <c r="L91" s="3"/>
      <c r="M91" s="3"/>
      <c r="N91" s="3"/>
      <c r="O91" s="3"/>
      <c r="P91" s="3"/>
    </row>
    <row r="92" spans="1:16" x14ac:dyDescent="0.3">
      <c r="A92" s="2" t="str">
        <f>'Viajeros Hoteles y Apartamet'!A92</f>
        <v>2011</v>
      </c>
      <c r="B92" s="2" t="str">
        <f>'Viajeros Hoteles y Apartamet'!B92</f>
        <v>9</v>
      </c>
      <c r="C92" s="3">
        <f>'Viajeros Hoteles y Apartamet'!U92</f>
        <v>221414</v>
      </c>
      <c r="D92" s="3"/>
      <c r="E92" s="3"/>
      <c r="F92" s="3"/>
      <c r="G92" s="26" t="str" cm="1">
        <f t="array" ref="G92">IFERROR(_xlfn.XLOOKUP(transformación!$B83,[1]Forwarkeys!$B$2:$B$1000,_xlfn.XLOOKUP($C$1,[1]Forwarkeys!$C$1:$BA$1,[1]Forwarkeys!$C$2:$BA$1000)),"-")</f>
        <v>-</v>
      </c>
      <c r="H92" s="32">
        <f>España!E92</f>
        <v>97.46</v>
      </c>
      <c r="I92" s="3">
        <f>[1]Aeropuerto!Z85</f>
        <v>0</v>
      </c>
      <c r="J92" s="3">
        <f>[1]Forwarkeys!BB34</f>
        <v>0</v>
      </c>
      <c r="K92" s="3"/>
      <c r="L92" s="3"/>
      <c r="M92" s="3"/>
      <c r="N92" s="3"/>
      <c r="O92" s="3"/>
      <c r="P92" s="3"/>
    </row>
    <row r="93" spans="1:16" x14ac:dyDescent="0.3">
      <c r="A93" s="2" t="str">
        <f>'Viajeros Hoteles y Apartamet'!A93</f>
        <v>2011</v>
      </c>
      <c r="B93" s="2" t="str">
        <f>'Viajeros Hoteles y Apartamet'!B93</f>
        <v>10</v>
      </c>
      <c r="C93" s="3">
        <f>'Viajeros Hoteles y Apartamet'!U93</f>
        <v>159665</v>
      </c>
      <c r="D93" s="3"/>
      <c r="E93" s="3"/>
      <c r="F93" s="3"/>
      <c r="G93" s="26" t="str" cm="1">
        <f t="array" ref="G93">IFERROR(_xlfn.XLOOKUP(transformación!$B84,[1]Forwarkeys!$B$2:$B$1000,_xlfn.XLOOKUP($C$1,[1]Forwarkeys!$C$1:$BA$1,[1]Forwarkeys!$C$2:$BA$1000)),"-")</f>
        <v>-</v>
      </c>
      <c r="H93" s="32">
        <f>España!E93</f>
        <v>97.87</v>
      </c>
      <c r="I93" s="3">
        <f>[1]Aeropuerto!Z86</f>
        <v>0</v>
      </c>
      <c r="J93" s="3">
        <f>[1]Forwarkeys!BB35</f>
        <v>0</v>
      </c>
      <c r="K93" s="3"/>
      <c r="L93" s="3"/>
      <c r="M93" s="3"/>
      <c r="N93" s="3"/>
      <c r="O93" s="3"/>
      <c r="P93" s="3"/>
    </row>
    <row r="94" spans="1:16" x14ac:dyDescent="0.3">
      <c r="A94" s="2" t="str">
        <f>'Viajeros Hoteles y Apartamet'!A94</f>
        <v>2011</v>
      </c>
      <c r="B94" s="2" t="str">
        <f>'Viajeros Hoteles y Apartamet'!B94</f>
        <v>11</v>
      </c>
      <c r="C94" s="3">
        <f>'Viajeros Hoteles y Apartamet'!U94</f>
        <v>76060</v>
      </c>
      <c r="D94" s="3"/>
      <c r="E94" s="3"/>
      <c r="F94" s="3"/>
      <c r="G94" s="26" t="str" cm="1">
        <f t="array" ref="G94">IFERROR(_xlfn.XLOOKUP(transformación!$B85,[1]Forwarkeys!$B$2:$B$1000,_xlfn.XLOOKUP($C$1,[1]Forwarkeys!$C$1:$BA$1,[1]Forwarkeys!$C$2:$BA$1000)),"-")</f>
        <v>-</v>
      </c>
      <c r="H94" s="32">
        <f>España!E94</f>
        <v>98.09</v>
      </c>
      <c r="I94" s="3">
        <f>[1]Aeropuerto!Z87</f>
        <v>0</v>
      </c>
      <c r="J94" s="3">
        <f>[1]Forwarkeys!BB36</f>
        <v>0</v>
      </c>
      <c r="K94" s="3"/>
      <c r="L94" s="3"/>
      <c r="M94" s="3"/>
      <c r="N94" s="3"/>
      <c r="O94" s="3"/>
      <c r="P94" s="3"/>
    </row>
    <row r="95" spans="1:16" x14ac:dyDescent="0.3">
      <c r="A95" s="2" t="str">
        <f>'Viajeros Hoteles y Apartamet'!A95</f>
        <v>2011</v>
      </c>
      <c r="B95" s="2" t="str">
        <f>'Viajeros Hoteles y Apartamet'!B95</f>
        <v>12</v>
      </c>
      <c r="C95" s="3">
        <f>'Viajeros Hoteles y Apartamet'!U95</f>
        <v>60184</v>
      </c>
      <c r="D95" s="3"/>
      <c r="E95" s="3"/>
      <c r="F95" s="3"/>
      <c r="G95" s="26" t="str" cm="1">
        <f t="array" ref="G95">IFERROR(_xlfn.XLOOKUP(transformación!$B86,[1]Forwarkeys!$B$2:$B$1000,_xlfn.XLOOKUP($C$1,[1]Forwarkeys!$C$1:$BA$1,[1]Forwarkeys!$C$2:$BA$1000)),"-")</f>
        <v>-</v>
      </c>
      <c r="H95" s="32">
        <f>España!E95</f>
        <v>98.11</v>
      </c>
      <c r="I95" s="3">
        <f>[1]Aeropuerto!Z88</f>
        <v>0</v>
      </c>
      <c r="J95" s="3">
        <f>[1]Forwarkeys!BB37</f>
        <v>0</v>
      </c>
      <c r="K95" s="3"/>
      <c r="L95" s="3"/>
      <c r="M95" s="3"/>
      <c r="N95" s="3"/>
      <c r="O95" s="3"/>
      <c r="P95" s="3"/>
    </row>
    <row r="96" spans="1:16" x14ac:dyDescent="0.3">
      <c r="A96" s="2" t="str">
        <f>'Viajeros Hoteles y Apartamet'!A96</f>
        <v>2012</v>
      </c>
      <c r="B96" s="2" t="str">
        <f>'Viajeros Hoteles y Apartamet'!B96</f>
        <v>1</v>
      </c>
      <c r="C96" s="3">
        <f>'Viajeros Hoteles y Apartamet'!U96</f>
        <v>82492</v>
      </c>
      <c r="D96" s="3"/>
      <c r="E96" s="3"/>
      <c r="F96" s="3"/>
      <c r="G96" s="26" t="str" cm="1">
        <f t="array" ref="G96">IFERROR(_xlfn.XLOOKUP(transformación!$B87,[1]Forwarkeys!$B$2:$B$1000,_xlfn.XLOOKUP($C$1,[1]Forwarkeys!$C$1:$BA$1,[1]Forwarkeys!$C$2:$BA$1000)),"-")</f>
        <v>-</v>
      </c>
      <c r="H96" s="32">
        <f>España!E96</f>
        <v>96.48</v>
      </c>
      <c r="I96" s="3">
        <f>[1]Aeropuerto!Z89</f>
        <v>0</v>
      </c>
      <c r="J96" s="3">
        <f>[1]Forwarkeys!BB38</f>
        <v>0</v>
      </c>
      <c r="K96" s="3"/>
      <c r="L96" s="3"/>
      <c r="M96" s="3"/>
      <c r="N96" s="3"/>
      <c r="O96" s="3"/>
      <c r="P96" s="3"/>
    </row>
    <row r="97" spans="1:16" x14ac:dyDescent="0.3">
      <c r="A97" s="2" t="str">
        <f>'Viajeros Hoteles y Apartamet'!A97</f>
        <v>2012</v>
      </c>
      <c r="B97" s="2" t="str">
        <f>'Viajeros Hoteles y Apartamet'!B97</f>
        <v>2</v>
      </c>
      <c r="C97" s="3">
        <f>'Viajeros Hoteles y Apartamet'!U97</f>
        <v>82352</v>
      </c>
      <c r="D97" s="3"/>
      <c r="E97" s="3"/>
      <c r="F97" s="3"/>
      <c r="G97" s="26" t="str" cm="1">
        <f t="array" ref="G97">IFERROR(_xlfn.XLOOKUP(transformación!$B88,[1]Forwarkeys!$B$2:$B$1000,_xlfn.XLOOKUP($C$1,[1]Forwarkeys!$C$1:$BA$1,[1]Forwarkeys!$C$2:$BA$1000)),"-")</f>
        <v>-</v>
      </c>
      <c r="H97" s="32">
        <f>España!E97</f>
        <v>96.51</v>
      </c>
      <c r="I97" s="3">
        <f>[1]Aeropuerto!Z90</f>
        <v>0</v>
      </c>
      <c r="J97" s="3">
        <f>[1]Forwarkeys!BB39</f>
        <v>0</v>
      </c>
      <c r="K97" s="3"/>
      <c r="L97" s="3"/>
      <c r="M97" s="3"/>
      <c r="N97" s="3"/>
      <c r="O97" s="3"/>
      <c r="P97" s="3"/>
    </row>
    <row r="98" spans="1:16" x14ac:dyDescent="0.3">
      <c r="A98" s="2" t="str">
        <f>'Viajeros Hoteles y Apartamet'!A98</f>
        <v>2012</v>
      </c>
      <c r="B98" s="2" t="str">
        <f>'Viajeros Hoteles y Apartamet'!B98</f>
        <v>3</v>
      </c>
      <c r="C98" s="3">
        <f>'Viajeros Hoteles y Apartamet'!U98</f>
        <v>118183</v>
      </c>
      <c r="D98" s="3"/>
      <c r="E98" s="3"/>
      <c r="F98" s="3"/>
      <c r="G98" s="26" t="str" cm="1">
        <f t="array" ref="G98">IFERROR(_xlfn.XLOOKUP(transformación!$B89,[1]Forwarkeys!$B$2:$B$1000,_xlfn.XLOOKUP($C$1,[1]Forwarkeys!$C$1:$BA$1,[1]Forwarkeys!$C$2:$BA$1000)),"-")</f>
        <v>-</v>
      </c>
      <c r="H98" s="32">
        <f>España!E98</f>
        <v>98.64</v>
      </c>
      <c r="I98" s="3">
        <f>[1]Aeropuerto!Z91</f>
        <v>0</v>
      </c>
      <c r="J98" s="3">
        <f>[1]Forwarkeys!BB40</f>
        <v>0</v>
      </c>
      <c r="K98" s="3"/>
      <c r="L98" s="3"/>
      <c r="M98" s="3"/>
      <c r="N98" s="3"/>
      <c r="O98" s="3"/>
      <c r="P98" s="3"/>
    </row>
    <row r="99" spans="1:16" x14ac:dyDescent="0.3">
      <c r="A99" s="2" t="str">
        <f>'Viajeros Hoteles y Apartamet'!A99</f>
        <v>2012</v>
      </c>
      <c r="B99" s="2" t="str">
        <f>'Viajeros Hoteles y Apartamet'!B99</f>
        <v>4</v>
      </c>
      <c r="C99" s="3">
        <f>'Viajeros Hoteles y Apartamet'!U99</f>
        <v>140598</v>
      </c>
      <c r="D99" s="3"/>
      <c r="E99" s="3"/>
      <c r="F99" s="3"/>
      <c r="G99" s="26" t="str" cm="1">
        <f t="array" ref="G99">IFERROR(_xlfn.XLOOKUP(transformación!$B90,[1]Forwarkeys!$B$2:$B$1000,_xlfn.XLOOKUP($C$1,[1]Forwarkeys!$C$1:$BA$1,[1]Forwarkeys!$C$2:$BA$1000)),"-")</f>
        <v>-</v>
      </c>
      <c r="H99" s="32">
        <f>España!E99</f>
        <v>99.71</v>
      </c>
      <c r="I99" s="3">
        <f>[1]Aeropuerto!Z92</f>
        <v>0</v>
      </c>
      <c r="J99" s="3">
        <f>[1]Forwarkeys!BB41</f>
        <v>0</v>
      </c>
      <c r="K99" s="3"/>
      <c r="L99" s="3"/>
      <c r="M99" s="3"/>
      <c r="N99" s="3"/>
      <c r="O99" s="3"/>
      <c r="P99" s="3"/>
    </row>
    <row r="100" spans="1:16" x14ac:dyDescent="0.3">
      <c r="A100" s="2" t="str">
        <f>'Viajeros Hoteles y Apartamet'!A100</f>
        <v>2012</v>
      </c>
      <c r="B100" s="2" t="str">
        <f>'Viajeros Hoteles y Apartamet'!B100</f>
        <v>5</v>
      </c>
      <c r="C100" s="3">
        <f>'Viajeros Hoteles y Apartamet'!U100</f>
        <v>158537</v>
      </c>
      <c r="D100" s="3"/>
      <c r="E100" s="3"/>
      <c r="F100" s="3"/>
      <c r="G100" s="26" t="str" cm="1">
        <f t="array" ref="G100">IFERROR(_xlfn.XLOOKUP(transformación!$B91,[1]Forwarkeys!$B$2:$B$1000,_xlfn.XLOOKUP($C$1,[1]Forwarkeys!$C$1:$BA$1,[1]Forwarkeys!$C$2:$BA$1000)),"-")</f>
        <v>-</v>
      </c>
      <c r="H100" s="32">
        <f>España!E100</f>
        <v>99.5</v>
      </c>
      <c r="I100" s="3">
        <f>[1]Aeropuerto!Z93</f>
        <v>0</v>
      </c>
      <c r="J100" s="3">
        <f>[1]Forwarkeys!BB42</f>
        <v>0</v>
      </c>
      <c r="K100" s="3"/>
      <c r="L100" s="3"/>
      <c r="M100" s="3"/>
      <c r="N100" s="3"/>
      <c r="O100" s="3"/>
      <c r="P100" s="3"/>
    </row>
    <row r="101" spans="1:16" x14ac:dyDescent="0.3">
      <c r="A101" s="2" t="str">
        <f>'Viajeros Hoteles y Apartamet'!A101</f>
        <v>2012</v>
      </c>
      <c r="B101" s="2" t="str">
        <f>'Viajeros Hoteles y Apartamet'!B101</f>
        <v>6</v>
      </c>
      <c r="C101" s="3">
        <f>'Viajeros Hoteles y Apartamet'!U101</f>
        <v>214276</v>
      </c>
      <c r="D101" s="3"/>
      <c r="E101" s="3"/>
      <c r="F101" s="3"/>
      <c r="G101" s="26" t="str" cm="1">
        <f t="array" ref="G101">IFERROR(_xlfn.XLOOKUP(transformación!$B92,[1]Forwarkeys!$B$2:$B$1000,_xlfn.XLOOKUP($C$1,[1]Forwarkeys!$C$1:$BA$1,[1]Forwarkeys!$C$2:$BA$1000)),"-")</f>
        <v>-</v>
      </c>
      <c r="H101" s="32">
        <f>España!E101</f>
        <v>99.26</v>
      </c>
      <c r="I101" s="3">
        <f>[1]Aeropuerto!Z94</f>
        <v>0</v>
      </c>
      <c r="J101" s="3">
        <f>[1]Forwarkeys!BB43</f>
        <v>0</v>
      </c>
      <c r="K101" s="3"/>
      <c r="L101" s="3"/>
      <c r="M101" s="3"/>
      <c r="N101" s="3"/>
      <c r="O101" s="3"/>
      <c r="P101" s="3"/>
    </row>
    <row r="102" spans="1:16" x14ac:dyDescent="0.3">
      <c r="A102" s="2" t="str">
        <f>'Viajeros Hoteles y Apartamet'!A102</f>
        <v>2012</v>
      </c>
      <c r="B102" s="2" t="str">
        <f>'Viajeros Hoteles y Apartamet'!B102</f>
        <v>7</v>
      </c>
      <c r="C102" s="3">
        <f>'Viajeros Hoteles y Apartamet'!U102</f>
        <v>287179</v>
      </c>
      <c r="D102" s="3"/>
      <c r="E102" s="3"/>
      <c r="F102" s="3"/>
      <c r="G102" s="26" t="str" cm="1">
        <f t="array" ref="G102">IFERROR(_xlfn.XLOOKUP(transformación!$B93,[1]Forwarkeys!$B$2:$B$1000,_xlfn.XLOOKUP($C$1,[1]Forwarkeys!$C$1:$BA$1,[1]Forwarkeys!$C$2:$BA$1000)),"-")</f>
        <v>-</v>
      </c>
      <c r="H102" s="32">
        <f>España!E102</f>
        <v>98.42</v>
      </c>
      <c r="I102" s="3">
        <f>[1]Aeropuerto!Z95</f>
        <v>0</v>
      </c>
      <c r="J102" s="3">
        <f>[1]Forwarkeys!BB44</f>
        <v>0</v>
      </c>
      <c r="K102" s="3"/>
      <c r="L102" s="3"/>
      <c r="M102" s="3"/>
      <c r="N102" s="3"/>
      <c r="O102" s="3"/>
      <c r="P102" s="3"/>
    </row>
    <row r="103" spans="1:16" x14ac:dyDescent="0.3">
      <c r="A103" s="2" t="str">
        <f>'Viajeros Hoteles y Apartamet'!A103</f>
        <v>2012</v>
      </c>
      <c r="B103" s="2" t="str">
        <f>'Viajeros Hoteles y Apartamet'!B103</f>
        <v>8</v>
      </c>
      <c r="C103" s="3">
        <f>'Viajeros Hoteles y Apartamet'!U103</f>
        <v>253424</v>
      </c>
      <c r="D103" s="3"/>
      <c r="E103" s="3"/>
      <c r="F103" s="3"/>
      <c r="G103" s="26" t="str" cm="1">
        <f t="array" ref="G103">IFERROR(_xlfn.XLOOKUP(transformación!$B94,[1]Forwarkeys!$B$2:$B$1000,_xlfn.XLOOKUP($C$1,[1]Forwarkeys!$C$1:$BA$1,[1]Forwarkeys!$C$2:$BA$1000)),"-")</f>
        <v>-</v>
      </c>
      <c r="H103" s="32">
        <f>España!E103</f>
        <v>98.92</v>
      </c>
      <c r="I103" s="3">
        <f>[1]Aeropuerto!Z96</f>
        <v>0</v>
      </c>
      <c r="J103" s="3">
        <f>[1]Forwarkeys!BB45</f>
        <v>0</v>
      </c>
      <c r="K103" s="3"/>
      <c r="L103" s="3"/>
      <c r="M103" s="3"/>
      <c r="N103" s="3"/>
      <c r="O103" s="3"/>
      <c r="P103" s="3"/>
    </row>
    <row r="104" spans="1:16" x14ac:dyDescent="0.3">
      <c r="A104" s="2" t="str">
        <f>'Viajeros Hoteles y Apartamet'!A104</f>
        <v>2012</v>
      </c>
      <c r="B104" s="2" t="str">
        <f>'Viajeros Hoteles y Apartamet'!B104</f>
        <v>9</v>
      </c>
      <c r="C104" s="3">
        <f>'Viajeros Hoteles y Apartamet'!U104</f>
        <v>218662</v>
      </c>
      <c r="D104" s="3"/>
      <c r="E104" s="3"/>
      <c r="F104" s="3"/>
      <c r="G104" s="26" t="str" cm="1">
        <f t="array" ref="G104">IFERROR(_xlfn.XLOOKUP(transformación!$B95,[1]Forwarkeys!$B$2:$B$1000,_xlfn.XLOOKUP($C$1,[1]Forwarkeys!$C$1:$BA$1,[1]Forwarkeys!$C$2:$BA$1000)),"-")</f>
        <v>-</v>
      </c>
      <c r="H104" s="32">
        <f>España!E104</f>
        <v>100.83</v>
      </c>
      <c r="I104" s="3">
        <f>[1]Aeropuerto!Z97</f>
        <v>0</v>
      </c>
      <c r="J104" s="3">
        <f>[1]Forwarkeys!BB46</f>
        <v>0</v>
      </c>
      <c r="K104" s="3"/>
      <c r="L104" s="3"/>
      <c r="M104" s="3"/>
      <c r="N104" s="3"/>
      <c r="O104" s="3"/>
      <c r="P104" s="3"/>
    </row>
    <row r="105" spans="1:16" x14ac:dyDescent="0.3">
      <c r="A105" s="2" t="str">
        <f>'Viajeros Hoteles y Apartamet'!A105</f>
        <v>2012</v>
      </c>
      <c r="B105" s="2" t="str">
        <f>'Viajeros Hoteles y Apartamet'!B105</f>
        <v>10</v>
      </c>
      <c r="C105" s="3">
        <f>'Viajeros Hoteles y Apartamet'!U105</f>
        <v>179763</v>
      </c>
      <c r="D105" s="3"/>
      <c r="E105" s="3"/>
      <c r="F105" s="3"/>
      <c r="G105" s="26" t="str" cm="1">
        <f t="array" ref="G105">IFERROR(_xlfn.XLOOKUP(transformación!$B96,[1]Forwarkeys!$B$2:$B$1000,_xlfn.XLOOKUP($C$1,[1]Forwarkeys!$C$1:$BA$1,[1]Forwarkeys!$C$2:$BA$1000)),"-")</f>
        <v>-</v>
      </c>
      <c r="H105" s="32">
        <f>España!E105</f>
        <v>101.29</v>
      </c>
      <c r="I105" s="3">
        <f>[1]Aeropuerto!Z98</f>
        <v>0</v>
      </c>
      <c r="J105" s="3">
        <f>[1]Forwarkeys!BB47</f>
        <v>0</v>
      </c>
      <c r="K105" s="3"/>
      <c r="L105" s="3"/>
      <c r="M105" s="3"/>
      <c r="N105" s="3"/>
      <c r="O105" s="3"/>
      <c r="P105" s="3"/>
    </row>
    <row r="106" spans="1:16" x14ac:dyDescent="0.3">
      <c r="A106" s="2" t="str">
        <f>'Viajeros Hoteles y Apartamet'!A106</f>
        <v>2012</v>
      </c>
      <c r="B106" s="2" t="str">
        <f>'Viajeros Hoteles y Apartamet'!B106</f>
        <v>11</v>
      </c>
      <c r="C106" s="3">
        <f>'Viajeros Hoteles y Apartamet'!U106</f>
        <v>70469</v>
      </c>
      <c r="D106" s="3"/>
      <c r="E106" s="3"/>
      <c r="F106" s="3"/>
      <c r="G106" s="26" t="str" cm="1">
        <f t="array" ref="G106">IFERROR(_xlfn.XLOOKUP(transformación!$B97,[1]Forwarkeys!$B$2:$B$1000,_xlfn.XLOOKUP($C$1,[1]Forwarkeys!$C$1:$BA$1,[1]Forwarkeys!$C$2:$BA$1000)),"-")</f>
        <v>-</v>
      </c>
      <c r="H106" s="32">
        <f>España!E106</f>
        <v>101.05</v>
      </c>
      <c r="I106" s="3">
        <f>[1]Aeropuerto!Z99</f>
        <v>0</v>
      </c>
      <c r="J106" s="3">
        <f>[1]Forwarkeys!BB48</f>
        <v>0</v>
      </c>
      <c r="K106" s="3"/>
      <c r="L106" s="3"/>
      <c r="M106" s="3"/>
      <c r="N106" s="3"/>
      <c r="O106" s="3"/>
      <c r="P106" s="3"/>
    </row>
    <row r="107" spans="1:16" x14ac:dyDescent="0.3">
      <c r="A107" s="2" t="str">
        <f>'Viajeros Hoteles y Apartamet'!A107</f>
        <v>2012</v>
      </c>
      <c r="B107" s="2" t="str">
        <f>'Viajeros Hoteles y Apartamet'!B107</f>
        <v>12</v>
      </c>
      <c r="C107" s="3">
        <f>'Viajeros Hoteles y Apartamet'!U107</f>
        <v>52821</v>
      </c>
      <c r="D107" s="3"/>
      <c r="E107" s="3"/>
      <c r="F107" s="3"/>
      <c r="G107" s="26" t="str" cm="1">
        <f t="array" ref="G107">IFERROR(_xlfn.XLOOKUP(transformación!$B98,[1]Forwarkeys!$B$2:$B$1000,_xlfn.XLOOKUP($C$1,[1]Forwarkeys!$C$1:$BA$1,[1]Forwarkeys!$C$2:$BA$1000)),"-")</f>
        <v>-</v>
      </c>
      <c r="H107" s="32">
        <f>España!E107</f>
        <v>101.06</v>
      </c>
      <c r="I107" s="3">
        <f>[1]Aeropuerto!Z100</f>
        <v>0</v>
      </c>
      <c r="J107" s="3">
        <f>[1]Forwarkeys!BB49</f>
        <v>0</v>
      </c>
      <c r="K107" s="3"/>
      <c r="L107" s="3"/>
      <c r="M107" s="3"/>
      <c r="N107" s="3"/>
      <c r="O107" s="3"/>
      <c r="P107" s="3"/>
    </row>
    <row r="108" spans="1:16" x14ac:dyDescent="0.3">
      <c r="A108" s="2" t="str">
        <f>'Viajeros Hoteles y Apartamet'!A108</f>
        <v>2013</v>
      </c>
      <c r="B108" s="2" t="str">
        <f>'Viajeros Hoteles y Apartamet'!B108</f>
        <v>1</v>
      </c>
      <c r="C108" s="3">
        <f>'Viajeros Hoteles y Apartamet'!U108</f>
        <v>77376</v>
      </c>
      <c r="D108" s="3"/>
      <c r="E108" s="3"/>
      <c r="F108" s="3"/>
      <c r="G108" s="26" t="str" cm="1">
        <f t="array" ref="G108">IFERROR(_xlfn.XLOOKUP(transformación!$B99,[1]Forwarkeys!$B$2:$B$1000,_xlfn.XLOOKUP($C$1,[1]Forwarkeys!$C$1:$BA$1,[1]Forwarkeys!$C$2:$BA$1000)),"-")</f>
        <v>-</v>
      </c>
      <c r="H108" s="32">
        <f>España!E108</f>
        <v>99.22</v>
      </c>
      <c r="I108" s="3">
        <f>[1]Aeropuerto!Z101</f>
        <v>0</v>
      </c>
      <c r="J108" s="3">
        <f>[1]Forwarkeys!BB50</f>
        <v>0</v>
      </c>
      <c r="K108" s="3"/>
      <c r="L108" s="3"/>
      <c r="M108" s="3"/>
      <c r="N108" s="3"/>
      <c r="O108" s="3"/>
      <c r="P108" s="3"/>
    </row>
    <row r="109" spans="1:16" x14ac:dyDescent="0.3">
      <c r="A109" s="2" t="str">
        <f>'Viajeros Hoteles y Apartamet'!A109</f>
        <v>2013</v>
      </c>
      <c r="B109" s="2" t="str">
        <f>'Viajeros Hoteles y Apartamet'!B109</f>
        <v>2</v>
      </c>
      <c r="C109" s="3">
        <f>'Viajeros Hoteles y Apartamet'!U109</f>
        <v>81965</v>
      </c>
      <c r="D109" s="3"/>
      <c r="E109" s="3"/>
      <c r="F109" s="3"/>
      <c r="G109" s="26" t="str" cm="1">
        <f t="array" ref="G109">IFERROR(_xlfn.XLOOKUP(transformación!$B100,[1]Forwarkeys!$B$2:$B$1000,_xlfn.XLOOKUP($C$1,[1]Forwarkeys!$C$1:$BA$1,[1]Forwarkeys!$C$2:$BA$1000)),"-")</f>
        <v>-</v>
      </c>
      <c r="H109" s="32">
        <f>España!E109</f>
        <v>99.31</v>
      </c>
      <c r="I109" s="3">
        <f>[1]Aeropuerto!Z102</f>
        <v>0</v>
      </c>
      <c r="J109" s="3">
        <f>[1]Forwarkeys!BB51</f>
        <v>0</v>
      </c>
      <c r="K109" s="3"/>
      <c r="L109" s="3"/>
      <c r="M109" s="3"/>
      <c r="N109" s="3"/>
      <c r="O109" s="3"/>
      <c r="P109" s="3"/>
    </row>
    <row r="110" spans="1:16" x14ac:dyDescent="0.3">
      <c r="A110" s="2" t="str">
        <f>'Viajeros Hoteles y Apartamet'!A110</f>
        <v>2013</v>
      </c>
      <c r="B110" s="2" t="str">
        <f>'Viajeros Hoteles y Apartamet'!B110</f>
        <v>3</v>
      </c>
      <c r="C110" s="3">
        <f>'Viajeros Hoteles y Apartamet'!U110</f>
        <v>112278</v>
      </c>
      <c r="D110" s="3"/>
      <c r="E110" s="3"/>
      <c r="F110" s="3"/>
      <c r="G110" s="26" t="str" cm="1">
        <f t="array" ref="G110">IFERROR(_xlfn.XLOOKUP(transformación!$B101,[1]Forwarkeys!$B$2:$B$1000,_xlfn.XLOOKUP($C$1,[1]Forwarkeys!$C$1:$BA$1,[1]Forwarkeys!$C$2:$BA$1000)),"-")</f>
        <v>-</v>
      </c>
      <c r="H110" s="32">
        <f>España!E110</f>
        <v>101.16</v>
      </c>
      <c r="I110" s="3">
        <f>[1]Aeropuerto!Z103</f>
        <v>0</v>
      </c>
      <c r="J110" s="3">
        <f>[1]Forwarkeys!BB52</f>
        <v>0</v>
      </c>
      <c r="K110" s="3"/>
      <c r="L110" s="3"/>
      <c r="M110" s="3"/>
      <c r="N110" s="3"/>
      <c r="O110" s="3"/>
      <c r="P110" s="3"/>
    </row>
    <row r="111" spans="1:16" x14ac:dyDescent="0.3">
      <c r="A111" s="2" t="str">
        <f>'Viajeros Hoteles y Apartamet'!A111</f>
        <v>2013</v>
      </c>
      <c r="B111" s="2" t="str">
        <f>'Viajeros Hoteles y Apartamet'!B111</f>
        <v>4</v>
      </c>
      <c r="C111" s="3">
        <f>'Viajeros Hoteles y Apartamet'!U111</f>
        <v>132069</v>
      </c>
      <c r="D111" s="3"/>
      <c r="E111" s="3"/>
      <c r="F111" s="3"/>
      <c r="G111" s="26" t="str" cm="1">
        <f t="array" ref="G111">IFERROR(_xlfn.XLOOKUP(transformación!$B102,[1]Forwarkeys!$B$2:$B$1000,_xlfn.XLOOKUP($C$1,[1]Forwarkeys!$C$1:$BA$1,[1]Forwarkeys!$C$2:$BA$1000)),"-")</f>
        <v>-</v>
      </c>
      <c r="H111" s="32">
        <f>España!E111</f>
        <v>101.23</v>
      </c>
      <c r="I111" s="3">
        <f>[1]Aeropuerto!Z104</f>
        <v>0</v>
      </c>
      <c r="J111" s="3">
        <f>[1]Forwarkeys!BB53</f>
        <v>0</v>
      </c>
      <c r="K111" s="3"/>
      <c r="L111" s="3"/>
      <c r="M111" s="3"/>
      <c r="N111" s="3"/>
      <c r="O111" s="3"/>
      <c r="P111" s="3"/>
    </row>
    <row r="112" spans="1:16" x14ac:dyDescent="0.3">
      <c r="A112" s="2" t="str">
        <f>'Viajeros Hoteles y Apartamet'!A112</f>
        <v>2013</v>
      </c>
      <c r="B112" s="2" t="str">
        <f>'Viajeros Hoteles y Apartamet'!B112</f>
        <v>5</v>
      </c>
      <c r="C112" s="3">
        <f>'Viajeros Hoteles y Apartamet'!U112</f>
        <v>179358</v>
      </c>
      <c r="D112" s="3"/>
      <c r="E112" s="3"/>
      <c r="F112" s="3"/>
      <c r="G112" s="26" t="str" cm="1">
        <f t="array" ref="G112">IFERROR(_xlfn.XLOOKUP(transformación!$B103,[1]Forwarkeys!$B$2:$B$1000,_xlfn.XLOOKUP($C$1,[1]Forwarkeys!$C$1:$BA$1,[1]Forwarkeys!$C$2:$BA$1000)),"-")</f>
        <v>-</v>
      </c>
      <c r="H112" s="32">
        <f>España!E112</f>
        <v>101.33</v>
      </c>
      <c r="I112" s="3">
        <f>[1]Aeropuerto!Z105</f>
        <v>0</v>
      </c>
      <c r="J112" s="3">
        <f>[1]Forwarkeys!BB54</f>
        <v>0</v>
      </c>
      <c r="K112" s="3"/>
      <c r="L112" s="3"/>
      <c r="M112" s="3"/>
      <c r="N112" s="3"/>
      <c r="O112" s="3"/>
      <c r="P112" s="3"/>
    </row>
    <row r="113" spans="1:16" x14ac:dyDescent="0.3">
      <c r="A113" s="2" t="str">
        <f>'Viajeros Hoteles y Apartamet'!A113</f>
        <v>2013</v>
      </c>
      <c r="B113" s="2" t="str">
        <f>'Viajeros Hoteles y Apartamet'!B113</f>
        <v>6</v>
      </c>
      <c r="C113" s="3">
        <f>'Viajeros Hoteles y Apartamet'!U113</f>
        <v>240106</v>
      </c>
      <c r="D113" s="3"/>
      <c r="E113" s="3"/>
      <c r="F113" s="3"/>
      <c r="G113" s="26" t="str" cm="1">
        <f t="array" ref="G113">IFERROR(_xlfn.XLOOKUP(transformación!$B104,[1]Forwarkeys!$B$2:$B$1000,_xlfn.XLOOKUP($C$1,[1]Forwarkeys!$C$1:$BA$1,[1]Forwarkeys!$C$2:$BA$1000)),"-")</f>
        <v>-</v>
      </c>
      <c r="H113" s="32">
        <f>España!E113</f>
        <v>101.44</v>
      </c>
      <c r="I113" s="3">
        <f>[1]Aeropuerto!Z106</f>
        <v>0</v>
      </c>
      <c r="J113" s="3">
        <f>[1]Forwarkeys!BB55</f>
        <v>0</v>
      </c>
      <c r="K113" s="3"/>
      <c r="L113" s="3"/>
      <c r="M113" s="3"/>
      <c r="N113" s="3"/>
      <c r="O113" s="3"/>
      <c r="P113" s="3"/>
    </row>
    <row r="114" spans="1:16" x14ac:dyDescent="0.3">
      <c r="A114" s="2" t="str">
        <f>'Viajeros Hoteles y Apartamet'!A114</f>
        <v>2013</v>
      </c>
      <c r="B114" s="2" t="str">
        <f>'Viajeros Hoteles y Apartamet'!B114</f>
        <v>7</v>
      </c>
      <c r="C114" s="3">
        <f>'Viajeros Hoteles y Apartamet'!U114</f>
        <v>252991</v>
      </c>
      <c r="D114" s="3"/>
      <c r="E114" s="3"/>
      <c r="F114" s="3"/>
      <c r="G114" s="26" t="str" cm="1">
        <f t="array" ref="G114">IFERROR(_xlfn.XLOOKUP(transformación!$B105,[1]Forwarkeys!$B$2:$B$1000,_xlfn.XLOOKUP($C$1,[1]Forwarkeys!$C$1:$BA$1,[1]Forwarkeys!$C$2:$BA$1000)),"-")</f>
        <v>-</v>
      </c>
      <c r="H114" s="32">
        <f>España!E114</f>
        <v>100.29</v>
      </c>
      <c r="I114" s="3">
        <f>[1]Aeropuerto!Z107</f>
        <v>0</v>
      </c>
      <c r="J114" s="3">
        <f>[1]Forwarkeys!BB56</f>
        <v>0</v>
      </c>
      <c r="K114" s="3"/>
      <c r="L114" s="3"/>
      <c r="M114" s="3"/>
      <c r="N114" s="3"/>
      <c r="O114" s="3"/>
      <c r="P114" s="3"/>
    </row>
    <row r="115" spans="1:16" x14ac:dyDescent="0.3">
      <c r="A115" s="2" t="str">
        <f>'Viajeros Hoteles y Apartamet'!A115</f>
        <v>2013</v>
      </c>
      <c r="B115" s="2" t="str">
        <f>'Viajeros Hoteles y Apartamet'!B115</f>
        <v>8</v>
      </c>
      <c r="C115" s="3">
        <f>'Viajeros Hoteles y Apartamet'!U115</f>
        <v>318626</v>
      </c>
      <c r="D115" s="3"/>
      <c r="E115" s="3"/>
      <c r="F115" s="3"/>
      <c r="G115" s="26" t="str" cm="1">
        <f t="array" ref="G115">IFERROR(_xlfn.XLOOKUP(transformación!$B106,[1]Forwarkeys!$B$2:$B$1000,_xlfn.XLOOKUP($C$1,[1]Forwarkeys!$C$1:$BA$1,[1]Forwarkeys!$C$2:$BA$1000)),"-")</f>
        <v>-</v>
      </c>
      <c r="H115" s="32">
        <f>España!E115</f>
        <v>100.54</v>
      </c>
      <c r="I115" s="3">
        <f>[1]Aeropuerto!Z108</f>
        <v>0</v>
      </c>
      <c r="J115" s="3">
        <f>[1]Forwarkeys!BB57</f>
        <v>0</v>
      </c>
      <c r="K115" s="3"/>
      <c r="L115" s="3"/>
      <c r="M115" s="3"/>
      <c r="N115" s="3"/>
      <c r="O115" s="3"/>
      <c r="P115" s="3"/>
    </row>
    <row r="116" spans="1:16" x14ac:dyDescent="0.3">
      <c r="A116" s="2" t="str">
        <f>'Viajeros Hoteles y Apartamet'!A116</f>
        <v>2013</v>
      </c>
      <c r="B116" s="2" t="str">
        <f>'Viajeros Hoteles y Apartamet'!B116</f>
        <v>9</v>
      </c>
      <c r="C116" s="3">
        <f>'Viajeros Hoteles y Apartamet'!U116</f>
        <v>267381</v>
      </c>
      <c r="D116" s="3"/>
      <c r="E116" s="3"/>
      <c r="F116" s="3"/>
      <c r="G116" s="26" t="str" cm="1">
        <f t="array" ref="G116">IFERROR(_xlfn.XLOOKUP(transformación!$B107,[1]Forwarkeys!$B$2:$B$1000,_xlfn.XLOOKUP($C$1,[1]Forwarkeys!$C$1:$BA$1,[1]Forwarkeys!$C$2:$BA$1000)),"-")</f>
        <v>-</v>
      </c>
      <c r="H116" s="32">
        <f>España!E116</f>
        <v>101.32</v>
      </c>
      <c r="I116" s="3">
        <f>[1]Aeropuerto!Z109</f>
        <v>0</v>
      </c>
      <c r="J116" s="3">
        <f>[1]Forwarkeys!BB58</f>
        <v>0</v>
      </c>
      <c r="K116" s="3"/>
      <c r="L116" s="3"/>
      <c r="M116" s="3"/>
      <c r="N116" s="3"/>
      <c r="O116" s="3"/>
      <c r="P116" s="3"/>
    </row>
    <row r="117" spans="1:16" x14ac:dyDescent="0.3">
      <c r="A117" s="2" t="str">
        <f>'Viajeros Hoteles y Apartamet'!A117</f>
        <v>2013</v>
      </c>
      <c r="B117" s="2" t="str">
        <f>'Viajeros Hoteles y Apartamet'!B117</f>
        <v>10</v>
      </c>
      <c r="C117" s="3">
        <f>'Viajeros Hoteles y Apartamet'!U117</f>
        <v>191779</v>
      </c>
      <c r="D117" s="3"/>
      <c r="E117" s="3"/>
      <c r="F117" s="3"/>
      <c r="G117" s="26" t="str" cm="1">
        <f t="array" ref="G117">IFERROR(_xlfn.XLOOKUP(transformación!$B108,[1]Forwarkeys!$B$2:$B$1000,_xlfn.XLOOKUP($C$1,[1]Forwarkeys!$C$1:$BA$1,[1]Forwarkeys!$C$2:$BA$1000)),"-")</f>
        <v>-</v>
      </c>
      <c r="H117" s="32">
        <f>España!E117</f>
        <v>101.34</v>
      </c>
      <c r="I117" s="3">
        <f>[1]Aeropuerto!Z110</f>
        <v>0</v>
      </c>
      <c r="J117" s="3">
        <f>[1]Forwarkeys!BB59</f>
        <v>0</v>
      </c>
      <c r="K117" s="3"/>
      <c r="L117" s="3"/>
      <c r="M117" s="3"/>
      <c r="N117" s="3"/>
      <c r="O117" s="3"/>
      <c r="P117" s="3"/>
    </row>
    <row r="118" spans="1:16" x14ac:dyDescent="0.3">
      <c r="A118" s="2" t="str">
        <f>'Viajeros Hoteles y Apartamet'!A118</f>
        <v>2013</v>
      </c>
      <c r="B118" s="2" t="str">
        <f>'Viajeros Hoteles y Apartamet'!B118</f>
        <v>11</v>
      </c>
      <c r="C118" s="3">
        <f>'Viajeros Hoteles y Apartamet'!U118</f>
        <v>79168</v>
      </c>
      <c r="D118" s="3"/>
      <c r="E118" s="3"/>
      <c r="F118" s="3"/>
      <c r="G118" s="26" t="str" cm="1">
        <f t="array" ref="G118">IFERROR(_xlfn.XLOOKUP(transformación!$B109,[1]Forwarkeys!$B$2:$B$1000,_xlfn.XLOOKUP($C$1,[1]Forwarkeys!$C$1:$BA$1,[1]Forwarkeys!$C$2:$BA$1000)),"-")</f>
        <v>-</v>
      </c>
      <c r="H118" s="32">
        <f>España!E118</f>
        <v>101.35</v>
      </c>
      <c r="I118" s="3">
        <f>[1]Aeropuerto!Z111</f>
        <v>0</v>
      </c>
      <c r="J118" s="3">
        <f>[1]Forwarkeys!BB60</f>
        <v>0</v>
      </c>
      <c r="K118" s="3"/>
      <c r="L118" s="3"/>
      <c r="M118" s="3"/>
      <c r="N118" s="3"/>
      <c r="O118" s="3"/>
      <c r="P118" s="3"/>
    </row>
    <row r="119" spans="1:16" x14ac:dyDescent="0.3">
      <c r="A119" s="2" t="str">
        <f>'Viajeros Hoteles y Apartamet'!A119</f>
        <v>2013</v>
      </c>
      <c r="B119" s="2" t="str">
        <f>'Viajeros Hoteles y Apartamet'!B119</f>
        <v>12</v>
      </c>
      <c r="C119" s="3">
        <f>'Viajeros Hoteles y Apartamet'!U119</f>
        <v>70062</v>
      </c>
      <c r="D119" s="3"/>
      <c r="E119" s="3"/>
      <c r="F119" s="3"/>
      <c r="G119" s="26" t="str" cm="1">
        <f t="array" ref="G119">IFERROR(_xlfn.XLOOKUP(transformación!$B110,[1]Forwarkeys!$B$2:$B$1000,_xlfn.XLOOKUP($C$1,[1]Forwarkeys!$C$1:$BA$1,[1]Forwarkeys!$C$2:$BA$1000)),"-")</f>
        <v>-</v>
      </c>
      <c r="H119" s="32">
        <f>España!E119</f>
        <v>101.37</v>
      </c>
      <c r="I119" s="3">
        <f>[1]Aeropuerto!Z112</f>
        <v>0</v>
      </c>
      <c r="J119" s="3">
        <f>[1]Forwarkeys!BB61</f>
        <v>0</v>
      </c>
      <c r="K119" s="3"/>
      <c r="L119" s="3"/>
      <c r="M119" s="3"/>
      <c r="N119" s="3"/>
      <c r="O119" s="3"/>
      <c r="P119" s="3"/>
    </row>
    <row r="120" spans="1:16" x14ac:dyDescent="0.3">
      <c r="A120" s="2" t="str">
        <f>'Viajeros Hoteles y Apartamet'!A120</f>
        <v>2014</v>
      </c>
      <c r="B120" s="2" t="str">
        <f>'Viajeros Hoteles y Apartamet'!B120</f>
        <v>1</v>
      </c>
      <c r="C120" s="3">
        <f>'Viajeros Hoteles y Apartamet'!U120</f>
        <v>107677</v>
      </c>
      <c r="D120" s="3"/>
      <c r="E120" s="3"/>
      <c r="F120" s="3"/>
      <c r="G120" s="26" t="str" cm="1">
        <f t="array" ref="G120">IFERROR(_xlfn.XLOOKUP(transformación!$B111,[1]Forwarkeys!$B$2:$B$1000,_xlfn.XLOOKUP($C$1,[1]Forwarkeys!$C$1:$BA$1,[1]Forwarkeys!$C$2:$BA$1000)),"-")</f>
        <v>-</v>
      </c>
      <c r="H120" s="32">
        <f>España!E120</f>
        <v>99.49</v>
      </c>
      <c r="I120" s="3">
        <f>[1]Aeropuerto!Z113</f>
        <v>0</v>
      </c>
      <c r="J120" s="3">
        <f>[1]Forwarkeys!BB62</f>
        <v>0</v>
      </c>
      <c r="K120" s="3"/>
      <c r="L120" s="3"/>
      <c r="M120" s="3"/>
      <c r="N120" s="3"/>
      <c r="O120" s="3"/>
      <c r="P120" s="3"/>
    </row>
    <row r="121" spans="1:16" x14ac:dyDescent="0.3">
      <c r="A121" s="2" t="str">
        <f>'Viajeros Hoteles y Apartamet'!A121</f>
        <v>2014</v>
      </c>
      <c r="B121" s="2" t="str">
        <f>'Viajeros Hoteles y Apartamet'!B121</f>
        <v>2</v>
      </c>
      <c r="C121" s="3">
        <f>'Viajeros Hoteles y Apartamet'!U121</f>
        <v>109503</v>
      </c>
      <c r="D121" s="3"/>
      <c r="E121" s="3"/>
      <c r="F121" s="3"/>
      <c r="G121" s="26" t="str" cm="1">
        <f t="array" ref="G121">IFERROR(_xlfn.XLOOKUP(transformación!$B112,[1]Forwarkeys!$B$2:$B$1000,_xlfn.XLOOKUP($C$1,[1]Forwarkeys!$C$1:$BA$1,[1]Forwarkeys!$C$2:$BA$1000)),"-")</f>
        <v>-</v>
      </c>
      <c r="H121" s="32">
        <f>España!E121</f>
        <v>99.36</v>
      </c>
      <c r="I121" s="3">
        <f>[1]Aeropuerto!Z114</f>
        <v>0</v>
      </c>
      <c r="J121" s="3">
        <f>[1]Forwarkeys!BB63</f>
        <v>0</v>
      </c>
      <c r="K121" s="3"/>
      <c r="L121" s="3"/>
      <c r="M121" s="3"/>
      <c r="N121" s="3"/>
      <c r="O121" s="3"/>
      <c r="P121" s="3"/>
    </row>
    <row r="122" spans="1:16" x14ac:dyDescent="0.3">
      <c r="A122" s="2" t="str">
        <f>'Viajeros Hoteles y Apartamet'!A122</f>
        <v>2014</v>
      </c>
      <c r="B122" s="2" t="str">
        <f>'Viajeros Hoteles y Apartamet'!B122</f>
        <v>3</v>
      </c>
      <c r="C122" s="3">
        <f>'Viajeros Hoteles y Apartamet'!U122</f>
        <v>131731</v>
      </c>
      <c r="D122" s="3"/>
      <c r="E122" s="3"/>
      <c r="F122" s="3"/>
      <c r="G122" s="26" t="str" cm="1">
        <f t="array" ref="G122">IFERROR(_xlfn.XLOOKUP(transformación!$B113,[1]Forwarkeys!$B$2:$B$1000,_xlfn.XLOOKUP($C$1,[1]Forwarkeys!$C$1:$BA$1,[1]Forwarkeys!$C$2:$BA$1000)),"-")</f>
        <v>-</v>
      </c>
      <c r="H122" s="32">
        <f>España!E122</f>
        <v>100.94</v>
      </c>
      <c r="I122" s="3">
        <f>[1]Aeropuerto!Z115</f>
        <v>0</v>
      </c>
      <c r="J122" s="3">
        <f>[1]Forwarkeys!BB64</f>
        <v>0</v>
      </c>
      <c r="K122" s="3"/>
      <c r="L122" s="3"/>
      <c r="M122" s="3"/>
      <c r="N122" s="3"/>
      <c r="O122" s="3"/>
      <c r="P122" s="3"/>
    </row>
    <row r="123" spans="1:16" x14ac:dyDescent="0.3">
      <c r="A123" s="2" t="str">
        <f>'Viajeros Hoteles y Apartamet'!A123</f>
        <v>2014</v>
      </c>
      <c r="B123" s="2" t="str">
        <f>'Viajeros Hoteles y Apartamet'!B123</f>
        <v>4</v>
      </c>
      <c r="C123" s="3">
        <f>'Viajeros Hoteles y Apartamet'!U123</f>
        <v>175525</v>
      </c>
      <c r="D123" s="3"/>
      <c r="E123" s="3"/>
      <c r="F123" s="3"/>
      <c r="G123" s="26" t="str" cm="1">
        <f t="array" ref="G123">IFERROR(_xlfn.XLOOKUP(transformación!$B114,[1]Forwarkeys!$B$2:$B$1000,_xlfn.XLOOKUP($C$1,[1]Forwarkeys!$C$1:$BA$1,[1]Forwarkeys!$C$2:$BA$1000)),"-")</f>
        <v>-</v>
      </c>
      <c r="H123" s="32">
        <f>España!E123</f>
        <v>101.57</v>
      </c>
      <c r="I123" s="3">
        <f>[1]Aeropuerto!Z116</f>
        <v>0</v>
      </c>
      <c r="J123" s="3">
        <f>[1]Forwarkeys!BB65</f>
        <v>0</v>
      </c>
      <c r="K123" s="3"/>
      <c r="L123" s="3"/>
      <c r="M123" s="3"/>
      <c r="N123" s="3"/>
      <c r="O123" s="3"/>
      <c r="P123" s="3"/>
    </row>
    <row r="124" spans="1:16" x14ac:dyDescent="0.3">
      <c r="A124" s="2" t="str">
        <f>'Viajeros Hoteles y Apartamet'!A124</f>
        <v>2014</v>
      </c>
      <c r="B124" s="2" t="str">
        <f>'Viajeros Hoteles y Apartamet'!B124</f>
        <v>5</v>
      </c>
      <c r="C124" s="3">
        <f>'Viajeros Hoteles y Apartamet'!U124</f>
        <v>175635</v>
      </c>
      <c r="D124" s="3"/>
      <c r="E124" s="3"/>
      <c r="F124" s="3"/>
      <c r="G124" s="26" t="str" cm="1">
        <f t="array" ref="G124">IFERROR(_xlfn.XLOOKUP(transformación!$B115,[1]Forwarkeys!$B$2:$B$1000,_xlfn.XLOOKUP($C$1,[1]Forwarkeys!$C$1:$BA$1,[1]Forwarkeys!$C$2:$BA$1000)),"-")</f>
        <v>-</v>
      </c>
      <c r="H124" s="32">
        <f>España!E124</f>
        <v>101.54</v>
      </c>
      <c r="I124" s="3">
        <f>[1]Aeropuerto!Z117</f>
        <v>0</v>
      </c>
      <c r="J124" s="3">
        <f>[1]Forwarkeys!BB66</f>
        <v>0</v>
      </c>
      <c r="K124" s="3"/>
      <c r="L124" s="3"/>
      <c r="M124" s="3"/>
      <c r="N124" s="3"/>
      <c r="O124" s="3"/>
      <c r="P124" s="3"/>
    </row>
    <row r="125" spans="1:16" x14ac:dyDescent="0.3">
      <c r="A125" s="2" t="str">
        <f>'Viajeros Hoteles y Apartamet'!A125</f>
        <v>2014</v>
      </c>
      <c r="B125" s="2" t="str">
        <f>'Viajeros Hoteles y Apartamet'!B125</f>
        <v>6</v>
      </c>
      <c r="C125" s="3">
        <f>'Viajeros Hoteles y Apartamet'!U125</f>
        <v>224404</v>
      </c>
      <c r="D125" s="3"/>
      <c r="E125" s="3"/>
      <c r="F125" s="3"/>
      <c r="G125" s="26" t="str" cm="1">
        <f t="array" ref="G125">IFERROR(_xlfn.XLOOKUP(transformación!$B116,[1]Forwarkeys!$B$2:$B$1000,_xlfn.XLOOKUP($C$1,[1]Forwarkeys!$C$1:$BA$1,[1]Forwarkeys!$C$2:$BA$1000)),"-")</f>
        <v>-</v>
      </c>
      <c r="H125" s="32">
        <f>España!E125</f>
        <v>101.49</v>
      </c>
      <c r="I125" s="3">
        <f>[1]Aeropuerto!Z118</f>
        <v>0</v>
      </c>
      <c r="J125" s="3">
        <f>[1]Forwarkeys!BB67</f>
        <v>0</v>
      </c>
      <c r="K125" s="3"/>
      <c r="L125" s="3"/>
      <c r="M125" s="3"/>
      <c r="N125" s="3"/>
      <c r="O125" s="3"/>
      <c r="P125" s="3"/>
    </row>
    <row r="126" spans="1:16" x14ac:dyDescent="0.3">
      <c r="A126" s="2" t="str">
        <f>'Viajeros Hoteles y Apartamet'!A126</f>
        <v>2014</v>
      </c>
      <c r="B126" s="2" t="str">
        <f>'Viajeros Hoteles y Apartamet'!B126</f>
        <v>7</v>
      </c>
      <c r="C126" s="3">
        <f>'Viajeros Hoteles y Apartamet'!U126</f>
        <v>268745</v>
      </c>
      <c r="D126" s="3"/>
      <c r="E126" s="3"/>
      <c r="F126" s="3"/>
      <c r="G126" s="26" t="str" cm="1">
        <f t="array" ref="G126">IFERROR(_xlfn.XLOOKUP(transformación!$B117,[1]Forwarkeys!$B$2:$B$1000,_xlfn.XLOOKUP($C$1,[1]Forwarkeys!$C$1:$BA$1,[1]Forwarkeys!$C$2:$BA$1000)),"-")</f>
        <v>-</v>
      </c>
      <c r="H126" s="32">
        <f>España!E126</f>
        <v>99.93</v>
      </c>
      <c r="I126" s="3">
        <f>[1]Aeropuerto!Z119</f>
        <v>0</v>
      </c>
      <c r="J126" s="3">
        <f>[1]Forwarkeys!BB68</f>
        <v>0</v>
      </c>
      <c r="K126" s="3"/>
      <c r="L126" s="3"/>
      <c r="M126" s="3"/>
      <c r="N126" s="3"/>
      <c r="O126" s="3"/>
      <c r="P126" s="3"/>
    </row>
    <row r="127" spans="1:16" x14ac:dyDescent="0.3">
      <c r="A127" s="2" t="str">
        <f>'Viajeros Hoteles y Apartamet'!A127</f>
        <v>2014</v>
      </c>
      <c r="B127" s="2" t="str">
        <f>'Viajeros Hoteles y Apartamet'!B127</f>
        <v>8</v>
      </c>
      <c r="C127" s="3">
        <f>'Viajeros Hoteles y Apartamet'!U127</f>
        <v>396611</v>
      </c>
      <c r="D127" s="3"/>
      <c r="E127" s="3"/>
      <c r="F127" s="3"/>
      <c r="G127" s="26" t="str" cm="1">
        <f t="array" ref="G127">IFERROR(_xlfn.XLOOKUP(transformación!$B118,[1]Forwarkeys!$B$2:$B$1000,_xlfn.XLOOKUP($C$1,[1]Forwarkeys!$C$1:$BA$1,[1]Forwarkeys!$C$2:$BA$1000)),"-")</f>
        <v>-</v>
      </c>
      <c r="H127" s="32">
        <f>España!E127</f>
        <v>100.02</v>
      </c>
      <c r="I127" s="3">
        <f>[1]Aeropuerto!Z120</f>
        <v>0</v>
      </c>
      <c r="J127" s="3">
        <f>[1]Forwarkeys!BB69</f>
        <v>0</v>
      </c>
      <c r="K127" s="3"/>
      <c r="L127" s="3"/>
      <c r="M127" s="3"/>
      <c r="N127" s="3"/>
      <c r="O127" s="3"/>
      <c r="P127" s="3"/>
    </row>
    <row r="128" spans="1:16" x14ac:dyDescent="0.3">
      <c r="A128" s="2" t="str">
        <f>'Viajeros Hoteles y Apartamet'!A128</f>
        <v>2014</v>
      </c>
      <c r="B128" s="2" t="str">
        <f>'Viajeros Hoteles y Apartamet'!B128</f>
        <v>9</v>
      </c>
      <c r="C128" s="3">
        <f>'Viajeros Hoteles y Apartamet'!U128</f>
        <v>252434</v>
      </c>
      <c r="D128" s="3"/>
      <c r="E128" s="3"/>
      <c r="F128" s="3"/>
      <c r="G128" s="26" t="str" cm="1">
        <f t="array" ref="G128">IFERROR(_xlfn.XLOOKUP(transformación!$B119,[1]Forwarkeys!$B$2:$B$1000,_xlfn.XLOOKUP($C$1,[1]Forwarkeys!$C$1:$BA$1,[1]Forwarkeys!$C$2:$BA$1000)),"-")</f>
        <v>-</v>
      </c>
      <c r="H128" s="32">
        <f>España!E128</f>
        <v>101.04</v>
      </c>
      <c r="I128" s="3">
        <f>[1]Aeropuerto!Z121</f>
        <v>0</v>
      </c>
      <c r="J128" s="3">
        <f>[1]Forwarkeys!BB70</f>
        <v>0</v>
      </c>
      <c r="K128" s="3"/>
      <c r="L128" s="3"/>
      <c r="M128" s="3"/>
      <c r="N128" s="3"/>
      <c r="O128" s="3"/>
      <c r="P128" s="3"/>
    </row>
    <row r="129" spans="1:16" x14ac:dyDescent="0.3">
      <c r="A129" s="2" t="str">
        <f>'Viajeros Hoteles y Apartamet'!A129</f>
        <v>2014</v>
      </c>
      <c r="B129" s="2" t="str">
        <f>'Viajeros Hoteles y Apartamet'!B129</f>
        <v>10</v>
      </c>
      <c r="C129" s="3">
        <f>'Viajeros Hoteles y Apartamet'!U129</f>
        <v>196373</v>
      </c>
      <c r="D129" s="3"/>
      <c r="E129" s="3"/>
      <c r="F129" s="3"/>
      <c r="G129" s="26" t="str" cm="1">
        <f t="array" ref="G129">IFERROR(_xlfn.XLOOKUP(transformación!$B120,[1]Forwarkeys!$B$2:$B$1000,_xlfn.XLOOKUP($C$1,[1]Forwarkeys!$C$1:$BA$1,[1]Forwarkeys!$C$2:$BA$1000)),"-")</f>
        <v>-</v>
      </c>
      <c r="H129" s="32">
        <f>España!E129</f>
        <v>101.12</v>
      </c>
      <c r="I129" s="3">
        <f>[1]Aeropuerto!Z122</f>
        <v>0</v>
      </c>
      <c r="J129" s="3">
        <f>[1]Forwarkeys!BB71</f>
        <v>0</v>
      </c>
      <c r="K129" s="3"/>
      <c r="L129" s="3"/>
      <c r="M129" s="3"/>
      <c r="N129" s="3"/>
      <c r="O129" s="3"/>
      <c r="P129" s="3"/>
    </row>
    <row r="130" spans="1:16" x14ac:dyDescent="0.3">
      <c r="A130" s="2" t="str">
        <f>'Viajeros Hoteles y Apartamet'!A130</f>
        <v>2014</v>
      </c>
      <c r="B130" s="2" t="str">
        <f>'Viajeros Hoteles y Apartamet'!B130</f>
        <v>11</v>
      </c>
      <c r="C130" s="3">
        <f>'Viajeros Hoteles y Apartamet'!U130</f>
        <v>90237</v>
      </c>
      <c r="D130" s="3"/>
      <c r="E130" s="3"/>
      <c r="F130" s="3"/>
      <c r="G130" s="26" t="str" cm="1">
        <f t="array" ref="G130">IFERROR(_xlfn.XLOOKUP(transformación!$B121,[1]Forwarkeys!$B$2:$B$1000,_xlfn.XLOOKUP($C$1,[1]Forwarkeys!$C$1:$BA$1,[1]Forwarkeys!$C$2:$BA$1000)),"-")</f>
        <v>-</v>
      </c>
      <c r="H130" s="32">
        <f>España!E130</f>
        <v>100.88</v>
      </c>
      <c r="I130" s="3">
        <f>[1]Aeropuerto!Z123</f>
        <v>0</v>
      </c>
      <c r="J130" s="3">
        <f>[1]Forwarkeys!BB72</f>
        <v>0</v>
      </c>
      <c r="K130" s="3"/>
      <c r="L130" s="3"/>
      <c r="M130" s="3"/>
      <c r="N130" s="3"/>
      <c r="O130" s="3"/>
      <c r="P130" s="3"/>
    </row>
    <row r="131" spans="1:16" x14ac:dyDescent="0.3">
      <c r="A131" s="2" t="str">
        <f>'Viajeros Hoteles y Apartamet'!A131</f>
        <v>2014</v>
      </c>
      <c r="B131" s="2" t="str">
        <f>'Viajeros Hoteles y Apartamet'!B131</f>
        <v>12</v>
      </c>
      <c r="C131" s="3">
        <f>'Viajeros Hoteles y Apartamet'!U131</f>
        <v>79308</v>
      </c>
      <c r="D131" s="3"/>
      <c r="E131" s="3"/>
      <c r="F131" s="3"/>
      <c r="G131" s="26" t="str" cm="1">
        <f t="array" ref="G131">IFERROR(_xlfn.XLOOKUP(transformación!$B122,[1]Forwarkeys!$B$2:$B$1000,_xlfn.XLOOKUP($C$1,[1]Forwarkeys!$C$1:$BA$1,[1]Forwarkeys!$C$2:$BA$1000)),"-")</f>
        <v>-</v>
      </c>
      <c r="H131" s="32">
        <f>España!E131</f>
        <v>100.22</v>
      </c>
      <c r="I131" s="3">
        <f>[1]Aeropuerto!Z124</f>
        <v>0</v>
      </c>
      <c r="J131" s="3">
        <f>[1]Forwarkeys!BB73</f>
        <v>0</v>
      </c>
      <c r="K131" s="3"/>
      <c r="L131" s="3"/>
      <c r="M131" s="3"/>
      <c r="N131" s="3"/>
      <c r="O131" s="3"/>
      <c r="P131" s="3"/>
    </row>
    <row r="132" spans="1:16" x14ac:dyDescent="0.3">
      <c r="A132" s="2" t="str">
        <f>'Viajeros Hoteles y Apartamet'!A132</f>
        <v>2015</v>
      </c>
      <c r="B132" s="2" t="str">
        <f>'Viajeros Hoteles y Apartamet'!B132</f>
        <v>1</v>
      </c>
      <c r="C132" s="3">
        <f>'Viajeros Hoteles y Apartamet'!U132</f>
        <v>109210</v>
      </c>
      <c r="D132" s="3"/>
      <c r="E132" s="3"/>
      <c r="F132" s="3"/>
      <c r="G132" s="26" t="str" cm="1">
        <f t="array" ref="G132">IFERROR(_xlfn.XLOOKUP(transformación!$B123,[1]Forwarkeys!$B$2:$B$1000,_xlfn.XLOOKUP($C$1,[1]Forwarkeys!$C$1:$BA$1,[1]Forwarkeys!$C$2:$BA$1000)),"-")</f>
        <v>-</v>
      </c>
      <c r="H132" s="32">
        <f>España!E132</f>
        <v>98.04</v>
      </c>
      <c r="I132" s="3">
        <f>[1]Aeropuerto!Z125</f>
        <v>0</v>
      </c>
      <c r="J132" s="3">
        <f>[1]Forwarkeys!BB74</f>
        <v>0</v>
      </c>
      <c r="K132" s="3"/>
      <c r="L132" s="3"/>
      <c r="M132" s="3"/>
      <c r="N132" s="3"/>
      <c r="O132" s="3"/>
      <c r="P132" s="3"/>
    </row>
    <row r="133" spans="1:16" x14ac:dyDescent="0.3">
      <c r="A133" s="2" t="str">
        <f>'Viajeros Hoteles y Apartamet'!A133</f>
        <v>2015</v>
      </c>
      <c r="B133" s="2" t="str">
        <f>'Viajeros Hoteles y Apartamet'!B133</f>
        <v>2</v>
      </c>
      <c r="C133" s="3">
        <f>'Viajeros Hoteles y Apartamet'!U133</f>
        <v>117427</v>
      </c>
      <c r="D133" s="3"/>
      <c r="E133" s="3"/>
      <c r="F133" s="3"/>
      <c r="G133" s="26" t="str" cm="1">
        <f t="array" ref="G133">IFERROR(_xlfn.XLOOKUP(transformación!$B124,[1]Forwarkeys!$B$2:$B$1000,_xlfn.XLOOKUP($C$1,[1]Forwarkeys!$C$1:$BA$1,[1]Forwarkeys!$C$2:$BA$1000)),"-")</f>
        <v>-</v>
      </c>
      <c r="H133" s="32">
        <f>España!E133</f>
        <v>98.18</v>
      </c>
      <c r="I133" s="3">
        <f>[1]Aeropuerto!Z126</f>
        <v>0</v>
      </c>
      <c r="J133" s="3">
        <f>[1]Forwarkeys!BB75</f>
        <v>0</v>
      </c>
      <c r="K133" s="3"/>
      <c r="L133" s="3"/>
      <c r="M133" s="3"/>
      <c r="N133" s="3"/>
      <c r="O133" s="3"/>
      <c r="P133" s="3"/>
    </row>
    <row r="134" spans="1:16" x14ac:dyDescent="0.3">
      <c r="A134" s="2" t="str">
        <f>'Viajeros Hoteles y Apartamet'!A134</f>
        <v>2015</v>
      </c>
      <c r="B134" s="2" t="str">
        <f>'Viajeros Hoteles y Apartamet'!B134</f>
        <v>3</v>
      </c>
      <c r="C134" s="3">
        <f>'Viajeros Hoteles y Apartamet'!U134</f>
        <v>133692</v>
      </c>
      <c r="D134" s="3"/>
      <c r="E134" s="3"/>
      <c r="F134" s="3"/>
      <c r="G134" s="26" t="str" cm="1">
        <f t="array" ref="G134">IFERROR(_xlfn.XLOOKUP(transformación!$B125,[1]Forwarkeys!$B$2:$B$1000,_xlfn.XLOOKUP($C$1,[1]Forwarkeys!$C$1:$BA$1,[1]Forwarkeys!$C$2:$BA$1000)),"-")</f>
        <v>-</v>
      </c>
      <c r="H134" s="32">
        <f>España!E134</f>
        <v>100.15</v>
      </c>
      <c r="I134" s="3">
        <f>[1]Aeropuerto!Z127</f>
        <v>0</v>
      </c>
      <c r="J134" s="3">
        <f>[1]Forwarkeys!BB76</f>
        <v>0</v>
      </c>
      <c r="K134" s="3"/>
      <c r="L134" s="3"/>
      <c r="M134" s="3"/>
      <c r="N134" s="3"/>
      <c r="O134" s="3"/>
      <c r="P134" s="3"/>
    </row>
    <row r="135" spans="1:16" x14ac:dyDescent="0.3">
      <c r="A135" s="2" t="str">
        <f>'Viajeros Hoteles y Apartamet'!A135</f>
        <v>2015</v>
      </c>
      <c r="B135" s="2" t="str">
        <f>'Viajeros Hoteles y Apartamet'!B135</f>
        <v>4</v>
      </c>
      <c r="C135" s="3">
        <f>'Viajeros Hoteles y Apartamet'!U135</f>
        <v>170525</v>
      </c>
      <c r="D135" s="3"/>
      <c r="E135" s="3"/>
      <c r="F135" s="3"/>
      <c r="G135" s="26" t="str" cm="1">
        <f t="array" ref="G135">IFERROR(_xlfn.XLOOKUP(transformación!$B126,[1]Forwarkeys!$B$2:$B$1000,_xlfn.XLOOKUP($C$1,[1]Forwarkeys!$C$1:$BA$1,[1]Forwarkeys!$C$2:$BA$1000)),"-")</f>
        <v>-</v>
      </c>
      <c r="H135" s="32">
        <f>España!E135</f>
        <v>100.83</v>
      </c>
      <c r="I135" s="3">
        <f>[1]Aeropuerto!Z128</f>
        <v>0</v>
      </c>
      <c r="J135" s="3">
        <f>[1]Forwarkeys!BB77</f>
        <v>0</v>
      </c>
      <c r="K135" s="3"/>
      <c r="L135" s="3"/>
      <c r="M135" s="3"/>
      <c r="N135" s="3"/>
      <c r="O135" s="3"/>
      <c r="P135" s="3"/>
    </row>
    <row r="136" spans="1:16" x14ac:dyDescent="0.3">
      <c r="A136" s="2" t="str">
        <f>'Viajeros Hoteles y Apartamet'!A136</f>
        <v>2015</v>
      </c>
      <c r="B136" s="2" t="str">
        <f>'Viajeros Hoteles y Apartamet'!B136</f>
        <v>5</v>
      </c>
      <c r="C136" s="3">
        <f>'Viajeros Hoteles y Apartamet'!U136</f>
        <v>199570</v>
      </c>
      <c r="D136" s="3"/>
      <c r="E136" s="3"/>
      <c r="F136" s="3"/>
      <c r="G136" s="26" t="str" cm="1">
        <f t="array" ref="G136">IFERROR(_xlfn.XLOOKUP(transformación!$B127,[1]Forwarkeys!$B$2:$B$1000,_xlfn.XLOOKUP($C$1,[1]Forwarkeys!$C$1:$BA$1,[1]Forwarkeys!$C$2:$BA$1000)),"-")</f>
        <v>-</v>
      </c>
      <c r="H136" s="32">
        <f>España!E136</f>
        <v>101.27</v>
      </c>
      <c r="I136" s="3">
        <f>[1]Aeropuerto!Z129</f>
        <v>0</v>
      </c>
      <c r="J136" s="3">
        <f>[1]Forwarkeys!BB78</f>
        <v>0</v>
      </c>
      <c r="K136" s="3"/>
      <c r="L136" s="3"/>
      <c r="M136" s="3"/>
      <c r="N136" s="3"/>
      <c r="O136" s="3"/>
      <c r="P136" s="3"/>
    </row>
    <row r="137" spans="1:16" x14ac:dyDescent="0.3">
      <c r="A137" s="2" t="str">
        <f>'Viajeros Hoteles y Apartamet'!A137</f>
        <v>2015</v>
      </c>
      <c r="B137" s="2" t="str">
        <f>'Viajeros Hoteles y Apartamet'!B137</f>
        <v>6</v>
      </c>
      <c r="C137" s="3">
        <f>'Viajeros Hoteles y Apartamet'!U137</f>
        <v>216905</v>
      </c>
      <c r="D137" s="3"/>
      <c r="E137" s="3"/>
      <c r="F137" s="3"/>
      <c r="G137" s="26" t="str" cm="1">
        <f t="array" ref="G137">IFERROR(_xlfn.XLOOKUP(transformación!$B128,[1]Forwarkeys!$B$2:$B$1000,_xlfn.XLOOKUP($C$1,[1]Forwarkeys!$C$1:$BA$1,[1]Forwarkeys!$C$2:$BA$1000)),"-")</f>
        <v>-</v>
      </c>
      <c r="H137" s="32">
        <f>España!E137</f>
        <v>101.46</v>
      </c>
      <c r="I137" s="3">
        <f>[1]Aeropuerto!Z130</f>
        <v>0</v>
      </c>
      <c r="J137" s="3">
        <f>[1]Forwarkeys!BB79</f>
        <v>0</v>
      </c>
      <c r="K137" s="3"/>
      <c r="L137" s="3"/>
      <c r="M137" s="3"/>
      <c r="N137" s="3"/>
      <c r="O137" s="3"/>
      <c r="P137" s="3"/>
    </row>
    <row r="138" spans="1:16" x14ac:dyDescent="0.3">
      <c r="A138" s="2" t="str">
        <f>'Viajeros Hoteles y Apartamet'!A138</f>
        <v>2015</v>
      </c>
      <c r="B138" s="2" t="str">
        <f>'Viajeros Hoteles y Apartamet'!B138</f>
        <v>7</v>
      </c>
      <c r="C138" s="3">
        <f>'Viajeros Hoteles y Apartamet'!U138</f>
        <v>297576</v>
      </c>
      <c r="D138" s="3"/>
      <c r="E138" s="3"/>
      <c r="F138" s="3"/>
      <c r="G138" s="26" t="str" cm="1">
        <f t="array" ref="G138">IFERROR(_xlfn.XLOOKUP(transformación!$B129,[1]Forwarkeys!$B$2:$B$1000,_xlfn.XLOOKUP($C$1,[1]Forwarkeys!$C$1:$BA$1,[1]Forwarkeys!$C$2:$BA$1000)),"-")</f>
        <v>-</v>
      </c>
      <c r="H138" s="32">
        <f>España!E138</f>
        <v>99.9</v>
      </c>
      <c r="I138" s="3">
        <f>[1]Aeropuerto!Z131</f>
        <v>0</v>
      </c>
      <c r="J138" s="3">
        <f>[1]Forwarkeys!BB80</f>
        <v>0</v>
      </c>
      <c r="K138" s="3"/>
      <c r="L138" s="3"/>
      <c r="M138" s="3"/>
      <c r="N138" s="3"/>
      <c r="O138" s="3"/>
      <c r="P138" s="3"/>
    </row>
    <row r="139" spans="1:16" x14ac:dyDescent="0.3">
      <c r="A139" s="2" t="str">
        <f>'Viajeros Hoteles y Apartamet'!A139</f>
        <v>2015</v>
      </c>
      <c r="B139" s="2" t="str">
        <f>'Viajeros Hoteles y Apartamet'!B139</f>
        <v>8</v>
      </c>
      <c r="C139" s="3">
        <f>'Viajeros Hoteles y Apartamet'!U139</f>
        <v>382910</v>
      </c>
      <c r="D139" s="3"/>
      <c r="E139" s="3"/>
      <c r="F139" s="3"/>
      <c r="G139" s="26" t="str" cm="1">
        <f t="array" ref="G139">IFERROR(_xlfn.XLOOKUP(transformación!$B130,[1]Forwarkeys!$B$2:$B$1000,_xlfn.XLOOKUP($C$1,[1]Forwarkeys!$C$1:$BA$1,[1]Forwarkeys!$C$2:$BA$1000)),"-")</f>
        <v>-</v>
      </c>
      <c r="H139" s="32">
        <f>España!E139</f>
        <v>99.5</v>
      </c>
      <c r="I139" s="3">
        <f>[1]Aeropuerto!Z132</f>
        <v>0</v>
      </c>
      <c r="J139" s="3">
        <f>[1]Forwarkeys!BB81</f>
        <v>0</v>
      </c>
      <c r="K139" s="3"/>
      <c r="L139" s="3"/>
      <c r="M139" s="3"/>
      <c r="N139" s="3"/>
      <c r="O139" s="3"/>
      <c r="P139" s="3"/>
    </row>
    <row r="140" spans="1:16" x14ac:dyDescent="0.3">
      <c r="A140" s="2" t="str">
        <f>'Viajeros Hoteles y Apartamet'!A140</f>
        <v>2015</v>
      </c>
      <c r="B140" s="2" t="str">
        <f>'Viajeros Hoteles y Apartamet'!B140</f>
        <v>9</v>
      </c>
      <c r="C140" s="3">
        <f>'Viajeros Hoteles y Apartamet'!U140</f>
        <v>249510</v>
      </c>
      <c r="D140" s="3"/>
      <c r="E140" s="3"/>
      <c r="F140" s="3"/>
      <c r="G140" s="26" t="str" cm="1">
        <f t="array" ref="G140">IFERROR(_xlfn.XLOOKUP(transformación!$B131,[1]Forwarkeys!$B$2:$B$1000,_xlfn.XLOOKUP($C$1,[1]Forwarkeys!$C$1:$BA$1,[1]Forwarkeys!$C$2:$BA$1000)),"-")</f>
        <v>-</v>
      </c>
      <c r="H140" s="32">
        <f>España!E140</f>
        <v>99.9</v>
      </c>
      <c r="I140" s="3">
        <f>[1]Aeropuerto!Z133</f>
        <v>0</v>
      </c>
      <c r="J140" s="3">
        <f>[1]Forwarkeys!BB82</f>
        <v>0</v>
      </c>
      <c r="K140" s="3"/>
      <c r="L140" s="3"/>
      <c r="M140" s="3"/>
      <c r="N140" s="3"/>
      <c r="O140" s="3"/>
      <c r="P140" s="3"/>
    </row>
    <row r="141" spans="1:16" x14ac:dyDescent="0.3">
      <c r="A141" s="2" t="str">
        <f>'Viajeros Hoteles y Apartamet'!A141</f>
        <v>2015</v>
      </c>
      <c r="B141" s="2" t="str">
        <f>'Viajeros Hoteles y Apartamet'!B141</f>
        <v>10</v>
      </c>
      <c r="C141" s="3">
        <f>'Viajeros Hoteles y Apartamet'!U141</f>
        <v>213470</v>
      </c>
      <c r="D141" s="3"/>
      <c r="E141" s="3"/>
      <c r="F141" s="3"/>
      <c r="G141" s="26" t="str" cm="1">
        <f t="array" ref="G141">IFERROR(_xlfn.XLOOKUP(transformación!$B132,[1]Forwarkeys!$B$2:$B$1000,_xlfn.XLOOKUP($C$1,[1]Forwarkeys!$C$1:$BA$1,[1]Forwarkeys!$C$2:$BA$1000)),"-")</f>
        <v>-</v>
      </c>
      <c r="H141" s="32">
        <f>España!E141</f>
        <v>100.21</v>
      </c>
      <c r="I141" s="3">
        <f>[1]Aeropuerto!Z134</f>
        <v>0</v>
      </c>
      <c r="J141" s="3">
        <f>[1]Forwarkeys!BB83</f>
        <v>0</v>
      </c>
      <c r="K141" s="3"/>
      <c r="L141" s="3"/>
      <c r="M141" s="3"/>
      <c r="N141" s="3"/>
      <c r="O141" s="3"/>
      <c r="P141" s="3"/>
    </row>
    <row r="142" spans="1:16" x14ac:dyDescent="0.3">
      <c r="A142" s="2" t="str">
        <f>'Viajeros Hoteles y Apartamet'!A142</f>
        <v>2015</v>
      </c>
      <c r="B142" s="2" t="str">
        <f>'Viajeros Hoteles y Apartamet'!B142</f>
        <v>11</v>
      </c>
      <c r="C142" s="3">
        <f>'Viajeros Hoteles y Apartamet'!U142</f>
        <v>45206</v>
      </c>
      <c r="D142" s="3"/>
      <c r="E142" s="3"/>
      <c r="F142" s="3"/>
      <c r="G142" s="26" t="str" cm="1">
        <f t="array" ref="G142">IFERROR(_xlfn.XLOOKUP(transformación!$B133,[1]Forwarkeys!$B$2:$B$1000,_xlfn.XLOOKUP($C$1,[1]Forwarkeys!$C$1:$BA$1,[1]Forwarkeys!$C$2:$BA$1000)),"-")</f>
        <v>-</v>
      </c>
      <c r="H142" s="32">
        <f>España!E142</f>
        <v>100.47</v>
      </c>
      <c r="I142" s="3">
        <f>[1]Aeropuerto!Z135</f>
        <v>0</v>
      </c>
      <c r="J142" s="3">
        <f>[1]Forwarkeys!BB84</f>
        <v>0</v>
      </c>
      <c r="K142" s="3"/>
      <c r="L142" s="3"/>
      <c r="M142" s="3"/>
      <c r="N142" s="3"/>
      <c r="O142" s="3"/>
      <c r="P142" s="3"/>
    </row>
    <row r="143" spans="1:16" x14ac:dyDescent="0.3">
      <c r="A143" s="2" t="str">
        <f>'Viajeros Hoteles y Apartamet'!A143</f>
        <v>2015</v>
      </c>
      <c r="B143" s="2" t="str">
        <f>'Viajeros Hoteles y Apartamet'!B143</f>
        <v>12</v>
      </c>
      <c r="C143" s="3">
        <f>'Viajeros Hoteles y Apartamet'!U143</f>
        <v>94189</v>
      </c>
      <c r="D143" s="3"/>
      <c r="E143" s="3"/>
      <c r="F143" s="3"/>
      <c r="G143" s="26" t="str" cm="1">
        <f t="array" ref="G143">IFERROR(_xlfn.XLOOKUP(transformación!$B134,[1]Forwarkeys!$B$2:$B$1000,_xlfn.XLOOKUP($C$1,[1]Forwarkeys!$C$1:$BA$1,[1]Forwarkeys!$C$2:$BA$1000)),"-")</f>
        <v>-</v>
      </c>
      <c r="H143" s="32">
        <f>España!E143</f>
        <v>100.09</v>
      </c>
      <c r="I143" s="3">
        <f>[1]Aeropuerto!Z136</f>
        <v>0</v>
      </c>
      <c r="J143" s="3">
        <f>[1]Forwarkeys!BB85</f>
        <v>0</v>
      </c>
      <c r="K143" s="3"/>
      <c r="L143" s="3"/>
      <c r="M143" s="3"/>
      <c r="N143" s="3"/>
      <c r="O143" s="3"/>
      <c r="P143" s="3"/>
    </row>
    <row r="144" spans="1:16" x14ac:dyDescent="0.3">
      <c r="A144" s="2" t="str">
        <f>'Viajeros Hoteles y Apartamet'!A144</f>
        <v>2016</v>
      </c>
      <c r="B144" s="2" t="str">
        <f>'Viajeros Hoteles y Apartamet'!B144</f>
        <v>1</v>
      </c>
      <c r="C144" s="3">
        <f>'Viajeros Hoteles y Apartamet'!U144</f>
        <v>132291</v>
      </c>
      <c r="D144" s="3"/>
      <c r="E144" s="3"/>
      <c r="F144" s="3"/>
      <c r="G144" s="26" t="str" cm="1">
        <f t="array" ref="G144">IFERROR(_xlfn.XLOOKUP(transformación!$B135,[1]Forwarkeys!$B$2:$B$1000,_xlfn.XLOOKUP($C$1,[1]Forwarkeys!$C$1:$BA$1,[1]Forwarkeys!$C$2:$BA$1000)),"-")</f>
        <v>-</v>
      </c>
      <c r="H144" s="32">
        <f>España!E144</f>
        <v>97.63</v>
      </c>
      <c r="I144" s="3">
        <f>[1]Aeropuerto!Z137</f>
        <v>0</v>
      </c>
      <c r="J144" s="3">
        <f>[1]Forwarkeys!BB86</f>
        <v>0</v>
      </c>
      <c r="K144" s="3"/>
      <c r="L144" s="3"/>
      <c r="M144" s="3"/>
      <c r="N144" s="3"/>
      <c r="O144" s="3"/>
      <c r="P144" s="3"/>
    </row>
    <row r="145" spans="1:16" x14ac:dyDescent="0.3">
      <c r="A145" s="2" t="str">
        <f>'Viajeros Hoteles y Apartamet'!A145</f>
        <v>2016</v>
      </c>
      <c r="B145" s="2" t="str">
        <f>'Viajeros Hoteles y Apartamet'!B145</f>
        <v>2</v>
      </c>
      <c r="C145" s="3">
        <f>'Viajeros Hoteles y Apartamet'!U145</f>
        <v>155139</v>
      </c>
      <c r="D145" s="3"/>
      <c r="E145" s="3"/>
      <c r="F145" s="3"/>
      <c r="G145" s="26" t="str" cm="1">
        <f t="array" ref="G145">IFERROR(_xlfn.XLOOKUP(transformación!$B136,[1]Forwarkeys!$B$2:$B$1000,_xlfn.XLOOKUP($C$1,[1]Forwarkeys!$C$1:$BA$1,[1]Forwarkeys!$C$2:$BA$1000)),"-")</f>
        <v>-</v>
      </c>
      <c r="H145" s="32">
        <f>España!E145</f>
        <v>97.21</v>
      </c>
      <c r="I145" s="3">
        <f>[1]Aeropuerto!Z138</f>
        <v>0</v>
      </c>
      <c r="J145" s="3">
        <f>[1]Forwarkeys!BB87</f>
        <v>0</v>
      </c>
      <c r="K145" s="3"/>
      <c r="L145" s="3"/>
      <c r="M145" s="3"/>
      <c r="N145" s="3"/>
      <c r="O145" s="3"/>
      <c r="P145" s="3"/>
    </row>
    <row r="146" spans="1:16" x14ac:dyDescent="0.3">
      <c r="A146" s="2" t="str">
        <f>'Viajeros Hoteles y Apartamet'!A146</f>
        <v>2016</v>
      </c>
      <c r="B146" s="2" t="str">
        <f>'Viajeros Hoteles y Apartamet'!B146</f>
        <v>3</v>
      </c>
      <c r="C146" s="3">
        <f>'Viajeros Hoteles y Apartamet'!U146</f>
        <v>160767</v>
      </c>
      <c r="D146" s="3"/>
      <c r="E146" s="3"/>
      <c r="F146" s="3"/>
      <c r="G146" s="26" t="str" cm="1">
        <f t="array" ref="G146">IFERROR(_xlfn.XLOOKUP(transformación!$B137,[1]Forwarkeys!$B$2:$B$1000,_xlfn.XLOOKUP($C$1,[1]Forwarkeys!$C$1:$BA$1,[1]Forwarkeys!$C$2:$BA$1000)),"-")</f>
        <v>-</v>
      </c>
      <c r="H146" s="32">
        <f>España!E146</f>
        <v>99.16</v>
      </c>
      <c r="I146" s="3">
        <f>[1]Aeropuerto!Z139</f>
        <v>0</v>
      </c>
      <c r="J146" s="3">
        <f>[1]Forwarkeys!BB88</f>
        <v>0</v>
      </c>
      <c r="K146" s="3"/>
      <c r="L146" s="3"/>
      <c r="M146" s="3"/>
      <c r="N146" s="3"/>
      <c r="O146" s="3"/>
      <c r="P146" s="3"/>
    </row>
    <row r="147" spans="1:16" x14ac:dyDescent="0.3">
      <c r="A147" s="2" t="str">
        <f>'Viajeros Hoteles y Apartamet'!A147</f>
        <v>2016</v>
      </c>
      <c r="B147" s="2" t="str">
        <f>'Viajeros Hoteles y Apartamet'!B147</f>
        <v>4</v>
      </c>
      <c r="C147" s="3">
        <f>'Viajeros Hoteles y Apartamet'!U147</f>
        <v>192035</v>
      </c>
      <c r="D147" s="3"/>
      <c r="E147" s="3"/>
      <c r="F147" s="3"/>
      <c r="G147" s="26" t="str" cm="1">
        <f t="array" ref="G147">IFERROR(_xlfn.XLOOKUP(transformación!$B138,[1]Forwarkeys!$B$2:$B$1000,_xlfn.XLOOKUP($C$1,[1]Forwarkeys!$C$1:$BA$1,[1]Forwarkeys!$C$2:$BA$1000)),"-")</f>
        <v>-</v>
      </c>
      <c r="H147" s="32">
        <f>España!E147</f>
        <v>99.65</v>
      </c>
      <c r="I147" s="3">
        <f>[1]Aeropuerto!Z140</f>
        <v>0</v>
      </c>
      <c r="J147" s="3">
        <f>[1]Forwarkeys!BB89</f>
        <v>0</v>
      </c>
      <c r="K147" s="3"/>
      <c r="L147" s="3"/>
      <c r="M147" s="3"/>
      <c r="N147" s="3"/>
      <c r="O147" s="3"/>
      <c r="P147" s="3"/>
    </row>
    <row r="148" spans="1:16" x14ac:dyDescent="0.3">
      <c r="A148" s="2" t="str">
        <f>'Viajeros Hoteles y Apartamet'!A148</f>
        <v>2016</v>
      </c>
      <c r="B148" s="2" t="str">
        <f>'Viajeros Hoteles y Apartamet'!B148</f>
        <v>5</v>
      </c>
      <c r="C148" s="3">
        <f>'Viajeros Hoteles y Apartamet'!U148</f>
        <v>227826</v>
      </c>
      <c r="D148" s="3"/>
      <c r="E148" s="3"/>
      <c r="F148" s="3"/>
      <c r="G148" s="26" t="str" cm="1">
        <f t="array" ref="G148">IFERROR(_xlfn.XLOOKUP(transformación!$B139,[1]Forwarkeys!$B$2:$B$1000,_xlfn.XLOOKUP($C$1,[1]Forwarkeys!$C$1:$BA$1,[1]Forwarkeys!$C$2:$BA$1000)),"-")</f>
        <v>-</v>
      </c>
      <c r="H148" s="32">
        <f>España!E148</f>
        <v>100.17</v>
      </c>
      <c r="I148" s="3">
        <f>[1]Aeropuerto!Z141</f>
        <v>0</v>
      </c>
      <c r="J148" s="3">
        <f>[1]Forwarkeys!BB90</f>
        <v>0</v>
      </c>
      <c r="K148" s="3"/>
      <c r="L148" s="3"/>
      <c r="M148" s="3"/>
      <c r="N148" s="3"/>
      <c r="O148" s="3"/>
      <c r="P148" s="3"/>
    </row>
    <row r="149" spans="1:16" x14ac:dyDescent="0.3">
      <c r="A149" s="2" t="str">
        <f>'Viajeros Hoteles y Apartamet'!A149</f>
        <v>2016</v>
      </c>
      <c r="B149" s="2" t="str">
        <f>'Viajeros Hoteles y Apartamet'!B149</f>
        <v>6</v>
      </c>
      <c r="C149" s="3">
        <f>'Viajeros Hoteles y Apartamet'!U149</f>
        <v>215393</v>
      </c>
      <c r="D149" s="3"/>
      <c r="E149" s="3"/>
      <c r="F149" s="3"/>
      <c r="G149" s="26" t="str" cm="1">
        <f t="array" ref="G149">IFERROR(_xlfn.XLOOKUP(transformación!$B140,[1]Forwarkeys!$B$2:$B$1000,_xlfn.XLOOKUP($C$1,[1]Forwarkeys!$C$1:$BA$1,[1]Forwarkeys!$C$2:$BA$1000)),"-")</f>
        <v>-</v>
      </c>
      <c r="H149" s="32">
        <f>España!E149</f>
        <v>100.59</v>
      </c>
      <c r="I149" s="3">
        <f>[1]Aeropuerto!Z142</f>
        <v>0</v>
      </c>
      <c r="J149" s="3">
        <f>[1]Forwarkeys!BB91</f>
        <v>0</v>
      </c>
      <c r="K149" s="3"/>
      <c r="L149" s="3"/>
      <c r="M149" s="3"/>
      <c r="N149" s="3"/>
      <c r="O149" s="3"/>
      <c r="P149" s="3"/>
    </row>
    <row r="150" spans="1:16" x14ac:dyDescent="0.3">
      <c r="A150" s="2" t="str">
        <f>'Viajeros Hoteles y Apartamet'!A150</f>
        <v>2016</v>
      </c>
      <c r="B150" s="2" t="str">
        <f>'Viajeros Hoteles y Apartamet'!B150</f>
        <v>7</v>
      </c>
      <c r="C150" s="3">
        <f>'Viajeros Hoteles y Apartamet'!U150</f>
        <v>330940</v>
      </c>
      <c r="D150" s="3"/>
      <c r="E150" s="3"/>
      <c r="F150" s="3"/>
      <c r="G150" s="26" t="str" cm="1">
        <f t="array" ref="G150">IFERROR(_xlfn.XLOOKUP(transformación!$B141,[1]Forwarkeys!$B$2:$B$1000,_xlfn.XLOOKUP($C$1,[1]Forwarkeys!$C$1:$BA$1,[1]Forwarkeys!$C$2:$BA$1000)),"-")</f>
        <v>-</v>
      </c>
      <c r="H150" s="32">
        <f>España!E150</f>
        <v>99.25</v>
      </c>
      <c r="I150" s="3">
        <f>[1]Aeropuerto!Z143</f>
        <v>0</v>
      </c>
      <c r="J150" s="3">
        <f>[1]Forwarkeys!BB92</f>
        <v>0</v>
      </c>
      <c r="K150" s="3"/>
      <c r="L150" s="3"/>
      <c r="M150" s="3"/>
      <c r="N150" s="3"/>
      <c r="O150" s="3"/>
      <c r="P150" s="3"/>
    </row>
    <row r="151" spans="1:16" x14ac:dyDescent="0.3">
      <c r="A151" s="2" t="str">
        <f>'Viajeros Hoteles y Apartamet'!A151</f>
        <v>2016</v>
      </c>
      <c r="B151" s="2" t="str">
        <f>'Viajeros Hoteles y Apartamet'!B151</f>
        <v>8</v>
      </c>
      <c r="C151" s="3">
        <f>'Viajeros Hoteles y Apartamet'!U151</f>
        <v>378601</v>
      </c>
      <c r="D151" s="3"/>
      <c r="E151" s="3"/>
      <c r="F151" s="3"/>
      <c r="G151" s="26" t="str" cm="1">
        <f t="array" ref="G151">IFERROR(_xlfn.XLOOKUP(transformación!$B142,[1]Forwarkeys!$B$2:$B$1000,_xlfn.XLOOKUP($C$1,[1]Forwarkeys!$C$1:$BA$1,[1]Forwarkeys!$C$2:$BA$1000)),"-")</f>
        <v>-</v>
      </c>
      <c r="H151" s="32">
        <f>España!E151</f>
        <v>99.21</v>
      </c>
      <c r="I151" s="3">
        <f>[1]Aeropuerto!Z144</f>
        <v>0</v>
      </c>
      <c r="J151" s="3">
        <f>[1]Forwarkeys!BB93</f>
        <v>0</v>
      </c>
      <c r="K151" s="3"/>
      <c r="L151" s="3"/>
      <c r="M151" s="3"/>
      <c r="N151" s="3"/>
      <c r="O151" s="3"/>
      <c r="P151" s="3"/>
    </row>
    <row r="152" spans="1:16" x14ac:dyDescent="0.3">
      <c r="A152" s="2" t="str">
        <f>'Viajeros Hoteles y Apartamet'!A152</f>
        <v>2016</v>
      </c>
      <c r="B152" s="2" t="str">
        <f>'Viajeros Hoteles y Apartamet'!B152</f>
        <v>9</v>
      </c>
      <c r="C152" s="3">
        <f>'Viajeros Hoteles y Apartamet'!U152</f>
        <v>282944</v>
      </c>
      <c r="D152" s="3"/>
      <c r="E152" s="3"/>
      <c r="F152" s="3"/>
      <c r="G152" s="26" t="str" cm="1">
        <f t="array" ref="G152">IFERROR(_xlfn.XLOOKUP(transformación!$B143,[1]Forwarkeys!$B$2:$B$1000,_xlfn.XLOOKUP($C$1,[1]Forwarkeys!$C$1:$BA$1,[1]Forwarkeys!$C$2:$BA$1000)),"-")</f>
        <v>-</v>
      </c>
      <c r="H152" s="32">
        <f>España!E152</f>
        <v>99.93</v>
      </c>
      <c r="I152" s="3">
        <f>[1]Aeropuerto!Z145</f>
        <v>0</v>
      </c>
      <c r="J152" s="3">
        <f>[1]Forwarkeys!BB94</f>
        <v>0</v>
      </c>
      <c r="K152" s="3"/>
      <c r="L152" s="3"/>
      <c r="M152" s="3"/>
      <c r="N152" s="3"/>
      <c r="O152" s="3"/>
      <c r="P152" s="3"/>
    </row>
    <row r="153" spans="1:16" x14ac:dyDescent="0.3">
      <c r="A153" s="2" t="str">
        <f>'Viajeros Hoteles y Apartamet'!A153</f>
        <v>2016</v>
      </c>
      <c r="B153" s="2" t="str">
        <f>'Viajeros Hoteles y Apartamet'!B153</f>
        <v>10</v>
      </c>
      <c r="C153" s="3">
        <f>'Viajeros Hoteles y Apartamet'!U153</f>
        <v>231942</v>
      </c>
      <c r="D153" s="3"/>
      <c r="E153" s="3"/>
      <c r="F153" s="3"/>
      <c r="G153" s="26" t="str" cm="1">
        <f t="array" ref="G153">IFERROR(_xlfn.XLOOKUP(transformación!$B144,[1]Forwarkeys!$B$2:$B$1000,_xlfn.XLOOKUP($C$1,[1]Forwarkeys!$C$1:$BA$1,[1]Forwarkeys!$C$2:$BA$1000)),"-")</f>
        <v>-</v>
      </c>
      <c r="H153" s="32">
        <f>España!E153</f>
        <v>100.71</v>
      </c>
      <c r="I153" s="3">
        <f>[1]Aeropuerto!Z146</f>
        <v>0</v>
      </c>
      <c r="J153" s="3">
        <f>[1]Forwarkeys!BB95</f>
        <v>0</v>
      </c>
      <c r="K153" s="3"/>
      <c r="L153" s="3"/>
      <c r="M153" s="3"/>
      <c r="N153" s="3"/>
      <c r="O153" s="3"/>
      <c r="P153" s="3"/>
    </row>
    <row r="154" spans="1:16" x14ac:dyDescent="0.3">
      <c r="A154" s="2" t="str">
        <f>'Viajeros Hoteles y Apartamet'!A154</f>
        <v>2016</v>
      </c>
      <c r="B154" s="2" t="str">
        <f>'Viajeros Hoteles y Apartamet'!B154</f>
        <v>11</v>
      </c>
      <c r="C154" s="3">
        <f>'Viajeros Hoteles y Apartamet'!U154</f>
        <v>109243</v>
      </c>
      <c r="D154" s="3"/>
      <c r="E154" s="3"/>
      <c r="F154" s="3"/>
      <c r="G154" s="26" t="str" cm="1">
        <f t="array" ref="G154">IFERROR(_xlfn.XLOOKUP(transformación!$B145,[1]Forwarkeys!$B$2:$B$1000,_xlfn.XLOOKUP($C$1,[1]Forwarkeys!$C$1:$BA$1,[1]Forwarkeys!$C$2:$BA$1000)),"-")</f>
        <v>-</v>
      </c>
      <c r="H154" s="32">
        <f>España!E154</f>
        <v>100.95</v>
      </c>
      <c r="I154" s="3">
        <f>[1]Aeropuerto!Z147</f>
        <v>0</v>
      </c>
      <c r="J154" s="3">
        <f>[1]Forwarkeys!BB96</f>
        <v>0</v>
      </c>
      <c r="K154" s="3"/>
      <c r="L154" s="3"/>
      <c r="M154" s="3"/>
      <c r="N154" s="3"/>
      <c r="O154" s="3"/>
      <c r="P154" s="3"/>
    </row>
    <row r="155" spans="1:16" x14ac:dyDescent="0.3">
      <c r="A155" s="2" t="str">
        <f>'Viajeros Hoteles y Apartamet'!A155</f>
        <v>2016</v>
      </c>
      <c r="B155" s="2" t="str">
        <f>'Viajeros Hoteles y Apartamet'!B155</f>
        <v>12</v>
      </c>
      <c r="C155" s="3">
        <f>'Viajeros Hoteles y Apartamet'!U155</f>
        <v>105349</v>
      </c>
      <c r="D155" s="3"/>
      <c r="E155" s="3"/>
      <c r="F155" s="3"/>
      <c r="G155" s="26" t="str" cm="1">
        <f t="array" ref="G155">IFERROR(_xlfn.XLOOKUP(transformación!$B146,[1]Forwarkeys!$B$2:$B$1000,_xlfn.XLOOKUP($C$1,[1]Forwarkeys!$C$1:$BA$1,[1]Forwarkeys!$C$2:$BA$1000)),"-")</f>
        <v>-</v>
      </c>
      <c r="H155" s="32">
        <f>España!E155</f>
        <v>101.5</v>
      </c>
      <c r="I155" s="3">
        <f>[1]Aeropuerto!Z148</f>
        <v>0</v>
      </c>
      <c r="J155" s="3">
        <f>[1]Forwarkeys!BB97</f>
        <v>0</v>
      </c>
      <c r="K155" s="3"/>
      <c r="L155" s="3"/>
      <c r="M155" s="3"/>
      <c r="N155" s="3"/>
      <c r="O155" s="3"/>
      <c r="P155" s="3"/>
    </row>
    <row r="156" spans="1:16" x14ac:dyDescent="0.3">
      <c r="A156" s="2" t="str">
        <f>'Viajeros Hoteles y Apartamet'!A156</f>
        <v>2017</v>
      </c>
      <c r="B156" s="2" t="str">
        <f>'Viajeros Hoteles y Apartamet'!B156</f>
        <v>1</v>
      </c>
      <c r="C156" s="3">
        <f>'Viajeros Hoteles y Apartamet'!U156</f>
        <v>143515</v>
      </c>
      <c r="D156" s="3"/>
      <c r="E156" s="3"/>
      <c r="F156" s="3"/>
      <c r="G156" s="26" t="str" cm="1">
        <f t="array" ref="G156">IFERROR(_xlfn.XLOOKUP(transformación!$B147,[1]Forwarkeys!$B$2:$B$1000,_xlfn.XLOOKUP($C$1,[1]Forwarkeys!$C$1:$BA$1,[1]Forwarkeys!$C$2:$BA$1000)),"-")</f>
        <v>-</v>
      </c>
      <c r="H156" s="32">
        <f>España!E156</f>
        <v>100.5</v>
      </c>
      <c r="I156" s="3">
        <f>[1]Aeropuerto!Z149</f>
        <v>0</v>
      </c>
      <c r="J156" s="3">
        <f>[1]Forwarkeys!BB98</f>
        <v>0</v>
      </c>
      <c r="K156" s="3"/>
      <c r="L156" s="3"/>
      <c r="M156" s="3"/>
      <c r="N156" s="3"/>
      <c r="O156" s="3"/>
      <c r="P156" s="3"/>
    </row>
    <row r="157" spans="1:16" x14ac:dyDescent="0.3">
      <c r="A157" s="2" t="str">
        <f>'Viajeros Hoteles y Apartamet'!A157</f>
        <v>2017</v>
      </c>
      <c r="B157" s="2" t="str">
        <f>'Viajeros Hoteles y Apartamet'!B157</f>
        <v>2</v>
      </c>
      <c r="C157" s="3">
        <f>'Viajeros Hoteles y Apartamet'!U157</f>
        <v>170408</v>
      </c>
      <c r="D157" s="3"/>
      <c r="E157" s="3"/>
      <c r="F157" s="3"/>
      <c r="G157" s="26" t="str" cm="1">
        <f t="array" ref="G157">IFERROR(_xlfn.XLOOKUP(transformación!$B148,[1]Forwarkeys!$B$2:$B$1000,_xlfn.XLOOKUP($C$1,[1]Forwarkeys!$C$1:$BA$1,[1]Forwarkeys!$C$2:$BA$1000)),"-")</f>
        <v>-</v>
      </c>
      <c r="H157" s="32">
        <f>España!E157</f>
        <v>100.16</v>
      </c>
      <c r="I157" s="3">
        <f>[1]Aeropuerto!Z150</f>
        <v>0</v>
      </c>
      <c r="J157" s="3">
        <f>[1]Forwarkeys!BB99</f>
        <v>0</v>
      </c>
      <c r="K157" s="3"/>
      <c r="L157" s="3"/>
      <c r="M157" s="3"/>
      <c r="N157" s="3"/>
      <c r="O157" s="3"/>
      <c r="P157" s="3"/>
    </row>
    <row r="158" spans="1:16" x14ac:dyDescent="0.3">
      <c r="A158" s="2" t="str">
        <f>'Viajeros Hoteles y Apartamet'!A158</f>
        <v>2017</v>
      </c>
      <c r="B158" s="2" t="str">
        <f>'Viajeros Hoteles y Apartamet'!B158</f>
        <v>3</v>
      </c>
      <c r="C158" s="3">
        <f>'Viajeros Hoteles y Apartamet'!U158</f>
        <v>190310</v>
      </c>
      <c r="D158" s="3"/>
      <c r="E158" s="3"/>
      <c r="F158" s="3"/>
      <c r="G158" s="26" t="str" cm="1">
        <f t="array" ref="G158">IFERROR(_xlfn.XLOOKUP(transformación!$B149,[1]Forwarkeys!$B$2:$B$1000,_xlfn.XLOOKUP($C$1,[1]Forwarkeys!$C$1:$BA$1,[1]Forwarkeys!$C$2:$BA$1000)),"-")</f>
        <v>-</v>
      </c>
      <c r="H158" s="32">
        <f>España!E158</f>
        <v>101.29</v>
      </c>
      <c r="I158" s="3">
        <f>[1]Aeropuerto!Z151</f>
        <v>0</v>
      </c>
      <c r="J158" s="3">
        <f>[1]Forwarkeys!BB100</f>
        <v>0</v>
      </c>
      <c r="K158" s="3"/>
      <c r="L158" s="3"/>
      <c r="M158" s="3"/>
      <c r="N158" s="3"/>
      <c r="O158" s="3"/>
      <c r="P158" s="3"/>
    </row>
    <row r="159" spans="1:16" x14ac:dyDescent="0.3">
      <c r="A159" s="2" t="str">
        <f>'Viajeros Hoteles y Apartamet'!A159</f>
        <v>2017</v>
      </c>
      <c r="B159" s="2" t="str">
        <f>'Viajeros Hoteles y Apartamet'!B159</f>
        <v>4</v>
      </c>
      <c r="C159" s="3">
        <f>'Viajeros Hoteles y Apartamet'!U159</f>
        <v>226149</v>
      </c>
      <c r="D159" s="3"/>
      <c r="E159" s="3"/>
      <c r="F159" s="3"/>
      <c r="G159" s="26" t="str" cm="1">
        <f t="array" ref="G159">IFERROR(_xlfn.XLOOKUP(transformación!$B150,[1]Forwarkeys!$B$2:$B$1000,_xlfn.XLOOKUP($C$1,[1]Forwarkeys!$C$1:$BA$1,[1]Forwarkeys!$C$2:$BA$1000)),"-")</f>
        <v>-</v>
      </c>
      <c r="H159" s="32">
        <f>España!E159</f>
        <v>102.21</v>
      </c>
      <c r="I159" s="3">
        <f>[1]Aeropuerto!Z152</f>
        <v>0</v>
      </c>
      <c r="J159" s="3">
        <f>[1]Forwarkeys!BB101</f>
        <v>0</v>
      </c>
      <c r="K159" s="3"/>
      <c r="L159" s="3"/>
      <c r="M159" s="3"/>
      <c r="N159" s="3"/>
      <c r="O159" s="3"/>
      <c r="P159" s="3"/>
    </row>
    <row r="160" spans="1:16" x14ac:dyDescent="0.3">
      <c r="A160" s="2" t="str">
        <f>'Viajeros Hoteles y Apartamet'!A160</f>
        <v>2017</v>
      </c>
      <c r="B160" s="2" t="str">
        <f>'Viajeros Hoteles y Apartamet'!B160</f>
        <v>5</v>
      </c>
      <c r="C160" s="3">
        <f>'Viajeros Hoteles y Apartamet'!U160</f>
        <v>222211</v>
      </c>
      <c r="D160" s="3"/>
      <c r="E160" s="3"/>
      <c r="F160" s="3"/>
      <c r="G160" s="26" t="str" cm="1">
        <f t="array" ref="G160">IFERROR(_xlfn.XLOOKUP(transformación!$B151,[1]Forwarkeys!$B$2:$B$1000,_xlfn.XLOOKUP($C$1,[1]Forwarkeys!$C$1:$BA$1,[1]Forwarkeys!$C$2:$BA$1000)),"-")</f>
        <v>-</v>
      </c>
      <c r="H160" s="32">
        <f>España!E160</f>
        <v>102.16</v>
      </c>
      <c r="I160" s="3">
        <f>[1]Aeropuerto!Z153</f>
        <v>0</v>
      </c>
      <c r="J160" s="3">
        <f>[1]Forwarkeys!BB102</f>
        <v>0</v>
      </c>
      <c r="K160" s="3"/>
      <c r="L160" s="3"/>
      <c r="M160" s="3"/>
      <c r="N160" s="3"/>
      <c r="O160" s="3"/>
      <c r="P160" s="3"/>
    </row>
    <row r="161" spans="1:16" x14ac:dyDescent="0.3">
      <c r="A161" s="2" t="str">
        <f>'Viajeros Hoteles y Apartamet'!A161</f>
        <v>2017</v>
      </c>
      <c r="B161" s="2" t="str">
        <f>'Viajeros Hoteles y Apartamet'!B161</f>
        <v>6</v>
      </c>
      <c r="C161" s="3">
        <f>'Viajeros Hoteles y Apartamet'!U161</f>
        <v>253944</v>
      </c>
      <c r="D161" s="3"/>
      <c r="E161" s="3"/>
      <c r="F161" s="3"/>
      <c r="G161" s="26" t="str" cm="1">
        <f t="array" ref="G161">IFERROR(_xlfn.XLOOKUP(transformación!$B152,[1]Forwarkeys!$B$2:$B$1000,_xlfn.XLOOKUP($C$1,[1]Forwarkeys!$C$1:$BA$1,[1]Forwarkeys!$C$2:$BA$1000)),"-")</f>
        <v>-</v>
      </c>
      <c r="H161" s="32">
        <f>España!E161</f>
        <v>102.22</v>
      </c>
      <c r="I161" s="3">
        <f>[1]Aeropuerto!Z154</f>
        <v>0</v>
      </c>
      <c r="J161" s="3">
        <f>[1]Forwarkeys!BB103</f>
        <v>0</v>
      </c>
      <c r="K161" s="3"/>
      <c r="L161" s="3"/>
      <c r="M161" s="3"/>
      <c r="N161" s="3"/>
      <c r="O161" s="3"/>
      <c r="P161" s="3"/>
    </row>
    <row r="162" spans="1:16" x14ac:dyDescent="0.3">
      <c r="A162" s="2" t="str">
        <f>'Viajeros Hoteles y Apartamet'!A162</f>
        <v>2017</v>
      </c>
      <c r="B162" s="2" t="str">
        <f>'Viajeros Hoteles y Apartamet'!B162</f>
        <v>7</v>
      </c>
      <c r="C162" s="3">
        <f>'Viajeros Hoteles y Apartamet'!U162</f>
        <v>373206</v>
      </c>
      <c r="D162" s="3"/>
      <c r="E162" s="3"/>
      <c r="F162" s="3"/>
      <c r="G162" s="26" t="str" cm="1">
        <f t="array" ref="G162">IFERROR(_xlfn.XLOOKUP(transformación!$B153,[1]Forwarkeys!$B$2:$B$1000,_xlfn.XLOOKUP($C$1,[1]Forwarkeys!$C$1:$BA$1,[1]Forwarkeys!$C$2:$BA$1000)),"-")</f>
        <v>-</v>
      </c>
      <c r="H162" s="32">
        <f>España!E162</f>
        <v>100.98</v>
      </c>
      <c r="I162" s="3">
        <f>[1]Aeropuerto!Z155</f>
        <v>0</v>
      </c>
      <c r="J162" s="3">
        <f>[1]Forwarkeys!BB104</f>
        <v>0</v>
      </c>
      <c r="K162" s="3"/>
      <c r="L162" s="3"/>
      <c r="M162" s="3"/>
      <c r="N162" s="3"/>
      <c r="O162" s="3"/>
      <c r="P162" s="3"/>
    </row>
    <row r="163" spans="1:16" x14ac:dyDescent="0.3">
      <c r="A163" s="2" t="str">
        <f>'Viajeros Hoteles y Apartamet'!A163</f>
        <v>2017</v>
      </c>
      <c r="B163" s="2" t="str">
        <f>'Viajeros Hoteles y Apartamet'!B163</f>
        <v>8</v>
      </c>
      <c r="C163" s="3">
        <f>'Viajeros Hoteles y Apartamet'!U163</f>
        <v>426758</v>
      </c>
      <c r="D163" s="3"/>
      <c r="E163" s="3"/>
      <c r="F163" s="3"/>
      <c r="G163" s="26" t="str" cm="1">
        <f t="array" ref="G163">IFERROR(_xlfn.XLOOKUP(transformación!$B154,[1]Forwarkeys!$B$2:$B$1000,_xlfn.XLOOKUP($C$1,[1]Forwarkeys!$C$1:$BA$1,[1]Forwarkeys!$C$2:$BA$1000)),"-")</f>
        <v>-</v>
      </c>
      <c r="H163" s="32">
        <f>España!E163</f>
        <v>101.15</v>
      </c>
      <c r="I163" s="3">
        <f>[1]Aeropuerto!Z156</f>
        <v>0</v>
      </c>
      <c r="J163" s="3">
        <f>[1]Forwarkeys!BB105</f>
        <v>0</v>
      </c>
      <c r="K163" s="3"/>
      <c r="L163" s="3"/>
      <c r="M163" s="3"/>
      <c r="N163" s="3"/>
      <c r="O163" s="3"/>
      <c r="P163" s="3"/>
    </row>
    <row r="164" spans="1:16" x14ac:dyDescent="0.3">
      <c r="A164" s="2" t="str">
        <f>'Viajeros Hoteles y Apartamet'!A164</f>
        <v>2017</v>
      </c>
      <c r="B164" s="2" t="str">
        <f>'Viajeros Hoteles y Apartamet'!B164</f>
        <v>9</v>
      </c>
      <c r="C164" s="3">
        <f>'Viajeros Hoteles y Apartamet'!U164</f>
        <v>289008</v>
      </c>
      <c r="D164" s="3"/>
      <c r="E164" s="3"/>
      <c r="F164" s="3"/>
      <c r="G164" s="26" t="str" cm="1">
        <f t="array" ref="G164">IFERROR(_xlfn.XLOOKUP(transformación!$B155,[1]Forwarkeys!$B$2:$B$1000,_xlfn.XLOOKUP($C$1,[1]Forwarkeys!$C$1:$BA$1,[1]Forwarkeys!$C$2:$BA$1000)),"-")</f>
        <v>-</v>
      </c>
      <c r="H164" s="32">
        <f>España!E164</f>
        <v>101.77</v>
      </c>
      <c r="I164" s="3">
        <f>[1]Aeropuerto!Z157</f>
        <v>0</v>
      </c>
      <c r="J164" s="3">
        <f>[1]Forwarkeys!BB106</f>
        <v>0</v>
      </c>
      <c r="K164" s="3"/>
      <c r="L164" s="3"/>
      <c r="M164" s="3"/>
      <c r="N164" s="3"/>
      <c r="O164" s="3"/>
      <c r="P164" s="3"/>
    </row>
    <row r="165" spans="1:16" x14ac:dyDescent="0.3">
      <c r="A165" s="2" t="str">
        <f>'Viajeros Hoteles y Apartamet'!A165</f>
        <v>2017</v>
      </c>
      <c r="B165" s="2" t="str">
        <f>'Viajeros Hoteles y Apartamet'!B165</f>
        <v>10</v>
      </c>
      <c r="C165" s="3">
        <f>'Viajeros Hoteles y Apartamet'!U165</f>
        <v>253789</v>
      </c>
      <c r="D165" s="3"/>
      <c r="E165" s="3"/>
      <c r="F165" s="3"/>
      <c r="G165" s="26" t="str" cm="1">
        <f t="array" ref="G165">IFERROR(_xlfn.XLOOKUP(transformación!$B156,[1]Forwarkeys!$B$2:$B$1000,_xlfn.XLOOKUP($C$1,[1]Forwarkeys!$C$1:$BA$1,[1]Forwarkeys!$C$2:$BA$1000)),"-")</f>
        <v>-</v>
      </c>
      <c r="H165" s="32">
        <f>España!E165</f>
        <v>102.4</v>
      </c>
      <c r="I165" s="3">
        <f>[1]Aeropuerto!Z158</f>
        <v>0</v>
      </c>
      <c r="J165" s="3">
        <f>[1]Forwarkeys!BB107</f>
        <v>0</v>
      </c>
      <c r="K165" s="3"/>
      <c r="L165" s="3"/>
      <c r="M165" s="3"/>
      <c r="N165" s="3"/>
      <c r="O165" s="3"/>
      <c r="P165" s="3"/>
    </row>
    <row r="166" spans="1:16" x14ac:dyDescent="0.3">
      <c r="A166" s="2" t="str">
        <f>'Viajeros Hoteles y Apartamet'!A166</f>
        <v>2017</v>
      </c>
      <c r="B166" s="2" t="str">
        <f>'Viajeros Hoteles y Apartamet'!B166</f>
        <v>11</v>
      </c>
      <c r="C166" s="3">
        <f>'Viajeros Hoteles y Apartamet'!U166</f>
        <v>126300</v>
      </c>
      <c r="D166" s="3"/>
      <c r="E166" s="3"/>
      <c r="F166" s="3"/>
      <c r="G166" s="26" t="str" cm="1">
        <f t="array" ref="G166">IFERROR(_xlfn.XLOOKUP(transformación!$B157,[1]Forwarkeys!$B$2:$B$1000,_xlfn.XLOOKUP($C$1,[1]Forwarkeys!$C$1:$BA$1,[1]Forwarkeys!$C$2:$BA$1000)),"-")</f>
        <v>-</v>
      </c>
      <c r="H166" s="32">
        <f>España!E166</f>
        <v>102.73</v>
      </c>
      <c r="I166" s="3">
        <f>[1]Aeropuerto!Z159</f>
        <v>0</v>
      </c>
      <c r="J166" s="3">
        <f>[1]Forwarkeys!BB108</f>
        <v>0</v>
      </c>
      <c r="K166" s="3"/>
      <c r="L166" s="3"/>
      <c r="M166" s="3"/>
      <c r="N166" s="3"/>
      <c r="O166" s="3"/>
      <c r="P166" s="3"/>
    </row>
    <row r="167" spans="1:16" x14ac:dyDescent="0.3">
      <c r="A167" s="2" t="str">
        <f>'Viajeros Hoteles y Apartamet'!A167</f>
        <v>2017</v>
      </c>
      <c r="B167" s="2" t="str">
        <f>'Viajeros Hoteles y Apartamet'!B167</f>
        <v>12</v>
      </c>
      <c r="C167" s="3">
        <f>'Viajeros Hoteles y Apartamet'!U167</f>
        <v>112065</v>
      </c>
      <c r="D167" s="3"/>
      <c r="E167" s="3"/>
      <c r="F167" s="3"/>
      <c r="G167" s="26" t="str" cm="1">
        <f t="array" ref="G167">IFERROR(_xlfn.XLOOKUP(transformación!$B158,[1]Forwarkeys!$B$2:$B$1000,_xlfn.XLOOKUP($C$1,[1]Forwarkeys!$C$1:$BA$1,[1]Forwarkeys!$C$2:$BA$1000)),"-")</f>
        <v>-</v>
      </c>
      <c r="H167" s="32">
        <f>España!E167</f>
        <v>102.74</v>
      </c>
      <c r="I167" s="3">
        <f>[1]Aeropuerto!Z160</f>
        <v>0</v>
      </c>
      <c r="J167" s="3">
        <f>[1]Forwarkeys!BB109</f>
        <v>0</v>
      </c>
      <c r="K167" s="3"/>
      <c r="L167" s="3"/>
      <c r="M167" s="3"/>
      <c r="N167" s="3"/>
      <c r="O167" s="3"/>
      <c r="P167" s="3"/>
    </row>
    <row r="168" spans="1:16" x14ac:dyDescent="0.3">
      <c r="A168" s="2" t="str">
        <f>'Viajeros Hoteles y Apartamet'!A168</f>
        <v>2018</v>
      </c>
      <c r="B168" s="2" t="str">
        <f>'Viajeros Hoteles y Apartamet'!B168</f>
        <v>1</v>
      </c>
      <c r="C168" s="3">
        <f>'Viajeros Hoteles y Apartamet'!U168</f>
        <v>147780</v>
      </c>
      <c r="D168" s="3"/>
      <c r="E168" s="3"/>
      <c r="F168" s="3"/>
      <c r="G168" s="26" t="str" cm="1">
        <f t="array" ref="G168">IFERROR(_xlfn.XLOOKUP(transformación!$B159,[1]Forwarkeys!$B$2:$B$1000,_xlfn.XLOOKUP($C$1,[1]Forwarkeys!$C$1:$BA$1,[1]Forwarkeys!$C$2:$BA$1000)),"-")</f>
        <v>-</v>
      </c>
      <c r="H168" s="32">
        <f>España!E168</f>
        <v>101.22</v>
      </c>
      <c r="I168" s="3">
        <f>[1]Aeropuerto!Z161</f>
        <v>0</v>
      </c>
      <c r="J168" s="3">
        <f>[1]Forwarkeys!BB110</f>
        <v>0</v>
      </c>
      <c r="K168" s="3"/>
      <c r="L168" s="3"/>
      <c r="M168" s="3"/>
      <c r="N168" s="3"/>
      <c r="O168" s="3"/>
      <c r="P168" s="3"/>
    </row>
    <row r="169" spans="1:16" x14ac:dyDescent="0.3">
      <c r="A169" s="2" t="str">
        <f>'Viajeros Hoteles y Apartamet'!A169</f>
        <v>2018</v>
      </c>
      <c r="B169" s="2" t="str">
        <f>'Viajeros Hoteles y Apartamet'!B169</f>
        <v>2</v>
      </c>
      <c r="C169" s="3">
        <f>'Viajeros Hoteles y Apartamet'!U169</f>
        <v>153365</v>
      </c>
      <c r="D169" s="3"/>
      <c r="E169" s="3"/>
      <c r="F169" s="3"/>
      <c r="G169" s="26" t="str" cm="1">
        <f t="array" ref="G169">IFERROR(_xlfn.XLOOKUP(transformación!$B160,[1]Forwarkeys!$B$2:$B$1000,_xlfn.XLOOKUP($C$1,[1]Forwarkeys!$C$1:$BA$1,[1]Forwarkeys!$C$2:$BA$1000)),"-")</f>
        <v>-</v>
      </c>
      <c r="H169" s="32">
        <f>España!E169</f>
        <v>101.37</v>
      </c>
      <c r="I169" s="3">
        <f>[1]Aeropuerto!Z162</f>
        <v>0</v>
      </c>
      <c r="J169" s="3">
        <f>[1]Forwarkeys!BB111</f>
        <v>0</v>
      </c>
      <c r="K169" s="3"/>
      <c r="L169" s="3"/>
      <c r="M169" s="3"/>
      <c r="N169" s="3"/>
      <c r="O169" s="3"/>
      <c r="P169" s="3"/>
    </row>
    <row r="170" spans="1:16" x14ac:dyDescent="0.3">
      <c r="A170" s="2" t="str">
        <f>'Viajeros Hoteles y Apartamet'!A170</f>
        <v>2018</v>
      </c>
      <c r="B170" s="2" t="str">
        <f>'Viajeros Hoteles y Apartamet'!B170</f>
        <v>3</v>
      </c>
      <c r="C170" s="3">
        <f>'Viajeros Hoteles y Apartamet'!U170</f>
        <v>181770</v>
      </c>
      <c r="D170" s="3"/>
      <c r="E170" s="3"/>
      <c r="F170" s="3"/>
      <c r="G170" s="26" t="str" cm="1">
        <f t="array" ref="G170">IFERROR(_xlfn.XLOOKUP(transformación!$B161,[1]Forwarkeys!$B$2:$B$1000,_xlfn.XLOOKUP($C$1,[1]Forwarkeys!$C$1:$BA$1,[1]Forwarkeys!$C$2:$BA$1000)),"-")</f>
        <v>-</v>
      </c>
      <c r="H170" s="32">
        <f>España!E170</f>
        <v>102.59</v>
      </c>
      <c r="I170" s="3">
        <f>[1]Aeropuerto!Z163</f>
        <v>0</v>
      </c>
      <c r="J170" s="3">
        <f>[1]Forwarkeys!BB112</f>
        <v>0</v>
      </c>
      <c r="K170" s="3"/>
      <c r="L170" s="3"/>
      <c r="M170" s="3"/>
      <c r="N170" s="3"/>
      <c r="O170" s="3"/>
      <c r="P170" s="3"/>
    </row>
    <row r="171" spans="1:16" x14ac:dyDescent="0.3">
      <c r="A171" s="2" t="str">
        <f>'Viajeros Hoteles y Apartamet'!A171</f>
        <v>2018</v>
      </c>
      <c r="B171" s="2" t="str">
        <f>'Viajeros Hoteles y Apartamet'!B171</f>
        <v>4</v>
      </c>
      <c r="C171" s="3">
        <f>'Viajeros Hoteles y Apartamet'!U171</f>
        <v>220162</v>
      </c>
      <c r="D171" s="3"/>
      <c r="E171" s="3"/>
      <c r="F171" s="3"/>
      <c r="G171" s="26" t="str" cm="1">
        <f t="array" ref="G171">IFERROR(_xlfn.XLOOKUP(transformación!$B162,[1]Forwarkeys!$B$2:$B$1000,_xlfn.XLOOKUP($C$1,[1]Forwarkeys!$C$1:$BA$1,[1]Forwarkeys!$C$2:$BA$1000)),"-")</f>
        <v>-</v>
      </c>
      <c r="H171" s="32">
        <f>España!E171</f>
        <v>103.36</v>
      </c>
      <c r="I171" s="3">
        <f>[1]Aeropuerto!Z164</f>
        <v>0</v>
      </c>
      <c r="J171" s="3">
        <f>[1]Forwarkeys!BB113</f>
        <v>0</v>
      </c>
      <c r="K171" s="3"/>
      <c r="L171" s="3"/>
      <c r="M171" s="3"/>
      <c r="N171" s="3"/>
      <c r="O171" s="3"/>
      <c r="P171" s="3"/>
    </row>
    <row r="172" spans="1:16" x14ac:dyDescent="0.3">
      <c r="A172" s="2" t="str">
        <f>'Viajeros Hoteles y Apartamet'!A172</f>
        <v>2018</v>
      </c>
      <c r="B172" s="2" t="str">
        <f>'Viajeros Hoteles y Apartamet'!B172</f>
        <v>5</v>
      </c>
      <c r="C172" s="3">
        <f>'Viajeros Hoteles y Apartamet'!U172</f>
        <v>222434</v>
      </c>
      <c r="D172" s="3"/>
      <c r="E172" s="3"/>
      <c r="F172" s="3"/>
      <c r="G172" s="26" t="str" cm="1">
        <f t="array" ref="G172">IFERROR(_xlfn.XLOOKUP(transformación!$B163,[1]Forwarkeys!$B$2:$B$1000,_xlfn.XLOOKUP($C$1,[1]Forwarkeys!$C$1:$BA$1,[1]Forwarkeys!$C$2:$BA$1000)),"-")</f>
        <v>-</v>
      </c>
      <c r="H172" s="32">
        <f>España!E172</f>
        <v>104.32</v>
      </c>
      <c r="I172" s="3">
        <f>[1]Aeropuerto!Z165</f>
        <v>0</v>
      </c>
      <c r="J172" s="3">
        <f>[1]Forwarkeys!BB114</f>
        <v>0</v>
      </c>
      <c r="K172" s="3"/>
      <c r="L172" s="3"/>
      <c r="M172" s="3"/>
      <c r="N172" s="3"/>
      <c r="O172" s="3"/>
      <c r="P172" s="3"/>
    </row>
    <row r="173" spans="1:16" x14ac:dyDescent="0.3">
      <c r="A173" s="2" t="str">
        <f>'Viajeros Hoteles y Apartamet'!A173</f>
        <v>2018</v>
      </c>
      <c r="B173" s="2" t="str">
        <f>'Viajeros Hoteles y Apartamet'!B173</f>
        <v>6</v>
      </c>
      <c r="C173" s="3">
        <f>'Viajeros Hoteles y Apartamet'!U173</f>
        <v>268447</v>
      </c>
      <c r="D173" s="3"/>
      <c r="E173" s="3"/>
      <c r="F173" s="3"/>
      <c r="G173" s="26" t="str" cm="1">
        <f t="array" ref="G173">IFERROR(_xlfn.XLOOKUP(transformación!$B164,[1]Forwarkeys!$B$2:$B$1000,_xlfn.XLOOKUP($C$1,[1]Forwarkeys!$C$1:$BA$1,[1]Forwarkeys!$C$2:$BA$1000)),"-")</f>
        <v>-</v>
      </c>
      <c r="H173" s="32">
        <f>España!E173</f>
        <v>104.56</v>
      </c>
      <c r="I173" s="3">
        <f>[1]Aeropuerto!Z166</f>
        <v>0</v>
      </c>
      <c r="J173" s="3">
        <f>[1]Forwarkeys!BB115</f>
        <v>0</v>
      </c>
      <c r="K173" s="3"/>
      <c r="L173" s="3"/>
      <c r="M173" s="3"/>
      <c r="N173" s="3"/>
      <c r="O173" s="3"/>
      <c r="P173" s="3"/>
    </row>
    <row r="174" spans="1:16" x14ac:dyDescent="0.3">
      <c r="A174" s="2" t="str">
        <f>'Viajeros Hoteles y Apartamet'!A174</f>
        <v>2018</v>
      </c>
      <c r="B174" s="2" t="str">
        <f>'Viajeros Hoteles y Apartamet'!B174</f>
        <v>7</v>
      </c>
      <c r="C174" s="3">
        <f>'Viajeros Hoteles y Apartamet'!U174</f>
        <v>368329</v>
      </c>
      <c r="D174" s="3"/>
      <c r="E174" s="3"/>
      <c r="F174" s="3"/>
      <c r="G174" s="26" t="str" cm="1">
        <f t="array" ref="G174">IFERROR(_xlfn.XLOOKUP(transformación!$B165,[1]Forwarkeys!$B$2:$B$1000,_xlfn.XLOOKUP($C$1,[1]Forwarkeys!$C$1:$BA$1,[1]Forwarkeys!$C$2:$BA$1000)),"-")</f>
        <v>-</v>
      </c>
      <c r="H174" s="32">
        <f>España!E174</f>
        <v>103.31</v>
      </c>
      <c r="I174" s="3">
        <f>[1]Aeropuerto!Z167</f>
        <v>0</v>
      </c>
      <c r="J174" s="3">
        <f>[1]Forwarkeys!BB116</f>
        <v>0</v>
      </c>
      <c r="K174" s="3"/>
      <c r="L174" s="3"/>
      <c r="M174" s="3"/>
      <c r="N174" s="3"/>
      <c r="O174" s="3"/>
      <c r="P174" s="3"/>
    </row>
    <row r="175" spans="1:16" x14ac:dyDescent="0.3">
      <c r="A175" s="2" t="str">
        <f>'Viajeros Hoteles y Apartamet'!A175</f>
        <v>2018</v>
      </c>
      <c r="B175" s="2" t="str">
        <f>'Viajeros Hoteles y Apartamet'!B175</f>
        <v>8</v>
      </c>
      <c r="C175" s="3">
        <f>'Viajeros Hoteles y Apartamet'!U175</f>
        <v>434403</v>
      </c>
      <c r="D175" s="3"/>
      <c r="E175" s="3"/>
      <c r="F175" s="3"/>
      <c r="G175" s="26" t="str" cm="1">
        <f t="array" ref="G175">IFERROR(_xlfn.XLOOKUP(transformación!$B166,[1]Forwarkeys!$B$2:$B$1000,_xlfn.XLOOKUP($C$1,[1]Forwarkeys!$C$1:$BA$1,[1]Forwarkeys!$C$2:$BA$1000)),"-")</f>
        <v>-</v>
      </c>
      <c r="H175" s="32">
        <f>España!E175</f>
        <v>103.41</v>
      </c>
      <c r="I175" s="3">
        <f>[1]Aeropuerto!Z168</f>
        <v>0</v>
      </c>
      <c r="J175" s="3">
        <f>[1]Forwarkeys!BB117</f>
        <v>0</v>
      </c>
      <c r="K175" s="3"/>
      <c r="L175" s="3"/>
      <c r="M175" s="3"/>
      <c r="N175" s="3"/>
      <c r="O175" s="3"/>
      <c r="P175" s="3"/>
    </row>
    <row r="176" spans="1:16" x14ac:dyDescent="0.3">
      <c r="A176" s="2" t="str">
        <f>'Viajeros Hoteles y Apartamet'!A176</f>
        <v>2018</v>
      </c>
      <c r="B176" s="2" t="str">
        <f>'Viajeros Hoteles y Apartamet'!B176</f>
        <v>9</v>
      </c>
      <c r="C176" s="3">
        <f>'Viajeros Hoteles y Apartamet'!U176</f>
        <v>294378</v>
      </c>
      <c r="D176" s="3"/>
      <c r="E176" s="3"/>
      <c r="F176" s="3"/>
      <c r="G176" s="26" t="str" cm="1">
        <f t="array" ref="G176">IFERROR(_xlfn.XLOOKUP(transformación!$B167,[1]Forwarkeys!$B$2:$B$1000,_xlfn.XLOOKUP($C$1,[1]Forwarkeys!$C$1:$BA$1,[1]Forwarkeys!$C$2:$BA$1000)),"-")</f>
        <v>-</v>
      </c>
      <c r="H176" s="32">
        <f>España!E176</f>
        <v>104.06</v>
      </c>
      <c r="I176" s="3">
        <f>[1]Aeropuerto!Z169</f>
        <v>0</v>
      </c>
      <c r="J176" s="3">
        <f>[1]Forwarkeys!BB118</f>
        <v>0</v>
      </c>
      <c r="K176" s="3"/>
      <c r="L176" s="3"/>
      <c r="M176" s="3"/>
      <c r="N176" s="3"/>
      <c r="O176" s="3"/>
      <c r="P176" s="3"/>
    </row>
    <row r="177" spans="1:16" x14ac:dyDescent="0.3">
      <c r="A177" s="2" t="str">
        <f>'Viajeros Hoteles y Apartamet'!A177</f>
        <v>2018</v>
      </c>
      <c r="B177" s="2" t="str">
        <f>'Viajeros Hoteles y Apartamet'!B177</f>
        <v>10</v>
      </c>
      <c r="C177" s="3">
        <f>'Viajeros Hoteles y Apartamet'!U177</f>
        <v>252563</v>
      </c>
      <c r="D177" s="3"/>
      <c r="E177" s="3"/>
      <c r="F177" s="3"/>
      <c r="G177" s="26" t="str" cm="1">
        <f t="array" ref="G177">IFERROR(_xlfn.XLOOKUP(transformación!$B168,[1]Forwarkeys!$B$2:$B$1000,_xlfn.XLOOKUP($C$1,[1]Forwarkeys!$C$1:$BA$1,[1]Forwarkeys!$C$2:$BA$1000)),"-")</f>
        <v>-</v>
      </c>
      <c r="H177" s="32">
        <f>España!E177</f>
        <v>104.77</v>
      </c>
      <c r="I177" s="3">
        <f>[1]Aeropuerto!Z170</f>
        <v>0</v>
      </c>
      <c r="J177" s="3">
        <f>[1]Forwarkeys!BB119</f>
        <v>0</v>
      </c>
      <c r="K177" s="3"/>
      <c r="L177" s="3"/>
      <c r="M177" s="3"/>
      <c r="N177" s="3"/>
      <c r="O177" s="3"/>
      <c r="P177" s="3"/>
    </row>
    <row r="178" spans="1:16" x14ac:dyDescent="0.3">
      <c r="A178" s="2" t="str">
        <f>'Viajeros Hoteles y Apartamet'!A178</f>
        <v>2018</v>
      </c>
      <c r="B178" s="2" t="str">
        <f>'Viajeros Hoteles y Apartamet'!B178</f>
        <v>11</v>
      </c>
      <c r="C178" s="3">
        <f>'Viajeros Hoteles y Apartamet'!U178</f>
        <v>136570</v>
      </c>
      <c r="D178" s="3"/>
      <c r="E178" s="3"/>
      <c r="F178" s="3"/>
      <c r="G178" s="26" t="str" cm="1">
        <f t="array" ref="G178">IFERROR(_xlfn.XLOOKUP(transformación!$B169,[1]Forwarkeys!$B$2:$B$1000,_xlfn.XLOOKUP($C$1,[1]Forwarkeys!$C$1:$BA$1,[1]Forwarkeys!$C$2:$BA$1000)),"-")</f>
        <v>-</v>
      </c>
      <c r="H178" s="32">
        <f>España!E178</f>
        <v>104.52</v>
      </c>
      <c r="I178" s="3">
        <f>[1]Aeropuerto!Z171</f>
        <v>0</v>
      </c>
      <c r="J178" s="3">
        <f>[1]Forwarkeys!BB120</f>
        <v>0</v>
      </c>
      <c r="K178" s="3"/>
      <c r="L178" s="3"/>
      <c r="M178" s="3"/>
      <c r="N178" s="3"/>
      <c r="O178" s="3"/>
      <c r="P178" s="3"/>
    </row>
    <row r="179" spans="1:16" x14ac:dyDescent="0.3">
      <c r="A179" s="2" t="str">
        <f>'Viajeros Hoteles y Apartamet'!A179</f>
        <v>2018</v>
      </c>
      <c r="B179" s="2" t="str">
        <f>'Viajeros Hoteles y Apartamet'!B179</f>
        <v>12</v>
      </c>
      <c r="C179" s="3">
        <f>'Viajeros Hoteles y Apartamet'!U179</f>
        <v>113845</v>
      </c>
      <c r="D179" s="3"/>
      <c r="E179" s="3"/>
      <c r="F179" s="3"/>
      <c r="G179" s="26" t="str" cm="1">
        <f t="array" ref="G179">IFERROR(_xlfn.XLOOKUP(transformación!$B170,[1]Forwarkeys!$B$2:$B$1000,_xlfn.XLOOKUP($C$1,[1]Forwarkeys!$C$1:$BA$1,[1]Forwarkeys!$C$2:$BA$1000)),"-")</f>
        <v>-</v>
      </c>
      <c r="H179" s="32">
        <f>España!E179</f>
        <v>104</v>
      </c>
      <c r="I179" s="3">
        <f>[1]Aeropuerto!Z172</f>
        <v>0</v>
      </c>
      <c r="J179" s="3">
        <f>[1]Forwarkeys!BB121</f>
        <v>0</v>
      </c>
      <c r="K179" s="3"/>
      <c r="L179" s="3"/>
      <c r="M179" s="3"/>
      <c r="N179" s="3"/>
      <c r="O179" s="3"/>
      <c r="P179" s="3"/>
    </row>
    <row r="180" spans="1:16" x14ac:dyDescent="0.3">
      <c r="A180" s="2" t="str">
        <f>'Viajeros Hoteles y Apartamet'!A180</f>
        <v>2019</v>
      </c>
      <c r="B180" s="2" t="str">
        <f>'Viajeros Hoteles y Apartamet'!B180</f>
        <v>1</v>
      </c>
      <c r="C180" s="3">
        <f>'Viajeros Hoteles y Apartamet'!U180</f>
        <v>160660</v>
      </c>
      <c r="D180" s="3"/>
      <c r="E180" s="3"/>
      <c r="F180" s="3"/>
      <c r="G180" s="26" t="str" cm="1">
        <f t="array" ref="G180">IFERROR(_xlfn.XLOOKUP(transformación!$B171,[1]Forwarkeys!$B$2:$B$1000,_xlfn.XLOOKUP($C$1,[1]Forwarkeys!$C$1:$BA$1,[1]Forwarkeys!$C$2:$BA$1000)),"-")</f>
        <v>-</v>
      </c>
      <c r="H180" s="32">
        <f>España!E180</f>
        <v>102.26</v>
      </c>
      <c r="I180" s="3">
        <f>[1]Aeropuerto!Z173</f>
        <v>0</v>
      </c>
      <c r="J180" s="3">
        <f>[1]Forwarkeys!BB122</f>
        <v>0</v>
      </c>
      <c r="K180" s="3"/>
      <c r="L180" s="3"/>
      <c r="M180" s="3"/>
      <c r="N180" s="3"/>
      <c r="O180" s="3"/>
      <c r="P180" s="3"/>
    </row>
    <row r="181" spans="1:16" x14ac:dyDescent="0.3">
      <c r="A181" s="2" t="str">
        <f>'Viajeros Hoteles y Apartamet'!A181</f>
        <v>2019</v>
      </c>
      <c r="B181" s="2" t="str">
        <f>'Viajeros Hoteles y Apartamet'!B181</f>
        <v>2</v>
      </c>
      <c r="C181" s="3">
        <f>'Viajeros Hoteles y Apartamet'!U181</f>
        <v>157542</v>
      </c>
      <c r="D181" s="3"/>
      <c r="E181" s="3"/>
      <c r="F181" s="3"/>
      <c r="G181" s="26" t="str" cm="1">
        <f t="array" ref="G181">IFERROR(_xlfn.XLOOKUP(transformación!$B172,[1]Forwarkeys!$B$2:$B$1000,_xlfn.XLOOKUP($C$1,[1]Forwarkeys!$C$1:$BA$1,[1]Forwarkeys!$C$2:$BA$1000)),"-")</f>
        <v>-</v>
      </c>
      <c r="H181" s="32">
        <f>España!E181</f>
        <v>102.47</v>
      </c>
      <c r="I181" s="3">
        <f>[1]Aeropuerto!Z174</f>
        <v>0</v>
      </c>
      <c r="J181" s="3">
        <f>[1]Forwarkeys!BB123</f>
        <v>0</v>
      </c>
      <c r="K181" s="3"/>
      <c r="L181" s="3"/>
      <c r="M181" s="3"/>
      <c r="N181" s="3"/>
      <c r="O181" s="3"/>
      <c r="P181" s="3"/>
    </row>
    <row r="182" spans="1:16" x14ac:dyDescent="0.3">
      <c r="A182" s="2" t="str">
        <f>'Viajeros Hoteles y Apartamet'!A182</f>
        <v>2019</v>
      </c>
      <c r="B182" s="2" t="str">
        <f>'Viajeros Hoteles y Apartamet'!B182</f>
        <v>3</v>
      </c>
      <c r="C182" s="3">
        <f>'Viajeros Hoteles y Apartamet'!U182</f>
        <v>211131</v>
      </c>
      <c r="D182" s="3"/>
      <c r="E182" s="3"/>
      <c r="F182" s="3"/>
      <c r="G182" s="26" t="str" cm="1">
        <f t="array" ref="G182">IFERROR(_xlfn.XLOOKUP(transformación!$B173,[1]Forwarkeys!$B$2:$B$1000,_xlfn.XLOOKUP($C$1,[1]Forwarkeys!$C$1:$BA$1,[1]Forwarkeys!$C$2:$BA$1000)),"-")</f>
        <v>-</v>
      </c>
      <c r="H182" s="32">
        <f>España!E182</f>
        <v>103.9</v>
      </c>
      <c r="I182" s="3">
        <f>[1]Aeropuerto!Z175</f>
        <v>0</v>
      </c>
      <c r="J182" s="3">
        <f>[1]Forwarkeys!BB124</f>
        <v>0</v>
      </c>
      <c r="K182" s="3"/>
      <c r="L182" s="3"/>
      <c r="M182" s="3"/>
      <c r="N182" s="3"/>
      <c r="O182" s="3"/>
      <c r="P182" s="3"/>
    </row>
    <row r="183" spans="1:16" x14ac:dyDescent="0.3">
      <c r="A183" s="2" t="str">
        <f>'Viajeros Hoteles y Apartamet'!A183</f>
        <v>2019</v>
      </c>
      <c r="B183" s="2" t="str">
        <f>'Viajeros Hoteles y Apartamet'!B183</f>
        <v>4</v>
      </c>
      <c r="C183" s="3">
        <f>'Viajeros Hoteles y Apartamet'!U183</f>
        <v>256542</v>
      </c>
      <c r="D183" s="3"/>
      <c r="E183" s="3"/>
      <c r="F183" s="3"/>
      <c r="G183" s="26" t="str" cm="1">
        <f t="array" ref="G183">IFERROR(_xlfn.XLOOKUP(transformación!$B174,[1]Forwarkeys!$B$2:$B$1000,_xlfn.XLOOKUP($C$1,[1]Forwarkeys!$C$1:$BA$1,[1]Forwarkeys!$C$2:$BA$1000)),"-")</f>
        <v>-</v>
      </c>
      <c r="H183" s="32">
        <f>España!E183</f>
        <v>105.06</v>
      </c>
      <c r="I183" s="3">
        <f>[1]Aeropuerto!Z176</f>
        <v>0</v>
      </c>
      <c r="J183" s="3">
        <f>[1]Forwarkeys!BB125</f>
        <v>0</v>
      </c>
      <c r="K183" s="3"/>
      <c r="L183" s="3"/>
      <c r="M183" s="3"/>
      <c r="N183" s="3"/>
      <c r="O183" s="3"/>
      <c r="P183" s="3"/>
    </row>
    <row r="184" spans="1:16" x14ac:dyDescent="0.3">
      <c r="A184" s="2" t="str">
        <f>'Viajeros Hoteles y Apartamet'!A184</f>
        <v>2019</v>
      </c>
      <c r="B184" s="2" t="str">
        <f>'Viajeros Hoteles y Apartamet'!B184</f>
        <v>5</v>
      </c>
      <c r="C184" s="3">
        <f>'Viajeros Hoteles y Apartamet'!U184</f>
        <v>230619</v>
      </c>
      <c r="D184" s="3"/>
      <c r="E184" s="3"/>
      <c r="F184" s="3"/>
      <c r="G184" s="26" t="str" cm="1">
        <f t="array" ref="G184">IFERROR(_xlfn.XLOOKUP(transformación!$B175,[1]Forwarkeys!$B$2:$B$1000,_xlfn.XLOOKUP($C$1,[1]Forwarkeys!$C$1:$BA$1,[1]Forwarkeys!$C$2:$BA$1000)),"-")</f>
        <v>-</v>
      </c>
      <c r="H184" s="32">
        <f>España!E184</f>
        <v>105.31</v>
      </c>
      <c r="I184" s="3">
        <f>[1]Aeropuerto!Z177</f>
        <v>0</v>
      </c>
      <c r="J184" s="3">
        <f>[1]Forwarkeys!BB126</f>
        <v>0</v>
      </c>
      <c r="K184" s="3"/>
      <c r="L184" s="3"/>
      <c r="M184" s="3"/>
      <c r="N184" s="3"/>
      <c r="O184" s="3"/>
      <c r="P184" s="3"/>
    </row>
    <row r="185" spans="1:16" x14ac:dyDescent="0.3">
      <c r="A185" s="2" t="str">
        <f>'Viajeros Hoteles y Apartamet'!A185</f>
        <v>2019</v>
      </c>
      <c r="B185" s="2" t="str">
        <f>'Viajeros Hoteles y Apartamet'!B185</f>
        <v>6</v>
      </c>
      <c r="C185" s="3">
        <f>'Viajeros Hoteles y Apartamet'!U185</f>
        <v>293801</v>
      </c>
      <c r="D185" s="3"/>
      <c r="E185" s="3"/>
      <c r="F185" s="3"/>
      <c r="G185" s="26" t="str" cm="1">
        <f t="array" ref="G185">IFERROR(_xlfn.XLOOKUP(transformación!$B176,[1]Forwarkeys!$B$2:$B$1000,_xlfn.XLOOKUP($C$1,[1]Forwarkeys!$C$1:$BA$1,[1]Forwarkeys!$C$2:$BA$1000)),"-")</f>
        <v>-</v>
      </c>
      <c r="H185" s="32">
        <f>España!E185</f>
        <v>105.18</v>
      </c>
      <c r="I185" s="3">
        <f>[1]Aeropuerto!Z178</f>
        <v>0</v>
      </c>
      <c r="J185" s="3">
        <f>[1]Forwarkeys!BB127</f>
        <v>0</v>
      </c>
      <c r="K185" s="3"/>
      <c r="L185" s="3"/>
      <c r="M185" s="3"/>
      <c r="N185" s="3"/>
      <c r="O185" s="3"/>
      <c r="P185" s="3"/>
    </row>
    <row r="186" spans="1:16" x14ac:dyDescent="0.3">
      <c r="A186" s="2" t="str">
        <f>'Viajeros Hoteles y Apartamet'!A186</f>
        <v>2019</v>
      </c>
      <c r="B186" s="2" t="str">
        <f>'Viajeros Hoteles y Apartamet'!B186</f>
        <v>7</v>
      </c>
      <c r="C186" s="3">
        <f>'Viajeros Hoteles y Apartamet'!U186</f>
        <v>382217</v>
      </c>
      <c r="D186" s="3"/>
      <c r="E186" s="3"/>
      <c r="F186" s="3"/>
      <c r="G186" s="26" t="str" cm="1">
        <f t="array" ref="G186">IFERROR(_xlfn.XLOOKUP(transformación!$B177,[1]Forwarkeys!$B$2:$B$1000,_xlfn.XLOOKUP($C$1,[1]Forwarkeys!$C$1:$BA$1,[1]Forwarkeys!$C$2:$BA$1000)),"-")</f>
        <v>-</v>
      </c>
      <c r="H186" s="32">
        <f>España!E186</f>
        <v>103.98</v>
      </c>
      <c r="I186" s="3">
        <f>[1]Aeropuerto!Z179</f>
        <v>0</v>
      </c>
      <c r="J186" s="3">
        <f>[1]Forwarkeys!BB128</f>
        <v>0</v>
      </c>
      <c r="K186" s="3"/>
      <c r="L186" s="3"/>
      <c r="M186" s="3"/>
      <c r="N186" s="3"/>
      <c r="O186" s="3"/>
      <c r="P186" s="3"/>
    </row>
    <row r="187" spans="1:16" x14ac:dyDescent="0.3">
      <c r="A187" s="2" t="str">
        <f>'Viajeros Hoteles y Apartamet'!A187</f>
        <v>2019</v>
      </c>
      <c r="B187" s="2" t="str">
        <f>'Viajeros Hoteles y Apartamet'!B187</f>
        <v>8</v>
      </c>
      <c r="C187" s="3">
        <f>'Viajeros Hoteles y Apartamet'!U187</f>
        <v>465769</v>
      </c>
      <c r="D187" s="3"/>
      <c r="E187" s="3"/>
      <c r="F187" s="3"/>
      <c r="G187" s="26" t="str" cm="1">
        <f t="array" ref="G187">IFERROR(_xlfn.XLOOKUP(transformación!$B178,[1]Forwarkeys!$B$2:$B$1000,_xlfn.XLOOKUP($C$1,[1]Forwarkeys!$C$1:$BA$1,[1]Forwarkeys!$C$2:$BA$1000)),"-")</f>
        <v>-</v>
      </c>
      <c r="H187" s="32">
        <f>España!E187</f>
        <v>103.87</v>
      </c>
      <c r="I187" s="3">
        <f>[1]Aeropuerto!Z180</f>
        <v>0</v>
      </c>
      <c r="J187" s="3">
        <f>[1]Forwarkeys!BB129</f>
        <v>0</v>
      </c>
      <c r="K187" s="3"/>
      <c r="L187" s="3"/>
      <c r="M187" s="3"/>
      <c r="N187" s="3"/>
      <c r="O187" s="3"/>
      <c r="P187" s="3"/>
    </row>
    <row r="188" spans="1:16" x14ac:dyDescent="0.3">
      <c r="A188" s="2" t="str">
        <f>'Viajeros Hoteles y Apartamet'!A188</f>
        <v>2019</v>
      </c>
      <c r="B188" s="2" t="str">
        <f>'Viajeros Hoteles y Apartamet'!B188</f>
        <v>9</v>
      </c>
      <c r="C188" s="3">
        <f>'Viajeros Hoteles y Apartamet'!U188</f>
        <v>306396</v>
      </c>
      <c r="D188" s="3"/>
      <c r="E188" s="3"/>
      <c r="F188" s="3"/>
      <c r="G188" s="26" t="str" cm="1">
        <f t="array" ref="G188">IFERROR(_xlfn.XLOOKUP(transformación!$B179,[1]Forwarkeys!$B$2:$B$1000,_xlfn.XLOOKUP($C$1,[1]Forwarkeys!$C$1:$BA$1,[1]Forwarkeys!$C$2:$BA$1000)),"-")</f>
        <v>-</v>
      </c>
      <c r="H188" s="32">
        <f>España!E188</f>
        <v>104.28</v>
      </c>
      <c r="I188" s="3">
        <f>[1]Aeropuerto!Z181</f>
        <v>0</v>
      </c>
      <c r="J188" s="3">
        <f>[1]Forwarkeys!BB130</f>
        <v>0</v>
      </c>
      <c r="K188" s="3"/>
      <c r="L188" s="3"/>
      <c r="M188" s="3"/>
      <c r="N188" s="3"/>
      <c r="O188" s="3"/>
      <c r="P188" s="3"/>
    </row>
    <row r="189" spans="1:16" x14ac:dyDescent="0.3">
      <c r="A189" s="2" t="str">
        <f>'Viajeros Hoteles y Apartamet'!A189</f>
        <v>2019</v>
      </c>
      <c r="B189" s="2" t="str">
        <f>'Viajeros Hoteles y Apartamet'!B189</f>
        <v>10</v>
      </c>
      <c r="C189" s="3">
        <f>'Viajeros Hoteles y Apartamet'!U189</f>
        <v>282369</v>
      </c>
      <c r="D189" s="3"/>
      <c r="E189" s="3"/>
      <c r="F189" s="3"/>
      <c r="G189" s="26" t="str" cm="1">
        <f t="array" ref="G189">IFERROR(_xlfn.XLOOKUP(transformación!$B180,[1]Forwarkeys!$B$2:$B$1000,_xlfn.XLOOKUP($C$1,[1]Forwarkeys!$C$1:$BA$1,[1]Forwarkeys!$C$2:$BA$1000)),"-")</f>
        <v>-</v>
      </c>
      <c r="H189" s="32">
        <f>España!E189</f>
        <v>104.97</v>
      </c>
      <c r="I189" s="3">
        <f>[1]Aeropuerto!Z182</f>
        <v>0</v>
      </c>
      <c r="J189" s="3">
        <f>[1]Forwarkeys!BB131</f>
        <v>0</v>
      </c>
      <c r="K189" s="3"/>
      <c r="L189" s="3"/>
      <c r="M189" s="3"/>
      <c r="N189" s="3"/>
      <c r="O189" s="3"/>
      <c r="P189" s="3"/>
    </row>
    <row r="190" spans="1:16" x14ac:dyDescent="0.3">
      <c r="A190" s="2" t="str">
        <f>'Viajeros Hoteles y Apartamet'!A190</f>
        <v>2019</v>
      </c>
      <c r="B190" s="2" t="str">
        <f>'Viajeros Hoteles y Apartamet'!B190</f>
        <v>11</v>
      </c>
      <c r="C190" s="3">
        <f>'Viajeros Hoteles y Apartamet'!U190</f>
        <v>153068</v>
      </c>
      <c r="D190" s="3"/>
      <c r="E190" s="3"/>
      <c r="F190" s="3"/>
      <c r="G190" s="26" t="str" cm="1">
        <f t="array" ref="G190">IFERROR(_xlfn.XLOOKUP(transformación!$B181,[1]Forwarkeys!$B$2:$B$1000,_xlfn.XLOOKUP($C$1,[1]Forwarkeys!$C$1:$BA$1,[1]Forwarkeys!$C$2:$BA$1000)),"-")</f>
        <v>-</v>
      </c>
      <c r="H190" s="32">
        <f>España!E190</f>
        <v>105.01</v>
      </c>
      <c r="I190" s="3">
        <f>[1]Aeropuerto!Z183</f>
        <v>0</v>
      </c>
      <c r="J190" s="3">
        <f>[1]Forwarkeys!BB132</f>
        <v>0</v>
      </c>
      <c r="K190" s="3"/>
      <c r="L190" s="3"/>
      <c r="M190" s="3"/>
      <c r="N190" s="3"/>
      <c r="O190" s="3"/>
      <c r="P190" s="3"/>
    </row>
    <row r="191" spans="1:16" x14ac:dyDescent="0.3">
      <c r="A191" s="2" t="str">
        <f>'Viajeros Hoteles y Apartamet'!A191</f>
        <v>2019</v>
      </c>
      <c r="B191" s="2" t="str">
        <f>'Viajeros Hoteles y Apartamet'!B191</f>
        <v>12</v>
      </c>
      <c r="C191" s="3">
        <f>'Viajeros Hoteles y Apartamet'!U191</f>
        <v>121047</v>
      </c>
      <c r="D191" s="3"/>
      <c r="E191" s="3"/>
      <c r="F191" s="3"/>
      <c r="G191" s="26" t="str" cm="1">
        <f t="array" ref="G191">IFERROR(_xlfn.XLOOKUP(transformación!$B182,[1]Forwarkeys!$B$2:$B$1000,_xlfn.XLOOKUP($C$1,[1]Forwarkeys!$C$1:$BA$1,[1]Forwarkeys!$C$2:$BA$1000)),"-")</f>
        <v>-</v>
      </c>
      <c r="H191" s="32">
        <f>España!E191</f>
        <v>104.88</v>
      </c>
      <c r="I191" s="3">
        <f>[1]Aeropuerto!Z184</f>
        <v>0</v>
      </c>
      <c r="J191" s="3">
        <f>[1]Forwarkeys!BB133</f>
        <v>0</v>
      </c>
      <c r="K191" s="3"/>
      <c r="L191" s="3"/>
      <c r="M191" s="3"/>
      <c r="N191" s="3"/>
      <c r="O191" s="3"/>
      <c r="P191" s="3"/>
    </row>
    <row r="192" spans="1:16" x14ac:dyDescent="0.3">
      <c r="A192" s="2" t="str">
        <f>'Viajeros Hoteles y Apartamet'!A192</f>
        <v>2020</v>
      </c>
      <c r="B192" s="2" t="str">
        <f>'Viajeros Hoteles y Apartamet'!B192</f>
        <v>1</v>
      </c>
      <c r="C192" s="3">
        <f>'Viajeros Hoteles y Apartamet'!U192</f>
        <v>158776</v>
      </c>
      <c r="D192" s="3"/>
      <c r="E192" s="3"/>
      <c r="F192" s="3"/>
      <c r="G192" s="26" t="str" cm="1">
        <f t="array" ref="G192">IFERROR(_xlfn.XLOOKUP(transformación!$B183,[1]Forwarkeys!$B$2:$B$1000,_xlfn.XLOOKUP($C$1,[1]Forwarkeys!$C$1:$BA$1,[1]Forwarkeys!$C$2:$BA$1000)),"-")</f>
        <v>-</v>
      </c>
      <c r="H192" s="32">
        <f>España!E192</f>
        <v>103.42</v>
      </c>
      <c r="I192" s="3">
        <f>[1]Aeropuerto!Z185</f>
        <v>0</v>
      </c>
      <c r="J192" s="3">
        <f>[1]Forwarkeys!BB134</f>
        <v>0</v>
      </c>
      <c r="K192" s="3"/>
      <c r="L192" s="3"/>
      <c r="M192" s="3"/>
      <c r="N192" s="3"/>
      <c r="O192" s="3"/>
      <c r="P192" s="3"/>
    </row>
    <row r="193" spans="1:16" x14ac:dyDescent="0.3">
      <c r="A193" s="2" t="str">
        <f>'Viajeros Hoteles y Apartamet'!A193</f>
        <v>2020</v>
      </c>
      <c r="B193" s="2" t="str">
        <f>'Viajeros Hoteles y Apartamet'!B193</f>
        <v>2</v>
      </c>
      <c r="C193" s="3">
        <f>'Viajeros Hoteles y Apartamet'!U193</f>
        <v>181467</v>
      </c>
      <c r="D193" s="3"/>
      <c r="E193" s="3"/>
      <c r="F193" s="3"/>
      <c r="G193" s="26" t="str" cm="1">
        <f t="array" ref="G193">IFERROR(_xlfn.XLOOKUP(transformación!$B184,[1]Forwarkeys!$B$2:$B$1000,_xlfn.XLOOKUP($C$1,[1]Forwarkeys!$C$1:$BA$1,[1]Forwarkeys!$C$2:$BA$1000)),"-")</f>
        <v>-</v>
      </c>
      <c r="H193" s="32">
        <f>España!E193</f>
        <v>103.36</v>
      </c>
      <c r="I193" s="3">
        <f>[1]Aeropuerto!Z186</f>
        <v>0</v>
      </c>
      <c r="J193" s="3">
        <f>[1]Forwarkeys!BB135</f>
        <v>0</v>
      </c>
      <c r="K193" s="3"/>
      <c r="L193" s="3"/>
      <c r="M193" s="3"/>
      <c r="N193" s="3"/>
      <c r="O193" s="3"/>
      <c r="P193" s="3"/>
    </row>
    <row r="194" spans="1:16" x14ac:dyDescent="0.3">
      <c r="A194" s="2" t="str">
        <f>'Viajeros Hoteles y Apartamet'!A194</f>
        <v>2020</v>
      </c>
      <c r="B194" s="2" t="str">
        <f>'Viajeros Hoteles y Apartamet'!B194</f>
        <v>3</v>
      </c>
      <c r="C194" s="3">
        <f>'Viajeros Hoteles y Apartamet'!U194</f>
        <v>346456</v>
      </c>
      <c r="D194" s="3"/>
      <c r="E194" s="3"/>
      <c r="F194" s="3"/>
      <c r="G194" s="26" t="str" cm="1">
        <f t="array" ref="G194">IFERROR(_xlfn.XLOOKUP(transformación!$B185,[1]Forwarkeys!$B$2:$B$1000,_xlfn.XLOOKUP($C$1,[1]Forwarkeys!$C$1:$BA$1,[1]Forwarkeys!$C$2:$BA$1000)),"-")</f>
        <v>-</v>
      </c>
      <c r="H194" s="32">
        <f>España!E194</f>
        <v>103.98</v>
      </c>
      <c r="I194" s="3">
        <f>[1]Aeropuerto!Z187</f>
        <v>0</v>
      </c>
      <c r="J194" s="3">
        <f>[1]Forwarkeys!BB136</f>
        <v>0</v>
      </c>
      <c r="K194" s="3"/>
      <c r="L194" s="3"/>
      <c r="M194" s="3"/>
      <c r="N194" s="3"/>
      <c r="O194" s="3"/>
      <c r="P194" s="3"/>
    </row>
    <row r="195" spans="1:16" x14ac:dyDescent="0.3">
      <c r="A195" s="2" t="str">
        <f>'Viajeros Hoteles y Apartamet'!A195</f>
        <v>2020</v>
      </c>
      <c r="B195" s="2" t="str">
        <f>'Viajeros Hoteles y Apartamet'!B195</f>
        <v>4</v>
      </c>
      <c r="C195" s="3">
        <f>'Viajeros Hoteles y Apartamet'!U195</f>
        <v>0</v>
      </c>
      <c r="D195" s="3"/>
      <c r="E195" s="3"/>
      <c r="F195" s="3"/>
      <c r="G195" s="26" t="str" cm="1">
        <f t="array" ref="G195">IFERROR(_xlfn.XLOOKUP(transformación!$B186,[1]Forwarkeys!$B$2:$B$1000,_xlfn.XLOOKUP($C$1,[1]Forwarkeys!$C$1:$BA$1,[1]Forwarkeys!$C$2:$BA$1000)),"-")</f>
        <v>-</v>
      </c>
      <c r="H195" s="32">
        <f>España!E195</f>
        <v>104.35</v>
      </c>
      <c r="I195" s="3">
        <f>[1]Aeropuerto!Z188</f>
        <v>0</v>
      </c>
      <c r="J195" s="3">
        <f>[1]Forwarkeys!BB137</f>
        <v>0</v>
      </c>
      <c r="K195" s="3"/>
      <c r="L195" s="3"/>
      <c r="M195" s="3"/>
      <c r="N195" s="3"/>
      <c r="O195" s="3"/>
      <c r="P195" s="3"/>
    </row>
    <row r="196" spans="1:16" x14ac:dyDescent="0.3">
      <c r="A196" s="2" t="str">
        <f>'Viajeros Hoteles y Apartamet'!A196</f>
        <v>2020</v>
      </c>
      <c r="B196" s="2" t="str">
        <f>'Viajeros Hoteles y Apartamet'!B196</f>
        <v>5</v>
      </c>
      <c r="C196" s="3">
        <f>'Viajeros Hoteles y Apartamet'!U196</f>
        <v>185</v>
      </c>
      <c r="D196" s="3"/>
      <c r="E196" s="3"/>
      <c r="F196" s="3"/>
      <c r="G196" s="26" t="str" cm="1">
        <f t="array" ref="G196">IFERROR(_xlfn.XLOOKUP(transformación!$B187,[1]Forwarkeys!$B$2:$B$1000,_xlfn.XLOOKUP($C$1,[1]Forwarkeys!$C$1:$BA$1,[1]Forwarkeys!$C$2:$BA$1000)),"-")</f>
        <v>-</v>
      </c>
      <c r="H196" s="32">
        <f>España!E196</f>
        <v>104.41</v>
      </c>
      <c r="I196" s="3">
        <f>[1]Aeropuerto!Z189</f>
        <v>0</v>
      </c>
      <c r="J196" s="3">
        <f>[1]Forwarkeys!BB138</f>
        <v>0</v>
      </c>
      <c r="K196" s="3"/>
      <c r="L196" s="3"/>
      <c r="M196" s="3"/>
      <c r="N196" s="3"/>
      <c r="O196" s="3"/>
      <c r="P196" s="3"/>
    </row>
    <row r="197" spans="1:16" x14ac:dyDescent="0.3">
      <c r="A197" s="2" t="str">
        <f>'Viajeros Hoteles y Apartamet'!A197</f>
        <v>2020</v>
      </c>
      <c r="B197" s="2" t="str">
        <f>'Viajeros Hoteles y Apartamet'!B197</f>
        <v>6</v>
      </c>
      <c r="C197" s="3">
        <f>'Viajeros Hoteles y Apartamet'!U197</f>
        <v>13022</v>
      </c>
      <c r="D197" s="3"/>
      <c r="E197" s="3"/>
      <c r="F197" s="3"/>
      <c r="G197" s="26" t="str" cm="1">
        <f t="array" ref="G197">IFERROR(_xlfn.XLOOKUP(transformación!$B188,[1]Forwarkeys!$B$2:$B$1000,_xlfn.XLOOKUP($C$1,[1]Forwarkeys!$C$1:$BA$1,[1]Forwarkeys!$C$2:$BA$1000)),"-")</f>
        <v>-</v>
      </c>
      <c r="H197" s="32">
        <f>España!E197</f>
        <v>104.87</v>
      </c>
      <c r="I197" s="3">
        <f>[1]Aeropuerto!Z190</f>
        <v>0</v>
      </c>
      <c r="J197" s="3">
        <f>[1]Forwarkeys!BB139</f>
        <v>0</v>
      </c>
      <c r="K197" s="3"/>
      <c r="L197" s="3"/>
      <c r="M197" s="3"/>
      <c r="N197" s="3"/>
      <c r="O197" s="3"/>
      <c r="P197" s="3"/>
    </row>
    <row r="198" spans="1:16" x14ac:dyDescent="0.3">
      <c r="A198" s="2" t="str">
        <f>'Viajeros Hoteles y Apartamet'!A198</f>
        <v>2020</v>
      </c>
      <c r="B198" s="2" t="str">
        <f>'Viajeros Hoteles y Apartamet'!B198</f>
        <v>7</v>
      </c>
      <c r="C198" s="3">
        <f>'Viajeros Hoteles y Apartamet'!U198</f>
        <v>52491</v>
      </c>
      <c r="D198" s="3"/>
      <c r="E198" s="3"/>
      <c r="F198" s="3"/>
      <c r="G198" s="26" t="str" cm="1">
        <f t="array" ref="G198">IFERROR(_xlfn.XLOOKUP(transformación!$B189,[1]Forwarkeys!$B$2:$B$1000,_xlfn.XLOOKUP($C$1,[1]Forwarkeys!$C$1:$BA$1,[1]Forwarkeys!$C$2:$BA$1000)),"-")</f>
        <v>-</v>
      </c>
      <c r="H198" s="32">
        <f>España!E198</f>
        <v>103.23</v>
      </c>
      <c r="I198" s="3">
        <f>[1]Aeropuerto!Z191</f>
        <v>0</v>
      </c>
      <c r="J198" s="3">
        <f>[1]Forwarkeys!BB140</f>
        <v>0</v>
      </c>
      <c r="K198" s="3"/>
      <c r="L198" s="3"/>
      <c r="M198" s="3"/>
      <c r="N198" s="3"/>
      <c r="O198" s="3"/>
      <c r="P198" s="3"/>
    </row>
    <row r="199" spans="1:16" x14ac:dyDescent="0.3">
      <c r="A199" s="2" t="str">
        <f>'Viajeros Hoteles y Apartamet'!A199</f>
        <v>2020</v>
      </c>
      <c r="B199" s="2" t="str">
        <f>'Viajeros Hoteles y Apartamet'!B199</f>
        <v>8</v>
      </c>
      <c r="C199" s="3">
        <f>'Viajeros Hoteles y Apartamet'!U199</f>
        <v>96796</v>
      </c>
      <c r="D199" s="3"/>
      <c r="E199" s="3"/>
      <c r="F199" s="3"/>
      <c r="G199" s="26" t="str" cm="1">
        <f t="array" ref="G199">IFERROR(_xlfn.XLOOKUP(transformación!$B190,[1]Forwarkeys!$B$2:$B$1000,_xlfn.XLOOKUP($C$1,[1]Forwarkeys!$C$1:$BA$1,[1]Forwarkeys!$C$2:$BA$1000)),"-")</f>
        <v>-</v>
      </c>
      <c r="H199" s="32">
        <f>España!E199</f>
        <v>103.23</v>
      </c>
      <c r="I199" s="3">
        <f>[1]Aeropuerto!Z192</f>
        <v>0</v>
      </c>
      <c r="J199" s="3">
        <f>[1]Forwarkeys!BB141</f>
        <v>0</v>
      </c>
      <c r="K199" s="3"/>
      <c r="L199" s="3"/>
      <c r="M199" s="3"/>
      <c r="N199" s="3"/>
      <c r="O199" s="3"/>
      <c r="P199" s="3"/>
    </row>
    <row r="200" spans="1:16" x14ac:dyDescent="0.3">
      <c r="A200" s="2" t="str">
        <f>'Viajeros Hoteles y Apartamet'!A200</f>
        <v>2020</v>
      </c>
      <c r="B200" s="2" t="str">
        <f>'Viajeros Hoteles y Apartamet'!B200</f>
        <v>9</v>
      </c>
      <c r="C200" s="3">
        <f>'Viajeros Hoteles y Apartamet'!U200</f>
        <v>32015</v>
      </c>
      <c r="D200" s="3"/>
      <c r="E200" s="3"/>
      <c r="F200" s="3"/>
      <c r="G200" s="26" t="str" cm="1">
        <f t="array" ref="G200">IFERROR(_xlfn.XLOOKUP(transformación!$B191,[1]Forwarkeys!$B$2:$B$1000,_xlfn.XLOOKUP($C$1,[1]Forwarkeys!$C$1:$BA$1,[1]Forwarkeys!$C$2:$BA$1000)),"-")</f>
        <v>-</v>
      </c>
      <c r="H200" s="32">
        <f>España!E200</f>
        <v>103.69</v>
      </c>
      <c r="I200" s="3">
        <f>[1]Aeropuerto!Z193</f>
        <v>0</v>
      </c>
      <c r="J200" s="3">
        <f>[1]Forwarkeys!BB142</f>
        <v>0</v>
      </c>
      <c r="K200" s="3"/>
      <c r="L200" s="3"/>
      <c r="M200" s="3"/>
      <c r="N200" s="3"/>
      <c r="O200" s="3"/>
      <c r="P200" s="3"/>
    </row>
    <row r="201" spans="1:16" x14ac:dyDescent="0.3">
      <c r="A201" s="2" t="str">
        <f>'Viajeros Hoteles y Apartamet'!A201</f>
        <v>2020</v>
      </c>
      <c r="B201" s="2" t="str">
        <f>'Viajeros Hoteles y Apartamet'!B201</f>
        <v>10</v>
      </c>
      <c r="C201" s="3">
        <f>'Viajeros Hoteles y Apartamet'!U201</f>
        <v>25707</v>
      </c>
      <c r="D201" s="3"/>
      <c r="E201" s="3"/>
      <c r="F201" s="3"/>
      <c r="G201" s="26" t="str" cm="1">
        <f t="array" ref="G201">IFERROR(_xlfn.XLOOKUP(transformación!$B192,[1]Forwarkeys!$B$2:$B$1000,_xlfn.XLOOKUP($C$1,[1]Forwarkeys!$C$1:$BA$1,[1]Forwarkeys!$C$2:$BA$1000)),"-")</f>
        <v>-</v>
      </c>
      <c r="H201" s="32">
        <f>España!E201</f>
        <v>104.01</v>
      </c>
      <c r="I201" s="3">
        <f>[1]Aeropuerto!Z194</f>
        <v>0</v>
      </c>
      <c r="J201" s="3">
        <f>[1]Forwarkeys!BB143</f>
        <v>0</v>
      </c>
      <c r="K201" s="3"/>
      <c r="L201" s="3"/>
      <c r="M201" s="3"/>
      <c r="N201" s="3"/>
      <c r="O201" s="3"/>
      <c r="P201" s="3"/>
    </row>
    <row r="202" spans="1:16" x14ac:dyDescent="0.3">
      <c r="A202" s="2" t="str">
        <f>'Viajeros Hoteles y Apartamet'!A202</f>
        <v>2020</v>
      </c>
      <c r="B202" s="2" t="str">
        <f>'Viajeros Hoteles y Apartamet'!B202</f>
        <v>11</v>
      </c>
      <c r="C202" s="3">
        <f>'Viajeros Hoteles y Apartamet'!U202</f>
        <v>10525</v>
      </c>
      <c r="D202" s="3"/>
      <c r="E202" s="3"/>
      <c r="F202" s="3"/>
      <c r="G202" s="26" t="str" cm="1">
        <f t="array" ref="G202">IFERROR(_xlfn.XLOOKUP(transformación!$B193,[1]Forwarkeys!$B$2:$B$1000,_xlfn.XLOOKUP($C$1,[1]Forwarkeys!$C$1:$BA$1,[1]Forwarkeys!$C$2:$BA$1000)),"-")</f>
        <v>-</v>
      </c>
      <c r="H202" s="32">
        <f>España!E202</f>
        <v>104.12</v>
      </c>
      <c r="I202" s="3">
        <f>[1]Aeropuerto!Z195</f>
        <v>0</v>
      </c>
      <c r="J202" s="3">
        <f>[1]Forwarkeys!BB144</f>
        <v>0</v>
      </c>
      <c r="K202" s="3"/>
      <c r="L202" s="3"/>
      <c r="M202" s="3"/>
      <c r="N202" s="3"/>
      <c r="O202" s="3"/>
      <c r="P202" s="3"/>
    </row>
    <row r="203" spans="1:16" x14ac:dyDescent="0.3">
      <c r="A203" s="2" t="str">
        <f>'Viajeros Hoteles y Apartamet'!A203</f>
        <v>2020</v>
      </c>
      <c r="B203" s="2" t="str">
        <f>'Viajeros Hoteles y Apartamet'!B203</f>
        <v>12</v>
      </c>
      <c r="C203" s="3">
        <f>'Viajeros Hoteles y Apartamet'!U203</f>
        <v>13344</v>
      </c>
      <c r="D203" s="3"/>
      <c r="E203" s="3"/>
      <c r="F203" s="3"/>
      <c r="G203" s="26" t="str" cm="1">
        <f t="array" ref="G203">IFERROR(_xlfn.XLOOKUP(transformación!$B194,[1]Forwarkeys!$B$2:$B$1000,_xlfn.XLOOKUP($C$1,[1]Forwarkeys!$C$1:$BA$1,[1]Forwarkeys!$C$2:$BA$1000)),"-")</f>
        <v>-</v>
      </c>
      <c r="H203" s="32">
        <f>España!E203</f>
        <v>104.28</v>
      </c>
      <c r="I203" s="3">
        <f>[1]Aeropuerto!Z196</f>
        <v>0</v>
      </c>
      <c r="J203" s="3">
        <f>[1]Forwarkeys!BB145</f>
        <v>0</v>
      </c>
      <c r="K203" s="3"/>
      <c r="L203" s="3"/>
      <c r="M203" s="3"/>
      <c r="N203" s="3"/>
      <c r="O203" s="3"/>
      <c r="P203" s="3"/>
    </row>
    <row r="204" spans="1:16" x14ac:dyDescent="0.3">
      <c r="A204" s="2" t="str">
        <f>'Viajeros Hoteles y Apartamet'!A204</f>
        <v>2021</v>
      </c>
      <c r="B204" s="2" t="str">
        <f>'Viajeros Hoteles y Apartamet'!B204</f>
        <v>1</v>
      </c>
      <c r="C204" s="3">
        <f>'Viajeros Hoteles y Apartamet'!U204</f>
        <v>15895</v>
      </c>
      <c r="D204" s="3"/>
      <c r="E204" s="3"/>
      <c r="F204" s="3"/>
      <c r="G204" s="26" t="str" cm="1">
        <f t="array" ref="G204">IFERROR(_xlfn.XLOOKUP(transformación!$B195,[1]Forwarkeys!$B$2:$B$1000,_xlfn.XLOOKUP($C$1,[1]Forwarkeys!$C$1:$BA$1,[1]Forwarkeys!$C$2:$BA$1000)),"-")</f>
        <v>-</v>
      </c>
      <c r="H204" s="32">
        <f>España!E204</f>
        <v>103.87</v>
      </c>
      <c r="I204" s="3">
        <f>[1]Aeropuerto!Z197</f>
        <v>0</v>
      </c>
      <c r="J204" s="3">
        <f>[1]Forwarkeys!BB146</f>
        <v>0</v>
      </c>
      <c r="K204" s="3"/>
      <c r="L204" s="3"/>
      <c r="M204" s="3"/>
      <c r="N204" s="3"/>
      <c r="O204" s="3"/>
      <c r="P204" s="3"/>
    </row>
    <row r="205" spans="1:16" x14ac:dyDescent="0.3">
      <c r="A205" s="2" t="str">
        <f>'Viajeros Hoteles y Apartamet'!A205</f>
        <v>2021</v>
      </c>
      <c r="B205" s="2" t="str">
        <f>'Viajeros Hoteles y Apartamet'!B205</f>
        <v>2</v>
      </c>
      <c r="C205" s="3">
        <f>'Viajeros Hoteles y Apartamet'!U205</f>
        <v>13208</v>
      </c>
      <c r="D205" s="3"/>
      <c r="E205" s="3"/>
      <c r="F205" s="3"/>
      <c r="G205" s="26" t="str" cm="1">
        <f t="array" ref="G205">IFERROR(_xlfn.XLOOKUP(transformación!$B196,[1]Forwarkeys!$B$2:$B$1000,_xlfn.XLOOKUP($C$1,[1]Forwarkeys!$C$1:$BA$1,[1]Forwarkeys!$C$2:$BA$1000)),"-")</f>
        <v>-</v>
      </c>
      <c r="H205" s="32">
        <f>España!E205</f>
        <v>103.27</v>
      </c>
      <c r="I205" s="3">
        <f>[1]Aeropuerto!Z198</f>
        <v>0</v>
      </c>
      <c r="J205" s="3">
        <f>[1]Forwarkeys!BB147</f>
        <v>0</v>
      </c>
      <c r="K205" s="3"/>
      <c r="L205" s="3"/>
      <c r="M205" s="3"/>
      <c r="N205" s="3"/>
      <c r="O205" s="3"/>
      <c r="P205" s="3"/>
    </row>
    <row r="206" spans="1:16" x14ac:dyDescent="0.3">
      <c r="A206" s="2" t="str">
        <f>'Viajeros Hoteles y Apartamet'!A206</f>
        <v>2021</v>
      </c>
      <c r="B206" s="2" t="str">
        <f>'Viajeros Hoteles y Apartamet'!B206</f>
        <v>3</v>
      </c>
      <c r="C206" s="3">
        <f>'Viajeros Hoteles y Apartamet'!U206</f>
        <v>22576</v>
      </c>
      <c r="D206" s="3"/>
      <c r="E206" s="3"/>
      <c r="F206" s="3"/>
      <c r="G206" s="26" t="str" cm="1">
        <f t="array" ref="G206">IFERROR(_xlfn.XLOOKUP(transformación!$B197,[1]Forwarkeys!$B$2:$B$1000,_xlfn.XLOOKUP($C$1,[1]Forwarkeys!$C$1:$BA$1,[1]Forwarkeys!$C$2:$BA$1000)),"-")</f>
        <v>-</v>
      </c>
      <c r="H206" s="32">
        <f>España!E206</f>
        <v>105.22</v>
      </c>
      <c r="I206" s="3">
        <f>[1]Aeropuerto!Z199</f>
        <v>0</v>
      </c>
      <c r="J206" s="3">
        <f>[1]Forwarkeys!BB148</f>
        <v>0</v>
      </c>
      <c r="K206" s="3"/>
      <c r="L206" s="3"/>
      <c r="M206" s="3"/>
      <c r="N206" s="3"/>
      <c r="O206" s="3"/>
      <c r="P206" s="3"/>
    </row>
    <row r="207" spans="1:16" x14ac:dyDescent="0.3">
      <c r="A207" s="2" t="str">
        <f>'Viajeros Hoteles y Apartamet'!A207</f>
        <v>2021</v>
      </c>
      <c r="B207" s="2" t="str">
        <f>'Viajeros Hoteles y Apartamet'!B207</f>
        <v>4</v>
      </c>
      <c r="C207" s="3">
        <f>'Viajeros Hoteles y Apartamet'!U207</f>
        <v>32555</v>
      </c>
      <c r="D207" s="3"/>
      <c r="E207" s="3"/>
      <c r="F207" s="3"/>
      <c r="G207" s="26" t="str" cm="1">
        <f t="array" ref="G207">IFERROR(_xlfn.XLOOKUP(transformación!$B198,[1]Forwarkeys!$B$2:$B$1000,_xlfn.XLOOKUP($C$1,[1]Forwarkeys!$C$1:$BA$1,[1]Forwarkeys!$C$2:$BA$1000)),"-")</f>
        <v>-</v>
      </c>
      <c r="H207" s="32">
        <f>España!E207</f>
        <v>106.39</v>
      </c>
      <c r="I207" s="3">
        <f>[1]Aeropuerto!Z200</f>
        <v>0</v>
      </c>
      <c r="J207" s="3">
        <f>[1]Forwarkeys!BB149</f>
        <v>0</v>
      </c>
      <c r="K207" s="3"/>
      <c r="L207" s="3"/>
      <c r="M207" s="3"/>
      <c r="N207" s="3"/>
      <c r="O207" s="3"/>
      <c r="P207" s="3"/>
    </row>
    <row r="208" spans="1:16" x14ac:dyDescent="0.3">
      <c r="A208" s="2" t="str">
        <f>'Viajeros Hoteles y Apartamet'!A208</f>
        <v>2021</v>
      </c>
      <c r="B208" s="2" t="str">
        <f>'Viajeros Hoteles y Apartamet'!B208</f>
        <v>5</v>
      </c>
      <c r="C208" s="3">
        <f>'Viajeros Hoteles y Apartamet'!U208</f>
        <v>59863</v>
      </c>
      <c r="D208" s="3"/>
      <c r="E208" s="3"/>
      <c r="F208" s="3"/>
      <c r="G208" s="26" t="str" cm="1">
        <f t="array" ref="G208">IFERROR(_xlfn.XLOOKUP(transformación!$B199,[1]Forwarkeys!$B$2:$B$1000,_xlfn.XLOOKUP($C$1,[1]Forwarkeys!$C$1:$BA$1,[1]Forwarkeys!$C$2:$BA$1000)),"-")</f>
        <v>-</v>
      </c>
      <c r="H208" s="32">
        <f>España!E208</f>
        <v>106.95</v>
      </c>
      <c r="I208" s="3">
        <f>[1]Aeropuerto!Z201</f>
        <v>0</v>
      </c>
      <c r="J208" s="3">
        <f>[1]Forwarkeys!BB150</f>
        <v>0</v>
      </c>
      <c r="K208" s="3"/>
      <c r="L208" s="3"/>
      <c r="M208" s="3"/>
      <c r="N208" s="3"/>
      <c r="O208" s="3"/>
      <c r="P208" s="3"/>
    </row>
    <row r="209" spans="1:16" x14ac:dyDescent="0.3">
      <c r="A209" s="2" t="str">
        <f>'Viajeros Hoteles y Apartamet'!A209</f>
        <v>2021</v>
      </c>
      <c r="B209" s="2" t="str">
        <f>'Viajeros Hoteles y Apartamet'!B209</f>
        <v>6</v>
      </c>
      <c r="C209" s="3">
        <f>'Viajeros Hoteles y Apartamet'!U209</f>
        <v>92249</v>
      </c>
      <c r="D209" s="3"/>
      <c r="E209" s="3"/>
      <c r="F209" s="3"/>
      <c r="G209" s="26" t="str" cm="1">
        <f t="array" ref="G209">IFERROR(_xlfn.XLOOKUP(transformación!$B200,[1]Forwarkeys!$B$2:$B$1000,_xlfn.XLOOKUP($C$1,[1]Forwarkeys!$C$1:$BA$1,[1]Forwarkeys!$C$2:$BA$1000)),"-")</f>
        <v>-</v>
      </c>
      <c r="H209" s="32">
        <f>España!E209</f>
        <v>107.46</v>
      </c>
      <c r="I209" s="3">
        <f>[1]Aeropuerto!Z202</f>
        <v>0</v>
      </c>
      <c r="J209" s="3">
        <f>[1]Forwarkeys!BB151</f>
        <v>0</v>
      </c>
      <c r="K209" s="3"/>
      <c r="L209" s="3"/>
      <c r="M209" s="3"/>
      <c r="N209" s="3"/>
      <c r="O209" s="3"/>
      <c r="P209" s="3"/>
    </row>
    <row r="210" spans="1:16" x14ac:dyDescent="0.3">
      <c r="A210" s="2" t="str">
        <f>'Viajeros Hoteles y Apartamet'!A210</f>
        <v>2021</v>
      </c>
      <c r="B210" s="2" t="str">
        <f>'Viajeros Hoteles y Apartamet'!B210</f>
        <v>7</v>
      </c>
      <c r="C210" s="3">
        <f>'Viajeros Hoteles y Apartamet'!U210</f>
        <v>200520</v>
      </c>
      <c r="D210" s="3"/>
      <c r="E210" s="3"/>
      <c r="F210" s="3"/>
      <c r="G210" s="26" t="str" cm="1">
        <f t="array" ref="G210">IFERROR(_xlfn.XLOOKUP(transformación!$B201,[1]Forwarkeys!$B$2:$B$1000,_xlfn.XLOOKUP($C$1,[1]Forwarkeys!$C$1:$BA$1,[1]Forwarkeys!$C$2:$BA$1000)),"-")</f>
        <v>-</v>
      </c>
      <c r="H210" s="32">
        <f>España!E210</f>
        <v>106.18</v>
      </c>
      <c r="I210" s="3">
        <f>[1]Aeropuerto!Z203</f>
        <v>0</v>
      </c>
      <c r="J210" s="3">
        <f>[1]Forwarkeys!BB152</f>
        <v>0</v>
      </c>
      <c r="K210" s="3"/>
      <c r="L210" s="3"/>
      <c r="M210" s="3"/>
      <c r="N210" s="3"/>
      <c r="O210" s="3"/>
      <c r="P210" s="3"/>
    </row>
    <row r="211" spans="1:16" x14ac:dyDescent="0.3">
      <c r="A211" s="2" t="str">
        <f>'Viajeros Hoteles y Apartamet'!A211</f>
        <v>2021</v>
      </c>
      <c r="B211" s="2" t="str">
        <f>'Viajeros Hoteles y Apartamet'!B211</f>
        <v>8</v>
      </c>
      <c r="C211" s="3">
        <f>'Viajeros Hoteles y Apartamet'!U211</f>
        <v>243109</v>
      </c>
      <c r="D211" s="3"/>
      <c r="E211" s="3"/>
      <c r="F211" s="3"/>
      <c r="G211" s="26" t="str" cm="1">
        <f t="array" ref="G211">IFERROR(_xlfn.XLOOKUP(transformación!$B202,[1]Forwarkeys!$B$2:$B$1000,_xlfn.XLOOKUP($C$1,[1]Forwarkeys!$C$1:$BA$1,[1]Forwarkeys!$C$2:$BA$1000)),"-")</f>
        <v>-</v>
      </c>
      <c r="H211" s="32">
        <f>España!E211</f>
        <v>106.65</v>
      </c>
      <c r="I211" s="3">
        <f>[1]Aeropuerto!Z204</f>
        <v>0</v>
      </c>
      <c r="J211" s="3">
        <f>[1]Forwarkeys!BB153</f>
        <v>0</v>
      </c>
      <c r="K211" s="3"/>
      <c r="L211" s="3"/>
      <c r="M211" s="3"/>
      <c r="N211" s="3"/>
      <c r="O211" s="3"/>
      <c r="P211" s="3"/>
    </row>
    <row r="212" spans="1:16" x14ac:dyDescent="0.3">
      <c r="A212" s="2" t="str">
        <f>'Viajeros Hoteles y Apartamet'!A212</f>
        <v>2021</v>
      </c>
      <c r="B212" s="2" t="str">
        <f>'Viajeros Hoteles y Apartamet'!B212</f>
        <v>9</v>
      </c>
      <c r="C212" s="3">
        <f>'Viajeros Hoteles y Apartamet'!U212</f>
        <v>147566</v>
      </c>
      <c r="D212" s="3"/>
      <c r="E212" s="3"/>
      <c r="F212" s="3"/>
      <c r="G212" s="26" t="str" cm="1">
        <f t="array" ref="G212">IFERROR(_xlfn.XLOOKUP(transformación!$B203,[1]Forwarkeys!$B$2:$B$1000,_xlfn.XLOOKUP($C$1,[1]Forwarkeys!$C$1:$BA$1,[1]Forwarkeys!$C$2:$BA$1000)),"-")</f>
        <v>-</v>
      </c>
      <c r="H212" s="32">
        <f>España!E212</f>
        <v>107.87</v>
      </c>
      <c r="I212" s="3">
        <f>[1]Aeropuerto!Z205</f>
        <v>0</v>
      </c>
      <c r="J212" s="3">
        <f>[1]Forwarkeys!BB154</f>
        <v>0</v>
      </c>
      <c r="K212" s="3"/>
      <c r="L212" s="3"/>
      <c r="M212" s="3"/>
      <c r="N212" s="3"/>
      <c r="O212" s="3"/>
      <c r="P212" s="3"/>
    </row>
    <row r="213" spans="1:16" x14ac:dyDescent="0.3">
      <c r="A213" s="2" t="str">
        <f>'Viajeros Hoteles y Apartamet'!A213</f>
        <v>2021</v>
      </c>
      <c r="B213" s="2" t="str">
        <f>'Viajeros Hoteles y Apartamet'!B213</f>
        <v>10</v>
      </c>
      <c r="C213" s="3">
        <f>'Viajeros Hoteles y Apartamet'!U213</f>
        <v>159170</v>
      </c>
      <c r="D213" s="3"/>
      <c r="E213" s="3"/>
      <c r="F213" s="3"/>
      <c r="G213" s="26" t="str" cm="1">
        <f t="array" ref="G213">IFERROR(_xlfn.XLOOKUP(transformación!$B204,[1]Forwarkeys!$B$2:$B$1000,_xlfn.XLOOKUP($C$1,[1]Forwarkeys!$C$1:$BA$1,[1]Forwarkeys!$C$2:$BA$1000)),"-")</f>
        <v>-</v>
      </c>
      <c r="H213" s="32">
        <f>España!E213</f>
        <v>109.6</v>
      </c>
      <c r="I213" s="3">
        <f>[1]Aeropuerto!Z206</f>
        <v>0</v>
      </c>
      <c r="J213" s="3">
        <f>[1]Forwarkeys!BB155</f>
        <v>0</v>
      </c>
      <c r="K213" s="3"/>
      <c r="L213" s="3"/>
      <c r="M213" s="3"/>
      <c r="N213" s="3"/>
      <c r="O213" s="3"/>
      <c r="P213" s="3"/>
    </row>
    <row r="214" spans="1:16" x14ac:dyDescent="0.3">
      <c r="A214" s="2" t="str">
        <f>'Viajeros Hoteles y Apartamet'!A214</f>
        <v>2021</v>
      </c>
      <c r="B214" s="2" t="str">
        <f>'Viajeros Hoteles y Apartamet'!B214</f>
        <v>11</v>
      </c>
      <c r="C214" s="3">
        <f>'Viajeros Hoteles y Apartamet'!U214</f>
        <v>95425</v>
      </c>
      <c r="D214" s="3"/>
      <c r="E214" s="3"/>
      <c r="F214" s="3"/>
      <c r="G214" s="26" t="str" cm="1">
        <f t="array" ref="G214">IFERROR(_xlfn.XLOOKUP(transformación!$B205,[1]Forwarkeys!$B$2:$B$1000,_xlfn.XLOOKUP($C$1,[1]Forwarkeys!$C$1:$BA$1,[1]Forwarkeys!$C$2:$BA$1000)),"-")</f>
        <v>-</v>
      </c>
      <c r="H214" s="32">
        <f>España!E214</f>
        <v>109.87</v>
      </c>
      <c r="I214" s="3">
        <f>[1]Aeropuerto!Z207</f>
        <v>0</v>
      </c>
      <c r="J214" s="3">
        <f>[1]Forwarkeys!BB156</f>
        <v>0</v>
      </c>
      <c r="K214" s="3"/>
      <c r="L214" s="3"/>
      <c r="M214" s="3"/>
      <c r="N214" s="3"/>
      <c r="O214" s="3"/>
      <c r="P214" s="3"/>
    </row>
    <row r="215" spans="1:16" x14ac:dyDescent="0.3">
      <c r="A215" s="2" t="str">
        <f>'Viajeros Hoteles y Apartamet'!A215</f>
        <v>2021</v>
      </c>
      <c r="B215" s="2" t="str">
        <f>'Viajeros Hoteles y Apartamet'!B215</f>
        <v>12</v>
      </c>
      <c r="C215" s="3">
        <f>'Viajeros Hoteles y Apartamet'!U215</f>
        <v>78699</v>
      </c>
      <c r="D215" s="3"/>
      <c r="E215" s="3"/>
      <c r="F215" s="3"/>
      <c r="G215" s="26" t="str" cm="1">
        <f t="array" ref="G215">IFERROR(_xlfn.XLOOKUP(transformación!$B206,[1]Forwarkeys!$B$2:$B$1000,_xlfn.XLOOKUP($C$1,[1]Forwarkeys!$C$1:$BA$1,[1]Forwarkeys!$C$2:$BA$1000)),"-")</f>
        <v>-</v>
      </c>
      <c r="H215" s="32">
        <f>España!E215</f>
        <v>111.13</v>
      </c>
      <c r="I215" s="3">
        <f>[1]Aeropuerto!Z208</f>
        <v>0</v>
      </c>
      <c r="J215" s="3">
        <f>[1]Forwarkeys!BB157</f>
        <v>0</v>
      </c>
      <c r="K215" s="3"/>
      <c r="L215" s="3"/>
      <c r="M215" s="3"/>
      <c r="N215" s="3"/>
      <c r="O215" s="3"/>
      <c r="P215" s="3"/>
    </row>
    <row r="216" spans="1:16" x14ac:dyDescent="0.3">
      <c r="A216" s="2" t="str">
        <f>'Viajeros Hoteles y Apartamet'!A216</f>
        <v>2022</v>
      </c>
      <c r="B216" s="2" t="str">
        <f>'Viajeros Hoteles y Apartamet'!B216</f>
        <v>1</v>
      </c>
      <c r="C216" s="3">
        <f>'Viajeros Hoteles y Apartamet'!U216</f>
        <v>88891</v>
      </c>
      <c r="D216" s="3"/>
      <c r="E216" s="3"/>
      <c r="F216" s="3"/>
      <c r="G216" s="26" t="str" cm="1">
        <f t="array" ref="G216">IFERROR(_xlfn.XLOOKUP(transformación!$B207,[1]Forwarkeys!$B$2:$B$1000,_xlfn.XLOOKUP($C$1,[1]Forwarkeys!$C$1:$BA$1,[1]Forwarkeys!$C$2:$BA$1000)),"-")</f>
        <v>-</v>
      </c>
      <c r="H216" s="32">
        <f>España!E216</f>
        <v>110.26</v>
      </c>
      <c r="I216" s="3">
        <f>[1]Aeropuerto!Z209</f>
        <v>0</v>
      </c>
      <c r="J216" s="3">
        <f>[1]Forwarkeys!BB158</f>
        <v>0</v>
      </c>
      <c r="K216" s="3"/>
      <c r="L216" s="3"/>
      <c r="M216" s="3"/>
      <c r="N216" s="3"/>
      <c r="O216" s="3"/>
      <c r="P216" s="3"/>
    </row>
    <row r="217" spans="1:16" x14ac:dyDescent="0.3">
      <c r="A217" s="2" t="str">
        <f>'Viajeros Hoteles y Apartamet'!A217</f>
        <v>2022</v>
      </c>
      <c r="B217" s="2" t="str">
        <f>'Viajeros Hoteles y Apartamet'!B217</f>
        <v>2</v>
      </c>
      <c r="C217" s="3">
        <f>'Viajeros Hoteles y Apartamet'!U217</f>
        <v>98546</v>
      </c>
      <c r="D217" s="3"/>
      <c r="E217" s="3"/>
      <c r="F217" s="3"/>
      <c r="G217" s="26" t="str" cm="1">
        <f t="array" ref="G217">IFERROR(_xlfn.XLOOKUP(transformación!$B208,[1]Forwarkeys!$B$2:$B$1000,_xlfn.XLOOKUP($C$1,[1]Forwarkeys!$C$1:$BA$1,[1]Forwarkeys!$C$2:$BA$1000)),"-")</f>
        <v>-</v>
      </c>
      <c r="H217" s="32">
        <f>España!E217</f>
        <v>111.15</v>
      </c>
      <c r="I217" s="3">
        <f>[1]Aeropuerto!Z210</f>
        <v>0</v>
      </c>
      <c r="J217" s="3">
        <f>[1]Forwarkeys!BB159</f>
        <v>0</v>
      </c>
      <c r="K217" s="3"/>
      <c r="L217" s="3"/>
      <c r="M217" s="3"/>
      <c r="N217" s="3"/>
      <c r="O217" s="3"/>
      <c r="P217" s="3"/>
    </row>
    <row r="218" spans="1:16" x14ac:dyDescent="0.3">
      <c r="A218" s="2" t="str">
        <f>'Viajeros Hoteles y Apartamet'!A218</f>
        <v>2022</v>
      </c>
      <c r="B218" s="2" t="str">
        <f>'Viajeros Hoteles y Apartamet'!B218</f>
        <v>3</v>
      </c>
      <c r="C218" s="3">
        <f>'Viajeros Hoteles y Apartamet'!U218</f>
        <v>146110</v>
      </c>
      <c r="D218" s="3"/>
      <c r="E218" s="3"/>
      <c r="F218" s="3"/>
      <c r="G218" s="26" t="str" cm="1">
        <f t="array" ref="G218">IFERROR(_xlfn.XLOOKUP(transformación!$B209,[1]Forwarkeys!$B$2:$B$1000,_xlfn.XLOOKUP($C$1,[1]Forwarkeys!$C$1:$BA$1,[1]Forwarkeys!$C$2:$BA$1000)),"-")</f>
        <v>-</v>
      </c>
      <c r="H218" s="32">
        <f>España!E218</f>
        <v>115.51</v>
      </c>
      <c r="I218" s="3">
        <f>[1]Aeropuerto!Z211</f>
        <v>0</v>
      </c>
      <c r="J218" s="3">
        <f>[1]Forwarkeys!BB160</f>
        <v>0</v>
      </c>
      <c r="K218" s="3"/>
      <c r="L218" s="3"/>
      <c r="M218" s="3"/>
      <c r="N218" s="3"/>
      <c r="O218" s="3"/>
      <c r="P218" s="3"/>
    </row>
    <row r="219" spans="1:16" x14ac:dyDescent="0.3">
      <c r="A219" s="2" t="str">
        <f>'Viajeros Hoteles y Apartamet'!A219</f>
        <v>2022</v>
      </c>
      <c r="B219" s="2" t="str">
        <f>'Viajeros Hoteles y Apartamet'!B219</f>
        <v>4</v>
      </c>
      <c r="C219" s="3">
        <f>'Viajeros Hoteles y Apartamet'!U219</f>
        <v>224551</v>
      </c>
      <c r="D219" s="3"/>
      <c r="E219" s="3"/>
      <c r="F219" s="3"/>
      <c r="G219" s="26" t="str" cm="1">
        <f t="array" ref="G219">IFERROR(_xlfn.XLOOKUP(transformación!$B210,[1]Forwarkeys!$B$2:$B$1000,_xlfn.XLOOKUP($C$1,[1]Forwarkeys!$C$1:$BA$1,[1]Forwarkeys!$C$2:$BA$1000)),"-")</f>
        <v>-</v>
      </c>
      <c r="H219" s="32">
        <f>España!E219</f>
        <v>115.21</v>
      </c>
      <c r="I219" s="3">
        <f>[1]Aeropuerto!Z212</f>
        <v>0</v>
      </c>
      <c r="J219" s="3">
        <f>[1]Forwarkeys!BB161</f>
        <v>0</v>
      </c>
      <c r="K219" s="3"/>
      <c r="L219" s="3"/>
      <c r="M219" s="3"/>
      <c r="N219" s="3"/>
      <c r="O219" s="3"/>
      <c r="P219" s="3"/>
    </row>
    <row r="220" spans="1:16" x14ac:dyDescent="0.3">
      <c r="A220" s="2" t="str">
        <f>'Viajeros Hoteles y Apartamet'!A220</f>
        <v>2022</v>
      </c>
      <c r="B220" s="2" t="str">
        <f>'Viajeros Hoteles y Apartamet'!B220</f>
        <v>5</v>
      </c>
      <c r="C220" s="3">
        <f>'Viajeros Hoteles y Apartamet'!U220</f>
        <v>193478</v>
      </c>
      <c r="D220" s="3"/>
      <c r="E220" s="3"/>
      <c r="F220" s="3"/>
      <c r="G220" s="26" t="str" cm="1">
        <f t="array" ref="G220">IFERROR(_xlfn.XLOOKUP(transformación!$B211,[1]Forwarkeys!$B$2:$B$1000,_xlfn.XLOOKUP($C$1,[1]Forwarkeys!$C$1:$BA$1,[1]Forwarkeys!$C$2:$BA$1000)),"-")</f>
        <v>-</v>
      </c>
      <c r="H220" s="32">
        <f>España!E220</f>
        <v>116.03</v>
      </c>
      <c r="I220" s="3">
        <f>[1]Aeropuerto!Z213</f>
        <v>0</v>
      </c>
      <c r="J220" s="3">
        <f>[1]Forwarkeys!BB162</f>
        <v>0</v>
      </c>
      <c r="K220" s="3"/>
      <c r="L220" s="3"/>
      <c r="M220" s="3"/>
      <c r="N220" s="3"/>
      <c r="O220" s="3"/>
      <c r="P220" s="3"/>
    </row>
    <row r="221" spans="1:16" x14ac:dyDescent="0.3">
      <c r="A221" s="2" t="str">
        <f>'Viajeros Hoteles y Apartamet'!A221</f>
        <v>2022</v>
      </c>
      <c r="B221" s="2" t="str">
        <f>'Viajeros Hoteles y Apartamet'!B221</f>
        <v>6</v>
      </c>
      <c r="C221" s="3">
        <f>'Viajeros Hoteles y Apartamet'!U221</f>
        <v>209077</v>
      </c>
      <c r="D221" s="3"/>
      <c r="E221" s="3"/>
      <c r="F221" s="3"/>
      <c r="G221" s="26" t="str" cm="1">
        <f t="array" ref="G221">IFERROR(_xlfn.XLOOKUP(transformación!$B212,[1]Forwarkeys!$B$2:$B$1000,_xlfn.XLOOKUP($C$1,[1]Forwarkeys!$C$1:$BA$1,[1]Forwarkeys!$C$2:$BA$1000)),"-")</f>
        <v>-</v>
      </c>
      <c r="H221" s="32">
        <f>España!E221</f>
        <v>118.22</v>
      </c>
      <c r="I221" s="3">
        <f>[1]Aeropuerto!Z214</f>
        <v>0</v>
      </c>
      <c r="J221" s="3">
        <f>[1]Forwarkeys!BB163</f>
        <v>0</v>
      </c>
      <c r="K221" s="3"/>
      <c r="L221" s="3"/>
      <c r="M221" s="3"/>
      <c r="N221" s="3"/>
      <c r="O221" s="3"/>
      <c r="P221" s="3"/>
    </row>
    <row r="222" spans="1:16" x14ac:dyDescent="0.3">
      <c r="A222" s="2" t="str">
        <f>'Viajeros Hoteles y Apartamet'!A222</f>
        <v>2022</v>
      </c>
      <c r="B222" s="2" t="str">
        <f>'Viajeros Hoteles y Apartamet'!B222</f>
        <v>7</v>
      </c>
      <c r="C222" s="3">
        <f>'Viajeros Hoteles y Apartamet'!U222</f>
        <v>334418</v>
      </c>
      <c r="D222" s="3"/>
      <c r="E222" s="3"/>
      <c r="F222" s="3"/>
      <c r="G222" s="26" t="str" cm="1">
        <f t="array" ref="G222">IFERROR(_xlfn.XLOOKUP(transformación!$B213,[1]Forwarkeys!$B$2:$B$1000,_xlfn.XLOOKUP($C$1,[1]Forwarkeys!$C$1:$BA$1,[1]Forwarkeys!$C$2:$BA$1000)),"-")</f>
        <v>-</v>
      </c>
      <c r="H222" s="32">
        <f>España!E222</f>
        <v>117.54</v>
      </c>
      <c r="I222" s="3">
        <f>[1]Aeropuerto!Z215</f>
        <v>0</v>
      </c>
      <c r="J222" s="3">
        <f>[1]Forwarkeys!BB164</f>
        <v>0</v>
      </c>
      <c r="K222" s="3"/>
      <c r="L222" s="3"/>
      <c r="M222" s="3"/>
      <c r="N222" s="3"/>
      <c r="O222" s="3"/>
      <c r="P222" s="3"/>
    </row>
    <row r="223" spans="1:16" x14ac:dyDescent="0.3">
      <c r="A223" s="2">
        <v>2022</v>
      </c>
      <c r="B223" s="2">
        <v>8</v>
      </c>
      <c r="C223" s="3">
        <f>'Viajeros Hoteles y Apartamet'!U223</f>
        <v>294071</v>
      </c>
      <c r="D223" s="3"/>
      <c r="E223" s="3"/>
      <c r="F223" s="3"/>
      <c r="G223" s="26" t="str" cm="1">
        <f t="array" ref="G223">IFERROR(_xlfn.XLOOKUP(transformación!$B214,[1]Forwarkeys!$B$2:$B$1000,_xlfn.XLOOKUP($C$1,[1]Forwarkeys!$C$1:$BA$1,[1]Forwarkeys!$C$2:$BA$1000)),"-")</f>
        <v>-</v>
      </c>
      <c r="H223" s="32">
        <f>España!E223</f>
        <v>117.84</v>
      </c>
      <c r="I223" s="3">
        <f>[1]Aeropuerto!Z216</f>
        <v>0</v>
      </c>
      <c r="J223" s="3">
        <f>[1]Forwarkeys!BB165</f>
        <v>0</v>
      </c>
      <c r="K223" s="3"/>
      <c r="L223" s="3"/>
      <c r="M223" s="3"/>
      <c r="N223" s="3"/>
      <c r="O223" s="3"/>
      <c r="P223" s="3"/>
    </row>
    <row r="224" spans="1:16" x14ac:dyDescent="0.3">
      <c r="A224" s="2">
        <v>2022</v>
      </c>
      <c r="B224" s="2">
        <v>9</v>
      </c>
      <c r="C224" s="3">
        <f>'Viajeros Hoteles y Apartamet'!U224</f>
        <v>253525</v>
      </c>
      <c r="D224" s="3"/>
      <c r="E224" s="3"/>
      <c r="F224" s="3"/>
      <c r="G224" s="26" t="str" cm="1">
        <f t="array" ref="G224">IFERROR(_xlfn.XLOOKUP(transformación!$B215,[1]Forwarkeys!$B$2:$B$1000,_xlfn.XLOOKUP($C$1,[1]Forwarkeys!$C$1:$BA$1,[1]Forwarkeys!$C$2:$BA$1000)),"-")</f>
        <v>-</v>
      </c>
      <c r="H224" s="32">
        <f>España!E224</f>
        <v>117.55</v>
      </c>
      <c r="I224" s="3">
        <f>[1]Aeropuerto!Z217</f>
        <v>0</v>
      </c>
      <c r="J224" s="3">
        <f>[1]Forwarkeys!BB166</f>
        <v>0</v>
      </c>
      <c r="K224" s="3"/>
      <c r="L224" s="3"/>
      <c r="M224" s="3"/>
      <c r="N224" s="3"/>
      <c r="O224" s="3"/>
      <c r="P224" s="3"/>
    </row>
    <row r="225" spans="1:16" x14ac:dyDescent="0.3">
      <c r="A225" s="2">
        <v>2022</v>
      </c>
      <c r="B225" s="2">
        <v>10</v>
      </c>
      <c r="C225" s="3">
        <f>'Viajeros Hoteles y Apartamet'!U225</f>
        <v>262739</v>
      </c>
      <c r="D225" s="3"/>
      <c r="E225" s="3"/>
      <c r="F225" s="3"/>
      <c r="G225" s="26" t="str" cm="1">
        <f t="array" ref="G225">IFERROR(_xlfn.XLOOKUP(transformación!$B216,[1]Forwarkeys!$B$2:$B$1000,_xlfn.XLOOKUP($C$1,[1]Forwarkeys!$C$1:$BA$1,[1]Forwarkeys!$C$2:$BA$1000)),"-")</f>
        <v>-</v>
      </c>
      <c r="H225" s="32">
        <f>España!E225</f>
        <v>117.61</v>
      </c>
      <c r="I225" s="3">
        <f>[1]Aeropuerto!Z218</f>
        <v>0</v>
      </c>
      <c r="J225" s="3">
        <f>[1]Forwarkeys!BB167</f>
        <v>0</v>
      </c>
      <c r="K225" s="3"/>
      <c r="L225" s="3"/>
      <c r="M225" s="3"/>
      <c r="N225" s="3"/>
      <c r="O225" s="3"/>
      <c r="P225" s="3"/>
    </row>
    <row r="226" spans="1:16" x14ac:dyDescent="0.3">
      <c r="A226" s="2">
        <v>2022</v>
      </c>
      <c r="B226" s="2">
        <v>11</v>
      </c>
      <c r="C226" s="3">
        <f>'Viajeros Hoteles y Apartamet'!U226</f>
        <v>150062</v>
      </c>
      <c r="D226" s="3"/>
      <c r="E226" s="3"/>
      <c r="F226" s="3"/>
      <c r="G226" s="26" t="str" cm="1">
        <f t="array" ref="G226">IFERROR(_xlfn.XLOOKUP(transformación!$B217,[1]Forwarkeys!$B$2:$B$1000,_xlfn.XLOOKUP($C$1,[1]Forwarkeys!$C$1:$BA$1,[1]Forwarkeys!$C$2:$BA$1000)),"-")</f>
        <v>-</v>
      </c>
      <c r="H226" s="32">
        <f>España!E226</f>
        <v>117.22</v>
      </c>
      <c r="I226" s="3">
        <f>[1]Aeropuerto!Z219</f>
        <v>0</v>
      </c>
      <c r="J226" s="3">
        <f>[1]Forwarkeys!BB168</f>
        <v>0</v>
      </c>
      <c r="K226" s="3"/>
      <c r="L226" s="3"/>
      <c r="M226" s="3"/>
      <c r="N226" s="3"/>
      <c r="O226" s="3"/>
      <c r="P226" s="3"/>
    </row>
    <row r="227" spans="1:16" x14ac:dyDescent="0.3">
      <c r="A227" s="2">
        <v>2022</v>
      </c>
      <c r="B227" s="2">
        <v>12</v>
      </c>
      <c r="C227" s="3">
        <f>'Viajeros Hoteles y Apartamet'!U227</f>
        <v>115636</v>
      </c>
      <c r="D227" s="3"/>
      <c r="E227" s="3"/>
      <c r="F227" s="3"/>
      <c r="G227" s="26" t="str" cm="1">
        <f t="array" ref="G227">IFERROR(_xlfn.XLOOKUP(transformación!$B218,[1]Forwarkeys!$B$2:$B$1000,_xlfn.XLOOKUP($C$1,[1]Forwarkeys!$C$1:$BA$1,[1]Forwarkeys!$C$2:$BA$1000)),"-")</f>
        <v>-</v>
      </c>
      <c r="H227" s="32">
        <f>España!E227</f>
        <v>117.22</v>
      </c>
      <c r="I227" s="3">
        <f>[1]Aeropuerto!Z219</f>
        <v>0</v>
      </c>
      <c r="J227" s="3">
        <f>[1]Forwarkeys!BB169</f>
        <v>0</v>
      </c>
      <c r="K227" s="3"/>
      <c r="L227" s="3"/>
      <c r="M227" s="3"/>
      <c r="N227" s="3"/>
      <c r="O227" s="3"/>
      <c r="P227" s="3"/>
    </row>
    <row r="228" spans="1:16" x14ac:dyDescent="0.3">
      <c r="A228" s="2">
        <v>2023</v>
      </c>
      <c r="B228" s="2">
        <v>1</v>
      </c>
      <c r="C228" s="3">
        <f>'Viajeros Hoteles y Apartamet'!U228</f>
        <v>154554</v>
      </c>
      <c r="D228" s="3"/>
      <c r="E228" s="3"/>
      <c r="F228" s="3"/>
      <c r="G228" s="26" t="str" cm="1">
        <f t="array" ref="G228">IFERROR(_xlfn.XLOOKUP(transformación!$B219,[1]Forwarkeys!$B$2:$B$1000,_xlfn.XLOOKUP($C$1,[1]Forwarkeys!$C$1:$BA$1,[1]Forwarkeys!$C$2:$BA$1000)),"-")</f>
        <v>-</v>
      </c>
      <c r="H228" s="32">
        <f>España!E228</f>
        <v>116.72</v>
      </c>
      <c r="I228" s="3">
        <f>[1]Aeropuerto!Z220</f>
        <v>0</v>
      </c>
      <c r="J228" s="3">
        <f>[1]Forwarkeys!BB170</f>
        <v>0</v>
      </c>
      <c r="K228" s="3"/>
      <c r="L228" s="3"/>
      <c r="M228" s="3"/>
      <c r="N228" s="3"/>
      <c r="O228" s="3"/>
      <c r="P228" s="3"/>
    </row>
    <row r="229" spans="1:16" x14ac:dyDescent="0.3">
      <c r="A229" s="2">
        <v>2023</v>
      </c>
      <c r="B229" s="2">
        <v>2</v>
      </c>
      <c r="C229" s="3">
        <f>'Viajeros Hoteles y Apartamet'!U229</f>
        <v>178412</v>
      </c>
      <c r="D229" s="3"/>
      <c r="E229" s="3"/>
      <c r="F229" s="3"/>
      <c r="G229" s="26" t="str" cm="1">
        <f t="array" ref="G229">IFERROR(_xlfn.XLOOKUP(transformación!$B220,[1]Forwarkeys!$B$2:$B$1000,_xlfn.XLOOKUP($C$1,[1]Forwarkeys!$C$1:$BA$1,[1]Forwarkeys!$C$2:$BA$1000)),"-")</f>
        <v>-</v>
      </c>
      <c r="H229" s="32">
        <f>España!E229</f>
        <v>117.82</v>
      </c>
      <c r="I229" s="3">
        <f>[1]Aeropuerto!Z221</f>
        <v>0</v>
      </c>
      <c r="J229" s="3">
        <f>[1]Forwarkeys!BB171</f>
        <v>0</v>
      </c>
      <c r="K229" s="3"/>
      <c r="L229" s="3"/>
      <c r="M229" s="3"/>
      <c r="N229" s="3"/>
      <c r="O229" s="3"/>
      <c r="P229" s="3"/>
    </row>
    <row r="230" spans="1:16" x14ac:dyDescent="0.3">
      <c r="A230" s="2">
        <v>2023</v>
      </c>
      <c r="B230" s="2">
        <v>3</v>
      </c>
      <c r="C230" s="3">
        <f>'Viajeros Hoteles y Apartamet'!U230</f>
        <v>213774</v>
      </c>
      <c r="D230" s="3"/>
      <c r="E230" s="3"/>
      <c r="F230" s="3"/>
      <c r="G230" s="26" t="str" cm="1">
        <f t="array" ref="G230">IFERROR(_xlfn.XLOOKUP(transformación!$B221,[1]Forwarkeys!$B$2:$B$1000,_xlfn.XLOOKUP($C$1,[1]Forwarkeys!$C$1:$BA$1,[1]Forwarkeys!$C$2:$BA$1000)),"-")</f>
        <v>-</v>
      </c>
      <c r="H230" s="32">
        <f>España!E230</f>
        <v>119.06</v>
      </c>
      <c r="I230" s="3">
        <f>[1]Aeropuerto!Z222</f>
        <v>0</v>
      </c>
      <c r="J230" s="3">
        <f>[1]Forwarkeys!BB172</f>
        <v>0</v>
      </c>
      <c r="K230" s="3"/>
      <c r="L230" s="3"/>
      <c r="M230" s="3"/>
      <c r="N230" s="3"/>
      <c r="O230" s="3"/>
      <c r="P230" s="3"/>
    </row>
    <row r="231" spans="1:16" x14ac:dyDescent="0.3">
      <c r="A231" s="2">
        <v>2023</v>
      </c>
      <c r="B231" s="2">
        <v>4</v>
      </c>
      <c r="C231" s="3">
        <f>'Viajeros Hoteles y Apartamet'!U231</f>
        <v>270937</v>
      </c>
      <c r="D231" s="3"/>
      <c r="E231" s="3"/>
      <c r="F231" s="3"/>
      <c r="G231" s="26" t="str" cm="1">
        <f t="array" ref="G231">IFERROR(_xlfn.XLOOKUP(transformación!$B222,[1]Forwarkeys!$B$2:$B$1000,_xlfn.XLOOKUP($C$1,[1]Forwarkeys!$C$1:$BA$1,[1]Forwarkeys!$C$2:$BA$1000)),"-")</f>
        <v>-</v>
      </c>
      <c r="H231" s="32">
        <f>España!E231</f>
        <v>119.61</v>
      </c>
      <c r="I231" s="3">
        <f>[1]Aeropuerto!Z223</f>
        <v>0</v>
      </c>
      <c r="J231" s="3">
        <f>[1]Forwarkeys!BB173</f>
        <v>0</v>
      </c>
      <c r="K231" s="3"/>
      <c r="L231" s="3"/>
      <c r="M231" s="3"/>
      <c r="N231" s="3"/>
      <c r="O231" s="3"/>
      <c r="P231" s="3"/>
    </row>
    <row r="232" spans="1:16" x14ac:dyDescent="0.3">
      <c r="A232" s="2">
        <v>2023</v>
      </c>
      <c r="B232" s="2">
        <v>5</v>
      </c>
      <c r="C232" s="3">
        <f>'Viajeros Hoteles y Apartamet'!U232</f>
        <v>273841</v>
      </c>
      <c r="D232" s="3"/>
      <c r="E232" s="3"/>
      <c r="F232" s="3"/>
      <c r="G232" s="26" t="str" cm="1">
        <f t="array" ref="G232">IFERROR(_xlfn.XLOOKUP(transformación!$B223,[1]Forwarkeys!$B$2:$B$1000,_xlfn.XLOOKUP($C$1,[1]Forwarkeys!$C$1:$BA$1,[1]Forwarkeys!$C$2:$BA$1000)),"-")</f>
        <v>-</v>
      </c>
      <c r="H232" s="32">
        <f>España!E232</f>
        <v>119.44</v>
      </c>
      <c r="I232" s="3">
        <f>[1]Aeropuerto!Z224</f>
        <v>0</v>
      </c>
      <c r="J232" s="3">
        <f>[1]Forwarkeys!BB174</f>
        <v>0</v>
      </c>
    </row>
    <row r="233" spans="1:16" x14ac:dyDescent="0.3">
      <c r="A233" s="2">
        <v>2023</v>
      </c>
      <c r="B233" s="2">
        <v>6</v>
      </c>
      <c r="C233" s="3">
        <f>'Viajeros Hoteles y Apartamet'!U233</f>
        <v>275633</v>
      </c>
      <c r="D233" s="3"/>
      <c r="E233" s="3"/>
      <c r="F233" s="3"/>
      <c r="G233" s="26" t="str" cm="1">
        <f t="array" ref="G233">IFERROR(_xlfn.XLOOKUP(transformación!$B224,[1]Forwarkeys!$B$2:$B$1000,_xlfn.XLOOKUP($C$1,[1]Forwarkeys!$C$1:$BA$1,[1]Forwarkeys!$C$2:$BA$1000)),"-")</f>
        <v>-</v>
      </c>
      <c r="H233" s="32">
        <f>España!E233</f>
        <v>120.13</v>
      </c>
      <c r="I233" s="3">
        <f>[1]Aeropuerto!Z225</f>
        <v>0</v>
      </c>
      <c r="J233" s="3">
        <f>[1]Forwarkeys!BB175</f>
        <v>0</v>
      </c>
    </row>
    <row r="234" spans="1:16" x14ac:dyDescent="0.3">
      <c r="A234" s="2">
        <v>2023</v>
      </c>
      <c r="B234" s="2">
        <v>7</v>
      </c>
      <c r="C234" s="3">
        <f>'Viajeros Hoteles y Apartamet'!U234</f>
        <v>404461</v>
      </c>
      <c r="D234" s="3"/>
      <c r="E234" s="3"/>
      <c r="F234" s="3"/>
      <c r="G234" s="26" t="str" cm="1">
        <f t="array" ref="G234">IFERROR(_xlfn.XLOOKUP(transformación!$B225,[1]Forwarkeys!$B$2:$B$1000,_xlfn.XLOOKUP($C$1,[1]Forwarkeys!$C$1:$BA$1,[1]Forwarkeys!$C$2:$BA$1000)),"-")</f>
        <v>-</v>
      </c>
      <c r="H234" s="32">
        <f>España!E234</f>
        <v>120.03</v>
      </c>
      <c r="I234" s="3">
        <f>[1]Aeropuerto!Z226</f>
        <v>0</v>
      </c>
      <c r="J234" s="3">
        <f>[1]Forwarkeys!BB176</f>
        <v>0</v>
      </c>
    </row>
    <row r="235" spans="1:16" x14ac:dyDescent="0.3">
      <c r="A235" s="2">
        <v>2023</v>
      </c>
      <c r="B235" s="2">
        <v>8</v>
      </c>
      <c r="C235" s="3">
        <f>'Viajeros Hoteles y Apartamet'!U235</f>
        <v>400931</v>
      </c>
      <c r="D235" s="3"/>
      <c r="E235" s="3"/>
      <c r="F235" s="3"/>
      <c r="G235" s="26" t="str" cm="1">
        <f t="array" ref="G235">IFERROR(_xlfn.XLOOKUP(transformación!$B226,[1]Forwarkeys!$B$2:$B$1000,_xlfn.XLOOKUP($C$1,[1]Forwarkeys!$C$1:$BA$1,[1]Forwarkeys!$C$2:$BA$1000)),"-")</f>
        <v>-</v>
      </c>
      <c r="H235" s="32">
        <f>España!E235</f>
        <v>120.68</v>
      </c>
      <c r="I235" s="3">
        <f>[1]Aeropuerto!Z227</f>
        <v>0</v>
      </c>
      <c r="J235" s="3">
        <f>[1]Forwarkeys!BB177</f>
        <v>0</v>
      </c>
    </row>
    <row r="236" spans="1:16" x14ac:dyDescent="0.3">
      <c r="A236" s="2">
        <v>2023</v>
      </c>
      <c r="B236" s="2">
        <v>9</v>
      </c>
      <c r="C236" s="3">
        <f>'Viajeros Hoteles y Apartamet'!U236</f>
        <v>290281</v>
      </c>
      <c r="D236" s="3"/>
      <c r="E236" s="3"/>
      <c r="F236" s="3"/>
      <c r="G236" s="26" t="str" cm="1">
        <f t="array" ref="G236">IFERROR(_xlfn.XLOOKUP(transformación!$B227,[1]Forwarkeys!$B$2:$B$1000,_xlfn.XLOOKUP($C$1,[1]Forwarkeys!$C$1:$BA$1,[1]Forwarkeys!$C$2:$BA$1000)),"-")</f>
        <v>-</v>
      </c>
      <c r="H236" s="32">
        <f>España!E236</f>
        <v>121.38</v>
      </c>
      <c r="I236" s="3">
        <f>[1]Aeropuerto!Z228</f>
        <v>0</v>
      </c>
      <c r="J236" s="3">
        <f>[1]Forwarkeys!BB178</f>
        <v>133</v>
      </c>
    </row>
    <row r="237" spans="1:16" x14ac:dyDescent="0.3">
      <c r="A237" s="2">
        <v>2023</v>
      </c>
      <c r="B237" s="2">
        <v>10</v>
      </c>
      <c r="C237" s="3">
        <f>'Viajeros Hoteles y Apartamet'!U237</f>
        <v>1061134</v>
      </c>
      <c r="D237" s="3"/>
      <c r="E237" s="3"/>
      <c r="F237" s="3"/>
      <c r="G237" s="26" t="str" cm="1">
        <f t="array" ref="G237">IFERROR(_xlfn.XLOOKUP(transformación!$B228,[1]Forwarkeys!$B$2:$B$1000,_xlfn.XLOOKUP($C$1,[1]Forwarkeys!$C$1:$BA$1,[1]Forwarkeys!$C$2:$BA$1000)),"-")</f>
        <v>-</v>
      </c>
      <c r="H237" s="32">
        <f>España!E237</f>
        <v>121.69</v>
      </c>
      <c r="I237" s="3">
        <f>[1]Aeropuerto!Z229</f>
        <v>0</v>
      </c>
      <c r="J237" s="3">
        <f>[1]Forwarkeys!BB179</f>
        <v>0</v>
      </c>
    </row>
    <row r="238" spans="1:16" x14ac:dyDescent="0.3">
      <c r="A238" s="2">
        <v>2023</v>
      </c>
      <c r="B238" s="2">
        <v>11</v>
      </c>
      <c r="C238" s="3">
        <f>'Viajeros Hoteles y Apartamet'!U238</f>
        <v>175420</v>
      </c>
      <c r="D238" s="3"/>
      <c r="E238" s="3"/>
      <c r="F238" s="3"/>
      <c r="G238" s="26" t="str" cm="1">
        <f t="array" ref="G238">IFERROR(_xlfn.XLOOKUP(transformación!$B229,[1]Forwarkeys!$B$2:$B$1000,_xlfn.XLOOKUP($C$1,[1]Forwarkeys!$C$1:$BA$1,[1]Forwarkeys!$C$2:$BA$1000)),"-")</f>
        <v>-</v>
      </c>
      <c r="H238" s="32">
        <f>España!E238</f>
        <v>121.05</v>
      </c>
      <c r="I238" s="3">
        <f>[1]Aeropuerto!Z230</f>
        <v>0</v>
      </c>
      <c r="J238" s="3">
        <f>[1]Forwarkeys!BB180</f>
        <v>0</v>
      </c>
    </row>
    <row r="239" spans="1:16" x14ac:dyDescent="0.3">
      <c r="A239" s="2">
        <v>2023</v>
      </c>
      <c r="B239" s="2">
        <v>12</v>
      </c>
      <c r="C239" s="3">
        <f>'Viajeros Hoteles y Apartamet'!U239</f>
        <v>0</v>
      </c>
      <c r="D239" s="3"/>
      <c r="E239" s="3"/>
      <c r="F239" s="3"/>
      <c r="G239" s="26" t="str" cm="1">
        <f t="array" ref="G239">IFERROR(_xlfn.XLOOKUP(transformación!$B230,[1]Forwarkeys!$B$2:$B$1000,_xlfn.XLOOKUP($C$1,[1]Forwarkeys!$C$1:$BA$1,[1]Forwarkeys!$C$2:$BA$1000)),"-")</f>
        <v>-</v>
      </c>
      <c r="H239" s="32">
        <f>España!E239</f>
        <v>121.06</v>
      </c>
      <c r="I239" s="3">
        <f>[1]Aeropuerto!Z231</f>
        <v>0</v>
      </c>
      <c r="J239" s="3">
        <f>[1]Forwarkeys!BB181</f>
        <v>0</v>
      </c>
    </row>
    <row r="240" spans="1:16" x14ac:dyDescent="0.3">
      <c r="A240" s="2">
        <v>2024</v>
      </c>
      <c r="B240" s="2">
        <v>1</v>
      </c>
      <c r="G240" s="26" t="str" cm="1">
        <f t="array" ref="G240">IFERROR(_xlfn.XLOOKUP(transformación!$B231,[1]Forwarkeys!$B$2:$B$1000,_xlfn.XLOOKUP($C$1,[1]Forwarkeys!$C$1:$BA$1,[1]Forwarkeys!$C$2:$BA$1000)),"-")</f>
        <v>-</v>
      </c>
    </row>
    <row r="241" spans="1:7" x14ac:dyDescent="0.3">
      <c r="A241" s="2">
        <v>2024</v>
      </c>
      <c r="B241" s="2">
        <v>2</v>
      </c>
      <c r="G241" s="26" t="str" cm="1">
        <f t="array" ref="G241">IFERROR(_xlfn.XLOOKUP(transformación!$B232,[1]Forwarkeys!$B$2:$B$1000,_xlfn.XLOOKUP($C$1,[1]Forwarkeys!$C$1:$BA$1,[1]Forwarkeys!$C$2:$BA$1000)),"-")</f>
        <v>-</v>
      </c>
    </row>
    <row r="242" spans="1:7" x14ac:dyDescent="0.3">
      <c r="A242" s="2">
        <v>2024</v>
      </c>
      <c r="B242" s="2">
        <v>3</v>
      </c>
      <c r="G242" s="26" t="str" cm="1">
        <f t="array" ref="G242">IFERROR(_xlfn.XLOOKUP(transformación!$B233,[1]Forwarkeys!$B$2:$B$1000,_xlfn.XLOOKUP($C$1,[1]Forwarkeys!$C$1:$BA$1,[1]Forwarkeys!$C$2:$BA$1000)),"-")</f>
        <v>-</v>
      </c>
    </row>
    <row r="243" spans="1:7" x14ac:dyDescent="0.3">
      <c r="A243" s="2">
        <v>2024</v>
      </c>
      <c r="B243" s="2">
        <v>4</v>
      </c>
      <c r="G243" s="26" t="str" cm="1">
        <f t="array" ref="G243">IFERROR(_xlfn.XLOOKUP(transformación!$B234,[1]Forwarkeys!$B$2:$B$1000,_xlfn.XLOOKUP($C$1,[1]Forwarkeys!$C$1:$BA$1,[1]Forwarkeys!$C$2:$BA$1000)),"-")</f>
        <v>-</v>
      </c>
    </row>
    <row r="244" spans="1:7" x14ac:dyDescent="0.3">
      <c r="A244" s="2">
        <v>2024</v>
      </c>
      <c r="B244" s="2">
        <v>5</v>
      </c>
      <c r="G244" s="26" t="str" cm="1">
        <f t="array" ref="G244">IFERROR(_xlfn.XLOOKUP(transformación!$B235,[1]Forwarkeys!$B$2:$B$1000,_xlfn.XLOOKUP($C$1,[1]Forwarkeys!$C$1:$BA$1,[1]Forwarkeys!$C$2:$BA$1000)),"-")</f>
        <v>-</v>
      </c>
    </row>
    <row r="245" spans="1:7" x14ac:dyDescent="0.3">
      <c r="A245" s="2">
        <v>2024</v>
      </c>
      <c r="B245" s="2">
        <v>6</v>
      </c>
      <c r="G245" s="26" t="str" cm="1">
        <f t="array" ref="G245">IFERROR(_xlfn.XLOOKUP(transformación!$B236,[1]Forwarkeys!$B$2:$B$1000,_xlfn.XLOOKUP($C$1,[1]Forwarkeys!$C$1:$BA$1,[1]Forwarkeys!$C$2:$BA$1000)),"-")</f>
        <v>-</v>
      </c>
    </row>
    <row r="246" spans="1:7" x14ac:dyDescent="0.3">
      <c r="A246" s="2">
        <v>2024</v>
      </c>
      <c r="B246" s="2">
        <v>7</v>
      </c>
    </row>
    <row r="247" spans="1:7" x14ac:dyDescent="0.3">
      <c r="A247" s="2">
        <v>2024</v>
      </c>
      <c r="B247" s="2">
        <v>8</v>
      </c>
    </row>
    <row r="248" spans="1:7" x14ac:dyDescent="0.3">
      <c r="A248" s="2">
        <v>2024</v>
      </c>
      <c r="B248" s="2">
        <v>9</v>
      </c>
    </row>
    <row r="249" spans="1:7" x14ac:dyDescent="0.3">
      <c r="A249" s="2">
        <v>2024</v>
      </c>
      <c r="B249" s="2">
        <v>10</v>
      </c>
    </row>
    <row r="250" spans="1:7" x14ac:dyDescent="0.3">
      <c r="A250" s="2">
        <v>2024</v>
      </c>
      <c r="B250" s="2">
        <v>11</v>
      </c>
    </row>
    <row r="251" spans="1:7" x14ac:dyDescent="0.3">
      <c r="A251" s="2">
        <v>2024</v>
      </c>
      <c r="B251" s="2">
        <v>12</v>
      </c>
    </row>
  </sheetData>
  <mergeCells count="11">
    <mergeCell ref="A1:B1"/>
    <mergeCell ref="C1:G1"/>
    <mergeCell ref="A9:B9"/>
    <mergeCell ref="C9:P9"/>
    <mergeCell ref="A2:L2"/>
    <mergeCell ref="A3:B3"/>
    <mergeCell ref="C3:J3"/>
    <mergeCell ref="A5:B5"/>
    <mergeCell ref="C5:G5"/>
    <mergeCell ref="A7:B7"/>
    <mergeCell ref="C7:G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A3E989-B6AD-4329-BD72-AD59F354EA75}">
  <dimension ref="A1:V269"/>
  <sheetViews>
    <sheetView showGridLines="0" topLeftCell="L1" workbookViewId="0">
      <selection activeCell="U11" sqref="U11"/>
    </sheetView>
  </sheetViews>
  <sheetFormatPr baseColWidth="10" defaultRowHeight="15.05" x14ac:dyDescent="0.3"/>
  <cols>
    <col min="2" max="2" width="8.5546875" customWidth="1"/>
    <col min="16" max="16" width="15.5546875" customWidth="1"/>
  </cols>
  <sheetData>
    <row r="1" spans="1:22" x14ac:dyDescent="0.3">
      <c r="A1" s="6" t="s">
        <v>0</v>
      </c>
      <c r="B1" s="6"/>
      <c r="C1" s="6"/>
      <c r="D1" s="6"/>
      <c r="E1" s="6"/>
      <c r="F1" s="6"/>
      <c r="G1" s="6"/>
      <c r="H1" s="6"/>
      <c r="I1" s="6"/>
      <c r="J1" s="4"/>
      <c r="K1" s="4"/>
      <c r="L1" s="4"/>
    </row>
    <row r="2" spans="1:22" ht="26.3" customHeight="1" x14ac:dyDescent="0.3">
      <c r="A2" s="51" t="s">
        <v>1</v>
      </c>
      <c r="B2" s="51"/>
      <c r="C2" s="51"/>
      <c r="D2" s="51"/>
      <c r="E2" s="51"/>
      <c r="F2" s="51"/>
      <c r="G2" s="51"/>
      <c r="H2" s="51"/>
      <c r="I2" s="51"/>
    </row>
    <row r="3" spans="1:22" ht="21.95" customHeight="1" x14ac:dyDescent="0.3">
      <c r="A3" s="49" t="s">
        <v>4</v>
      </c>
      <c r="B3" s="49"/>
      <c r="C3" s="50" t="s">
        <v>735</v>
      </c>
      <c r="D3" s="50"/>
      <c r="E3" s="50"/>
      <c r="F3" s="50"/>
      <c r="G3" s="50"/>
    </row>
    <row r="4" spans="1:22" ht="8.9499999999999993" customHeight="1" x14ac:dyDescent="0.3">
      <c r="A4" s="5"/>
      <c r="B4" s="5"/>
      <c r="C4" s="6"/>
      <c r="D4" s="6"/>
      <c r="E4" s="6"/>
      <c r="F4" s="6"/>
    </row>
    <row r="5" spans="1:22" ht="16" customHeight="1" x14ac:dyDescent="0.3">
      <c r="A5" s="47" t="s">
        <v>5</v>
      </c>
      <c r="B5" s="47"/>
      <c r="C5" s="48" t="s">
        <v>8</v>
      </c>
      <c r="D5" s="48"/>
      <c r="E5" s="4"/>
      <c r="F5" s="4"/>
    </row>
    <row r="6" spans="1:22" ht="8.9499999999999993" customHeight="1" x14ac:dyDescent="0.3">
      <c r="A6" s="5"/>
      <c r="B6" s="5"/>
      <c r="C6" s="6"/>
      <c r="D6" s="6"/>
      <c r="E6" s="6"/>
      <c r="F6" s="6"/>
    </row>
    <row r="7" spans="1:22" ht="16" customHeight="1" x14ac:dyDescent="0.3">
      <c r="A7" s="47" t="s">
        <v>6</v>
      </c>
      <c r="B7" s="47"/>
      <c r="C7" s="48" t="s">
        <v>7</v>
      </c>
      <c r="D7" s="48"/>
      <c r="E7" s="4"/>
      <c r="F7" s="4"/>
    </row>
    <row r="8" spans="1:22" ht="8.9499999999999993" customHeight="1" x14ac:dyDescent="0.3">
      <c r="A8" s="5"/>
      <c r="B8" s="5"/>
      <c r="C8" s="6"/>
      <c r="D8" s="6"/>
      <c r="E8" s="6"/>
      <c r="F8" s="6"/>
    </row>
    <row r="9" spans="1:22" ht="16" customHeight="1" x14ac:dyDescent="0.3">
      <c r="A9" s="47" t="s">
        <v>9</v>
      </c>
      <c r="B9" s="47"/>
      <c r="C9" s="48" t="s">
        <v>10</v>
      </c>
      <c r="D9" s="48"/>
      <c r="E9" s="48"/>
      <c r="F9" s="48"/>
      <c r="G9" s="48"/>
      <c r="H9" s="48"/>
      <c r="I9" s="48"/>
      <c r="J9" s="48"/>
      <c r="K9" s="48"/>
      <c r="L9" s="48"/>
      <c r="M9" s="48"/>
      <c r="N9" s="35"/>
      <c r="O9" s="35"/>
      <c r="P9" s="35"/>
      <c r="Q9" s="35"/>
      <c r="R9" s="35"/>
      <c r="S9" s="35"/>
      <c r="T9" s="35"/>
    </row>
    <row r="11" spans="1:22" ht="21.95" customHeight="1" x14ac:dyDescent="0.3">
      <c r="A11" s="7" t="s">
        <v>2</v>
      </c>
      <c r="B11" s="7" t="s">
        <v>3</v>
      </c>
      <c r="C11" s="8" t="str">
        <f>[1]Pernoctaciones!C7</f>
        <v>Total</v>
      </c>
      <c r="D11" s="8" t="str">
        <f>[1]Pernoctaciones!D7</f>
        <v>España</v>
      </c>
      <c r="E11" s="8" t="str">
        <f>[1]Pernoctaciones!E7</f>
        <v>Extranjero</v>
      </c>
      <c r="F11" s="8" t="str">
        <f>[1]Pernoctaciones!F7</f>
        <v>Reino Unido</v>
      </c>
      <c r="G11" s="8" t="str">
        <f>[1]Pernoctaciones!G7</f>
        <v>Francia</v>
      </c>
      <c r="H11" s="8" t="str">
        <f>[1]Pernoctaciones!H7</f>
        <v>Alemania</v>
      </c>
      <c r="I11" s="8" t="str">
        <f>[1]Pernoctaciones!I7</f>
        <v>Dinamarca</v>
      </c>
      <c r="J11" s="8" t="str">
        <f>[1]Pernoctaciones!J7</f>
        <v>Finlandia</v>
      </c>
      <c r="K11" s="8" t="str">
        <f>[1]Pernoctaciones!K7</f>
        <v>Noruega</v>
      </c>
      <c r="L11" s="8" t="str">
        <f>[1]Pernoctaciones!L7</f>
        <v>Suecia</v>
      </c>
      <c r="M11" s="8" t="str">
        <f>[1]Pernoctaciones!M7</f>
        <v>Irlanda</v>
      </c>
      <c r="N11" s="8" t="str">
        <f>[1]Pernoctaciones!N7</f>
        <v>Austria</v>
      </c>
      <c r="O11" s="8" t="str">
        <f>[1]Pernoctaciones!O7</f>
        <v>Bélgica</v>
      </c>
      <c r="P11" s="8" t="str">
        <f>[1]Pernoctaciones!P7</f>
        <v>Estados Unidos</v>
      </c>
      <c r="Q11" s="8" t="str">
        <f>[1]Pernoctaciones!Q7</f>
        <v>Italia</v>
      </c>
      <c r="R11" s="8" t="str">
        <f>[1]Pernoctaciones!R7</f>
        <v>Países Bajos</v>
      </c>
      <c r="S11" s="8" t="str">
        <f>[1]Pernoctaciones!S7</f>
        <v>Polonia</v>
      </c>
      <c r="T11" s="8" t="str">
        <f>[1]Pernoctaciones!T7</f>
        <v>Portugal</v>
      </c>
      <c r="U11" s="8">
        <f>[1]Pernoctaciones!U7</f>
        <v>0</v>
      </c>
    </row>
    <row r="12" spans="1:22" x14ac:dyDescent="0.3">
      <c r="A12" s="2" t="str">
        <f>[1]Viajeros!A8</f>
        <v>2005</v>
      </c>
      <c r="B12" s="2" t="str">
        <f>[1]Viajeros!B8</f>
        <v>1</v>
      </c>
      <c r="C12" s="3">
        <f>[1]Pernoctaciones!C8</f>
        <v>942782</v>
      </c>
      <c r="D12" s="3">
        <f>[1]Pernoctaciones!D8</f>
        <v>274021</v>
      </c>
      <c r="E12" s="3">
        <f>[1]Pernoctaciones!E8</f>
        <v>668761</v>
      </c>
      <c r="F12" s="3">
        <f>[1]Pernoctaciones!F8</f>
        <v>377270</v>
      </c>
      <c r="G12" s="3">
        <f>[1]Pernoctaciones!G8</f>
        <v>10830</v>
      </c>
      <c r="H12" s="3">
        <f>[1]Pernoctaciones!H8</f>
        <v>76517</v>
      </c>
      <c r="I12" s="3">
        <f>[1]Pernoctaciones!I8</f>
        <v>6288</v>
      </c>
      <c r="J12" s="3">
        <f>[1]Pernoctaciones!J8</f>
        <v>13938</v>
      </c>
      <c r="K12" s="3">
        <f>[1]Pernoctaciones!K8</f>
        <v>6282</v>
      </c>
      <c r="L12" s="3">
        <f>[1]Pernoctaciones!L8</f>
        <v>7351</v>
      </c>
      <c r="M12" s="3">
        <f>[1]Pernoctaciones!M8</f>
        <v>11998</v>
      </c>
      <c r="N12" s="3">
        <f>[1]Pernoctaciones!N8</f>
        <v>1917</v>
      </c>
      <c r="O12" s="3">
        <f>[1]Pernoctaciones!O8</f>
        <v>25964</v>
      </c>
      <c r="P12" s="3">
        <f>[1]Pernoctaciones!P8</f>
        <v>30220</v>
      </c>
      <c r="Q12" s="3">
        <f>[1]Pernoctaciones!Q8</f>
        <v>15642</v>
      </c>
      <c r="R12" s="3">
        <f>[1]Pernoctaciones!R8</f>
        <v>40816</v>
      </c>
      <c r="S12" s="3">
        <f>[1]Pernoctaciones!S8</f>
        <v>1006</v>
      </c>
      <c r="T12" s="3">
        <f>[1]Pernoctaciones!T8</f>
        <v>2638</v>
      </c>
      <c r="U12" s="3">
        <f>E12-SUM(F12:T12)</f>
        <v>40084</v>
      </c>
      <c r="V12" s="36">
        <f>U12/C12</f>
        <v>4.2516721787221226E-2</v>
      </c>
    </row>
    <row r="13" spans="1:22" x14ac:dyDescent="0.3">
      <c r="A13" s="2" t="str">
        <f>[1]Viajeros!A9</f>
        <v>2005</v>
      </c>
      <c r="B13" s="2" t="str">
        <f>[1]Viajeros!B9</f>
        <v>2</v>
      </c>
      <c r="C13" s="3">
        <f>[1]Pernoctaciones!C9</f>
        <v>1042148</v>
      </c>
      <c r="D13" s="3">
        <f>[1]Pernoctaciones!D9</f>
        <v>329211</v>
      </c>
      <c r="E13" s="3">
        <f>[1]Pernoctaciones!E9</f>
        <v>712937</v>
      </c>
      <c r="F13" s="3">
        <f>[1]Pernoctaciones!F9</f>
        <v>389130</v>
      </c>
      <c r="G13" s="3">
        <f>[1]Pernoctaciones!G9</f>
        <v>14322</v>
      </c>
      <c r="H13" s="3">
        <f>[1]Pernoctaciones!H9</f>
        <v>89108</v>
      </c>
      <c r="I13" s="3">
        <f>[1]Pernoctaciones!I9</f>
        <v>11735</v>
      </c>
      <c r="J13" s="3">
        <f>[1]Pernoctaciones!J9</f>
        <v>13128</v>
      </c>
      <c r="K13" s="3">
        <f>[1]Pernoctaciones!K9</f>
        <v>9874</v>
      </c>
      <c r="L13" s="3">
        <f>[1]Pernoctaciones!L9</f>
        <v>8935</v>
      </c>
      <c r="M13" s="3">
        <f>[1]Pernoctaciones!M9</f>
        <v>13546</v>
      </c>
      <c r="N13" s="3">
        <f>[1]Pernoctaciones!N9</f>
        <v>3345</v>
      </c>
      <c r="O13" s="3">
        <f>[1]Pernoctaciones!O9</f>
        <v>22190</v>
      </c>
      <c r="P13" s="3">
        <f>[1]Pernoctaciones!P9</f>
        <v>28926</v>
      </c>
      <c r="Q13" s="3">
        <f>[1]Pernoctaciones!Q9</f>
        <v>7598</v>
      </c>
      <c r="R13" s="3">
        <f>[1]Pernoctaciones!R9</f>
        <v>45270</v>
      </c>
      <c r="S13" s="3">
        <f>[1]Pernoctaciones!S9</f>
        <v>630</v>
      </c>
      <c r="T13" s="3">
        <f>[1]Pernoctaciones!T9</f>
        <v>4413</v>
      </c>
      <c r="U13" s="3">
        <f t="shared" ref="U13:U76" si="0">E13-SUM(F13:T13)</f>
        <v>50787</v>
      </c>
      <c r="V13" s="36">
        <f t="shared" ref="V13:V43" si="1">U13/C13</f>
        <v>4.873300145468782E-2</v>
      </c>
    </row>
    <row r="14" spans="1:22" x14ac:dyDescent="0.3">
      <c r="A14" s="2" t="str">
        <f>[1]Viajeros!A10</f>
        <v>2005</v>
      </c>
      <c r="B14" s="2" t="str">
        <f>[1]Viajeros!B10</f>
        <v>3</v>
      </c>
      <c r="C14" s="3">
        <f>[1]Pernoctaciones!C10</f>
        <v>1354906</v>
      </c>
      <c r="D14" s="3">
        <f>[1]Pernoctaciones!D10</f>
        <v>454505</v>
      </c>
      <c r="E14" s="3">
        <f>[1]Pernoctaciones!E10</f>
        <v>900401</v>
      </c>
      <c r="F14" s="3">
        <f>[1]Pernoctaciones!F10</f>
        <v>462764</v>
      </c>
      <c r="G14" s="3">
        <f>[1]Pernoctaciones!G10</f>
        <v>24640</v>
      </c>
      <c r="H14" s="3">
        <f>[1]Pernoctaciones!H10</f>
        <v>113595</v>
      </c>
      <c r="I14" s="3">
        <f>[1]Pernoctaciones!I10</f>
        <v>10985</v>
      </c>
      <c r="J14" s="3">
        <f>[1]Pernoctaciones!J10</f>
        <v>18348</v>
      </c>
      <c r="K14" s="3">
        <f>[1]Pernoctaciones!K10</f>
        <v>9654</v>
      </c>
      <c r="L14" s="3">
        <f>[1]Pernoctaciones!L10</f>
        <v>12503</v>
      </c>
      <c r="M14" s="3">
        <f>[1]Pernoctaciones!M10</f>
        <v>22498</v>
      </c>
      <c r="N14" s="3">
        <f>[1]Pernoctaciones!N10</f>
        <v>2848</v>
      </c>
      <c r="O14" s="3">
        <f>[1]Pernoctaciones!O10</f>
        <v>28106</v>
      </c>
      <c r="P14" s="3">
        <f>[1]Pernoctaciones!P10</f>
        <v>44912</v>
      </c>
      <c r="Q14" s="3">
        <f>[1]Pernoctaciones!Q10</f>
        <v>15878</v>
      </c>
      <c r="R14" s="3">
        <f>[1]Pernoctaciones!R10</f>
        <v>51267</v>
      </c>
      <c r="S14" s="3">
        <f>[1]Pernoctaciones!S10</f>
        <v>467</v>
      </c>
      <c r="T14" s="3">
        <f>[1]Pernoctaciones!T10</f>
        <v>11458</v>
      </c>
      <c r="U14" s="3">
        <f t="shared" si="0"/>
        <v>70478</v>
      </c>
      <c r="V14" s="36">
        <f t="shared" si="1"/>
        <v>5.2016892684806179E-2</v>
      </c>
    </row>
    <row r="15" spans="1:22" x14ac:dyDescent="0.3">
      <c r="A15" s="2" t="str">
        <f>[1]Viajeros!A11</f>
        <v>2005</v>
      </c>
      <c r="B15" s="2" t="str">
        <f>[1]Viajeros!B11</f>
        <v>4</v>
      </c>
      <c r="C15" s="3">
        <f>[1]Pernoctaciones!C11</f>
        <v>1474092</v>
      </c>
      <c r="D15" s="3">
        <f>[1]Pernoctaciones!D11</f>
        <v>462879</v>
      </c>
      <c r="E15" s="3">
        <f>[1]Pernoctaciones!E11</f>
        <v>1011213</v>
      </c>
      <c r="F15" s="3">
        <f>[1]Pernoctaciones!F11</f>
        <v>490737</v>
      </c>
      <c r="G15" s="3">
        <f>[1]Pernoctaciones!G11</f>
        <v>59564</v>
      </c>
      <c r="H15" s="3">
        <f>[1]Pernoctaciones!H11</f>
        <v>135801</v>
      </c>
      <c r="I15" s="3">
        <f>[1]Pernoctaciones!I11</f>
        <v>10062</v>
      </c>
      <c r="J15" s="3">
        <f>[1]Pernoctaciones!J11</f>
        <v>18928</v>
      </c>
      <c r="K15" s="3">
        <f>[1]Pernoctaciones!K11</f>
        <v>4419</v>
      </c>
      <c r="L15" s="3">
        <f>[1]Pernoctaciones!L11</f>
        <v>11537</v>
      </c>
      <c r="M15" s="3">
        <f>[1]Pernoctaciones!M11</f>
        <v>29951</v>
      </c>
      <c r="N15" s="3">
        <f>[1]Pernoctaciones!N11</f>
        <v>2783</v>
      </c>
      <c r="O15" s="3">
        <f>[1]Pernoctaciones!O11</f>
        <v>32491</v>
      </c>
      <c r="P15" s="3">
        <f>[1]Pernoctaciones!P11</f>
        <v>29878</v>
      </c>
      <c r="Q15" s="3">
        <f>[1]Pernoctaciones!Q11</f>
        <v>34726</v>
      </c>
      <c r="R15" s="3">
        <f>[1]Pernoctaciones!R11</f>
        <v>61091</v>
      </c>
      <c r="S15" s="3">
        <f>[1]Pernoctaciones!S11</f>
        <v>633</v>
      </c>
      <c r="T15" s="3">
        <f>[1]Pernoctaciones!T11</f>
        <v>13222</v>
      </c>
      <c r="U15" s="3">
        <f t="shared" si="0"/>
        <v>75390</v>
      </c>
      <c r="V15" s="36">
        <f t="shared" si="1"/>
        <v>5.1143347905015429E-2</v>
      </c>
    </row>
    <row r="16" spans="1:22" x14ac:dyDescent="0.3">
      <c r="A16" s="2" t="str">
        <f>[1]Viajeros!A12</f>
        <v>2005</v>
      </c>
      <c r="B16" s="2" t="str">
        <f>[1]Viajeros!B12</f>
        <v>5</v>
      </c>
      <c r="C16" s="3">
        <f>[1]Pernoctaciones!C12</f>
        <v>1765670</v>
      </c>
      <c r="D16" s="3">
        <f>[1]Pernoctaciones!D12</f>
        <v>480684</v>
      </c>
      <c r="E16" s="3">
        <f>[1]Pernoctaciones!E12</f>
        <v>1284986</v>
      </c>
      <c r="F16" s="3">
        <f>[1]Pernoctaciones!F12</f>
        <v>549637</v>
      </c>
      <c r="G16" s="3">
        <f>[1]Pernoctaciones!G12</f>
        <v>109286</v>
      </c>
      <c r="H16" s="3">
        <f>[1]Pernoctaciones!H12</f>
        <v>181280</v>
      </c>
      <c r="I16" s="3">
        <f>[1]Pernoctaciones!I12</f>
        <v>8793</v>
      </c>
      <c r="J16" s="3">
        <f>[1]Pernoctaciones!J12</f>
        <v>14947</v>
      </c>
      <c r="K16" s="3">
        <f>[1]Pernoctaciones!K12</f>
        <v>5827</v>
      </c>
      <c r="L16" s="3">
        <f>[1]Pernoctaciones!L12</f>
        <v>14012</v>
      </c>
      <c r="M16" s="3">
        <f>[1]Pernoctaciones!M12</f>
        <v>66892</v>
      </c>
      <c r="N16" s="3">
        <f>[1]Pernoctaciones!N12</f>
        <v>7068</v>
      </c>
      <c r="O16" s="3">
        <f>[1]Pernoctaciones!O12</f>
        <v>55229</v>
      </c>
      <c r="P16" s="3">
        <f>[1]Pernoctaciones!P12</f>
        <v>42790</v>
      </c>
      <c r="Q16" s="3">
        <f>[1]Pernoctaciones!Q12</f>
        <v>32447</v>
      </c>
      <c r="R16" s="3">
        <f>[1]Pernoctaciones!R12</f>
        <v>100340</v>
      </c>
      <c r="S16" s="3">
        <f>[1]Pernoctaciones!S12</f>
        <v>7206</v>
      </c>
      <c r="T16" s="3">
        <f>[1]Pernoctaciones!T12</f>
        <v>7624</v>
      </c>
      <c r="U16" s="3">
        <f t="shared" si="0"/>
        <v>81608</v>
      </c>
      <c r="V16" s="36">
        <f t="shared" si="1"/>
        <v>4.6219282198825373E-2</v>
      </c>
    </row>
    <row r="17" spans="1:22" x14ac:dyDescent="0.3">
      <c r="A17" s="2" t="str">
        <f>[1]Viajeros!A13</f>
        <v>2005</v>
      </c>
      <c r="B17" s="2" t="str">
        <f>[1]Viajeros!B13</f>
        <v>6</v>
      </c>
      <c r="C17" s="3">
        <f>[1]Pernoctaciones!C13</f>
        <v>2003826</v>
      </c>
      <c r="D17" s="3">
        <f>[1]Pernoctaciones!D13</f>
        <v>652001</v>
      </c>
      <c r="E17" s="3">
        <f>[1]Pernoctaciones!E13</f>
        <v>1351825</v>
      </c>
      <c r="F17" s="3">
        <f>[1]Pernoctaciones!F13</f>
        <v>587254</v>
      </c>
      <c r="G17" s="3">
        <f>[1]Pernoctaciones!G13</f>
        <v>71095</v>
      </c>
      <c r="H17" s="3">
        <f>[1]Pernoctaciones!H13</f>
        <v>167303</v>
      </c>
      <c r="I17" s="3">
        <f>[1]Pernoctaciones!I13</f>
        <v>11098</v>
      </c>
      <c r="J17" s="3">
        <f>[1]Pernoctaciones!J13</f>
        <v>12874</v>
      </c>
      <c r="K17" s="3">
        <f>[1]Pernoctaciones!K13</f>
        <v>5200</v>
      </c>
      <c r="L17" s="3">
        <f>[1]Pernoctaciones!L13</f>
        <v>17213</v>
      </c>
      <c r="M17" s="3">
        <f>[1]Pernoctaciones!M13</f>
        <v>103095</v>
      </c>
      <c r="N17" s="3">
        <f>[1]Pernoctaciones!N13</f>
        <v>4168</v>
      </c>
      <c r="O17" s="3">
        <f>[1]Pernoctaciones!O13</f>
        <v>56253</v>
      </c>
      <c r="P17" s="3">
        <f>[1]Pernoctaciones!P13</f>
        <v>33218</v>
      </c>
      <c r="Q17" s="3">
        <f>[1]Pernoctaciones!Q13</f>
        <v>41758</v>
      </c>
      <c r="R17" s="3">
        <f>[1]Pernoctaciones!R13</f>
        <v>99023</v>
      </c>
      <c r="S17" s="3">
        <f>[1]Pernoctaciones!S13</f>
        <v>10464</v>
      </c>
      <c r="T17" s="3">
        <f>[1]Pernoctaciones!T13</f>
        <v>11561</v>
      </c>
      <c r="U17" s="3">
        <f t="shared" si="0"/>
        <v>120248</v>
      </c>
      <c r="V17" s="36">
        <f t="shared" si="1"/>
        <v>6.0009202395816801E-2</v>
      </c>
    </row>
    <row r="18" spans="1:22" x14ac:dyDescent="0.3">
      <c r="A18" s="2" t="str">
        <f>[1]Viajeros!A14</f>
        <v>2005</v>
      </c>
      <c r="B18" s="2" t="str">
        <f>[1]Viajeros!B14</f>
        <v>7</v>
      </c>
      <c r="C18" s="3">
        <f>[1]Pernoctaciones!C14</f>
        <v>2398474</v>
      </c>
      <c r="D18" s="3">
        <f>[1]Pernoctaciones!D14</f>
        <v>1005741</v>
      </c>
      <c r="E18" s="3">
        <f>[1]Pernoctaciones!E14</f>
        <v>1392733</v>
      </c>
      <c r="F18" s="3">
        <f>[1]Pernoctaciones!F14</f>
        <v>565255</v>
      </c>
      <c r="G18" s="3">
        <f>[1]Pernoctaciones!G14</f>
        <v>76813</v>
      </c>
      <c r="H18" s="3">
        <f>[1]Pernoctaciones!H14</f>
        <v>155166</v>
      </c>
      <c r="I18" s="3">
        <f>[1]Pernoctaciones!I14</f>
        <v>15633</v>
      </c>
      <c r="J18" s="3">
        <f>[1]Pernoctaciones!J14</f>
        <v>8067</v>
      </c>
      <c r="K18" s="3">
        <f>[1]Pernoctaciones!K14</f>
        <v>9953</v>
      </c>
      <c r="L18" s="3">
        <f>[1]Pernoctaciones!L14</f>
        <v>18586</v>
      </c>
      <c r="M18" s="3">
        <f>[1]Pernoctaciones!M14</f>
        <v>128215</v>
      </c>
      <c r="N18" s="3">
        <f>[1]Pernoctaciones!N14</f>
        <v>5142</v>
      </c>
      <c r="O18" s="3">
        <f>[1]Pernoctaciones!O14</f>
        <v>58799</v>
      </c>
      <c r="P18" s="3">
        <f>[1]Pernoctaciones!P14</f>
        <v>25049</v>
      </c>
      <c r="Q18" s="3">
        <f>[1]Pernoctaciones!Q14</f>
        <v>43364</v>
      </c>
      <c r="R18" s="3">
        <f>[1]Pernoctaciones!R14</f>
        <v>92034</v>
      </c>
      <c r="S18" s="3">
        <f>[1]Pernoctaciones!S14</f>
        <v>16119</v>
      </c>
      <c r="T18" s="3">
        <f>[1]Pernoctaciones!T14</f>
        <v>17476</v>
      </c>
      <c r="U18" s="3">
        <f t="shared" si="0"/>
        <v>157062</v>
      </c>
      <c r="V18" s="36">
        <f t="shared" si="1"/>
        <v>6.5484136997107326E-2</v>
      </c>
    </row>
    <row r="19" spans="1:22" x14ac:dyDescent="0.3">
      <c r="A19" s="2" t="str">
        <f>[1]Viajeros!A15</f>
        <v>2005</v>
      </c>
      <c r="B19" s="2" t="str">
        <f>[1]Viajeros!B15</f>
        <v>8</v>
      </c>
      <c r="C19" s="3">
        <f>[1]Pernoctaciones!C15</f>
        <v>2703097</v>
      </c>
      <c r="D19" s="3">
        <f>[1]Pernoctaciones!D15</f>
        <v>1217297</v>
      </c>
      <c r="E19" s="3">
        <f>[1]Pernoctaciones!E15</f>
        <v>1485800</v>
      </c>
      <c r="F19" s="3">
        <f>[1]Pernoctaciones!F15</f>
        <v>554929</v>
      </c>
      <c r="G19" s="3">
        <f>[1]Pernoctaciones!G15</f>
        <v>114136</v>
      </c>
      <c r="H19" s="3">
        <f>[1]Pernoctaciones!H15</f>
        <v>173698</v>
      </c>
      <c r="I19" s="3">
        <f>[1]Pernoctaciones!I15</f>
        <v>10323</v>
      </c>
      <c r="J19" s="3">
        <f>[1]Pernoctaciones!J15</f>
        <v>4982</v>
      </c>
      <c r="K19" s="3">
        <f>[1]Pernoctaciones!K15</f>
        <v>4627</v>
      </c>
      <c r="L19" s="3">
        <f>[1]Pernoctaciones!L15</f>
        <v>7919</v>
      </c>
      <c r="M19" s="3">
        <f>[1]Pernoctaciones!M15</f>
        <v>112960</v>
      </c>
      <c r="N19" s="3">
        <f>[1]Pernoctaciones!N15</f>
        <v>7938</v>
      </c>
      <c r="O19" s="3">
        <f>[1]Pernoctaciones!O15</f>
        <v>39167</v>
      </c>
      <c r="P19" s="3">
        <f>[1]Pernoctaciones!P15</f>
        <v>25243</v>
      </c>
      <c r="Q19" s="3">
        <f>[1]Pernoctaciones!Q15</f>
        <v>122040</v>
      </c>
      <c r="R19" s="3">
        <f>[1]Pernoctaciones!R15</f>
        <v>92178</v>
      </c>
      <c r="S19" s="3">
        <f>[1]Pernoctaciones!S15</f>
        <v>14577</v>
      </c>
      <c r="T19" s="3">
        <f>[1]Pernoctaciones!T15</f>
        <v>30723</v>
      </c>
      <c r="U19" s="3">
        <f t="shared" si="0"/>
        <v>170360</v>
      </c>
      <c r="V19" s="36">
        <f t="shared" si="1"/>
        <v>6.3024005427848126E-2</v>
      </c>
    </row>
    <row r="20" spans="1:22" x14ac:dyDescent="0.3">
      <c r="A20" s="2" t="str">
        <f>[1]Viajeros!A16</f>
        <v>2005</v>
      </c>
      <c r="B20" s="2" t="str">
        <f>[1]Viajeros!B16</f>
        <v>9</v>
      </c>
      <c r="C20" s="3">
        <f>[1]Pernoctaciones!C16</f>
        <v>2144397</v>
      </c>
      <c r="D20" s="3">
        <f>[1]Pernoctaciones!D16</f>
        <v>714758</v>
      </c>
      <c r="E20" s="3">
        <f>[1]Pernoctaciones!E16</f>
        <v>1429639</v>
      </c>
      <c r="F20" s="3">
        <f>[1]Pernoctaciones!F16</f>
        <v>607012</v>
      </c>
      <c r="G20" s="3">
        <f>[1]Pernoctaciones!G16</f>
        <v>77305</v>
      </c>
      <c r="H20" s="3">
        <f>[1]Pernoctaciones!H16</f>
        <v>208641</v>
      </c>
      <c r="I20" s="3">
        <f>[1]Pernoctaciones!I16</f>
        <v>9659</v>
      </c>
      <c r="J20" s="3">
        <f>[1]Pernoctaciones!J16</f>
        <v>11652</v>
      </c>
      <c r="K20" s="3">
        <f>[1]Pernoctaciones!K16</f>
        <v>17900</v>
      </c>
      <c r="L20" s="3">
        <f>[1]Pernoctaciones!L16</f>
        <v>10936</v>
      </c>
      <c r="M20" s="3">
        <f>[1]Pernoctaciones!M16</f>
        <v>111228</v>
      </c>
      <c r="N20" s="3">
        <f>[1]Pernoctaciones!N16</f>
        <v>5879</v>
      </c>
      <c r="O20" s="3">
        <f>[1]Pernoctaciones!O16</f>
        <v>49956</v>
      </c>
      <c r="P20" s="3">
        <f>[1]Pernoctaciones!P16</f>
        <v>34808</v>
      </c>
      <c r="Q20" s="3">
        <f>[1]Pernoctaciones!Q16</f>
        <v>41677</v>
      </c>
      <c r="R20" s="3">
        <f>[1]Pernoctaciones!R16</f>
        <v>96433</v>
      </c>
      <c r="S20" s="3">
        <f>[1]Pernoctaciones!S16</f>
        <v>10835</v>
      </c>
      <c r="T20" s="3">
        <f>[1]Pernoctaciones!T16</f>
        <v>21156</v>
      </c>
      <c r="U20" s="3">
        <f t="shared" si="0"/>
        <v>114562</v>
      </c>
      <c r="V20" s="36">
        <f t="shared" si="1"/>
        <v>5.3423876269179632E-2</v>
      </c>
    </row>
    <row r="21" spans="1:22" x14ac:dyDescent="0.3">
      <c r="A21" s="2" t="str">
        <f>[1]Viajeros!A17</f>
        <v>2005</v>
      </c>
      <c r="B21" s="2" t="str">
        <f>[1]Viajeros!B17</f>
        <v>10</v>
      </c>
      <c r="C21" s="3">
        <f>[1]Pernoctaciones!C17</f>
        <v>1707913</v>
      </c>
      <c r="D21" s="3">
        <f>[1]Pernoctaciones!D17</f>
        <v>440447</v>
      </c>
      <c r="E21" s="3">
        <f>[1]Pernoctaciones!E17</f>
        <v>1267466</v>
      </c>
      <c r="F21" s="3">
        <f>[1]Pernoctaciones!F17</f>
        <v>545869</v>
      </c>
      <c r="G21" s="3">
        <f>[1]Pernoctaciones!G17</f>
        <v>59643</v>
      </c>
      <c r="H21" s="3">
        <f>[1]Pernoctaciones!H17</f>
        <v>212291</v>
      </c>
      <c r="I21" s="3">
        <f>[1]Pernoctaciones!I17</f>
        <v>13240</v>
      </c>
      <c r="J21" s="3">
        <f>[1]Pernoctaciones!J17</f>
        <v>16229</v>
      </c>
      <c r="K21" s="3">
        <f>[1]Pernoctaciones!K17</f>
        <v>21169</v>
      </c>
      <c r="L21" s="3">
        <f>[1]Pernoctaciones!L17</f>
        <v>16968</v>
      </c>
      <c r="M21" s="3">
        <f>[1]Pernoctaciones!M17</f>
        <v>66665</v>
      </c>
      <c r="N21" s="3">
        <f>[1]Pernoctaciones!N17</f>
        <v>5191</v>
      </c>
      <c r="O21" s="3">
        <f>[1]Pernoctaciones!O17</f>
        <v>56317</v>
      </c>
      <c r="P21" s="3">
        <f>[1]Pernoctaciones!P17</f>
        <v>29610</v>
      </c>
      <c r="Q21" s="3">
        <f>[1]Pernoctaciones!Q17</f>
        <v>15734</v>
      </c>
      <c r="R21" s="3">
        <f>[1]Pernoctaciones!R17</f>
        <v>88638</v>
      </c>
      <c r="S21" s="3">
        <f>[1]Pernoctaciones!S17</f>
        <v>10210</v>
      </c>
      <c r="T21" s="3">
        <f>[1]Pernoctaciones!T17</f>
        <v>6404</v>
      </c>
      <c r="U21" s="3">
        <f t="shared" si="0"/>
        <v>103288</v>
      </c>
      <c r="V21" s="36">
        <f t="shared" si="1"/>
        <v>6.0476148375239257E-2</v>
      </c>
    </row>
    <row r="22" spans="1:22" x14ac:dyDescent="0.3">
      <c r="A22" s="2" t="str">
        <f>[1]Viajeros!A18</f>
        <v>2005</v>
      </c>
      <c r="B22" s="2" t="str">
        <f>[1]Viajeros!B18</f>
        <v>11</v>
      </c>
      <c r="C22" s="3">
        <f>[1]Pernoctaciones!C18</f>
        <v>1014428</v>
      </c>
      <c r="D22" s="3">
        <f>[1]Pernoctaciones!D18</f>
        <v>315501</v>
      </c>
      <c r="E22" s="3">
        <f>[1]Pernoctaciones!E18</f>
        <v>698927</v>
      </c>
      <c r="F22" s="3">
        <f>[1]Pernoctaciones!F18</f>
        <v>351318</v>
      </c>
      <c r="G22" s="3">
        <f>[1]Pernoctaciones!G18</f>
        <v>12275</v>
      </c>
      <c r="H22" s="3">
        <f>[1]Pernoctaciones!H18</f>
        <v>102993</v>
      </c>
      <c r="I22" s="3">
        <f>[1]Pernoctaciones!I18</f>
        <v>9270</v>
      </c>
      <c r="J22" s="3">
        <f>[1]Pernoctaciones!J18</f>
        <v>19203</v>
      </c>
      <c r="K22" s="3">
        <f>[1]Pernoctaciones!K18</f>
        <v>11137</v>
      </c>
      <c r="L22" s="3">
        <f>[1]Pernoctaciones!L18</f>
        <v>10755</v>
      </c>
      <c r="M22" s="3">
        <f>[1]Pernoctaciones!M18</f>
        <v>13935</v>
      </c>
      <c r="N22" s="3">
        <f>[1]Pernoctaciones!N18</f>
        <v>2259</v>
      </c>
      <c r="O22" s="3">
        <f>[1]Pernoctaciones!O18</f>
        <v>29846</v>
      </c>
      <c r="P22" s="3">
        <f>[1]Pernoctaciones!P18</f>
        <v>20042</v>
      </c>
      <c r="Q22" s="3">
        <f>[1]Pernoctaciones!Q18</f>
        <v>8309</v>
      </c>
      <c r="R22" s="3">
        <f>[1]Pernoctaciones!R18</f>
        <v>41134</v>
      </c>
      <c r="S22" s="3">
        <f>[1]Pernoctaciones!S18</f>
        <v>620</v>
      </c>
      <c r="T22" s="3">
        <f>[1]Pernoctaciones!T18</f>
        <v>5869</v>
      </c>
      <c r="U22" s="3">
        <f t="shared" si="0"/>
        <v>59962</v>
      </c>
      <c r="V22" s="36">
        <f t="shared" si="1"/>
        <v>5.9109172854061601E-2</v>
      </c>
    </row>
    <row r="23" spans="1:22" x14ac:dyDescent="0.3">
      <c r="A23" s="2" t="str">
        <f>[1]Viajeros!A19</f>
        <v>2005</v>
      </c>
      <c r="B23" s="2" t="str">
        <f>[1]Viajeros!B19</f>
        <v>12</v>
      </c>
      <c r="C23" s="3">
        <f>[1]Pernoctaciones!C19</f>
        <v>858703</v>
      </c>
      <c r="D23" s="3">
        <f>[1]Pernoctaciones!D19</f>
        <v>334745</v>
      </c>
      <c r="E23" s="3">
        <f>[1]Pernoctaciones!E19</f>
        <v>523958</v>
      </c>
      <c r="F23" s="3">
        <f>[1]Pernoctaciones!F19</f>
        <v>284268</v>
      </c>
      <c r="G23" s="3">
        <f>[1]Pernoctaciones!G19</f>
        <v>11668</v>
      </c>
      <c r="H23" s="3">
        <f>[1]Pernoctaciones!H19</f>
        <v>69657</v>
      </c>
      <c r="I23" s="3">
        <f>[1]Pernoctaciones!I19</f>
        <v>4988</v>
      </c>
      <c r="J23" s="3">
        <f>[1]Pernoctaciones!J19</f>
        <v>13530</v>
      </c>
      <c r="K23" s="3">
        <f>[1]Pernoctaciones!K19</f>
        <v>3034</v>
      </c>
      <c r="L23" s="3">
        <f>[1]Pernoctaciones!L19</f>
        <v>3988</v>
      </c>
      <c r="M23" s="3">
        <f>[1]Pernoctaciones!M19</f>
        <v>7542</v>
      </c>
      <c r="N23" s="3">
        <f>[1]Pernoctaciones!N19</f>
        <v>1278</v>
      </c>
      <c r="O23" s="3">
        <f>[1]Pernoctaciones!O19</f>
        <v>23741</v>
      </c>
      <c r="P23" s="3">
        <f>[1]Pernoctaciones!P19</f>
        <v>12300</v>
      </c>
      <c r="Q23" s="3">
        <f>[1]Pernoctaciones!Q19</f>
        <v>8777</v>
      </c>
      <c r="R23" s="3">
        <f>[1]Pernoctaciones!R19</f>
        <v>32943</v>
      </c>
      <c r="S23" s="3">
        <f>[1]Pernoctaciones!S19</f>
        <v>111</v>
      </c>
      <c r="T23" s="3">
        <f>[1]Pernoctaciones!T19</f>
        <v>5683</v>
      </c>
      <c r="U23" s="3">
        <f t="shared" si="0"/>
        <v>40450</v>
      </c>
      <c r="V23" s="36">
        <f t="shared" si="1"/>
        <v>4.7105926030303842E-2</v>
      </c>
    </row>
    <row r="24" spans="1:22" x14ac:dyDescent="0.3">
      <c r="A24" s="2" t="str">
        <f>[1]Viajeros!A20</f>
        <v>2006</v>
      </c>
      <c r="B24" s="2" t="str">
        <f>[1]Viajeros!B20</f>
        <v>1</v>
      </c>
      <c r="C24" s="3">
        <f>[1]Pernoctaciones!C20</f>
        <v>925222</v>
      </c>
      <c r="D24" s="3">
        <f>[1]Pernoctaciones!D20</f>
        <v>287601</v>
      </c>
      <c r="E24" s="3">
        <f>[1]Pernoctaciones!E20</f>
        <v>637621</v>
      </c>
      <c r="F24" s="3">
        <f>[1]Pernoctaciones!F20</f>
        <v>322532</v>
      </c>
      <c r="G24" s="3">
        <f>[1]Pernoctaciones!G20</f>
        <v>11577</v>
      </c>
      <c r="H24" s="3">
        <f>[1]Pernoctaciones!H20</f>
        <v>88568</v>
      </c>
      <c r="I24" s="3">
        <f>[1]Pernoctaciones!I20</f>
        <v>8380</v>
      </c>
      <c r="J24" s="3">
        <f>[1]Pernoctaciones!J20</f>
        <v>13669</v>
      </c>
      <c r="K24" s="3">
        <f>[1]Pernoctaciones!K20</f>
        <v>5051</v>
      </c>
      <c r="L24" s="3">
        <f>[1]Pernoctaciones!L20</f>
        <v>8110</v>
      </c>
      <c r="M24" s="3">
        <f>[1]Pernoctaciones!M20</f>
        <v>11238</v>
      </c>
      <c r="N24" s="3">
        <f>[1]Pernoctaciones!N20</f>
        <v>3254</v>
      </c>
      <c r="O24" s="3">
        <f>[1]Pernoctaciones!O20</f>
        <v>27593</v>
      </c>
      <c r="P24" s="3">
        <f>[1]Pernoctaciones!P20</f>
        <v>17227</v>
      </c>
      <c r="Q24" s="3">
        <f>[1]Pernoctaciones!Q20</f>
        <v>12366</v>
      </c>
      <c r="R24" s="3">
        <f>[1]Pernoctaciones!R20</f>
        <v>39662</v>
      </c>
      <c r="S24" s="3">
        <f>[1]Pernoctaciones!S20</f>
        <v>925</v>
      </c>
      <c r="T24" s="3">
        <f>[1]Pernoctaciones!T20</f>
        <v>7661</v>
      </c>
      <c r="U24" s="3">
        <f t="shared" si="0"/>
        <v>59808</v>
      </c>
      <c r="V24" s="36">
        <f t="shared" si="1"/>
        <v>6.4641783269312664E-2</v>
      </c>
    </row>
    <row r="25" spans="1:22" x14ac:dyDescent="0.3">
      <c r="A25" s="2" t="str">
        <f>[1]Viajeros!A21</f>
        <v>2006</v>
      </c>
      <c r="B25" s="2" t="str">
        <f>[1]Viajeros!B21</f>
        <v>2</v>
      </c>
      <c r="C25" s="3">
        <f>[1]Pernoctaciones!C21</f>
        <v>1025777</v>
      </c>
      <c r="D25" s="3">
        <f>[1]Pernoctaciones!D21</f>
        <v>346059</v>
      </c>
      <c r="E25" s="3">
        <f>[1]Pernoctaciones!E21</f>
        <v>679718</v>
      </c>
      <c r="F25" s="3">
        <f>[1]Pernoctaciones!F21</f>
        <v>330392</v>
      </c>
      <c r="G25" s="3">
        <f>[1]Pernoctaciones!G21</f>
        <v>20018</v>
      </c>
      <c r="H25" s="3">
        <f>[1]Pernoctaciones!H21</f>
        <v>104246</v>
      </c>
      <c r="I25" s="3">
        <f>[1]Pernoctaciones!I21</f>
        <v>10990</v>
      </c>
      <c r="J25" s="3">
        <f>[1]Pernoctaciones!J21</f>
        <v>13252</v>
      </c>
      <c r="K25" s="3">
        <f>[1]Pernoctaciones!K21</f>
        <v>6583</v>
      </c>
      <c r="L25" s="3">
        <f>[1]Pernoctaciones!L21</f>
        <v>7640</v>
      </c>
      <c r="M25" s="3">
        <f>[1]Pernoctaciones!M21</f>
        <v>14451</v>
      </c>
      <c r="N25" s="3">
        <f>[1]Pernoctaciones!N21</f>
        <v>3614</v>
      </c>
      <c r="O25" s="3">
        <f>[1]Pernoctaciones!O21</f>
        <v>24199</v>
      </c>
      <c r="P25" s="3">
        <f>[1]Pernoctaciones!P21</f>
        <v>25124</v>
      </c>
      <c r="Q25" s="3">
        <f>[1]Pernoctaciones!Q21</f>
        <v>13265</v>
      </c>
      <c r="R25" s="3">
        <f>[1]Pernoctaciones!R21</f>
        <v>45634</v>
      </c>
      <c r="S25" s="3">
        <f>[1]Pernoctaciones!S21</f>
        <v>466</v>
      </c>
      <c r="T25" s="3">
        <f>[1]Pernoctaciones!T21</f>
        <v>8395</v>
      </c>
      <c r="U25" s="3">
        <f t="shared" si="0"/>
        <v>51449</v>
      </c>
      <c r="V25" s="36">
        <f t="shared" si="1"/>
        <v>5.0156125551654988E-2</v>
      </c>
    </row>
    <row r="26" spans="1:22" x14ac:dyDescent="0.3">
      <c r="A26" s="2" t="str">
        <f>[1]Viajeros!A22</f>
        <v>2006</v>
      </c>
      <c r="B26" s="2" t="str">
        <f>[1]Viajeros!B22</f>
        <v>3</v>
      </c>
      <c r="C26" s="3">
        <f>[1]Pernoctaciones!C22</f>
        <v>1387705</v>
      </c>
      <c r="D26" s="3">
        <f>[1]Pernoctaciones!D22</f>
        <v>426041</v>
      </c>
      <c r="E26" s="3">
        <f>[1]Pernoctaciones!E22</f>
        <v>961664</v>
      </c>
      <c r="F26" s="3">
        <f>[1]Pernoctaciones!F22</f>
        <v>467515</v>
      </c>
      <c r="G26" s="3">
        <f>[1]Pernoctaciones!G22</f>
        <v>26661</v>
      </c>
      <c r="H26" s="3">
        <f>[1]Pernoctaciones!H22</f>
        <v>163785</v>
      </c>
      <c r="I26" s="3">
        <f>[1]Pernoctaciones!I22</f>
        <v>12826</v>
      </c>
      <c r="J26" s="3">
        <f>[1]Pernoctaciones!J22</f>
        <v>20715</v>
      </c>
      <c r="K26" s="3">
        <f>[1]Pernoctaciones!K22</f>
        <v>6873</v>
      </c>
      <c r="L26" s="3">
        <f>[1]Pernoctaciones!L22</f>
        <v>11805</v>
      </c>
      <c r="M26" s="3">
        <f>[1]Pernoctaciones!M22</f>
        <v>19213</v>
      </c>
      <c r="N26" s="3">
        <f>[1]Pernoctaciones!N22</f>
        <v>3901</v>
      </c>
      <c r="O26" s="3">
        <f>[1]Pernoctaciones!O22</f>
        <v>26089</v>
      </c>
      <c r="P26" s="3">
        <f>[1]Pernoctaciones!P22</f>
        <v>34489</v>
      </c>
      <c r="Q26" s="3">
        <f>[1]Pernoctaciones!Q22</f>
        <v>18662</v>
      </c>
      <c r="R26" s="3">
        <f>[1]Pernoctaciones!R22</f>
        <v>57264</v>
      </c>
      <c r="S26" s="3">
        <f>[1]Pernoctaciones!S22</f>
        <v>419</v>
      </c>
      <c r="T26" s="3">
        <f>[1]Pernoctaciones!T22</f>
        <v>12258</v>
      </c>
      <c r="U26" s="3">
        <f t="shared" si="0"/>
        <v>79189</v>
      </c>
      <c r="V26" s="36">
        <f t="shared" si="1"/>
        <v>5.7064721969006381E-2</v>
      </c>
    </row>
    <row r="27" spans="1:22" x14ac:dyDescent="0.3">
      <c r="A27" s="2" t="str">
        <f>[1]Viajeros!A23</f>
        <v>2006</v>
      </c>
      <c r="B27" s="2" t="str">
        <f>[1]Viajeros!B23</f>
        <v>4</v>
      </c>
      <c r="C27" s="3">
        <f>[1]Pernoctaciones!C23</f>
        <v>1718173</v>
      </c>
      <c r="D27" s="3">
        <f>[1]Pernoctaciones!D23</f>
        <v>657158</v>
      </c>
      <c r="E27" s="3">
        <f>[1]Pernoctaciones!E23</f>
        <v>1061015</v>
      </c>
      <c r="F27" s="3">
        <f>[1]Pernoctaciones!F23</f>
        <v>432266</v>
      </c>
      <c r="G27" s="3">
        <f>[1]Pernoctaciones!G23</f>
        <v>71585</v>
      </c>
      <c r="H27" s="3">
        <f>[1]Pernoctaciones!H23</f>
        <v>171910</v>
      </c>
      <c r="I27" s="3">
        <f>[1]Pernoctaciones!I23</f>
        <v>9833</v>
      </c>
      <c r="J27" s="3">
        <f>[1]Pernoctaciones!J23</f>
        <v>20244</v>
      </c>
      <c r="K27" s="3">
        <f>[1]Pernoctaciones!K23</f>
        <v>8933</v>
      </c>
      <c r="L27" s="3">
        <f>[1]Pernoctaciones!L23</f>
        <v>13317</v>
      </c>
      <c r="M27" s="3">
        <f>[1]Pernoctaciones!M23</f>
        <v>33608</v>
      </c>
      <c r="N27" s="3">
        <f>[1]Pernoctaciones!N23</f>
        <v>5030</v>
      </c>
      <c r="O27" s="3">
        <f>[1]Pernoctaciones!O23</f>
        <v>44872</v>
      </c>
      <c r="P27" s="3">
        <f>[1]Pernoctaciones!P23</f>
        <v>45547</v>
      </c>
      <c r="Q27" s="3">
        <f>[1]Pernoctaciones!Q23</f>
        <v>28555</v>
      </c>
      <c r="R27" s="3">
        <f>[1]Pernoctaciones!R23</f>
        <v>68703</v>
      </c>
      <c r="S27" s="3">
        <f>[1]Pernoctaciones!S23</f>
        <v>1951</v>
      </c>
      <c r="T27" s="3">
        <f>[1]Pernoctaciones!T23</f>
        <v>14938</v>
      </c>
      <c r="U27" s="3">
        <f t="shared" si="0"/>
        <v>89723</v>
      </c>
      <c r="V27" s="36">
        <f t="shared" si="1"/>
        <v>5.2220003457160602E-2</v>
      </c>
    </row>
    <row r="28" spans="1:22" x14ac:dyDescent="0.3">
      <c r="A28" s="2" t="str">
        <f>[1]Viajeros!A24</f>
        <v>2006</v>
      </c>
      <c r="B28" s="2" t="str">
        <f>[1]Viajeros!B24</f>
        <v>5</v>
      </c>
      <c r="C28" s="3">
        <f>[1]Pernoctaciones!C24</f>
        <v>1849242</v>
      </c>
      <c r="D28" s="3">
        <f>[1]Pernoctaciones!D24</f>
        <v>517647</v>
      </c>
      <c r="E28" s="3">
        <f>[1]Pernoctaciones!E24</f>
        <v>1331595</v>
      </c>
      <c r="F28" s="3">
        <f>[1]Pernoctaciones!F24</f>
        <v>557104</v>
      </c>
      <c r="G28" s="3">
        <f>[1]Pernoctaciones!G24</f>
        <v>103475</v>
      </c>
      <c r="H28" s="3">
        <f>[1]Pernoctaciones!H24</f>
        <v>181345</v>
      </c>
      <c r="I28" s="3">
        <f>[1]Pernoctaciones!I24</f>
        <v>10506</v>
      </c>
      <c r="J28" s="3">
        <f>[1]Pernoctaciones!J24</f>
        <v>12817</v>
      </c>
      <c r="K28" s="3">
        <f>[1]Pernoctaciones!K24</f>
        <v>6539</v>
      </c>
      <c r="L28" s="3">
        <f>[1]Pernoctaciones!L24</f>
        <v>13253</v>
      </c>
      <c r="M28" s="3">
        <f>[1]Pernoctaciones!M24</f>
        <v>57178</v>
      </c>
      <c r="N28" s="3">
        <f>[1]Pernoctaciones!N24</f>
        <v>8440</v>
      </c>
      <c r="O28" s="3">
        <f>[1]Pernoctaciones!O24</f>
        <v>54423</v>
      </c>
      <c r="P28" s="3">
        <f>[1]Pernoctaciones!P24</f>
        <v>51872</v>
      </c>
      <c r="Q28" s="3">
        <f>[1]Pernoctaciones!Q24</f>
        <v>39561</v>
      </c>
      <c r="R28" s="3">
        <f>[1]Pernoctaciones!R24</f>
        <v>105914</v>
      </c>
      <c r="S28" s="3">
        <f>[1]Pernoctaciones!S24</f>
        <v>5058</v>
      </c>
      <c r="T28" s="3">
        <f>[1]Pernoctaciones!T24</f>
        <v>6206</v>
      </c>
      <c r="U28" s="3">
        <f t="shared" si="0"/>
        <v>117904</v>
      </c>
      <c r="V28" s="36">
        <f t="shared" si="1"/>
        <v>6.3758015446328822E-2</v>
      </c>
    </row>
    <row r="29" spans="1:22" x14ac:dyDescent="0.3">
      <c r="A29" s="2" t="str">
        <f>[1]Viajeros!A25</f>
        <v>2006</v>
      </c>
      <c r="B29" s="2" t="str">
        <f>[1]Viajeros!B25</f>
        <v>6</v>
      </c>
      <c r="C29" s="3">
        <f>[1]Pernoctaciones!C25</f>
        <v>2070536</v>
      </c>
      <c r="D29" s="3">
        <f>[1]Pernoctaciones!D25</f>
        <v>649779</v>
      </c>
      <c r="E29" s="3">
        <f>[1]Pernoctaciones!E25</f>
        <v>1420757</v>
      </c>
      <c r="F29" s="3">
        <f>[1]Pernoctaciones!F25</f>
        <v>613786</v>
      </c>
      <c r="G29" s="3">
        <f>[1]Pernoctaciones!G25</f>
        <v>76603</v>
      </c>
      <c r="H29" s="3">
        <f>[1]Pernoctaciones!H25</f>
        <v>190968</v>
      </c>
      <c r="I29" s="3">
        <f>[1]Pernoctaciones!I25</f>
        <v>13462</v>
      </c>
      <c r="J29" s="3">
        <f>[1]Pernoctaciones!J25</f>
        <v>11070</v>
      </c>
      <c r="K29" s="3">
        <f>[1]Pernoctaciones!K25</f>
        <v>9479</v>
      </c>
      <c r="L29" s="3">
        <f>[1]Pernoctaciones!L25</f>
        <v>20688</v>
      </c>
      <c r="M29" s="3">
        <f>[1]Pernoctaciones!M25</f>
        <v>83752</v>
      </c>
      <c r="N29" s="3">
        <f>[1]Pernoctaciones!N25</f>
        <v>7833</v>
      </c>
      <c r="O29" s="3">
        <f>[1]Pernoctaciones!O25</f>
        <v>50725</v>
      </c>
      <c r="P29" s="3">
        <f>[1]Pernoctaciones!P25</f>
        <v>38509</v>
      </c>
      <c r="Q29" s="3">
        <f>[1]Pernoctaciones!Q25</f>
        <v>35386</v>
      </c>
      <c r="R29" s="3">
        <f>[1]Pernoctaciones!R25</f>
        <v>96178</v>
      </c>
      <c r="S29" s="3">
        <f>[1]Pernoctaciones!S25</f>
        <v>22598</v>
      </c>
      <c r="T29" s="3">
        <f>[1]Pernoctaciones!T25</f>
        <v>13114</v>
      </c>
      <c r="U29" s="3">
        <f t="shared" si="0"/>
        <v>136606</v>
      </c>
      <c r="V29" s="36">
        <f t="shared" si="1"/>
        <v>6.5976153034769738E-2</v>
      </c>
    </row>
    <row r="30" spans="1:22" x14ac:dyDescent="0.3">
      <c r="A30" s="2" t="str">
        <f>[1]Viajeros!A26</f>
        <v>2006</v>
      </c>
      <c r="B30" s="2" t="str">
        <f>[1]Viajeros!B26</f>
        <v>7</v>
      </c>
      <c r="C30" s="3">
        <f>[1]Pernoctaciones!C26</f>
        <v>2460200</v>
      </c>
      <c r="D30" s="3">
        <f>[1]Pernoctaciones!D26</f>
        <v>1008878</v>
      </c>
      <c r="E30" s="3">
        <f>[1]Pernoctaciones!E26</f>
        <v>1451322</v>
      </c>
      <c r="F30" s="3">
        <f>[1]Pernoctaciones!F26</f>
        <v>583469</v>
      </c>
      <c r="G30" s="3">
        <f>[1]Pernoctaciones!G26</f>
        <v>91701</v>
      </c>
      <c r="H30" s="3">
        <f>[1]Pernoctaciones!H26</f>
        <v>187489</v>
      </c>
      <c r="I30" s="3">
        <f>[1]Pernoctaciones!I26</f>
        <v>16359</v>
      </c>
      <c r="J30" s="3">
        <f>[1]Pernoctaciones!J26</f>
        <v>7861</v>
      </c>
      <c r="K30" s="3">
        <f>[1]Pernoctaciones!K26</f>
        <v>9050</v>
      </c>
      <c r="L30" s="3">
        <f>[1]Pernoctaciones!L26</f>
        <v>13952</v>
      </c>
      <c r="M30" s="3">
        <f>[1]Pernoctaciones!M26</f>
        <v>87607</v>
      </c>
      <c r="N30" s="3">
        <f>[1]Pernoctaciones!N26</f>
        <v>9064</v>
      </c>
      <c r="O30" s="3">
        <f>[1]Pernoctaciones!O26</f>
        <v>54793</v>
      </c>
      <c r="P30" s="3">
        <f>[1]Pernoctaciones!P26</f>
        <v>32714</v>
      </c>
      <c r="Q30" s="3">
        <f>[1]Pernoctaciones!Q26</f>
        <v>40497</v>
      </c>
      <c r="R30" s="3">
        <f>[1]Pernoctaciones!R26</f>
        <v>96530</v>
      </c>
      <c r="S30" s="3">
        <f>[1]Pernoctaciones!S26</f>
        <v>13380</v>
      </c>
      <c r="T30" s="3">
        <f>[1]Pernoctaciones!T26</f>
        <v>17314</v>
      </c>
      <c r="U30" s="3">
        <f t="shared" si="0"/>
        <v>189542</v>
      </c>
      <c r="V30" s="36">
        <f t="shared" si="1"/>
        <v>7.704332981058451E-2</v>
      </c>
    </row>
    <row r="31" spans="1:22" x14ac:dyDescent="0.3">
      <c r="A31" s="2" t="str">
        <f>[1]Viajeros!A27</f>
        <v>2006</v>
      </c>
      <c r="B31" s="2" t="str">
        <f>[1]Viajeros!B27</f>
        <v>8</v>
      </c>
      <c r="C31" s="3">
        <f>[1]Pernoctaciones!C27</f>
        <v>2723139</v>
      </c>
      <c r="D31" s="3">
        <f>[1]Pernoctaciones!D27</f>
        <v>1299378</v>
      </c>
      <c r="E31" s="3">
        <f>[1]Pernoctaciones!E27</f>
        <v>1423761</v>
      </c>
      <c r="F31" s="3">
        <f>[1]Pernoctaciones!F27</f>
        <v>526061</v>
      </c>
      <c r="G31" s="3">
        <f>[1]Pernoctaciones!G27</f>
        <v>98336</v>
      </c>
      <c r="H31" s="3">
        <f>[1]Pernoctaciones!H27</f>
        <v>174139</v>
      </c>
      <c r="I31" s="3">
        <f>[1]Pernoctaciones!I27</f>
        <v>10227</v>
      </c>
      <c r="J31" s="3">
        <f>[1]Pernoctaciones!J27</f>
        <v>4555</v>
      </c>
      <c r="K31" s="3">
        <f>[1]Pernoctaciones!K27</f>
        <v>5040</v>
      </c>
      <c r="L31" s="3">
        <f>[1]Pernoctaciones!L27</f>
        <v>8463</v>
      </c>
      <c r="M31" s="3">
        <f>[1]Pernoctaciones!M27</f>
        <v>85206</v>
      </c>
      <c r="N31" s="3">
        <f>[1]Pernoctaciones!N27</f>
        <v>7778</v>
      </c>
      <c r="O31" s="3">
        <f>[1]Pernoctaciones!O27</f>
        <v>49403</v>
      </c>
      <c r="P31" s="3">
        <f>[1]Pernoctaciones!P27</f>
        <v>30221</v>
      </c>
      <c r="Q31" s="3">
        <f>[1]Pernoctaciones!Q27</f>
        <v>100440</v>
      </c>
      <c r="R31" s="3">
        <f>[1]Pernoctaciones!R27</f>
        <v>85257</v>
      </c>
      <c r="S31" s="3">
        <f>[1]Pernoctaciones!S27</f>
        <v>13254</v>
      </c>
      <c r="T31" s="3">
        <f>[1]Pernoctaciones!T27</f>
        <v>30057</v>
      </c>
      <c r="U31" s="3">
        <f t="shared" si="0"/>
        <v>195324</v>
      </c>
      <c r="V31" s="36">
        <f t="shared" si="1"/>
        <v>7.1727517398120333E-2</v>
      </c>
    </row>
    <row r="32" spans="1:22" x14ac:dyDescent="0.3">
      <c r="A32" s="2" t="str">
        <f>[1]Viajeros!A28</f>
        <v>2006</v>
      </c>
      <c r="B32" s="2" t="str">
        <f>[1]Viajeros!B28</f>
        <v>9</v>
      </c>
      <c r="C32" s="3">
        <f>[1]Pernoctaciones!C28</f>
        <v>2091711</v>
      </c>
      <c r="D32" s="3">
        <f>[1]Pernoctaciones!D28</f>
        <v>675174</v>
      </c>
      <c r="E32" s="3">
        <f>[1]Pernoctaciones!E28</f>
        <v>1416537</v>
      </c>
      <c r="F32" s="3">
        <f>[1]Pernoctaciones!F28</f>
        <v>604506</v>
      </c>
      <c r="G32" s="3">
        <f>[1]Pernoctaciones!G28</f>
        <v>89396</v>
      </c>
      <c r="H32" s="3">
        <f>[1]Pernoctaciones!H28</f>
        <v>213117</v>
      </c>
      <c r="I32" s="3">
        <f>[1]Pernoctaciones!I28</f>
        <v>11065</v>
      </c>
      <c r="J32" s="3">
        <f>[1]Pernoctaciones!J28</f>
        <v>9805</v>
      </c>
      <c r="K32" s="3">
        <f>[1]Pernoctaciones!K28</f>
        <v>8324</v>
      </c>
      <c r="L32" s="3">
        <f>[1]Pernoctaciones!L28</f>
        <v>10431</v>
      </c>
      <c r="M32" s="3">
        <f>[1]Pernoctaciones!M28</f>
        <v>62419</v>
      </c>
      <c r="N32" s="3">
        <f>[1]Pernoctaciones!N28</f>
        <v>10553</v>
      </c>
      <c r="O32" s="3">
        <f>[1]Pernoctaciones!O28</f>
        <v>48466</v>
      </c>
      <c r="P32" s="3">
        <f>[1]Pernoctaciones!P28</f>
        <v>43920</v>
      </c>
      <c r="Q32" s="3">
        <f>[1]Pernoctaciones!Q28</f>
        <v>31295</v>
      </c>
      <c r="R32" s="3">
        <f>[1]Pernoctaciones!R28</f>
        <v>95056</v>
      </c>
      <c r="S32" s="3">
        <f>[1]Pernoctaciones!S28</f>
        <v>14086</v>
      </c>
      <c r="T32" s="3">
        <f>[1]Pernoctaciones!T28</f>
        <v>17451</v>
      </c>
      <c r="U32" s="3">
        <f t="shared" si="0"/>
        <v>146647</v>
      </c>
      <c r="V32" s="36">
        <f t="shared" si="1"/>
        <v>7.0108633554061717E-2</v>
      </c>
    </row>
    <row r="33" spans="1:22" x14ac:dyDescent="0.3">
      <c r="A33" s="2" t="str">
        <f>[1]Viajeros!A29</f>
        <v>2006</v>
      </c>
      <c r="B33" s="2" t="str">
        <f>[1]Viajeros!B29</f>
        <v>10</v>
      </c>
      <c r="C33" s="3">
        <f>[1]Pernoctaciones!C29</f>
        <v>1734358</v>
      </c>
      <c r="D33" s="3">
        <f>[1]Pernoctaciones!D29</f>
        <v>522955</v>
      </c>
      <c r="E33" s="3">
        <f>[1]Pernoctaciones!E29</f>
        <v>1211403</v>
      </c>
      <c r="F33" s="3">
        <f>[1]Pernoctaciones!F29</f>
        <v>546459</v>
      </c>
      <c r="G33" s="3">
        <f>[1]Pernoctaciones!G29</f>
        <v>57836</v>
      </c>
      <c r="H33" s="3">
        <f>[1]Pernoctaciones!H29</f>
        <v>191420</v>
      </c>
      <c r="I33" s="3">
        <f>[1]Pernoctaciones!I29</f>
        <v>10956</v>
      </c>
      <c r="J33" s="3">
        <f>[1]Pernoctaciones!J29</f>
        <v>21696</v>
      </c>
      <c r="K33" s="3">
        <f>[1]Pernoctaciones!K29</f>
        <v>10190</v>
      </c>
      <c r="L33" s="3">
        <f>[1]Pernoctaciones!L29</f>
        <v>14710</v>
      </c>
      <c r="M33" s="3">
        <f>[1]Pernoctaciones!M29</f>
        <v>52381</v>
      </c>
      <c r="N33" s="3">
        <f>[1]Pernoctaciones!N29</f>
        <v>5256</v>
      </c>
      <c r="O33" s="3">
        <f>[1]Pernoctaciones!O29</f>
        <v>40120</v>
      </c>
      <c r="P33" s="3">
        <f>[1]Pernoctaciones!P29</f>
        <v>30649</v>
      </c>
      <c r="Q33" s="3">
        <f>[1]Pernoctaciones!Q29</f>
        <v>16751</v>
      </c>
      <c r="R33" s="3">
        <f>[1]Pernoctaciones!R29</f>
        <v>85811</v>
      </c>
      <c r="S33" s="3">
        <f>[1]Pernoctaciones!S29</f>
        <v>4229</v>
      </c>
      <c r="T33" s="3">
        <f>[1]Pernoctaciones!T29</f>
        <v>8316</v>
      </c>
      <c r="U33" s="3">
        <f t="shared" si="0"/>
        <v>114623</v>
      </c>
      <c r="V33" s="36">
        <f t="shared" si="1"/>
        <v>6.6089584733947659E-2</v>
      </c>
    </row>
    <row r="34" spans="1:22" x14ac:dyDescent="0.3">
      <c r="A34" s="2" t="str">
        <f>[1]Viajeros!A30</f>
        <v>2006</v>
      </c>
      <c r="B34" s="2" t="str">
        <f>[1]Viajeros!B30</f>
        <v>11</v>
      </c>
      <c r="C34" s="3">
        <f>[1]Pernoctaciones!C30</f>
        <v>1018279</v>
      </c>
      <c r="D34" s="3">
        <f>[1]Pernoctaciones!D30</f>
        <v>328102</v>
      </c>
      <c r="E34" s="3">
        <f>[1]Pernoctaciones!E30</f>
        <v>690177</v>
      </c>
      <c r="F34" s="3">
        <f>[1]Pernoctaciones!F30</f>
        <v>364414</v>
      </c>
      <c r="G34" s="3">
        <f>[1]Pernoctaciones!G30</f>
        <v>17306</v>
      </c>
      <c r="H34" s="3">
        <f>[1]Pernoctaciones!H30</f>
        <v>85137</v>
      </c>
      <c r="I34" s="3">
        <f>[1]Pernoctaciones!I30</f>
        <v>6366</v>
      </c>
      <c r="J34" s="3">
        <f>[1]Pernoctaciones!J30</f>
        <v>18935</v>
      </c>
      <c r="K34" s="3">
        <f>[1]Pernoctaciones!K30</f>
        <v>4486</v>
      </c>
      <c r="L34" s="3">
        <f>[1]Pernoctaciones!L30</f>
        <v>13078</v>
      </c>
      <c r="M34" s="3">
        <f>[1]Pernoctaciones!M30</f>
        <v>13612</v>
      </c>
      <c r="N34" s="3">
        <f>[1]Pernoctaciones!N30</f>
        <v>2345</v>
      </c>
      <c r="O34" s="3">
        <f>[1]Pernoctaciones!O30</f>
        <v>30493</v>
      </c>
      <c r="P34" s="3">
        <f>[1]Pernoctaciones!P30</f>
        <v>17768</v>
      </c>
      <c r="Q34" s="3">
        <f>[1]Pernoctaciones!Q30</f>
        <v>8401</v>
      </c>
      <c r="R34" s="3">
        <f>[1]Pernoctaciones!R30</f>
        <v>41247</v>
      </c>
      <c r="S34" s="3">
        <f>[1]Pernoctaciones!S30</f>
        <v>1404</v>
      </c>
      <c r="T34" s="3">
        <f>[1]Pernoctaciones!T30</f>
        <v>4640</v>
      </c>
      <c r="U34" s="3">
        <f t="shared" si="0"/>
        <v>60545</v>
      </c>
      <c r="V34" s="36">
        <f t="shared" si="1"/>
        <v>5.9458164216290424E-2</v>
      </c>
    </row>
    <row r="35" spans="1:22" x14ac:dyDescent="0.3">
      <c r="A35" s="2" t="str">
        <f>[1]Viajeros!A31</f>
        <v>2006</v>
      </c>
      <c r="B35" s="2" t="str">
        <f>[1]Viajeros!B31</f>
        <v>12</v>
      </c>
      <c r="C35" s="3">
        <f>[1]Pernoctaciones!C31</f>
        <v>975506</v>
      </c>
      <c r="D35" s="3">
        <f>[1]Pernoctaciones!D31</f>
        <v>375417</v>
      </c>
      <c r="E35" s="3">
        <f>[1]Pernoctaciones!E31</f>
        <v>600089</v>
      </c>
      <c r="F35" s="3">
        <f>[1]Pernoctaciones!F31</f>
        <v>327329</v>
      </c>
      <c r="G35" s="3">
        <f>[1]Pernoctaciones!G31</f>
        <v>12768</v>
      </c>
      <c r="H35" s="3">
        <f>[1]Pernoctaciones!H31</f>
        <v>70722</v>
      </c>
      <c r="I35" s="3">
        <f>[1]Pernoctaciones!I31</f>
        <v>5834</v>
      </c>
      <c r="J35" s="3">
        <f>[1]Pernoctaciones!J31</f>
        <v>19000</v>
      </c>
      <c r="K35" s="3">
        <f>[1]Pernoctaciones!K31</f>
        <v>3639</v>
      </c>
      <c r="L35" s="3">
        <f>[1]Pernoctaciones!L31</f>
        <v>4479</v>
      </c>
      <c r="M35" s="3">
        <f>[1]Pernoctaciones!M31</f>
        <v>10575</v>
      </c>
      <c r="N35" s="3">
        <f>[1]Pernoctaciones!N31</f>
        <v>2886</v>
      </c>
      <c r="O35" s="3">
        <f>[1]Pernoctaciones!O31</f>
        <v>23447</v>
      </c>
      <c r="P35" s="3">
        <f>[1]Pernoctaciones!P31</f>
        <v>14172</v>
      </c>
      <c r="Q35" s="3">
        <f>[1]Pernoctaciones!Q31</f>
        <v>10299</v>
      </c>
      <c r="R35" s="3">
        <f>[1]Pernoctaciones!R31</f>
        <v>33006</v>
      </c>
      <c r="S35" s="3">
        <f>[1]Pernoctaciones!S31</f>
        <v>919</v>
      </c>
      <c r="T35" s="3">
        <f>[1]Pernoctaciones!T31</f>
        <v>3452</v>
      </c>
      <c r="U35" s="3">
        <f t="shared" si="0"/>
        <v>57562</v>
      </c>
      <c r="V35" s="36">
        <f t="shared" si="1"/>
        <v>5.9007325429059378E-2</v>
      </c>
    </row>
    <row r="36" spans="1:22" x14ac:dyDescent="0.3">
      <c r="A36" s="2" t="str">
        <f>[1]Viajeros!A32</f>
        <v>2007</v>
      </c>
      <c r="B36" s="2" t="str">
        <f>[1]Viajeros!B32</f>
        <v>1</v>
      </c>
      <c r="C36" s="3">
        <f>[1]Pernoctaciones!C32</f>
        <v>959655</v>
      </c>
      <c r="D36" s="3">
        <f>[1]Pernoctaciones!D32</f>
        <v>288265</v>
      </c>
      <c r="E36" s="3">
        <f>[1]Pernoctaciones!E32</f>
        <v>671390</v>
      </c>
      <c r="F36" s="3">
        <f>[1]Pernoctaciones!F32</f>
        <v>357925</v>
      </c>
      <c r="G36" s="3">
        <f>[1]Pernoctaciones!G32</f>
        <v>12067</v>
      </c>
      <c r="H36" s="3">
        <f>[1]Pernoctaciones!H32</f>
        <v>96031</v>
      </c>
      <c r="I36" s="3">
        <f>[1]Pernoctaciones!I32</f>
        <v>6683</v>
      </c>
      <c r="J36" s="3">
        <f>[1]Pernoctaciones!J32</f>
        <v>12852</v>
      </c>
      <c r="K36" s="3">
        <f>[1]Pernoctaciones!K32</f>
        <v>3753</v>
      </c>
      <c r="L36" s="3">
        <f>[1]Pernoctaciones!L32</f>
        <v>6864</v>
      </c>
      <c r="M36" s="3">
        <f>[1]Pernoctaciones!M32</f>
        <v>13228</v>
      </c>
      <c r="N36" s="3">
        <f>[1]Pernoctaciones!N32</f>
        <v>2306</v>
      </c>
      <c r="O36" s="3">
        <f>[1]Pernoctaciones!O32</f>
        <v>24770</v>
      </c>
      <c r="P36" s="3">
        <f>[1]Pernoctaciones!P32</f>
        <v>16239</v>
      </c>
      <c r="Q36" s="3">
        <f>[1]Pernoctaciones!Q32</f>
        <v>14242</v>
      </c>
      <c r="R36" s="3">
        <f>[1]Pernoctaciones!R32</f>
        <v>41330</v>
      </c>
      <c r="S36" s="3">
        <f>[1]Pernoctaciones!S32</f>
        <v>841</v>
      </c>
      <c r="T36" s="3">
        <f>[1]Pernoctaciones!T32</f>
        <v>2931</v>
      </c>
      <c r="U36" s="3">
        <f t="shared" si="0"/>
        <v>59328</v>
      </c>
      <c r="V36" s="36">
        <f t="shared" si="1"/>
        <v>6.1822217359363524E-2</v>
      </c>
    </row>
    <row r="37" spans="1:22" x14ac:dyDescent="0.3">
      <c r="A37" s="2" t="str">
        <f>[1]Viajeros!A33</f>
        <v>2007</v>
      </c>
      <c r="B37" s="2" t="str">
        <f>[1]Viajeros!B33</f>
        <v>2</v>
      </c>
      <c r="C37" s="3">
        <f>[1]Pernoctaciones!C33</f>
        <v>1064159</v>
      </c>
      <c r="D37" s="3">
        <f>[1]Pernoctaciones!D33</f>
        <v>354989</v>
      </c>
      <c r="E37" s="3">
        <f>[1]Pernoctaciones!E33</f>
        <v>709170</v>
      </c>
      <c r="F37" s="3">
        <f>[1]Pernoctaciones!F33</f>
        <v>356258</v>
      </c>
      <c r="G37" s="3">
        <f>[1]Pernoctaciones!G33</f>
        <v>19108</v>
      </c>
      <c r="H37" s="3">
        <f>[1]Pernoctaciones!H33</f>
        <v>79608</v>
      </c>
      <c r="I37" s="3">
        <f>[1]Pernoctaciones!I33</f>
        <v>11450</v>
      </c>
      <c r="J37" s="3">
        <f>[1]Pernoctaciones!J33</f>
        <v>14090</v>
      </c>
      <c r="K37" s="3">
        <f>[1]Pernoctaciones!K33</f>
        <v>6107</v>
      </c>
      <c r="L37" s="3">
        <f>[1]Pernoctaciones!L33</f>
        <v>9916</v>
      </c>
      <c r="M37" s="3">
        <f>[1]Pernoctaciones!M33</f>
        <v>19806</v>
      </c>
      <c r="N37" s="3">
        <f>[1]Pernoctaciones!N33</f>
        <v>2913</v>
      </c>
      <c r="O37" s="3">
        <f>[1]Pernoctaciones!O33</f>
        <v>25134</v>
      </c>
      <c r="P37" s="3">
        <f>[1]Pernoctaciones!P33</f>
        <v>22888</v>
      </c>
      <c r="Q37" s="3">
        <f>[1]Pernoctaciones!Q33</f>
        <v>15549</v>
      </c>
      <c r="R37" s="3">
        <f>[1]Pernoctaciones!R33</f>
        <v>40774</v>
      </c>
      <c r="S37" s="3">
        <f>[1]Pernoctaciones!S33</f>
        <v>739</v>
      </c>
      <c r="T37" s="3">
        <f>[1]Pernoctaciones!T33</f>
        <v>7379</v>
      </c>
      <c r="U37" s="3">
        <f t="shared" si="0"/>
        <v>77451</v>
      </c>
      <c r="V37" s="36">
        <f t="shared" si="1"/>
        <v>7.2781417062675782E-2</v>
      </c>
    </row>
    <row r="38" spans="1:22" x14ac:dyDescent="0.3">
      <c r="A38" s="2" t="str">
        <f>[1]Viajeros!A34</f>
        <v>2007</v>
      </c>
      <c r="B38" s="2" t="str">
        <f>[1]Viajeros!B34</f>
        <v>3</v>
      </c>
      <c r="C38" s="3">
        <f>[1]Pernoctaciones!C34</f>
        <v>1398888</v>
      </c>
      <c r="D38" s="3">
        <f>[1]Pernoctaciones!D34</f>
        <v>424944</v>
      </c>
      <c r="E38" s="3">
        <f>[1]Pernoctaciones!E34</f>
        <v>973944</v>
      </c>
      <c r="F38" s="3">
        <f>[1]Pernoctaciones!F34</f>
        <v>447001</v>
      </c>
      <c r="G38" s="3">
        <f>[1]Pernoctaciones!G34</f>
        <v>33652</v>
      </c>
      <c r="H38" s="3">
        <f>[1]Pernoctaciones!H34</f>
        <v>149043</v>
      </c>
      <c r="I38" s="3">
        <f>[1]Pernoctaciones!I34</f>
        <v>12945</v>
      </c>
      <c r="J38" s="3">
        <f>[1]Pernoctaciones!J34</f>
        <v>20333</v>
      </c>
      <c r="K38" s="3">
        <f>[1]Pernoctaciones!K34</f>
        <v>7356</v>
      </c>
      <c r="L38" s="3">
        <f>[1]Pernoctaciones!L34</f>
        <v>12940</v>
      </c>
      <c r="M38" s="3">
        <f>[1]Pernoctaciones!M34</f>
        <v>26913</v>
      </c>
      <c r="N38" s="3">
        <f>[1]Pernoctaciones!N34</f>
        <v>4106</v>
      </c>
      <c r="O38" s="3">
        <f>[1]Pernoctaciones!O34</f>
        <v>28275</v>
      </c>
      <c r="P38" s="3">
        <f>[1]Pernoctaciones!P34</f>
        <v>40864</v>
      </c>
      <c r="Q38" s="3">
        <f>[1]Pernoctaciones!Q34</f>
        <v>20700</v>
      </c>
      <c r="R38" s="3">
        <f>[1]Pernoctaciones!R34</f>
        <v>48653</v>
      </c>
      <c r="S38" s="3">
        <f>[1]Pernoctaciones!S34</f>
        <v>813</v>
      </c>
      <c r="T38" s="3">
        <f>[1]Pernoctaciones!T34</f>
        <v>6434</v>
      </c>
      <c r="U38" s="3">
        <f t="shared" si="0"/>
        <v>113916</v>
      </c>
      <c r="V38" s="36">
        <f t="shared" si="1"/>
        <v>8.1433252697857159E-2</v>
      </c>
    </row>
    <row r="39" spans="1:22" x14ac:dyDescent="0.3">
      <c r="A39" s="2" t="str">
        <f>[1]Viajeros!A35</f>
        <v>2007</v>
      </c>
      <c r="B39" s="2" t="str">
        <f>[1]Viajeros!B35</f>
        <v>4</v>
      </c>
      <c r="C39" s="3">
        <f>[1]Pernoctaciones!C35</f>
        <v>1723924</v>
      </c>
      <c r="D39" s="3">
        <f>[1]Pernoctaciones!D35</f>
        <v>609875</v>
      </c>
      <c r="E39" s="3">
        <f>[1]Pernoctaciones!E35</f>
        <v>1114049</v>
      </c>
      <c r="F39" s="3">
        <f>[1]Pernoctaciones!F35</f>
        <v>449467</v>
      </c>
      <c r="G39" s="3">
        <f>[1]Pernoctaciones!G35</f>
        <v>73624</v>
      </c>
      <c r="H39" s="3">
        <f>[1]Pernoctaciones!H35</f>
        <v>152862</v>
      </c>
      <c r="I39" s="3">
        <f>[1]Pernoctaciones!I35</f>
        <v>13446</v>
      </c>
      <c r="J39" s="3">
        <f>[1]Pernoctaciones!J35</f>
        <v>18651</v>
      </c>
      <c r="K39" s="3">
        <f>[1]Pernoctaciones!K35</f>
        <v>16429</v>
      </c>
      <c r="L39" s="3">
        <f>[1]Pernoctaciones!L35</f>
        <v>17210</v>
      </c>
      <c r="M39" s="3">
        <f>[1]Pernoctaciones!M35</f>
        <v>47670</v>
      </c>
      <c r="N39" s="3">
        <f>[1]Pernoctaciones!N35</f>
        <v>6476</v>
      </c>
      <c r="O39" s="3">
        <f>[1]Pernoctaciones!O35</f>
        <v>42070</v>
      </c>
      <c r="P39" s="3">
        <f>[1]Pernoctaciones!P35</f>
        <v>35168</v>
      </c>
      <c r="Q39" s="3">
        <f>[1]Pernoctaciones!Q35</f>
        <v>32873</v>
      </c>
      <c r="R39" s="3">
        <f>[1]Pernoctaciones!R35</f>
        <v>65565</v>
      </c>
      <c r="S39" s="3">
        <f>[1]Pernoctaciones!S35</f>
        <v>2131</v>
      </c>
      <c r="T39" s="3">
        <f>[1]Pernoctaciones!T35</f>
        <v>12353</v>
      </c>
      <c r="U39" s="3">
        <f t="shared" si="0"/>
        <v>128054</v>
      </c>
      <c r="V39" s="36">
        <f t="shared" si="1"/>
        <v>7.4280536728997329E-2</v>
      </c>
    </row>
    <row r="40" spans="1:22" x14ac:dyDescent="0.3">
      <c r="A40" s="2" t="str">
        <f>[1]Viajeros!A36</f>
        <v>2007</v>
      </c>
      <c r="B40" s="2" t="str">
        <f>[1]Viajeros!B36</f>
        <v>5</v>
      </c>
      <c r="C40" s="3">
        <f>[1]Pernoctaciones!C36</f>
        <v>1757903</v>
      </c>
      <c r="D40" s="3">
        <f>[1]Pernoctaciones!D36</f>
        <v>465747</v>
      </c>
      <c r="E40" s="3">
        <f>[1]Pernoctaciones!E36</f>
        <v>1292156</v>
      </c>
      <c r="F40" s="3">
        <f>[1]Pernoctaciones!F36</f>
        <v>566389</v>
      </c>
      <c r="G40" s="3">
        <f>[1]Pernoctaciones!G36</f>
        <v>89384</v>
      </c>
      <c r="H40" s="3">
        <f>[1]Pernoctaciones!H36</f>
        <v>151843</v>
      </c>
      <c r="I40" s="3">
        <f>[1]Pernoctaciones!I36</f>
        <v>13750</v>
      </c>
      <c r="J40" s="3">
        <f>[1]Pernoctaciones!J36</f>
        <v>14420</v>
      </c>
      <c r="K40" s="3">
        <f>[1]Pernoctaciones!K36</f>
        <v>7389</v>
      </c>
      <c r="L40" s="3">
        <f>[1]Pernoctaciones!L36</f>
        <v>13974</v>
      </c>
      <c r="M40" s="3">
        <f>[1]Pernoctaciones!M36</f>
        <v>65532</v>
      </c>
      <c r="N40" s="3">
        <f>[1]Pernoctaciones!N36</f>
        <v>6843</v>
      </c>
      <c r="O40" s="3">
        <f>[1]Pernoctaciones!O36</f>
        <v>48986</v>
      </c>
      <c r="P40" s="3">
        <f>[1]Pernoctaciones!P36</f>
        <v>37043</v>
      </c>
      <c r="Q40" s="3">
        <f>[1]Pernoctaciones!Q36</f>
        <v>25624</v>
      </c>
      <c r="R40" s="3">
        <f>[1]Pernoctaciones!R36</f>
        <v>100334</v>
      </c>
      <c r="S40" s="3">
        <f>[1]Pernoctaciones!S36</f>
        <v>5687</v>
      </c>
      <c r="T40" s="3">
        <f>[1]Pernoctaciones!T36</f>
        <v>6106</v>
      </c>
      <c r="U40" s="3">
        <f t="shared" si="0"/>
        <v>138852</v>
      </c>
      <c r="V40" s="36">
        <f t="shared" si="1"/>
        <v>7.8987293383081997E-2</v>
      </c>
    </row>
    <row r="41" spans="1:22" x14ac:dyDescent="0.3">
      <c r="A41" s="2" t="str">
        <f>[1]Viajeros!A37</f>
        <v>2007</v>
      </c>
      <c r="B41" s="2" t="str">
        <f>[1]Viajeros!B37</f>
        <v>6</v>
      </c>
      <c r="C41" s="3">
        <f>[1]Pernoctaciones!C37</f>
        <v>2121155</v>
      </c>
      <c r="D41" s="3">
        <f>[1]Pernoctaciones!D37</f>
        <v>659267</v>
      </c>
      <c r="E41" s="3">
        <f>[1]Pernoctaciones!E37</f>
        <v>1461888</v>
      </c>
      <c r="F41" s="3">
        <f>[1]Pernoctaciones!F37</f>
        <v>628052</v>
      </c>
      <c r="G41" s="3">
        <f>[1]Pernoctaciones!G37</f>
        <v>60875</v>
      </c>
      <c r="H41" s="3">
        <f>[1]Pernoctaciones!H37</f>
        <v>177906</v>
      </c>
      <c r="I41" s="3">
        <f>[1]Pernoctaciones!I37</f>
        <v>13172</v>
      </c>
      <c r="J41" s="3">
        <f>[1]Pernoctaciones!J37</f>
        <v>13833</v>
      </c>
      <c r="K41" s="3">
        <f>[1]Pernoctaciones!K37</f>
        <v>7339</v>
      </c>
      <c r="L41" s="3">
        <f>[1]Pernoctaciones!L37</f>
        <v>16823</v>
      </c>
      <c r="M41" s="3">
        <f>[1]Pernoctaciones!M37</f>
        <v>107621</v>
      </c>
      <c r="N41" s="3">
        <f>[1]Pernoctaciones!N37</f>
        <v>7563</v>
      </c>
      <c r="O41" s="3">
        <f>[1]Pernoctaciones!O37</f>
        <v>42913</v>
      </c>
      <c r="P41" s="3">
        <f>[1]Pernoctaciones!P37</f>
        <v>33920</v>
      </c>
      <c r="Q41" s="3">
        <f>[1]Pernoctaciones!Q37</f>
        <v>29197</v>
      </c>
      <c r="R41" s="3">
        <f>[1]Pernoctaciones!R37</f>
        <v>101287</v>
      </c>
      <c r="S41" s="3">
        <f>[1]Pernoctaciones!S37</f>
        <v>14643</v>
      </c>
      <c r="T41" s="3">
        <f>[1]Pernoctaciones!T37</f>
        <v>21160</v>
      </c>
      <c r="U41" s="3">
        <f t="shared" si="0"/>
        <v>185584</v>
      </c>
      <c r="V41" s="36">
        <f t="shared" si="1"/>
        <v>8.7491956033387469E-2</v>
      </c>
    </row>
    <row r="42" spans="1:22" x14ac:dyDescent="0.3">
      <c r="A42" s="2" t="str">
        <f>[1]Viajeros!A38</f>
        <v>2007</v>
      </c>
      <c r="B42" s="2" t="str">
        <f>[1]Viajeros!B38</f>
        <v>7</v>
      </c>
      <c r="C42" s="3">
        <f>[1]Pernoctaciones!C38</f>
        <v>2545062</v>
      </c>
      <c r="D42" s="3">
        <f>[1]Pernoctaciones!D38</f>
        <v>1021073</v>
      </c>
      <c r="E42" s="3">
        <f>[1]Pernoctaciones!E38</f>
        <v>1523989</v>
      </c>
      <c r="F42" s="3">
        <f>[1]Pernoctaciones!F38</f>
        <v>615578</v>
      </c>
      <c r="G42" s="3">
        <f>[1]Pernoctaciones!G38</f>
        <v>77293</v>
      </c>
      <c r="H42" s="3">
        <f>[1]Pernoctaciones!H38</f>
        <v>152524</v>
      </c>
      <c r="I42" s="3">
        <f>[1]Pernoctaciones!I38</f>
        <v>21994</v>
      </c>
      <c r="J42" s="3">
        <f>[1]Pernoctaciones!J38</f>
        <v>10710</v>
      </c>
      <c r="K42" s="3">
        <f>[1]Pernoctaciones!K38</f>
        <v>13604</v>
      </c>
      <c r="L42" s="3">
        <f>[1]Pernoctaciones!L38</f>
        <v>20202</v>
      </c>
      <c r="M42" s="3">
        <f>[1]Pernoctaciones!M38</f>
        <v>120364</v>
      </c>
      <c r="N42" s="3">
        <f>[1]Pernoctaciones!N38</f>
        <v>8734</v>
      </c>
      <c r="O42" s="3">
        <f>[1]Pernoctaciones!O38</f>
        <v>57499</v>
      </c>
      <c r="P42" s="3">
        <f>[1]Pernoctaciones!P38</f>
        <v>29046</v>
      </c>
      <c r="Q42" s="3">
        <f>[1]Pernoctaciones!Q38</f>
        <v>37138</v>
      </c>
      <c r="R42" s="3">
        <f>[1]Pernoctaciones!R38</f>
        <v>108597</v>
      </c>
      <c r="S42" s="3">
        <f>[1]Pernoctaciones!S38</f>
        <v>11839</v>
      </c>
      <c r="T42" s="3">
        <f>[1]Pernoctaciones!T38</f>
        <v>23182</v>
      </c>
      <c r="U42" s="3">
        <f t="shared" si="0"/>
        <v>215685</v>
      </c>
      <c r="V42" s="36">
        <f t="shared" si="1"/>
        <v>8.4746461972242726E-2</v>
      </c>
    </row>
    <row r="43" spans="1:22" x14ac:dyDescent="0.3">
      <c r="A43" s="2" t="str">
        <f>[1]Viajeros!A39</f>
        <v>2007</v>
      </c>
      <c r="B43" s="2" t="str">
        <f>[1]Viajeros!B39</f>
        <v>8</v>
      </c>
      <c r="C43" s="3">
        <f>[1]Pernoctaciones!C39</f>
        <v>2894214</v>
      </c>
      <c r="D43" s="3">
        <f>[1]Pernoctaciones!D39</f>
        <v>1324335</v>
      </c>
      <c r="E43" s="3">
        <f>[1]Pernoctaciones!E39</f>
        <v>1569879</v>
      </c>
      <c r="F43" s="3">
        <f>[1]Pernoctaciones!F39</f>
        <v>567561</v>
      </c>
      <c r="G43" s="3">
        <f>[1]Pernoctaciones!G39</f>
        <v>120793</v>
      </c>
      <c r="H43" s="3">
        <f>[1]Pernoctaciones!H39</f>
        <v>154334</v>
      </c>
      <c r="I43" s="3">
        <f>[1]Pernoctaciones!I39</f>
        <v>11827</v>
      </c>
      <c r="J43" s="3">
        <f>[1]Pernoctaciones!J39</f>
        <v>4815</v>
      </c>
      <c r="K43" s="3">
        <f>[1]Pernoctaciones!K39</f>
        <v>4500</v>
      </c>
      <c r="L43" s="3">
        <f>[1]Pernoctaciones!L39</f>
        <v>10213</v>
      </c>
      <c r="M43" s="3">
        <f>[1]Pernoctaciones!M39</f>
        <v>103691</v>
      </c>
      <c r="N43" s="3">
        <f>[1]Pernoctaciones!N39</f>
        <v>8157</v>
      </c>
      <c r="O43" s="3">
        <f>[1]Pernoctaciones!O39</f>
        <v>51122</v>
      </c>
      <c r="P43" s="3">
        <f>[1]Pernoctaciones!P39</f>
        <v>21759</v>
      </c>
      <c r="Q43" s="3">
        <f>[1]Pernoctaciones!Q39</f>
        <v>107682</v>
      </c>
      <c r="R43" s="3">
        <f>[1]Pernoctaciones!R39</f>
        <v>110496</v>
      </c>
      <c r="S43" s="3">
        <f>[1]Pernoctaciones!S39</f>
        <v>13193</v>
      </c>
      <c r="T43" s="3">
        <f>[1]Pernoctaciones!T39</f>
        <v>32438</v>
      </c>
      <c r="U43" s="3">
        <f t="shared" si="0"/>
        <v>247298</v>
      </c>
      <c r="V43" s="36">
        <f t="shared" si="1"/>
        <v>8.5445651219985805E-2</v>
      </c>
    </row>
    <row r="44" spans="1:22" x14ac:dyDescent="0.3">
      <c r="A44" s="2" t="str">
        <f>[1]Viajeros!A40</f>
        <v>2007</v>
      </c>
      <c r="B44" s="2" t="str">
        <f>[1]Viajeros!B40</f>
        <v>9</v>
      </c>
      <c r="C44" s="3">
        <f>[1]Pernoctaciones!C40</f>
        <v>2187731</v>
      </c>
      <c r="D44" s="3">
        <f>[1]Pernoctaciones!D40</f>
        <v>677339</v>
      </c>
      <c r="E44" s="3">
        <f>[1]Pernoctaciones!E40</f>
        <v>1510392</v>
      </c>
      <c r="F44" s="3">
        <f>[1]Pernoctaciones!F40</f>
        <v>672985</v>
      </c>
      <c r="G44" s="3">
        <f>[1]Pernoctaciones!G40</f>
        <v>85315</v>
      </c>
      <c r="H44" s="3">
        <f>[1]Pernoctaciones!H40</f>
        <v>182275</v>
      </c>
      <c r="I44" s="3">
        <f>[1]Pernoctaciones!I40</f>
        <v>14244</v>
      </c>
      <c r="J44" s="3">
        <f>[1]Pernoctaciones!J40</f>
        <v>11065</v>
      </c>
      <c r="K44" s="3">
        <f>[1]Pernoctaciones!K40</f>
        <v>12363</v>
      </c>
      <c r="L44" s="3">
        <f>[1]Pernoctaciones!L40</f>
        <v>16300</v>
      </c>
      <c r="M44" s="3">
        <f>[1]Pernoctaciones!M40</f>
        <v>100543</v>
      </c>
      <c r="N44" s="3">
        <f>[1]Pernoctaciones!N40</f>
        <v>6425</v>
      </c>
      <c r="O44" s="3">
        <f>[1]Pernoctaciones!O40</f>
        <v>54193</v>
      </c>
      <c r="P44" s="3">
        <f>[1]Pernoctaciones!P40</f>
        <v>29810</v>
      </c>
      <c r="Q44" s="3">
        <f>[1]Pernoctaciones!Q40</f>
        <v>31036</v>
      </c>
      <c r="R44" s="3">
        <f>[1]Pernoctaciones!R40</f>
        <v>110748</v>
      </c>
      <c r="S44" s="3">
        <f>[1]Pernoctaciones!S40</f>
        <v>12312</v>
      </c>
      <c r="T44" s="3">
        <f>[1]Pernoctaciones!T40</f>
        <v>16501</v>
      </c>
      <c r="U44" s="3">
        <f t="shared" si="0"/>
        <v>154277</v>
      </c>
      <c r="V44" s="36">
        <f t="shared" ref="V44:V75" si="2">U44/C44</f>
        <v>7.0519181745836212E-2</v>
      </c>
    </row>
    <row r="45" spans="1:22" x14ac:dyDescent="0.3">
      <c r="A45" s="2" t="str">
        <f>[1]Viajeros!A41</f>
        <v>2007</v>
      </c>
      <c r="B45" s="2" t="str">
        <f>[1]Viajeros!B41</f>
        <v>10</v>
      </c>
      <c r="C45" s="3">
        <f>[1]Pernoctaciones!C41</f>
        <v>1794567</v>
      </c>
      <c r="D45" s="3">
        <f>[1]Pernoctaciones!D41</f>
        <v>426724</v>
      </c>
      <c r="E45" s="3">
        <f>[1]Pernoctaciones!E41</f>
        <v>1367843</v>
      </c>
      <c r="F45" s="3">
        <f>[1]Pernoctaciones!F41</f>
        <v>619470</v>
      </c>
      <c r="G45" s="3">
        <f>[1]Pernoctaciones!G41</f>
        <v>68250</v>
      </c>
      <c r="H45" s="3">
        <f>[1]Pernoctaciones!H41</f>
        <v>185323</v>
      </c>
      <c r="I45" s="3">
        <f>[1]Pernoctaciones!I41</f>
        <v>18496</v>
      </c>
      <c r="J45" s="3">
        <f>[1]Pernoctaciones!J41</f>
        <v>20098</v>
      </c>
      <c r="K45" s="3">
        <f>[1]Pernoctaciones!K41</f>
        <v>15550</v>
      </c>
      <c r="L45" s="3">
        <f>[1]Pernoctaciones!L41</f>
        <v>21119</v>
      </c>
      <c r="M45" s="3">
        <f>[1]Pernoctaciones!M41</f>
        <v>64255</v>
      </c>
      <c r="N45" s="3">
        <f>[1]Pernoctaciones!N41</f>
        <v>7303</v>
      </c>
      <c r="O45" s="3">
        <f>[1]Pernoctaciones!O41</f>
        <v>36948</v>
      </c>
      <c r="P45" s="3">
        <f>[1]Pernoctaciones!P41</f>
        <v>28208</v>
      </c>
      <c r="Q45" s="3">
        <f>[1]Pernoctaciones!Q41</f>
        <v>24187</v>
      </c>
      <c r="R45" s="3">
        <f>[1]Pernoctaciones!R41</f>
        <v>94717</v>
      </c>
      <c r="S45" s="3">
        <f>[1]Pernoctaciones!S41</f>
        <v>5221</v>
      </c>
      <c r="T45" s="3">
        <f>[1]Pernoctaciones!T41</f>
        <v>7014</v>
      </c>
      <c r="U45" s="3">
        <f t="shared" si="0"/>
        <v>151684</v>
      </c>
      <c r="V45" s="36">
        <f t="shared" si="2"/>
        <v>8.4524010527330551E-2</v>
      </c>
    </row>
    <row r="46" spans="1:22" x14ac:dyDescent="0.3">
      <c r="A46" s="2" t="str">
        <f>[1]Viajeros!A42</f>
        <v>2007</v>
      </c>
      <c r="B46" s="2" t="str">
        <f>[1]Viajeros!B42</f>
        <v>11</v>
      </c>
      <c r="C46" s="3">
        <f>[1]Pernoctaciones!C42</f>
        <v>1084657</v>
      </c>
      <c r="D46" s="3">
        <f>[1]Pernoctaciones!D42</f>
        <v>375162</v>
      </c>
      <c r="E46" s="3">
        <f>[1]Pernoctaciones!E42</f>
        <v>709495</v>
      </c>
      <c r="F46" s="3">
        <f>[1]Pernoctaciones!F42</f>
        <v>350701</v>
      </c>
      <c r="G46" s="3">
        <f>[1]Pernoctaciones!G42</f>
        <v>19152</v>
      </c>
      <c r="H46" s="3">
        <f>[1]Pernoctaciones!H42</f>
        <v>91342</v>
      </c>
      <c r="I46" s="3">
        <f>[1]Pernoctaciones!I42</f>
        <v>9780</v>
      </c>
      <c r="J46" s="3">
        <f>[1]Pernoctaciones!J42</f>
        <v>17225</v>
      </c>
      <c r="K46" s="3">
        <f>[1]Pernoctaciones!K42</f>
        <v>5896</v>
      </c>
      <c r="L46" s="3">
        <f>[1]Pernoctaciones!L42</f>
        <v>14198</v>
      </c>
      <c r="M46" s="3">
        <f>[1]Pernoctaciones!M42</f>
        <v>20258</v>
      </c>
      <c r="N46" s="3">
        <f>[1]Pernoctaciones!N42</f>
        <v>3561</v>
      </c>
      <c r="O46" s="3">
        <f>[1]Pernoctaciones!O42</f>
        <v>28859</v>
      </c>
      <c r="P46" s="3">
        <f>[1]Pernoctaciones!P42</f>
        <v>17606</v>
      </c>
      <c r="Q46" s="3">
        <f>[1]Pernoctaciones!Q42</f>
        <v>7933</v>
      </c>
      <c r="R46" s="3">
        <f>[1]Pernoctaciones!R42</f>
        <v>40721</v>
      </c>
      <c r="S46" s="3">
        <f>[1]Pernoctaciones!S42</f>
        <v>1652</v>
      </c>
      <c r="T46" s="3">
        <f>[1]Pernoctaciones!T42</f>
        <v>4034</v>
      </c>
      <c r="U46" s="3">
        <f t="shared" si="0"/>
        <v>76577</v>
      </c>
      <c r="V46" s="36">
        <f t="shared" si="2"/>
        <v>7.0600198956905266E-2</v>
      </c>
    </row>
    <row r="47" spans="1:22" x14ac:dyDescent="0.3">
      <c r="A47" s="2" t="str">
        <f>[1]Viajeros!A43</f>
        <v>2007</v>
      </c>
      <c r="B47" s="2" t="str">
        <f>[1]Viajeros!B43</f>
        <v>12</v>
      </c>
      <c r="C47" s="3">
        <f>[1]Pernoctaciones!C43</f>
        <v>996110</v>
      </c>
      <c r="D47" s="3">
        <f>[1]Pernoctaciones!D43</f>
        <v>390692</v>
      </c>
      <c r="E47" s="3">
        <f>[1]Pernoctaciones!E43</f>
        <v>605418</v>
      </c>
      <c r="F47" s="3">
        <f>[1]Pernoctaciones!F43</f>
        <v>310979</v>
      </c>
      <c r="G47" s="3">
        <f>[1]Pernoctaciones!G43</f>
        <v>13514</v>
      </c>
      <c r="H47" s="3">
        <f>[1]Pernoctaciones!H43</f>
        <v>74966</v>
      </c>
      <c r="I47" s="3">
        <f>[1]Pernoctaciones!I43</f>
        <v>7336</v>
      </c>
      <c r="J47" s="3">
        <f>[1]Pernoctaciones!J43</f>
        <v>18458</v>
      </c>
      <c r="K47" s="3">
        <f>[1]Pernoctaciones!K43</f>
        <v>4285</v>
      </c>
      <c r="L47" s="3">
        <f>[1]Pernoctaciones!L43</f>
        <v>7921</v>
      </c>
      <c r="M47" s="3">
        <f>[1]Pernoctaciones!M43</f>
        <v>13833</v>
      </c>
      <c r="N47" s="3">
        <f>[1]Pernoctaciones!N43</f>
        <v>2264</v>
      </c>
      <c r="O47" s="3">
        <f>[1]Pernoctaciones!O43</f>
        <v>20742</v>
      </c>
      <c r="P47" s="3">
        <f>[1]Pernoctaciones!P43</f>
        <v>10753</v>
      </c>
      <c r="Q47" s="3">
        <f>[1]Pernoctaciones!Q43</f>
        <v>11838</v>
      </c>
      <c r="R47" s="3">
        <f>[1]Pernoctaciones!R43</f>
        <v>38113</v>
      </c>
      <c r="S47" s="3">
        <f>[1]Pernoctaciones!S43</f>
        <v>1071</v>
      </c>
      <c r="T47" s="3">
        <f>[1]Pernoctaciones!T43</f>
        <v>3895</v>
      </c>
      <c r="U47" s="3">
        <f t="shared" si="0"/>
        <v>65450</v>
      </c>
      <c r="V47" s="36">
        <f t="shared" si="2"/>
        <v>6.5705594763630526E-2</v>
      </c>
    </row>
    <row r="48" spans="1:22" x14ac:dyDescent="0.3">
      <c r="A48" s="2" t="str">
        <f>[1]Viajeros!A44</f>
        <v>2008</v>
      </c>
      <c r="B48" s="2" t="str">
        <f>[1]Viajeros!B44</f>
        <v>1</v>
      </c>
      <c r="C48" s="3">
        <f>[1]Pernoctaciones!C44</f>
        <v>1000367</v>
      </c>
      <c r="D48" s="3">
        <f>[1]Pernoctaciones!D44</f>
        <v>304826</v>
      </c>
      <c r="E48" s="3">
        <f>[1]Pernoctaciones!E44</f>
        <v>695541</v>
      </c>
      <c r="F48" s="3">
        <f>[1]Pernoctaciones!F44</f>
        <v>339097</v>
      </c>
      <c r="G48" s="3">
        <f>[1]Pernoctaciones!G44</f>
        <v>14643</v>
      </c>
      <c r="H48" s="3">
        <f>[1]Pernoctaciones!H44</f>
        <v>101085</v>
      </c>
      <c r="I48" s="3">
        <f>[1]Pernoctaciones!I44</f>
        <v>10722</v>
      </c>
      <c r="J48" s="3">
        <f>[1]Pernoctaciones!J44</f>
        <v>15342</v>
      </c>
      <c r="K48" s="3">
        <f>[1]Pernoctaciones!K44</f>
        <v>8535</v>
      </c>
      <c r="L48" s="3">
        <f>[1]Pernoctaciones!L44</f>
        <v>6840</v>
      </c>
      <c r="M48" s="3">
        <f>[1]Pernoctaciones!M44</f>
        <v>14380</v>
      </c>
      <c r="N48" s="3">
        <f>[1]Pernoctaciones!N44</f>
        <v>4459</v>
      </c>
      <c r="O48" s="3">
        <f>[1]Pernoctaciones!O44</f>
        <v>25870</v>
      </c>
      <c r="P48" s="3">
        <f>[1]Pernoctaciones!P44</f>
        <v>15741</v>
      </c>
      <c r="Q48" s="3">
        <f>[1]Pernoctaciones!Q44</f>
        <v>15729</v>
      </c>
      <c r="R48" s="3">
        <f>[1]Pernoctaciones!R44</f>
        <v>46032</v>
      </c>
      <c r="S48" s="3">
        <f>[1]Pernoctaciones!S44</f>
        <v>1664</v>
      </c>
      <c r="T48" s="3">
        <f>[1]Pernoctaciones!T44</f>
        <v>4415</v>
      </c>
      <c r="U48" s="3">
        <f t="shared" si="0"/>
        <v>70987</v>
      </c>
      <c r="V48" s="36">
        <f t="shared" si="2"/>
        <v>7.0960957328660382E-2</v>
      </c>
    </row>
    <row r="49" spans="1:22" x14ac:dyDescent="0.3">
      <c r="A49" s="2" t="str">
        <f>[1]Viajeros!A45</f>
        <v>2008</v>
      </c>
      <c r="B49" s="2" t="str">
        <f>[1]Viajeros!B45</f>
        <v>2</v>
      </c>
      <c r="C49" s="3">
        <f>[1]Pernoctaciones!C45</f>
        <v>1195172</v>
      </c>
      <c r="D49" s="3">
        <f>[1]Pernoctaciones!D45</f>
        <v>395797</v>
      </c>
      <c r="E49" s="3">
        <f>[1]Pernoctaciones!E45</f>
        <v>799375</v>
      </c>
      <c r="F49" s="3">
        <f>[1]Pernoctaciones!F45</f>
        <v>389295</v>
      </c>
      <c r="G49" s="3">
        <f>[1]Pernoctaciones!G45</f>
        <v>21324</v>
      </c>
      <c r="H49" s="3">
        <f>[1]Pernoctaciones!H45</f>
        <v>109242</v>
      </c>
      <c r="I49" s="3">
        <f>[1]Pernoctaciones!I45</f>
        <v>13595</v>
      </c>
      <c r="J49" s="3">
        <f>[1]Pernoctaciones!J45</f>
        <v>16806</v>
      </c>
      <c r="K49" s="3">
        <f>[1]Pernoctaciones!K45</f>
        <v>9299</v>
      </c>
      <c r="L49" s="3">
        <f>[1]Pernoctaciones!L45</f>
        <v>10026</v>
      </c>
      <c r="M49" s="3">
        <f>[1]Pernoctaciones!M45</f>
        <v>20807</v>
      </c>
      <c r="N49" s="3">
        <f>[1]Pernoctaciones!N45</f>
        <v>5627</v>
      </c>
      <c r="O49" s="3">
        <f>[1]Pernoctaciones!O45</f>
        <v>23062</v>
      </c>
      <c r="P49" s="3">
        <f>[1]Pernoctaciones!P45</f>
        <v>28251</v>
      </c>
      <c r="Q49" s="3">
        <f>[1]Pernoctaciones!Q45</f>
        <v>15248</v>
      </c>
      <c r="R49" s="3">
        <f>[1]Pernoctaciones!R45</f>
        <v>49232</v>
      </c>
      <c r="S49" s="3">
        <f>[1]Pernoctaciones!S45</f>
        <v>850</v>
      </c>
      <c r="T49" s="3">
        <f>[1]Pernoctaciones!T45</f>
        <v>5427</v>
      </c>
      <c r="U49" s="3">
        <f t="shared" si="0"/>
        <v>81284</v>
      </c>
      <c r="V49" s="36">
        <f t="shared" si="2"/>
        <v>6.8010294752554448E-2</v>
      </c>
    </row>
    <row r="50" spans="1:22" x14ac:dyDescent="0.3">
      <c r="A50" s="2" t="str">
        <f>[1]Viajeros!A46</f>
        <v>2008</v>
      </c>
      <c r="B50" s="2" t="str">
        <f>[1]Viajeros!B46</f>
        <v>3</v>
      </c>
      <c r="C50" s="3">
        <f>[1]Pernoctaciones!C46</f>
        <v>1607292</v>
      </c>
      <c r="D50" s="3">
        <f>[1]Pernoctaciones!D46</f>
        <v>596069</v>
      </c>
      <c r="E50" s="3">
        <f>[1]Pernoctaciones!E46</f>
        <v>1011223</v>
      </c>
      <c r="F50" s="3">
        <f>[1]Pernoctaciones!F46</f>
        <v>417404</v>
      </c>
      <c r="G50" s="3">
        <f>[1]Pernoctaciones!G46</f>
        <v>34523</v>
      </c>
      <c r="H50" s="3">
        <f>[1]Pernoctaciones!H46</f>
        <v>151034</v>
      </c>
      <c r="I50" s="3">
        <f>[1]Pernoctaciones!I46</f>
        <v>16837</v>
      </c>
      <c r="J50" s="3">
        <f>[1]Pernoctaciones!J46</f>
        <v>28895</v>
      </c>
      <c r="K50" s="3">
        <f>[1]Pernoctaciones!K46</f>
        <v>12365</v>
      </c>
      <c r="L50" s="3">
        <f>[1]Pernoctaciones!L46</f>
        <v>16309</v>
      </c>
      <c r="M50" s="3">
        <f>[1]Pernoctaciones!M46</f>
        <v>31871</v>
      </c>
      <c r="N50" s="3">
        <f>[1]Pernoctaciones!N46</f>
        <v>4980</v>
      </c>
      <c r="O50" s="3">
        <f>[1]Pernoctaciones!O46</f>
        <v>33285</v>
      </c>
      <c r="P50" s="3">
        <f>[1]Pernoctaciones!P46</f>
        <v>39351</v>
      </c>
      <c r="Q50" s="3">
        <f>[1]Pernoctaciones!Q46</f>
        <v>21110</v>
      </c>
      <c r="R50" s="3">
        <f>[1]Pernoctaciones!R46</f>
        <v>69801</v>
      </c>
      <c r="S50" s="3">
        <f>[1]Pernoctaciones!S46</f>
        <v>1992</v>
      </c>
      <c r="T50" s="3">
        <f>[1]Pernoctaciones!T46</f>
        <v>17737</v>
      </c>
      <c r="U50" s="3">
        <f t="shared" si="0"/>
        <v>113729</v>
      </c>
      <c r="V50" s="36">
        <f t="shared" si="2"/>
        <v>7.0758144755277821E-2</v>
      </c>
    </row>
    <row r="51" spans="1:22" x14ac:dyDescent="0.3">
      <c r="A51" s="2" t="str">
        <f>[1]Viajeros!A47</f>
        <v>2008</v>
      </c>
      <c r="B51" s="2" t="str">
        <f>[1]Viajeros!B47</f>
        <v>4</v>
      </c>
      <c r="C51" s="3">
        <f>[1]Pernoctaciones!C47</f>
        <v>1632739</v>
      </c>
      <c r="D51" s="3">
        <f>[1]Pernoctaciones!D47</f>
        <v>464048</v>
      </c>
      <c r="E51" s="3">
        <f>[1]Pernoctaciones!E47</f>
        <v>1168691</v>
      </c>
      <c r="F51" s="3">
        <f>[1]Pernoctaciones!F47</f>
        <v>502480</v>
      </c>
      <c r="G51" s="3">
        <f>[1]Pernoctaciones!G47</f>
        <v>80645</v>
      </c>
      <c r="H51" s="3">
        <f>[1]Pernoctaciones!H47</f>
        <v>151529</v>
      </c>
      <c r="I51" s="3">
        <f>[1]Pernoctaciones!I47</f>
        <v>17813</v>
      </c>
      <c r="J51" s="3">
        <f>[1]Pernoctaciones!J47</f>
        <v>25639</v>
      </c>
      <c r="K51" s="3">
        <f>[1]Pernoctaciones!K47</f>
        <v>10740</v>
      </c>
      <c r="L51" s="3">
        <f>[1]Pernoctaciones!L47</f>
        <v>17313</v>
      </c>
      <c r="M51" s="3">
        <f>[1]Pernoctaciones!M47</f>
        <v>44754</v>
      </c>
      <c r="N51" s="3">
        <f>[1]Pernoctaciones!N47</f>
        <v>7573</v>
      </c>
      <c r="O51" s="3">
        <f>[1]Pernoctaciones!O47</f>
        <v>38673</v>
      </c>
      <c r="P51" s="3">
        <f>[1]Pernoctaciones!P47</f>
        <v>30199</v>
      </c>
      <c r="Q51" s="3">
        <f>[1]Pernoctaciones!Q47</f>
        <v>29315</v>
      </c>
      <c r="R51" s="3">
        <f>[1]Pernoctaciones!R47</f>
        <v>78651</v>
      </c>
      <c r="S51" s="3">
        <f>[1]Pernoctaciones!S47</f>
        <v>4679</v>
      </c>
      <c r="T51" s="3">
        <f>[1]Pernoctaciones!T47</f>
        <v>17399</v>
      </c>
      <c r="U51" s="3">
        <f t="shared" si="0"/>
        <v>111289</v>
      </c>
      <c r="V51" s="36">
        <f t="shared" si="2"/>
        <v>6.8160924679327189E-2</v>
      </c>
    </row>
    <row r="52" spans="1:22" x14ac:dyDescent="0.3">
      <c r="A52" s="2" t="str">
        <f>[1]Viajeros!A48</f>
        <v>2008</v>
      </c>
      <c r="B52" s="2" t="str">
        <f>[1]Viajeros!B48</f>
        <v>5</v>
      </c>
      <c r="C52" s="3">
        <f>[1]Pernoctaciones!C48</f>
        <v>2052391</v>
      </c>
      <c r="D52" s="3">
        <f>[1]Pernoctaciones!D48</f>
        <v>546077</v>
      </c>
      <c r="E52" s="3">
        <f>[1]Pernoctaciones!E48</f>
        <v>1506314</v>
      </c>
      <c r="F52" s="3">
        <f>[1]Pernoctaciones!F48</f>
        <v>672848</v>
      </c>
      <c r="G52" s="3">
        <f>[1]Pernoctaciones!G48</f>
        <v>96813</v>
      </c>
      <c r="H52" s="3">
        <f>[1]Pernoctaciones!H48</f>
        <v>192501</v>
      </c>
      <c r="I52" s="3">
        <f>[1]Pernoctaciones!I48</f>
        <v>9431</v>
      </c>
      <c r="J52" s="3">
        <f>[1]Pernoctaciones!J48</f>
        <v>15692</v>
      </c>
      <c r="K52" s="3">
        <f>[1]Pernoctaciones!K48</f>
        <v>7418</v>
      </c>
      <c r="L52" s="3">
        <f>[1]Pernoctaciones!L48</f>
        <v>15297</v>
      </c>
      <c r="M52" s="3">
        <f>[1]Pernoctaciones!M48</f>
        <v>89225</v>
      </c>
      <c r="N52" s="3">
        <f>[1]Pernoctaciones!N48</f>
        <v>8436</v>
      </c>
      <c r="O52" s="3">
        <f>[1]Pernoctaciones!O48</f>
        <v>50210</v>
      </c>
      <c r="P52" s="3">
        <f>[1]Pernoctaciones!P48</f>
        <v>37260</v>
      </c>
      <c r="Q52" s="3">
        <f>[1]Pernoctaciones!Q48</f>
        <v>19787</v>
      </c>
      <c r="R52" s="3">
        <f>[1]Pernoctaciones!R48</f>
        <v>121986</v>
      </c>
      <c r="S52" s="3">
        <f>[1]Pernoctaciones!S48</f>
        <v>6480</v>
      </c>
      <c r="T52" s="3">
        <f>[1]Pernoctaciones!T48</f>
        <v>17853</v>
      </c>
      <c r="U52" s="3">
        <f t="shared" si="0"/>
        <v>145077</v>
      </c>
      <c r="V52" s="36">
        <f t="shared" si="2"/>
        <v>7.0686823319728059E-2</v>
      </c>
    </row>
    <row r="53" spans="1:22" x14ac:dyDescent="0.3">
      <c r="A53" s="2" t="str">
        <f>[1]Viajeros!A49</f>
        <v>2008</v>
      </c>
      <c r="B53" s="2" t="str">
        <f>[1]Viajeros!B49</f>
        <v>6</v>
      </c>
      <c r="C53" s="3">
        <f>[1]Pernoctaciones!C49</f>
        <v>2213052</v>
      </c>
      <c r="D53" s="3">
        <f>[1]Pernoctaciones!D49</f>
        <v>652556</v>
      </c>
      <c r="E53" s="3">
        <f>[1]Pernoctaciones!E49</f>
        <v>1560496</v>
      </c>
      <c r="F53" s="3">
        <f>[1]Pernoctaciones!F49</f>
        <v>710454</v>
      </c>
      <c r="G53" s="3">
        <f>[1]Pernoctaciones!G49</f>
        <v>73837</v>
      </c>
      <c r="H53" s="3">
        <f>[1]Pernoctaciones!H49</f>
        <v>179435</v>
      </c>
      <c r="I53" s="3">
        <f>[1]Pernoctaciones!I49</f>
        <v>14076</v>
      </c>
      <c r="J53" s="3">
        <f>[1]Pernoctaciones!J49</f>
        <v>14711</v>
      </c>
      <c r="K53" s="3">
        <f>[1]Pernoctaciones!K49</f>
        <v>7857</v>
      </c>
      <c r="L53" s="3">
        <f>[1]Pernoctaciones!L49</f>
        <v>15869</v>
      </c>
      <c r="M53" s="3">
        <f>[1]Pernoctaciones!M49</f>
        <v>120523</v>
      </c>
      <c r="N53" s="3">
        <f>[1]Pernoctaciones!N49</f>
        <v>7492</v>
      </c>
      <c r="O53" s="3">
        <f>[1]Pernoctaciones!O49</f>
        <v>48472</v>
      </c>
      <c r="P53" s="3">
        <f>[1]Pernoctaciones!P49</f>
        <v>35551</v>
      </c>
      <c r="Q53" s="3">
        <f>[1]Pernoctaciones!Q49</f>
        <v>30744</v>
      </c>
      <c r="R53" s="3">
        <f>[1]Pernoctaciones!R49</f>
        <v>107018</v>
      </c>
      <c r="S53" s="3">
        <f>[1]Pernoctaciones!S49</f>
        <v>10262</v>
      </c>
      <c r="T53" s="3">
        <f>[1]Pernoctaciones!T49</f>
        <v>14551</v>
      </c>
      <c r="U53" s="3">
        <f t="shared" si="0"/>
        <v>169644</v>
      </c>
      <c r="V53" s="36">
        <f t="shared" si="2"/>
        <v>7.6656129182685273E-2</v>
      </c>
    </row>
    <row r="54" spans="1:22" x14ac:dyDescent="0.3">
      <c r="A54" s="2" t="str">
        <f>[1]Viajeros!A50</f>
        <v>2008</v>
      </c>
      <c r="B54" s="2" t="str">
        <f>[1]Viajeros!B50</f>
        <v>7</v>
      </c>
      <c r="C54" s="3">
        <f>[1]Pernoctaciones!C50</f>
        <v>2717068</v>
      </c>
      <c r="D54" s="3">
        <f>[1]Pernoctaciones!D50</f>
        <v>1020858</v>
      </c>
      <c r="E54" s="3">
        <f>[1]Pernoctaciones!E50</f>
        <v>1696210</v>
      </c>
      <c r="F54" s="3">
        <f>[1]Pernoctaciones!F50</f>
        <v>714912</v>
      </c>
      <c r="G54" s="3">
        <f>[1]Pernoctaciones!G50</f>
        <v>93111</v>
      </c>
      <c r="H54" s="3">
        <f>[1]Pernoctaciones!H50</f>
        <v>185897</v>
      </c>
      <c r="I54" s="3">
        <f>[1]Pernoctaciones!I50</f>
        <v>24957</v>
      </c>
      <c r="J54" s="3">
        <f>[1]Pernoctaciones!J50</f>
        <v>12710</v>
      </c>
      <c r="K54" s="3">
        <f>[1]Pernoctaciones!K50</f>
        <v>15259</v>
      </c>
      <c r="L54" s="3">
        <f>[1]Pernoctaciones!L50</f>
        <v>18615</v>
      </c>
      <c r="M54" s="3">
        <f>[1]Pernoctaciones!M50</f>
        <v>125250</v>
      </c>
      <c r="N54" s="3">
        <f>[1]Pernoctaciones!N50</f>
        <v>9701</v>
      </c>
      <c r="O54" s="3">
        <f>[1]Pernoctaciones!O50</f>
        <v>60316</v>
      </c>
      <c r="P54" s="3">
        <f>[1]Pernoctaciones!P50</f>
        <v>30813</v>
      </c>
      <c r="Q54" s="3">
        <f>[1]Pernoctaciones!Q50</f>
        <v>37527</v>
      </c>
      <c r="R54" s="3">
        <f>[1]Pernoctaciones!R50</f>
        <v>120960</v>
      </c>
      <c r="S54" s="3">
        <f>[1]Pernoctaciones!S50</f>
        <v>17572</v>
      </c>
      <c r="T54" s="3">
        <f>[1]Pernoctaciones!T50</f>
        <v>19828</v>
      </c>
      <c r="U54" s="3">
        <f t="shared" si="0"/>
        <v>208782</v>
      </c>
      <c r="V54" s="36">
        <f t="shared" si="2"/>
        <v>7.6840918225086749E-2</v>
      </c>
    </row>
    <row r="55" spans="1:22" x14ac:dyDescent="0.3">
      <c r="A55" s="2" t="str">
        <f>[1]Viajeros!A51</f>
        <v>2008</v>
      </c>
      <c r="B55" s="2" t="str">
        <f>[1]Viajeros!B51</f>
        <v>8</v>
      </c>
      <c r="C55" s="3">
        <f>[1]Pernoctaciones!C51</f>
        <v>2998621</v>
      </c>
      <c r="D55" s="3">
        <f>[1]Pernoctaciones!D51</f>
        <v>1327352</v>
      </c>
      <c r="E55" s="3">
        <f>[1]Pernoctaciones!E51</f>
        <v>1671269</v>
      </c>
      <c r="F55" s="3">
        <f>[1]Pernoctaciones!F51</f>
        <v>628895</v>
      </c>
      <c r="G55" s="3">
        <f>[1]Pernoctaciones!G51</f>
        <v>126476</v>
      </c>
      <c r="H55" s="3">
        <f>[1]Pernoctaciones!H51</f>
        <v>152851</v>
      </c>
      <c r="I55" s="3">
        <f>[1]Pernoctaciones!I51</f>
        <v>14246</v>
      </c>
      <c r="J55" s="3">
        <f>[1]Pernoctaciones!J51</f>
        <v>7858</v>
      </c>
      <c r="K55" s="3">
        <f>[1]Pernoctaciones!K51</f>
        <v>8567</v>
      </c>
      <c r="L55" s="3">
        <f>[1]Pernoctaciones!L51</f>
        <v>10194</v>
      </c>
      <c r="M55" s="3">
        <f>[1]Pernoctaciones!M51</f>
        <v>89720</v>
      </c>
      <c r="N55" s="3">
        <f>[1]Pernoctaciones!N51</f>
        <v>8956</v>
      </c>
      <c r="O55" s="3">
        <f>[1]Pernoctaciones!O51</f>
        <v>49874</v>
      </c>
      <c r="P55" s="3">
        <f>[1]Pernoctaciones!P51</f>
        <v>19109</v>
      </c>
      <c r="Q55" s="3">
        <f>[1]Pernoctaciones!Q51</f>
        <v>116730</v>
      </c>
      <c r="R55" s="3">
        <f>[1]Pernoctaciones!R51</f>
        <v>103433</v>
      </c>
      <c r="S55" s="3">
        <f>[1]Pernoctaciones!S51</f>
        <v>18728</v>
      </c>
      <c r="T55" s="3">
        <f>[1]Pernoctaciones!T51</f>
        <v>34795</v>
      </c>
      <c r="U55" s="3">
        <f t="shared" si="0"/>
        <v>280837</v>
      </c>
      <c r="V55" s="36">
        <f t="shared" si="2"/>
        <v>9.3655383591324151E-2</v>
      </c>
    </row>
    <row r="56" spans="1:22" x14ac:dyDescent="0.3">
      <c r="A56" s="2" t="str">
        <f>[1]Viajeros!A52</f>
        <v>2008</v>
      </c>
      <c r="B56" s="2" t="str">
        <f>[1]Viajeros!B52</f>
        <v>9</v>
      </c>
      <c r="C56" s="3">
        <f>[1]Pernoctaciones!C52</f>
        <v>2310582</v>
      </c>
      <c r="D56" s="3">
        <f>[1]Pernoctaciones!D52</f>
        <v>697327</v>
      </c>
      <c r="E56" s="3">
        <f>[1]Pernoctaciones!E52</f>
        <v>1613255</v>
      </c>
      <c r="F56" s="3">
        <f>[1]Pernoctaciones!F52</f>
        <v>743575</v>
      </c>
      <c r="G56" s="3">
        <f>[1]Pernoctaciones!G52</f>
        <v>79132</v>
      </c>
      <c r="H56" s="3">
        <f>[1]Pernoctaciones!H52</f>
        <v>187426</v>
      </c>
      <c r="I56" s="3">
        <f>[1]Pernoctaciones!I52</f>
        <v>16448</v>
      </c>
      <c r="J56" s="3">
        <f>[1]Pernoctaciones!J52</f>
        <v>11193</v>
      </c>
      <c r="K56" s="3">
        <f>[1]Pernoctaciones!K52</f>
        <v>12735</v>
      </c>
      <c r="L56" s="3">
        <f>[1]Pernoctaciones!L52</f>
        <v>17483</v>
      </c>
      <c r="M56" s="3">
        <f>[1]Pernoctaciones!M52</f>
        <v>104879</v>
      </c>
      <c r="N56" s="3">
        <f>[1]Pernoctaciones!N52</f>
        <v>7527</v>
      </c>
      <c r="O56" s="3">
        <f>[1]Pernoctaciones!O52</f>
        <v>50063</v>
      </c>
      <c r="P56" s="3">
        <f>[1]Pernoctaciones!P52</f>
        <v>33258</v>
      </c>
      <c r="Q56" s="3">
        <f>[1]Pernoctaciones!Q52</f>
        <v>35091</v>
      </c>
      <c r="R56" s="3">
        <f>[1]Pernoctaciones!R52</f>
        <v>118184</v>
      </c>
      <c r="S56" s="3">
        <f>[1]Pernoctaciones!S52</f>
        <v>20801</v>
      </c>
      <c r="T56" s="3">
        <f>[1]Pernoctaciones!T52</f>
        <v>17493</v>
      </c>
      <c r="U56" s="3">
        <f t="shared" si="0"/>
        <v>157967</v>
      </c>
      <c r="V56" s="36">
        <f t="shared" si="2"/>
        <v>6.8366757812533818E-2</v>
      </c>
    </row>
    <row r="57" spans="1:22" x14ac:dyDescent="0.3">
      <c r="A57" s="2" t="str">
        <f>[1]Viajeros!A53</f>
        <v>2008</v>
      </c>
      <c r="B57" s="2" t="str">
        <f>[1]Viajeros!B53</f>
        <v>10</v>
      </c>
      <c r="C57" s="3">
        <f>[1]Pernoctaciones!C53</f>
        <v>1843303</v>
      </c>
      <c r="D57" s="3">
        <f>[1]Pernoctaciones!D53</f>
        <v>439899</v>
      </c>
      <c r="E57" s="3">
        <f>[1]Pernoctaciones!E53</f>
        <v>1403404</v>
      </c>
      <c r="F57" s="3">
        <f>[1]Pernoctaciones!F53</f>
        <v>661502</v>
      </c>
      <c r="G57" s="3">
        <f>[1]Pernoctaciones!G53</f>
        <v>54229</v>
      </c>
      <c r="H57" s="3">
        <f>[1]Pernoctaciones!H53</f>
        <v>207210</v>
      </c>
      <c r="I57" s="3">
        <f>[1]Pernoctaciones!I53</f>
        <v>14652</v>
      </c>
      <c r="J57" s="3">
        <f>[1]Pernoctaciones!J53</f>
        <v>23967</v>
      </c>
      <c r="K57" s="3">
        <f>[1]Pernoctaciones!K53</f>
        <v>10903</v>
      </c>
      <c r="L57" s="3">
        <f>[1]Pernoctaciones!L53</f>
        <v>16650</v>
      </c>
      <c r="M57" s="3">
        <f>[1]Pernoctaciones!M53</f>
        <v>78328</v>
      </c>
      <c r="N57" s="3">
        <f>[1]Pernoctaciones!N53</f>
        <v>6606</v>
      </c>
      <c r="O57" s="3">
        <f>[1]Pernoctaciones!O53</f>
        <v>42618</v>
      </c>
      <c r="P57" s="3">
        <f>[1]Pernoctaciones!P53</f>
        <v>27449</v>
      </c>
      <c r="Q57" s="3">
        <f>[1]Pernoctaciones!Q53</f>
        <v>20952</v>
      </c>
      <c r="R57" s="3">
        <f>[1]Pernoctaciones!R53</f>
        <v>95885</v>
      </c>
      <c r="S57" s="3">
        <f>[1]Pernoctaciones!S53</f>
        <v>5460</v>
      </c>
      <c r="T57" s="3">
        <f>[1]Pernoctaciones!T53</f>
        <v>6669</v>
      </c>
      <c r="U57" s="3">
        <f t="shared" si="0"/>
        <v>130324</v>
      </c>
      <c r="V57" s="36">
        <f t="shared" si="2"/>
        <v>7.0701344271668853E-2</v>
      </c>
    </row>
    <row r="58" spans="1:22" x14ac:dyDescent="0.3">
      <c r="A58" s="2" t="str">
        <f>[1]Viajeros!A54</f>
        <v>2008</v>
      </c>
      <c r="B58" s="2" t="str">
        <f>[1]Viajeros!B54</f>
        <v>11</v>
      </c>
      <c r="C58" s="3">
        <f>[1]Pernoctaciones!C54</f>
        <v>1045129</v>
      </c>
      <c r="D58" s="3">
        <f>[1]Pernoctaciones!D54</f>
        <v>338509</v>
      </c>
      <c r="E58" s="3">
        <f>[1]Pernoctaciones!E54</f>
        <v>706620</v>
      </c>
      <c r="F58" s="3">
        <f>[1]Pernoctaciones!F54</f>
        <v>355226</v>
      </c>
      <c r="G58" s="3">
        <f>[1]Pernoctaciones!G54</f>
        <v>17830</v>
      </c>
      <c r="H58" s="3">
        <f>[1]Pernoctaciones!H54</f>
        <v>104848</v>
      </c>
      <c r="I58" s="3">
        <f>[1]Pernoctaciones!I54</f>
        <v>8420</v>
      </c>
      <c r="J58" s="3">
        <f>[1]Pernoctaciones!J54</f>
        <v>20394</v>
      </c>
      <c r="K58" s="3">
        <f>[1]Pernoctaciones!K54</f>
        <v>5513</v>
      </c>
      <c r="L58" s="3">
        <f>[1]Pernoctaciones!L54</f>
        <v>10821</v>
      </c>
      <c r="M58" s="3">
        <f>[1]Pernoctaciones!M54</f>
        <v>17667</v>
      </c>
      <c r="N58" s="3">
        <f>[1]Pernoctaciones!N54</f>
        <v>2834</v>
      </c>
      <c r="O58" s="3">
        <f>[1]Pernoctaciones!O54</f>
        <v>27418</v>
      </c>
      <c r="P58" s="3">
        <f>[1]Pernoctaciones!P54</f>
        <v>16545</v>
      </c>
      <c r="Q58" s="3">
        <f>[1]Pernoctaciones!Q54</f>
        <v>9527</v>
      </c>
      <c r="R58" s="3">
        <f>[1]Pernoctaciones!R54</f>
        <v>42397</v>
      </c>
      <c r="S58" s="3">
        <f>[1]Pernoctaciones!S54</f>
        <v>1278</v>
      </c>
      <c r="T58" s="3">
        <f>[1]Pernoctaciones!T54</f>
        <v>6128</v>
      </c>
      <c r="U58" s="3">
        <f t="shared" si="0"/>
        <v>59774</v>
      </c>
      <c r="V58" s="36">
        <f t="shared" si="2"/>
        <v>5.7192939818912304E-2</v>
      </c>
    </row>
    <row r="59" spans="1:22" x14ac:dyDescent="0.3">
      <c r="A59" s="2" t="str">
        <f>[1]Viajeros!A55</f>
        <v>2008</v>
      </c>
      <c r="B59" s="2" t="str">
        <f>[1]Viajeros!B55</f>
        <v>12</v>
      </c>
      <c r="C59" s="3">
        <f>[1]Pernoctaciones!C55</f>
        <v>890100</v>
      </c>
      <c r="D59" s="3">
        <f>[1]Pernoctaciones!D55</f>
        <v>335364</v>
      </c>
      <c r="E59" s="3">
        <f>[1]Pernoctaciones!E55</f>
        <v>554736</v>
      </c>
      <c r="F59" s="3">
        <f>[1]Pernoctaciones!F55</f>
        <v>290888</v>
      </c>
      <c r="G59" s="3">
        <f>[1]Pernoctaciones!G55</f>
        <v>11175</v>
      </c>
      <c r="H59" s="3">
        <f>[1]Pernoctaciones!H55</f>
        <v>78450</v>
      </c>
      <c r="I59" s="3">
        <f>[1]Pernoctaciones!I55</f>
        <v>3709</v>
      </c>
      <c r="J59" s="3">
        <f>[1]Pernoctaciones!J55</f>
        <v>14314</v>
      </c>
      <c r="K59" s="3">
        <f>[1]Pernoctaciones!K55</f>
        <v>3098</v>
      </c>
      <c r="L59" s="3">
        <f>[1]Pernoctaciones!L55</f>
        <v>4278</v>
      </c>
      <c r="M59" s="3">
        <f>[1]Pernoctaciones!M55</f>
        <v>11878</v>
      </c>
      <c r="N59" s="3">
        <f>[1]Pernoctaciones!N55</f>
        <v>2214</v>
      </c>
      <c r="O59" s="3">
        <f>[1]Pernoctaciones!O55</f>
        <v>18290</v>
      </c>
      <c r="P59" s="3">
        <f>[1]Pernoctaciones!P55</f>
        <v>8933</v>
      </c>
      <c r="Q59" s="3">
        <f>[1]Pernoctaciones!Q55</f>
        <v>8250</v>
      </c>
      <c r="R59" s="3">
        <f>[1]Pernoctaciones!R55</f>
        <v>34385</v>
      </c>
      <c r="S59" s="3">
        <f>[1]Pernoctaciones!S55</f>
        <v>1186</v>
      </c>
      <c r="T59" s="3">
        <f>[1]Pernoctaciones!T55</f>
        <v>10569</v>
      </c>
      <c r="U59" s="3">
        <f t="shared" si="0"/>
        <v>53119</v>
      </c>
      <c r="V59" s="36">
        <f t="shared" si="2"/>
        <v>5.9677564318615886E-2</v>
      </c>
    </row>
    <row r="60" spans="1:22" x14ac:dyDescent="0.3">
      <c r="A60" s="2" t="str">
        <f>[1]Viajeros!A56</f>
        <v>2009</v>
      </c>
      <c r="B60" s="2" t="str">
        <f>[1]Viajeros!B56</f>
        <v>1</v>
      </c>
      <c r="C60" s="3">
        <f>[1]Pernoctaciones!C56</f>
        <v>828702</v>
      </c>
      <c r="D60" s="3">
        <f>[1]Pernoctaciones!D56</f>
        <v>267974</v>
      </c>
      <c r="E60" s="3">
        <f>[1]Pernoctaciones!E56</f>
        <v>560728</v>
      </c>
      <c r="F60" s="3">
        <f>[1]Pernoctaciones!F56</f>
        <v>273964</v>
      </c>
      <c r="G60" s="3">
        <f>[1]Pernoctaciones!G56</f>
        <v>8521</v>
      </c>
      <c r="H60" s="3">
        <f>[1]Pernoctaciones!H56</f>
        <v>85447</v>
      </c>
      <c r="I60" s="3">
        <f>[1]Pernoctaciones!I56</f>
        <v>5240</v>
      </c>
      <c r="J60" s="3">
        <f>[1]Pernoctaciones!J56</f>
        <v>11174</v>
      </c>
      <c r="K60" s="3">
        <f>[1]Pernoctaciones!K56</f>
        <v>4304</v>
      </c>
      <c r="L60" s="3">
        <f>[1]Pernoctaciones!L56</f>
        <v>5405</v>
      </c>
      <c r="M60" s="3">
        <f>[1]Pernoctaciones!M56</f>
        <v>16479</v>
      </c>
      <c r="N60" s="3">
        <f>[1]Pernoctaciones!N56</f>
        <v>2669</v>
      </c>
      <c r="O60" s="3">
        <f>[1]Pernoctaciones!O56</f>
        <v>22315</v>
      </c>
      <c r="P60" s="3">
        <f>[1]Pernoctaciones!P56</f>
        <v>8657</v>
      </c>
      <c r="Q60" s="3">
        <f>[1]Pernoctaciones!Q56</f>
        <v>14944</v>
      </c>
      <c r="R60" s="3">
        <f>[1]Pernoctaciones!R56</f>
        <v>38875</v>
      </c>
      <c r="S60" s="3">
        <f>[1]Pernoctaciones!S56</f>
        <v>1889</v>
      </c>
      <c r="T60" s="3">
        <f>[1]Pernoctaciones!T56</f>
        <v>5305</v>
      </c>
      <c r="U60" s="3">
        <f t="shared" si="0"/>
        <v>55540</v>
      </c>
      <c r="V60" s="36">
        <f t="shared" si="2"/>
        <v>6.7020472980637194E-2</v>
      </c>
    </row>
    <row r="61" spans="1:22" x14ac:dyDescent="0.3">
      <c r="A61" s="2" t="str">
        <f>[1]Viajeros!A57</f>
        <v>2009</v>
      </c>
      <c r="B61" s="2" t="str">
        <f>[1]Viajeros!B57</f>
        <v>2</v>
      </c>
      <c r="C61" s="3">
        <f>[1]Pernoctaciones!C57</f>
        <v>973417</v>
      </c>
      <c r="D61" s="3">
        <f>[1]Pernoctaciones!D57</f>
        <v>341400</v>
      </c>
      <c r="E61" s="3">
        <f>[1]Pernoctaciones!E57</f>
        <v>632017</v>
      </c>
      <c r="F61" s="3">
        <f>[1]Pernoctaciones!F57</f>
        <v>288245</v>
      </c>
      <c r="G61" s="3">
        <f>[1]Pernoctaciones!G57</f>
        <v>18102</v>
      </c>
      <c r="H61" s="3">
        <f>[1]Pernoctaciones!H57</f>
        <v>85995</v>
      </c>
      <c r="I61" s="3">
        <f>[1]Pernoctaciones!I57</f>
        <v>11290</v>
      </c>
      <c r="J61" s="3">
        <f>[1]Pernoctaciones!J57</f>
        <v>12954</v>
      </c>
      <c r="K61" s="3">
        <f>[1]Pernoctaciones!K57</f>
        <v>4892</v>
      </c>
      <c r="L61" s="3">
        <f>[1]Pernoctaciones!L57</f>
        <v>5459</v>
      </c>
      <c r="M61" s="3">
        <f>[1]Pernoctaciones!M57</f>
        <v>21727</v>
      </c>
      <c r="N61" s="3">
        <f>[1]Pernoctaciones!N57</f>
        <v>3148</v>
      </c>
      <c r="O61" s="3">
        <f>[1]Pernoctaciones!O57</f>
        <v>21067</v>
      </c>
      <c r="P61" s="3">
        <f>[1]Pernoctaciones!P57</f>
        <v>14314</v>
      </c>
      <c r="Q61" s="3">
        <f>[1]Pernoctaciones!Q57</f>
        <v>12530</v>
      </c>
      <c r="R61" s="3">
        <f>[1]Pernoctaciones!R57</f>
        <v>44465</v>
      </c>
      <c r="S61" s="3">
        <f>[1]Pernoctaciones!S57</f>
        <v>3652</v>
      </c>
      <c r="T61" s="3">
        <f>[1]Pernoctaciones!T57</f>
        <v>6774</v>
      </c>
      <c r="U61" s="3">
        <f t="shared" si="0"/>
        <v>77403</v>
      </c>
      <c r="V61" s="36">
        <f t="shared" si="2"/>
        <v>7.9516794960433193E-2</v>
      </c>
    </row>
    <row r="62" spans="1:22" x14ac:dyDescent="0.3">
      <c r="A62" s="2" t="str">
        <f>[1]Viajeros!A58</f>
        <v>2009</v>
      </c>
      <c r="B62" s="2" t="str">
        <f>[1]Viajeros!B58</f>
        <v>3</v>
      </c>
      <c r="C62" s="3">
        <f>[1]Pernoctaciones!C58</f>
        <v>1234616</v>
      </c>
      <c r="D62" s="3">
        <f>[1]Pernoctaciones!D58</f>
        <v>387178</v>
      </c>
      <c r="E62" s="3">
        <f>[1]Pernoctaciones!E58</f>
        <v>847438</v>
      </c>
      <c r="F62" s="3">
        <f>[1]Pernoctaciones!F58</f>
        <v>384919</v>
      </c>
      <c r="G62" s="3">
        <f>[1]Pernoctaciones!G58</f>
        <v>31558</v>
      </c>
      <c r="H62" s="3">
        <f>[1]Pernoctaciones!H58</f>
        <v>120592</v>
      </c>
      <c r="I62" s="3">
        <f>[1]Pernoctaciones!I58</f>
        <v>14037</v>
      </c>
      <c r="J62" s="3">
        <f>[1]Pernoctaciones!J58</f>
        <v>16655</v>
      </c>
      <c r="K62" s="3">
        <f>[1]Pernoctaciones!K58</f>
        <v>8606</v>
      </c>
      <c r="L62" s="3">
        <f>[1]Pernoctaciones!L58</f>
        <v>11484</v>
      </c>
      <c r="M62" s="3">
        <f>[1]Pernoctaciones!M58</f>
        <v>29214</v>
      </c>
      <c r="N62" s="3">
        <f>[1]Pernoctaciones!N58</f>
        <v>2769</v>
      </c>
      <c r="O62" s="3">
        <f>[1]Pernoctaciones!O58</f>
        <v>27032</v>
      </c>
      <c r="P62" s="3">
        <f>[1]Pernoctaciones!P58</f>
        <v>25610</v>
      </c>
      <c r="Q62" s="3">
        <f>[1]Pernoctaciones!Q58</f>
        <v>15622</v>
      </c>
      <c r="R62" s="3">
        <f>[1]Pernoctaciones!R58</f>
        <v>51827</v>
      </c>
      <c r="S62" s="3">
        <f>[1]Pernoctaciones!S58</f>
        <v>1987</v>
      </c>
      <c r="T62" s="3">
        <f>[1]Pernoctaciones!T58</f>
        <v>7422</v>
      </c>
      <c r="U62" s="3">
        <f t="shared" si="0"/>
        <v>98104</v>
      </c>
      <c r="V62" s="36">
        <f t="shared" si="2"/>
        <v>7.9461144193822206E-2</v>
      </c>
    </row>
    <row r="63" spans="1:22" x14ac:dyDescent="0.3">
      <c r="A63" s="2" t="str">
        <f>[1]Viajeros!A59</f>
        <v>2009</v>
      </c>
      <c r="B63" s="2" t="str">
        <f>[1]Viajeros!B59</f>
        <v>4</v>
      </c>
      <c r="C63" s="3">
        <f>[1]Pernoctaciones!C59</f>
        <v>1585340</v>
      </c>
      <c r="D63" s="3">
        <f>[1]Pernoctaciones!D59</f>
        <v>582093</v>
      </c>
      <c r="E63" s="3">
        <f>[1]Pernoctaciones!E59</f>
        <v>1003247</v>
      </c>
      <c r="F63" s="3">
        <f>[1]Pernoctaciones!F59</f>
        <v>419849</v>
      </c>
      <c r="G63" s="3">
        <f>[1]Pernoctaciones!G59</f>
        <v>73433</v>
      </c>
      <c r="H63" s="3">
        <f>[1]Pernoctaciones!H59</f>
        <v>127092</v>
      </c>
      <c r="I63" s="3">
        <f>[1]Pernoctaciones!I59</f>
        <v>14205</v>
      </c>
      <c r="J63" s="3">
        <f>[1]Pernoctaciones!J59</f>
        <v>21057</v>
      </c>
      <c r="K63" s="3">
        <f>[1]Pernoctaciones!K59</f>
        <v>7445</v>
      </c>
      <c r="L63" s="3">
        <f>[1]Pernoctaciones!L59</f>
        <v>11490</v>
      </c>
      <c r="M63" s="3">
        <f>[1]Pernoctaciones!M59</f>
        <v>42410</v>
      </c>
      <c r="N63" s="3">
        <f>[1]Pernoctaciones!N59</f>
        <v>5839</v>
      </c>
      <c r="O63" s="3">
        <f>[1]Pernoctaciones!O59</f>
        <v>38301</v>
      </c>
      <c r="P63" s="3">
        <f>[1]Pernoctaciones!P59</f>
        <v>30279</v>
      </c>
      <c r="Q63" s="3">
        <f>[1]Pernoctaciones!Q59</f>
        <v>25732</v>
      </c>
      <c r="R63" s="3">
        <f>[1]Pernoctaciones!R59</f>
        <v>69181</v>
      </c>
      <c r="S63" s="3">
        <f>[1]Pernoctaciones!S59</f>
        <v>3223</v>
      </c>
      <c r="T63" s="3">
        <f>[1]Pernoctaciones!T59</f>
        <v>15264</v>
      </c>
      <c r="U63" s="3">
        <f t="shared" si="0"/>
        <v>98447</v>
      </c>
      <c r="V63" s="36">
        <f t="shared" si="2"/>
        <v>6.2098351142341704E-2</v>
      </c>
    </row>
    <row r="64" spans="1:22" x14ac:dyDescent="0.3">
      <c r="A64" s="2" t="str">
        <f>[1]Viajeros!A60</f>
        <v>2009</v>
      </c>
      <c r="B64" s="2" t="str">
        <f>[1]Viajeros!B60</f>
        <v>5</v>
      </c>
      <c r="C64" s="3">
        <f>[1]Pernoctaciones!C60</f>
        <v>1701715</v>
      </c>
      <c r="D64" s="3">
        <f>[1]Pernoctaciones!D60</f>
        <v>461019</v>
      </c>
      <c r="E64" s="3">
        <f>[1]Pernoctaciones!E60</f>
        <v>1240696</v>
      </c>
      <c r="F64" s="3">
        <f>[1]Pernoctaciones!F60</f>
        <v>539108</v>
      </c>
      <c r="G64" s="3">
        <f>[1]Pernoctaciones!G60</f>
        <v>80483</v>
      </c>
      <c r="H64" s="3">
        <f>[1]Pernoctaciones!H60</f>
        <v>160043</v>
      </c>
      <c r="I64" s="3">
        <f>[1]Pernoctaciones!I60</f>
        <v>12598</v>
      </c>
      <c r="J64" s="3">
        <f>[1]Pernoctaciones!J60</f>
        <v>15698</v>
      </c>
      <c r="K64" s="3">
        <f>[1]Pernoctaciones!K60</f>
        <v>7772</v>
      </c>
      <c r="L64" s="3">
        <f>[1]Pernoctaciones!L60</f>
        <v>10506</v>
      </c>
      <c r="M64" s="3">
        <f>[1]Pernoctaciones!M60</f>
        <v>89337</v>
      </c>
      <c r="N64" s="3">
        <f>[1]Pernoctaciones!N60</f>
        <v>6892</v>
      </c>
      <c r="O64" s="3">
        <f>[1]Pernoctaciones!O60</f>
        <v>46355</v>
      </c>
      <c r="P64" s="3">
        <f>[1]Pernoctaciones!P60</f>
        <v>25301</v>
      </c>
      <c r="Q64" s="3">
        <f>[1]Pernoctaciones!Q60</f>
        <v>21374</v>
      </c>
      <c r="R64" s="3">
        <f>[1]Pernoctaciones!R60</f>
        <v>93551</v>
      </c>
      <c r="S64" s="3">
        <f>[1]Pernoctaciones!S60</f>
        <v>9362</v>
      </c>
      <c r="T64" s="3">
        <f>[1]Pernoctaciones!T60</f>
        <v>7303</v>
      </c>
      <c r="U64" s="3">
        <f t="shared" si="0"/>
        <v>115013</v>
      </c>
      <c r="V64" s="36">
        <f t="shared" si="2"/>
        <v>6.7586523007671678E-2</v>
      </c>
    </row>
    <row r="65" spans="1:22" x14ac:dyDescent="0.3">
      <c r="A65" s="2" t="str">
        <f>[1]Viajeros!A61</f>
        <v>2009</v>
      </c>
      <c r="B65" s="2" t="str">
        <f>[1]Viajeros!B61</f>
        <v>6</v>
      </c>
      <c r="C65" s="3">
        <f>[1]Pernoctaciones!C61</f>
        <v>2005553</v>
      </c>
      <c r="D65" s="3">
        <f>[1]Pernoctaciones!D61</f>
        <v>646253</v>
      </c>
      <c r="E65" s="3">
        <f>[1]Pernoctaciones!E61</f>
        <v>1359300</v>
      </c>
      <c r="F65" s="3">
        <f>[1]Pernoctaciones!F61</f>
        <v>573843</v>
      </c>
      <c r="G65" s="3">
        <f>[1]Pernoctaciones!G61</f>
        <v>67517</v>
      </c>
      <c r="H65" s="3">
        <f>[1]Pernoctaciones!H61</f>
        <v>163969</v>
      </c>
      <c r="I65" s="3">
        <f>[1]Pernoctaciones!I61</f>
        <v>14493</v>
      </c>
      <c r="J65" s="3">
        <f>[1]Pernoctaciones!J61</f>
        <v>16581</v>
      </c>
      <c r="K65" s="3">
        <f>[1]Pernoctaciones!K61</f>
        <v>14909</v>
      </c>
      <c r="L65" s="3">
        <f>[1]Pernoctaciones!L61</f>
        <v>11657</v>
      </c>
      <c r="M65" s="3">
        <f>[1]Pernoctaciones!M61</f>
        <v>113580</v>
      </c>
      <c r="N65" s="3">
        <f>[1]Pernoctaciones!N61</f>
        <v>9285</v>
      </c>
      <c r="O65" s="3">
        <f>[1]Pernoctaciones!O61</f>
        <v>48381</v>
      </c>
      <c r="P65" s="3">
        <f>[1]Pernoctaciones!P61</f>
        <v>23702</v>
      </c>
      <c r="Q65" s="3">
        <f>[1]Pernoctaciones!Q61</f>
        <v>25668</v>
      </c>
      <c r="R65" s="3">
        <f>[1]Pernoctaciones!R61</f>
        <v>100897</v>
      </c>
      <c r="S65" s="3">
        <f>[1]Pernoctaciones!S61</f>
        <v>11264</v>
      </c>
      <c r="T65" s="3">
        <f>[1]Pernoctaciones!T61</f>
        <v>19282</v>
      </c>
      <c r="U65" s="3">
        <f t="shared" si="0"/>
        <v>144272</v>
      </c>
      <c r="V65" s="36">
        <f t="shared" si="2"/>
        <v>7.1936268949262375E-2</v>
      </c>
    </row>
    <row r="66" spans="1:22" x14ac:dyDescent="0.3">
      <c r="A66" s="2" t="str">
        <f>[1]Viajeros!A62</f>
        <v>2009</v>
      </c>
      <c r="B66" s="2" t="str">
        <f>[1]Viajeros!B62</f>
        <v>7</v>
      </c>
      <c r="C66" s="3">
        <f>[1]Pernoctaciones!C62</f>
        <v>2452153</v>
      </c>
      <c r="D66" s="3">
        <f>[1]Pernoctaciones!D62</f>
        <v>1005870</v>
      </c>
      <c r="E66" s="3">
        <f>[1]Pernoctaciones!E62</f>
        <v>1446283</v>
      </c>
      <c r="F66" s="3">
        <f>[1]Pernoctaciones!F62</f>
        <v>563900</v>
      </c>
      <c r="G66" s="3">
        <f>[1]Pernoctaciones!G62</f>
        <v>85053</v>
      </c>
      <c r="H66" s="3">
        <f>[1]Pernoctaciones!H62</f>
        <v>147766</v>
      </c>
      <c r="I66" s="3">
        <f>[1]Pernoctaciones!I62</f>
        <v>24107</v>
      </c>
      <c r="J66" s="3">
        <f>[1]Pernoctaciones!J62</f>
        <v>15719</v>
      </c>
      <c r="K66" s="3">
        <f>[1]Pernoctaciones!K62</f>
        <v>8848</v>
      </c>
      <c r="L66" s="3">
        <f>[1]Pernoctaciones!L62</f>
        <v>14258</v>
      </c>
      <c r="M66" s="3">
        <f>[1]Pernoctaciones!M62</f>
        <v>115507</v>
      </c>
      <c r="N66" s="3">
        <f>[1]Pernoctaciones!N62</f>
        <v>7514</v>
      </c>
      <c r="O66" s="3">
        <f>[1]Pernoctaciones!O62</f>
        <v>56156</v>
      </c>
      <c r="P66" s="3">
        <f>[1]Pernoctaciones!P62</f>
        <v>25992</v>
      </c>
      <c r="Q66" s="3">
        <f>[1]Pernoctaciones!Q62</f>
        <v>41616</v>
      </c>
      <c r="R66" s="3">
        <f>[1]Pernoctaciones!R62</f>
        <v>109086</v>
      </c>
      <c r="S66" s="3">
        <f>[1]Pernoctaciones!S62</f>
        <v>12424</v>
      </c>
      <c r="T66" s="3">
        <f>[1]Pernoctaciones!T62</f>
        <v>19990</v>
      </c>
      <c r="U66" s="3">
        <f t="shared" si="0"/>
        <v>198347</v>
      </c>
      <c r="V66" s="36">
        <f t="shared" si="2"/>
        <v>8.0886877776386715E-2</v>
      </c>
    </row>
    <row r="67" spans="1:22" x14ac:dyDescent="0.3">
      <c r="A67" s="2" t="str">
        <f>[1]Viajeros!A63</f>
        <v>2009</v>
      </c>
      <c r="B67" s="2" t="str">
        <f>[1]Viajeros!B63</f>
        <v>8</v>
      </c>
      <c r="C67" s="3">
        <f>[1]Pernoctaciones!C63</f>
        <v>2797937</v>
      </c>
      <c r="D67" s="3">
        <f>[1]Pernoctaciones!D63</f>
        <v>1377711</v>
      </c>
      <c r="E67" s="3">
        <f>[1]Pernoctaciones!E63</f>
        <v>1420226</v>
      </c>
      <c r="F67" s="3">
        <f>[1]Pernoctaciones!F63</f>
        <v>537537</v>
      </c>
      <c r="G67" s="3">
        <f>[1]Pernoctaciones!G63</f>
        <v>110100</v>
      </c>
      <c r="H67" s="3">
        <f>[1]Pernoctaciones!H63</f>
        <v>137930</v>
      </c>
      <c r="I67" s="3">
        <f>[1]Pernoctaciones!I63</f>
        <v>10295</v>
      </c>
      <c r="J67" s="3">
        <f>[1]Pernoctaciones!J63</f>
        <v>9793</v>
      </c>
      <c r="K67" s="3">
        <f>[1]Pernoctaciones!K63</f>
        <v>5297</v>
      </c>
      <c r="L67" s="3">
        <f>[1]Pernoctaciones!L63</f>
        <v>4927</v>
      </c>
      <c r="M67" s="3">
        <f>[1]Pernoctaciones!M63</f>
        <v>91522</v>
      </c>
      <c r="N67" s="3">
        <f>[1]Pernoctaciones!N63</f>
        <v>7424</v>
      </c>
      <c r="O67" s="3">
        <f>[1]Pernoctaciones!O63</f>
        <v>49828</v>
      </c>
      <c r="P67" s="3">
        <f>[1]Pernoctaciones!P63</f>
        <v>18520</v>
      </c>
      <c r="Q67" s="3">
        <f>[1]Pernoctaciones!Q63</f>
        <v>85463</v>
      </c>
      <c r="R67" s="3">
        <f>[1]Pernoctaciones!R63</f>
        <v>97801</v>
      </c>
      <c r="S67" s="3">
        <f>[1]Pernoctaciones!S63</f>
        <v>17403</v>
      </c>
      <c r="T67" s="3">
        <f>[1]Pernoctaciones!T63</f>
        <v>29612</v>
      </c>
      <c r="U67" s="3">
        <f t="shared" si="0"/>
        <v>206774</v>
      </c>
      <c r="V67" s="36">
        <f t="shared" si="2"/>
        <v>7.3902307307133791E-2</v>
      </c>
    </row>
    <row r="68" spans="1:22" x14ac:dyDescent="0.3">
      <c r="A68" s="2" t="str">
        <f>[1]Viajeros!A64</f>
        <v>2009</v>
      </c>
      <c r="B68" s="2" t="str">
        <f>[1]Viajeros!B64</f>
        <v>9</v>
      </c>
      <c r="C68" s="3">
        <f>[1]Pernoctaciones!C64</f>
        <v>2046699</v>
      </c>
      <c r="D68" s="3">
        <f>[1]Pernoctaciones!D64</f>
        <v>655947</v>
      </c>
      <c r="E68" s="3">
        <f>[1]Pernoctaciones!E64</f>
        <v>1390752</v>
      </c>
      <c r="F68" s="3">
        <f>[1]Pernoctaciones!F64</f>
        <v>588111</v>
      </c>
      <c r="G68" s="3">
        <f>[1]Pernoctaciones!G64</f>
        <v>56398</v>
      </c>
      <c r="H68" s="3">
        <f>[1]Pernoctaciones!H64</f>
        <v>191070</v>
      </c>
      <c r="I68" s="3">
        <f>[1]Pernoctaciones!I64</f>
        <v>17072</v>
      </c>
      <c r="J68" s="3">
        <f>[1]Pernoctaciones!J64</f>
        <v>12443</v>
      </c>
      <c r="K68" s="3">
        <f>[1]Pernoctaciones!K64</f>
        <v>11078</v>
      </c>
      <c r="L68" s="3">
        <f>[1]Pernoctaciones!L64</f>
        <v>9739</v>
      </c>
      <c r="M68" s="3">
        <f>[1]Pernoctaciones!M64</f>
        <v>106334</v>
      </c>
      <c r="N68" s="3">
        <f>[1]Pernoctaciones!N64</f>
        <v>7480</v>
      </c>
      <c r="O68" s="3">
        <f>[1]Pernoctaciones!O64</f>
        <v>52429</v>
      </c>
      <c r="P68" s="3">
        <f>[1]Pernoctaciones!P64</f>
        <v>26351</v>
      </c>
      <c r="Q68" s="3">
        <f>[1]Pernoctaciones!Q64</f>
        <v>21989</v>
      </c>
      <c r="R68" s="3">
        <f>[1]Pernoctaciones!R64</f>
        <v>108340</v>
      </c>
      <c r="S68" s="3">
        <f>[1]Pernoctaciones!S64</f>
        <v>14792</v>
      </c>
      <c r="T68" s="3">
        <f>[1]Pernoctaciones!T64</f>
        <v>14986</v>
      </c>
      <c r="U68" s="3">
        <f t="shared" si="0"/>
        <v>152140</v>
      </c>
      <c r="V68" s="36">
        <f t="shared" si="2"/>
        <v>7.4334330548849636E-2</v>
      </c>
    </row>
    <row r="69" spans="1:22" x14ac:dyDescent="0.3">
      <c r="A69" s="2" t="str">
        <f>[1]Viajeros!A65</f>
        <v>2009</v>
      </c>
      <c r="B69" s="2" t="str">
        <f>[1]Viajeros!B65</f>
        <v>10</v>
      </c>
      <c r="C69" s="3">
        <f>[1]Pernoctaciones!C65</f>
        <v>1656189</v>
      </c>
      <c r="D69" s="3">
        <f>[1]Pernoctaciones!D65</f>
        <v>425989</v>
      </c>
      <c r="E69" s="3">
        <f>[1]Pernoctaciones!E65</f>
        <v>1230200</v>
      </c>
      <c r="F69" s="3">
        <f>[1]Pernoctaciones!F65</f>
        <v>565726</v>
      </c>
      <c r="G69" s="3">
        <f>[1]Pernoctaciones!G65</f>
        <v>49588</v>
      </c>
      <c r="H69" s="3">
        <f>[1]Pernoctaciones!H65</f>
        <v>185157</v>
      </c>
      <c r="I69" s="3">
        <f>[1]Pernoctaciones!I65</f>
        <v>18738</v>
      </c>
      <c r="J69" s="3">
        <f>[1]Pernoctaciones!J65</f>
        <v>22739</v>
      </c>
      <c r="K69" s="3">
        <f>[1]Pernoctaciones!K65</f>
        <v>10943</v>
      </c>
      <c r="L69" s="3">
        <f>[1]Pernoctaciones!L65</f>
        <v>12771</v>
      </c>
      <c r="M69" s="3">
        <f>[1]Pernoctaciones!M65</f>
        <v>77919</v>
      </c>
      <c r="N69" s="3">
        <f>[1]Pernoctaciones!N65</f>
        <v>4825</v>
      </c>
      <c r="O69" s="3">
        <f>[1]Pernoctaciones!O65</f>
        <v>40058</v>
      </c>
      <c r="P69" s="3">
        <f>[1]Pernoctaciones!P65</f>
        <v>27793</v>
      </c>
      <c r="Q69" s="3">
        <f>[1]Pernoctaciones!Q65</f>
        <v>15650</v>
      </c>
      <c r="R69" s="3">
        <f>[1]Pernoctaciones!R65</f>
        <v>73020</v>
      </c>
      <c r="S69" s="3">
        <f>[1]Pernoctaciones!S65</f>
        <v>4137</v>
      </c>
      <c r="T69" s="3">
        <f>[1]Pernoctaciones!T65</f>
        <v>7007</v>
      </c>
      <c r="U69" s="3">
        <f t="shared" si="0"/>
        <v>114129</v>
      </c>
      <c r="V69" s="36">
        <f t="shared" si="2"/>
        <v>6.8910613462593945E-2</v>
      </c>
    </row>
    <row r="70" spans="1:22" x14ac:dyDescent="0.3">
      <c r="A70" s="2" t="str">
        <f>[1]Viajeros!A66</f>
        <v>2009</v>
      </c>
      <c r="B70" s="2" t="str">
        <f>[1]Viajeros!B66</f>
        <v>11</v>
      </c>
      <c r="C70" s="3">
        <f>[1]Pernoctaciones!C66</f>
        <v>914415</v>
      </c>
      <c r="D70" s="3">
        <f>[1]Pernoctaciones!D66</f>
        <v>309049</v>
      </c>
      <c r="E70" s="3">
        <f>[1]Pernoctaciones!E66</f>
        <v>605366</v>
      </c>
      <c r="F70" s="3">
        <f>[1]Pernoctaciones!F66</f>
        <v>270882</v>
      </c>
      <c r="G70" s="3">
        <f>[1]Pernoctaciones!G66</f>
        <v>13843</v>
      </c>
      <c r="H70" s="3">
        <f>[1]Pernoctaciones!H66</f>
        <v>100152</v>
      </c>
      <c r="I70" s="3">
        <f>[1]Pernoctaciones!I66</f>
        <v>9915</v>
      </c>
      <c r="J70" s="3">
        <f>[1]Pernoctaciones!J66</f>
        <v>15185</v>
      </c>
      <c r="K70" s="3">
        <f>[1]Pernoctaciones!K66</f>
        <v>6042</v>
      </c>
      <c r="L70" s="3">
        <f>[1]Pernoctaciones!L66</f>
        <v>8890</v>
      </c>
      <c r="M70" s="3">
        <f>[1]Pernoctaciones!M66</f>
        <v>21975</v>
      </c>
      <c r="N70" s="3">
        <f>[1]Pernoctaciones!N66</f>
        <v>3190</v>
      </c>
      <c r="O70" s="3">
        <f>[1]Pernoctaciones!O66</f>
        <v>31305</v>
      </c>
      <c r="P70" s="3">
        <f>[1]Pernoctaciones!P66</f>
        <v>14583</v>
      </c>
      <c r="Q70" s="3">
        <f>[1]Pernoctaciones!Q66</f>
        <v>7351</v>
      </c>
      <c r="R70" s="3">
        <f>[1]Pernoctaciones!R66</f>
        <v>33060</v>
      </c>
      <c r="S70" s="3">
        <f>[1]Pernoctaciones!S66</f>
        <v>3884</v>
      </c>
      <c r="T70" s="3">
        <f>[1]Pernoctaciones!T66</f>
        <v>5099</v>
      </c>
      <c r="U70" s="3">
        <f t="shared" si="0"/>
        <v>60010</v>
      </c>
      <c r="V70" s="36">
        <f t="shared" si="2"/>
        <v>6.5626657480465658E-2</v>
      </c>
    </row>
    <row r="71" spans="1:22" x14ac:dyDescent="0.3">
      <c r="A71" s="2" t="str">
        <f>[1]Viajeros!A67</f>
        <v>2009</v>
      </c>
      <c r="B71" s="2" t="str">
        <f>[1]Viajeros!B67</f>
        <v>12</v>
      </c>
      <c r="C71" s="3">
        <f>[1]Pernoctaciones!C67</f>
        <v>762340</v>
      </c>
      <c r="D71" s="3">
        <f>[1]Pernoctaciones!D67</f>
        <v>298686</v>
      </c>
      <c r="E71" s="3">
        <f>[1]Pernoctaciones!E67</f>
        <v>463654</v>
      </c>
      <c r="F71" s="3">
        <f>[1]Pernoctaciones!F67</f>
        <v>218156</v>
      </c>
      <c r="G71" s="3">
        <f>[1]Pernoctaciones!G67</f>
        <v>11400</v>
      </c>
      <c r="H71" s="3">
        <f>[1]Pernoctaciones!H67</f>
        <v>83895</v>
      </c>
      <c r="I71" s="3">
        <f>[1]Pernoctaciones!I67</f>
        <v>4975</v>
      </c>
      <c r="J71" s="3">
        <f>[1]Pernoctaciones!J67</f>
        <v>9084</v>
      </c>
      <c r="K71" s="3">
        <f>[1]Pernoctaciones!K67</f>
        <v>2859</v>
      </c>
      <c r="L71" s="3">
        <f>[1]Pernoctaciones!L67</f>
        <v>4217</v>
      </c>
      <c r="M71" s="3">
        <f>[1]Pernoctaciones!M67</f>
        <v>10271</v>
      </c>
      <c r="N71" s="3">
        <f>[1]Pernoctaciones!N67</f>
        <v>2510</v>
      </c>
      <c r="O71" s="3">
        <f>[1]Pernoctaciones!O67</f>
        <v>20062</v>
      </c>
      <c r="P71" s="3">
        <f>[1]Pernoctaciones!P67</f>
        <v>10352</v>
      </c>
      <c r="Q71" s="3">
        <f>[1]Pernoctaciones!Q67</f>
        <v>8699</v>
      </c>
      <c r="R71" s="3">
        <f>[1]Pernoctaciones!R67</f>
        <v>26560</v>
      </c>
      <c r="S71" s="3">
        <f>[1]Pernoctaciones!S67</f>
        <v>2191</v>
      </c>
      <c r="T71" s="3">
        <f>[1]Pernoctaciones!T67</f>
        <v>3641</v>
      </c>
      <c r="U71" s="3">
        <f t="shared" si="0"/>
        <v>44782</v>
      </c>
      <c r="V71" s="36">
        <f t="shared" si="2"/>
        <v>5.8742818165123174E-2</v>
      </c>
    </row>
    <row r="72" spans="1:22" x14ac:dyDescent="0.3">
      <c r="A72" s="2" t="str">
        <f>[1]Viajeros!A68</f>
        <v>2010</v>
      </c>
      <c r="B72" s="2" t="str">
        <f>[1]Viajeros!B68</f>
        <v>1</v>
      </c>
      <c r="C72" s="3">
        <f>[1]Pernoctaciones!C68</f>
        <v>720572</v>
      </c>
      <c r="D72" s="3">
        <f>[1]Pernoctaciones!D68</f>
        <v>244766</v>
      </c>
      <c r="E72" s="3">
        <f>[1]Pernoctaciones!E68</f>
        <v>475806</v>
      </c>
      <c r="F72" s="3">
        <f>[1]Pernoctaciones!F68</f>
        <v>205350</v>
      </c>
      <c r="G72" s="3">
        <f>[1]Pernoctaciones!G68</f>
        <v>9487</v>
      </c>
      <c r="H72" s="3">
        <f>[1]Pernoctaciones!H68</f>
        <v>80027</v>
      </c>
      <c r="I72" s="3">
        <f>[1]Pernoctaciones!I68</f>
        <v>5945</v>
      </c>
      <c r="J72" s="3">
        <f>[1]Pernoctaciones!J68</f>
        <v>10682</v>
      </c>
      <c r="K72" s="3">
        <f>[1]Pernoctaciones!K68</f>
        <v>7753</v>
      </c>
      <c r="L72" s="3">
        <f>[1]Pernoctaciones!L68</f>
        <v>3410</v>
      </c>
      <c r="M72" s="3">
        <f>[1]Pernoctaciones!M68</f>
        <v>16752</v>
      </c>
      <c r="N72" s="3">
        <f>[1]Pernoctaciones!N68</f>
        <v>3213</v>
      </c>
      <c r="O72" s="3">
        <f>[1]Pernoctaciones!O68</f>
        <v>24597</v>
      </c>
      <c r="P72" s="3">
        <f>[1]Pernoctaciones!P68</f>
        <v>10092</v>
      </c>
      <c r="Q72" s="3">
        <f>[1]Pernoctaciones!Q68</f>
        <v>11399</v>
      </c>
      <c r="R72" s="3">
        <f>[1]Pernoctaciones!R68</f>
        <v>26628</v>
      </c>
      <c r="S72" s="3">
        <f>[1]Pernoctaciones!S68</f>
        <v>3973</v>
      </c>
      <c r="T72" s="3">
        <f>[1]Pernoctaciones!T68</f>
        <v>2357</v>
      </c>
      <c r="U72" s="3">
        <f t="shared" si="0"/>
        <v>54141</v>
      </c>
      <c r="V72" s="36">
        <f t="shared" si="2"/>
        <v>7.5136141842869278E-2</v>
      </c>
    </row>
    <row r="73" spans="1:22" x14ac:dyDescent="0.3">
      <c r="A73" s="2" t="str">
        <f>[1]Viajeros!A69</f>
        <v>2010</v>
      </c>
      <c r="B73" s="2" t="str">
        <f>[1]Viajeros!B69</f>
        <v>2</v>
      </c>
      <c r="C73" s="3">
        <f>[1]Pernoctaciones!C69</f>
        <v>915723</v>
      </c>
      <c r="D73" s="3">
        <f>[1]Pernoctaciones!D69</f>
        <v>354776</v>
      </c>
      <c r="E73" s="3">
        <f>[1]Pernoctaciones!E69</f>
        <v>560947</v>
      </c>
      <c r="F73" s="3">
        <f>[1]Pernoctaciones!F69</f>
        <v>214094</v>
      </c>
      <c r="G73" s="3">
        <f>[1]Pernoctaciones!G69</f>
        <v>13882</v>
      </c>
      <c r="H73" s="3">
        <f>[1]Pernoctaciones!H69</f>
        <v>93608</v>
      </c>
      <c r="I73" s="3">
        <f>[1]Pernoctaciones!I69</f>
        <v>14911</v>
      </c>
      <c r="J73" s="3">
        <f>[1]Pernoctaciones!J69</f>
        <v>12431</v>
      </c>
      <c r="K73" s="3">
        <f>[1]Pernoctaciones!K69</f>
        <v>10137</v>
      </c>
      <c r="L73" s="3">
        <f>[1]Pernoctaciones!L69</f>
        <v>7290</v>
      </c>
      <c r="M73" s="3">
        <f>[1]Pernoctaciones!M69</f>
        <v>25396</v>
      </c>
      <c r="N73" s="3">
        <f>[1]Pernoctaciones!N69</f>
        <v>4109</v>
      </c>
      <c r="O73" s="3">
        <f>[1]Pernoctaciones!O69</f>
        <v>20579</v>
      </c>
      <c r="P73" s="3">
        <f>[1]Pernoctaciones!P69</f>
        <v>16206</v>
      </c>
      <c r="Q73" s="3">
        <f>[1]Pernoctaciones!Q69</f>
        <v>8969</v>
      </c>
      <c r="R73" s="3">
        <f>[1]Pernoctaciones!R69</f>
        <v>34509</v>
      </c>
      <c r="S73" s="3">
        <f>[1]Pernoctaciones!S69</f>
        <v>5220</v>
      </c>
      <c r="T73" s="3">
        <f>[1]Pernoctaciones!T69</f>
        <v>15151</v>
      </c>
      <c r="U73" s="3">
        <f t="shared" si="0"/>
        <v>64455</v>
      </c>
      <c r="V73" s="36">
        <f t="shared" si="2"/>
        <v>7.0387005677481074E-2</v>
      </c>
    </row>
    <row r="74" spans="1:22" x14ac:dyDescent="0.3">
      <c r="A74" s="2" t="str">
        <f>[1]Viajeros!A70</f>
        <v>2010</v>
      </c>
      <c r="B74" s="2" t="str">
        <f>[1]Viajeros!B70</f>
        <v>3</v>
      </c>
      <c r="C74" s="3">
        <f>[1]Pernoctaciones!C70</f>
        <v>1231736</v>
      </c>
      <c r="D74" s="3">
        <f>[1]Pernoctaciones!D70</f>
        <v>445439</v>
      </c>
      <c r="E74" s="3">
        <f>[1]Pernoctaciones!E70</f>
        <v>786297</v>
      </c>
      <c r="F74" s="3">
        <f>[1]Pernoctaciones!F70</f>
        <v>292118</v>
      </c>
      <c r="G74" s="3">
        <f>[1]Pernoctaciones!G70</f>
        <v>18865</v>
      </c>
      <c r="H74" s="3">
        <f>[1]Pernoctaciones!H70</f>
        <v>128719</v>
      </c>
      <c r="I74" s="3">
        <f>[1]Pernoctaciones!I70</f>
        <v>21917</v>
      </c>
      <c r="J74" s="3">
        <f>[1]Pernoctaciones!J70</f>
        <v>20579</v>
      </c>
      <c r="K74" s="3">
        <f>[1]Pernoctaciones!K70</f>
        <v>12234</v>
      </c>
      <c r="L74" s="3">
        <f>[1]Pernoctaciones!L70</f>
        <v>11647</v>
      </c>
      <c r="M74" s="3">
        <f>[1]Pernoctaciones!M70</f>
        <v>34977</v>
      </c>
      <c r="N74" s="3">
        <f>[1]Pernoctaciones!N70</f>
        <v>15886</v>
      </c>
      <c r="O74" s="3">
        <f>[1]Pernoctaciones!O70</f>
        <v>19047</v>
      </c>
      <c r="P74" s="3">
        <f>[1]Pernoctaciones!P70</f>
        <v>25849</v>
      </c>
      <c r="Q74" s="3">
        <f>[1]Pernoctaciones!Q70</f>
        <v>12818</v>
      </c>
      <c r="R74" s="3">
        <f>[1]Pernoctaciones!R70</f>
        <v>51576</v>
      </c>
      <c r="S74" s="3">
        <f>[1]Pernoctaciones!S70</f>
        <v>11586</v>
      </c>
      <c r="T74" s="3">
        <f>[1]Pernoctaciones!T70</f>
        <v>12468</v>
      </c>
      <c r="U74" s="3">
        <f t="shared" si="0"/>
        <v>96011</v>
      </c>
      <c r="V74" s="36">
        <f t="shared" si="2"/>
        <v>7.7947709574129526E-2</v>
      </c>
    </row>
    <row r="75" spans="1:22" x14ac:dyDescent="0.3">
      <c r="A75" s="2" t="str">
        <f>[1]Viajeros!A71</f>
        <v>2010</v>
      </c>
      <c r="B75" s="2" t="str">
        <f>[1]Viajeros!B71</f>
        <v>4</v>
      </c>
      <c r="C75" s="3">
        <f>[1]Pernoctaciones!C71</f>
        <v>1566898</v>
      </c>
      <c r="D75" s="3">
        <f>[1]Pernoctaciones!D71</f>
        <v>603797</v>
      </c>
      <c r="E75" s="3">
        <f>[1]Pernoctaciones!E71</f>
        <v>963101</v>
      </c>
      <c r="F75" s="3">
        <f>[1]Pernoctaciones!F71</f>
        <v>347661</v>
      </c>
      <c r="G75" s="3">
        <f>[1]Pernoctaciones!G71</f>
        <v>68595</v>
      </c>
      <c r="H75" s="3">
        <f>[1]Pernoctaciones!H71</f>
        <v>115732</v>
      </c>
      <c r="I75" s="3">
        <f>[1]Pernoctaciones!I71</f>
        <v>18986</v>
      </c>
      <c r="J75" s="3">
        <f>[1]Pernoctaciones!J71</f>
        <v>22083</v>
      </c>
      <c r="K75" s="3">
        <f>[1]Pernoctaciones!K71</f>
        <v>9119</v>
      </c>
      <c r="L75" s="3">
        <f>[1]Pernoctaciones!L71</f>
        <v>20829</v>
      </c>
      <c r="M75" s="3">
        <f>[1]Pernoctaciones!M71</f>
        <v>47696</v>
      </c>
      <c r="N75" s="3">
        <f>[1]Pernoctaciones!N71</f>
        <v>15574</v>
      </c>
      <c r="O75" s="3">
        <f>[1]Pernoctaciones!O71</f>
        <v>24468</v>
      </c>
      <c r="P75" s="3">
        <f>[1]Pernoctaciones!P71</f>
        <v>29669</v>
      </c>
      <c r="Q75" s="3">
        <f>[1]Pernoctaciones!Q71</f>
        <v>39348</v>
      </c>
      <c r="R75" s="3">
        <f>[1]Pernoctaciones!R71</f>
        <v>60485</v>
      </c>
      <c r="S75" s="3">
        <f>[1]Pernoctaciones!S71</f>
        <v>12346</v>
      </c>
      <c r="T75" s="3">
        <f>[1]Pernoctaciones!T71</f>
        <v>12965</v>
      </c>
      <c r="U75" s="3">
        <f t="shared" si="0"/>
        <v>117545</v>
      </c>
      <c r="V75" s="36">
        <f t="shared" si="2"/>
        <v>7.5017646330520563E-2</v>
      </c>
    </row>
    <row r="76" spans="1:22" x14ac:dyDescent="0.3">
      <c r="A76" s="2" t="str">
        <f>[1]Viajeros!A72</f>
        <v>2010</v>
      </c>
      <c r="B76" s="2" t="str">
        <f>[1]Viajeros!B72</f>
        <v>5</v>
      </c>
      <c r="C76" s="3">
        <f>[1]Pernoctaciones!C72</f>
        <v>1708376</v>
      </c>
      <c r="D76" s="3">
        <f>[1]Pernoctaciones!D72</f>
        <v>531134</v>
      </c>
      <c r="E76" s="3">
        <f>[1]Pernoctaciones!E72</f>
        <v>1177242</v>
      </c>
      <c r="F76" s="3">
        <f>[1]Pernoctaciones!F72</f>
        <v>438354</v>
      </c>
      <c r="G76" s="3">
        <f>[1]Pernoctaciones!G72</f>
        <v>84256</v>
      </c>
      <c r="H76" s="3">
        <f>[1]Pernoctaciones!H72</f>
        <v>160595</v>
      </c>
      <c r="I76" s="3">
        <f>[1]Pernoctaciones!I72</f>
        <v>17118</v>
      </c>
      <c r="J76" s="3">
        <f>[1]Pernoctaciones!J72</f>
        <v>16689</v>
      </c>
      <c r="K76" s="3">
        <f>[1]Pernoctaciones!K72</f>
        <v>16137</v>
      </c>
      <c r="L76" s="3">
        <f>[1]Pernoctaciones!L72</f>
        <v>18317</v>
      </c>
      <c r="M76" s="3">
        <f>[1]Pernoctaciones!M72</f>
        <v>72917</v>
      </c>
      <c r="N76" s="3">
        <f>[1]Pernoctaciones!N72</f>
        <v>16598</v>
      </c>
      <c r="O76" s="3">
        <f>[1]Pernoctaciones!O72</f>
        <v>35421</v>
      </c>
      <c r="P76" s="3">
        <f>[1]Pernoctaciones!P72</f>
        <v>30868</v>
      </c>
      <c r="Q76" s="3">
        <f>[1]Pernoctaciones!Q72</f>
        <v>25085</v>
      </c>
      <c r="R76" s="3">
        <f>[1]Pernoctaciones!R72</f>
        <v>103177</v>
      </c>
      <c r="S76" s="3">
        <f>[1]Pernoctaciones!S72</f>
        <v>9625</v>
      </c>
      <c r="T76" s="3">
        <f>[1]Pernoctaciones!T72</f>
        <v>6828</v>
      </c>
      <c r="U76" s="3">
        <f t="shared" si="0"/>
        <v>125257</v>
      </c>
      <c r="V76" s="36">
        <f t="shared" ref="V76:V107" si="3">U76/C76</f>
        <v>7.3319339536495484E-2</v>
      </c>
    </row>
    <row r="77" spans="1:22" x14ac:dyDescent="0.3">
      <c r="A77" s="2" t="str">
        <f>[1]Viajeros!A73</f>
        <v>2010</v>
      </c>
      <c r="B77" s="2" t="str">
        <f>[1]Viajeros!B73</f>
        <v>6</v>
      </c>
      <c r="C77" s="3">
        <f>[1]Pernoctaciones!C73</f>
        <v>1910238</v>
      </c>
      <c r="D77" s="3">
        <f>[1]Pernoctaciones!D73</f>
        <v>670720</v>
      </c>
      <c r="E77" s="3">
        <f>[1]Pernoctaciones!E73</f>
        <v>1239518</v>
      </c>
      <c r="F77" s="3">
        <f>[1]Pernoctaciones!F73</f>
        <v>474910</v>
      </c>
      <c r="G77" s="3">
        <f>[1]Pernoctaciones!G73</f>
        <v>62208</v>
      </c>
      <c r="H77" s="3">
        <f>[1]Pernoctaciones!H73</f>
        <v>151174</v>
      </c>
      <c r="I77" s="3">
        <f>[1]Pernoctaciones!I73</f>
        <v>16814</v>
      </c>
      <c r="J77" s="3">
        <f>[1]Pernoctaciones!J73</f>
        <v>22244</v>
      </c>
      <c r="K77" s="3">
        <f>[1]Pernoctaciones!K73</f>
        <v>9633</v>
      </c>
      <c r="L77" s="3">
        <f>[1]Pernoctaciones!L73</f>
        <v>14910</v>
      </c>
      <c r="M77" s="3">
        <f>[1]Pernoctaciones!M73</f>
        <v>89208</v>
      </c>
      <c r="N77" s="3">
        <f>[1]Pernoctaciones!N73</f>
        <v>10550</v>
      </c>
      <c r="O77" s="3">
        <f>[1]Pernoctaciones!O73</f>
        <v>37782</v>
      </c>
      <c r="P77" s="3">
        <f>[1]Pernoctaciones!P73</f>
        <v>32424</v>
      </c>
      <c r="Q77" s="3">
        <f>[1]Pernoctaciones!Q73</f>
        <v>35218</v>
      </c>
      <c r="R77" s="3">
        <f>[1]Pernoctaciones!R73</f>
        <v>93406</v>
      </c>
      <c r="S77" s="3">
        <f>[1]Pernoctaciones!S73</f>
        <v>10870</v>
      </c>
      <c r="T77" s="3">
        <f>[1]Pernoctaciones!T73</f>
        <v>15448</v>
      </c>
      <c r="U77" s="3">
        <f t="shared" ref="U77:U140" si="4">E77-SUM(F77:T77)</f>
        <v>162719</v>
      </c>
      <c r="V77" s="36">
        <f t="shared" si="3"/>
        <v>8.5182579343516363E-2</v>
      </c>
    </row>
    <row r="78" spans="1:22" x14ac:dyDescent="0.3">
      <c r="A78" s="2" t="str">
        <f>[1]Viajeros!A74</f>
        <v>2010</v>
      </c>
      <c r="B78" s="2" t="str">
        <f>[1]Viajeros!B74</f>
        <v>7</v>
      </c>
      <c r="C78" s="3">
        <f>[1]Pernoctaciones!C74</f>
        <v>2587304</v>
      </c>
      <c r="D78" s="3">
        <f>[1]Pernoctaciones!D74</f>
        <v>1128285</v>
      </c>
      <c r="E78" s="3">
        <f>[1]Pernoctaciones!E74</f>
        <v>1459019</v>
      </c>
      <c r="F78" s="3">
        <f>[1]Pernoctaciones!F74</f>
        <v>454907</v>
      </c>
      <c r="G78" s="3">
        <f>[1]Pernoctaciones!G74</f>
        <v>98338</v>
      </c>
      <c r="H78" s="3">
        <f>[1]Pernoctaciones!H74</f>
        <v>145954</v>
      </c>
      <c r="I78" s="3">
        <f>[1]Pernoctaciones!I74</f>
        <v>36878</v>
      </c>
      <c r="J78" s="3">
        <f>[1]Pernoctaciones!J74</f>
        <v>17314</v>
      </c>
      <c r="K78" s="3">
        <f>[1]Pernoctaciones!K74</f>
        <v>29602</v>
      </c>
      <c r="L78" s="3">
        <f>[1]Pernoctaciones!L74</f>
        <v>16978</v>
      </c>
      <c r="M78" s="3">
        <f>[1]Pernoctaciones!M74</f>
        <v>87228</v>
      </c>
      <c r="N78" s="3">
        <f>[1]Pernoctaciones!N74</f>
        <v>9039</v>
      </c>
      <c r="O78" s="3">
        <f>[1]Pernoctaciones!O74</f>
        <v>62444</v>
      </c>
      <c r="P78" s="3">
        <f>[1]Pernoctaciones!P74</f>
        <v>30057</v>
      </c>
      <c r="Q78" s="3">
        <f>[1]Pernoctaciones!Q74</f>
        <v>50144</v>
      </c>
      <c r="R78" s="3">
        <f>[1]Pernoctaciones!R74</f>
        <v>111560</v>
      </c>
      <c r="S78" s="3">
        <f>[1]Pernoctaciones!S74</f>
        <v>18306</v>
      </c>
      <c r="T78" s="3">
        <f>[1]Pernoctaciones!T74</f>
        <v>31592</v>
      </c>
      <c r="U78" s="3">
        <f t="shared" si="4"/>
        <v>258678</v>
      </c>
      <c r="V78" s="36">
        <f t="shared" si="3"/>
        <v>9.9979747258149801E-2</v>
      </c>
    </row>
    <row r="79" spans="1:22" x14ac:dyDescent="0.3">
      <c r="A79" s="2" t="str">
        <f>[1]Viajeros!A75</f>
        <v>2010</v>
      </c>
      <c r="B79" s="2" t="str">
        <f>[1]Viajeros!B75</f>
        <v>8</v>
      </c>
      <c r="C79" s="3">
        <f>[1]Pernoctaciones!C75</f>
        <v>2906735</v>
      </c>
      <c r="D79" s="3">
        <f>[1]Pernoctaciones!D75</f>
        <v>1539315</v>
      </c>
      <c r="E79" s="3">
        <f>[1]Pernoctaciones!E75</f>
        <v>1367420</v>
      </c>
      <c r="F79" s="3">
        <f>[1]Pernoctaciones!F75</f>
        <v>440026</v>
      </c>
      <c r="G79" s="3">
        <f>[1]Pernoctaciones!G75</f>
        <v>118995</v>
      </c>
      <c r="H79" s="3">
        <f>[1]Pernoctaciones!H75</f>
        <v>141977</v>
      </c>
      <c r="I79" s="3">
        <f>[1]Pernoctaciones!I75</f>
        <v>21420</v>
      </c>
      <c r="J79" s="3">
        <f>[1]Pernoctaciones!J75</f>
        <v>9371</v>
      </c>
      <c r="K79" s="3">
        <f>[1]Pernoctaciones!K75</f>
        <v>10810</v>
      </c>
      <c r="L79" s="3">
        <f>[1]Pernoctaciones!L75</f>
        <v>8060</v>
      </c>
      <c r="M79" s="3">
        <f>[1]Pernoctaciones!M75</f>
        <v>74164</v>
      </c>
      <c r="N79" s="3">
        <f>[1]Pernoctaciones!N75</f>
        <v>7430</v>
      </c>
      <c r="O79" s="3">
        <f>[1]Pernoctaciones!O75</f>
        <v>36935</v>
      </c>
      <c r="P79" s="3">
        <f>[1]Pernoctaciones!P75</f>
        <v>21660</v>
      </c>
      <c r="Q79" s="3">
        <f>[1]Pernoctaciones!Q75</f>
        <v>109161</v>
      </c>
      <c r="R79" s="3">
        <f>[1]Pernoctaciones!R75</f>
        <v>109598</v>
      </c>
      <c r="S79" s="3">
        <f>[1]Pernoctaciones!S75</f>
        <v>17289</v>
      </c>
      <c r="T79" s="3">
        <f>[1]Pernoctaciones!T75</f>
        <v>39304</v>
      </c>
      <c r="U79" s="3">
        <f t="shared" si="4"/>
        <v>201220</v>
      </c>
      <c r="V79" s="36">
        <f t="shared" si="3"/>
        <v>6.9225436787323236E-2</v>
      </c>
    </row>
    <row r="80" spans="1:22" x14ac:dyDescent="0.3">
      <c r="A80" s="2" t="str">
        <f>[1]Viajeros!A76</f>
        <v>2010</v>
      </c>
      <c r="B80" s="2" t="str">
        <f>[1]Viajeros!B76</f>
        <v>9</v>
      </c>
      <c r="C80" s="3">
        <f>[1]Pernoctaciones!C76</f>
        <v>2095056</v>
      </c>
      <c r="D80" s="3">
        <f>[1]Pernoctaciones!D76</f>
        <v>721770</v>
      </c>
      <c r="E80" s="3">
        <f>[1]Pernoctaciones!E76</f>
        <v>1373286</v>
      </c>
      <c r="F80" s="3">
        <f>[1]Pernoctaciones!F76</f>
        <v>500739</v>
      </c>
      <c r="G80" s="3">
        <f>[1]Pernoctaciones!G76</f>
        <v>61709</v>
      </c>
      <c r="H80" s="3">
        <f>[1]Pernoctaciones!H76</f>
        <v>190476</v>
      </c>
      <c r="I80" s="3">
        <f>[1]Pernoctaciones!I76</f>
        <v>33503</v>
      </c>
      <c r="J80" s="3">
        <f>[1]Pernoctaciones!J76</f>
        <v>13460</v>
      </c>
      <c r="K80" s="3">
        <f>[1]Pernoctaciones!K76</f>
        <v>25249</v>
      </c>
      <c r="L80" s="3">
        <f>[1]Pernoctaciones!L76</f>
        <v>14735</v>
      </c>
      <c r="M80" s="3">
        <f>[1]Pernoctaciones!M76</f>
        <v>75002</v>
      </c>
      <c r="N80" s="3">
        <f>[1]Pernoctaciones!N76</f>
        <v>8223</v>
      </c>
      <c r="O80" s="3">
        <f>[1]Pernoctaciones!O76</f>
        <v>46239</v>
      </c>
      <c r="P80" s="3">
        <f>[1]Pernoctaciones!P76</f>
        <v>30017</v>
      </c>
      <c r="Q80" s="3">
        <f>[1]Pernoctaciones!Q76</f>
        <v>37413</v>
      </c>
      <c r="R80" s="3">
        <f>[1]Pernoctaciones!R76</f>
        <v>113152</v>
      </c>
      <c r="S80" s="3">
        <f>[1]Pernoctaciones!S76</f>
        <v>19086</v>
      </c>
      <c r="T80" s="3">
        <f>[1]Pernoctaciones!T76</f>
        <v>25238</v>
      </c>
      <c r="U80" s="3">
        <f t="shared" si="4"/>
        <v>179045</v>
      </c>
      <c r="V80" s="36">
        <f t="shared" si="3"/>
        <v>8.5460722768269673E-2</v>
      </c>
    </row>
    <row r="81" spans="1:22" x14ac:dyDescent="0.3">
      <c r="A81" s="2" t="str">
        <f>[1]Viajeros!A77</f>
        <v>2010</v>
      </c>
      <c r="B81" s="2" t="str">
        <f>[1]Viajeros!B77</f>
        <v>10</v>
      </c>
      <c r="C81" s="3">
        <f>[1]Pernoctaciones!C77</f>
        <v>1692765</v>
      </c>
      <c r="D81" s="3">
        <f>[1]Pernoctaciones!D77</f>
        <v>443696</v>
      </c>
      <c r="E81" s="3">
        <f>[1]Pernoctaciones!E77</f>
        <v>1249069</v>
      </c>
      <c r="F81" s="3">
        <f>[1]Pernoctaciones!F77</f>
        <v>441791</v>
      </c>
      <c r="G81" s="3">
        <f>[1]Pernoctaciones!G77</f>
        <v>54284</v>
      </c>
      <c r="H81" s="3">
        <f>[1]Pernoctaciones!H77</f>
        <v>203892</v>
      </c>
      <c r="I81" s="3">
        <f>[1]Pernoctaciones!I77</f>
        <v>38935</v>
      </c>
      <c r="J81" s="3">
        <f>[1]Pernoctaciones!J77</f>
        <v>35046</v>
      </c>
      <c r="K81" s="3">
        <f>[1]Pernoctaciones!K77</f>
        <v>25613</v>
      </c>
      <c r="L81" s="3">
        <f>[1]Pernoctaciones!L77</f>
        <v>16906</v>
      </c>
      <c r="M81" s="3">
        <f>[1]Pernoctaciones!M77</f>
        <v>70341</v>
      </c>
      <c r="N81" s="3">
        <f>[1]Pernoctaciones!N77</f>
        <v>5818</v>
      </c>
      <c r="O81" s="3">
        <f>[1]Pernoctaciones!O77</f>
        <v>35210</v>
      </c>
      <c r="P81" s="3">
        <f>[1]Pernoctaciones!P77</f>
        <v>35139</v>
      </c>
      <c r="Q81" s="3">
        <f>[1]Pernoctaciones!Q77</f>
        <v>27991</v>
      </c>
      <c r="R81" s="3">
        <f>[1]Pernoctaciones!R77</f>
        <v>92101</v>
      </c>
      <c r="S81" s="3">
        <f>[1]Pernoctaciones!S77</f>
        <v>14336</v>
      </c>
      <c r="T81" s="3">
        <f>[1]Pernoctaciones!T77</f>
        <v>8523</v>
      </c>
      <c r="U81" s="3">
        <f t="shared" si="4"/>
        <v>143143</v>
      </c>
      <c r="V81" s="36">
        <f t="shared" si="3"/>
        <v>8.4561649136176614E-2</v>
      </c>
    </row>
    <row r="82" spans="1:22" x14ac:dyDescent="0.3">
      <c r="A82" s="2" t="str">
        <f>[1]Viajeros!A78</f>
        <v>2010</v>
      </c>
      <c r="B82" s="2" t="str">
        <f>[1]Viajeros!B78</f>
        <v>11</v>
      </c>
      <c r="C82" s="3">
        <f>[1]Pernoctaciones!C78</f>
        <v>935305</v>
      </c>
      <c r="D82" s="3">
        <f>[1]Pernoctaciones!D78</f>
        <v>299953</v>
      </c>
      <c r="E82" s="3">
        <f>[1]Pernoctaciones!E78</f>
        <v>635352</v>
      </c>
      <c r="F82" s="3">
        <f>[1]Pernoctaciones!F78</f>
        <v>236056</v>
      </c>
      <c r="G82" s="3">
        <f>[1]Pernoctaciones!G78</f>
        <v>18034</v>
      </c>
      <c r="H82" s="3">
        <f>[1]Pernoctaciones!H78</f>
        <v>114202</v>
      </c>
      <c r="I82" s="3">
        <f>[1]Pernoctaciones!I78</f>
        <v>12033</v>
      </c>
      <c r="J82" s="3">
        <f>[1]Pernoctaciones!J78</f>
        <v>21862</v>
      </c>
      <c r="K82" s="3">
        <f>[1]Pernoctaciones!K78</f>
        <v>14577</v>
      </c>
      <c r="L82" s="3">
        <f>[1]Pernoctaciones!L78</f>
        <v>14605</v>
      </c>
      <c r="M82" s="3">
        <f>[1]Pernoctaciones!M78</f>
        <v>27002</v>
      </c>
      <c r="N82" s="3">
        <f>[1]Pernoctaciones!N78</f>
        <v>3204</v>
      </c>
      <c r="O82" s="3">
        <f>[1]Pernoctaciones!O78</f>
        <v>30844</v>
      </c>
      <c r="P82" s="3">
        <f>[1]Pernoctaciones!P78</f>
        <v>15246</v>
      </c>
      <c r="Q82" s="3">
        <f>[1]Pernoctaciones!Q78</f>
        <v>7466</v>
      </c>
      <c r="R82" s="3">
        <f>[1]Pernoctaciones!R78</f>
        <v>36802</v>
      </c>
      <c r="S82" s="3">
        <f>[1]Pernoctaciones!S78</f>
        <v>3096</v>
      </c>
      <c r="T82" s="3">
        <f>[1]Pernoctaciones!T78</f>
        <v>4366</v>
      </c>
      <c r="U82" s="3">
        <f t="shared" si="4"/>
        <v>75957</v>
      </c>
      <c r="V82" s="36">
        <f t="shared" si="3"/>
        <v>8.1210941885267368E-2</v>
      </c>
    </row>
    <row r="83" spans="1:22" x14ac:dyDescent="0.3">
      <c r="A83" s="2" t="str">
        <f>[1]Viajeros!A79</f>
        <v>2010</v>
      </c>
      <c r="B83" s="2" t="str">
        <f>[1]Viajeros!B79</f>
        <v>12</v>
      </c>
      <c r="C83" s="3">
        <f>[1]Pernoctaciones!C79</f>
        <v>718605</v>
      </c>
      <c r="D83" s="3">
        <f>[1]Pernoctaciones!D79</f>
        <v>281341</v>
      </c>
      <c r="E83" s="3">
        <f>[1]Pernoctaciones!E79</f>
        <v>437264</v>
      </c>
      <c r="F83" s="3">
        <f>[1]Pernoctaciones!F79</f>
        <v>181093</v>
      </c>
      <c r="G83" s="3">
        <f>[1]Pernoctaciones!G79</f>
        <v>13318</v>
      </c>
      <c r="H83" s="3">
        <f>[1]Pernoctaciones!H79</f>
        <v>85876</v>
      </c>
      <c r="I83" s="3">
        <f>[1]Pernoctaciones!I79</f>
        <v>4856</v>
      </c>
      <c r="J83" s="3">
        <f>[1]Pernoctaciones!J79</f>
        <v>8158</v>
      </c>
      <c r="K83" s="3">
        <f>[1]Pernoctaciones!K79</f>
        <v>4827</v>
      </c>
      <c r="L83" s="3">
        <f>[1]Pernoctaciones!L79</f>
        <v>6749</v>
      </c>
      <c r="M83" s="3">
        <f>[1]Pernoctaciones!M79</f>
        <v>11223</v>
      </c>
      <c r="N83" s="3">
        <f>[1]Pernoctaciones!N79</f>
        <v>2096</v>
      </c>
      <c r="O83" s="3">
        <f>[1]Pernoctaciones!O79</f>
        <v>19212</v>
      </c>
      <c r="P83" s="3">
        <f>[1]Pernoctaciones!P79</f>
        <v>10629</v>
      </c>
      <c r="Q83" s="3">
        <f>[1]Pernoctaciones!Q79</f>
        <v>9317</v>
      </c>
      <c r="R83" s="3">
        <f>[1]Pernoctaciones!R79</f>
        <v>24291</v>
      </c>
      <c r="S83" s="3">
        <f>[1]Pernoctaciones!S79</f>
        <v>860</v>
      </c>
      <c r="T83" s="3">
        <f>[1]Pernoctaciones!T79</f>
        <v>3529</v>
      </c>
      <c r="U83" s="3">
        <f t="shared" si="4"/>
        <v>51230</v>
      </c>
      <c r="V83" s="36">
        <f t="shared" si="3"/>
        <v>7.1290903904091957E-2</v>
      </c>
    </row>
    <row r="84" spans="1:22" x14ac:dyDescent="0.3">
      <c r="A84" s="2" t="str">
        <f>[1]Viajeros!A80</f>
        <v>2011</v>
      </c>
      <c r="B84" s="2" t="str">
        <f>[1]Viajeros!B80</f>
        <v>1</v>
      </c>
      <c r="C84" s="3">
        <f>[1]Pernoctaciones!C80</f>
        <v>709087</v>
      </c>
      <c r="D84" s="3">
        <f>[1]Pernoctaciones!D80</f>
        <v>232392</v>
      </c>
      <c r="E84" s="3">
        <f>[1]Pernoctaciones!E80</f>
        <v>476695</v>
      </c>
      <c r="F84" s="3">
        <f>[1]Pernoctaciones!F80</f>
        <v>178366</v>
      </c>
      <c r="G84" s="3">
        <f>[1]Pernoctaciones!G80</f>
        <v>11648</v>
      </c>
      <c r="H84" s="3">
        <f>[1]Pernoctaciones!H80</f>
        <v>78940</v>
      </c>
      <c r="I84" s="3">
        <f>[1]Pernoctaciones!I80</f>
        <v>18746</v>
      </c>
      <c r="J84" s="3">
        <f>[1]Pernoctaciones!J80</f>
        <v>8493</v>
      </c>
      <c r="K84" s="3">
        <f>[1]Pernoctaciones!K80</f>
        <v>9222</v>
      </c>
      <c r="L84" s="3">
        <f>[1]Pernoctaciones!L80</f>
        <v>9906</v>
      </c>
      <c r="M84" s="3">
        <f>[1]Pernoctaciones!M80</f>
        <v>14643</v>
      </c>
      <c r="N84" s="3">
        <f>[1]Pernoctaciones!N80</f>
        <v>2485</v>
      </c>
      <c r="O84" s="3">
        <f>[1]Pernoctaciones!O80</f>
        <v>31704</v>
      </c>
      <c r="P84" s="3">
        <f>[1]Pernoctaciones!P80</f>
        <v>8324</v>
      </c>
      <c r="Q84" s="3">
        <f>[1]Pernoctaciones!Q80</f>
        <v>10551</v>
      </c>
      <c r="R84" s="3">
        <f>[1]Pernoctaciones!R80</f>
        <v>30352</v>
      </c>
      <c r="S84" s="3">
        <f>[1]Pernoctaciones!S80</f>
        <v>1268</v>
      </c>
      <c r="T84" s="3">
        <f>[1]Pernoctaciones!T80</f>
        <v>2436</v>
      </c>
      <c r="U84" s="3">
        <f t="shared" si="4"/>
        <v>59611</v>
      </c>
      <c r="V84" s="36">
        <f t="shared" si="3"/>
        <v>8.4067258319500987E-2</v>
      </c>
    </row>
    <row r="85" spans="1:22" x14ac:dyDescent="0.3">
      <c r="A85" s="2" t="str">
        <f>[1]Viajeros!A81</f>
        <v>2011</v>
      </c>
      <c r="B85" s="2" t="str">
        <f>[1]Viajeros!B81</f>
        <v>2</v>
      </c>
      <c r="C85" s="3">
        <f>[1]Pernoctaciones!C81</f>
        <v>941887</v>
      </c>
      <c r="D85" s="3">
        <f>[1]Pernoctaciones!D81</f>
        <v>354229</v>
      </c>
      <c r="E85" s="3">
        <f>[1]Pernoctaciones!E81</f>
        <v>587658</v>
      </c>
      <c r="F85" s="3">
        <f>[1]Pernoctaciones!F81</f>
        <v>215016</v>
      </c>
      <c r="G85" s="3">
        <f>[1]Pernoctaciones!G81</f>
        <v>27513</v>
      </c>
      <c r="H85" s="3">
        <f>[1]Pernoctaciones!H81</f>
        <v>92463</v>
      </c>
      <c r="I85" s="3">
        <f>[1]Pernoctaciones!I81</f>
        <v>21533</v>
      </c>
      <c r="J85" s="3">
        <f>[1]Pernoctaciones!J81</f>
        <v>12823</v>
      </c>
      <c r="K85" s="3">
        <f>[1]Pernoctaciones!K81</f>
        <v>10257</v>
      </c>
      <c r="L85" s="3">
        <f>[1]Pernoctaciones!L81</f>
        <v>10935</v>
      </c>
      <c r="M85" s="3">
        <f>[1]Pernoctaciones!M81</f>
        <v>15656</v>
      </c>
      <c r="N85" s="3">
        <f>[1]Pernoctaciones!N81</f>
        <v>4009</v>
      </c>
      <c r="O85" s="3">
        <f>[1]Pernoctaciones!O81</f>
        <v>35216</v>
      </c>
      <c r="P85" s="3">
        <f>[1]Pernoctaciones!P81</f>
        <v>14760</v>
      </c>
      <c r="Q85" s="3">
        <f>[1]Pernoctaciones!Q81</f>
        <v>10244</v>
      </c>
      <c r="R85" s="3">
        <f>[1]Pernoctaciones!R81</f>
        <v>39080</v>
      </c>
      <c r="S85" s="3">
        <f>[1]Pernoctaciones!S81</f>
        <v>1819</v>
      </c>
      <c r="T85" s="3">
        <f>[1]Pernoctaciones!T81</f>
        <v>2330</v>
      </c>
      <c r="U85" s="3">
        <f t="shared" si="4"/>
        <v>74004</v>
      </c>
      <c r="V85" s="36">
        <f t="shared" si="3"/>
        <v>7.8569934609990372E-2</v>
      </c>
    </row>
    <row r="86" spans="1:22" x14ac:dyDescent="0.3">
      <c r="A86" s="2" t="str">
        <f>[1]Viajeros!A82</f>
        <v>2011</v>
      </c>
      <c r="B86" s="2" t="str">
        <f>[1]Viajeros!B82</f>
        <v>3</v>
      </c>
      <c r="C86" s="3">
        <f>[1]Pernoctaciones!C82</f>
        <v>1277526</v>
      </c>
      <c r="D86" s="3">
        <f>[1]Pernoctaciones!D82</f>
        <v>370423</v>
      </c>
      <c r="E86" s="3">
        <f>[1]Pernoctaciones!E82</f>
        <v>907103</v>
      </c>
      <c r="F86" s="3">
        <f>[1]Pernoctaciones!F82</f>
        <v>289107</v>
      </c>
      <c r="G86" s="3">
        <f>[1]Pernoctaciones!G82</f>
        <v>34427</v>
      </c>
      <c r="H86" s="3">
        <f>[1]Pernoctaciones!H82</f>
        <v>169104</v>
      </c>
      <c r="I86" s="3">
        <f>[1]Pernoctaciones!I82</f>
        <v>25690</v>
      </c>
      <c r="J86" s="3">
        <f>[1]Pernoctaciones!J82</f>
        <v>23524</v>
      </c>
      <c r="K86" s="3">
        <f>[1]Pernoctaciones!K82</f>
        <v>14724</v>
      </c>
      <c r="L86" s="3">
        <f>[1]Pernoctaciones!L82</f>
        <v>16214</v>
      </c>
      <c r="M86" s="3">
        <f>[1]Pernoctaciones!M82</f>
        <v>33717</v>
      </c>
      <c r="N86" s="3">
        <f>[1]Pernoctaciones!N82</f>
        <v>5682</v>
      </c>
      <c r="O86" s="3">
        <f>[1]Pernoctaciones!O82</f>
        <v>41668</v>
      </c>
      <c r="P86" s="3">
        <f>[1]Pernoctaciones!P82</f>
        <v>27316</v>
      </c>
      <c r="Q86" s="3">
        <f>[1]Pernoctaciones!Q82</f>
        <v>22126</v>
      </c>
      <c r="R86" s="3">
        <f>[1]Pernoctaciones!R82</f>
        <v>59891</v>
      </c>
      <c r="S86" s="3">
        <f>[1]Pernoctaciones!S82</f>
        <v>13123</v>
      </c>
      <c r="T86" s="3">
        <f>[1]Pernoctaciones!T82</f>
        <v>5972</v>
      </c>
      <c r="U86" s="3">
        <f t="shared" si="4"/>
        <v>124818</v>
      </c>
      <c r="V86" s="36">
        <f t="shared" si="3"/>
        <v>9.7702903893932491E-2</v>
      </c>
    </row>
    <row r="87" spans="1:22" x14ac:dyDescent="0.3">
      <c r="A87" s="2" t="str">
        <f>[1]Viajeros!A83</f>
        <v>2011</v>
      </c>
      <c r="B87" s="2" t="str">
        <f>[1]Viajeros!B83</f>
        <v>4</v>
      </c>
      <c r="C87" s="3">
        <f>[1]Pernoctaciones!C83</f>
        <v>1787503</v>
      </c>
      <c r="D87" s="3">
        <f>[1]Pernoctaciones!D83</f>
        <v>588959</v>
      </c>
      <c r="E87" s="3">
        <f>[1]Pernoctaciones!E83</f>
        <v>1198544</v>
      </c>
      <c r="F87" s="3">
        <f>[1]Pernoctaciones!F83</f>
        <v>411371</v>
      </c>
      <c r="G87" s="3">
        <f>[1]Pernoctaciones!G83</f>
        <v>76894</v>
      </c>
      <c r="H87" s="3">
        <f>[1]Pernoctaciones!H83</f>
        <v>150325</v>
      </c>
      <c r="I87" s="3">
        <f>[1]Pernoctaciones!I83</f>
        <v>35027</v>
      </c>
      <c r="J87" s="3">
        <f>[1]Pernoctaciones!J83</f>
        <v>31064</v>
      </c>
      <c r="K87" s="3">
        <f>[1]Pernoctaciones!K83</f>
        <v>15526</v>
      </c>
      <c r="L87" s="3">
        <f>[1]Pernoctaciones!L83</f>
        <v>17719</v>
      </c>
      <c r="M87" s="3">
        <f>[1]Pernoctaciones!M83</f>
        <v>54386</v>
      </c>
      <c r="N87" s="3">
        <f>[1]Pernoctaciones!N83</f>
        <v>7616</v>
      </c>
      <c r="O87" s="3">
        <f>[1]Pernoctaciones!O83</f>
        <v>47777</v>
      </c>
      <c r="P87" s="3">
        <f>[1]Pernoctaciones!P83</f>
        <v>37364</v>
      </c>
      <c r="Q87" s="3">
        <f>[1]Pernoctaciones!Q83</f>
        <v>44116</v>
      </c>
      <c r="R87" s="3">
        <f>[1]Pernoctaciones!R83</f>
        <v>74758</v>
      </c>
      <c r="S87" s="3">
        <f>[1]Pernoctaciones!S83</f>
        <v>24042</v>
      </c>
      <c r="T87" s="3">
        <f>[1]Pernoctaciones!T83</f>
        <v>15675</v>
      </c>
      <c r="U87" s="3">
        <f t="shared" si="4"/>
        <v>154884</v>
      </c>
      <c r="V87" s="36">
        <f t="shared" si="3"/>
        <v>8.6648246184761649E-2</v>
      </c>
    </row>
    <row r="88" spans="1:22" x14ac:dyDescent="0.3">
      <c r="A88" s="2" t="str">
        <f>[1]Viajeros!A84</f>
        <v>2011</v>
      </c>
      <c r="B88" s="2" t="str">
        <f>[1]Viajeros!B84</f>
        <v>5</v>
      </c>
      <c r="C88" s="3">
        <f>[1]Pernoctaciones!C84</f>
        <v>1780075</v>
      </c>
      <c r="D88" s="3">
        <f>[1]Pernoctaciones!D84</f>
        <v>420269</v>
      </c>
      <c r="E88" s="3">
        <f>[1]Pernoctaciones!E84</f>
        <v>1359806</v>
      </c>
      <c r="F88" s="3">
        <f>[1]Pernoctaciones!F84</f>
        <v>491674</v>
      </c>
      <c r="G88" s="3">
        <f>[1]Pernoctaciones!G84</f>
        <v>100527</v>
      </c>
      <c r="H88" s="3">
        <f>[1]Pernoctaciones!H84</f>
        <v>156512</v>
      </c>
      <c r="I88" s="3">
        <f>[1]Pernoctaciones!I84</f>
        <v>35805</v>
      </c>
      <c r="J88" s="3">
        <f>[1]Pernoctaciones!J84</f>
        <v>23048</v>
      </c>
      <c r="K88" s="3">
        <f>[1]Pernoctaciones!K84</f>
        <v>15598</v>
      </c>
      <c r="L88" s="3">
        <f>[1]Pernoctaciones!L84</f>
        <v>18782</v>
      </c>
      <c r="M88" s="3">
        <f>[1]Pernoctaciones!M84</f>
        <v>67843</v>
      </c>
      <c r="N88" s="3">
        <f>[1]Pernoctaciones!N84</f>
        <v>13582</v>
      </c>
      <c r="O88" s="3">
        <f>[1]Pernoctaciones!O84</f>
        <v>55323</v>
      </c>
      <c r="P88" s="3">
        <f>[1]Pernoctaciones!P84</f>
        <v>37329</v>
      </c>
      <c r="Q88" s="3">
        <f>[1]Pernoctaciones!Q84</f>
        <v>37888</v>
      </c>
      <c r="R88" s="3">
        <f>[1]Pernoctaciones!R84</f>
        <v>112920</v>
      </c>
      <c r="S88" s="3">
        <f>[1]Pernoctaciones!S84</f>
        <v>19320</v>
      </c>
      <c r="T88" s="3">
        <f>[1]Pernoctaciones!T84</f>
        <v>8302</v>
      </c>
      <c r="U88" s="3">
        <f t="shared" si="4"/>
        <v>165353</v>
      </c>
      <c r="V88" s="36">
        <f t="shared" si="3"/>
        <v>9.2891029872336842E-2</v>
      </c>
    </row>
    <row r="89" spans="1:22" x14ac:dyDescent="0.3">
      <c r="A89" s="2" t="str">
        <f>[1]Viajeros!A85</f>
        <v>2011</v>
      </c>
      <c r="B89" s="2" t="str">
        <f>[1]Viajeros!B85</f>
        <v>6</v>
      </c>
      <c r="C89" s="3">
        <f>[1]Pernoctaciones!C85</f>
        <v>2088647</v>
      </c>
      <c r="D89" s="3">
        <f>[1]Pernoctaciones!D85</f>
        <v>682565</v>
      </c>
      <c r="E89" s="3">
        <f>[1]Pernoctaciones!E85</f>
        <v>1406082</v>
      </c>
      <c r="F89" s="3">
        <f>[1]Pernoctaciones!F85</f>
        <v>528593</v>
      </c>
      <c r="G89" s="3">
        <f>[1]Pernoctaciones!G85</f>
        <v>74119</v>
      </c>
      <c r="H89" s="3">
        <f>[1]Pernoctaciones!H85</f>
        <v>146765</v>
      </c>
      <c r="I89" s="3">
        <f>[1]Pernoctaciones!I85</f>
        <v>34950</v>
      </c>
      <c r="J89" s="3">
        <f>[1]Pernoctaciones!J85</f>
        <v>25528</v>
      </c>
      <c r="K89" s="3">
        <f>[1]Pernoctaciones!K85</f>
        <v>17980</v>
      </c>
      <c r="L89" s="3">
        <f>[1]Pernoctaciones!L85</f>
        <v>17067</v>
      </c>
      <c r="M89" s="3">
        <f>[1]Pernoctaciones!M85</f>
        <v>78014</v>
      </c>
      <c r="N89" s="3">
        <f>[1]Pernoctaciones!N85</f>
        <v>10715</v>
      </c>
      <c r="O89" s="3">
        <f>[1]Pernoctaciones!O85</f>
        <v>51428</v>
      </c>
      <c r="P89" s="3">
        <f>[1]Pernoctaciones!P85</f>
        <v>36133</v>
      </c>
      <c r="Q89" s="3">
        <f>[1]Pernoctaciones!Q85</f>
        <v>32500</v>
      </c>
      <c r="R89" s="3">
        <f>[1]Pernoctaciones!R85</f>
        <v>115410</v>
      </c>
      <c r="S89" s="3">
        <f>[1]Pernoctaciones!S85</f>
        <v>22575</v>
      </c>
      <c r="T89" s="3">
        <f>[1]Pernoctaciones!T85</f>
        <v>12947</v>
      </c>
      <c r="U89" s="3">
        <f t="shared" si="4"/>
        <v>201358</v>
      </c>
      <c r="V89" s="36">
        <f t="shared" si="3"/>
        <v>9.6405950838030552E-2</v>
      </c>
    </row>
    <row r="90" spans="1:22" x14ac:dyDescent="0.3">
      <c r="A90" s="2" t="str">
        <f>[1]Viajeros!A86</f>
        <v>2011</v>
      </c>
      <c r="B90" s="2" t="str">
        <f>[1]Viajeros!B86</f>
        <v>7</v>
      </c>
      <c r="C90" s="3">
        <f>[1]Pernoctaciones!C86</f>
        <v>2682931</v>
      </c>
      <c r="D90" s="3">
        <f>[1]Pernoctaciones!D86</f>
        <v>1068313</v>
      </c>
      <c r="E90" s="3">
        <f>[1]Pernoctaciones!E86</f>
        <v>1614618</v>
      </c>
      <c r="F90" s="3">
        <f>[1]Pernoctaciones!F86</f>
        <v>508695</v>
      </c>
      <c r="G90" s="3">
        <f>[1]Pernoctaciones!G86</f>
        <v>119538</v>
      </c>
      <c r="H90" s="3">
        <f>[1]Pernoctaciones!H86</f>
        <v>137947</v>
      </c>
      <c r="I90" s="3">
        <f>[1]Pernoctaciones!I86</f>
        <v>47396</v>
      </c>
      <c r="J90" s="3">
        <f>[1]Pernoctaciones!J86</f>
        <v>22574</v>
      </c>
      <c r="K90" s="3">
        <f>[1]Pernoctaciones!K86</f>
        <v>34854</v>
      </c>
      <c r="L90" s="3">
        <f>[1]Pernoctaciones!L86</f>
        <v>23103</v>
      </c>
      <c r="M90" s="3">
        <f>[1]Pernoctaciones!M86</f>
        <v>72058</v>
      </c>
      <c r="N90" s="3">
        <f>[1]Pernoctaciones!N86</f>
        <v>9739</v>
      </c>
      <c r="O90" s="3">
        <f>[1]Pernoctaciones!O86</f>
        <v>73196</v>
      </c>
      <c r="P90" s="3">
        <f>[1]Pernoctaciones!P86</f>
        <v>37142</v>
      </c>
      <c r="Q90" s="3">
        <f>[1]Pernoctaciones!Q86</f>
        <v>41826</v>
      </c>
      <c r="R90" s="3">
        <f>[1]Pernoctaciones!R86</f>
        <v>138884</v>
      </c>
      <c r="S90" s="3">
        <f>[1]Pernoctaciones!S86</f>
        <v>25974</v>
      </c>
      <c r="T90" s="3">
        <f>[1]Pernoctaciones!T86</f>
        <v>18996</v>
      </c>
      <c r="U90" s="3">
        <f t="shared" si="4"/>
        <v>302696</v>
      </c>
      <c r="V90" s="36">
        <f t="shared" si="3"/>
        <v>0.11282287915716058</v>
      </c>
    </row>
    <row r="91" spans="1:22" x14ac:dyDescent="0.3">
      <c r="A91" s="2" t="str">
        <f>[1]Viajeros!A87</f>
        <v>2011</v>
      </c>
      <c r="B91" s="2" t="str">
        <f>[1]Viajeros!B87</f>
        <v>8</v>
      </c>
      <c r="C91" s="3">
        <f>[1]Pernoctaciones!C87</f>
        <v>2919902</v>
      </c>
      <c r="D91" s="3">
        <f>[1]Pernoctaciones!D87</f>
        <v>1440346</v>
      </c>
      <c r="E91" s="3">
        <f>[1]Pernoctaciones!E87</f>
        <v>1479556</v>
      </c>
      <c r="F91" s="3">
        <f>[1]Pernoctaciones!F87</f>
        <v>462383</v>
      </c>
      <c r="G91" s="3">
        <f>[1]Pernoctaciones!G87</f>
        <v>149850</v>
      </c>
      <c r="H91" s="3">
        <f>[1]Pernoctaciones!H87</f>
        <v>136901</v>
      </c>
      <c r="I91" s="3">
        <f>[1]Pernoctaciones!I87</f>
        <v>40469</v>
      </c>
      <c r="J91" s="3">
        <f>[1]Pernoctaciones!J87</f>
        <v>17203</v>
      </c>
      <c r="K91" s="3">
        <f>[1]Pernoctaciones!K87</f>
        <v>13691</v>
      </c>
      <c r="L91" s="3">
        <f>[1]Pernoctaciones!L87</f>
        <v>15152</v>
      </c>
      <c r="M91" s="3">
        <f>[1]Pernoctaciones!M87</f>
        <v>57165</v>
      </c>
      <c r="N91" s="3">
        <f>[1]Pernoctaciones!N87</f>
        <v>10654</v>
      </c>
      <c r="O91" s="3">
        <f>[1]Pernoctaciones!O87</f>
        <v>49201</v>
      </c>
      <c r="P91" s="3">
        <f>[1]Pernoctaciones!P87</f>
        <v>23195</v>
      </c>
      <c r="Q91" s="3">
        <f>[1]Pernoctaciones!Q87</f>
        <v>100384</v>
      </c>
      <c r="R91" s="3">
        <f>[1]Pernoctaciones!R87</f>
        <v>129655</v>
      </c>
      <c r="S91" s="3">
        <f>[1]Pernoctaciones!S87</f>
        <v>22845</v>
      </c>
      <c r="T91" s="3">
        <f>[1]Pernoctaciones!T87</f>
        <v>30877</v>
      </c>
      <c r="U91" s="3">
        <f t="shared" si="4"/>
        <v>219931</v>
      </c>
      <c r="V91" s="36">
        <f t="shared" si="3"/>
        <v>7.5321363525214208E-2</v>
      </c>
    </row>
    <row r="92" spans="1:22" x14ac:dyDescent="0.3">
      <c r="A92" s="2" t="str">
        <f>[1]Viajeros!A88</f>
        <v>2011</v>
      </c>
      <c r="B92" s="2" t="str">
        <f>[1]Viajeros!B88</f>
        <v>9</v>
      </c>
      <c r="C92" s="3">
        <f>[1]Pernoctaciones!C88</f>
        <v>2244786</v>
      </c>
      <c r="D92" s="3">
        <f>[1]Pernoctaciones!D88</f>
        <v>656964</v>
      </c>
      <c r="E92" s="3">
        <f>[1]Pernoctaciones!E88</f>
        <v>1587822</v>
      </c>
      <c r="F92" s="3">
        <f>[1]Pernoctaciones!F88</f>
        <v>576437</v>
      </c>
      <c r="G92" s="3">
        <f>[1]Pernoctaciones!G88</f>
        <v>84786</v>
      </c>
      <c r="H92" s="3">
        <f>[1]Pernoctaciones!H88</f>
        <v>200859</v>
      </c>
      <c r="I92" s="3">
        <f>[1]Pernoctaciones!I88</f>
        <v>38830</v>
      </c>
      <c r="J92" s="3">
        <f>[1]Pernoctaciones!J88</f>
        <v>24058</v>
      </c>
      <c r="K92" s="3">
        <f>[1]Pernoctaciones!K88</f>
        <v>24474</v>
      </c>
      <c r="L92" s="3">
        <f>[1]Pernoctaciones!L88</f>
        <v>20257</v>
      </c>
      <c r="M92" s="3">
        <f>[1]Pernoctaciones!M88</f>
        <v>80774</v>
      </c>
      <c r="N92" s="3">
        <f>[1]Pernoctaciones!N88</f>
        <v>10608</v>
      </c>
      <c r="O92" s="3">
        <f>[1]Pernoctaciones!O88</f>
        <v>58780</v>
      </c>
      <c r="P92" s="3">
        <f>[1]Pernoctaciones!P88</f>
        <v>34055</v>
      </c>
      <c r="Q92" s="3">
        <f>[1]Pernoctaciones!Q88</f>
        <v>37141</v>
      </c>
      <c r="R92" s="3">
        <f>[1]Pernoctaciones!R88</f>
        <v>133045</v>
      </c>
      <c r="S92" s="3">
        <f>[1]Pernoctaciones!S88</f>
        <v>22860</v>
      </c>
      <c r="T92" s="3">
        <f>[1]Pernoctaciones!T88</f>
        <v>19444</v>
      </c>
      <c r="U92" s="3">
        <f t="shared" si="4"/>
        <v>221414</v>
      </c>
      <c r="V92" s="36">
        <f t="shared" si="3"/>
        <v>9.8634791913349423E-2</v>
      </c>
    </row>
    <row r="93" spans="1:22" x14ac:dyDescent="0.3">
      <c r="A93" s="2" t="str">
        <f>[1]Viajeros!A89</f>
        <v>2011</v>
      </c>
      <c r="B93" s="2" t="str">
        <f>[1]Viajeros!B89</f>
        <v>10</v>
      </c>
      <c r="C93" s="3">
        <f>[1]Pernoctaciones!C89</f>
        <v>1742055</v>
      </c>
      <c r="D93" s="3">
        <f>[1]Pernoctaciones!D89</f>
        <v>363360</v>
      </c>
      <c r="E93" s="3">
        <f>[1]Pernoctaciones!E89</f>
        <v>1378695</v>
      </c>
      <c r="F93" s="3">
        <f>[1]Pernoctaciones!F89</f>
        <v>503542</v>
      </c>
      <c r="G93" s="3">
        <f>[1]Pernoctaciones!G89</f>
        <v>81237</v>
      </c>
      <c r="H93" s="3">
        <f>[1]Pernoctaciones!H89</f>
        <v>214389</v>
      </c>
      <c r="I93" s="3">
        <f>[1]Pernoctaciones!I89</f>
        <v>31687</v>
      </c>
      <c r="J93" s="3">
        <f>[1]Pernoctaciones!J89</f>
        <v>31818</v>
      </c>
      <c r="K93" s="3">
        <f>[1]Pernoctaciones!K89</f>
        <v>28836</v>
      </c>
      <c r="L93" s="3">
        <f>[1]Pernoctaciones!L89</f>
        <v>20047</v>
      </c>
      <c r="M93" s="3">
        <f>[1]Pernoctaciones!M89</f>
        <v>63941</v>
      </c>
      <c r="N93" s="3">
        <f>[1]Pernoctaciones!N89</f>
        <v>8768</v>
      </c>
      <c r="O93" s="3">
        <f>[1]Pernoctaciones!O89</f>
        <v>42665</v>
      </c>
      <c r="P93" s="3">
        <f>[1]Pernoctaciones!P89</f>
        <v>30189</v>
      </c>
      <c r="Q93" s="3">
        <f>[1]Pernoctaciones!Q89</f>
        <v>31212</v>
      </c>
      <c r="R93" s="3">
        <f>[1]Pernoctaciones!R89</f>
        <v>107699</v>
      </c>
      <c r="S93" s="3">
        <f>[1]Pernoctaciones!S89</f>
        <v>17527</v>
      </c>
      <c r="T93" s="3">
        <f>[1]Pernoctaciones!T89</f>
        <v>5473</v>
      </c>
      <c r="U93" s="3">
        <f t="shared" si="4"/>
        <v>159665</v>
      </c>
      <c r="V93" s="36">
        <f t="shared" si="3"/>
        <v>9.1653248605813253E-2</v>
      </c>
    </row>
    <row r="94" spans="1:22" x14ac:dyDescent="0.3">
      <c r="A94" s="2" t="str">
        <f>[1]Viajeros!A90</f>
        <v>2011</v>
      </c>
      <c r="B94" s="2" t="str">
        <f>[1]Viajeros!B90</f>
        <v>11</v>
      </c>
      <c r="C94" s="3">
        <f>[1]Pernoctaciones!C90</f>
        <v>958684</v>
      </c>
      <c r="D94" s="3">
        <f>[1]Pernoctaciones!D90</f>
        <v>280814</v>
      </c>
      <c r="E94" s="3">
        <f>[1]Pernoctaciones!E90</f>
        <v>677870</v>
      </c>
      <c r="F94" s="3">
        <f>[1]Pernoctaciones!F90</f>
        <v>255082</v>
      </c>
      <c r="G94" s="3">
        <f>[1]Pernoctaciones!G90</f>
        <v>29155</v>
      </c>
      <c r="H94" s="3">
        <f>[1]Pernoctaciones!H90</f>
        <v>105093</v>
      </c>
      <c r="I94" s="3">
        <f>[1]Pernoctaciones!I90</f>
        <v>16975</v>
      </c>
      <c r="J94" s="3">
        <f>[1]Pernoctaciones!J90</f>
        <v>24411</v>
      </c>
      <c r="K94" s="3">
        <f>[1]Pernoctaciones!K90</f>
        <v>19985</v>
      </c>
      <c r="L94" s="3">
        <f>[1]Pernoctaciones!L90</f>
        <v>16719</v>
      </c>
      <c r="M94" s="3">
        <f>[1]Pernoctaciones!M90</f>
        <v>19562</v>
      </c>
      <c r="N94" s="3">
        <f>[1]Pernoctaciones!N90</f>
        <v>2859</v>
      </c>
      <c r="O94" s="3">
        <f>[1]Pernoctaciones!O90</f>
        <v>41658</v>
      </c>
      <c r="P94" s="3">
        <f>[1]Pernoctaciones!P90</f>
        <v>11830</v>
      </c>
      <c r="Q94" s="3">
        <f>[1]Pernoctaciones!Q90</f>
        <v>7607</v>
      </c>
      <c r="R94" s="3">
        <f>[1]Pernoctaciones!R90</f>
        <v>45188</v>
      </c>
      <c r="S94" s="3">
        <f>[1]Pernoctaciones!S90</f>
        <v>3556</v>
      </c>
      <c r="T94" s="3">
        <f>[1]Pernoctaciones!T90</f>
        <v>2130</v>
      </c>
      <c r="U94" s="3">
        <f t="shared" si="4"/>
        <v>76060</v>
      </c>
      <c r="V94" s="36">
        <f t="shared" si="3"/>
        <v>7.9337925739868406E-2</v>
      </c>
    </row>
    <row r="95" spans="1:22" x14ac:dyDescent="0.3">
      <c r="A95" s="2" t="str">
        <f>[1]Viajeros!A91</f>
        <v>2011</v>
      </c>
      <c r="B95" s="2" t="str">
        <f>[1]Viajeros!B91</f>
        <v>12</v>
      </c>
      <c r="C95" s="3">
        <f>[1]Pernoctaciones!C91</f>
        <v>731457</v>
      </c>
      <c r="D95" s="3">
        <f>[1]Pernoctaciones!D91</f>
        <v>287187</v>
      </c>
      <c r="E95" s="3">
        <f>[1]Pernoctaciones!E91</f>
        <v>444270</v>
      </c>
      <c r="F95" s="3">
        <f>[1]Pernoctaciones!F91</f>
        <v>186736</v>
      </c>
      <c r="G95" s="3">
        <f>[1]Pernoctaciones!G91</f>
        <v>22204</v>
      </c>
      <c r="H95" s="3">
        <f>[1]Pernoctaciones!H91</f>
        <v>56588</v>
      </c>
      <c r="I95" s="3">
        <f>[1]Pernoctaciones!I91</f>
        <v>6829</v>
      </c>
      <c r="J95" s="3">
        <f>[1]Pernoctaciones!J91</f>
        <v>10820</v>
      </c>
      <c r="K95" s="3">
        <f>[1]Pernoctaciones!K91</f>
        <v>5852</v>
      </c>
      <c r="L95" s="3">
        <f>[1]Pernoctaciones!L91</f>
        <v>8328</v>
      </c>
      <c r="M95" s="3">
        <f>[1]Pernoctaciones!M91</f>
        <v>11516</v>
      </c>
      <c r="N95" s="3">
        <f>[1]Pernoctaciones!N91</f>
        <v>2084</v>
      </c>
      <c r="O95" s="3">
        <f>[1]Pernoctaciones!O91</f>
        <v>18412</v>
      </c>
      <c r="P95" s="3">
        <f>[1]Pernoctaciones!P91</f>
        <v>12042</v>
      </c>
      <c r="Q95" s="3">
        <f>[1]Pernoctaciones!Q91</f>
        <v>10749</v>
      </c>
      <c r="R95" s="3">
        <f>[1]Pernoctaciones!R91</f>
        <v>25524</v>
      </c>
      <c r="S95" s="3">
        <f>[1]Pernoctaciones!S91</f>
        <v>2396</v>
      </c>
      <c r="T95" s="3">
        <f>[1]Pernoctaciones!T91</f>
        <v>4006</v>
      </c>
      <c r="U95" s="3">
        <f t="shared" si="4"/>
        <v>60184</v>
      </c>
      <c r="V95" s="36">
        <f t="shared" si="3"/>
        <v>8.2279614522794919E-2</v>
      </c>
    </row>
    <row r="96" spans="1:22" x14ac:dyDescent="0.3">
      <c r="A96" s="2" t="str">
        <f>[1]Viajeros!A92</f>
        <v>2012</v>
      </c>
      <c r="B96" s="2" t="str">
        <f>[1]Viajeros!B92</f>
        <v>1</v>
      </c>
      <c r="C96" s="3">
        <f>[1]Pernoctaciones!C92</f>
        <v>750710</v>
      </c>
      <c r="D96" s="3">
        <f>[1]Pernoctaciones!D92</f>
        <v>239195</v>
      </c>
      <c r="E96" s="3">
        <f>[1]Pernoctaciones!E92</f>
        <v>511515</v>
      </c>
      <c r="F96" s="3">
        <f>[1]Pernoctaciones!F92</f>
        <v>180569</v>
      </c>
      <c r="G96" s="3">
        <f>[1]Pernoctaciones!G92</f>
        <v>17188</v>
      </c>
      <c r="H96" s="3">
        <f>[1]Pernoctaciones!H92</f>
        <v>64112</v>
      </c>
      <c r="I96" s="3">
        <f>[1]Pernoctaciones!I92</f>
        <v>17243</v>
      </c>
      <c r="J96" s="3">
        <f>[1]Pernoctaciones!J92</f>
        <v>8162</v>
      </c>
      <c r="K96" s="3">
        <f>[1]Pernoctaciones!K92</f>
        <v>8770</v>
      </c>
      <c r="L96" s="3">
        <f>[1]Pernoctaciones!L92</f>
        <v>14734</v>
      </c>
      <c r="M96" s="3">
        <f>[1]Pernoctaciones!M92</f>
        <v>13176</v>
      </c>
      <c r="N96" s="3">
        <f>[1]Pernoctaciones!N92</f>
        <v>1879</v>
      </c>
      <c r="O96" s="3">
        <f>[1]Pernoctaciones!O92</f>
        <v>27845</v>
      </c>
      <c r="P96" s="3">
        <f>[1]Pernoctaciones!P92</f>
        <v>18802</v>
      </c>
      <c r="Q96" s="3">
        <f>[1]Pernoctaciones!Q92</f>
        <v>16610</v>
      </c>
      <c r="R96" s="3">
        <f>[1]Pernoctaciones!R92</f>
        <v>35895</v>
      </c>
      <c r="S96" s="3">
        <f>[1]Pernoctaciones!S92</f>
        <v>1821</v>
      </c>
      <c r="T96" s="3">
        <f>[1]Pernoctaciones!T92</f>
        <v>2217</v>
      </c>
      <c r="U96" s="3">
        <f t="shared" si="4"/>
        <v>82492</v>
      </c>
      <c r="V96" s="36">
        <f t="shared" si="3"/>
        <v>0.10988530857454942</v>
      </c>
    </row>
    <row r="97" spans="1:22" x14ac:dyDescent="0.3">
      <c r="A97" s="2" t="str">
        <f>[1]Viajeros!A93</f>
        <v>2012</v>
      </c>
      <c r="B97" s="2" t="str">
        <f>[1]Viajeros!B93</f>
        <v>2</v>
      </c>
      <c r="C97" s="3">
        <f>[1]Pernoctaciones!C93</f>
        <v>966590</v>
      </c>
      <c r="D97" s="3">
        <f>[1]Pernoctaciones!D93</f>
        <v>340649</v>
      </c>
      <c r="E97" s="3">
        <f>[1]Pernoctaciones!E93</f>
        <v>625941</v>
      </c>
      <c r="F97" s="3">
        <f>[1]Pernoctaciones!F93</f>
        <v>226411</v>
      </c>
      <c r="G97" s="3">
        <f>[1]Pernoctaciones!G93</f>
        <v>26210</v>
      </c>
      <c r="H97" s="3">
        <f>[1]Pernoctaciones!H93</f>
        <v>83570</v>
      </c>
      <c r="I97" s="3">
        <f>[1]Pernoctaciones!I93</f>
        <v>23982</v>
      </c>
      <c r="J97" s="3">
        <f>[1]Pernoctaciones!J93</f>
        <v>11702</v>
      </c>
      <c r="K97" s="3">
        <f>[1]Pernoctaciones!K93</f>
        <v>16987</v>
      </c>
      <c r="L97" s="3">
        <f>[1]Pernoctaciones!L93</f>
        <v>18881</v>
      </c>
      <c r="M97" s="3">
        <f>[1]Pernoctaciones!M93</f>
        <v>15438</v>
      </c>
      <c r="N97" s="3">
        <f>[1]Pernoctaciones!N93</f>
        <v>3664</v>
      </c>
      <c r="O97" s="3">
        <f>[1]Pernoctaciones!O93</f>
        <v>35679</v>
      </c>
      <c r="P97" s="3">
        <f>[1]Pernoctaciones!P93</f>
        <v>14782</v>
      </c>
      <c r="Q97" s="3">
        <f>[1]Pernoctaciones!Q93</f>
        <v>12474</v>
      </c>
      <c r="R97" s="3">
        <f>[1]Pernoctaciones!R93</f>
        <v>49035</v>
      </c>
      <c r="S97" s="3">
        <f>[1]Pernoctaciones!S93</f>
        <v>2485</v>
      </c>
      <c r="T97" s="3">
        <f>[1]Pernoctaciones!T93</f>
        <v>2289</v>
      </c>
      <c r="U97" s="3">
        <f t="shared" si="4"/>
        <v>82352</v>
      </c>
      <c r="V97" s="36">
        <f t="shared" si="3"/>
        <v>8.5198481258858455E-2</v>
      </c>
    </row>
    <row r="98" spans="1:22" x14ac:dyDescent="0.3">
      <c r="A98" s="2" t="str">
        <f>[1]Viajeros!A94</f>
        <v>2012</v>
      </c>
      <c r="B98" s="2" t="str">
        <f>[1]Viajeros!B94</f>
        <v>3</v>
      </c>
      <c r="C98" s="3">
        <f>[1]Pernoctaciones!C94</f>
        <v>1274998</v>
      </c>
      <c r="D98" s="3">
        <f>[1]Pernoctaciones!D94</f>
        <v>351777</v>
      </c>
      <c r="E98" s="3">
        <f>[1]Pernoctaciones!E94</f>
        <v>923221</v>
      </c>
      <c r="F98" s="3">
        <f>[1]Pernoctaciones!F94</f>
        <v>316464</v>
      </c>
      <c r="G98" s="3">
        <f>[1]Pernoctaciones!G94</f>
        <v>45550</v>
      </c>
      <c r="H98" s="3">
        <f>[1]Pernoctaciones!H94</f>
        <v>163212</v>
      </c>
      <c r="I98" s="3">
        <f>[1]Pernoctaciones!I94</f>
        <v>43139</v>
      </c>
      <c r="J98" s="3">
        <f>[1]Pernoctaciones!J94</f>
        <v>20603</v>
      </c>
      <c r="K98" s="3">
        <f>[1]Pernoctaciones!K94</f>
        <v>21485</v>
      </c>
      <c r="L98" s="3">
        <f>[1]Pernoctaciones!L94</f>
        <v>20960</v>
      </c>
      <c r="M98" s="3">
        <f>[1]Pernoctaciones!M94</f>
        <v>27209</v>
      </c>
      <c r="N98" s="3">
        <f>[1]Pernoctaciones!N94</f>
        <v>5648</v>
      </c>
      <c r="O98" s="3">
        <f>[1]Pernoctaciones!O94</f>
        <v>39893</v>
      </c>
      <c r="P98" s="3">
        <f>[1]Pernoctaciones!P94</f>
        <v>24246</v>
      </c>
      <c r="Q98" s="3">
        <f>[1]Pernoctaciones!Q94</f>
        <v>14548</v>
      </c>
      <c r="R98" s="3">
        <f>[1]Pernoctaciones!R94</f>
        <v>55680</v>
      </c>
      <c r="S98" s="3">
        <f>[1]Pernoctaciones!S94</f>
        <v>2360</v>
      </c>
      <c r="T98" s="3">
        <f>[1]Pernoctaciones!T94</f>
        <v>4041</v>
      </c>
      <c r="U98" s="3">
        <f t="shared" si="4"/>
        <v>118183</v>
      </c>
      <c r="V98" s="36">
        <f t="shared" si="3"/>
        <v>9.2692694419912819E-2</v>
      </c>
    </row>
    <row r="99" spans="1:22" x14ac:dyDescent="0.3">
      <c r="A99" s="2" t="str">
        <f>[1]Viajeros!A95</f>
        <v>2012</v>
      </c>
      <c r="B99" s="2" t="str">
        <f>[1]Viajeros!B95</f>
        <v>4</v>
      </c>
      <c r="C99" s="3">
        <f>[1]Pernoctaciones!C95</f>
        <v>1736564</v>
      </c>
      <c r="D99" s="3">
        <f>[1]Pernoctaciones!D95</f>
        <v>529469</v>
      </c>
      <c r="E99" s="3">
        <f>[1]Pernoctaciones!E95</f>
        <v>1207095</v>
      </c>
      <c r="F99" s="3">
        <f>[1]Pernoctaciones!F95</f>
        <v>386359</v>
      </c>
      <c r="G99" s="3">
        <f>[1]Pernoctaciones!G95</f>
        <v>118159</v>
      </c>
      <c r="H99" s="3">
        <f>[1]Pernoctaciones!H95</f>
        <v>166012</v>
      </c>
      <c r="I99" s="3">
        <f>[1]Pernoctaciones!I95</f>
        <v>43738</v>
      </c>
      <c r="J99" s="3">
        <f>[1]Pernoctaciones!J95</f>
        <v>37012</v>
      </c>
      <c r="K99" s="3">
        <f>[1]Pernoctaciones!K95</f>
        <v>31777</v>
      </c>
      <c r="L99" s="3">
        <f>[1]Pernoctaciones!L95</f>
        <v>21190</v>
      </c>
      <c r="M99" s="3">
        <f>[1]Pernoctaciones!M95</f>
        <v>51798</v>
      </c>
      <c r="N99" s="3">
        <f>[1]Pernoctaciones!N95</f>
        <v>7715</v>
      </c>
      <c r="O99" s="3">
        <f>[1]Pernoctaciones!O95</f>
        <v>45888</v>
      </c>
      <c r="P99" s="3">
        <f>[1]Pernoctaciones!P95</f>
        <v>34280</v>
      </c>
      <c r="Q99" s="3">
        <f>[1]Pernoctaciones!Q95</f>
        <v>31003</v>
      </c>
      <c r="R99" s="3">
        <f>[1]Pernoctaciones!R95</f>
        <v>75540</v>
      </c>
      <c r="S99" s="3">
        <f>[1]Pernoctaciones!S95</f>
        <v>8862</v>
      </c>
      <c r="T99" s="3">
        <f>[1]Pernoctaciones!T95</f>
        <v>7164</v>
      </c>
      <c r="U99" s="3">
        <f t="shared" si="4"/>
        <v>140598</v>
      </c>
      <c r="V99" s="36">
        <f t="shared" si="3"/>
        <v>8.0963327582513511E-2</v>
      </c>
    </row>
    <row r="100" spans="1:22" x14ac:dyDescent="0.3">
      <c r="A100" s="2" t="str">
        <f>[1]Viajeros!A96</f>
        <v>2012</v>
      </c>
      <c r="B100" s="2" t="str">
        <f>[1]Viajeros!B96</f>
        <v>5</v>
      </c>
      <c r="C100" s="3">
        <f>[1]Pernoctaciones!C96</f>
        <v>1813372</v>
      </c>
      <c r="D100" s="3">
        <f>[1]Pernoctaciones!D96</f>
        <v>370541</v>
      </c>
      <c r="E100" s="3">
        <f>[1]Pernoctaciones!E96</f>
        <v>1442831</v>
      </c>
      <c r="F100" s="3">
        <f>[1]Pernoctaciones!F96</f>
        <v>534828</v>
      </c>
      <c r="G100" s="3">
        <f>[1]Pernoctaciones!G96</f>
        <v>130967</v>
      </c>
      <c r="H100" s="3">
        <f>[1]Pernoctaciones!H96</f>
        <v>168323</v>
      </c>
      <c r="I100" s="3">
        <f>[1]Pernoctaciones!I96</f>
        <v>38839</v>
      </c>
      <c r="J100" s="3">
        <f>[1]Pernoctaciones!J96</f>
        <v>23668</v>
      </c>
      <c r="K100" s="3">
        <f>[1]Pernoctaciones!K96</f>
        <v>19160</v>
      </c>
      <c r="L100" s="3">
        <f>[1]Pernoctaciones!L96</f>
        <v>23914</v>
      </c>
      <c r="M100" s="3">
        <f>[1]Pernoctaciones!M96</f>
        <v>76407</v>
      </c>
      <c r="N100" s="3">
        <f>[1]Pernoctaciones!N96</f>
        <v>16977</v>
      </c>
      <c r="O100" s="3">
        <f>[1]Pernoctaciones!O96</f>
        <v>65010</v>
      </c>
      <c r="P100" s="3">
        <f>[1]Pernoctaciones!P96</f>
        <v>33384</v>
      </c>
      <c r="Q100" s="3">
        <f>[1]Pernoctaciones!Q96</f>
        <v>33531</v>
      </c>
      <c r="R100" s="3">
        <f>[1]Pernoctaciones!R96</f>
        <v>105857</v>
      </c>
      <c r="S100" s="3">
        <f>[1]Pernoctaciones!S96</f>
        <v>9535</v>
      </c>
      <c r="T100" s="3">
        <f>[1]Pernoctaciones!T96</f>
        <v>3894</v>
      </c>
      <c r="U100" s="3">
        <f t="shared" si="4"/>
        <v>158537</v>
      </c>
      <c r="V100" s="36">
        <f t="shared" si="3"/>
        <v>8.7426628402776707E-2</v>
      </c>
    </row>
    <row r="101" spans="1:22" x14ac:dyDescent="0.3">
      <c r="A101" s="2" t="str">
        <f>[1]Viajeros!A97</f>
        <v>2012</v>
      </c>
      <c r="B101" s="2" t="str">
        <f>[1]Viajeros!B97</f>
        <v>6</v>
      </c>
      <c r="C101" s="3">
        <f>[1]Pernoctaciones!C97</f>
        <v>2230598</v>
      </c>
      <c r="D101" s="3">
        <f>[1]Pernoctaciones!D97</f>
        <v>623259</v>
      </c>
      <c r="E101" s="3">
        <f>[1]Pernoctaciones!E97</f>
        <v>1607339</v>
      </c>
      <c r="F101" s="3">
        <f>[1]Pernoctaciones!F97</f>
        <v>639172</v>
      </c>
      <c r="G101" s="3">
        <f>[1]Pernoctaciones!G97</f>
        <v>100026</v>
      </c>
      <c r="H101" s="3">
        <f>[1]Pernoctaciones!H97</f>
        <v>164039</v>
      </c>
      <c r="I101" s="3">
        <f>[1]Pernoctaciones!I97</f>
        <v>33952</v>
      </c>
      <c r="J101" s="3">
        <f>[1]Pernoctaciones!J97</f>
        <v>24125</v>
      </c>
      <c r="K101" s="3">
        <f>[1]Pernoctaciones!K97</f>
        <v>23289</v>
      </c>
      <c r="L101" s="3">
        <f>[1]Pernoctaciones!L97</f>
        <v>26183</v>
      </c>
      <c r="M101" s="3">
        <f>[1]Pernoctaciones!M97</f>
        <v>99077</v>
      </c>
      <c r="N101" s="3">
        <f>[1]Pernoctaciones!N97</f>
        <v>12811</v>
      </c>
      <c r="O101" s="3">
        <f>[1]Pernoctaciones!O97</f>
        <v>59030</v>
      </c>
      <c r="P101" s="3">
        <f>[1]Pernoctaciones!P97</f>
        <v>34624</v>
      </c>
      <c r="Q101" s="3">
        <f>[1]Pernoctaciones!Q97</f>
        <v>31230</v>
      </c>
      <c r="R101" s="3">
        <f>[1]Pernoctaciones!R97</f>
        <v>122002</v>
      </c>
      <c r="S101" s="3">
        <f>[1]Pernoctaciones!S97</f>
        <v>12393</v>
      </c>
      <c r="T101" s="3">
        <f>[1]Pernoctaciones!T97</f>
        <v>11110</v>
      </c>
      <c r="U101" s="3">
        <f t="shared" si="4"/>
        <v>214276</v>
      </c>
      <c r="V101" s="36">
        <f t="shared" si="3"/>
        <v>9.606213221745917E-2</v>
      </c>
    </row>
    <row r="102" spans="1:22" x14ac:dyDescent="0.3">
      <c r="A102" s="2" t="str">
        <f>[1]Viajeros!A98</f>
        <v>2012</v>
      </c>
      <c r="B102" s="2" t="str">
        <f>[1]Viajeros!B98</f>
        <v>7</v>
      </c>
      <c r="C102" s="3">
        <f>[1]Pernoctaciones!C98</f>
        <v>2759804</v>
      </c>
      <c r="D102" s="3">
        <f>[1]Pernoctaciones!D98</f>
        <v>1032943</v>
      </c>
      <c r="E102" s="3">
        <f>[1]Pernoctaciones!E98</f>
        <v>1726861</v>
      </c>
      <c r="F102" s="3">
        <f>[1]Pernoctaciones!F98</f>
        <v>600600</v>
      </c>
      <c r="G102" s="3">
        <f>[1]Pernoctaciones!G98</f>
        <v>147170</v>
      </c>
      <c r="H102" s="3">
        <f>[1]Pernoctaciones!H98</f>
        <v>131392</v>
      </c>
      <c r="I102" s="3">
        <f>[1]Pernoctaciones!I98</f>
        <v>55427</v>
      </c>
      <c r="J102" s="3">
        <f>[1]Pernoctaciones!J98</f>
        <v>24744</v>
      </c>
      <c r="K102" s="3">
        <f>[1]Pernoctaciones!K98</f>
        <v>46388</v>
      </c>
      <c r="L102" s="3">
        <f>[1]Pernoctaciones!L98</f>
        <v>27578</v>
      </c>
      <c r="M102" s="3">
        <f>[1]Pernoctaciones!M98</f>
        <v>85583</v>
      </c>
      <c r="N102" s="3">
        <f>[1]Pernoctaciones!N98</f>
        <v>13643</v>
      </c>
      <c r="O102" s="3">
        <f>[1]Pernoctaciones!O98</f>
        <v>75764</v>
      </c>
      <c r="P102" s="3">
        <f>[1]Pernoctaciones!P98</f>
        <v>29721</v>
      </c>
      <c r="Q102" s="3">
        <f>[1]Pernoctaciones!Q98</f>
        <v>36082</v>
      </c>
      <c r="R102" s="3">
        <f>[1]Pernoctaciones!R98</f>
        <v>135420</v>
      </c>
      <c r="S102" s="3">
        <f>[1]Pernoctaciones!S98</f>
        <v>15408</v>
      </c>
      <c r="T102" s="3">
        <f>[1]Pernoctaciones!T98</f>
        <v>14762</v>
      </c>
      <c r="U102" s="3">
        <f t="shared" si="4"/>
        <v>287179</v>
      </c>
      <c r="V102" s="36">
        <f t="shared" si="3"/>
        <v>0.10405775192731077</v>
      </c>
    </row>
    <row r="103" spans="1:22" x14ac:dyDescent="0.3">
      <c r="A103" s="2" t="str">
        <f>[1]Viajeros!A99</f>
        <v>2012</v>
      </c>
      <c r="B103" s="2" t="str">
        <f>[1]Viajeros!B99</f>
        <v>8</v>
      </c>
      <c r="C103" s="3">
        <f>[1]Pernoctaciones!C99</f>
        <v>3019774</v>
      </c>
      <c r="D103" s="3">
        <f>[1]Pernoctaciones!D99</f>
        <v>1355463</v>
      </c>
      <c r="E103" s="3">
        <f>[1]Pernoctaciones!E99</f>
        <v>1664311</v>
      </c>
      <c r="F103" s="3">
        <f>[1]Pernoctaciones!F99</f>
        <v>585349</v>
      </c>
      <c r="G103" s="3">
        <f>[1]Pernoctaciones!G99</f>
        <v>204635</v>
      </c>
      <c r="H103" s="3">
        <f>[1]Pernoctaciones!H99</f>
        <v>137405</v>
      </c>
      <c r="I103" s="3">
        <f>[1]Pernoctaciones!I99</f>
        <v>26847</v>
      </c>
      <c r="J103" s="3">
        <f>[1]Pernoctaciones!J99</f>
        <v>10347</v>
      </c>
      <c r="K103" s="3">
        <f>[1]Pernoctaciones!K99</f>
        <v>20145</v>
      </c>
      <c r="L103" s="3">
        <f>[1]Pernoctaciones!L99</f>
        <v>16841</v>
      </c>
      <c r="M103" s="3">
        <f>[1]Pernoctaciones!M99</f>
        <v>74816</v>
      </c>
      <c r="N103" s="3">
        <f>[1]Pernoctaciones!N99</f>
        <v>11048</v>
      </c>
      <c r="O103" s="3">
        <f>[1]Pernoctaciones!O99</f>
        <v>58544</v>
      </c>
      <c r="P103" s="3">
        <f>[1]Pernoctaciones!P99</f>
        <v>20311</v>
      </c>
      <c r="Q103" s="3">
        <f>[1]Pernoctaciones!Q99</f>
        <v>84562</v>
      </c>
      <c r="R103" s="3">
        <f>[1]Pernoctaciones!R99</f>
        <v>119586</v>
      </c>
      <c r="S103" s="3">
        <f>[1]Pernoctaciones!S99</f>
        <v>12932</v>
      </c>
      <c r="T103" s="3">
        <f>[1]Pernoctaciones!T99</f>
        <v>27519</v>
      </c>
      <c r="U103" s="3">
        <f t="shared" si="4"/>
        <v>253424</v>
      </c>
      <c r="V103" s="36">
        <f t="shared" si="3"/>
        <v>8.3921512007189947E-2</v>
      </c>
    </row>
    <row r="104" spans="1:22" x14ac:dyDescent="0.3">
      <c r="A104" s="2" t="str">
        <f>[1]Viajeros!A100</f>
        <v>2012</v>
      </c>
      <c r="B104" s="2" t="str">
        <f>[1]Viajeros!B100</f>
        <v>9</v>
      </c>
      <c r="C104" s="3">
        <f>[1]Pernoctaciones!C100</f>
        <v>2304826</v>
      </c>
      <c r="D104" s="3">
        <f>[1]Pernoctaciones!D100</f>
        <v>638127</v>
      </c>
      <c r="E104" s="3">
        <f>[1]Pernoctaciones!E100</f>
        <v>1666699</v>
      </c>
      <c r="F104" s="3">
        <f>[1]Pernoctaciones!F100</f>
        <v>658818</v>
      </c>
      <c r="G104" s="3">
        <f>[1]Pernoctaciones!G100</f>
        <v>110974</v>
      </c>
      <c r="H104" s="3">
        <f>[1]Pernoctaciones!H100</f>
        <v>190812</v>
      </c>
      <c r="I104" s="3">
        <f>[1]Pernoctaciones!I100</f>
        <v>29925</v>
      </c>
      <c r="J104" s="3">
        <f>[1]Pernoctaciones!J100</f>
        <v>18504</v>
      </c>
      <c r="K104" s="3">
        <f>[1]Pernoctaciones!K100</f>
        <v>30080</v>
      </c>
      <c r="L104" s="3">
        <f>[1]Pernoctaciones!L100</f>
        <v>21858</v>
      </c>
      <c r="M104" s="3">
        <f>[1]Pernoctaciones!M100</f>
        <v>93223</v>
      </c>
      <c r="N104" s="3">
        <f>[1]Pernoctaciones!N100</f>
        <v>8440</v>
      </c>
      <c r="O104" s="3">
        <f>[1]Pernoctaciones!O100</f>
        <v>60346</v>
      </c>
      <c r="P104" s="3">
        <f>[1]Pernoctaciones!P100</f>
        <v>33985</v>
      </c>
      <c r="Q104" s="3">
        <f>[1]Pernoctaciones!Q100</f>
        <v>31616</v>
      </c>
      <c r="R104" s="3">
        <f>[1]Pernoctaciones!R100</f>
        <v>130498</v>
      </c>
      <c r="S104" s="3">
        <f>[1]Pernoctaciones!S100</f>
        <v>15680</v>
      </c>
      <c r="T104" s="3">
        <f>[1]Pernoctaciones!T100</f>
        <v>13278</v>
      </c>
      <c r="U104" s="3">
        <f t="shared" si="4"/>
        <v>218662</v>
      </c>
      <c r="V104" s="36">
        <f t="shared" si="3"/>
        <v>9.4871369899506508E-2</v>
      </c>
    </row>
    <row r="105" spans="1:22" x14ac:dyDescent="0.3">
      <c r="A105" s="2" t="str">
        <f>[1]Viajeros!A101</f>
        <v>2012</v>
      </c>
      <c r="B105" s="2" t="str">
        <f>[1]Viajeros!B101</f>
        <v>10</v>
      </c>
      <c r="C105" s="3">
        <f>[1]Pernoctaciones!C101</f>
        <v>1855815</v>
      </c>
      <c r="D105" s="3">
        <f>[1]Pernoctaciones!D101</f>
        <v>365006</v>
      </c>
      <c r="E105" s="3">
        <f>[1]Pernoctaciones!E101</f>
        <v>1490809</v>
      </c>
      <c r="F105" s="3">
        <f>[1]Pernoctaciones!F101</f>
        <v>573984</v>
      </c>
      <c r="G105" s="3">
        <f>[1]Pernoctaciones!G101</f>
        <v>63319</v>
      </c>
      <c r="H105" s="3">
        <f>[1]Pernoctaciones!H101</f>
        <v>187243</v>
      </c>
      <c r="I105" s="3">
        <f>[1]Pernoctaciones!I101</f>
        <v>38171</v>
      </c>
      <c r="J105" s="3">
        <f>[1]Pernoctaciones!J101</f>
        <v>43163</v>
      </c>
      <c r="K105" s="3">
        <f>[1]Pernoctaciones!K101</f>
        <v>30713</v>
      </c>
      <c r="L105" s="3">
        <f>[1]Pernoctaciones!L101</f>
        <v>32059</v>
      </c>
      <c r="M105" s="3">
        <f>[1]Pernoctaciones!M101</f>
        <v>89737</v>
      </c>
      <c r="N105" s="3">
        <f>[1]Pernoctaciones!N101</f>
        <v>10938</v>
      </c>
      <c r="O105" s="3">
        <f>[1]Pernoctaciones!O101</f>
        <v>62787</v>
      </c>
      <c r="P105" s="3">
        <f>[1]Pernoctaciones!P101</f>
        <v>27798</v>
      </c>
      <c r="Q105" s="3">
        <f>[1]Pernoctaciones!Q101</f>
        <v>23253</v>
      </c>
      <c r="R105" s="3">
        <f>[1]Pernoctaciones!R101</f>
        <v>115037</v>
      </c>
      <c r="S105" s="3">
        <f>[1]Pernoctaciones!S101</f>
        <v>6380</v>
      </c>
      <c r="T105" s="3">
        <f>[1]Pernoctaciones!T101</f>
        <v>6464</v>
      </c>
      <c r="U105" s="3">
        <f t="shared" si="4"/>
        <v>179763</v>
      </c>
      <c r="V105" s="36">
        <f t="shared" si="3"/>
        <v>9.6864719813127928E-2</v>
      </c>
    </row>
    <row r="106" spans="1:22" x14ac:dyDescent="0.3">
      <c r="A106" s="2" t="str">
        <f>[1]Viajeros!A102</f>
        <v>2012</v>
      </c>
      <c r="B106" s="2" t="str">
        <f>[1]Viajeros!B102</f>
        <v>11</v>
      </c>
      <c r="C106" s="3">
        <f>[1]Pernoctaciones!C102</f>
        <v>867046</v>
      </c>
      <c r="D106" s="3">
        <f>[1]Pernoctaciones!D102</f>
        <v>230856</v>
      </c>
      <c r="E106" s="3">
        <f>[1]Pernoctaciones!E102</f>
        <v>636190</v>
      </c>
      <c r="F106" s="3">
        <f>[1]Pernoctaciones!F102</f>
        <v>251368</v>
      </c>
      <c r="G106" s="3">
        <f>[1]Pernoctaciones!G102</f>
        <v>26414</v>
      </c>
      <c r="H106" s="3">
        <f>[1]Pernoctaciones!H102</f>
        <v>86533</v>
      </c>
      <c r="I106" s="3">
        <f>[1]Pernoctaciones!I102</f>
        <v>15618</v>
      </c>
      <c r="J106" s="3">
        <f>[1]Pernoctaciones!J102</f>
        <v>16993</v>
      </c>
      <c r="K106" s="3">
        <f>[1]Pernoctaciones!K102</f>
        <v>17218</v>
      </c>
      <c r="L106" s="3">
        <f>[1]Pernoctaciones!L102</f>
        <v>24796</v>
      </c>
      <c r="M106" s="3">
        <f>[1]Pernoctaciones!M102</f>
        <v>19950</v>
      </c>
      <c r="N106" s="3">
        <f>[1]Pernoctaciones!N102</f>
        <v>4627</v>
      </c>
      <c r="O106" s="3">
        <f>[1]Pernoctaciones!O102</f>
        <v>37494</v>
      </c>
      <c r="P106" s="3">
        <f>[1]Pernoctaciones!P102</f>
        <v>12840</v>
      </c>
      <c r="Q106" s="3">
        <f>[1]Pernoctaciones!Q102</f>
        <v>8689</v>
      </c>
      <c r="R106" s="3">
        <f>[1]Pernoctaciones!R102</f>
        <v>39079</v>
      </c>
      <c r="S106" s="3">
        <f>[1]Pernoctaciones!S102</f>
        <v>1959</v>
      </c>
      <c r="T106" s="3">
        <f>[1]Pernoctaciones!T102</f>
        <v>2143</v>
      </c>
      <c r="U106" s="3">
        <f t="shared" si="4"/>
        <v>70469</v>
      </c>
      <c r="V106" s="36">
        <f t="shared" si="3"/>
        <v>8.1274811255688861E-2</v>
      </c>
    </row>
    <row r="107" spans="1:22" x14ac:dyDescent="0.3">
      <c r="A107" s="2" t="str">
        <f>[1]Viajeros!A103</f>
        <v>2012</v>
      </c>
      <c r="B107" s="2" t="str">
        <f>[1]Viajeros!B103</f>
        <v>12</v>
      </c>
      <c r="C107" s="3">
        <f>[1]Pernoctaciones!C103</f>
        <v>678264</v>
      </c>
      <c r="D107" s="3">
        <f>[1]Pernoctaciones!D103</f>
        <v>249118</v>
      </c>
      <c r="E107" s="3">
        <f>[1]Pernoctaciones!E103</f>
        <v>429146</v>
      </c>
      <c r="F107" s="3">
        <f>[1]Pernoctaciones!F103</f>
        <v>177796</v>
      </c>
      <c r="G107" s="3">
        <f>[1]Pernoctaciones!G103</f>
        <v>22040</v>
      </c>
      <c r="H107" s="3">
        <f>[1]Pernoctaciones!H103</f>
        <v>46626</v>
      </c>
      <c r="I107" s="3">
        <f>[1]Pernoctaciones!I103</f>
        <v>6259</v>
      </c>
      <c r="J107" s="3">
        <f>[1]Pernoctaciones!J103</f>
        <v>12953</v>
      </c>
      <c r="K107" s="3">
        <f>[1]Pernoctaciones!K103</f>
        <v>7808</v>
      </c>
      <c r="L107" s="3">
        <f>[1]Pernoctaciones!L103</f>
        <v>12881</v>
      </c>
      <c r="M107" s="3">
        <f>[1]Pernoctaciones!M103</f>
        <v>12714</v>
      </c>
      <c r="N107" s="3">
        <f>[1]Pernoctaciones!N103</f>
        <v>1280</v>
      </c>
      <c r="O107" s="3">
        <f>[1]Pernoctaciones!O103</f>
        <v>24572</v>
      </c>
      <c r="P107" s="3">
        <f>[1]Pernoctaciones!P103</f>
        <v>10109</v>
      </c>
      <c r="Q107" s="3">
        <f>[1]Pernoctaciones!Q103</f>
        <v>11158</v>
      </c>
      <c r="R107" s="3">
        <f>[1]Pernoctaciones!R103</f>
        <v>26331</v>
      </c>
      <c r="S107" s="3">
        <f>[1]Pernoctaciones!S103</f>
        <v>1679</v>
      </c>
      <c r="T107" s="3">
        <f>[1]Pernoctaciones!T103</f>
        <v>2119</v>
      </c>
      <c r="U107" s="3">
        <f t="shared" si="4"/>
        <v>52821</v>
      </c>
      <c r="V107" s="36">
        <f t="shared" si="3"/>
        <v>7.787675595343406E-2</v>
      </c>
    </row>
    <row r="108" spans="1:22" x14ac:dyDescent="0.3">
      <c r="A108" s="2" t="str">
        <f>[1]Viajeros!A104</f>
        <v>2013</v>
      </c>
      <c r="B108" s="2" t="str">
        <f>[1]Viajeros!B104</f>
        <v>1</v>
      </c>
      <c r="C108" s="3">
        <f>[1]Pernoctaciones!C104</f>
        <v>712611</v>
      </c>
      <c r="D108" s="3">
        <f>[1]Pernoctaciones!D104</f>
        <v>212070</v>
      </c>
      <c r="E108" s="3">
        <f>[1]Pernoctaciones!E104</f>
        <v>500541</v>
      </c>
      <c r="F108" s="3">
        <f>[1]Pernoctaciones!F104</f>
        <v>186877</v>
      </c>
      <c r="G108" s="3">
        <f>[1]Pernoctaciones!G104</f>
        <v>17931</v>
      </c>
      <c r="H108" s="3">
        <f>[1]Pernoctaciones!H104</f>
        <v>56495</v>
      </c>
      <c r="I108" s="3">
        <f>[1]Pernoctaciones!I104</f>
        <v>11806</v>
      </c>
      <c r="J108" s="3">
        <f>[1]Pernoctaciones!J104</f>
        <v>10663</v>
      </c>
      <c r="K108" s="3">
        <f>[1]Pernoctaciones!K104</f>
        <v>10304</v>
      </c>
      <c r="L108" s="3">
        <f>[1]Pernoctaciones!L104</f>
        <v>15042</v>
      </c>
      <c r="M108" s="3">
        <f>[1]Pernoctaciones!M104</f>
        <v>10765</v>
      </c>
      <c r="N108" s="3">
        <f>[1]Pernoctaciones!N104</f>
        <v>1919</v>
      </c>
      <c r="O108" s="3">
        <f>[1]Pernoctaciones!O104</f>
        <v>34786</v>
      </c>
      <c r="P108" s="3">
        <f>[1]Pernoctaciones!P104</f>
        <v>13931</v>
      </c>
      <c r="Q108" s="3">
        <f>[1]Pernoctaciones!Q104</f>
        <v>12606</v>
      </c>
      <c r="R108" s="3">
        <f>[1]Pernoctaciones!R104</f>
        <v>36510</v>
      </c>
      <c r="S108" s="3">
        <f>[1]Pernoctaciones!S104</f>
        <v>2085</v>
      </c>
      <c r="T108" s="3">
        <f>[1]Pernoctaciones!T104</f>
        <v>1445</v>
      </c>
      <c r="U108" s="3">
        <f t="shared" si="4"/>
        <v>77376</v>
      </c>
      <c r="V108" s="36">
        <f t="shared" ref="V108:V139" si="5">U108/C108</f>
        <v>0.1085809789632773</v>
      </c>
    </row>
    <row r="109" spans="1:22" x14ac:dyDescent="0.3">
      <c r="A109" s="2" t="str">
        <f>[1]Viajeros!A105</f>
        <v>2013</v>
      </c>
      <c r="B109" s="2" t="str">
        <f>[1]Viajeros!B105</f>
        <v>2</v>
      </c>
      <c r="C109" s="3">
        <f>[1]Pernoctaciones!C105</f>
        <v>936721</v>
      </c>
      <c r="D109" s="3">
        <f>[1]Pernoctaciones!D105</f>
        <v>287691</v>
      </c>
      <c r="E109" s="3">
        <f>[1]Pernoctaciones!E105</f>
        <v>649030</v>
      </c>
      <c r="F109" s="3">
        <f>[1]Pernoctaciones!F105</f>
        <v>235243</v>
      </c>
      <c r="G109" s="3">
        <f>[1]Pernoctaciones!G105</f>
        <v>24397</v>
      </c>
      <c r="H109" s="3">
        <f>[1]Pernoctaciones!H105</f>
        <v>79449</v>
      </c>
      <c r="I109" s="3">
        <f>[1]Pernoctaciones!I105</f>
        <v>29165</v>
      </c>
      <c r="J109" s="3">
        <f>[1]Pernoctaciones!J105</f>
        <v>15548</v>
      </c>
      <c r="K109" s="3">
        <f>[1]Pernoctaciones!K105</f>
        <v>19997</v>
      </c>
      <c r="L109" s="3">
        <f>[1]Pernoctaciones!L105</f>
        <v>23799</v>
      </c>
      <c r="M109" s="3">
        <f>[1]Pernoctaciones!M105</f>
        <v>13544</v>
      </c>
      <c r="N109" s="3">
        <f>[1]Pernoctaciones!N105</f>
        <v>4953</v>
      </c>
      <c r="O109" s="3">
        <f>[1]Pernoctaciones!O105</f>
        <v>40111</v>
      </c>
      <c r="P109" s="3">
        <f>[1]Pernoctaciones!P105</f>
        <v>11395</v>
      </c>
      <c r="Q109" s="3">
        <f>[1]Pernoctaciones!Q105</f>
        <v>8993</v>
      </c>
      <c r="R109" s="3">
        <f>[1]Pernoctaciones!R105</f>
        <v>55459</v>
      </c>
      <c r="S109" s="3">
        <f>[1]Pernoctaciones!S105</f>
        <v>2840</v>
      </c>
      <c r="T109" s="3">
        <f>[1]Pernoctaciones!T105</f>
        <v>2172</v>
      </c>
      <c r="U109" s="3">
        <f t="shared" si="4"/>
        <v>81965</v>
      </c>
      <c r="V109" s="36">
        <f t="shared" si="5"/>
        <v>8.7502041696513697E-2</v>
      </c>
    </row>
    <row r="110" spans="1:22" x14ac:dyDescent="0.3">
      <c r="A110" s="2" t="str">
        <f>[1]Viajeros!A106</f>
        <v>2013</v>
      </c>
      <c r="B110" s="2" t="str">
        <f>[1]Viajeros!B106</f>
        <v>3</v>
      </c>
      <c r="C110" s="3">
        <f>[1]Pernoctaciones!C106</f>
        <v>1426562</v>
      </c>
      <c r="D110" s="3">
        <f>[1]Pernoctaciones!D106</f>
        <v>470318</v>
      </c>
      <c r="E110" s="3">
        <f>[1]Pernoctaciones!E106</f>
        <v>956244</v>
      </c>
      <c r="F110" s="3">
        <f>[1]Pernoctaciones!F106</f>
        <v>348144</v>
      </c>
      <c r="G110" s="3">
        <f>[1]Pernoctaciones!G106</f>
        <v>35912</v>
      </c>
      <c r="H110" s="3">
        <f>[1]Pernoctaciones!H106</f>
        <v>134883</v>
      </c>
      <c r="I110" s="3">
        <f>[1]Pernoctaciones!I106</f>
        <v>48071</v>
      </c>
      <c r="J110" s="3">
        <f>[1]Pernoctaciones!J106</f>
        <v>22796</v>
      </c>
      <c r="K110" s="3">
        <f>[1]Pernoctaciones!K106</f>
        <v>27315</v>
      </c>
      <c r="L110" s="3">
        <f>[1]Pernoctaciones!L106</f>
        <v>37688</v>
      </c>
      <c r="M110" s="3">
        <f>[1]Pernoctaciones!M106</f>
        <v>29976</v>
      </c>
      <c r="N110" s="3">
        <f>[1]Pernoctaciones!N106</f>
        <v>6483</v>
      </c>
      <c r="O110" s="3">
        <f>[1]Pernoctaciones!O106</f>
        <v>37825</v>
      </c>
      <c r="P110" s="3">
        <f>[1]Pernoctaciones!P106</f>
        <v>25056</v>
      </c>
      <c r="Q110" s="3">
        <f>[1]Pernoctaciones!Q106</f>
        <v>13110</v>
      </c>
      <c r="R110" s="3">
        <f>[1]Pernoctaciones!R106</f>
        <v>66859</v>
      </c>
      <c r="S110" s="3">
        <f>[1]Pernoctaciones!S106</f>
        <v>4185</v>
      </c>
      <c r="T110" s="3">
        <f>[1]Pernoctaciones!T106</f>
        <v>5663</v>
      </c>
      <c r="U110" s="3">
        <f t="shared" si="4"/>
        <v>112278</v>
      </c>
      <c r="V110" s="36">
        <f t="shared" si="5"/>
        <v>7.870530688466397E-2</v>
      </c>
    </row>
    <row r="111" spans="1:22" x14ac:dyDescent="0.3">
      <c r="A111" s="2" t="str">
        <f>[1]Viajeros!A107</f>
        <v>2013</v>
      </c>
      <c r="B111" s="2" t="str">
        <f>[1]Viajeros!B107</f>
        <v>4</v>
      </c>
      <c r="C111" s="3">
        <f>[1]Pernoctaciones!C107</f>
        <v>1663143</v>
      </c>
      <c r="D111" s="3">
        <f>[1]Pernoctaciones!D107</f>
        <v>415054</v>
      </c>
      <c r="E111" s="3">
        <f>[1]Pernoctaciones!E107</f>
        <v>1248089</v>
      </c>
      <c r="F111" s="3">
        <f>[1]Pernoctaciones!F107</f>
        <v>452885</v>
      </c>
      <c r="G111" s="3">
        <f>[1]Pernoctaciones!G107</f>
        <v>137867</v>
      </c>
      <c r="H111" s="3">
        <f>[1]Pernoctaciones!H107</f>
        <v>148751</v>
      </c>
      <c r="I111" s="3">
        <f>[1]Pernoctaciones!I107</f>
        <v>23746</v>
      </c>
      <c r="J111" s="3">
        <f>[1]Pernoctaciones!J107</f>
        <v>31700</v>
      </c>
      <c r="K111" s="3">
        <f>[1]Pernoctaciones!K107</f>
        <v>22481</v>
      </c>
      <c r="L111" s="3">
        <f>[1]Pernoctaciones!L107</f>
        <v>31970</v>
      </c>
      <c r="M111" s="3">
        <f>[1]Pernoctaciones!M107</f>
        <v>52552</v>
      </c>
      <c r="N111" s="3">
        <f>[1]Pernoctaciones!N107</f>
        <v>9590</v>
      </c>
      <c r="O111" s="3">
        <f>[1]Pernoctaciones!O107</f>
        <v>54098</v>
      </c>
      <c r="P111" s="3">
        <f>[1]Pernoctaciones!P107</f>
        <v>30209</v>
      </c>
      <c r="Q111" s="3">
        <f>[1]Pernoctaciones!Q107</f>
        <v>22953</v>
      </c>
      <c r="R111" s="3">
        <f>[1]Pernoctaciones!R107</f>
        <v>83140</v>
      </c>
      <c r="S111" s="3">
        <f>[1]Pernoctaciones!S107</f>
        <v>6880</v>
      </c>
      <c r="T111" s="3">
        <f>[1]Pernoctaciones!T107</f>
        <v>7198</v>
      </c>
      <c r="U111" s="3">
        <f t="shared" si="4"/>
        <v>132069</v>
      </c>
      <c r="V111" s="36">
        <f t="shared" si="5"/>
        <v>7.940928711481815E-2</v>
      </c>
    </row>
    <row r="112" spans="1:22" x14ac:dyDescent="0.3">
      <c r="A112" s="2" t="str">
        <f>[1]Viajeros!A108</f>
        <v>2013</v>
      </c>
      <c r="B112" s="2" t="str">
        <f>[1]Viajeros!B108</f>
        <v>5</v>
      </c>
      <c r="C112" s="3">
        <f>[1]Pernoctaciones!C108</f>
        <v>2120765</v>
      </c>
      <c r="D112" s="3">
        <f>[1]Pernoctaciones!D108</f>
        <v>448068</v>
      </c>
      <c r="E112" s="3">
        <f>[1]Pernoctaciones!E108</f>
        <v>1672697</v>
      </c>
      <c r="F112" s="3">
        <f>[1]Pernoctaciones!F108</f>
        <v>640903</v>
      </c>
      <c r="G112" s="3">
        <f>[1]Pernoctaciones!G108</f>
        <v>186068</v>
      </c>
      <c r="H112" s="3">
        <f>[1]Pernoctaciones!H108</f>
        <v>186792</v>
      </c>
      <c r="I112" s="3">
        <f>[1]Pernoctaciones!I108</f>
        <v>23423</v>
      </c>
      <c r="J112" s="3">
        <f>[1]Pernoctaciones!J108</f>
        <v>23267</v>
      </c>
      <c r="K112" s="3">
        <f>[1]Pernoctaciones!K108</f>
        <v>27064</v>
      </c>
      <c r="L112" s="3">
        <f>[1]Pernoctaciones!L108</f>
        <v>35058</v>
      </c>
      <c r="M112" s="3">
        <f>[1]Pernoctaciones!M108</f>
        <v>89600</v>
      </c>
      <c r="N112" s="3">
        <f>[1]Pernoctaciones!N108</f>
        <v>9922</v>
      </c>
      <c r="O112" s="3">
        <f>[1]Pernoctaciones!O108</f>
        <v>67208</v>
      </c>
      <c r="P112" s="3">
        <f>[1]Pernoctaciones!P108</f>
        <v>31808</v>
      </c>
      <c r="Q112" s="3">
        <f>[1]Pernoctaciones!Q108</f>
        <v>25836</v>
      </c>
      <c r="R112" s="3">
        <f>[1]Pernoctaciones!R108</f>
        <v>125084</v>
      </c>
      <c r="S112" s="3">
        <f>[1]Pernoctaciones!S108</f>
        <v>15929</v>
      </c>
      <c r="T112" s="3">
        <f>[1]Pernoctaciones!T108</f>
        <v>5377</v>
      </c>
      <c r="U112" s="3">
        <f t="shared" si="4"/>
        <v>179358</v>
      </c>
      <c r="V112" s="36">
        <f t="shared" si="5"/>
        <v>8.4572312349553105E-2</v>
      </c>
    </row>
    <row r="113" spans="1:22" x14ac:dyDescent="0.3">
      <c r="A113" s="2" t="str">
        <f>[1]Viajeros!A109</f>
        <v>2013</v>
      </c>
      <c r="B113" s="2" t="str">
        <f>[1]Viajeros!B109</f>
        <v>6</v>
      </c>
      <c r="C113" s="3">
        <f>[1]Pernoctaciones!C109</f>
        <v>2393211</v>
      </c>
      <c r="D113" s="3">
        <f>[1]Pernoctaciones!D109</f>
        <v>640637</v>
      </c>
      <c r="E113" s="3">
        <f>[1]Pernoctaciones!E109</f>
        <v>1752574</v>
      </c>
      <c r="F113" s="3">
        <f>[1]Pernoctaciones!F109</f>
        <v>668302</v>
      </c>
      <c r="G113" s="3">
        <f>[1]Pernoctaciones!G109</f>
        <v>149652</v>
      </c>
      <c r="H113" s="3">
        <f>[1]Pernoctaciones!H109</f>
        <v>152595</v>
      </c>
      <c r="I113" s="3">
        <f>[1]Pernoctaciones!I109</f>
        <v>16669</v>
      </c>
      <c r="J113" s="3">
        <f>[1]Pernoctaciones!J109</f>
        <v>31724</v>
      </c>
      <c r="K113" s="3">
        <f>[1]Pernoctaciones!K109</f>
        <v>30173</v>
      </c>
      <c r="L113" s="3">
        <f>[1]Pernoctaciones!L109</f>
        <v>35142</v>
      </c>
      <c r="M113" s="3">
        <f>[1]Pernoctaciones!M109</f>
        <v>119604</v>
      </c>
      <c r="N113" s="3">
        <f>[1]Pernoctaciones!N109</f>
        <v>10376</v>
      </c>
      <c r="O113" s="3">
        <f>[1]Pernoctaciones!O109</f>
        <v>68982</v>
      </c>
      <c r="P113" s="3">
        <f>[1]Pernoctaciones!P109</f>
        <v>45082</v>
      </c>
      <c r="Q113" s="3">
        <f>[1]Pernoctaciones!Q109</f>
        <v>33541</v>
      </c>
      <c r="R113" s="3">
        <f>[1]Pernoctaciones!R109</f>
        <v>114904</v>
      </c>
      <c r="S113" s="3">
        <f>[1]Pernoctaciones!S109</f>
        <v>21424</v>
      </c>
      <c r="T113" s="3">
        <f>[1]Pernoctaciones!T109</f>
        <v>14298</v>
      </c>
      <c r="U113" s="3">
        <f t="shared" si="4"/>
        <v>240106</v>
      </c>
      <c r="V113" s="36">
        <f t="shared" si="5"/>
        <v>0.10032796941013558</v>
      </c>
    </row>
    <row r="114" spans="1:22" x14ac:dyDescent="0.3">
      <c r="A114" s="2" t="str">
        <f>[1]Viajeros!A110</f>
        <v>2013</v>
      </c>
      <c r="B114" s="2" t="str">
        <f>[1]Viajeros!B110</f>
        <v>7</v>
      </c>
      <c r="C114" s="3">
        <f>[1]Pernoctaciones!C110</f>
        <v>2852466</v>
      </c>
      <c r="D114" s="3">
        <f>[1]Pernoctaciones!D110</f>
        <v>1028638</v>
      </c>
      <c r="E114" s="3">
        <f>[1]Pernoctaciones!E110</f>
        <v>1823828</v>
      </c>
      <c r="F114" s="3">
        <f>[1]Pernoctaciones!F110</f>
        <v>655719</v>
      </c>
      <c r="G114" s="3">
        <f>[1]Pernoctaciones!G110</f>
        <v>179273</v>
      </c>
      <c r="H114" s="3">
        <f>[1]Pernoctaciones!H110</f>
        <v>156315</v>
      </c>
      <c r="I114" s="3">
        <f>[1]Pernoctaciones!I110</f>
        <v>39455</v>
      </c>
      <c r="J114" s="3">
        <f>[1]Pernoctaciones!J110</f>
        <v>22897</v>
      </c>
      <c r="K114" s="3">
        <f>[1]Pernoctaciones!K110</f>
        <v>56999</v>
      </c>
      <c r="L114" s="3">
        <f>[1]Pernoctaciones!L110</f>
        <v>41969</v>
      </c>
      <c r="M114" s="3">
        <f>[1]Pernoctaciones!M110</f>
        <v>101999</v>
      </c>
      <c r="N114" s="3">
        <f>[1]Pernoctaciones!N110</f>
        <v>17253</v>
      </c>
      <c r="O114" s="3">
        <f>[1]Pernoctaciones!O110</f>
        <v>74385</v>
      </c>
      <c r="P114" s="3">
        <f>[1]Pernoctaciones!P110</f>
        <v>29880</v>
      </c>
      <c r="Q114" s="3">
        <f>[1]Pernoctaciones!Q110</f>
        <v>40874</v>
      </c>
      <c r="R114" s="3">
        <f>[1]Pernoctaciones!R110</f>
        <v>115364</v>
      </c>
      <c r="S114" s="3">
        <f>[1]Pernoctaciones!S110</f>
        <v>21753</v>
      </c>
      <c r="T114" s="3">
        <f>[1]Pernoctaciones!T110</f>
        <v>16702</v>
      </c>
      <c r="U114" s="3">
        <f t="shared" si="4"/>
        <v>252991</v>
      </c>
      <c r="V114" s="36">
        <f t="shared" si="5"/>
        <v>8.8692029983880608E-2</v>
      </c>
    </row>
    <row r="115" spans="1:22" x14ac:dyDescent="0.3">
      <c r="A115" s="2" t="str">
        <f>[1]Viajeros!A111</f>
        <v>2013</v>
      </c>
      <c r="B115" s="2" t="str">
        <f>[1]Viajeros!B111</f>
        <v>8</v>
      </c>
      <c r="C115" s="3">
        <f>[1]Pernoctaciones!C111</f>
        <v>3255968</v>
      </c>
      <c r="D115" s="3">
        <f>[1]Pernoctaciones!D111</f>
        <v>1426450</v>
      </c>
      <c r="E115" s="3">
        <f>[1]Pernoctaciones!E111</f>
        <v>1829518</v>
      </c>
      <c r="F115" s="3">
        <f>[1]Pernoctaciones!F111</f>
        <v>601434</v>
      </c>
      <c r="G115" s="3">
        <f>[1]Pernoctaciones!G111</f>
        <v>275164</v>
      </c>
      <c r="H115" s="3">
        <f>[1]Pernoctaciones!H111</f>
        <v>152858</v>
      </c>
      <c r="I115" s="3">
        <f>[1]Pernoctaciones!I111</f>
        <v>21598</v>
      </c>
      <c r="J115" s="3">
        <f>[1]Pernoctaciones!J111</f>
        <v>11087</v>
      </c>
      <c r="K115" s="3">
        <f>[1]Pernoctaciones!K111</f>
        <v>21427</v>
      </c>
      <c r="L115" s="3">
        <f>[1]Pernoctaciones!L111</f>
        <v>24586</v>
      </c>
      <c r="M115" s="3">
        <f>[1]Pernoctaciones!M111</f>
        <v>74861</v>
      </c>
      <c r="N115" s="3">
        <f>[1]Pernoctaciones!N111</f>
        <v>12484</v>
      </c>
      <c r="O115" s="3">
        <f>[1]Pernoctaciones!O111</f>
        <v>56500</v>
      </c>
      <c r="P115" s="3">
        <f>[1]Pernoctaciones!P111</f>
        <v>24283</v>
      </c>
      <c r="Q115" s="3">
        <f>[1]Pernoctaciones!Q111</f>
        <v>74060</v>
      </c>
      <c r="R115" s="3">
        <f>[1]Pernoctaciones!R111</f>
        <v>101671</v>
      </c>
      <c r="S115" s="3">
        <f>[1]Pernoctaciones!S111</f>
        <v>23559</v>
      </c>
      <c r="T115" s="3">
        <f>[1]Pernoctaciones!T111</f>
        <v>35320</v>
      </c>
      <c r="U115" s="3">
        <f t="shared" si="4"/>
        <v>318626</v>
      </c>
      <c r="V115" s="36">
        <f t="shared" si="5"/>
        <v>9.7859069868008533E-2</v>
      </c>
    </row>
    <row r="116" spans="1:22" x14ac:dyDescent="0.3">
      <c r="A116" s="2" t="str">
        <f>[1]Viajeros!A112</f>
        <v>2013</v>
      </c>
      <c r="B116" s="2" t="str">
        <f>[1]Viajeros!B112</f>
        <v>9</v>
      </c>
      <c r="C116" s="3">
        <f>[1]Pernoctaciones!C112</f>
        <v>2482308</v>
      </c>
      <c r="D116" s="3">
        <f>[1]Pernoctaciones!D112</f>
        <v>661041</v>
      </c>
      <c r="E116" s="3">
        <f>[1]Pernoctaciones!E112</f>
        <v>1821267</v>
      </c>
      <c r="F116" s="3">
        <f>[1]Pernoctaciones!F112</f>
        <v>682683</v>
      </c>
      <c r="G116" s="3">
        <f>[1]Pernoctaciones!G112</f>
        <v>152937</v>
      </c>
      <c r="H116" s="3">
        <f>[1]Pernoctaciones!H112</f>
        <v>217910</v>
      </c>
      <c r="I116" s="3">
        <f>[1]Pernoctaciones!I112</f>
        <v>18667</v>
      </c>
      <c r="J116" s="3">
        <f>[1]Pernoctaciones!J112</f>
        <v>18029</v>
      </c>
      <c r="K116" s="3">
        <f>[1]Pernoctaciones!K112</f>
        <v>29840</v>
      </c>
      <c r="L116" s="3">
        <f>[1]Pernoctaciones!L112</f>
        <v>28220</v>
      </c>
      <c r="M116" s="3">
        <f>[1]Pernoctaciones!M112</f>
        <v>102041</v>
      </c>
      <c r="N116" s="3">
        <f>[1]Pernoctaciones!N112</f>
        <v>14023</v>
      </c>
      <c r="O116" s="3">
        <f>[1]Pernoctaciones!O112</f>
        <v>73091</v>
      </c>
      <c r="P116" s="3">
        <f>[1]Pernoctaciones!P112</f>
        <v>28125</v>
      </c>
      <c r="Q116" s="3">
        <f>[1]Pernoctaciones!Q112</f>
        <v>34117</v>
      </c>
      <c r="R116" s="3">
        <f>[1]Pernoctaciones!R112</f>
        <v>116902</v>
      </c>
      <c r="S116" s="3">
        <f>[1]Pernoctaciones!S112</f>
        <v>24261</v>
      </c>
      <c r="T116" s="3">
        <f>[1]Pernoctaciones!T112</f>
        <v>13040</v>
      </c>
      <c r="U116" s="3">
        <f t="shared" si="4"/>
        <v>267381</v>
      </c>
      <c r="V116" s="36">
        <f t="shared" si="5"/>
        <v>0.10771467521355126</v>
      </c>
    </row>
    <row r="117" spans="1:22" x14ac:dyDescent="0.3">
      <c r="A117" s="2" t="str">
        <f>[1]Viajeros!A113</f>
        <v>2013</v>
      </c>
      <c r="B117" s="2" t="str">
        <f>[1]Viajeros!B113</f>
        <v>10</v>
      </c>
      <c r="C117" s="3">
        <f>[1]Pernoctaciones!C113</f>
        <v>1999618</v>
      </c>
      <c r="D117" s="3">
        <f>[1]Pernoctaciones!D113</f>
        <v>357245</v>
      </c>
      <c r="E117" s="3">
        <f>[1]Pernoctaciones!E113</f>
        <v>1642373</v>
      </c>
      <c r="F117" s="3">
        <f>[1]Pernoctaciones!F113</f>
        <v>646772</v>
      </c>
      <c r="G117" s="3">
        <f>[1]Pernoctaciones!G113</f>
        <v>83554</v>
      </c>
      <c r="H117" s="3">
        <f>[1]Pernoctaciones!H113</f>
        <v>235089</v>
      </c>
      <c r="I117" s="3">
        <f>[1]Pernoctaciones!I113</f>
        <v>23617</v>
      </c>
      <c r="J117" s="3">
        <f>[1]Pernoctaciones!J113</f>
        <v>46300</v>
      </c>
      <c r="K117" s="3">
        <f>[1]Pernoctaciones!K113</f>
        <v>35391</v>
      </c>
      <c r="L117" s="3">
        <f>[1]Pernoctaciones!L113</f>
        <v>43112</v>
      </c>
      <c r="M117" s="3">
        <f>[1]Pernoctaciones!M113</f>
        <v>86041</v>
      </c>
      <c r="N117" s="3">
        <f>[1]Pernoctaciones!N113</f>
        <v>9529</v>
      </c>
      <c r="O117" s="3">
        <f>[1]Pernoctaciones!O113</f>
        <v>63482</v>
      </c>
      <c r="P117" s="3">
        <f>[1]Pernoctaciones!P113</f>
        <v>27539</v>
      </c>
      <c r="Q117" s="3">
        <f>[1]Pernoctaciones!Q113</f>
        <v>22157</v>
      </c>
      <c r="R117" s="3">
        <f>[1]Pernoctaciones!R113</f>
        <v>106893</v>
      </c>
      <c r="S117" s="3">
        <f>[1]Pernoctaciones!S113</f>
        <v>15826</v>
      </c>
      <c r="T117" s="3">
        <f>[1]Pernoctaciones!T113</f>
        <v>5292</v>
      </c>
      <c r="U117" s="3">
        <f t="shared" si="4"/>
        <v>191779</v>
      </c>
      <c r="V117" s="36">
        <f t="shared" si="5"/>
        <v>9.5907818393313124E-2</v>
      </c>
    </row>
    <row r="118" spans="1:22" x14ac:dyDescent="0.3">
      <c r="A118" s="2" t="str">
        <f>[1]Viajeros!A114</f>
        <v>2013</v>
      </c>
      <c r="B118" s="2" t="str">
        <f>[1]Viajeros!B114</f>
        <v>11</v>
      </c>
      <c r="C118" s="3">
        <f>[1]Pernoctaciones!C114</f>
        <v>957848</v>
      </c>
      <c r="D118" s="3">
        <f>[1]Pernoctaciones!D114</f>
        <v>264390</v>
      </c>
      <c r="E118" s="3">
        <f>[1]Pernoctaciones!E114</f>
        <v>693458</v>
      </c>
      <c r="F118" s="3">
        <f>[1]Pernoctaciones!F114</f>
        <v>246978</v>
      </c>
      <c r="G118" s="3">
        <f>[1]Pernoctaciones!G114</f>
        <v>20879</v>
      </c>
      <c r="H118" s="3">
        <f>[1]Pernoctaciones!H114</f>
        <v>109644</v>
      </c>
      <c r="I118" s="3">
        <f>[1]Pernoctaciones!I114</f>
        <v>16808</v>
      </c>
      <c r="J118" s="3">
        <f>[1]Pernoctaciones!J114</f>
        <v>28445</v>
      </c>
      <c r="K118" s="3">
        <f>[1]Pernoctaciones!K114</f>
        <v>22374</v>
      </c>
      <c r="L118" s="3">
        <f>[1]Pernoctaciones!L114</f>
        <v>28826</v>
      </c>
      <c r="M118" s="3">
        <f>[1]Pernoctaciones!M114</f>
        <v>17090</v>
      </c>
      <c r="N118" s="3">
        <f>[1]Pernoctaciones!N114</f>
        <v>6003</v>
      </c>
      <c r="O118" s="3">
        <f>[1]Pernoctaciones!O114</f>
        <v>40363</v>
      </c>
      <c r="P118" s="3">
        <f>[1]Pernoctaciones!P114</f>
        <v>17953</v>
      </c>
      <c r="Q118" s="3">
        <f>[1]Pernoctaciones!Q114</f>
        <v>10566</v>
      </c>
      <c r="R118" s="3">
        <f>[1]Pernoctaciones!R114</f>
        <v>42785</v>
      </c>
      <c r="S118" s="3">
        <f>[1]Pernoctaciones!S114</f>
        <v>3536</v>
      </c>
      <c r="T118" s="3">
        <f>[1]Pernoctaciones!T114</f>
        <v>2040</v>
      </c>
      <c r="U118" s="3">
        <f t="shared" si="4"/>
        <v>79168</v>
      </c>
      <c r="V118" s="36">
        <f t="shared" si="5"/>
        <v>8.2651944776206659E-2</v>
      </c>
    </row>
    <row r="119" spans="1:22" x14ac:dyDescent="0.3">
      <c r="A119" s="2" t="str">
        <f>[1]Viajeros!A115</f>
        <v>2013</v>
      </c>
      <c r="B119" s="2" t="str">
        <f>[1]Viajeros!B115</f>
        <v>12</v>
      </c>
      <c r="C119" s="3">
        <f>[1]Pernoctaciones!C115</f>
        <v>781174</v>
      </c>
      <c r="D119" s="3">
        <f>[1]Pernoctaciones!D115</f>
        <v>280439</v>
      </c>
      <c r="E119" s="3">
        <f>[1]Pernoctaciones!E115</f>
        <v>500735</v>
      </c>
      <c r="F119" s="3">
        <f>[1]Pernoctaciones!F115</f>
        <v>191843</v>
      </c>
      <c r="G119" s="3">
        <f>[1]Pernoctaciones!G115</f>
        <v>22027</v>
      </c>
      <c r="H119" s="3">
        <f>[1]Pernoctaciones!H115</f>
        <v>62739</v>
      </c>
      <c r="I119" s="3">
        <f>[1]Pernoctaciones!I115</f>
        <v>9496</v>
      </c>
      <c r="J119" s="3">
        <f>[1]Pernoctaciones!J115</f>
        <v>15937</v>
      </c>
      <c r="K119" s="3">
        <f>[1]Pernoctaciones!K115</f>
        <v>11340</v>
      </c>
      <c r="L119" s="3">
        <f>[1]Pernoctaciones!L115</f>
        <v>15963</v>
      </c>
      <c r="M119" s="3">
        <f>[1]Pernoctaciones!M115</f>
        <v>11272</v>
      </c>
      <c r="N119" s="3">
        <f>[1]Pernoctaciones!N115</f>
        <v>3762</v>
      </c>
      <c r="O119" s="3">
        <f>[1]Pernoctaciones!O115</f>
        <v>23555</v>
      </c>
      <c r="P119" s="3">
        <f>[1]Pernoctaciones!P115</f>
        <v>15780</v>
      </c>
      <c r="Q119" s="3">
        <f>[1]Pernoctaciones!Q115</f>
        <v>14196</v>
      </c>
      <c r="R119" s="3">
        <f>[1]Pernoctaciones!R115</f>
        <v>28612</v>
      </c>
      <c r="S119" s="3">
        <f>[1]Pernoctaciones!S115</f>
        <v>2282</v>
      </c>
      <c r="T119" s="3">
        <f>[1]Pernoctaciones!T115</f>
        <v>1869</v>
      </c>
      <c r="U119" s="3">
        <f t="shared" si="4"/>
        <v>70062</v>
      </c>
      <c r="V119" s="36">
        <f t="shared" si="5"/>
        <v>8.9688084856894876E-2</v>
      </c>
    </row>
    <row r="120" spans="1:22" x14ac:dyDescent="0.3">
      <c r="A120" s="2" t="str">
        <f>[1]Viajeros!A116</f>
        <v>2014</v>
      </c>
      <c r="B120" s="2" t="str">
        <f>[1]Viajeros!B116</f>
        <v>1</v>
      </c>
      <c r="C120" s="3">
        <f>[1]Pernoctaciones!C116</f>
        <v>878580</v>
      </c>
      <c r="D120" s="3">
        <f>[1]Pernoctaciones!D116</f>
        <v>245354</v>
      </c>
      <c r="E120" s="3">
        <f>[1]Pernoctaciones!E116</f>
        <v>633226</v>
      </c>
      <c r="F120" s="3">
        <f>[1]Pernoctaciones!F116</f>
        <v>182951</v>
      </c>
      <c r="G120" s="3">
        <f>[1]Pernoctaciones!G116</f>
        <v>18591</v>
      </c>
      <c r="H120" s="3">
        <f>[1]Pernoctaciones!H116</f>
        <v>67445</v>
      </c>
      <c r="I120" s="3">
        <f>[1]Pernoctaciones!I116</f>
        <v>15506</v>
      </c>
      <c r="J120" s="3">
        <f>[1]Pernoctaciones!J116</f>
        <v>39670</v>
      </c>
      <c r="K120" s="3">
        <f>[1]Pernoctaciones!K116</f>
        <v>15279</v>
      </c>
      <c r="L120" s="3">
        <f>[1]Pernoctaciones!L116</f>
        <v>19852</v>
      </c>
      <c r="M120" s="3">
        <f>[1]Pernoctaciones!M116</f>
        <v>15459</v>
      </c>
      <c r="N120" s="3">
        <f>[1]Pernoctaciones!N116</f>
        <v>3617</v>
      </c>
      <c r="O120" s="3">
        <f>[1]Pernoctaciones!O116</f>
        <v>35221</v>
      </c>
      <c r="P120" s="3">
        <f>[1]Pernoctaciones!P116</f>
        <v>23025</v>
      </c>
      <c r="Q120" s="3">
        <f>[1]Pernoctaciones!Q116</f>
        <v>15249</v>
      </c>
      <c r="R120" s="3">
        <f>[1]Pernoctaciones!R116</f>
        <v>48954</v>
      </c>
      <c r="S120" s="3">
        <f>[1]Pernoctaciones!S116</f>
        <v>2340</v>
      </c>
      <c r="T120" s="3">
        <f>[1]Pernoctaciones!T116</f>
        <v>22390</v>
      </c>
      <c r="U120" s="3">
        <f t="shared" si="4"/>
        <v>107677</v>
      </c>
      <c r="V120" s="36">
        <f t="shared" si="5"/>
        <v>0.12255799130414988</v>
      </c>
    </row>
    <row r="121" spans="1:22" x14ac:dyDescent="0.3">
      <c r="A121" s="2" t="str">
        <f>[1]Viajeros!A117</f>
        <v>2014</v>
      </c>
      <c r="B121" s="2" t="str">
        <f>[1]Viajeros!B117</f>
        <v>2</v>
      </c>
      <c r="C121" s="3">
        <f>[1]Pernoctaciones!C117</f>
        <v>1121700</v>
      </c>
      <c r="D121" s="3">
        <f>[1]Pernoctaciones!D117</f>
        <v>353252</v>
      </c>
      <c r="E121" s="3">
        <f>[1]Pernoctaciones!E117</f>
        <v>768448</v>
      </c>
      <c r="F121" s="3">
        <f>[1]Pernoctaciones!F117</f>
        <v>259340</v>
      </c>
      <c r="G121" s="3">
        <f>[1]Pernoctaciones!G117</f>
        <v>22134</v>
      </c>
      <c r="H121" s="3">
        <f>[1]Pernoctaciones!H117</f>
        <v>89602</v>
      </c>
      <c r="I121" s="3">
        <f>[1]Pernoctaciones!I117</f>
        <v>35595</v>
      </c>
      <c r="J121" s="3">
        <f>[1]Pernoctaciones!J117</f>
        <v>42395</v>
      </c>
      <c r="K121" s="3">
        <f>[1]Pernoctaciones!K117</f>
        <v>24790</v>
      </c>
      <c r="L121" s="3">
        <f>[1]Pernoctaciones!L117</f>
        <v>32323</v>
      </c>
      <c r="M121" s="3">
        <f>[1]Pernoctaciones!M117</f>
        <v>16796</v>
      </c>
      <c r="N121" s="3">
        <f>[1]Pernoctaciones!N117</f>
        <v>6826</v>
      </c>
      <c r="O121" s="3">
        <f>[1]Pernoctaciones!O117</f>
        <v>40441</v>
      </c>
      <c r="P121" s="3">
        <f>[1]Pernoctaciones!P117</f>
        <v>15559</v>
      </c>
      <c r="Q121" s="3">
        <f>[1]Pernoctaciones!Q117</f>
        <v>9199</v>
      </c>
      <c r="R121" s="3">
        <f>[1]Pernoctaciones!R117</f>
        <v>55623</v>
      </c>
      <c r="S121" s="3">
        <f>[1]Pernoctaciones!S117</f>
        <v>4671</v>
      </c>
      <c r="T121" s="3">
        <f>[1]Pernoctaciones!T117</f>
        <v>3651</v>
      </c>
      <c r="U121" s="3">
        <f t="shared" si="4"/>
        <v>109503</v>
      </c>
      <c r="V121" s="36">
        <f t="shared" si="5"/>
        <v>9.7622358919497193E-2</v>
      </c>
    </row>
    <row r="122" spans="1:22" x14ac:dyDescent="0.3">
      <c r="A122" s="2" t="str">
        <f>[1]Viajeros!A118</f>
        <v>2014</v>
      </c>
      <c r="B122" s="2" t="str">
        <f>[1]Viajeros!B118</f>
        <v>3</v>
      </c>
      <c r="C122" s="3">
        <f>[1]Pernoctaciones!C118</f>
        <v>1374280</v>
      </c>
      <c r="D122" s="3">
        <f>[1]Pernoctaciones!D118</f>
        <v>354108</v>
      </c>
      <c r="E122" s="3">
        <f>[1]Pernoctaciones!E118</f>
        <v>1020172</v>
      </c>
      <c r="F122" s="3">
        <f>[1]Pernoctaciones!F118</f>
        <v>344835</v>
      </c>
      <c r="G122" s="3">
        <f>[1]Pernoctaciones!G118</f>
        <v>29611</v>
      </c>
      <c r="H122" s="3">
        <f>[1]Pernoctaciones!H118</f>
        <v>137221</v>
      </c>
      <c r="I122" s="3">
        <f>[1]Pernoctaciones!I118</f>
        <v>60029</v>
      </c>
      <c r="J122" s="3">
        <f>[1]Pernoctaciones!J118</f>
        <v>42584</v>
      </c>
      <c r="K122" s="3">
        <f>[1]Pernoctaciones!K118</f>
        <v>28088</v>
      </c>
      <c r="L122" s="3">
        <f>[1]Pernoctaciones!L118</f>
        <v>45806</v>
      </c>
      <c r="M122" s="3">
        <f>[1]Pernoctaciones!M118</f>
        <v>25113</v>
      </c>
      <c r="N122" s="3">
        <f>[1]Pernoctaciones!N118</f>
        <v>7663</v>
      </c>
      <c r="O122" s="3">
        <f>[1]Pernoctaciones!O118</f>
        <v>43938</v>
      </c>
      <c r="P122" s="3">
        <f>[1]Pernoctaciones!P118</f>
        <v>30747</v>
      </c>
      <c r="Q122" s="3">
        <f>[1]Pernoctaciones!Q118</f>
        <v>14145</v>
      </c>
      <c r="R122" s="3">
        <f>[1]Pernoctaciones!R118</f>
        <v>67736</v>
      </c>
      <c r="S122" s="3">
        <f>[1]Pernoctaciones!S118</f>
        <v>6228</v>
      </c>
      <c r="T122" s="3">
        <f>[1]Pernoctaciones!T118</f>
        <v>4697</v>
      </c>
      <c r="U122" s="3">
        <f t="shared" si="4"/>
        <v>131731</v>
      </c>
      <c r="V122" s="36">
        <f t="shared" si="5"/>
        <v>9.5854556567802771E-2</v>
      </c>
    </row>
    <row r="123" spans="1:22" x14ac:dyDescent="0.3">
      <c r="A123" s="2" t="str">
        <f>[1]Viajeros!A119</f>
        <v>2014</v>
      </c>
      <c r="B123" s="2" t="str">
        <f>[1]Viajeros!B119</f>
        <v>4</v>
      </c>
      <c r="C123" s="3">
        <f>[1]Pernoctaciones!C119</f>
        <v>2018056</v>
      </c>
      <c r="D123" s="3">
        <f>[1]Pernoctaciones!D119</f>
        <v>565050</v>
      </c>
      <c r="E123" s="3">
        <f>[1]Pernoctaciones!E119</f>
        <v>1453006</v>
      </c>
      <c r="F123" s="3">
        <f>[1]Pernoctaciones!F119</f>
        <v>520189</v>
      </c>
      <c r="G123" s="3">
        <f>[1]Pernoctaciones!G119</f>
        <v>105170</v>
      </c>
      <c r="H123" s="3">
        <f>[1]Pernoctaciones!H119</f>
        <v>163631</v>
      </c>
      <c r="I123" s="3">
        <f>[1]Pernoctaciones!I119</f>
        <v>25434</v>
      </c>
      <c r="J123" s="3">
        <f>[1]Pernoctaciones!J119</f>
        <v>48816</v>
      </c>
      <c r="K123" s="3">
        <f>[1]Pernoctaciones!K119</f>
        <v>34845</v>
      </c>
      <c r="L123" s="3">
        <f>[1]Pernoctaciones!L119</f>
        <v>43899</v>
      </c>
      <c r="M123" s="3">
        <f>[1]Pernoctaciones!M119</f>
        <v>67011</v>
      </c>
      <c r="N123" s="3">
        <f>[1]Pernoctaciones!N119</f>
        <v>10046</v>
      </c>
      <c r="O123" s="3">
        <f>[1]Pernoctaciones!O119</f>
        <v>57335</v>
      </c>
      <c r="P123" s="3">
        <f>[1]Pernoctaciones!P119</f>
        <v>35065</v>
      </c>
      <c r="Q123" s="3">
        <f>[1]Pernoctaciones!Q119</f>
        <v>33751</v>
      </c>
      <c r="R123" s="3">
        <f>[1]Pernoctaciones!R119</f>
        <v>91078</v>
      </c>
      <c r="S123" s="3">
        <f>[1]Pernoctaciones!S119</f>
        <v>12248</v>
      </c>
      <c r="T123" s="3">
        <f>[1]Pernoctaciones!T119</f>
        <v>28963</v>
      </c>
      <c r="U123" s="3">
        <f t="shared" si="4"/>
        <v>175525</v>
      </c>
      <c r="V123" s="36">
        <f t="shared" si="5"/>
        <v>8.6977269213540154E-2</v>
      </c>
    </row>
    <row r="124" spans="1:22" x14ac:dyDescent="0.3">
      <c r="A124" s="2" t="str">
        <f>[1]Viajeros!A120</f>
        <v>2014</v>
      </c>
      <c r="B124" s="2" t="str">
        <f>[1]Viajeros!B120</f>
        <v>5</v>
      </c>
      <c r="C124" s="3">
        <f>[1]Pernoctaciones!C120</f>
        <v>2206035</v>
      </c>
      <c r="D124" s="3">
        <f>[1]Pernoctaciones!D120</f>
        <v>516163</v>
      </c>
      <c r="E124" s="3">
        <f>[1]Pernoctaciones!E120</f>
        <v>1689872</v>
      </c>
      <c r="F124" s="3">
        <f>[1]Pernoctaciones!F120</f>
        <v>661513</v>
      </c>
      <c r="G124" s="3">
        <f>[1]Pernoctaciones!G120</f>
        <v>163541</v>
      </c>
      <c r="H124" s="3">
        <f>[1]Pernoctaciones!H120</f>
        <v>176652</v>
      </c>
      <c r="I124" s="3">
        <f>[1]Pernoctaciones!I120</f>
        <v>22143</v>
      </c>
      <c r="J124" s="3">
        <f>[1]Pernoctaciones!J120</f>
        <v>39089</v>
      </c>
      <c r="K124" s="3">
        <f>[1]Pernoctaciones!K120</f>
        <v>27622</v>
      </c>
      <c r="L124" s="3">
        <f>[1]Pernoctaciones!L120</f>
        <v>38442</v>
      </c>
      <c r="M124" s="3">
        <f>[1]Pernoctaciones!M120</f>
        <v>97691</v>
      </c>
      <c r="N124" s="3">
        <f>[1]Pernoctaciones!N120</f>
        <v>13289</v>
      </c>
      <c r="O124" s="3">
        <f>[1]Pernoctaciones!O120</f>
        <v>69051</v>
      </c>
      <c r="P124" s="3">
        <f>[1]Pernoctaciones!P120</f>
        <v>41413</v>
      </c>
      <c r="Q124" s="3">
        <f>[1]Pernoctaciones!Q120</f>
        <v>30584</v>
      </c>
      <c r="R124" s="3">
        <f>[1]Pernoctaciones!R120</f>
        <v>108611</v>
      </c>
      <c r="S124" s="3">
        <f>[1]Pernoctaciones!S120</f>
        <v>14885</v>
      </c>
      <c r="T124" s="3">
        <f>[1]Pernoctaciones!T120</f>
        <v>9711</v>
      </c>
      <c r="U124" s="3">
        <f t="shared" si="4"/>
        <v>175635</v>
      </c>
      <c r="V124" s="36">
        <f t="shared" si="5"/>
        <v>7.9615690594210878E-2</v>
      </c>
    </row>
    <row r="125" spans="1:22" x14ac:dyDescent="0.3">
      <c r="A125" s="2" t="str">
        <f>[1]Viajeros!A121</f>
        <v>2014</v>
      </c>
      <c r="B125" s="2" t="str">
        <f>[1]Viajeros!B121</f>
        <v>6</v>
      </c>
      <c r="C125" s="3">
        <f>[1]Pernoctaciones!C121</f>
        <v>2475203</v>
      </c>
      <c r="D125" s="3">
        <f>[1]Pernoctaciones!D121</f>
        <v>682816</v>
      </c>
      <c r="E125" s="3">
        <f>[1]Pernoctaciones!E121</f>
        <v>1792387</v>
      </c>
      <c r="F125" s="3">
        <f>[1]Pernoctaciones!F121</f>
        <v>687388</v>
      </c>
      <c r="G125" s="3">
        <f>[1]Pernoctaciones!G121</f>
        <v>117367</v>
      </c>
      <c r="H125" s="3">
        <f>[1]Pernoctaciones!H121</f>
        <v>171997</v>
      </c>
      <c r="I125" s="3">
        <f>[1]Pernoctaciones!I121</f>
        <v>16191</v>
      </c>
      <c r="J125" s="3">
        <f>[1]Pernoctaciones!J121</f>
        <v>32711</v>
      </c>
      <c r="K125" s="3">
        <f>[1]Pernoctaciones!K121</f>
        <v>58433</v>
      </c>
      <c r="L125" s="3">
        <f>[1]Pernoctaciones!L121</f>
        <v>38519</v>
      </c>
      <c r="M125" s="3">
        <f>[1]Pernoctaciones!M121</f>
        <v>122764</v>
      </c>
      <c r="N125" s="3">
        <f>[1]Pernoctaciones!N121</f>
        <v>10265</v>
      </c>
      <c r="O125" s="3">
        <f>[1]Pernoctaciones!O121</f>
        <v>67471</v>
      </c>
      <c r="P125" s="3">
        <f>[1]Pernoctaciones!P121</f>
        <v>53871</v>
      </c>
      <c r="Q125" s="3">
        <f>[1]Pernoctaciones!Q121</f>
        <v>36502</v>
      </c>
      <c r="R125" s="3">
        <f>[1]Pernoctaciones!R121</f>
        <v>107195</v>
      </c>
      <c r="S125" s="3">
        <f>[1]Pernoctaciones!S121</f>
        <v>21575</v>
      </c>
      <c r="T125" s="3">
        <f>[1]Pernoctaciones!T121</f>
        <v>25734</v>
      </c>
      <c r="U125" s="3">
        <f t="shared" si="4"/>
        <v>224404</v>
      </c>
      <c r="V125" s="36">
        <f t="shared" si="5"/>
        <v>9.0660846807312373E-2</v>
      </c>
    </row>
    <row r="126" spans="1:22" x14ac:dyDescent="0.3">
      <c r="A126" s="2" t="str">
        <f>[1]Viajeros!A122</f>
        <v>2014</v>
      </c>
      <c r="B126" s="2" t="str">
        <f>[1]Viajeros!B122</f>
        <v>7</v>
      </c>
      <c r="C126" s="3">
        <f>[1]Pernoctaciones!C122</f>
        <v>2929225</v>
      </c>
      <c r="D126" s="3">
        <f>[1]Pernoctaciones!D122</f>
        <v>1090452</v>
      </c>
      <c r="E126" s="3">
        <f>[1]Pernoctaciones!E122</f>
        <v>1838773</v>
      </c>
      <c r="F126" s="3">
        <f>[1]Pernoctaciones!F122</f>
        <v>659010</v>
      </c>
      <c r="G126" s="3">
        <f>[1]Pernoctaciones!G122</f>
        <v>168024</v>
      </c>
      <c r="H126" s="3">
        <f>[1]Pernoctaciones!H122</f>
        <v>111531</v>
      </c>
      <c r="I126" s="3">
        <f>[1]Pernoctaciones!I122</f>
        <v>44001</v>
      </c>
      <c r="J126" s="3">
        <f>[1]Pernoctaciones!J122</f>
        <v>25173</v>
      </c>
      <c r="K126" s="3">
        <f>[1]Pernoctaciones!K122</f>
        <v>61544</v>
      </c>
      <c r="L126" s="3">
        <f>[1]Pernoctaciones!L122</f>
        <v>50084</v>
      </c>
      <c r="M126" s="3">
        <f>[1]Pernoctaciones!M122</f>
        <v>116980</v>
      </c>
      <c r="N126" s="3">
        <f>[1]Pernoctaciones!N122</f>
        <v>18429</v>
      </c>
      <c r="O126" s="3">
        <f>[1]Pernoctaciones!O122</f>
        <v>92867</v>
      </c>
      <c r="P126" s="3">
        <f>[1]Pernoctaciones!P122</f>
        <v>38237</v>
      </c>
      <c r="Q126" s="3">
        <f>[1]Pernoctaciones!Q122</f>
        <v>41832</v>
      </c>
      <c r="R126" s="3">
        <f>[1]Pernoctaciones!R122</f>
        <v>97252</v>
      </c>
      <c r="S126" s="3">
        <f>[1]Pernoctaciones!S122</f>
        <v>23768</v>
      </c>
      <c r="T126" s="3">
        <f>[1]Pernoctaciones!T122</f>
        <v>21296</v>
      </c>
      <c r="U126" s="3">
        <f t="shared" si="4"/>
        <v>268745</v>
      </c>
      <c r="V126" s="36">
        <f t="shared" si="5"/>
        <v>9.1746110319282398E-2</v>
      </c>
    </row>
    <row r="127" spans="1:22" x14ac:dyDescent="0.3">
      <c r="A127" s="2" t="str">
        <f>[1]Viajeros!A123</f>
        <v>2014</v>
      </c>
      <c r="B127" s="2" t="str">
        <f>[1]Viajeros!B123</f>
        <v>8</v>
      </c>
      <c r="C127" s="3">
        <f>[1]Pernoctaciones!C123</f>
        <v>3386524</v>
      </c>
      <c r="D127" s="3">
        <f>[1]Pernoctaciones!D123</f>
        <v>1441898</v>
      </c>
      <c r="E127" s="3">
        <f>[1]Pernoctaciones!E123</f>
        <v>1944626</v>
      </c>
      <c r="F127" s="3">
        <f>[1]Pernoctaciones!F123</f>
        <v>633388</v>
      </c>
      <c r="G127" s="3">
        <f>[1]Pernoctaciones!G123</f>
        <v>261705</v>
      </c>
      <c r="H127" s="3">
        <f>[1]Pernoctaciones!H123</f>
        <v>142561</v>
      </c>
      <c r="I127" s="3">
        <f>[1]Pernoctaciones!I123</f>
        <v>15720</v>
      </c>
      <c r="J127" s="3">
        <f>[1]Pernoctaciones!J123</f>
        <v>16271</v>
      </c>
      <c r="K127" s="3">
        <f>[1]Pernoctaciones!K123</f>
        <v>19398</v>
      </c>
      <c r="L127" s="3">
        <f>[1]Pernoctaciones!L123</f>
        <v>24900</v>
      </c>
      <c r="M127" s="3">
        <f>[1]Pernoctaciones!M123</f>
        <v>78483</v>
      </c>
      <c r="N127" s="3">
        <f>[1]Pernoctaciones!N123</f>
        <v>12144</v>
      </c>
      <c r="O127" s="3">
        <f>[1]Pernoctaciones!O123</f>
        <v>71478</v>
      </c>
      <c r="P127" s="3">
        <f>[1]Pernoctaciones!P123</f>
        <v>27257</v>
      </c>
      <c r="Q127" s="3">
        <f>[1]Pernoctaciones!Q123</f>
        <v>80484</v>
      </c>
      <c r="R127" s="3">
        <f>[1]Pernoctaciones!R123</f>
        <v>105818</v>
      </c>
      <c r="S127" s="3">
        <f>[1]Pernoctaciones!S123</f>
        <v>21615</v>
      </c>
      <c r="T127" s="3">
        <f>[1]Pernoctaciones!T123</f>
        <v>36793</v>
      </c>
      <c r="U127" s="3">
        <f t="shared" si="4"/>
        <v>396611</v>
      </c>
      <c r="V127" s="36">
        <f t="shared" si="5"/>
        <v>0.11711448080686863</v>
      </c>
    </row>
    <row r="128" spans="1:22" x14ac:dyDescent="0.3">
      <c r="A128" s="2" t="str">
        <f>[1]Viajeros!A124</f>
        <v>2014</v>
      </c>
      <c r="B128" s="2" t="str">
        <f>[1]Viajeros!B124</f>
        <v>9</v>
      </c>
      <c r="C128" s="3">
        <f>[1]Pernoctaciones!C124</f>
        <v>2593899</v>
      </c>
      <c r="D128" s="3">
        <f>[1]Pernoctaciones!D124</f>
        <v>684074</v>
      </c>
      <c r="E128" s="3">
        <f>[1]Pernoctaciones!E124</f>
        <v>1909825</v>
      </c>
      <c r="F128" s="3">
        <f>[1]Pernoctaciones!F124</f>
        <v>736885</v>
      </c>
      <c r="G128" s="3">
        <f>[1]Pernoctaciones!G124</f>
        <v>148755</v>
      </c>
      <c r="H128" s="3">
        <f>[1]Pernoctaciones!H124</f>
        <v>221576</v>
      </c>
      <c r="I128" s="3">
        <f>[1]Pernoctaciones!I124</f>
        <v>21857</v>
      </c>
      <c r="J128" s="3">
        <f>[1]Pernoctaciones!J124</f>
        <v>23294</v>
      </c>
      <c r="K128" s="3">
        <f>[1]Pernoctaciones!K124</f>
        <v>34426</v>
      </c>
      <c r="L128" s="3">
        <f>[1]Pernoctaciones!L124</f>
        <v>30089</v>
      </c>
      <c r="M128" s="3">
        <f>[1]Pernoctaciones!M124</f>
        <v>97758</v>
      </c>
      <c r="N128" s="3">
        <f>[1]Pernoctaciones!N124</f>
        <v>14393</v>
      </c>
      <c r="O128" s="3">
        <f>[1]Pernoctaciones!O124</f>
        <v>87387</v>
      </c>
      <c r="P128" s="3">
        <f>[1]Pernoctaciones!P124</f>
        <v>39568</v>
      </c>
      <c r="Q128" s="3">
        <f>[1]Pernoctaciones!Q124</f>
        <v>38564</v>
      </c>
      <c r="R128" s="3">
        <f>[1]Pernoctaciones!R124</f>
        <v>119001</v>
      </c>
      <c r="S128" s="3">
        <f>[1]Pernoctaciones!S124</f>
        <v>23560</v>
      </c>
      <c r="T128" s="3">
        <f>[1]Pernoctaciones!T124</f>
        <v>20278</v>
      </c>
      <c r="U128" s="3">
        <f t="shared" si="4"/>
        <v>252434</v>
      </c>
      <c r="V128" s="36">
        <f t="shared" si="5"/>
        <v>9.7318361277752147E-2</v>
      </c>
    </row>
    <row r="129" spans="1:22" x14ac:dyDescent="0.3">
      <c r="A129" s="2" t="str">
        <f>[1]Viajeros!A125</f>
        <v>2014</v>
      </c>
      <c r="B129" s="2" t="str">
        <f>[1]Viajeros!B125</f>
        <v>10</v>
      </c>
      <c r="C129" s="3">
        <f>[1]Pernoctaciones!C125</f>
        <v>2196234</v>
      </c>
      <c r="D129" s="3">
        <f>[1]Pernoctaciones!D125</f>
        <v>443837</v>
      </c>
      <c r="E129" s="3">
        <f>[1]Pernoctaciones!E125</f>
        <v>1752397</v>
      </c>
      <c r="F129" s="3">
        <f>[1]Pernoctaciones!F125</f>
        <v>662915</v>
      </c>
      <c r="G129" s="3">
        <f>[1]Pernoctaciones!G125</f>
        <v>88852</v>
      </c>
      <c r="H129" s="3">
        <f>[1]Pernoctaciones!H125</f>
        <v>239505</v>
      </c>
      <c r="I129" s="3">
        <f>[1]Pernoctaciones!I125</f>
        <v>31762</v>
      </c>
      <c r="J129" s="3">
        <f>[1]Pernoctaciones!J125</f>
        <v>47097</v>
      </c>
      <c r="K129" s="3">
        <f>[1]Pernoctaciones!K125</f>
        <v>37837</v>
      </c>
      <c r="L129" s="3">
        <f>[1]Pernoctaciones!L125</f>
        <v>56525</v>
      </c>
      <c r="M129" s="3">
        <f>[1]Pernoctaciones!M125</f>
        <v>98394</v>
      </c>
      <c r="N129" s="3">
        <f>[1]Pernoctaciones!N125</f>
        <v>8944</v>
      </c>
      <c r="O129" s="3">
        <f>[1]Pernoctaciones!O125</f>
        <v>79291</v>
      </c>
      <c r="P129" s="3">
        <f>[1]Pernoctaciones!P125</f>
        <v>40889</v>
      </c>
      <c r="Q129" s="3">
        <f>[1]Pernoctaciones!Q125</f>
        <v>28462</v>
      </c>
      <c r="R129" s="3">
        <f>[1]Pernoctaciones!R125</f>
        <v>105871</v>
      </c>
      <c r="S129" s="3">
        <f>[1]Pernoctaciones!S125</f>
        <v>19916</v>
      </c>
      <c r="T129" s="3">
        <f>[1]Pernoctaciones!T125</f>
        <v>9764</v>
      </c>
      <c r="U129" s="3">
        <f t="shared" si="4"/>
        <v>196373</v>
      </c>
      <c r="V129" s="36">
        <f t="shared" si="5"/>
        <v>8.9413514224804827E-2</v>
      </c>
    </row>
    <row r="130" spans="1:22" x14ac:dyDescent="0.3">
      <c r="A130" s="2" t="str">
        <f>[1]Viajeros!A126</f>
        <v>2014</v>
      </c>
      <c r="B130" s="2" t="str">
        <f>[1]Viajeros!B126</f>
        <v>11</v>
      </c>
      <c r="C130" s="3">
        <f>[1]Pernoctaciones!C126</f>
        <v>1084537</v>
      </c>
      <c r="D130" s="3">
        <f>[1]Pernoctaciones!D126</f>
        <v>310189</v>
      </c>
      <c r="E130" s="3">
        <f>[1]Pernoctaciones!E126</f>
        <v>774348</v>
      </c>
      <c r="F130" s="3">
        <f>[1]Pernoctaciones!F126</f>
        <v>290797</v>
      </c>
      <c r="G130" s="3">
        <f>[1]Pernoctaciones!G126</f>
        <v>20841</v>
      </c>
      <c r="H130" s="3">
        <f>[1]Pernoctaciones!H126</f>
        <v>102695</v>
      </c>
      <c r="I130" s="3">
        <f>[1]Pernoctaciones!I126</f>
        <v>17113</v>
      </c>
      <c r="J130" s="3">
        <f>[1]Pernoctaciones!J126</f>
        <v>38223</v>
      </c>
      <c r="K130" s="3">
        <f>[1]Pernoctaciones!K126</f>
        <v>25724</v>
      </c>
      <c r="L130" s="3">
        <f>[1]Pernoctaciones!L126</f>
        <v>37371</v>
      </c>
      <c r="M130" s="3">
        <f>[1]Pernoctaciones!M126</f>
        <v>17347</v>
      </c>
      <c r="N130" s="3">
        <f>[1]Pernoctaciones!N126</f>
        <v>6456</v>
      </c>
      <c r="O130" s="3">
        <f>[1]Pernoctaciones!O126</f>
        <v>44660</v>
      </c>
      <c r="P130" s="3">
        <f>[1]Pernoctaciones!P126</f>
        <v>18819</v>
      </c>
      <c r="Q130" s="3">
        <f>[1]Pernoctaciones!Q126</f>
        <v>14092</v>
      </c>
      <c r="R130" s="3">
        <f>[1]Pernoctaciones!R126</f>
        <v>42071</v>
      </c>
      <c r="S130" s="3">
        <f>[1]Pernoctaciones!S126</f>
        <v>4123</v>
      </c>
      <c r="T130" s="3">
        <f>[1]Pernoctaciones!T126</f>
        <v>3779</v>
      </c>
      <c r="U130" s="3">
        <f t="shared" si="4"/>
        <v>90237</v>
      </c>
      <c r="V130" s="36">
        <f t="shared" si="5"/>
        <v>8.3203247099914529E-2</v>
      </c>
    </row>
    <row r="131" spans="1:22" x14ac:dyDescent="0.3">
      <c r="A131" s="2" t="str">
        <f>[1]Viajeros!A127</f>
        <v>2014</v>
      </c>
      <c r="B131" s="2" t="str">
        <f>[1]Viajeros!B127</f>
        <v>12</v>
      </c>
      <c r="C131" s="3">
        <f>[1]Pernoctaciones!C127</f>
        <v>915829</v>
      </c>
      <c r="D131" s="3">
        <f>[1]Pernoctaciones!D127</f>
        <v>324797</v>
      </c>
      <c r="E131" s="3">
        <f>[1]Pernoctaciones!E127</f>
        <v>591032</v>
      </c>
      <c r="F131" s="3">
        <f>[1]Pernoctaciones!F127</f>
        <v>241301</v>
      </c>
      <c r="G131" s="3">
        <f>[1]Pernoctaciones!G127</f>
        <v>23028</v>
      </c>
      <c r="H131" s="3">
        <f>[1]Pernoctaciones!H127</f>
        <v>57985</v>
      </c>
      <c r="I131" s="3">
        <f>[1]Pernoctaciones!I127</f>
        <v>11486</v>
      </c>
      <c r="J131" s="3">
        <f>[1]Pernoctaciones!J127</f>
        <v>28833</v>
      </c>
      <c r="K131" s="3">
        <f>[1]Pernoctaciones!K127</f>
        <v>12322</v>
      </c>
      <c r="L131" s="3">
        <f>[1]Pernoctaciones!L127</f>
        <v>20316</v>
      </c>
      <c r="M131" s="3">
        <f>[1]Pernoctaciones!M127</f>
        <v>11910</v>
      </c>
      <c r="N131" s="3">
        <f>[1]Pernoctaciones!N127</f>
        <v>3878</v>
      </c>
      <c r="O131" s="3">
        <f>[1]Pernoctaciones!O127</f>
        <v>27084</v>
      </c>
      <c r="P131" s="3">
        <f>[1]Pernoctaciones!P127</f>
        <v>15000</v>
      </c>
      <c r="Q131" s="3">
        <f>[1]Pernoctaciones!Q127</f>
        <v>16003</v>
      </c>
      <c r="R131" s="3">
        <f>[1]Pernoctaciones!R127</f>
        <v>31498</v>
      </c>
      <c r="S131" s="3">
        <f>[1]Pernoctaciones!S127</f>
        <v>8220</v>
      </c>
      <c r="T131" s="3">
        <f>[1]Pernoctaciones!T127</f>
        <v>2860</v>
      </c>
      <c r="U131" s="3">
        <f t="shared" si="4"/>
        <v>79308</v>
      </c>
      <c r="V131" s="36">
        <f t="shared" si="5"/>
        <v>8.659695205109251E-2</v>
      </c>
    </row>
    <row r="132" spans="1:22" x14ac:dyDescent="0.3">
      <c r="A132" s="2" t="str">
        <f>[1]Viajeros!A128</f>
        <v>2015</v>
      </c>
      <c r="B132" s="2" t="str">
        <f>[1]Viajeros!B128</f>
        <v>1</v>
      </c>
      <c r="C132" s="3">
        <f>[1]Pernoctaciones!C128</f>
        <v>937174</v>
      </c>
      <c r="D132" s="3">
        <f>[1]Pernoctaciones!D128</f>
        <v>284807</v>
      </c>
      <c r="E132" s="3">
        <f>[1]Pernoctaciones!E128</f>
        <v>652367</v>
      </c>
      <c r="F132" s="3">
        <f>[1]Pernoctaciones!F128</f>
        <v>227736</v>
      </c>
      <c r="G132" s="3">
        <f>[1]Pernoctaciones!G128</f>
        <v>17188</v>
      </c>
      <c r="H132" s="3">
        <f>[1]Pernoctaciones!H128</f>
        <v>65423</v>
      </c>
      <c r="I132" s="3">
        <f>[1]Pernoctaciones!I128</f>
        <v>16768</v>
      </c>
      <c r="J132" s="3">
        <f>[1]Pernoctaciones!J128</f>
        <v>30064</v>
      </c>
      <c r="K132" s="3">
        <f>[1]Pernoctaciones!K128</f>
        <v>13889</v>
      </c>
      <c r="L132" s="3">
        <f>[1]Pernoctaciones!L128</f>
        <v>22861</v>
      </c>
      <c r="M132" s="3">
        <f>[1]Pernoctaciones!M128</f>
        <v>15212</v>
      </c>
      <c r="N132" s="3">
        <f>[1]Pernoctaciones!N128</f>
        <v>4190</v>
      </c>
      <c r="O132" s="3">
        <f>[1]Pernoctaciones!O128</f>
        <v>34887</v>
      </c>
      <c r="P132" s="3">
        <f>[1]Pernoctaciones!P128</f>
        <v>15838</v>
      </c>
      <c r="Q132" s="3">
        <f>[1]Pernoctaciones!Q128</f>
        <v>16439</v>
      </c>
      <c r="R132" s="3">
        <f>[1]Pernoctaciones!R128</f>
        <v>48106</v>
      </c>
      <c r="S132" s="3">
        <f>[1]Pernoctaciones!S128</f>
        <v>6395</v>
      </c>
      <c r="T132" s="3">
        <f>[1]Pernoctaciones!T128</f>
        <v>8161</v>
      </c>
      <c r="U132" s="3">
        <f t="shared" si="4"/>
        <v>109210</v>
      </c>
      <c r="V132" s="36">
        <f t="shared" si="5"/>
        <v>0.11653118844526203</v>
      </c>
    </row>
    <row r="133" spans="1:22" x14ac:dyDescent="0.3">
      <c r="A133" s="2" t="str">
        <f>[1]Viajeros!A129</f>
        <v>2015</v>
      </c>
      <c r="B133" s="2" t="str">
        <f>[1]Viajeros!B129</f>
        <v>2</v>
      </c>
      <c r="C133" s="3">
        <f>[1]Pernoctaciones!C129</f>
        <v>1133754</v>
      </c>
      <c r="D133" s="3">
        <f>[1]Pernoctaciones!D129</f>
        <v>360276</v>
      </c>
      <c r="E133" s="3">
        <f>[1]Pernoctaciones!E129</f>
        <v>773478</v>
      </c>
      <c r="F133" s="3">
        <f>[1]Pernoctaciones!F129</f>
        <v>259443</v>
      </c>
      <c r="G133" s="3">
        <f>[1]Pernoctaciones!G129</f>
        <v>24533</v>
      </c>
      <c r="H133" s="3">
        <f>[1]Pernoctaciones!H129</f>
        <v>89414</v>
      </c>
      <c r="I133" s="3">
        <f>[1]Pernoctaciones!I129</f>
        <v>26387</v>
      </c>
      <c r="J133" s="3">
        <f>[1]Pernoctaciones!J129</f>
        <v>36224</v>
      </c>
      <c r="K133" s="3">
        <f>[1]Pernoctaciones!K129</f>
        <v>24265</v>
      </c>
      <c r="L133" s="3">
        <f>[1]Pernoctaciones!L129</f>
        <v>33435</v>
      </c>
      <c r="M133" s="3">
        <f>[1]Pernoctaciones!M129</f>
        <v>19114</v>
      </c>
      <c r="N133" s="3">
        <f>[1]Pernoctaciones!N129</f>
        <v>5835</v>
      </c>
      <c r="O133" s="3">
        <f>[1]Pernoctaciones!O129</f>
        <v>37752</v>
      </c>
      <c r="P133" s="3">
        <f>[1]Pernoctaciones!P129</f>
        <v>14913</v>
      </c>
      <c r="Q133" s="3">
        <f>[1]Pernoctaciones!Q129</f>
        <v>14275</v>
      </c>
      <c r="R133" s="3">
        <f>[1]Pernoctaciones!R129</f>
        <v>61008</v>
      </c>
      <c r="S133" s="3">
        <f>[1]Pernoctaciones!S129</f>
        <v>5636</v>
      </c>
      <c r="T133" s="3">
        <f>[1]Pernoctaciones!T129</f>
        <v>3817</v>
      </c>
      <c r="U133" s="3">
        <f t="shared" si="4"/>
        <v>117427</v>
      </c>
      <c r="V133" s="36">
        <f t="shared" si="5"/>
        <v>0.10357361473476609</v>
      </c>
    </row>
    <row r="134" spans="1:22" x14ac:dyDescent="0.3">
      <c r="A134" s="2" t="str">
        <f>[1]Viajeros!A130</f>
        <v>2015</v>
      </c>
      <c r="B134" s="2" t="str">
        <f>[1]Viajeros!B130</f>
        <v>3</v>
      </c>
      <c r="C134" s="3">
        <f>[1]Pernoctaciones!C130</f>
        <v>1508660</v>
      </c>
      <c r="D134" s="3">
        <f>[1]Pernoctaciones!D130</f>
        <v>479666</v>
      </c>
      <c r="E134" s="3">
        <f>[1]Pernoctaciones!E130</f>
        <v>1028994</v>
      </c>
      <c r="F134" s="3">
        <f>[1]Pernoctaciones!F130</f>
        <v>361207</v>
      </c>
      <c r="G134" s="3">
        <f>[1]Pernoctaciones!G130</f>
        <v>30604</v>
      </c>
      <c r="H134" s="3">
        <f>[1]Pernoctaciones!H130</f>
        <v>131191</v>
      </c>
      <c r="I134" s="3">
        <f>[1]Pernoctaciones!I130</f>
        <v>35974</v>
      </c>
      <c r="J134" s="3">
        <f>[1]Pernoctaciones!J130</f>
        <v>41989</v>
      </c>
      <c r="K134" s="3">
        <f>[1]Pernoctaciones!K130</f>
        <v>29392</v>
      </c>
      <c r="L134" s="3">
        <f>[1]Pernoctaciones!L130</f>
        <v>49605</v>
      </c>
      <c r="M134" s="3">
        <f>[1]Pernoctaciones!M130</f>
        <v>33811</v>
      </c>
      <c r="N134" s="3">
        <f>[1]Pernoctaciones!N130</f>
        <v>8318</v>
      </c>
      <c r="O134" s="3">
        <f>[1]Pernoctaciones!O130</f>
        <v>39521</v>
      </c>
      <c r="P134" s="3">
        <f>[1]Pernoctaciones!P130</f>
        <v>29452</v>
      </c>
      <c r="Q134" s="3">
        <f>[1]Pernoctaciones!Q130</f>
        <v>15218</v>
      </c>
      <c r="R134" s="3">
        <f>[1]Pernoctaciones!R130</f>
        <v>59854</v>
      </c>
      <c r="S134" s="3">
        <f>[1]Pernoctaciones!S130</f>
        <v>8325</v>
      </c>
      <c r="T134" s="3">
        <f>[1]Pernoctaciones!T130</f>
        <v>20841</v>
      </c>
      <c r="U134" s="3">
        <f t="shared" si="4"/>
        <v>133692</v>
      </c>
      <c r="V134" s="36">
        <f t="shared" si="5"/>
        <v>8.8616388052974157E-2</v>
      </c>
    </row>
    <row r="135" spans="1:22" x14ac:dyDescent="0.3">
      <c r="A135" s="2" t="str">
        <f>[1]Viajeros!A131</f>
        <v>2015</v>
      </c>
      <c r="B135" s="2" t="str">
        <f>[1]Viajeros!B131</f>
        <v>4</v>
      </c>
      <c r="C135" s="3">
        <f>[1]Pernoctaciones!C131</f>
        <v>2032021</v>
      </c>
      <c r="D135" s="3">
        <f>[1]Pernoctaciones!D131</f>
        <v>558351</v>
      </c>
      <c r="E135" s="3">
        <f>[1]Pernoctaciones!E131</f>
        <v>1473670</v>
      </c>
      <c r="F135" s="3">
        <f>[1]Pernoctaciones!F131</f>
        <v>566555</v>
      </c>
      <c r="G135" s="3">
        <f>[1]Pernoctaciones!G131</f>
        <v>101194</v>
      </c>
      <c r="H135" s="3">
        <f>[1]Pernoctaciones!H131</f>
        <v>149624</v>
      </c>
      <c r="I135" s="3">
        <f>[1]Pernoctaciones!I131</f>
        <v>33799</v>
      </c>
      <c r="J135" s="3">
        <f>[1]Pernoctaciones!J131</f>
        <v>40416</v>
      </c>
      <c r="K135" s="3">
        <f>[1]Pernoctaciones!K131</f>
        <v>25040</v>
      </c>
      <c r="L135" s="3">
        <f>[1]Pernoctaciones!L131</f>
        <v>46503</v>
      </c>
      <c r="M135" s="3">
        <f>[1]Pernoctaciones!M131</f>
        <v>71746</v>
      </c>
      <c r="N135" s="3">
        <f>[1]Pernoctaciones!N131</f>
        <v>8099</v>
      </c>
      <c r="O135" s="3">
        <f>[1]Pernoctaciones!O131</f>
        <v>63563</v>
      </c>
      <c r="P135" s="3">
        <f>[1]Pernoctaciones!P131</f>
        <v>36816</v>
      </c>
      <c r="Q135" s="3">
        <f>[1]Pernoctaciones!Q131</f>
        <v>31368</v>
      </c>
      <c r="R135" s="3">
        <f>[1]Pernoctaciones!R131</f>
        <v>101491</v>
      </c>
      <c r="S135" s="3">
        <f>[1]Pernoctaciones!S131</f>
        <v>15389</v>
      </c>
      <c r="T135" s="3">
        <f>[1]Pernoctaciones!T131</f>
        <v>11542</v>
      </c>
      <c r="U135" s="3">
        <f t="shared" si="4"/>
        <v>170525</v>
      </c>
      <c r="V135" s="36">
        <f t="shared" si="5"/>
        <v>8.3918916192303128E-2</v>
      </c>
    </row>
    <row r="136" spans="1:22" x14ac:dyDescent="0.3">
      <c r="A136" s="2" t="str">
        <f>[1]Viajeros!A132</f>
        <v>2015</v>
      </c>
      <c r="B136" s="2" t="str">
        <f>[1]Viajeros!B132</f>
        <v>5</v>
      </c>
      <c r="C136" s="3">
        <f>[1]Pernoctaciones!C132</f>
        <v>2350590</v>
      </c>
      <c r="D136" s="3">
        <f>[1]Pernoctaciones!D132</f>
        <v>462445</v>
      </c>
      <c r="E136" s="3">
        <f>[1]Pernoctaciones!E132</f>
        <v>1888145</v>
      </c>
      <c r="F136" s="3">
        <f>[1]Pernoctaciones!F132</f>
        <v>737225</v>
      </c>
      <c r="G136" s="3">
        <f>[1]Pernoctaciones!G132</f>
        <v>195784</v>
      </c>
      <c r="H136" s="3">
        <f>[1]Pernoctaciones!H132</f>
        <v>183333</v>
      </c>
      <c r="I136" s="3">
        <f>[1]Pernoctaciones!I132</f>
        <v>25012</v>
      </c>
      <c r="J136" s="3">
        <f>[1]Pernoctaciones!J132</f>
        <v>28118</v>
      </c>
      <c r="K136" s="3">
        <f>[1]Pernoctaciones!K132</f>
        <v>24779</v>
      </c>
      <c r="L136" s="3">
        <f>[1]Pernoctaciones!L132</f>
        <v>41500</v>
      </c>
      <c r="M136" s="3">
        <f>[1]Pernoctaciones!M132</f>
        <v>113340</v>
      </c>
      <c r="N136" s="3">
        <f>[1]Pernoctaciones!N132</f>
        <v>11202</v>
      </c>
      <c r="O136" s="3">
        <f>[1]Pernoctaciones!O132</f>
        <v>66916</v>
      </c>
      <c r="P136" s="3">
        <f>[1]Pernoctaciones!P132</f>
        <v>40268</v>
      </c>
      <c r="Q136" s="3">
        <f>[1]Pernoctaciones!Q132</f>
        <v>36357</v>
      </c>
      <c r="R136" s="3">
        <f>[1]Pernoctaciones!R132</f>
        <v>154540</v>
      </c>
      <c r="S136" s="3">
        <f>[1]Pernoctaciones!S132</f>
        <v>18879</v>
      </c>
      <c r="T136" s="3">
        <f>[1]Pernoctaciones!T132</f>
        <v>11322</v>
      </c>
      <c r="U136" s="3">
        <f t="shared" si="4"/>
        <v>199570</v>
      </c>
      <c r="V136" s="36">
        <f t="shared" si="5"/>
        <v>8.490208841184553E-2</v>
      </c>
    </row>
    <row r="137" spans="1:22" x14ac:dyDescent="0.3">
      <c r="A137" s="2" t="str">
        <f>[1]Viajeros!A133</f>
        <v>2015</v>
      </c>
      <c r="B137" s="2" t="str">
        <f>[1]Viajeros!B133</f>
        <v>6</v>
      </c>
      <c r="C137" s="3">
        <f>[1]Pernoctaciones!C133</f>
        <v>2583040</v>
      </c>
      <c r="D137" s="3">
        <f>[1]Pernoctaciones!D133</f>
        <v>658212</v>
      </c>
      <c r="E137" s="3">
        <f>[1]Pernoctaciones!E133</f>
        <v>1924828</v>
      </c>
      <c r="F137" s="3">
        <f>[1]Pernoctaciones!F133</f>
        <v>746603</v>
      </c>
      <c r="G137" s="3">
        <f>[1]Pernoctaciones!G133</f>
        <v>161732</v>
      </c>
      <c r="H137" s="3">
        <f>[1]Pernoctaciones!H133</f>
        <v>156215</v>
      </c>
      <c r="I137" s="3">
        <f>[1]Pernoctaciones!I133</f>
        <v>20656</v>
      </c>
      <c r="J137" s="3">
        <f>[1]Pernoctaciones!J133</f>
        <v>35857</v>
      </c>
      <c r="K137" s="3">
        <f>[1]Pernoctaciones!K133</f>
        <v>33555</v>
      </c>
      <c r="L137" s="3">
        <f>[1]Pernoctaciones!L133</f>
        <v>40044</v>
      </c>
      <c r="M137" s="3">
        <f>[1]Pernoctaciones!M133</f>
        <v>131851</v>
      </c>
      <c r="N137" s="3">
        <f>[1]Pernoctaciones!N133</f>
        <v>13649</v>
      </c>
      <c r="O137" s="3">
        <f>[1]Pernoctaciones!O133</f>
        <v>65754</v>
      </c>
      <c r="P137" s="3">
        <f>[1]Pernoctaciones!P133</f>
        <v>46343</v>
      </c>
      <c r="Q137" s="3">
        <f>[1]Pernoctaciones!Q133</f>
        <v>42048</v>
      </c>
      <c r="R137" s="3">
        <f>[1]Pernoctaciones!R133</f>
        <v>149121</v>
      </c>
      <c r="S137" s="3">
        <f>[1]Pernoctaciones!S133</f>
        <v>29926</v>
      </c>
      <c r="T137" s="3">
        <f>[1]Pernoctaciones!T133</f>
        <v>34569</v>
      </c>
      <c r="U137" s="3">
        <f t="shared" si="4"/>
        <v>216905</v>
      </c>
      <c r="V137" s="36">
        <f t="shared" si="5"/>
        <v>8.3972760777998021E-2</v>
      </c>
    </row>
    <row r="138" spans="1:22" x14ac:dyDescent="0.3">
      <c r="A138" s="2" t="str">
        <f>[1]Viajeros!A134</f>
        <v>2015</v>
      </c>
      <c r="B138" s="2" t="str">
        <f>[1]Viajeros!B134</f>
        <v>7</v>
      </c>
      <c r="C138" s="3">
        <f>[1]Pernoctaciones!C134</f>
        <v>3160595</v>
      </c>
      <c r="D138" s="3">
        <f>[1]Pernoctaciones!D134</f>
        <v>1046954</v>
      </c>
      <c r="E138" s="3">
        <f>[1]Pernoctaciones!E134</f>
        <v>2113641</v>
      </c>
      <c r="F138" s="3">
        <f>[1]Pernoctaciones!F134</f>
        <v>770745</v>
      </c>
      <c r="G138" s="3">
        <f>[1]Pernoctaciones!G134</f>
        <v>221540</v>
      </c>
      <c r="H138" s="3">
        <f>[1]Pernoctaciones!H134</f>
        <v>114519</v>
      </c>
      <c r="I138" s="3">
        <f>[1]Pernoctaciones!I134</f>
        <v>45225</v>
      </c>
      <c r="J138" s="3">
        <f>[1]Pernoctaciones!J134</f>
        <v>29403</v>
      </c>
      <c r="K138" s="3">
        <f>[1]Pernoctaciones!K134</f>
        <v>52510</v>
      </c>
      <c r="L138" s="3">
        <f>[1]Pernoctaciones!L134</f>
        <v>46171</v>
      </c>
      <c r="M138" s="3">
        <f>[1]Pernoctaciones!M134</f>
        <v>146492</v>
      </c>
      <c r="N138" s="3">
        <f>[1]Pernoctaciones!N134</f>
        <v>20001</v>
      </c>
      <c r="O138" s="3">
        <f>[1]Pernoctaciones!O134</f>
        <v>85451</v>
      </c>
      <c r="P138" s="3">
        <f>[1]Pernoctaciones!P134</f>
        <v>39156</v>
      </c>
      <c r="Q138" s="3">
        <f>[1]Pernoctaciones!Q134</f>
        <v>44041</v>
      </c>
      <c r="R138" s="3">
        <f>[1]Pernoctaciones!R134</f>
        <v>139899</v>
      </c>
      <c r="S138" s="3">
        <f>[1]Pernoctaciones!S134</f>
        <v>38413</v>
      </c>
      <c r="T138" s="3">
        <f>[1]Pernoctaciones!T134</f>
        <v>22499</v>
      </c>
      <c r="U138" s="3">
        <f t="shared" si="4"/>
        <v>297576</v>
      </c>
      <c r="V138" s="36">
        <f t="shared" si="5"/>
        <v>9.4151892286104363E-2</v>
      </c>
    </row>
    <row r="139" spans="1:22" x14ac:dyDescent="0.3">
      <c r="A139" s="2" t="str">
        <f>[1]Viajeros!A135</f>
        <v>2015</v>
      </c>
      <c r="B139" s="2" t="str">
        <f>[1]Viajeros!B135</f>
        <v>8</v>
      </c>
      <c r="C139" s="3">
        <f>[1]Pernoctaciones!C135</f>
        <v>3506224</v>
      </c>
      <c r="D139" s="3">
        <f>[1]Pernoctaciones!D135</f>
        <v>1324113</v>
      </c>
      <c r="E139" s="3">
        <f>[1]Pernoctaciones!E135</f>
        <v>2182111</v>
      </c>
      <c r="F139" s="3">
        <f>[1]Pernoctaciones!F135</f>
        <v>744010</v>
      </c>
      <c r="G139" s="3">
        <f>[1]Pernoctaciones!G135</f>
        <v>301887</v>
      </c>
      <c r="H139" s="3">
        <f>[1]Pernoctaciones!H135</f>
        <v>132564</v>
      </c>
      <c r="I139" s="3">
        <f>[1]Pernoctaciones!I135</f>
        <v>19091</v>
      </c>
      <c r="J139" s="3">
        <f>[1]Pernoctaciones!J135</f>
        <v>15566</v>
      </c>
      <c r="K139" s="3">
        <f>[1]Pernoctaciones!K135</f>
        <v>27004</v>
      </c>
      <c r="L139" s="3">
        <f>[1]Pernoctaciones!L135</f>
        <v>33021</v>
      </c>
      <c r="M139" s="3">
        <f>[1]Pernoctaciones!M135</f>
        <v>107849</v>
      </c>
      <c r="N139" s="3">
        <f>[1]Pernoctaciones!N135</f>
        <v>12930</v>
      </c>
      <c r="O139" s="3">
        <f>[1]Pernoctaciones!O135</f>
        <v>72689</v>
      </c>
      <c r="P139" s="3">
        <f>[1]Pernoctaciones!P135</f>
        <v>32933</v>
      </c>
      <c r="Q139" s="3">
        <f>[1]Pernoctaciones!Q135</f>
        <v>87531</v>
      </c>
      <c r="R139" s="3">
        <f>[1]Pernoctaciones!R135</f>
        <v>144035</v>
      </c>
      <c r="S139" s="3">
        <f>[1]Pernoctaciones!S135</f>
        <v>29682</v>
      </c>
      <c r="T139" s="3">
        <f>[1]Pernoctaciones!T135</f>
        <v>38409</v>
      </c>
      <c r="U139" s="3">
        <f t="shared" si="4"/>
        <v>382910</v>
      </c>
      <c r="V139" s="36">
        <f t="shared" si="5"/>
        <v>0.10920865295543011</v>
      </c>
    </row>
    <row r="140" spans="1:22" x14ac:dyDescent="0.3">
      <c r="A140" s="2" t="str">
        <f>[1]Viajeros!A136</f>
        <v>2015</v>
      </c>
      <c r="B140" s="2" t="str">
        <f>[1]Viajeros!B136</f>
        <v>9</v>
      </c>
      <c r="C140" s="3">
        <f>[1]Pernoctaciones!C136</f>
        <v>2763648</v>
      </c>
      <c r="D140" s="3">
        <f>[1]Pernoctaciones!D136</f>
        <v>628643</v>
      </c>
      <c r="E140" s="3">
        <f>[1]Pernoctaciones!E136</f>
        <v>2135005</v>
      </c>
      <c r="F140" s="3">
        <f>[1]Pernoctaciones!F136</f>
        <v>850408</v>
      </c>
      <c r="G140" s="3">
        <f>[1]Pernoctaciones!G136</f>
        <v>180656</v>
      </c>
      <c r="H140" s="3">
        <f>[1]Pernoctaciones!H136</f>
        <v>202278</v>
      </c>
      <c r="I140" s="3">
        <f>[1]Pernoctaciones!I136</f>
        <v>28108</v>
      </c>
      <c r="J140" s="3">
        <f>[1]Pernoctaciones!J136</f>
        <v>28339</v>
      </c>
      <c r="K140" s="3">
        <f>[1]Pernoctaciones!K136</f>
        <v>36883</v>
      </c>
      <c r="L140" s="3">
        <f>[1]Pernoctaciones!L136</f>
        <v>42059</v>
      </c>
      <c r="M140" s="3">
        <f>[1]Pernoctaciones!M136</f>
        <v>129092</v>
      </c>
      <c r="N140" s="3">
        <f>[1]Pernoctaciones!N136</f>
        <v>15040</v>
      </c>
      <c r="O140" s="3">
        <f>[1]Pernoctaciones!O136</f>
        <v>76209</v>
      </c>
      <c r="P140" s="3">
        <f>[1]Pernoctaciones!P136</f>
        <v>43045</v>
      </c>
      <c r="Q140" s="3">
        <f>[1]Pernoctaciones!Q136</f>
        <v>40470</v>
      </c>
      <c r="R140" s="3">
        <f>[1]Pernoctaciones!R136</f>
        <v>153579</v>
      </c>
      <c r="S140" s="3">
        <f>[1]Pernoctaciones!S136</f>
        <v>33903</v>
      </c>
      <c r="T140" s="3">
        <f>[1]Pernoctaciones!T136</f>
        <v>25426</v>
      </c>
      <c r="U140" s="3">
        <f t="shared" si="4"/>
        <v>249510</v>
      </c>
      <c r="V140" s="36">
        <f t="shared" ref="V140:V171" si="6">U140/C140</f>
        <v>9.0282843545921906E-2</v>
      </c>
    </row>
    <row r="141" spans="1:22" x14ac:dyDescent="0.3">
      <c r="A141" s="2" t="str">
        <f>[1]Viajeros!A137</f>
        <v>2015</v>
      </c>
      <c r="B141" s="2" t="str">
        <f>[1]Viajeros!B137</f>
        <v>10</v>
      </c>
      <c r="C141" s="3">
        <f>[1]Pernoctaciones!C137</f>
        <v>2394854</v>
      </c>
      <c r="D141" s="3">
        <f>[1]Pernoctaciones!D137</f>
        <v>428389</v>
      </c>
      <c r="E141" s="3">
        <f>[1]Pernoctaciones!E137</f>
        <v>1966465</v>
      </c>
      <c r="F141" s="3">
        <f>[1]Pernoctaciones!F137</f>
        <v>764874</v>
      </c>
      <c r="G141" s="3">
        <f>[1]Pernoctaciones!G137</f>
        <v>126168</v>
      </c>
      <c r="H141" s="3">
        <f>[1]Pernoctaciones!H137</f>
        <v>215012</v>
      </c>
      <c r="I141" s="3">
        <f>[1]Pernoctaciones!I137</f>
        <v>40699</v>
      </c>
      <c r="J141" s="3">
        <f>[1]Pernoctaciones!J137</f>
        <v>57818</v>
      </c>
      <c r="K141" s="3">
        <f>[1]Pernoctaciones!K137</f>
        <v>38341</v>
      </c>
      <c r="L141" s="3">
        <f>[1]Pernoctaciones!L137</f>
        <v>53430</v>
      </c>
      <c r="M141" s="3">
        <f>[1]Pernoctaciones!M137</f>
        <v>112700</v>
      </c>
      <c r="N141" s="3">
        <f>[1]Pernoctaciones!N137</f>
        <v>12044</v>
      </c>
      <c r="O141" s="3">
        <f>[1]Pernoctaciones!O137</f>
        <v>69001</v>
      </c>
      <c r="P141" s="3">
        <f>[1]Pernoctaciones!P137</f>
        <v>40575</v>
      </c>
      <c r="Q141" s="3">
        <f>[1]Pernoctaciones!Q137</f>
        <v>31601</v>
      </c>
      <c r="R141" s="3">
        <f>[1]Pernoctaciones!R137</f>
        <v>154123</v>
      </c>
      <c r="S141" s="3">
        <f>[1]Pernoctaciones!S137</f>
        <v>25793</v>
      </c>
      <c r="T141" s="3">
        <f>[1]Pernoctaciones!T137</f>
        <v>10816</v>
      </c>
      <c r="U141" s="3">
        <f t="shared" ref="U141:U204" si="7">E141-SUM(F141:T141)</f>
        <v>213470</v>
      </c>
      <c r="V141" s="36">
        <f t="shared" si="6"/>
        <v>8.9136957827074217E-2</v>
      </c>
    </row>
    <row r="142" spans="1:22" x14ac:dyDescent="0.3">
      <c r="A142" s="2" t="str">
        <f>[1]Viajeros!A138</f>
        <v>2015</v>
      </c>
      <c r="B142" s="2" t="str">
        <f>[1]Viajeros!B138</f>
        <v>11</v>
      </c>
      <c r="C142" s="3">
        <f>[1]Pernoctaciones!C138</f>
        <v>1192449</v>
      </c>
      <c r="D142" s="3">
        <f>[1]Pernoctaciones!D138</f>
        <v>269963</v>
      </c>
      <c r="E142" s="3">
        <f>[1]Pernoctaciones!E138</f>
        <v>922486</v>
      </c>
      <c r="F142" s="3">
        <f>[1]Pernoctaciones!F138</f>
        <v>347490</v>
      </c>
      <c r="G142" s="3">
        <f>[1]Pernoctaciones!G138</f>
        <v>26305</v>
      </c>
      <c r="H142" s="3">
        <f>[1]Pernoctaciones!H138</f>
        <v>87092</v>
      </c>
      <c r="I142" s="3">
        <f>[1]Pernoctaciones!I138</f>
        <v>24764</v>
      </c>
      <c r="J142" s="3">
        <f>[1]Pernoctaciones!J138</f>
        <v>47747</v>
      </c>
      <c r="K142" s="3">
        <f>[1]Pernoctaciones!K138</f>
        <v>30427</v>
      </c>
      <c r="L142" s="3">
        <f>[1]Pernoctaciones!L138</f>
        <v>46394</v>
      </c>
      <c r="M142" s="3">
        <f>[1]Pernoctaciones!M138</f>
        <v>28790</v>
      </c>
      <c r="N142" s="3">
        <f>[1]Pernoctaciones!N138</f>
        <v>84103</v>
      </c>
      <c r="O142" s="3">
        <f>[1]Pernoctaciones!O138</f>
        <v>55817</v>
      </c>
      <c r="P142" s="3">
        <f>[1]Pernoctaciones!P138</f>
        <v>19813</v>
      </c>
      <c r="Q142" s="3">
        <f>[1]Pernoctaciones!Q138</f>
        <v>12864</v>
      </c>
      <c r="R142" s="3">
        <f>[1]Pernoctaciones!R138</f>
        <v>48861</v>
      </c>
      <c r="S142" s="3">
        <f>[1]Pernoctaciones!S138</f>
        <v>12849</v>
      </c>
      <c r="T142" s="3">
        <f>[1]Pernoctaciones!T138</f>
        <v>3964</v>
      </c>
      <c r="U142" s="3">
        <f t="shared" si="7"/>
        <v>45206</v>
      </c>
      <c r="V142" s="36">
        <f t="shared" si="6"/>
        <v>3.7910216705284668E-2</v>
      </c>
    </row>
    <row r="143" spans="1:22" x14ac:dyDescent="0.3">
      <c r="A143" s="2" t="str">
        <f>[1]Viajeros!A139</f>
        <v>2015</v>
      </c>
      <c r="B143" s="2" t="str">
        <f>[1]Viajeros!B139</f>
        <v>12</v>
      </c>
      <c r="C143" s="3">
        <f>[1]Pernoctaciones!C139</f>
        <v>1032658</v>
      </c>
      <c r="D143" s="3">
        <f>[1]Pernoctaciones!D139</f>
        <v>375428</v>
      </c>
      <c r="E143" s="3">
        <f>[1]Pernoctaciones!E139</f>
        <v>657230</v>
      </c>
      <c r="F143" s="3">
        <f>[1]Pernoctaciones!F139</f>
        <v>275489</v>
      </c>
      <c r="G143" s="3">
        <f>[1]Pernoctaciones!G139</f>
        <v>22754</v>
      </c>
      <c r="H143" s="3">
        <f>[1]Pernoctaciones!H139</f>
        <v>51773</v>
      </c>
      <c r="I143" s="3">
        <f>[1]Pernoctaciones!I139</f>
        <v>13474</v>
      </c>
      <c r="J143" s="3">
        <f>[1]Pernoctaciones!J139</f>
        <v>25833</v>
      </c>
      <c r="K143" s="3">
        <f>[1]Pernoctaciones!K139</f>
        <v>15457</v>
      </c>
      <c r="L143" s="3">
        <f>[1]Pernoctaciones!L139</f>
        <v>27507</v>
      </c>
      <c r="M143" s="3">
        <f>[1]Pernoctaciones!M139</f>
        <v>19161</v>
      </c>
      <c r="N143" s="3">
        <f>[1]Pernoctaciones!N139</f>
        <v>8834</v>
      </c>
      <c r="O143" s="3">
        <f>[1]Pernoctaciones!O139</f>
        <v>31408</v>
      </c>
      <c r="P143" s="3">
        <f>[1]Pernoctaciones!P139</f>
        <v>11821</v>
      </c>
      <c r="Q143" s="3">
        <f>[1]Pernoctaciones!Q139</f>
        <v>15214</v>
      </c>
      <c r="R143" s="3">
        <f>[1]Pernoctaciones!R139</f>
        <v>31350</v>
      </c>
      <c r="S143" s="3">
        <f>[1]Pernoctaciones!S139</f>
        <v>7822</v>
      </c>
      <c r="T143" s="3">
        <f>[1]Pernoctaciones!T139</f>
        <v>5144</v>
      </c>
      <c r="U143" s="3">
        <f t="shared" si="7"/>
        <v>94189</v>
      </c>
      <c r="V143" s="36">
        <f t="shared" si="6"/>
        <v>9.121025547664377E-2</v>
      </c>
    </row>
    <row r="144" spans="1:22" x14ac:dyDescent="0.3">
      <c r="A144" s="2" t="str">
        <f>[1]Viajeros!A140</f>
        <v>2016</v>
      </c>
      <c r="B144" s="2" t="str">
        <f>[1]Viajeros!B140</f>
        <v>1</v>
      </c>
      <c r="C144" s="3">
        <f>[1]Pernoctaciones!C140</f>
        <v>1056722</v>
      </c>
      <c r="D144" s="3">
        <f>[1]Pernoctaciones!D140</f>
        <v>298884</v>
      </c>
      <c r="E144" s="3">
        <f>[1]Pernoctaciones!E140</f>
        <v>757838</v>
      </c>
      <c r="F144" s="3">
        <f>[1]Pernoctaciones!F140</f>
        <v>275124</v>
      </c>
      <c r="G144" s="3">
        <f>[1]Pernoctaciones!G140</f>
        <v>23742</v>
      </c>
      <c r="H144" s="3">
        <f>[1]Pernoctaciones!H140</f>
        <v>71163</v>
      </c>
      <c r="I144" s="3">
        <f>[1]Pernoctaciones!I140</f>
        <v>22941</v>
      </c>
      <c r="J144" s="3">
        <f>[1]Pernoctaciones!J140</f>
        <v>24662</v>
      </c>
      <c r="K144" s="3">
        <f>[1]Pernoctaciones!K140</f>
        <v>15760</v>
      </c>
      <c r="L144" s="3">
        <f>[1]Pernoctaciones!L140</f>
        <v>30342</v>
      </c>
      <c r="M144" s="3">
        <f>[1]Pernoctaciones!M140</f>
        <v>22845</v>
      </c>
      <c r="N144" s="3">
        <f>[1]Pernoctaciones!N140</f>
        <v>4476</v>
      </c>
      <c r="O144" s="3">
        <f>[1]Pernoctaciones!O140</f>
        <v>40620</v>
      </c>
      <c r="P144" s="3">
        <f>[1]Pernoctaciones!P140</f>
        <v>14602</v>
      </c>
      <c r="Q144" s="3">
        <f>[1]Pernoctaciones!Q140</f>
        <v>19128</v>
      </c>
      <c r="R144" s="3">
        <f>[1]Pernoctaciones!R140</f>
        <v>47997</v>
      </c>
      <c r="S144" s="3">
        <f>[1]Pernoctaciones!S140</f>
        <v>7007</v>
      </c>
      <c r="T144" s="3">
        <f>[1]Pernoctaciones!T140</f>
        <v>5138</v>
      </c>
      <c r="U144" s="3">
        <f t="shared" si="7"/>
        <v>132291</v>
      </c>
      <c r="V144" s="36">
        <f t="shared" si="6"/>
        <v>0.12518997427894943</v>
      </c>
    </row>
    <row r="145" spans="1:22" x14ac:dyDescent="0.3">
      <c r="A145" s="2" t="str">
        <f>[1]Viajeros!A141</f>
        <v>2016</v>
      </c>
      <c r="B145" s="2" t="str">
        <f>[1]Viajeros!B141</f>
        <v>2</v>
      </c>
      <c r="C145" s="3">
        <f>[1]Pernoctaciones!C141</f>
        <v>1328635</v>
      </c>
      <c r="D145" s="3">
        <f>[1]Pernoctaciones!D141</f>
        <v>390940</v>
      </c>
      <c r="E145" s="3">
        <f>[1]Pernoctaciones!E141</f>
        <v>937695</v>
      </c>
      <c r="F145" s="3">
        <f>[1]Pernoctaciones!F141</f>
        <v>303566</v>
      </c>
      <c r="G145" s="3">
        <f>[1]Pernoctaciones!G141</f>
        <v>38342</v>
      </c>
      <c r="H145" s="3">
        <f>[1]Pernoctaciones!H141</f>
        <v>90094</v>
      </c>
      <c r="I145" s="3">
        <f>[1]Pernoctaciones!I141</f>
        <v>48016</v>
      </c>
      <c r="J145" s="3">
        <f>[1]Pernoctaciones!J141</f>
        <v>32422</v>
      </c>
      <c r="K145" s="3">
        <f>[1]Pernoctaciones!K141</f>
        <v>32883</v>
      </c>
      <c r="L145" s="3">
        <f>[1]Pernoctaciones!L141</f>
        <v>45018</v>
      </c>
      <c r="M145" s="3">
        <f>[1]Pernoctaciones!M141</f>
        <v>31161</v>
      </c>
      <c r="N145" s="3">
        <f>[1]Pernoctaciones!N141</f>
        <v>4893</v>
      </c>
      <c r="O145" s="3">
        <f>[1]Pernoctaciones!O141</f>
        <v>43608</v>
      </c>
      <c r="P145" s="3">
        <f>[1]Pernoctaciones!P141</f>
        <v>19726</v>
      </c>
      <c r="Q145" s="3">
        <f>[1]Pernoctaciones!Q141</f>
        <v>15611</v>
      </c>
      <c r="R145" s="3">
        <f>[1]Pernoctaciones!R141</f>
        <v>63319</v>
      </c>
      <c r="S145" s="3">
        <f>[1]Pernoctaciones!S141</f>
        <v>9791</v>
      </c>
      <c r="T145" s="3">
        <f>[1]Pernoctaciones!T141</f>
        <v>4106</v>
      </c>
      <c r="U145" s="3">
        <f t="shared" si="7"/>
        <v>155139</v>
      </c>
      <c r="V145" s="36">
        <f t="shared" si="6"/>
        <v>0.11676570314646234</v>
      </c>
    </row>
    <row r="146" spans="1:22" x14ac:dyDescent="0.3">
      <c r="A146" s="2" t="str">
        <f>[1]Viajeros!A142</f>
        <v>2016</v>
      </c>
      <c r="B146" s="2" t="str">
        <f>[1]Viajeros!B142</f>
        <v>3</v>
      </c>
      <c r="C146" s="3">
        <f>[1]Pernoctaciones!C142</f>
        <v>1796832</v>
      </c>
      <c r="D146" s="3">
        <f>[1]Pernoctaciones!D142</f>
        <v>543456</v>
      </c>
      <c r="E146" s="3">
        <f>[1]Pernoctaciones!E142</f>
        <v>1253376</v>
      </c>
      <c r="F146" s="3">
        <f>[1]Pernoctaciones!F142</f>
        <v>440536</v>
      </c>
      <c r="G146" s="3">
        <f>[1]Pernoctaciones!G142</f>
        <v>38692</v>
      </c>
      <c r="H146" s="3">
        <f>[1]Pernoctaciones!H142</f>
        <v>161813</v>
      </c>
      <c r="I146" s="3">
        <f>[1]Pernoctaciones!I142</f>
        <v>52969</v>
      </c>
      <c r="J146" s="3">
        <f>[1]Pernoctaciones!J142</f>
        <v>41539</v>
      </c>
      <c r="K146" s="3">
        <f>[1]Pernoctaciones!K142</f>
        <v>48136</v>
      </c>
      <c r="L146" s="3">
        <f>[1]Pernoctaciones!L142</f>
        <v>49979</v>
      </c>
      <c r="M146" s="3">
        <f>[1]Pernoctaciones!M142</f>
        <v>49119</v>
      </c>
      <c r="N146" s="3">
        <f>[1]Pernoctaciones!N142</f>
        <v>11568</v>
      </c>
      <c r="O146" s="3">
        <f>[1]Pernoctaciones!O142</f>
        <v>50835</v>
      </c>
      <c r="P146" s="3">
        <f>[1]Pernoctaciones!P142</f>
        <v>35165</v>
      </c>
      <c r="Q146" s="3">
        <f>[1]Pernoctaciones!Q142</f>
        <v>25383</v>
      </c>
      <c r="R146" s="3">
        <f>[1]Pernoctaciones!R142</f>
        <v>67845</v>
      </c>
      <c r="S146" s="3">
        <f>[1]Pernoctaciones!S142</f>
        <v>12221</v>
      </c>
      <c r="T146" s="3">
        <f>[1]Pernoctaciones!T142</f>
        <v>6809</v>
      </c>
      <c r="U146" s="3">
        <f t="shared" si="7"/>
        <v>160767</v>
      </c>
      <c r="V146" s="36">
        <f t="shared" si="6"/>
        <v>8.9472471549927879E-2</v>
      </c>
    </row>
    <row r="147" spans="1:22" x14ac:dyDescent="0.3">
      <c r="A147" s="2" t="str">
        <f>[1]Viajeros!A143</f>
        <v>2016</v>
      </c>
      <c r="B147" s="2" t="str">
        <f>[1]Viajeros!B143</f>
        <v>4</v>
      </c>
      <c r="C147" s="3">
        <f>[1]Pernoctaciones!C143</f>
        <v>2141806</v>
      </c>
      <c r="D147" s="3">
        <f>[1]Pernoctaciones!D143</f>
        <v>452408</v>
      </c>
      <c r="E147" s="3">
        <f>[1]Pernoctaciones!E143</f>
        <v>1689398</v>
      </c>
      <c r="F147" s="3">
        <f>[1]Pernoctaciones!F143</f>
        <v>642890</v>
      </c>
      <c r="G147" s="3">
        <f>[1]Pernoctaciones!G143</f>
        <v>144615</v>
      </c>
      <c r="H147" s="3">
        <f>[1]Pernoctaciones!H143</f>
        <v>153591</v>
      </c>
      <c r="I147" s="3">
        <f>[1]Pernoctaciones!I143</f>
        <v>41598</v>
      </c>
      <c r="J147" s="3">
        <f>[1]Pernoctaciones!J143</f>
        <v>44583</v>
      </c>
      <c r="K147" s="3">
        <f>[1]Pernoctaciones!K143</f>
        <v>35207</v>
      </c>
      <c r="L147" s="3">
        <f>[1]Pernoctaciones!L143</f>
        <v>39938</v>
      </c>
      <c r="M147" s="3">
        <f>[1]Pernoctaciones!M143</f>
        <v>92281</v>
      </c>
      <c r="N147" s="3">
        <f>[1]Pernoctaciones!N143</f>
        <v>8686</v>
      </c>
      <c r="O147" s="3">
        <f>[1]Pernoctaciones!O143</f>
        <v>57191</v>
      </c>
      <c r="P147" s="3">
        <f>[1]Pernoctaciones!P143</f>
        <v>37000</v>
      </c>
      <c r="Q147" s="3">
        <f>[1]Pernoctaciones!Q143</f>
        <v>31823</v>
      </c>
      <c r="R147" s="3">
        <f>[1]Pernoctaciones!R143</f>
        <v>140128</v>
      </c>
      <c r="S147" s="3">
        <f>[1]Pernoctaciones!S143</f>
        <v>19372</v>
      </c>
      <c r="T147" s="3">
        <f>[1]Pernoctaciones!T143</f>
        <v>8460</v>
      </c>
      <c r="U147" s="3">
        <f t="shared" si="7"/>
        <v>192035</v>
      </c>
      <c r="V147" s="36">
        <f t="shared" si="6"/>
        <v>8.9660314706373964E-2</v>
      </c>
    </row>
    <row r="148" spans="1:22" x14ac:dyDescent="0.3">
      <c r="A148" s="2" t="str">
        <f>[1]Viajeros!A144</f>
        <v>2016</v>
      </c>
      <c r="B148" s="2" t="str">
        <f>[1]Viajeros!B144</f>
        <v>5</v>
      </c>
      <c r="C148" s="3">
        <f>[1]Pernoctaciones!C144</f>
        <v>2486159</v>
      </c>
      <c r="D148" s="3">
        <f>[1]Pernoctaciones!D144</f>
        <v>456863</v>
      </c>
      <c r="E148" s="3">
        <f>[1]Pernoctaciones!E144</f>
        <v>2029296</v>
      </c>
      <c r="F148" s="3">
        <f>[1]Pernoctaciones!F144</f>
        <v>780267</v>
      </c>
      <c r="G148" s="3">
        <f>[1]Pernoctaciones!G144</f>
        <v>182485</v>
      </c>
      <c r="H148" s="3">
        <f>[1]Pernoctaciones!H144</f>
        <v>192066</v>
      </c>
      <c r="I148" s="3">
        <f>[1]Pernoctaciones!I144</f>
        <v>36258</v>
      </c>
      <c r="J148" s="3">
        <f>[1]Pernoctaciones!J144</f>
        <v>33659</v>
      </c>
      <c r="K148" s="3">
        <f>[1]Pernoctaciones!K144</f>
        <v>28173</v>
      </c>
      <c r="L148" s="3">
        <f>[1]Pernoctaciones!L144</f>
        <v>47598</v>
      </c>
      <c r="M148" s="3">
        <f>[1]Pernoctaciones!M144</f>
        <v>144722</v>
      </c>
      <c r="N148" s="3">
        <f>[1]Pernoctaciones!N144</f>
        <v>10881</v>
      </c>
      <c r="O148" s="3">
        <f>[1]Pernoctaciones!O144</f>
        <v>68524</v>
      </c>
      <c r="P148" s="3">
        <f>[1]Pernoctaciones!P144</f>
        <v>37840</v>
      </c>
      <c r="Q148" s="3">
        <f>[1]Pernoctaciones!Q144</f>
        <v>35074</v>
      </c>
      <c r="R148" s="3">
        <f>[1]Pernoctaciones!R144</f>
        <v>170248</v>
      </c>
      <c r="S148" s="3">
        <f>[1]Pernoctaciones!S144</f>
        <v>24140</v>
      </c>
      <c r="T148" s="3">
        <f>[1]Pernoctaciones!T144</f>
        <v>9535</v>
      </c>
      <c r="U148" s="3">
        <f t="shared" si="7"/>
        <v>227826</v>
      </c>
      <c r="V148" s="36">
        <f t="shared" si="6"/>
        <v>9.1637743201460564E-2</v>
      </c>
    </row>
    <row r="149" spans="1:22" x14ac:dyDescent="0.3">
      <c r="A149" s="2" t="str">
        <f>[1]Viajeros!A145</f>
        <v>2016</v>
      </c>
      <c r="B149" s="2" t="str">
        <f>[1]Viajeros!B145</f>
        <v>6</v>
      </c>
      <c r="C149" s="3">
        <f>[1]Pernoctaciones!C145</f>
        <v>2741555</v>
      </c>
      <c r="D149" s="3">
        <f>[1]Pernoctaciones!D145</f>
        <v>583992</v>
      </c>
      <c r="E149" s="3">
        <f>[1]Pernoctaciones!E145</f>
        <v>2157563</v>
      </c>
      <c r="F149" s="3">
        <f>[1]Pernoctaciones!F145</f>
        <v>891904</v>
      </c>
      <c r="G149" s="3">
        <f>[1]Pernoctaciones!G145</f>
        <v>168874</v>
      </c>
      <c r="H149" s="3">
        <f>[1]Pernoctaciones!H145</f>
        <v>156743</v>
      </c>
      <c r="I149" s="3">
        <f>[1]Pernoctaciones!I145</f>
        <v>29397</v>
      </c>
      <c r="J149" s="3">
        <f>[1]Pernoctaciones!J145</f>
        <v>36405</v>
      </c>
      <c r="K149" s="3">
        <f>[1]Pernoctaciones!K145</f>
        <v>31699</v>
      </c>
      <c r="L149" s="3">
        <f>[1]Pernoctaciones!L145</f>
        <v>47057</v>
      </c>
      <c r="M149" s="3">
        <f>[1]Pernoctaciones!M145</f>
        <v>171477</v>
      </c>
      <c r="N149" s="3">
        <f>[1]Pernoctaciones!N145</f>
        <v>10564</v>
      </c>
      <c r="O149" s="3">
        <f>[1]Pernoctaciones!O145</f>
        <v>65576</v>
      </c>
      <c r="P149" s="3">
        <f>[1]Pernoctaciones!P145</f>
        <v>49457</v>
      </c>
      <c r="Q149" s="3">
        <f>[1]Pernoctaciones!Q145</f>
        <v>43740</v>
      </c>
      <c r="R149" s="3">
        <f>[1]Pernoctaciones!R145</f>
        <v>164607</v>
      </c>
      <c r="S149" s="3">
        <f>[1]Pernoctaciones!S145</f>
        <v>44086</v>
      </c>
      <c r="T149" s="3">
        <f>[1]Pernoctaciones!T145</f>
        <v>30584</v>
      </c>
      <c r="U149" s="3">
        <f t="shared" si="7"/>
        <v>215393</v>
      </c>
      <c r="V149" s="36">
        <f t="shared" si="6"/>
        <v>7.8565996305016678E-2</v>
      </c>
    </row>
    <row r="150" spans="1:22" x14ac:dyDescent="0.3">
      <c r="A150" s="2" t="str">
        <f>[1]Viajeros!A146</f>
        <v>2016</v>
      </c>
      <c r="B150" s="2" t="str">
        <f>[1]Viajeros!B146</f>
        <v>7</v>
      </c>
      <c r="C150" s="3">
        <f>[1]Pernoctaciones!C146</f>
        <v>3275739</v>
      </c>
      <c r="D150" s="3">
        <f>[1]Pernoctaciones!D146</f>
        <v>948483</v>
      </c>
      <c r="E150" s="3">
        <f>[1]Pernoctaciones!E146</f>
        <v>2327256</v>
      </c>
      <c r="F150" s="3">
        <f>[1]Pernoctaciones!F146</f>
        <v>869815</v>
      </c>
      <c r="G150" s="3">
        <f>[1]Pernoctaciones!G146</f>
        <v>213261</v>
      </c>
      <c r="H150" s="3">
        <f>[1]Pernoctaciones!H146</f>
        <v>117756</v>
      </c>
      <c r="I150" s="3">
        <f>[1]Pernoctaciones!I146</f>
        <v>67565</v>
      </c>
      <c r="J150" s="3">
        <f>[1]Pernoctaciones!J146</f>
        <v>25335</v>
      </c>
      <c r="K150" s="3">
        <f>[1]Pernoctaciones!K146</f>
        <v>54852</v>
      </c>
      <c r="L150" s="3">
        <f>[1]Pernoctaciones!L146</f>
        <v>57519</v>
      </c>
      <c r="M150" s="3">
        <f>[1]Pernoctaciones!M146</f>
        <v>164800</v>
      </c>
      <c r="N150" s="3">
        <f>[1]Pernoctaciones!N146</f>
        <v>15453</v>
      </c>
      <c r="O150" s="3">
        <f>[1]Pernoctaciones!O146</f>
        <v>95216</v>
      </c>
      <c r="P150" s="3">
        <f>[1]Pernoctaciones!P146</f>
        <v>43551</v>
      </c>
      <c r="Q150" s="3">
        <f>[1]Pernoctaciones!Q146</f>
        <v>48730</v>
      </c>
      <c r="R150" s="3">
        <f>[1]Pernoctaciones!R146</f>
        <v>155456</v>
      </c>
      <c r="S150" s="3">
        <f>[1]Pernoctaciones!S146</f>
        <v>47992</v>
      </c>
      <c r="T150" s="3">
        <f>[1]Pernoctaciones!T146</f>
        <v>19015</v>
      </c>
      <c r="U150" s="3">
        <f t="shared" si="7"/>
        <v>330940</v>
      </c>
      <c r="V150" s="36">
        <f t="shared" si="6"/>
        <v>0.10102758492053243</v>
      </c>
    </row>
    <row r="151" spans="1:22" x14ac:dyDescent="0.3">
      <c r="A151" s="2" t="str">
        <f>[1]Viajeros!A147</f>
        <v>2016</v>
      </c>
      <c r="B151" s="2" t="str">
        <f>[1]Viajeros!B147</f>
        <v>8</v>
      </c>
      <c r="C151" s="3">
        <f>[1]Pernoctaciones!C147</f>
        <v>3539883</v>
      </c>
      <c r="D151" s="3">
        <f>[1]Pernoctaciones!D147</f>
        <v>1212585</v>
      </c>
      <c r="E151" s="3">
        <f>[1]Pernoctaciones!E147</f>
        <v>2327298</v>
      </c>
      <c r="F151" s="3">
        <f>[1]Pernoctaciones!F147</f>
        <v>843218</v>
      </c>
      <c r="G151" s="3">
        <f>[1]Pernoctaciones!G147</f>
        <v>296358</v>
      </c>
      <c r="H151" s="3">
        <f>[1]Pernoctaciones!H147</f>
        <v>127944</v>
      </c>
      <c r="I151" s="3">
        <f>[1]Pernoctaciones!I147</f>
        <v>30716</v>
      </c>
      <c r="J151" s="3">
        <f>[1]Pernoctaciones!J147</f>
        <v>12572</v>
      </c>
      <c r="K151" s="3">
        <f>[1]Pernoctaciones!K147</f>
        <v>22473</v>
      </c>
      <c r="L151" s="3">
        <f>[1]Pernoctaciones!L147</f>
        <v>31991</v>
      </c>
      <c r="M151" s="3">
        <f>[1]Pernoctaciones!M147</f>
        <v>125720</v>
      </c>
      <c r="N151" s="3">
        <f>[1]Pernoctaciones!N147</f>
        <v>14345</v>
      </c>
      <c r="O151" s="3">
        <f>[1]Pernoctaciones!O147</f>
        <v>74056</v>
      </c>
      <c r="P151" s="3">
        <f>[1]Pernoctaciones!P147</f>
        <v>25516</v>
      </c>
      <c r="Q151" s="3">
        <f>[1]Pernoctaciones!Q147</f>
        <v>83713</v>
      </c>
      <c r="R151" s="3">
        <f>[1]Pernoctaciones!R147</f>
        <v>179011</v>
      </c>
      <c r="S151" s="3">
        <f>[1]Pernoctaciones!S147</f>
        <v>41454</v>
      </c>
      <c r="T151" s="3">
        <f>[1]Pernoctaciones!T147</f>
        <v>39610</v>
      </c>
      <c r="U151" s="3">
        <f t="shared" si="7"/>
        <v>378601</v>
      </c>
      <c r="V151" s="36">
        <f t="shared" si="6"/>
        <v>0.10695296991454237</v>
      </c>
    </row>
    <row r="152" spans="1:22" x14ac:dyDescent="0.3">
      <c r="A152" s="2" t="str">
        <f>[1]Viajeros!A148</f>
        <v>2016</v>
      </c>
      <c r="B152" s="2" t="str">
        <f>[1]Viajeros!B148</f>
        <v>9</v>
      </c>
      <c r="C152" s="3">
        <f>[1]Pernoctaciones!C148</f>
        <v>2832611</v>
      </c>
      <c r="D152" s="3">
        <f>[1]Pernoctaciones!D148</f>
        <v>594193</v>
      </c>
      <c r="E152" s="3">
        <f>[1]Pernoctaciones!E148</f>
        <v>2238418</v>
      </c>
      <c r="F152" s="3">
        <f>[1]Pernoctaciones!F148</f>
        <v>880683</v>
      </c>
      <c r="G152" s="3">
        <f>[1]Pernoctaciones!G148</f>
        <v>203291</v>
      </c>
      <c r="H152" s="3">
        <f>[1]Pernoctaciones!H148</f>
        <v>207480</v>
      </c>
      <c r="I152" s="3">
        <f>[1]Pernoctaciones!I148</f>
        <v>37992</v>
      </c>
      <c r="J152" s="3">
        <f>[1]Pernoctaciones!J148</f>
        <v>26418</v>
      </c>
      <c r="K152" s="3">
        <f>[1]Pernoctaciones!K148</f>
        <v>33417</v>
      </c>
      <c r="L152" s="3">
        <f>[1]Pernoctaciones!L148</f>
        <v>34787</v>
      </c>
      <c r="M152" s="3">
        <f>[1]Pernoctaciones!M148</f>
        <v>138871</v>
      </c>
      <c r="N152" s="3">
        <f>[1]Pernoctaciones!N148</f>
        <v>13971</v>
      </c>
      <c r="O152" s="3">
        <f>[1]Pernoctaciones!O148</f>
        <v>83039</v>
      </c>
      <c r="P152" s="3">
        <f>[1]Pernoctaciones!P148</f>
        <v>38200</v>
      </c>
      <c r="Q152" s="3">
        <f>[1]Pernoctaciones!Q148</f>
        <v>44508</v>
      </c>
      <c r="R152" s="3">
        <f>[1]Pernoctaciones!R148</f>
        <v>158852</v>
      </c>
      <c r="S152" s="3">
        <f>[1]Pernoctaciones!S148</f>
        <v>40313</v>
      </c>
      <c r="T152" s="3">
        <f>[1]Pernoctaciones!T148</f>
        <v>13652</v>
      </c>
      <c r="U152" s="3">
        <f t="shared" si="7"/>
        <v>282944</v>
      </c>
      <c r="V152" s="36">
        <f t="shared" si="6"/>
        <v>9.9888053813248626E-2</v>
      </c>
    </row>
    <row r="153" spans="1:22" x14ac:dyDescent="0.3">
      <c r="A153" s="2" t="str">
        <f>[1]Viajeros!A149</f>
        <v>2016</v>
      </c>
      <c r="B153" s="2" t="str">
        <f>[1]Viajeros!B149</f>
        <v>10</v>
      </c>
      <c r="C153" s="3">
        <f>[1]Pernoctaciones!C149</f>
        <v>2598409</v>
      </c>
      <c r="D153" s="3">
        <f>[1]Pernoctaciones!D149</f>
        <v>476153</v>
      </c>
      <c r="E153" s="3">
        <f>[1]Pernoctaciones!E149</f>
        <v>2122256</v>
      </c>
      <c r="F153" s="3">
        <f>[1]Pernoctaciones!F149</f>
        <v>783698</v>
      </c>
      <c r="G153" s="3">
        <f>[1]Pernoctaciones!G149</f>
        <v>153361</v>
      </c>
      <c r="H153" s="3">
        <f>[1]Pernoctaciones!H149</f>
        <v>234756</v>
      </c>
      <c r="I153" s="3">
        <f>[1]Pernoctaciones!I149</f>
        <v>63529</v>
      </c>
      <c r="J153" s="3">
        <f>[1]Pernoctaciones!J149</f>
        <v>51296</v>
      </c>
      <c r="K153" s="3">
        <f>[1]Pernoctaciones!K149</f>
        <v>51383</v>
      </c>
      <c r="L153" s="3">
        <f>[1]Pernoctaciones!L149</f>
        <v>67230</v>
      </c>
      <c r="M153" s="3">
        <f>[1]Pernoctaciones!M149</f>
        <v>139923</v>
      </c>
      <c r="N153" s="3">
        <f>[1]Pernoctaciones!N149</f>
        <v>10051</v>
      </c>
      <c r="O153" s="3">
        <f>[1]Pernoctaciones!O149</f>
        <v>79581</v>
      </c>
      <c r="P153" s="3">
        <f>[1]Pernoctaciones!P149</f>
        <v>37050</v>
      </c>
      <c r="Q153" s="3">
        <f>[1]Pernoctaciones!Q149</f>
        <v>32597</v>
      </c>
      <c r="R153" s="3">
        <f>[1]Pernoctaciones!R149</f>
        <v>149203</v>
      </c>
      <c r="S153" s="3">
        <f>[1]Pernoctaciones!S149</f>
        <v>25526</v>
      </c>
      <c r="T153" s="3">
        <f>[1]Pernoctaciones!T149</f>
        <v>11130</v>
      </c>
      <c r="U153" s="3">
        <f t="shared" si="7"/>
        <v>231942</v>
      </c>
      <c r="V153" s="36">
        <f t="shared" si="6"/>
        <v>8.9263083679282207E-2</v>
      </c>
    </row>
    <row r="154" spans="1:22" x14ac:dyDescent="0.3">
      <c r="A154" s="2" t="str">
        <f>[1]Viajeros!A150</f>
        <v>2016</v>
      </c>
      <c r="B154" s="2" t="str">
        <f>[1]Viajeros!B150</f>
        <v>11</v>
      </c>
      <c r="C154" s="3">
        <f>[1]Pernoctaciones!C150</f>
        <v>1344535</v>
      </c>
      <c r="D154" s="3">
        <f>[1]Pernoctaciones!D150</f>
        <v>328952</v>
      </c>
      <c r="E154" s="3">
        <f>[1]Pernoctaciones!E150</f>
        <v>1015583</v>
      </c>
      <c r="F154" s="3">
        <f>[1]Pernoctaciones!F150</f>
        <v>363732</v>
      </c>
      <c r="G154" s="3">
        <f>[1]Pernoctaciones!G150</f>
        <v>29917</v>
      </c>
      <c r="H154" s="3">
        <f>[1]Pernoctaciones!H150</f>
        <v>96176</v>
      </c>
      <c r="I154" s="3">
        <f>[1]Pernoctaciones!I150</f>
        <v>27763</v>
      </c>
      <c r="J154" s="3">
        <f>[1]Pernoctaciones!J150</f>
        <v>53596</v>
      </c>
      <c r="K154" s="3">
        <f>[1]Pernoctaciones!K150</f>
        <v>46377</v>
      </c>
      <c r="L154" s="3">
        <f>[1]Pernoctaciones!L150</f>
        <v>75614</v>
      </c>
      <c r="M154" s="3">
        <f>[1]Pernoctaciones!M150</f>
        <v>41678</v>
      </c>
      <c r="N154" s="3">
        <f>[1]Pernoctaciones!N150</f>
        <v>5882</v>
      </c>
      <c r="O154" s="3">
        <f>[1]Pernoctaciones!O150</f>
        <v>56359</v>
      </c>
      <c r="P154" s="3">
        <f>[1]Pernoctaciones!P150</f>
        <v>20804</v>
      </c>
      <c r="Q154" s="3">
        <f>[1]Pernoctaciones!Q150</f>
        <v>17999</v>
      </c>
      <c r="R154" s="3">
        <f>[1]Pernoctaciones!R150</f>
        <v>54954</v>
      </c>
      <c r="S154" s="3">
        <f>[1]Pernoctaciones!S150</f>
        <v>10094</v>
      </c>
      <c r="T154" s="3">
        <f>[1]Pernoctaciones!T150</f>
        <v>5395</v>
      </c>
      <c r="U154" s="3">
        <f t="shared" si="7"/>
        <v>109243</v>
      </c>
      <c r="V154" s="36">
        <f t="shared" si="6"/>
        <v>8.1249651366457551E-2</v>
      </c>
    </row>
    <row r="155" spans="1:22" x14ac:dyDescent="0.3">
      <c r="A155" s="2" t="str">
        <f>[1]Viajeros!A151</f>
        <v>2016</v>
      </c>
      <c r="B155" s="2" t="str">
        <f>[1]Viajeros!B151</f>
        <v>12</v>
      </c>
      <c r="C155" s="3">
        <f>[1]Pernoctaciones!C151</f>
        <v>1084466</v>
      </c>
      <c r="D155" s="3">
        <f>[1]Pernoctaciones!D151</f>
        <v>373943</v>
      </c>
      <c r="E155" s="3">
        <f>[1]Pernoctaciones!E151</f>
        <v>710523</v>
      </c>
      <c r="F155" s="3">
        <f>[1]Pernoctaciones!F151</f>
        <v>280085</v>
      </c>
      <c r="G155" s="3">
        <f>[1]Pernoctaciones!G151</f>
        <v>28283</v>
      </c>
      <c r="H155" s="3">
        <f>[1]Pernoctaciones!H151</f>
        <v>56215</v>
      </c>
      <c r="I155" s="3">
        <f>[1]Pernoctaciones!I151</f>
        <v>16949</v>
      </c>
      <c r="J155" s="3">
        <f>[1]Pernoctaciones!J151</f>
        <v>30457</v>
      </c>
      <c r="K155" s="3">
        <f>[1]Pernoctaciones!K151</f>
        <v>19144</v>
      </c>
      <c r="L155" s="3">
        <f>[1]Pernoctaciones!L151</f>
        <v>27315</v>
      </c>
      <c r="M155" s="3">
        <f>[1]Pernoctaciones!M151</f>
        <v>24485</v>
      </c>
      <c r="N155" s="3">
        <f>[1]Pernoctaciones!N151</f>
        <v>3545</v>
      </c>
      <c r="O155" s="3">
        <f>[1]Pernoctaciones!O151</f>
        <v>32389</v>
      </c>
      <c r="P155" s="3">
        <f>[1]Pernoctaciones!P151</f>
        <v>20150</v>
      </c>
      <c r="Q155" s="3">
        <f>[1]Pernoctaciones!Q151</f>
        <v>21109</v>
      </c>
      <c r="R155" s="3">
        <f>[1]Pernoctaciones!R151</f>
        <v>34200</v>
      </c>
      <c r="S155" s="3">
        <f>[1]Pernoctaciones!S151</f>
        <v>5699</v>
      </c>
      <c r="T155" s="3">
        <f>[1]Pernoctaciones!T151</f>
        <v>5149</v>
      </c>
      <c r="U155" s="3">
        <f t="shared" si="7"/>
        <v>105349</v>
      </c>
      <c r="V155" s="36">
        <f t="shared" si="6"/>
        <v>9.7143663332921459E-2</v>
      </c>
    </row>
    <row r="156" spans="1:22" x14ac:dyDescent="0.3">
      <c r="A156" s="2" t="str">
        <f>[1]Viajeros!A152</f>
        <v>2017</v>
      </c>
      <c r="B156" s="2" t="str">
        <f>[1]Viajeros!B152</f>
        <v>1</v>
      </c>
      <c r="C156" s="3">
        <f>[1]Pernoctaciones!C152</f>
        <v>1088367</v>
      </c>
      <c r="D156" s="3">
        <f>[1]Pernoctaciones!D152</f>
        <v>257632</v>
      </c>
      <c r="E156" s="3">
        <f>[1]Pernoctaciones!E152</f>
        <v>830735</v>
      </c>
      <c r="F156" s="3">
        <f>[1]Pernoctaciones!F152</f>
        <v>270723</v>
      </c>
      <c r="G156" s="3">
        <f>[1]Pernoctaciones!G152</f>
        <v>26004</v>
      </c>
      <c r="H156" s="3">
        <f>[1]Pernoctaciones!H152</f>
        <v>79553</v>
      </c>
      <c r="I156" s="3">
        <f>[1]Pernoctaciones!I152</f>
        <v>27048</v>
      </c>
      <c r="J156" s="3">
        <f>[1]Pernoctaciones!J152</f>
        <v>32085</v>
      </c>
      <c r="K156" s="3">
        <f>[1]Pernoctaciones!K152</f>
        <v>20688</v>
      </c>
      <c r="L156" s="3">
        <f>[1]Pernoctaciones!L152</f>
        <v>36760</v>
      </c>
      <c r="M156" s="3">
        <f>[1]Pernoctaciones!M152</f>
        <v>29237</v>
      </c>
      <c r="N156" s="3">
        <f>[1]Pernoctaciones!N152</f>
        <v>4758</v>
      </c>
      <c r="O156" s="3">
        <f>[1]Pernoctaciones!O152</f>
        <v>38448</v>
      </c>
      <c r="P156" s="3">
        <f>[1]Pernoctaciones!P152</f>
        <v>19587</v>
      </c>
      <c r="Q156" s="3">
        <f>[1]Pernoctaciones!Q152</f>
        <v>25462</v>
      </c>
      <c r="R156" s="3">
        <f>[1]Pernoctaciones!R152</f>
        <v>64302</v>
      </c>
      <c r="S156" s="3">
        <f>[1]Pernoctaciones!S152</f>
        <v>8748</v>
      </c>
      <c r="T156" s="3">
        <f>[1]Pernoctaciones!T152</f>
        <v>3817</v>
      </c>
      <c r="U156" s="3">
        <f t="shared" si="7"/>
        <v>143515</v>
      </c>
      <c r="V156" s="36">
        <f t="shared" si="6"/>
        <v>0.13186268969933854</v>
      </c>
    </row>
    <row r="157" spans="1:22" x14ac:dyDescent="0.3">
      <c r="A157" s="2" t="str">
        <f>[1]Viajeros!A153</f>
        <v>2017</v>
      </c>
      <c r="B157" s="2" t="str">
        <f>[1]Viajeros!B153</f>
        <v>2</v>
      </c>
      <c r="C157" s="3">
        <f>[1]Pernoctaciones!C153</f>
        <v>1304486</v>
      </c>
      <c r="D157" s="3">
        <f>[1]Pernoctaciones!D153</f>
        <v>324429</v>
      </c>
      <c r="E157" s="3">
        <f>[1]Pernoctaciones!E153</f>
        <v>980057</v>
      </c>
      <c r="F157" s="3">
        <f>[1]Pernoctaciones!F153</f>
        <v>315178</v>
      </c>
      <c r="G157" s="3">
        <f>[1]Pernoctaciones!G153</f>
        <v>40586</v>
      </c>
      <c r="H157" s="3">
        <f>[1]Pernoctaciones!H153</f>
        <v>92991</v>
      </c>
      <c r="I157" s="3">
        <f>[1]Pernoctaciones!I153</f>
        <v>39466</v>
      </c>
      <c r="J157" s="3">
        <f>[1]Pernoctaciones!J153</f>
        <v>35210</v>
      </c>
      <c r="K157" s="3">
        <f>[1]Pernoctaciones!K153</f>
        <v>34488</v>
      </c>
      <c r="L157" s="3">
        <f>[1]Pernoctaciones!L153</f>
        <v>41331</v>
      </c>
      <c r="M157" s="3">
        <f>[1]Pernoctaciones!M153</f>
        <v>30116</v>
      </c>
      <c r="N157" s="3">
        <f>[1]Pernoctaciones!N153</f>
        <v>6406</v>
      </c>
      <c r="O157" s="3">
        <f>[1]Pernoctaciones!O153</f>
        <v>41997</v>
      </c>
      <c r="P157" s="3">
        <f>[1]Pernoctaciones!P153</f>
        <v>18814</v>
      </c>
      <c r="Q157" s="3">
        <f>[1]Pernoctaciones!Q153</f>
        <v>24107</v>
      </c>
      <c r="R157" s="3">
        <f>[1]Pernoctaciones!R153</f>
        <v>70842</v>
      </c>
      <c r="S157" s="3">
        <f>[1]Pernoctaciones!S153</f>
        <v>11333</v>
      </c>
      <c r="T157" s="3">
        <f>[1]Pernoctaciones!T153</f>
        <v>6784</v>
      </c>
      <c r="U157" s="3">
        <f t="shared" si="7"/>
        <v>170408</v>
      </c>
      <c r="V157" s="36">
        <f t="shared" si="6"/>
        <v>0.13063229501888099</v>
      </c>
    </row>
    <row r="158" spans="1:22" x14ac:dyDescent="0.3">
      <c r="A158" s="2" t="str">
        <f>[1]Viajeros!A154</f>
        <v>2017</v>
      </c>
      <c r="B158" s="2" t="str">
        <f>[1]Viajeros!B154</f>
        <v>3</v>
      </c>
      <c r="C158" s="3">
        <f>[1]Pernoctaciones!C154</f>
        <v>1716453</v>
      </c>
      <c r="D158" s="3">
        <f>[1]Pernoctaciones!D154</f>
        <v>407243</v>
      </c>
      <c r="E158" s="3">
        <f>[1]Pernoctaciones!E154</f>
        <v>1309210</v>
      </c>
      <c r="F158" s="3">
        <f>[1]Pernoctaciones!F154</f>
        <v>442388</v>
      </c>
      <c r="G158" s="3">
        <f>[1]Pernoctaciones!G154</f>
        <v>48865</v>
      </c>
      <c r="H158" s="3">
        <f>[1]Pernoctaciones!H154</f>
        <v>143137</v>
      </c>
      <c r="I158" s="3">
        <f>[1]Pernoctaciones!I154</f>
        <v>55801</v>
      </c>
      <c r="J158" s="3">
        <f>[1]Pernoctaciones!J154</f>
        <v>48517</v>
      </c>
      <c r="K158" s="3">
        <f>[1]Pernoctaciones!K154</f>
        <v>49037</v>
      </c>
      <c r="L158" s="3">
        <f>[1]Pernoctaciones!L154</f>
        <v>62963</v>
      </c>
      <c r="M158" s="3">
        <f>[1]Pernoctaciones!M154</f>
        <v>52452</v>
      </c>
      <c r="N158" s="3">
        <f>[1]Pernoctaciones!N154</f>
        <v>9253</v>
      </c>
      <c r="O158" s="3">
        <f>[1]Pernoctaciones!O154</f>
        <v>53214</v>
      </c>
      <c r="P158" s="3">
        <f>[1]Pernoctaciones!P154</f>
        <v>32879</v>
      </c>
      <c r="Q158" s="3">
        <f>[1]Pernoctaciones!Q154</f>
        <v>24572</v>
      </c>
      <c r="R158" s="3">
        <f>[1]Pernoctaciones!R154</f>
        <v>81303</v>
      </c>
      <c r="S158" s="3">
        <f>[1]Pernoctaciones!S154</f>
        <v>10956</v>
      </c>
      <c r="T158" s="3">
        <f>[1]Pernoctaciones!T154</f>
        <v>3563</v>
      </c>
      <c r="U158" s="3">
        <f t="shared" si="7"/>
        <v>190310</v>
      </c>
      <c r="V158" s="36">
        <f t="shared" si="6"/>
        <v>0.11087399421947469</v>
      </c>
    </row>
    <row r="159" spans="1:22" x14ac:dyDescent="0.3">
      <c r="A159" s="2" t="str">
        <f>[1]Viajeros!A155</f>
        <v>2017</v>
      </c>
      <c r="B159" s="2" t="str">
        <f>[1]Viajeros!B155</f>
        <v>4</v>
      </c>
      <c r="C159" s="3">
        <f>[1]Pernoctaciones!C155</f>
        <v>2465258</v>
      </c>
      <c r="D159" s="3">
        <f>[1]Pernoctaciones!D155</f>
        <v>628563</v>
      </c>
      <c r="E159" s="3">
        <f>[1]Pernoctaciones!E155</f>
        <v>1836695</v>
      </c>
      <c r="F159" s="3">
        <f>[1]Pernoctaciones!F155</f>
        <v>652138</v>
      </c>
      <c r="G159" s="3">
        <f>[1]Pernoctaciones!G155</f>
        <v>109583</v>
      </c>
      <c r="H159" s="3">
        <f>[1]Pernoctaciones!H155</f>
        <v>187674</v>
      </c>
      <c r="I159" s="3">
        <f>[1]Pernoctaciones!I155</f>
        <v>47105</v>
      </c>
      <c r="J159" s="3">
        <f>[1]Pernoctaciones!J155</f>
        <v>52460</v>
      </c>
      <c r="K159" s="3">
        <f>[1]Pernoctaciones!K155</f>
        <v>52557</v>
      </c>
      <c r="L159" s="3">
        <f>[1]Pernoctaciones!L155</f>
        <v>60107</v>
      </c>
      <c r="M159" s="3">
        <f>[1]Pernoctaciones!M155</f>
        <v>96226</v>
      </c>
      <c r="N159" s="3">
        <f>[1]Pernoctaciones!N155</f>
        <v>13330</v>
      </c>
      <c r="O159" s="3">
        <f>[1]Pernoctaciones!O155</f>
        <v>81213</v>
      </c>
      <c r="P159" s="3">
        <f>[1]Pernoctaciones!P155</f>
        <v>41227</v>
      </c>
      <c r="Q159" s="3">
        <f>[1]Pernoctaciones!Q155</f>
        <v>42488</v>
      </c>
      <c r="R159" s="3">
        <f>[1]Pernoctaciones!R155</f>
        <v>144726</v>
      </c>
      <c r="S159" s="3">
        <f>[1]Pernoctaciones!S155</f>
        <v>18782</v>
      </c>
      <c r="T159" s="3">
        <f>[1]Pernoctaciones!T155</f>
        <v>10930</v>
      </c>
      <c r="U159" s="3">
        <f t="shared" si="7"/>
        <v>226149</v>
      </c>
      <c r="V159" s="36">
        <f t="shared" si="6"/>
        <v>9.1734414815812376E-2</v>
      </c>
    </row>
    <row r="160" spans="1:22" x14ac:dyDescent="0.3">
      <c r="A160" s="2" t="str">
        <f>[1]Viajeros!A156</f>
        <v>2017</v>
      </c>
      <c r="B160" s="2" t="str">
        <f>[1]Viajeros!B156</f>
        <v>5</v>
      </c>
      <c r="C160" s="3">
        <f>[1]Pernoctaciones!C156</f>
        <v>2561905</v>
      </c>
      <c r="D160" s="3">
        <f>[1]Pernoctaciones!D156</f>
        <v>435839</v>
      </c>
      <c r="E160" s="3">
        <f>[1]Pernoctaciones!E156</f>
        <v>2126066</v>
      </c>
      <c r="F160" s="3">
        <f>[1]Pernoctaciones!F156</f>
        <v>802027</v>
      </c>
      <c r="G160" s="3">
        <f>[1]Pernoctaciones!G156</f>
        <v>163680</v>
      </c>
      <c r="H160" s="3">
        <f>[1]Pernoctaciones!H156</f>
        <v>204511</v>
      </c>
      <c r="I160" s="3">
        <f>[1]Pernoctaciones!I156</f>
        <v>47917</v>
      </c>
      <c r="J160" s="3">
        <f>[1]Pernoctaciones!J156</f>
        <v>48745</v>
      </c>
      <c r="K160" s="3">
        <f>[1]Pernoctaciones!K156</f>
        <v>37877</v>
      </c>
      <c r="L160" s="3">
        <f>[1]Pernoctaciones!L156</f>
        <v>56964</v>
      </c>
      <c r="M160" s="3">
        <f>[1]Pernoctaciones!M156</f>
        <v>143080</v>
      </c>
      <c r="N160" s="3">
        <f>[1]Pernoctaciones!N156</f>
        <v>16120</v>
      </c>
      <c r="O160" s="3">
        <f>[1]Pernoctaciones!O156</f>
        <v>75303</v>
      </c>
      <c r="P160" s="3">
        <f>[1]Pernoctaciones!P156</f>
        <v>44252</v>
      </c>
      <c r="Q160" s="3">
        <f>[1]Pernoctaciones!Q156</f>
        <v>40350</v>
      </c>
      <c r="R160" s="3">
        <f>[1]Pernoctaciones!R156</f>
        <v>188184</v>
      </c>
      <c r="S160" s="3">
        <f>[1]Pernoctaciones!S156</f>
        <v>26073</v>
      </c>
      <c r="T160" s="3">
        <f>[1]Pernoctaciones!T156</f>
        <v>8772</v>
      </c>
      <c r="U160" s="3">
        <f t="shared" si="7"/>
        <v>222211</v>
      </c>
      <c r="V160" s="36">
        <f t="shared" si="6"/>
        <v>8.6736627626707474E-2</v>
      </c>
    </row>
    <row r="161" spans="1:22" x14ac:dyDescent="0.3">
      <c r="A161" s="2" t="str">
        <f>[1]Viajeros!A157</f>
        <v>2017</v>
      </c>
      <c r="B161" s="2" t="str">
        <f>[1]Viajeros!B157</f>
        <v>6</v>
      </c>
      <c r="C161" s="3">
        <f>[1]Pernoctaciones!C157</f>
        <v>2844602</v>
      </c>
      <c r="D161" s="3">
        <f>[1]Pernoctaciones!D157</f>
        <v>538473</v>
      </c>
      <c r="E161" s="3">
        <f>[1]Pernoctaciones!E157</f>
        <v>2306129</v>
      </c>
      <c r="F161" s="3">
        <f>[1]Pernoctaciones!F157</f>
        <v>873205</v>
      </c>
      <c r="G161" s="3">
        <f>[1]Pernoctaciones!G157</f>
        <v>142822</v>
      </c>
      <c r="H161" s="3">
        <f>[1]Pernoctaciones!H157</f>
        <v>209219</v>
      </c>
      <c r="I161" s="3">
        <f>[1]Pernoctaciones!I157</f>
        <v>36319</v>
      </c>
      <c r="J161" s="3">
        <f>[1]Pernoctaciones!J157</f>
        <v>42729</v>
      </c>
      <c r="K161" s="3">
        <f>[1]Pernoctaciones!K157</f>
        <v>38492</v>
      </c>
      <c r="L161" s="3">
        <f>[1]Pernoctaciones!L157</f>
        <v>61044</v>
      </c>
      <c r="M161" s="3">
        <f>[1]Pernoctaciones!M157</f>
        <v>198853</v>
      </c>
      <c r="N161" s="3">
        <f>[1]Pernoctaciones!N157</f>
        <v>12397</v>
      </c>
      <c r="O161" s="3">
        <f>[1]Pernoctaciones!O157</f>
        <v>73052</v>
      </c>
      <c r="P161" s="3">
        <f>[1]Pernoctaciones!P157</f>
        <v>54622</v>
      </c>
      <c r="Q161" s="3">
        <f>[1]Pernoctaciones!Q157</f>
        <v>55032</v>
      </c>
      <c r="R161" s="3">
        <f>[1]Pernoctaciones!R157</f>
        <v>181814</v>
      </c>
      <c r="S161" s="3">
        <f>[1]Pernoctaciones!S157</f>
        <v>47205</v>
      </c>
      <c r="T161" s="3">
        <f>[1]Pernoctaciones!T157</f>
        <v>25380</v>
      </c>
      <c r="U161" s="3">
        <f t="shared" si="7"/>
        <v>253944</v>
      </c>
      <c r="V161" s="36">
        <f t="shared" si="6"/>
        <v>8.9272242654684211E-2</v>
      </c>
    </row>
    <row r="162" spans="1:22" x14ac:dyDescent="0.3">
      <c r="A162" s="2" t="str">
        <f>[1]Viajeros!A158</f>
        <v>2017</v>
      </c>
      <c r="B162" s="2" t="str">
        <f>[1]Viajeros!B158</f>
        <v>7</v>
      </c>
      <c r="C162" s="3">
        <f>[1]Pernoctaciones!C158</f>
        <v>3328820</v>
      </c>
      <c r="D162" s="3">
        <f>[1]Pernoctaciones!D158</f>
        <v>915272</v>
      </c>
      <c r="E162" s="3">
        <f>[1]Pernoctaciones!E158</f>
        <v>2413548</v>
      </c>
      <c r="F162" s="3">
        <f>[1]Pernoctaciones!F158</f>
        <v>802906</v>
      </c>
      <c r="G162" s="3">
        <f>[1]Pernoctaciones!G158</f>
        <v>190719</v>
      </c>
      <c r="H162" s="3">
        <f>[1]Pernoctaciones!H158</f>
        <v>162621</v>
      </c>
      <c r="I162" s="3">
        <f>[1]Pernoctaciones!I158</f>
        <v>73952</v>
      </c>
      <c r="J162" s="3">
        <f>[1]Pernoctaciones!J158</f>
        <v>30857</v>
      </c>
      <c r="K162" s="3">
        <f>[1]Pernoctaciones!K158</f>
        <v>61180</v>
      </c>
      <c r="L162" s="3">
        <f>[1]Pernoctaciones!L158</f>
        <v>63930</v>
      </c>
      <c r="M162" s="3">
        <f>[1]Pernoctaciones!M158</f>
        <v>190148</v>
      </c>
      <c r="N162" s="3">
        <f>[1]Pernoctaciones!N158</f>
        <v>15722</v>
      </c>
      <c r="O162" s="3">
        <f>[1]Pernoctaciones!O158</f>
        <v>96966</v>
      </c>
      <c r="P162" s="3">
        <f>[1]Pernoctaciones!P158</f>
        <v>46280</v>
      </c>
      <c r="Q162" s="3">
        <f>[1]Pernoctaciones!Q158</f>
        <v>53993</v>
      </c>
      <c r="R162" s="3">
        <f>[1]Pernoctaciones!R158</f>
        <v>175839</v>
      </c>
      <c r="S162" s="3">
        <f>[1]Pernoctaciones!S158</f>
        <v>53563</v>
      </c>
      <c r="T162" s="3">
        <f>[1]Pernoctaciones!T158</f>
        <v>21666</v>
      </c>
      <c r="U162" s="3">
        <f t="shared" si="7"/>
        <v>373206</v>
      </c>
      <c r="V162" s="36">
        <f t="shared" si="6"/>
        <v>0.11211360181686003</v>
      </c>
    </row>
    <row r="163" spans="1:22" x14ac:dyDescent="0.3">
      <c r="A163" s="2" t="str">
        <f>[1]Viajeros!A159</f>
        <v>2017</v>
      </c>
      <c r="B163" s="2" t="str">
        <f>[1]Viajeros!B159</f>
        <v>8</v>
      </c>
      <c r="C163" s="3">
        <f>[1]Pernoctaciones!C159</f>
        <v>3541737</v>
      </c>
      <c r="D163" s="3">
        <f>[1]Pernoctaciones!D159</f>
        <v>1148720</v>
      </c>
      <c r="E163" s="3">
        <f>[1]Pernoctaciones!E159</f>
        <v>2393017</v>
      </c>
      <c r="F163" s="3">
        <f>[1]Pernoctaciones!F159</f>
        <v>792917</v>
      </c>
      <c r="G163" s="3">
        <f>[1]Pernoctaciones!G159</f>
        <v>278555</v>
      </c>
      <c r="H163" s="3">
        <f>[1]Pernoctaciones!H159</f>
        <v>143262</v>
      </c>
      <c r="I163" s="3">
        <f>[1]Pernoctaciones!I159</f>
        <v>30929</v>
      </c>
      <c r="J163" s="3">
        <f>[1]Pernoctaciones!J159</f>
        <v>14601</v>
      </c>
      <c r="K163" s="3">
        <f>[1]Pernoctaciones!K159</f>
        <v>22787</v>
      </c>
      <c r="L163" s="3">
        <f>[1]Pernoctaciones!L159</f>
        <v>37437</v>
      </c>
      <c r="M163" s="3">
        <f>[1]Pernoctaciones!M159</f>
        <v>135136</v>
      </c>
      <c r="N163" s="3">
        <f>[1]Pernoctaciones!N159</f>
        <v>17727</v>
      </c>
      <c r="O163" s="3">
        <f>[1]Pernoctaciones!O159</f>
        <v>78777</v>
      </c>
      <c r="P163" s="3">
        <f>[1]Pernoctaciones!P159</f>
        <v>36689</v>
      </c>
      <c r="Q163" s="3">
        <f>[1]Pernoctaciones!Q159</f>
        <v>97913</v>
      </c>
      <c r="R163" s="3">
        <f>[1]Pernoctaciones!R159</f>
        <v>198064</v>
      </c>
      <c r="S163" s="3">
        <f>[1]Pernoctaciones!S159</f>
        <v>48867</v>
      </c>
      <c r="T163" s="3">
        <f>[1]Pernoctaciones!T159</f>
        <v>32598</v>
      </c>
      <c r="U163" s="3">
        <f t="shared" si="7"/>
        <v>426758</v>
      </c>
      <c r="V163" s="36">
        <f t="shared" si="6"/>
        <v>0.12049398360183153</v>
      </c>
    </row>
    <row r="164" spans="1:22" x14ac:dyDescent="0.3">
      <c r="A164" s="2" t="str">
        <f>[1]Viajeros!A160</f>
        <v>2017</v>
      </c>
      <c r="B164" s="2" t="str">
        <f>[1]Viajeros!B160</f>
        <v>9</v>
      </c>
      <c r="C164" s="3">
        <f>[1]Pernoctaciones!C160</f>
        <v>2867439</v>
      </c>
      <c r="D164" s="3">
        <f>[1]Pernoctaciones!D160</f>
        <v>560998</v>
      </c>
      <c r="E164" s="3">
        <f>[1]Pernoctaciones!E160</f>
        <v>2306441</v>
      </c>
      <c r="F164" s="3">
        <f>[1]Pernoctaciones!F160</f>
        <v>862681</v>
      </c>
      <c r="G164" s="3">
        <f>[1]Pernoctaciones!G160</f>
        <v>158553</v>
      </c>
      <c r="H164" s="3">
        <f>[1]Pernoctaciones!H160</f>
        <v>211712</v>
      </c>
      <c r="I164" s="3">
        <f>[1]Pernoctaciones!I160</f>
        <v>46479</v>
      </c>
      <c r="J164" s="3">
        <f>[1]Pernoctaciones!J160</f>
        <v>33122</v>
      </c>
      <c r="K164" s="3">
        <f>[1]Pernoctaciones!K160</f>
        <v>49777</v>
      </c>
      <c r="L164" s="3">
        <f>[1]Pernoctaciones!L160</f>
        <v>56340</v>
      </c>
      <c r="M164" s="3">
        <f>[1]Pernoctaciones!M160</f>
        <v>161784</v>
      </c>
      <c r="N164" s="3">
        <f>[1]Pernoctaciones!N160</f>
        <v>16878</v>
      </c>
      <c r="O164" s="3">
        <f>[1]Pernoctaciones!O160</f>
        <v>86885</v>
      </c>
      <c r="P164" s="3">
        <f>[1]Pernoctaciones!P160</f>
        <v>41484</v>
      </c>
      <c r="Q164" s="3">
        <f>[1]Pernoctaciones!Q160</f>
        <v>47066</v>
      </c>
      <c r="R164" s="3">
        <f>[1]Pernoctaciones!R160</f>
        <v>184049</v>
      </c>
      <c r="S164" s="3">
        <f>[1]Pernoctaciones!S160</f>
        <v>47501</v>
      </c>
      <c r="T164" s="3">
        <f>[1]Pernoctaciones!T160</f>
        <v>13122</v>
      </c>
      <c r="U164" s="3">
        <f t="shared" si="7"/>
        <v>289008</v>
      </c>
      <c r="V164" s="36">
        <f t="shared" si="6"/>
        <v>0.10078958959545434</v>
      </c>
    </row>
    <row r="165" spans="1:22" x14ac:dyDescent="0.3">
      <c r="A165" s="2" t="str">
        <f>[1]Viajeros!A161</f>
        <v>2017</v>
      </c>
      <c r="B165" s="2" t="str">
        <f>[1]Viajeros!B161</f>
        <v>10</v>
      </c>
      <c r="C165" s="3">
        <f>[1]Pernoctaciones!C161</f>
        <v>2600694</v>
      </c>
      <c r="D165" s="3">
        <f>[1]Pernoctaciones!D161</f>
        <v>435253</v>
      </c>
      <c r="E165" s="3">
        <f>[1]Pernoctaciones!E161</f>
        <v>2165441</v>
      </c>
      <c r="F165" s="3">
        <f>[1]Pernoctaciones!F161</f>
        <v>712494</v>
      </c>
      <c r="G165" s="3">
        <f>[1]Pernoctaciones!G161</f>
        <v>139641</v>
      </c>
      <c r="H165" s="3">
        <f>[1]Pernoctaciones!H161</f>
        <v>258230</v>
      </c>
      <c r="I165" s="3">
        <f>[1]Pernoctaciones!I161</f>
        <v>62677</v>
      </c>
      <c r="J165" s="3">
        <f>[1]Pernoctaciones!J161</f>
        <v>69303</v>
      </c>
      <c r="K165" s="3">
        <f>[1]Pernoctaciones!K161</f>
        <v>56084</v>
      </c>
      <c r="L165" s="3">
        <f>[1]Pernoctaciones!L161</f>
        <v>81253</v>
      </c>
      <c r="M165" s="3">
        <f>[1]Pernoctaciones!M161</f>
        <v>144968</v>
      </c>
      <c r="N165" s="3">
        <f>[1]Pernoctaciones!N161</f>
        <v>12604</v>
      </c>
      <c r="O165" s="3">
        <f>[1]Pernoctaciones!O161</f>
        <v>82701</v>
      </c>
      <c r="P165" s="3">
        <f>[1]Pernoctaciones!P161</f>
        <v>43036</v>
      </c>
      <c r="Q165" s="3">
        <f>[1]Pernoctaciones!Q161</f>
        <v>38451</v>
      </c>
      <c r="R165" s="3">
        <f>[1]Pernoctaciones!R161</f>
        <v>179793</v>
      </c>
      <c r="S165" s="3">
        <f>[1]Pernoctaciones!S161</f>
        <v>22488</v>
      </c>
      <c r="T165" s="3">
        <f>[1]Pernoctaciones!T161</f>
        <v>7929</v>
      </c>
      <c r="U165" s="3">
        <f t="shared" si="7"/>
        <v>253789</v>
      </c>
      <c r="V165" s="36">
        <f t="shared" si="6"/>
        <v>9.7585106129363927E-2</v>
      </c>
    </row>
    <row r="166" spans="1:22" x14ac:dyDescent="0.3">
      <c r="A166" s="2" t="str">
        <f>[1]Viajeros!A162</f>
        <v>2017</v>
      </c>
      <c r="B166" s="2" t="str">
        <f>[1]Viajeros!B162</f>
        <v>11</v>
      </c>
      <c r="C166" s="3">
        <f>[1]Pernoctaciones!C162</f>
        <v>1338802</v>
      </c>
      <c r="D166" s="3">
        <f>[1]Pernoctaciones!D162</f>
        <v>311876</v>
      </c>
      <c r="E166" s="3">
        <f>[1]Pernoctaciones!E162</f>
        <v>1026926</v>
      </c>
      <c r="F166" s="3">
        <f>[1]Pernoctaciones!F162</f>
        <v>305215</v>
      </c>
      <c r="G166" s="3">
        <f>[1]Pernoctaciones!G162</f>
        <v>32777</v>
      </c>
      <c r="H166" s="3">
        <f>[1]Pernoctaciones!H162</f>
        <v>117379</v>
      </c>
      <c r="I166" s="3">
        <f>[1]Pernoctaciones!I162</f>
        <v>36036</v>
      </c>
      <c r="J166" s="3">
        <f>[1]Pernoctaciones!J162</f>
        <v>65350</v>
      </c>
      <c r="K166" s="3">
        <f>[1]Pernoctaciones!K162</f>
        <v>41600</v>
      </c>
      <c r="L166" s="3">
        <f>[1]Pernoctaciones!L162</f>
        <v>78567</v>
      </c>
      <c r="M166" s="3">
        <f>[1]Pernoctaciones!M162</f>
        <v>40497</v>
      </c>
      <c r="N166" s="3">
        <f>[1]Pernoctaciones!N162</f>
        <v>6760</v>
      </c>
      <c r="O166" s="3">
        <f>[1]Pernoctaciones!O162</f>
        <v>55231</v>
      </c>
      <c r="P166" s="3">
        <f>[1]Pernoctaciones!P162</f>
        <v>29639</v>
      </c>
      <c r="Q166" s="3">
        <f>[1]Pernoctaciones!Q162</f>
        <v>19447</v>
      </c>
      <c r="R166" s="3">
        <f>[1]Pernoctaciones!R162</f>
        <v>56867</v>
      </c>
      <c r="S166" s="3">
        <f>[1]Pernoctaciones!S162</f>
        <v>10516</v>
      </c>
      <c r="T166" s="3">
        <f>[1]Pernoctaciones!T162</f>
        <v>4745</v>
      </c>
      <c r="U166" s="3">
        <f t="shared" si="7"/>
        <v>126300</v>
      </c>
      <c r="V166" s="36">
        <f t="shared" si="6"/>
        <v>9.4338072396067535E-2</v>
      </c>
    </row>
    <row r="167" spans="1:22" x14ac:dyDescent="0.3">
      <c r="A167" s="2" t="str">
        <f>[1]Viajeros!A163</f>
        <v>2017</v>
      </c>
      <c r="B167" s="2" t="str">
        <f>[1]Viajeros!B163</f>
        <v>12</v>
      </c>
      <c r="C167" s="3">
        <f>[1]Pernoctaciones!C163</f>
        <v>1102701</v>
      </c>
      <c r="D167" s="3">
        <f>[1]Pernoctaciones!D163</f>
        <v>381580</v>
      </c>
      <c r="E167" s="3">
        <f>[1]Pernoctaciones!E163</f>
        <v>721121</v>
      </c>
      <c r="F167" s="3">
        <f>[1]Pernoctaciones!F163</f>
        <v>253160</v>
      </c>
      <c r="G167" s="3">
        <f>[1]Pernoctaciones!G163</f>
        <v>27183</v>
      </c>
      <c r="H167" s="3">
        <f>[1]Pernoctaciones!H163</f>
        <v>61362</v>
      </c>
      <c r="I167" s="3">
        <f>[1]Pernoctaciones!I163</f>
        <v>17966</v>
      </c>
      <c r="J167" s="3">
        <f>[1]Pernoctaciones!J163</f>
        <v>35818</v>
      </c>
      <c r="K167" s="3">
        <f>[1]Pernoctaciones!K163</f>
        <v>15613</v>
      </c>
      <c r="L167" s="3">
        <f>[1]Pernoctaciones!L163</f>
        <v>30412</v>
      </c>
      <c r="M167" s="3">
        <f>[1]Pernoctaciones!M163</f>
        <v>28024</v>
      </c>
      <c r="N167" s="3">
        <f>[1]Pernoctaciones!N163</f>
        <v>2837</v>
      </c>
      <c r="O167" s="3">
        <f>[1]Pernoctaciones!O163</f>
        <v>35341</v>
      </c>
      <c r="P167" s="3">
        <f>[1]Pernoctaciones!P163</f>
        <v>22457</v>
      </c>
      <c r="Q167" s="3">
        <f>[1]Pernoctaciones!Q163</f>
        <v>22112</v>
      </c>
      <c r="R167" s="3">
        <f>[1]Pernoctaciones!R163</f>
        <v>42696</v>
      </c>
      <c r="S167" s="3">
        <f>[1]Pernoctaciones!S163</f>
        <v>8287</v>
      </c>
      <c r="T167" s="3">
        <f>[1]Pernoctaciones!T163</f>
        <v>5788</v>
      </c>
      <c r="U167" s="3">
        <f t="shared" si="7"/>
        <v>112065</v>
      </c>
      <c r="V167" s="36">
        <f t="shared" si="6"/>
        <v>0.10162773045458379</v>
      </c>
    </row>
    <row r="168" spans="1:22" x14ac:dyDescent="0.3">
      <c r="A168" s="2" t="str">
        <f>[1]Viajeros!A164</f>
        <v>2018</v>
      </c>
      <c r="B168" s="2" t="str">
        <f>[1]Viajeros!B164</f>
        <v>1</v>
      </c>
      <c r="C168" s="3">
        <f>[1]Pernoctaciones!C164</f>
        <v>1097858</v>
      </c>
      <c r="D168" s="3">
        <f>[1]Pernoctaciones!D164</f>
        <v>262584</v>
      </c>
      <c r="E168" s="3">
        <f>[1]Pernoctaciones!E164</f>
        <v>835274</v>
      </c>
      <c r="F168" s="3">
        <f>[1]Pernoctaciones!F164</f>
        <v>267786</v>
      </c>
      <c r="G168" s="3">
        <f>[1]Pernoctaciones!G164</f>
        <v>29391</v>
      </c>
      <c r="H168" s="3">
        <f>[1]Pernoctaciones!H164</f>
        <v>80794</v>
      </c>
      <c r="I168" s="3">
        <f>[1]Pernoctaciones!I164</f>
        <v>32632</v>
      </c>
      <c r="J168" s="3">
        <f>[1]Pernoctaciones!J164</f>
        <v>32005</v>
      </c>
      <c r="K168" s="3">
        <f>[1]Pernoctaciones!K164</f>
        <v>15771</v>
      </c>
      <c r="L168" s="3">
        <f>[1]Pernoctaciones!L164</f>
        <v>33432</v>
      </c>
      <c r="M168" s="3">
        <f>[1]Pernoctaciones!M164</f>
        <v>31219</v>
      </c>
      <c r="N168" s="3">
        <f>[1]Pernoctaciones!N164</f>
        <v>5100</v>
      </c>
      <c r="O168" s="3">
        <f>[1]Pernoctaciones!O164</f>
        <v>42748</v>
      </c>
      <c r="P168" s="3">
        <f>[1]Pernoctaciones!P164</f>
        <v>19806</v>
      </c>
      <c r="Q168" s="3">
        <f>[1]Pernoctaciones!Q164</f>
        <v>24209</v>
      </c>
      <c r="R168" s="3">
        <f>[1]Pernoctaciones!R164</f>
        <v>57666</v>
      </c>
      <c r="S168" s="3">
        <f>[1]Pernoctaciones!S164</f>
        <v>11022</v>
      </c>
      <c r="T168" s="3">
        <f>[1]Pernoctaciones!T164</f>
        <v>3913</v>
      </c>
      <c r="U168" s="3">
        <f t="shared" si="7"/>
        <v>147780</v>
      </c>
      <c r="V168" s="36">
        <f t="shared" si="6"/>
        <v>0.13460757219968339</v>
      </c>
    </row>
    <row r="169" spans="1:22" x14ac:dyDescent="0.3">
      <c r="A169" s="2" t="str">
        <f>[1]Viajeros!A165</f>
        <v>2018</v>
      </c>
      <c r="B169" s="2" t="str">
        <f>[1]Viajeros!B165</f>
        <v>2</v>
      </c>
      <c r="C169" s="3">
        <f>[1]Pernoctaciones!C165</f>
        <v>1284042</v>
      </c>
      <c r="D169" s="3">
        <f>[1]Pernoctaciones!D165</f>
        <v>310311</v>
      </c>
      <c r="E169" s="3">
        <f>[1]Pernoctaciones!E165</f>
        <v>973731</v>
      </c>
      <c r="F169" s="3">
        <f>[1]Pernoctaciones!F165</f>
        <v>325759</v>
      </c>
      <c r="G169" s="3">
        <f>[1]Pernoctaciones!G165</f>
        <v>34210</v>
      </c>
      <c r="H169" s="3">
        <f>[1]Pernoctaciones!H165</f>
        <v>98033</v>
      </c>
      <c r="I169" s="3">
        <f>[1]Pernoctaciones!I165</f>
        <v>45237</v>
      </c>
      <c r="J169" s="3">
        <f>[1]Pernoctaciones!J165</f>
        <v>33501</v>
      </c>
      <c r="K169" s="3">
        <f>[1]Pernoctaciones!K165</f>
        <v>34452</v>
      </c>
      <c r="L169" s="3">
        <f>[1]Pernoctaciones!L165</f>
        <v>42082</v>
      </c>
      <c r="M169" s="3">
        <f>[1]Pernoctaciones!M165</f>
        <v>34187</v>
      </c>
      <c r="N169" s="3">
        <f>[1]Pernoctaciones!N165</f>
        <v>6223</v>
      </c>
      <c r="O169" s="3">
        <f>[1]Pernoctaciones!O165</f>
        <v>47218</v>
      </c>
      <c r="P169" s="3">
        <f>[1]Pernoctaciones!P165</f>
        <v>20019</v>
      </c>
      <c r="Q169" s="3">
        <f>[1]Pernoctaciones!Q165</f>
        <v>19744</v>
      </c>
      <c r="R169" s="3">
        <f>[1]Pernoctaciones!R165</f>
        <v>66407</v>
      </c>
      <c r="S169" s="3">
        <f>[1]Pernoctaciones!S165</f>
        <v>8627</v>
      </c>
      <c r="T169" s="3">
        <f>[1]Pernoctaciones!T165</f>
        <v>4667</v>
      </c>
      <c r="U169" s="3">
        <f t="shared" si="7"/>
        <v>153365</v>
      </c>
      <c r="V169" s="36">
        <f t="shared" si="6"/>
        <v>0.11943923952643294</v>
      </c>
    </row>
    <row r="170" spans="1:22" x14ac:dyDescent="0.3">
      <c r="A170" s="2" t="str">
        <f>[1]Viajeros!A166</f>
        <v>2018</v>
      </c>
      <c r="B170" s="2" t="str">
        <f>[1]Viajeros!B166</f>
        <v>3</v>
      </c>
      <c r="C170" s="3">
        <f>[1]Pernoctaciones!C166</f>
        <v>1862132</v>
      </c>
      <c r="D170" s="3">
        <f>[1]Pernoctaciones!D166</f>
        <v>509561</v>
      </c>
      <c r="E170" s="3">
        <f>[1]Pernoctaciones!E166</f>
        <v>1352571</v>
      </c>
      <c r="F170" s="3">
        <f>[1]Pernoctaciones!F166</f>
        <v>431971</v>
      </c>
      <c r="G170" s="3">
        <f>[1]Pernoctaciones!G166</f>
        <v>39919</v>
      </c>
      <c r="H170" s="3">
        <f>[1]Pernoctaciones!H166</f>
        <v>158498</v>
      </c>
      <c r="I170" s="3">
        <f>[1]Pernoctaciones!I166</f>
        <v>59800</v>
      </c>
      <c r="J170" s="3">
        <f>[1]Pernoctaciones!J166</f>
        <v>55190</v>
      </c>
      <c r="K170" s="3">
        <f>[1]Pernoctaciones!K166</f>
        <v>47688</v>
      </c>
      <c r="L170" s="3">
        <f>[1]Pernoctaciones!L166</f>
        <v>77943</v>
      </c>
      <c r="M170" s="3">
        <f>[1]Pernoctaciones!M166</f>
        <v>61042</v>
      </c>
      <c r="N170" s="3">
        <f>[1]Pernoctaciones!N166</f>
        <v>9773</v>
      </c>
      <c r="O170" s="3">
        <f>[1]Pernoctaciones!O166</f>
        <v>49454</v>
      </c>
      <c r="P170" s="3">
        <f>[1]Pernoctaciones!P166</f>
        <v>40334</v>
      </c>
      <c r="Q170" s="3">
        <f>[1]Pernoctaciones!Q166</f>
        <v>27965</v>
      </c>
      <c r="R170" s="3">
        <f>[1]Pernoctaciones!R166</f>
        <v>72853</v>
      </c>
      <c r="S170" s="3">
        <f>[1]Pernoctaciones!S166</f>
        <v>8880</v>
      </c>
      <c r="T170" s="3">
        <f>[1]Pernoctaciones!T166</f>
        <v>29491</v>
      </c>
      <c r="U170" s="3">
        <f t="shared" si="7"/>
        <v>181770</v>
      </c>
      <c r="V170" s="36">
        <f t="shared" si="6"/>
        <v>9.7613917810337833E-2</v>
      </c>
    </row>
    <row r="171" spans="1:22" x14ac:dyDescent="0.3">
      <c r="A171" s="2" t="str">
        <f>[1]Viajeros!A167</f>
        <v>2018</v>
      </c>
      <c r="B171" s="2" t="str">
        <f>[1]Viajeros!B167</f>
        <v>4</v>
      </c>
      <c r="C171" s="3">
        <f>[1]Pernoctaciones!C167</f>
        <v>2268296</v>
      </c>
      <c r="D171" s="3">
        <f>[1]Pernoctaciones!D167</f>
        <v>486865</v>
      </c>
      <c r="E171" s="3">
        <f>[1]Pernoctaciones!E167</f>
        <v>1781431</v>
      </c>
      <c r="F171" s="3">
        <f>[1]Pernoctaciones!F167</f>
        <v>609470</v>
      </c>
      <c r="G171" s="3">
        <f>[1]Pernoctaciones!G167</f>
        <v>129419</v>
      </c>
      <c r="H171" s="3">
        <f>[1]Pernoctaciones!H167</f>
        <v>176274</v>
      </c>
      <c r="I171" s="3">
        <f>[1]Pernoctaciones!I167</f>
        <v>54669</v>
      </c>
      <c r="J171" s="3">
        <f>[1]Pernoctaciones!J167</f>
        <v>63449</v>
      </c>
      <c r="K171" s="3">
        <f>[1]Pernoctaciones!K167</f>
        <v>42731</v>
      </c>
      <c r="L171" s="3">
        <f>[1]Pernoctaciones!L167</f>
        <v>62637</v>
      </c>
      <c r="M171" s="3">
        <f>[1]Pernoctaciones!M167</f>
        <v>93813</v>
      </c>
      <c r="N171" s="3">
        <f>[1]Pernoctaciones!N167</f>
        <v>8266</v>
      </c>
      <c r="O171" s="3">
        <f>[1]Pernoctaciones!O167</f>
        <v>81036</v>
      </c>
      <c r="P171" s="3">
        <f>[1]Pernoctaciones!P167</f>
        <v>39026</v>
      </c>
      <c r="Q171" s="3">
        <f>[1]Pernoctaciones!Q167</f>
        <v>38020</v>
      </c>
      <c r="R171" s="3">
        <f>[1]Pernoctaciones!R167</f>
        <v>132014</v>
      </c>
      <c r="S171" s="3">
        <f>[1]Pernoctaciones!S167</f>
        <v>20701</v>
      </c>
      <c r="T171" s="3">
        <f>[1]Pernoctaciones!T167</f>
        <v>9744</v>
      </c>
      <c r="U171" s="3">
        <f t="shared" si="7"/>
        <v>220162</v>
      </c>
      <c r="V171" s="36">
        <f t="shared" si="6"/>
        <v>9.7060524728695016E-2</v>
      </c>
    </row>
    <row r="172" spans="1:22" x14ac:dyDescent="0.3">
      <c r="A172" s="2" t="str">
        <f>[1]Viajeros!A168</f>
        <v>2018</v>
      </c>
      <c r="B172" s="2" t="str">
        <f>[1]Viajeros!B168</f>
        <v>5</v>
      </c>
      <c r="C172" s="3">
        <f>[1]Pernoctaciones!C168</f>
        <v>2557102</v>
      </c>
      <c r="D172" s="3">
        <f>[1]Pernoctaciones!D168</f>
        <v>418461</v>
      </c>
      <c r="E172" s="3">
        <f>[1]Pernoctaciones!E168</f>
        <v>2138641</v>
      </c>
      <c r="F172" s="3">
        <f>[1]Pernoctaciones!F168</f>
        <v>805036</v>
      </c>
      <c r="G172" s="3">
        <f>[1]Pernoctaciones!G168</f>
        <v>179244</v>
      </c>
      <c r="H172" s="3">
        <f>[1]Pernoctaciones!H168</f>
        <v>188347</v>
      </c>
      <c r="I172" s="3">
        <f>[1]Pernoctaciones!I168</f>
        <v>43147</v>
      </c>
      <c r="J172" s="3">
        <f>[1]Pernoctaciones!J168</f>
        <v>49547</v>
      </c>
      <c r="K172" s="3">
        <f>[1]Pernoctaciones!K168</f>
        <v>36314</v>
      </c>
      <c r="L172" s="3">
        <f>[1]Pernoctaciones!L168</f>
        <v>55511</v>
      </c>
      <c r="M172" s="3">
        <f>[1]Pernoctaciones!M168</f>
        <v>168222</v>
      </c>
      <c r="N172" s="3">
        <f>[1]Pernoctaciones!N168</f>
        <v>10392</v>
      </c>
      <c r="O172" s="3">
        <f>[1]Pernoctaciones!O168</f>
        <v>74930</v>
      </c>
      <c r="P172" s="3">
        <f>[1]Pernoctaciones!P168</f>
        <v>43378</v>
      </c>
      <c r="Q172" s="3">
        <f>[1]Pernoctaciones!Q168</f>
        <v>35344</v>
      </c>
      <c r="R172" s="3">
        <f>[1]Pernoctaciones!R168</f>
        <v>182937</v>
      </c>
      <c r="S172" s="3">
        <f>[1]Pernoctaciones!S168</f>
        <v>33492</v>
      </c>
      <c r="T172" s="3">
        <f>[1]Pernoctaciones!T168</f>
        <v>10366</v>
      </c>
      <c r="U172" s="3">
        <f t="shared" si="7"/>
        <v>222434</v>
      </c>
      <c r="V172" s="36">
        <f t="shared" ref="V172:V194" si="8">U172/C172</f>
        <v>8.6986752972701128E-2</v>
      </c>
    </row>
    <row r="173" spans="1:22" x14ac:dyDescent="0.3">
      <c r="A173" s="2" t="str">
        <f>[1]Viajeros!A169</f>
        <v>2018</v>
      </c>
      <c r="B173" s="2" t="str">
        <f>[1]Viajeros!B169</f>
        <v>6</v>
      </c>
      <c r="C173" s="3">
        <f>[1]Pernoctaciones!C169</f>
        <v>2775754</v>
      </c>
      <c r="D173" s="3">
        <f>[1]Pernoctaciones!D169</f>
        <v>552717</v>
      </c>
      <c r="E173" s="3">
        <f>[1]Pernoctaciones!E169</f>
        <v>2223037</v>
      </c>
      <c r="F173" s="3">
        <f>[1]Pernoctaciones!F169</f>
        <v>831101</v>
      </c>
      <c r="G173" s="3">
        <f>[1]Pernoctaciones!G169</f>
        <v>153757</v>
      </c>
      <c r="H173" s="3">
        <f>[1]Pernoctaciones!H169</f>
        <v>155106</v>
      </c>
      <c r="I173" s="3">
        <f>[1]Pernoctaciones!I169</f>
        <v>38100</v>
      </c>
      <c r="J173" s="3">
        <f>[1]Pernoctaciones!J169</f>
        <v>45609</v>
      </c>
      <c r="K173" s="3">
        <f>[1]Pernoctaciones!K169</f>
        <v>37228</v>
      </c>
      <c r="L173" s="3">
        <f>[1]Pernoctaciones!L169</f>
        <v>63272</v>
      </c>
      <c r="M173" s="3">
        <f>[1]Pernoctaciones!M169</f>
        <v>193712</v>
      </c>
      <c r="N173" s="3">
        <f>[1]Pernoctaciones!N169</f>
        <v>9469</v>
      </c>
      <c r="O173" s="3">
        <f>[1]Pernoctaciones!O169</f>
        <v>72480</v>
      </c>
      <c r="P173" s="3">
        <f>[1]Pernoctaciones!P169</f>
        <v>59151</v>
      </c>
      <c r="Q173" s="3">
        <f>[1]Pernoctaciones!Q169</f>
        <v>50057</v>
      </c>
      <c r="R173" s="3">
        <f>[1]Pernoctaciones!R169</f>
        <v>177282</v>
      </c>
      <c r="S173" s="3">
        <f>[1]Pernoctaciones!S169</f>
        <v>47353</v>
      </c>
      <c r="T173" s="3">
        <f>[1]Pernoctaciones!T169</f>
        <v>20913</v>
      </c>
      <c r="U173" s="3">
        <f t="shared" si="7"/>
        <v>268447</v>
      </c>
      <c r="V173" s="36">
        <f t="shared" si="8"/>
        <v>9.6711380043044165E-2</v>
      </c>
    </row>
    <row r="174" spans="1:22" x14ac:dyDescent="0.3">
      <c r="A174" s="2" t="str">
        <f>[1]Viajeros!A170</f>
        <v>2018</v>
      </c>
      <c r="B174" s="2" t="str">
        <f>[1]Viajeros!B170</f>
        <v>7</v>
      </c>
      <c r="C174" s="3">
        <f>[1]Pernoctaciones!C170</f>
        <v>3255999</v>
      </c>
      <c r="D174" s="3">
        <f>[1]Pernoctaciones!D170</f>
        <v>957084</v>
      </c>
      <c r="E174" s="3">
        <f>[1]Pernoctaciones!E170</f>
        <v>2298915</v>
      </c>
      <c r="F174" s="3">
        <f>[1]Pernoctaciones!F170</f>
        <v>764636</v>
      </c>
      <c r="G174" s="3">
        <f>[1]Pernoctaciones!G170</f>
        <v>196334</v>
      </c>
      <c r="H174" s="3">
        <f>[1]Pernoctaciones!H170</f>
        <v>116617</v>
      </c>
      <c r="I174" s="3">
        <f>[1]Pernoctaciones!I170</f>
        <v>71367</v>
      </c>
      <c r="J174" s="3">
        <f>[1]Pernoctaciones!J170</f>
        <v>36533</v>
      </c>
      <c r="K174" s="3">
        <f>[1]Pernoctaciones!K170</f>
        <v>53740</v>
      </c>
      <c r="L174" s="3">
        <f>[1]Pernoctaciones!L170</f>
        <v>67408</v>
      </c>
      <c r="M174" s="3">
        <f>[1]Pernoctaciones!M170</f>
        <v>178252</v>
      </c>
      <c r="N174" s="3">
        <f>[1]Pernoctaciones!N170</f>
        <v>14242</v>
      </c>
      <c r="O174" s="3">
        <f>[1]Pernoctaciones!O170</f>
        <v>93302</v>
      </c>
      <c r="P174" s="3">
        <f>[1]Pernoctaciones!P170</f>
        <v>48026</v>
      </c>
      <c r="Q174" s="3">
        <f>[1]Pernoctaciones!Q170</f>
        <v>61140</v>
      </c>
      <c r="R174" s="3">
        <f>[1]Pernoctaciones!R170</f>
        <v>156224</v>
      </c>
      <c r="S174" s="3">
        <f>[1]Pernoctaciones!S170</f>
        <v>48664</v>
      </c>
      <c r="T174" s="3">
        <f>[1]Pernoctaciones!T170</f>
        <v>24101</v>
      </c>
      <c r="U174" s="3">
        <f t="shared" si="7"/>
        <v>368329</v>
      </c>
      <c r="V174" s="36">
        <f t="shared" si="8"/>
        <v>0.11312319199115232</v>
      </c>
    </row>
    <row r="175" spans="1:22" x14ac:dyDescent="0.3">
      <c r="A175" s="2" t="str">
        <f>[1]Viajeros!A171</f>
        <v>2018</v>
      </c>
      <c r="B175" s="2" t="str">
        <f>[1]Viajeros!B171</f>
        <v>8</v>
      </c>
      <c r="C175" s="3">
        <f>[1]Pernoctaciones!C171</f>
        <v>3507687</v>
      </c>
      <c r="D175" s="3">
        <f>[1]Pernoctaciones!D171</f>
        <v>1275886</v>
      </c>
      <c r="E175" s="3">
        <f>[1]Pernoctaciones!E171</f>
        <v>2231801</v>
      </c>
      <c r="F175" s="3">
        <f>[1]Pernoctaciones!F171</f>
        <v>705519</v>
      </c>
      <c r="G175" s="3">
        <f>[1]Pernoctaciones!G171</f>
        <v>278404</v>
      </c>
      <c r="H175" s="3">
        <f>[1]Pernoctaciones!H171</f>
        <v>101994</v>
      </c>
      <c r="I175" s="3">
        <f>[1]Pernoctaciones!I171</f>
        <v>33789</v>
      </c>
      <c r="J175" s="3">
        <f>[1]Pernoctaciones!J171</f>
        <v>17434</v>
      </c>
      <c r="K175" s="3">
        <f>[1]Pernoctaciones!K171</f>
        <v>20611</v>
      </c>
      <c r="L175" s="3">
        <f>[1]Pernoctaciones!L171</f>
        <v>36214</v>
      </c>
      <c r="M175" s="3">
        <f>[1]Pernoctaciones!M171</f>
        <v>131427</v>
      </c>
      <c r="N175" s="3">
        <f>[1]Pernoctaciones!N171</f>
        <v>13354</v>
      </c>
      <c r="O175" s="3">
        <f>[1]Pernoctaciones!O171</f>
        <v>68256</v>
      </c>
      <c r="P175" s="3">
        <f>[1]Pernoctaciones!P171</f>
        <v>38469</v>
      </c>
      <c r="Q175" s="3">
        <f>[1]Pernoctaciones!Q171</f>
        <v>94713</v>
      </c>
      <c r="R175" s="3">
        <f>[1]Pernoctaciones!R171</f>
        <v>172197</v>
      </c>
      <c r="S175" s="3">
        <f>[1]Pernoctaciones!S171</f>
        <v>44562</v>
      </c>
      <c r="T175" s="3">
        <f>[1]Pernoctaciones!T171</f>
        <v>40455</v>
      </c>
      <c r="U175" s="3">
        <f t="shared" si="7"/>
        <v>434403</v>
      </c>
      <c r="V175" s="36">
        <f t="shared" si="8"/>
        <v>0.12384314792055277</v>
      </c>
    </row>
    <row r="176" spans="1:22" x14ac:dyDescent="0.3">
      <c r="A176" s="2" t="str">
        <f>[1]Viajeros!A172</f>
        <v>2018</v>
      </c>
      <c r="B176" s="2" t="str">
        <f>[1]Viajeros!B172</f>
        <v>9</v>
      </c>
      <c r="C176" s="3">
        <f>[1]Pernoctaciones!C172</f>
        <v>2788122</v>
      </c>
      <c r="D176" s="3">
        <f>[1]Pernoctaciones!D172</f>
        <v>540004</v>
      </c>
      <c r="E176" s="3">
        <f>[1]Pernoctaciones!E172</f>
        <v>2248118</v>
      </c>
      <c r="F176" s="3">
        <f>[1]Pernoctaciones!F172</f>
        <v>822292</v>
      </c>
      <c r="G176" s="3">
        <f>[1]Pernoctaciones!G172</f>
        <v>173530</v>
      </c>
      <c r="H176" s="3">
        <f>[1]Pernoctaciones!H172</f>
        <v>194389</v>
      </c>
      <c r="I176" s="3">
        <f>[1]Pernoctaciones!I172</f>
        <v>45907</v>
      </c>
      <c r="J176" s="3">
        <f>[1]Pernoctaciones!J172</f>
        <v>36196</v>
      </c>
      <c r="K176" s="3">
        <f>[1]Pernoctaciones!K172</f>
        <v>37906</v>
      </c>
      <c r="L176" s="3">
        <f>[1]Pernoctaciones!L172</f>
        <v>46707</v>
      </c>
      <c r="M176" s="3">
        <f>[1]Pernoctaciones!M172</f>
        <v>164732</v>
      </c>
      <c r="N176" s="3">
        <f>[1]Pernoctaciones!N172</f>
        <v>12832</v>
      </c>
      <c r="O176" s="3">
        <f>[1]Pernoctaciones!O172</f>
        <v>87550</v>
      </c>
      <c r="P176" s="3">
        <f>[1]Pernoctaciones!P172</f>
        <v>46272</v>
      </c>
      <c r="Q176" s="3">
        <f>[1]Pernoctaciones!Q172</f>
        <v>48564</v>
      </c>
      <c r="R176" s="3">
        <f>[1]Pernoctaciones!R172</f>
        <v>174894</v>
      </c>
      <c r="S176" s="3">
        <f>[1]Pernoctaciones!S172</f>
        <v>41968</v>
      </c>
      <c r="T176" s="3">
        <f>[1]Pernoctaciones!T172</f>
        <v>20001</v>
      </c>
      <c r="U176" s="3">
        <f t="shared" si="7"/>
        <v>294378</v>
      </c>
      <c r="V176" s="36">
        <f t="shared" si="8"/>
        <v>0.10558289773546495</v>
      </c>
    </row>
    <row r="177" spans="1:22" x14ac:dyDescent="0.3">
      <c r="A177" s="2" t="str">
        <f>[1]Viajeros!A173</f>
        <v>2018</v>
      </c>
      <c r="B177" s="2" t="str">
        <f>[1]Viajeros!B173</f>
        <v>10</v>
      </c>
      <c r="C177" s="3">
        <f>[1]Pernoctaciones!C173</f>
        <v>2471332</v>
      </c>
      <c r="D177" s="3">
        <f>[1]Pernoctaciones!D173</f>
        <v>399649</v>
      </c>
      <c r="E177" s="3">
        <f>[1]Pernoctaciones!E173</f>
        <v>2071683</v>
      </c>
      <c r="F177" s="3">
        <f>[1]Pernoctaciones!F173</f>
        <v>691926</v>
      </c>
      <c r="G177" s="3">
        <f>[1]Pernoctaciones!G173</f>
        <v>145145</v>
      </c>
      <c r="H177" s="3">
        <f>[1]Pernoctaciones!H173</f>
        <v>219940</v>
      </c>
      <c r="I177" s="3">
        <f>[1]Pernoctaciones!I173</f>
        <v>49141</v>
      </c>
      <c r="J177" s="3">
        <f>[1]Pernoctaciones!J173</f>
        <v>83323</v>
      </c>
      <c r="K177" s="3">
        <f>[1]Pernoctaciones!K173</f>
        <v>46461</v>
      </c>
      <c r="L177" s="3">
        <f>[1]Pernoctaciones!L173</f>
        <v>83272</v>
      </c>
      <c r="M177" s="3">
        <f>[1]Pernoctaciones!M173</f>
        <v>130810</v>
      </c>
      <c r="N177" s="3">
        <f>[1]Pernoctaciones!N173</f>
        <v>13925</v>
      </c>
      <c r="O177" s="3">
        <f>[1]Pernoctaciones!O173</f>
        <v>81075</v>
      </c>
      <c r="P177" s="3">
        <f>[1]Pernoctaciones!P173</f>
        <v>44019</v>
      </c>
      <c r="Q177" s="3">
        <f>[1]Pernoctaciones!Q173</f>
        <v>36717</v>
      </c>
      <c r="R177" s="3">
        <f>[1]Pernoctaciones!R173</f>
        <v>159364</v>
      </c>
      <c r="S177" s="3">
        <f>[1]Pernoctaciones!S173</f>
        <v>25941</v>
      </c>
      <c r="T177" s="3">
        <f>[1]Pernoctaciones!T173</f>
        <v>8061</v>
      </c>
      <c r="U177" s="3">
        <f t="shared" si="7"/>
        <v>252563</v>
      </c>
      <c r="V177" s="36">
        <f t="shared" si="8"/>
        <v>0.10219711475431063</v>
      </c>
    </row>
    <row r="178" spans="1:22" x14ac:dyDescent="0.3">
      <c r="A178" s="2" t="str">
        <f>[1]Viajeros!A174</f>
        <v>2018</v>
      </c>
      <c r="B178" s="2" t="str">
        <f>[1]Viajeros!B174</f>
        <v>11</v>
      </c>
      <c r="C178" s="3">
        <f>[1]Pernoctaciones!C174</f>
        <v>1300196</v>
      </c>
      <c r="D178" s="3">
        <f>[1]Pernoctaciones!D174</f>
        <v>301585</v>
      </c>
      <c r="E178" s="3">
        <f>[1]Pernoctaciones!E174</f>
        <v>998611</v>
      </c>
      <c r="F178" s="3">
        <f>[1]Pernoctaciones!F174</f>
        <v>312049</v>
      </c>
      <c r="G178" s="3">
        <f>[1]Pernoctaciones!G174</f>
        <v>26387</v>
      </c>
      <c r="H178" s="3">
        <f>[1]Pernoctaciones!H174</f>
        <v>82368</v>
      </c>
      <c r="I178" s="3">
        <f>[1]Pernoctaciones!I174</f>
        <v>35017</v>
      </c>
      <c r="J178" s="3">
        <f>[1]Pernoctaciones!J174</f>
        <v>75698</v>
      </c>
      <c r="K178" s="3">
        <f>[1]Pernoctaciones!K174</f>
        <v>32750</v>
      </c>
      <c r="L178" s="3">
        <f>[1]Pernoctaciones!L174</f>
        <v>89948</v>
      </c>
      <c r="M178" s="3">
        <f>[1]Pernoctaciones!M174</f>
        <v>38496</v>
      </c>
      <c r="N178" s="3">
        <f>[1]Pernoctaciones!N174</f>
        <v>7299</v>
      </c>
      <c r="O178" s="3">
        <f>[1]Pernoctaciones!O174</f>
        <v>45440</v>
      </c>
      <c r="P178" s="3">
        <f>[1]Pernoctaciones!P174</f>
        <v>29646</v>
      </c>
      <c r="Q178" s="3">
        <f>[1]Pernoctaciones!Q174</f>
        <v>22587</v>
      </c>
      <c r="R178" s="3">
        <f>[1]Pernoctaciones!R174</f>
        <v>48405</v>
      </c>
      <c r="S178" s="3">
        <f>[1]Pernoctaciones!S174</f>
        <v>11305</v>
      </c>
      <c r="T178" s="3">
        <f>[1]Pernoctaciones!T174</f>
        <v>4646</v>
      </c>
      <c r="U178" s="3">
        <f t="shared" si="7"/>
        <v>136570</v>
      </c>
      <c r="V178" s="36">
        <f t="shared" si="8"/>
        <v>0.10503800965392909</v>
      </c>
    </row>
    <row r="179" spans="1:22" x14ac:dyDescent="0.3">
      <c r="A179" s="2" t="str">
        <f>[1]Viajeros!A175</f>
        <v>2018</v>
      </c>
      <c r="B179" s="2" t="str">
        <f>[1]Viajeros!B175</f>
        <v>12</v>
      </c>
      <c r="C179" s="3">
        <f>[1]Pernoctaciones!C175</f>
        <v>1085973</v>
      </c>
      <c r="D179" s="3">
        <f>[1]Pernoctaciones!D175</f>
        <v>356960</v>
      </c>
      <c r="E179" s="3">
        <f>[1]Pernoctaciones!E175</f>
        <v>729013</v>
      </c>
      <c r="F179" s="3">
        <f>[1]Pernoctaciones!F175</f>
        <v>247288</v>
      </c>
      <c r="G179" s="3">
        <f>[1]Pernoctaciones!G175</f>
        <v>29607</v>
      </c>
      <c r="H179" s="3">
        <f>[1]Pernoctaciones!H175</f>
        <v>56345</v>
      </c>
      <c r="I179" s="3">
        <f>[1]Pernoctaciones!I175</f>
        <v>17365</v>
      </c>
      <c r="J179" s="3">
        <f>[1]Pernoctaciones!J175</f>
        <v>46390</v>
      </c>
      <c r="K179" s="3">
        <f>[1]Pernoctaciones!K175</f>
        <v>17518</v>
      </c>
      <c r="L179" s="3">
        <f>[1]Pernoctaciones!L175</f>
        <v>35359</v>
      </c>
      <c r="M179" s="3">
        <f>[1]Pernoctaciones!M175</f>
        <v>24233</v>
      </c>
      <c r="N179" s="3">
        <f>[1]Pernoctaciones!N175</f>
        <v>5071</v>
      </c>
      <c r="O179" s="3">
        <f>[1]Pernoctaciones!O175</f>
        <v>35986</v>
      </c>
      <c r="P179" s="3">
        <f>[1]Pernoctaciones!P175</f>
        <v>26078</v>
      </c>
      <c r="Q179" s="3">
        <f>[1]Pernoctaciones!Q175</f>
        <v>23780</v>
      </c>
      <c r="R179" s="3">
        <f>[1]Pernoctaciones!R175</f>
        <v>38566</v>
      </c>
      <c r="S179" s="3">
        <f>[1]Pernoctaciones!S175</f>
        <v>7343</v>
      </c>
      <c r="T179" s="3">
        <f>[1]Pernoctaciones!T175</f>
        <v>4239</v>
      </c>
      <c r="U179" s="3">
        <f t="shared" si="7"/>
        <v>113845</v>
      </c>
      <c r="V179" s="36">
        <f t="shared" si="8"/>
        <v>0.10483225641889808</v>
      </c>
    </row>
    <row r="180" spans="1:22" x14ac:dyDescent="0.3">
      <c r="A180" s="2" t="str">
        <f>[1]Viajeros!A176</f>
        <v>2019</v>
      </c>
      <c r="B180" s="2" t="str">
        <f>[1]Viajeros!B176</f>
        <v>1</v>
      </c>
      <c r="C180" s="3">
        <f>[1]Pernoctaciones!C176</f>
        <v>1114842</v>
      </c>
      <c r="D180" s="3">
        <f>[1]Pernoctaciones!D176</f>
        <v>282019</v>
      </c>
      <c r="E180" s="3">
        <f>[1]Pernoctaciones!E176</f>
        <v>832823</v>
      </c>
      <c r="F180" s="3">
        <f>[1]Pernoctaciones!F176</f>
        <v>261980</v>
      </c>
      <c r="G180" s="3">
        <f>[1]Pernoctaciones!G176</f>
        <v>30738</v>
      </c>
      <c r="H180" s="3">
        <f>[1]Pernoctaciones!H176</f>
        <v>71485</v>
      </c>
      <c r="I180" s="3">
        <f>[1]Pernoctaciones!I176</f>
        <v>20024</v>
      </c>
      <c r="J180" s="3">
        <f>[1]Pernoctaciones!J176</f>
        <v>26894</v>
      </c>
      <c r="K180" s="3">
        <f>[1]Pernoctaciones!K176</f>
        <v>16831</v>
      </c>
      <c r="L180" s="3">
        <f>[1]Pernoctaciones!L176</f>
        <v>36161</v>
      </c>
      <c r="M180" s="3">
        <f>[1]Pernoctaciones!M176</f>
        <v>28910</v>
      </c>
      <c r="N180" s="3">
        <f>[1]Pernoctaciones!N176</f>
        <v>5759</v>
      </c>
      <c r="O180" s="3">
        <f>[1]Pernoctaciones!O176</f>
        <v>40684</v>
      </c>
      <c r="P180" s="3">
        <f>[1]Pernoctaciones!P176</f>
        <v>23191</v>
      </c>
      <c r="Q180" s="3">
        <f>[1]Pernoctaciones!Q176</f>
        <v>25764</v>
      </c>
      <c r="R180" s="3">
        <f>[1]Pernoctaciones!R176</f>
        <v>64243</v>
      </c>
      <c r="S180" s="3">
        <f>[1]Pernoctaciones!S176</f>
        <v>12621</v>
      </c>
      <c r="T180" s="3">
        <f>[1]Pernoctaciones!T176</f>
        <v>6878</v>
      </c>
      <c r="U180" s="3">
        <f t="shared" si="7"/>
        <v>160660</v>
      </c>
      <c r="V180" s="36">
        <f t="shared" si="8"/>
        <v>0.1441101070824386</v>
      </c>
    </row>
    <row r="181" spans="1:22" x14ac:dyDescent="0.3">
      <c r="A181" s="2" t="str">
        <f>[1]Viajeros!A177</f>
        <v>2019</v>
      </c>
      <c r="B181" s="2" t="str">
        <f>[1]Viajeros!B177</f>
        <v>2</v>
      </c>
      <c r="C181" s="3">
        <f>[1]Pernoctaciones!C177</f>
        <v>1311076</v>
      </c>
      <c r="D181" s="3">
        <f>[1]Pernoctaciones!D177</f>
        <v>351417</v>
      </c>
      <c r="E181" s="3">
        <f>[1]Pernoctaciones!E177</f>
        <v>959659</v>
      </c>
      <c r="F181" s="3">
        <f>[1]Pernoctaciones!F177</f>
        <v>303029</v>
      </c>
      <c r="G181" s="3">
        <f>[1]Pernoctaciones!G177</f>
        <v>37337</v>
      </c>
      <c r="H181" s="3">
        <f>[1]Pernoctaciones!H177</f>
        <v>91603</v>
      </c>
      <c r="I181" s="3">
        <f>[1]Pernoctaciones!I177</f>
        <v>36784</v>
      </c>
      <c r="J181" s="3">
        <f>[1]Pernoctaciones!J177</f>
        <v>40109</v>
      </c>
      <c r="K181" s="3">
        <f>[1]Pernoctaciones!K177</f>
        <v>40369</v>
      </c>
      <c r="L181" s="3">
        <f>[1]Pernoctaciones!L177</f>
        <v>52373</v>
      </c>
      <c r="M181" s="3">
        <f>[1]Pernoctaciones!M177</f>
        <v>32191</v>
      </c>
      <c r="N181" s="3">
        <f>[1]Pernoctaciones!N177</f>
        <v>8420</v>
      </c>
      <c r="O181" s="3">
        <f>[1]Pernoctaciones!O177</f>
        <v>45712</v>
      </c>
      <c r="P181" s="3">
        <f>[1]Pernoctaciones!P177</f>
        <v>23014</v>
      </c>
      <c r="Q181" s="3">
        <f>[1]Pernoctaciones!Q177</f>
        <v>22636</v>
      </c>
      <c r="R181" s="3">
        <f>[1]Pernoctaciones!R177</f>
        <v>54029</v>
      </c>
      <c r="S181" s="3">
        <f>[1]Pernoctaciones!S177</f>
        <v>10844</v>
      </c>
      <c r="T181" s="3">
        <f>[1]Pernoctaciones!T177</f>
        <v>3667</v>
      </c>
      <c r="U181" s="3">
        <f t="shared" si="7"/>
        <v>157542</v>
      </c>
      <c r="V181" s="36">
        <f t="shared" si="8"/>
        <v>0.12016237044992052</v>
      </c>
    </row>
    <row r="182" spans="1:22" x14ac:dyDescent="0.3">
      <c r="A182" s="2" t="str">
        <f>[1]Viajeros!A178</f>
        <v>2019</v>
      </c>
      <c r="B182" s="2" t="str">
        <f>[1]Viajeros!B178</f>
        <v>3</v>
      </c>
      <c r="C182" s="3">
        <f>[1]Pernoctaciones!C178</f>
        <v>1823956</v>
      </c>
      <c r="D182" s="3">
        <f>[1]Pernoctaciones!D178</f>
        <v>500083</v>
      </c>
      <c r="E182" s="3">
        <f>[1]Pernoctaciones!E178</f>
        <v>1323873</v>
      </c>
      <c r="F182" s="3">
        <f>[1]Pernoctaciones!F178</f>
        <v>417792</v>
      </c>
      <c r="G182" s="3">
        <f>[1]Pernoctaciones!G178</f>
        <v>43742</v>
      </c>
      <c r="H182" s="3">
        <f>[1]Pernoctaciones!H178</f>
        <v>147917</v>
      </c>
      <c r="I182" s="3">
        <f>[1]Pernoctaciones!I178</f>
        <v>53187</v>
      </c>
      <c r="J182" s="3">
        <f>[1]Pernoctaciones!J178</f>
        <v>61616</v>
      </c>
      <c r="K182" s="3">
        <f>[1]Pernoctaciones!K178</f>
        <v>46262</v>
      </c>
      <c r="L182" s="3">
        <f>[1]Pernoctaciones!L178</f>
        <v>72119</v>
      </c>
      <c r="M182" s="3">
        <f>[1]Pernoctaciones!M178</f>
        <v>49624</v>
      </c>
      <c r="N182" s="3">
        <f>[1]Pernoctaciones!N178</f>
        <v>8840</v>
      </c>
      <c r="O182" s="3">
        <f>[1]Pernoctaciones!O178</f>
        <v>52801</v>
      </c>
      <c r="P182" s="3">
        <f>[1]Pernoctaciones!P178</f>
        <v>34606</v>
      </c>
      <c r="Q182" s="3">
        <f>[1]Pernoctaciones!Q178</f>
        <v>25321</v>
      </c>
      <c r="R182" s="3">
        <f>[1]Pernoctaciones!R178</f>
        <v>79878</v>
      </c>
      <c r="S182" s="3">
        <f>[1]Pernoctaciones!S178</f>
        <v>13432</v>
      </c>
      <c r="T182" s="3">
        <f>[1]Pernoctaciones!T178</f>
        <v>5605</v>
      </c>
      <c r="U182" s="3">
        <f t="shared" si="7"/>
        <v>211131</v>
      </c>
      <c r="V182" s="36">
        <f t="shared" si="8"/>
        <v>0.1157544370587887</v>
      </c>
    </row>
    <row r="183" spans="1:22" x14ac:dyDescent="0.3">
      <c r="A183" s="2" t="str">
        <f>[1]Viajeros!A179</f>
        <v>2019</v>
      </c>
      <c r="B183" s="2" t="str">
        <f>[1]Viajeros!B179</f>
        <v>4</v>
      </c>
      <c r="C183" s="3">
        <f>[1]Pernoctaciones!C179</f>
        <v>2373676</v>
      </c>
      <c r="D183" s="3">
        <f>[1]Pernoctaciones!D179</f>
        <v>593037</v>
      </c>
      <c r="E183" s="3">
        <f>[1]Pernoctaciones!E179</f>
        <v>1780639</v>
      </c>
      <c r="F183" s="3">
        <f>[1]Pernoctaciones!F179</f>
        <v>600657</v>
      </c>
      <c r="G183" s="3">
        <f>[1]Pernoctaciones!G179</f>
        <v>106345</v>
      </c>
      <c r="H183" s="3">
        <f>[1]Pernoctaciones!H179</f>
        <v>153084</v>
      </c>
      <c r="I183" s="3">
        <f>[1]Pernoctaciones!I179</f>
        <v>48076</v>
      </c>
      <c r="J183" s="3">
        <f>[1]Pernoctaciones!J179</f>
        <v>65914</v>
      </c>
      <c r="K183" s="3">
        <f>[1]Pernoctaciones!K179</f>
        <v>47835</v>
      </c>
      <c r="L183" s="3">
        <f>[1]Pernoctaciones!L179</f>
        <v>63896</v>
      </c>
      <c r="M183" s="3">
        <f>[1]Pernoctaciones!M179</f>
        <v>120741</v>
      </c>
      <c r="N183" s="3">
        <f>[1]Pernoctaciones!N179</f>
        <v>11382</v>
      </c>
      <c r="O183" s="3">
        <f>[1]Pernoctaciones!O179</f>
        <v>70871</v>
      </c>
      <c r="P183" s="3">
        <f>[1]Pernoctaciones!P179</f>
        <v>45064</v>
      </c>
      <c r="Q183" s="3">
        <f>[1]Pernoctaciones!Q179</f>
        <v>48772</v>
      </c>
      <c r="R183" s="3">
        <f>[1]Pernoctaciones!R179</f>
        <v>104600</v>
      </c>
      <c r="S183" s="3">
        <f>[1]Pernoctaciones!S179</f>
        <v>22358</v>
      </c>
      <c r="T183" s="3">
        <f>[1]Pernoctaciones!T179</f>
        <v>14502</v>
      </c>
      <c r="U183" s="3">
        <f t="shared" si="7"/>
        <v>256542</v>
      </c>
      <c r="V183" s="36">
        <f t="shared" si="8"/>
        <v>0.10807793481502952</v>
      </c>
    </row>
    <row r="184" spans="1:22" x14ac:dyDescent="0.3">
      <c r="A184" s="2" t="str">
        <f>[1]Viajeros!A180</f>
        <v>2019</v>
      </c>
      <c r="B184" s="2" t="str">
        <f>[1]Viajeros!B180</f>
        <v>5</v>
      </c>
      <c r="C184" s="3">
        <f>[1]Pernoctaciones!C180</f>
        <v>2572353</v>
      </c>
      <c r="D184" s="3">
        <f>[1]Pernoctaciones!D180</f>
        <v>505119</v>
      </c>
      <c r="E184" s="3">
        <f>[1]Pernoctaciones!E180</f>
        <v>2067234</v>
      </c>
      <c r="F184" s="3">
        <f>[1]Pernoctaciones!F180</f>
        <v>810024</v>
      </c>
      <c r="G184" s="3">
        <f>[1]Pernoctaciones!G180</f>
        <v>126495</v>
      </c>
      <c r="H184" s="3">
        <f>[1]Pernoctaciones!H180</f>
        <v>166010</v>
      </c>
      <c r="I184" s="3">
        <f>[1]Pernoctaciones!I180</f>
        <v>44590</v>
      </c>
      <c r="J184" s="3">
        <f>[1]Pernoctaciones!J180</f>
        <v>54977</v>
      </c>
      <c r="K184" s="3">
        <f>[1]Pernoctaciones!K180</f>
        <v>36620</v>
      </c>
      <c r="L184" s="3">
        <f>[1]Pernoctaciones!L180</f>
        <v>55022</v>
      </c>
      <c r="M184" s="3">
        <f>[1]Pernoctaciones!M180</f>
        <v>173537</v>
      </c>
      <c r="N184" s="3">
        <f>[1]Pernoctaciones!N180</f>
        <v>13623</v>
      </c>
      <c r="O184" s="3">
        <f>[1]Pernoctaciones!O180</f>
        <v>75155</v>
      </c>
      <c r="P184" s="3">
        <f>[1]Pernoctaciones!P180</f>
        <v>48440</v>
      </c>
      <c r="Q184" s="3">
        <f>[1]Pernoctaciones!Q180</f>
        <v>47120</v>
      </c>
      <c r="R184" s="3">
        <f>[1]Pernoctaciones!R180</f>
        <v>147834</v>
      </c>
      <c r="S184" s="3">
        <f>[1]Pernoctaciones!S180</f>
        <v>29105</v>
      </c>
      <c r="T184" s="3">
        <f>[1]Pernoctaciones!T180</f>
        <v>8063</v>
      </c>
      <c r="U184" s="3">
        <f t="shared" si="7"/>
        <v>230619</v>
      </c>
      <c r="V184" s="36">
        <f t="shared" si="8"/>
        <v>8.9652936436017919E-2</v>
      </c>
    </row>
    <row r="185" spans="1:22" x14ac:dyDescent="0.3">
      <c r="A185" s="2" t="str">
        <f>[1]Viajeros!A181</f>
        <v>2019</v>
      </c>
      <c r="B185" s="2" t="str">
        <f>[1]Viajeros!B181</f>
        <v>6</v>
      </c>
      <c r="C185" s="3">
        <f>[1]Pernoctaciones!C181</f>
        <v>2853133</v>
      </c>
      <c r="D185" s="3">
        <f>[1]Pernoctaciones!D181</f>
        <v>653769</v>
      </c>
      <c r="E185" s="3">
        <f>[1]Pernoctaciones!E181</f>
        <v>2199364</v>
      </c>
      <c r="F185" s="3">
        <f>[1]Pernoctaciones!F181</f>
        <v>826624</v>
      </c>
      <c r="G185" s="3">
        <f>[1]Pernoctaciones!G181</f>
        <v>119421</v>
      </c>
      <c r="H185" s="3">
        <f>[1]Pernoctaciones!H181</f>
        <v>159471</v>
      </c>
      <c r="I185" s="3">
        <f>[1]Pernoctaciones!I181</f>
        <v>32880</v>
      </c>
      <c r="J185" s="3">
        <f>[1]Pernoctaciones!J181</f>
        <v>42100</v>
      </c>
      <c r="K185" s="3">
        <f>[1]Pernoctaciones!K181</f>
        <v>38784</v>
      </c>
      <c r="L185" s="3">
        <f>[1]Pernoctaciones!L181</f>
        <v>57137</v>
      </c>
      <c r="M185" s="3">
        <f>[1]Pernoctaciones!M181</f>
        <v>210129</v>
      </c>
      <c r="N185" s="3">
        <f>[1]Pernoctaciones!N181</f>
        <v>10811</v>
      </c>
      <c r="O185" s="3">
        <f>[1]Pernoctaciones!O181</f>
        <v>75358</v>
      </c>
      <c r="P185" s="3">
        <f>[1]Pernoctaciones!P181</f>
        <v>60089</v>
      </c>
      <c r="Q185" s="3">
        <f>[1]Pernoctaciones!Q181</f>
        <v>50224</v>
      </c>
      <c r="R185" s="3">
        <f>[1]Pernoctaciones!R181</f>
        <v>150326</v>
      </c>
      <c r="S185" s="3">
        <f>[1]Pernoctaciones!S181</f>
        <v>42223</v>
      </c>
      <c r="T185" s="3">
        <f>[1]Pernoctaciones!T181</f>
        <v>29986</v>
      </c>
      <c r="U185" s="3">
        <f t="shared" si="7"/>
        <v>293801</v>
      </c>
      <c r="V185" s="36">
        <f t="shared" si="8"/>
        <v>0.10297487008141576</v>
      </c>
    </row>
    <row r="186" spans="1:22" x14ac:dyDescent="0.3">
      <c r="A186" s="2" t="str">
        <f>[1]Viajeros!A182</f>
        <v>2019</v>
      </c>
      <c r="B186" s="2" t="str">
        <f>[1]Viajeros!B182</f>
        <v>7</v>
      </c>
      <c r="C186" s="3">
        <f>[1]Pernoctaciones!C182</f>
        <v>3355503</v>
      </c>
      <c r="D186" s="3">
        <f>[1]Pernoctaciones!D182</f>
        <v>1081643</v>
      </c>
      <c r="E186" s="3">
        <f>[1]Pernoctaciones!E182</f>
        <v>2273860</v>
      </c>
      <c r="F186" s="3">
        <f>[1]Pernoctaciones!F182</f>
        <v>779715</v>
      </c>
      <c r="G186" s="3">
        <f>[1]Pernoctaciones!G182</f>
        <v>168626</v>
      </c>
      <c r="H186" s="3">
        <f>[1]Pernoctaciones!H182</f>
        <v>110011</v>
      </c>
      <c r="I186" s="3">
        <f>[1]Pernoctaciones!I182</f>
        <v>60293</v>
      </c>
      <c r="J186" s="3">
        <f>[1]Pernoctaciones!J182</f>
        <v>36478</v>
      </c>
      <c r="K186" s="3">
        <f>[1]Pernoctaciones!K182</f>
        <v>50786</v>
      </c>
      <c r="L186" s="3">
        <f>[1]Pernoctaciones!L182</f>
        <v>57055</v>
      </c>
      <c r="M186" s="3">
        <f>[1]Pernoctaciones!M182</f>
        <v>201629</v>
      </c>
      <c r="N186" s="3">
        <f>[1]Pernoctaciones!N182</f>
        <v>14811</v>
      </c>
      <c r="O186" s="3">
        <f>[1]Pernoctaciones!O182</f>
        <v>88259</v>
      </c>
      <c r="P186" s="3">
        <f>[1]Pernoctaciones!P182</f>
        <v>51524</v>
      </c>
      <c r="Q186" s="3">
        <f>[1]Pernoctaciones!Q182</f>
        <v>61155</v>
      </c>
      <c r="R186" s="3">
        <f>[1]Pernoctaciones!R182</f>
        <v>140096</v>
      </c>
      <c r="S186" s="3">
        <f>[1]Pernoctaciones!S182</f>
        <v>42143</v>
      </c>
      <c r="T186" s="3">
        <f>[1]Pernoctaciones!T182</f>
        <v>29062</v>
      </c>
      <c r="U186" s="3">
        <f t="shared" si="7"/>
        <v>382217</v>
      </c>
      <c r="V186" s="36">
        <f t="shared" si="8"/>
        <v>0.11390751252494782</v>
      </c>
    </row>
    <row r="187" spans="1:22" x14ac:dyDescent="0.3">
      <c r="A187" s="2" t="str">
        <f>[1]Viajeros!A183</f>
        <v>2019</v>
      </c>
      <c r="B187" s="2" t="str">
        <f>[1]Viajeros!B183</f>
        <v>8</v>
      </c>
      <c r="C187" s="3">
        <f>[1]Pernoctaciones!C183</f>
        <v>3697711</v>
      </c>
      <c r="D187" s="3">
        <f>[1]Pernoctaciones!D183</f>
        <v>1427829</v>
      </c>
      <c r="E187" s="3">
        <f>[1]Pernoctaciones!E183</f>
        <v>2269882</v>
      </c>
      <c r="F187" s="3">
        <f>[1]Pernoctaciones!F183</f>
        <v>725183</v>
      </c>
      <c r="G187" s="3">
        <f>[1]Pernoctaciones!G183</f>
        <v>259709</v>
      </c>
      <c r="H187" s="3">
        <f>[1]Pernoctaciones!H183</f>
        <v>94635</v>
      </c>
      <c r="I187" s="3">
        <f>[1]Pernoctaciones!I183</f>
        <v>33901</v>
      </c>
      <c r="J187" s="3">
        <f>[1]Pernoctaciones!J183</f>
        <v>20521</v>
      </c>
      <c r="K187" s="3">
        <f>[1]Pernoctaciones!K183</f>
        <v>21694</v>
      </c>
      <c r="L187" s="3">
        <f>[1]Pernoctaciones!L183</f>
        <v>30562</v>
      </c>
      <c r="M187" s="3">
        <f>[1]Pernoctaciones!M183</f>
        <v>163909</v>
      </c>
      <c r="N187" s="3">
        <f>[1]Pernoctaciones!N183</f>
        <v>12941</v>
      </c>
      <c r="O187" s="3">
        <f>[1]Pernoctaciones!O183</f>
        <v>71111</v>
      </c>
      <c r="P187" s="3">
        <f>[1]Pernoctaciones!P183</f>
        <v>37381</v>
      </c>
      <c r="Q187" s="3">
        <f>[1]Pernoctaciones!Q183</f>
        <v>103833</v>
      </c>
      <c r="R187" s="3">
        <f>[1]Pernoctaciones!R183</f>
        <v>137671</v>
      </c>
      <c r="S187" s="3">
        <f>[1]Pernoctaciones!S183</f>
        <v>40064</v>
      </c>
      <c r="T187" s="3">
        <f>[1]Pernoctaciones!T183</f>
        <v>50998</v>
      </c>
      <c r="U187" s="3">
        <f t="shared" si="7"/>
        <v>465769</v>
      </c>
      <c r="V187" s="36">
        <f t="shared" si="8"/>
        <v>0.1259614393877726</v>
      </c>
    </row>
    <row r="188" spans="1:22" x14ac:dyDescent="0.3">
      <c r="A188" s="2" t="str">
        <f>[1]Viajeros!A184</f>
        <v>2019</v>
      </c>
      <c r="B188" s="2" t="str">
        <f>[1]Viajeros!B184</f>
        <v>9</v>
      </c>
      <c r="C188" s="3">
        <f>[1]Pernoctaciones!C184</f>
        <v>2892290</v>
      </c>
      <c r="D188" s="3">
        <f>[1]Pernoctaciones!D184</f>
        <v>649305</v>
      </c>
      <c r="E188" s="3">
        <f>[1]Pernoctaciones!E184</f>
        <v>2242985</v>
      </c>
      <c r="F188" s="3">
        <f>[1]Pernoctaciones!F184</f>
        <v>844469</v>
      </c>
      <c r="G188" s="3">
        <f>[1]Pernoctaciones!G184</f>
        <v>128632</v>
      </c>
      <c r="H188" s="3">
        <f>[1]Pernoctaciones!H184</f>
        <v>172939</v>
      </c>
      <c r="I188" s="3">
        <f>[1]Pernoctaciones!I184</f>
        <v>44696</v>
      </c>
      <c r="J188" s="3">
        <f>[1]Pernoctaciones!J184</f>
        <v>47186</v>
      </c>
      <c r="K188" s="3">
        <f>[1]Pernoctaciones!K184</f>
        <v>39408</v>
      </c>
      <c r="L188" s="3">
        <f>[1]Pernoctaciones!L184</f>
        <v>48551</v>
      </c>
      <c r="M188" s="3">
        <f>[1]Pernoctaciones!M184</f>
        <v>188835</v>
      </c>
      <c r="N188" s="3">
        <f>[1]Pernoctaciones!N184</f>
        <v>13906</v>
      </c>
      <c r="O188" s="3">
        <f>[1]Pernoctaciones!O184</f>
        <v>84833</v>
      </c>
      <c r="P188" s="3">
        <f>[1]Pernoctaciones!P184</f>
        <v>44440</v>
      </c>
      <c r="Q188" s="3">
        <f>[1]Pernoctaciones!Q184</f>
        <v>56350</v>
      </c>
      <c r="R188" s="3">
        <f>[1]Pernoctaciones!R184</f>
        <v>156299</v>
      </c>
      <c r="S188" s="3">
        <f>[1]Pernoctaciones!S184</f>
        <v>40933</v>
      </c>
      <c r="T188" s="3">
        <f>[1]Pernoctaciones!T184</f>
        <v>25112</v>
      </c>
      <c r="U188" s="3">
        <f t="shared" si="7"/>
        <v>306396</v>
      </c>
      <c r="V188" s="36">
        <f t="shared" si="8"/>
        <v>0.10593543524335389</v>
      </c>
    </row>
    <row r="189" spans="1:22" x14ac:dyDescent="0.3">
      <c r="A189" s="2" t="str">
        <f>[1]Viajeros!A185</f>
        <v>2019</v>
      </c>
      <c r="B189" s="2" t="str">
        <f>[1]Viajeros!B185</f>
        <v>10</v>
      </c>
      <c r="C189" s="3">
        <f>[1]Pernoctaciones!C185</f>
        <v>2548485</v>
      </c>
      <c r="D189" s="3">
        <f>[1]Pernoctaciones!D185</f>
        <v>409099</v>
      </c>
      <c r="E189" s="3">
        <f>[1]Pernoctaciones!E185</f>
        <v>2139386</v>
      </c>
      <c r="F189" s="3">
        <f>[1]Pernoctaciones!F185</f>
        <v>766846</v>
      </c>
      <c r="G189" s="3">
        <f>[1]Pernoctaciones!G185</f>
        <v>118566</v>
      </c>
      <c r="H189" s="3">
        <f>[1]Pernoctaciones!H185</f>
        <v>181840</v>
      </c>
      <c r="I189" s="3">
        <f>[1]Pernoctaciones!I185</f>
        <v>63963</v>
      </c>
      <c r="J189" s="3">
        <f>[1]Pernoctaciones!J185</f>
        <v>76631</v>
      </c>
      <c r="K189" s="3">
        <f>[1]Pernoctaciones!K185</f>
        <v>54107</v>
      </c>
      <c r="L189" s="3">
        <f>[1]Pernoctaciones!L185</f>
        <v>92720</v>
      </c>
      <c r="M189" s="3">
        <f>[1]Pernoctaciones!M185</f>
        <v>147766</v>
      </c>
      <c r="N189" s="3">
        <f>[1]Pernoctaciones!N185</f>
        <v>12435</v>
      </c>
      <c r="O189" s="3">
        <f>[1]Pernoctaciones!O185</f>
        <v>68253</v>
      </c>
      <c r="P189" s="3">
        <f>[1]Pernoctaciones!P185</f>
        <v>48665</v>
      </c>
      <c r="Q189" s="3">
        <f>[1]Pernoctaciones!Q185</f>
        <v>44786</v>
      </c>
      <c r="R189" s="3">
        <f>[1]Pernoctaciones!R185</f>
        <v>135702</v>
      </c>
      <c r="S189" s="3">
        <f>[1]Pernoctaciones!S185</f>
        <v>30710</v>
      </c>
      <c r="T189" s="3">
        <f>[1]Pernoctaciones!T185</f>
        <v>14027</v>
      </c>
      <c r="U189" s="3">
        <f t="shared" si="7"/>
        <v>282369</v>
      </c>
      <c r="V189" s="36">
        <f t="shared" si="8"/>
        <v>0.11079876868021589</v>
      </c>
    </row>
    <row r="190" spans="1:22" x14ac:dyDescent="0.3">
      <c r="A190" s="2" t="str">
        <f>[1]Viajeros!A186</f>
        <v>2019</v>
      </c>
      <c r="B190" s="2" t="str">
        <f>[1]Viajeros!B186</f>
        <v>11</v>
      </c>
      <c r="C190" s="3">
        <f>[1]Pernoctaciones!C186</f>
        <v>1375291</v>
      </c>
      <c r="D190" s="3">
        <f>[1]Pernoctaciones!D186</f>
        <v>354536</v>
      </c>
      <c r="E190" s="3">
        <f>[1]Pernoctaciones!E186</f>
        <v>1020755</v>
      </c>
      <c r="F190" s="3">
        <f>[1]Pernoctaciones!F186</f>
        <v>327699</v>
      </c>
      <c r="G190" s="3">
        <f>[1]Pernoctaciones!G186</f>
        <v>31043</v>
      </c>
      <c r="H190" s="3">
        <f>[1]Pernoctaciones!H186</f>
        <v>92985</v>
      </c>
      <c r="I190" s="3">
        <f>[1]Pernoctaciones!I186</f>
        <v>31305</v>
      </c>
      <c r="J190" s="3">
        <f>[1]Pernoctaciones!J186</f>
        <v>67358</v>
      </c>
      <c r="K190" s="3">
        <f>[1]Pernoctaciones!K186</f>
        <v>35520</v>
      </c>
      <c r="L190" s="3">
        <f>[1]Pernoctaciones!L186</f>
        <v>69334</v>
      </c>
      <c r="M190" s="3">
        <f>[1]Pernoctaciones!M186</f>
        <v>43641</v>
      </c>
      <c r="N190" s="3">
        <f>[1]Pernoctaciones!N186</f>
        <v>5645</v>
      </c>
      <c r="O190" s="3">
        <f>[1]Pernoctaciones!O186</f>
        <v>45862</v>
      </c>
      <c r="P190" s="3">
        <f>[1]Pernoctaciones!P186</f>
        <v>28137</v>
      </c>
      <c r="Q190" s="3">
        <f>[1]Pernoctaciones!Q186</f>
        <v>21091</v>
      </c>
      <c r="R190" s="3">
        <f>[1]Pernoctaciones!R186</f>
        <v>51174</v>
      </c>
      <c r="S190" s="3">
        <f>[1]Pernoctaciones!S186</f>
        <v>9013</v>
      </c>
      <c r="T190" s="3">
        <f>[1]Pernoctaciones!T186</f>
        <v>7880</v>
      </c>
      <c r="U190" s="3">
        <f t="shared" si="7"/>
        <v>153068</v>
      </c>
      <c r="V190" s="36">
        <f t="shared" si="8"/>
        <v>0.11129862698148973</v>
      </c>
    </row>
    <row r="191" spans="1:22" x14ac:dyDescent="0.3">
      <c r="A191" s="2" t="str">
        <f>[1]Viajeros!A187</f>
        <v>2019</v>
      </c>
      <c r="B191" s="2" t="str">
        <f>[1]Viajeros!B187</f>
        <v>12</v>
      </c>
      <c r="C191" s="3">
        <f>[1]Pernoctaciones!C187</f>
        <v>1155333</v>
      </c>
      <c r="D191" s="3">
        <f>[1]Pernoctaciones!D187</f>
        <v>387797</v>
      </c>
      <c r="E191" s="3">
        <f>[1]Pernoctaciones!E187</f>
        <v>767536</v>
      </c>
      <c r="F191" s="3">
        <f>[1]Pernoctaciones!F187</f>
        <v>259445</v>
      </c>
      <c r="G191" s="3">
        <f>[1]Pernoctaciones!G187</f>
        <v>33877</v>
      </c>
      <c r="H191" s="3">
        <f>[1]Pernoctaciones!H187</f>
        <v>60238</v>
      </c>
      <c r="I191" s="3">
        <f>[1]Pernoctaciones!I187</f>
        <v>18691</v>
      </c>
      <c r="J191" s="3">
        <f>[1]Pernoctaciones!J187</f>
        <v>39054</v>
      </c>
      <c r="K191" s="3">
        <f>[1]Pernoctaciones!K187</f>
        <v>15865</v>
      </c>
      <c r="L191" s="3">
        <f>[1]Pernoctaciones!L187</f>
        <v>39482</v>
      </c>
      <c r="M191" s="3">
        <f>[1]Pernoctaciones!M187</f>
        <v>26912</v>
      </c>
      <c r="N191" s="3">
        <f>[1]Pernoctaciones!N187</f>
        <v>4366</v>
      </c>
      <c r="O191" s="3">
        <f>[1]Pernoctaciones!O187</f>
        <v>37378</v>
      </c>
      <c r="P191" s="3">
        <f>[1]Pernoctaciones!P187</f>
        <v>23863</v>
      </c>
      <c r="Q191" s="3">
        <f>[1]Pernoctaciones!Q187</f>
        <v>27828</v>
      </c>
      <c r="R191" s="3">
        <f>[1]Pernoctaciones!R187</f>
        <v>48231</v>
      </c>
      <c r="S191" s="3">
        <f>[1]Pernoctaciones!S187</f>
        <v>7315</v>
      </c>
      <c r="T191" s="3">
        <f>[1]Pernoctaciones!T187</f>
        <v>3944</v>
      </c>
      <c r="U191" s="3">
        <f t="shared" si="7"/>
        <v>121047</v>
      </c>
      <c r="V191" s="36">
        <f t="shared" si="8"/>
        <v>0.10477239029786217</v>
      </c>
    </row>
    <row r="192" spans="1:22" x14ac:dyDescent="0.3">
      <c r="A192" s="2" t="str">
        <f>[1]Viajeros!A188</f>
        <v>2020</v>
      </c>
      <c r="B192" s="2" t="str">
        <f>[1]Viajeros!B188</f>
        <v>1</v>
      </c>
      <c r="C192" s="3">
        <f>[1]Pernoctaciones!C188</f>
        <v>1163521</v>
      </c>
      <c r="D192" s="3">
        <f>[1]Pernoctaciones!D188</f>
        <v>279552</v>
      </c>
      <c r="E192" s="3">
        <f>[1]Pernoctaciones!E188</f>
        <v>883969</v>
      </c>
      <c r="F192" s="3">
        <f>[1]Pernoctaciones!F188</f>
        <v>301197</v>
      </c>
      <c r="G192" s="3">
        <f>[1]Pernoctaciones!G188</f>
        <v>26550</v>
      </c>
      <c r="H192" s="3">
        <f>[1]Pernoctaciones!H188</f>
        <v>74033</v>
      </c>
      <c r="I192" s="3">
        <f>[1]Pernoctaciones!I188</f>
        <v>25570</v>
      </c>
      <c r="J192" s="3">
        <f>[1]Pernoctaciones!J188</f>
        <v>30180</v>
      </c>
      <c r="K192" s="3">
        <f>[1]Pernoctaciones!K188</f>
        <v>16927</v>
      </c>
      <c r="L192" s="3">
        <f>[1]Pernoctaciones!L188</f>
        <v>33516</v>
      </c>
      <c r="M192" s="3">
        <f>[1]Pernoctaciones!M188</f>
        <v>34659</v>
      </c>
      <c r="N192" s="3">
        <f>[1]Pernoctaciones!N188</f>
        <v>4655</v>
      </c>
      <c r="O192" s="3">
        <f>[1]Pernoctaciones!O188</f>
        <v>38033</v>
      </c>
      <c r="P192" s="3">
        <f>[1]Pernoctaciones!P188</f>
        <v>22405</v>
      </c>
      <c r="Q192" s="3">
        <f>[1]Pernoctaciones!Q188</f>
        <v>29407</v>
      </c>
      <c r="R192" s="3">
        <f>[1]Pernoctaciones!R188</f>
        <v>67661</v>
      </c>
      <c r="S192" s="3">
        <f>[1]Pernoctaciones!S188</f>
        <v>11995</v>
      </c>
      <c r="T192" s="3">
        <f>[1]Pernoctaciones!T188</f>
        <v>8405</v>
      </c>
      <c r="U192" s="3">
        <f t="shared" si="7"/>
        <v>158776</v>
      </c>
      <c r="V192" s="36">
        <f t="shared" si="8"/>
        <v>0.13646165389365555</v>
      </c>
    </row>
    <row r="193" spans="1:22" x14ac:dyDescent="0.3">
      <c r="A193" s="2" t="str">
        <f>[1]Viajeros!A189</f>
        <v>2020</v>
      </c>
      <c r="B193" s="2" t="str">
        <f>[1]Viajeros!B189</f>
        <v>2</v>
      </c>
      <c r="C193" s="3">
        <f>[1]Pernoctaciones!C189</f>
        <v>1499833</v>
      </c>
      <c r="D193" s="3">
        <f>[1]Pernoctaciones!D189</f>
        <v>436786</v>
      </c>
      <c r="E193" s="3">
        <f>[1]Pernoctaciones!E189</f>
        <v>1063047</v>
      </c>
      <c r="F193" s="3">
        <f>[1]Pernoctaciones!F189</f>
        <v>347788</v>
      </c>
      <c r="G193" s="3">
        <f>[1]Pernoctaciones!G189</f>
        <v>35922</v>
      </c>
      <c r="H193" s="3">
        <f>[1]Pernoctaciones!H189</f>
        <v>87775</v>
      </c>
      <c r="I193" s="3">
        <f>[1]Pernoctaciones!I189</f>
        <v>42134</v>
      </c>
      <c r="J193" s="3">
        <f>[1]Pernoctaciones!J189</f>
        <v>43367</v>
      </c>
      <c r="K193" s="3">
        <f>[1]Pernoctaciones!K189</f>
        <v>32336</v>
      </c>
      <c r="L193" s="3">
        <f>[1]Pernoctaciones!L189</f>
        <v>51924</v>
      </c>
      <c r="M193" s="3">
        <f>[1]Pernoctaciones!M189</f>
        <v>40599</v>
      </c>
      <c r="N193" s="3">
        <f>[1]Pernoctaciones!N189</f>
        <v>6939</v>
      </c>
      <c r="O193" s="3">
        <f>[1]Pernoctaciones!O189</f>
        <v>55075</v>
      </c>
      <c r="P193" s="3">
        <f>[1]Pernoctaciones!P189</f>
        <v>24779</v>
      </c>
      <c r="Q193" s="3">
        <f>[1]Pernoctaciones!Q189</f>
        <v>26748</v>
      </c>
      <c r="R193" s="3">
        <f>[1]Pernoctaciones!R189</f>
        <v>66022</v>
      </c>
      <c r="S193" s="3">
        <f>[1]Pernoctaciones!S189</f>
        <v>13008</v>
      </c>
      <c r="T193" s="3">
        <f>[1]Pernoctaciones!T189</f>
        <v>7164</v>
      </c>
      <c r="U193" s="3">
        <f t="shared" si="7"/>
        <v>181467</v>
      </c>
      <c r="V193" s="36">
        <f t="shared" si="8"/>
        <v>0.12099147038370271</v>
      </c>
    </row>
    <row r="194" spans="1:22" x14ac:dyDescent="0.3">
      <c r="A194" s="2" t="str">
        <f>[1]Viajeros!A190</f>
        <v>2020</v>
      </c>
      <c r="B194" s="2" t="str">
        <f>[1]Viajeros!B190</f>
        <v>3</v>
      </c>
      <c r="C194" s="3">
        <f>[1]Pernoctaciones!C190</f>
        <v>777616</v>
      </c>
      <c r="D194" s="3">
        <f>[1]Pernoctaciones!D190</f>
        <v>206198</v>
      </c>
      <c r="E194" s="3">
        <f>[1]Pernoctaciones!E190</f>
        <v>571418</v>
      </c>
      <c r="F194" s="3">
        <f>[1]Pernoctaciones!F190</f>
        <v>133622</v>
      </c>
      <c r="G194" s="3">
        <f>[1]Pernoctaciones!G190</f>
        <v>0</v>
      </c>
      <c r="H194" s="3">
        <f>[1]Pernoctaciones!H190</f>
        <v>32972</v>
      </c>
      <c r="I194" s="3">
        <f>[1]Pernoctaciones!I190</f>
        <v>0</v>
      </c>
      <c r="J194" s="3">
        <f>[1]Pernoctaciones!J190</f>
        <v>0</v>
      </c>
      <c r="K194" s="3">
        <f>[1]Pernoctaciones!K190</f>
        <v>0</v>
      </c>
      <c r="L194" s="3">
        <f>[1]Pernoctaciones!L190</f>
        <v>12949</v>
      </c>
      <c r="M194" s="3">
        <f>[1]Pernoctaciones!M190</f>
        <v>12005</v>
      </c>
      <c r="N194" s="3">
        <f>[1]Pernoctaciones!N190</f>
        <v>0</v>
      </c>
      <c r="O194" s="3">
        <f>[1]Pernoctaciones!O190</f>
        <v>16274</v>
      </c>
      <c r="P194" s="3">
        <f>[1]Pernoctaciones!P190</f>
        <v>0</v>
      </c>
      <c r="Q194" s="3">
        <f>[1]Pernoctaciones!Q190</f>
        <v>0</v>
      </c>
      <c r="R194" s="3">
        <f>[1]Pernoctaciones!R190</f>
        <v>17140</v>
      </c>
      <c r="S194" s="3">
        <f>[1]Pernoctaciones!S190</f>
        <v>0</v>
      </c>
      <c r="T194" s="3">
        <f>[1]Pernoctaciones!T190</f>
        <v>0</v>
      </c>
      <c r="U194" s="3">
        <f t="shared" si="7"/>
        <v>346456</v>
      </c>
      <c r="V194" s="36">
        <f t="shared" si="8"/>
        <v>0.44553610008024525</v>
      </c>
    </row>
    <row r="195" spans="1:22" x14ac:dyDescent="0.3">
      <c r="A195" s="2" t="str">
        <f>[1]Viajeros!A191</f>
        <v>2020</v>
      </c>
      <c r="B195" s="2" t="str">
        <f>[1]Viajeros!B191</f>
        <v>4</v>
      </c>
      <c r="C195" s="3">
        <f>[1]Pernoctaciones!C191</f>
        <v>0</v>
      </c>
      <c r="D195" s="3">
        <f>[1]Pernoctaciones!D191</f>
        <v>0</v>
      </c>
      <c r="E195" s="3">
        <f>[1]Pernoctaciones!E191</f>
        <v>0</v>
      </c>
      <c r="F195" s="3">
        <f>[1]Pernoctaciones!F191</f>
        <v>0</v>
      </c>
      <c r="G195" s="3">
        <f>[1]Pernoctaciones!G191</f>
        <v>0</v>
      </c>
      <c r="H195" s="3">
        <f>[1]Pernoctaciones!H191</f>
        <v>0</v>
      </c>
      <c r="I195" s="3">
        <f>[1]Pernoctaciones!I191</f>
        <v>0</v>
      </c>
      <c r="J195" s="3">
        <f>[1]Pernoctaciones!J191</f>
        <v>0</v>
      </c>
      <c r="K195" s="3">
        <f>[1]Pernoctaciones!K191</f>
        <v>0</v>
      </c>
      <c r="L195" s="3">
        <f>[1]Pernoctaciones!L191</f>
        <v>0</v>
      </c>
      <c r="M195" s="3">
        <f>[1]Pernoctaciones!M191</f>
        <v>0</v>
      </c>
      <c r="N195" s="3">
        <f>[1]Pernoctaciones!N191</f>
        <v>0</v>
      </c>
      <c r="O195" s="3">
        <f>[1]Pernoctaciones!O191</f>
        <v>0</v>
      </c>
      <c r="P195" s="3">
        <f>[1]Pernoctaciones!P191</f>
        <v>0</v>
      </c>
      <c r="Q195" s="3">
        <f>[1]Pernoctaciones!Q191</f>
        <v>0</v>
      </c>
      <c r="R195" s="3">
        <f>[1]Pernoctaciones!R191</f>
        <v>0</v>
      </c>
      <c r="S195" s="3">
        <f>[1]Pernoctaciones!S191</f>
        <v>0</v>
      </c>
      <c r="T195" s="3">
        <f>[1]Pernoctaciones!T191</f>
        <v>0</v>
      </c>
      <c r="U195" s="3">
        <f t="shared" si="7"/>
        <v>0</v>
      </c>
      <c r="V195" s="36">
        <v>0</v>
      </c>
    </row>
    <row r="196" spans="1:22" x14ac:dyDescent="0.3">
      <c r="A196" s="2" t="str">
        <f>[1]Viajeros!A192</f>
        <v>2020</v>
      </c>
      <c r="B196" s="2" t="str">
        <f>[1]Viajeros!B192</f>
        <v>5</v>
      </c>
      <c r="C196" s="3">
        <f>[1]Pernoctaciones!C192</f>
        <v>3056</v>
      </c>
      <c r="D196" s="3">
        <f>[1]Pernoctaciones!D192</f>
        <v>2871</v>
      </c>
      <c r="E196" s="3">
        <f>[1]Pernoctaciones!E192</f>
        <v>185</v>
      </c>
      <c r="F196" s="3">
        <f>[1]Pernoctaciones!F192</f>
        <v>0</v>
      </c>
      <c r="G196" s="3">
        <f>[1]Pernoctaciones!G192</f>
        <v>0</v>
      </c>
      <c r="H196" s="3">
        <f>[1]Pernoctaciones!H192</f>
        <v>0</v>
      </c>
      <c r="I196" s="3">
        <f>[1]Pernoctaciones!I192</f>
        <v>0</v>
      </c>
      <c r="J196" s="3">
        <f>[1]Pernoctaciones!J192</f>
        <v>0</v>
      </c>
      <c r="K196" s="3">
        <f>[1]Pernoctaciones!K192</f>
        <v>0</v>
      </c>
      <c r="L196" s="3">
        <f>[1]Pernoctaciones!L192</f>
        <v>0</v>
      </c>
      <c r="M196" s="3">
        <f>[1]Pernoctaciones!M192</f>
        <v>0</v>
      </c>
      <c r="N196" s="3">
        <f>[1]Pernoctaciones!N192</f>
        <v>0</v>
      </c>
      <c r="O196" s="3">
        <f>[1]Pernoctaciones!O192</f>
        <v>0</v>
      </c>
      <c r="P196" s="3">
        <f>[1]Pernoctaciones!P192</f>
        <v>0</v>
      </c>
      <c r="Q196" s="3">
        <f>[1]Pernoctaciones!Q192</f>
        <v>0</v>
      </c>
      <c r="R196" s="3">
        <f>[1]Pernoctaciones!R192</f>
        <v>0</v>
      </c>
      <c r="S196" s="3">
        <f>[1]Pernoctaciones!S192</f>
        <v>0</v>
      </c>
      <c r="T196" s="3">
        <f>[1]Pernoctaciones!T192</f>
        <v>0</v>
      </c>
      <c r="U196" s="3">
        <f t="shared" si="7"/>
        <v>185</v>
      </c>
      <c r="V196" s="36">
        <v>0</v>
      </c>
    </row>
    <row r="197" spans="1:22" x14ac:dyDescent="0.3">
      <c r="A197" s="2" t="str">
        <f>[1]Viajeros!A193</f>
        <v>2020</v>
      </c>
      <c r="B197" s="2" t="str">
        <f>[1]Viajeros!B193</f>
        <v>6</v>
      </c>
      <c r="C197" s="3">
        <f>[1]Pernoctaciones!C193</f>
        <v>95304</v>
      </c>
      <c r="D197" s="3">
        <f>[1]Pernoctaciones!D193</f>
        <v>82282</v>
      </c>
      <c r="E197" s="3">
        <f>[1]Pernoctaciones!E193</f>
        <v>13022</v>
      </c>
      <c r="F197" s="3">
        <f>[1]Pernoctaciones!F193</f>
        <v>0</v>
      </c>
      <c r="G197" s="3">
        <f>[1]Pernoctaciones!G193</f>
        <v>0</v>
      </c>
      <c r="H197" s="3">
        <f>[1]Pernoctaciones!H193</f>
        <v>0</v>
      </c>
      <c r="I197" s="3">
        <f>[1]Pernoctaciones!I193</f>
        <v>0</v>
      </c>
      <c r="J197" s="3">
        <f>[1]Pernoctaciones!J193</f>
        <v>0</v>
      </c>
      <c r="K197" s="3">
        <f>[1]Pernoctaciones!K193</f>
        <v>0</v>
      </c>
      <c r="L197" s="3">
        <f>[1]Pernoctaciones!L193</f>
        <v>0</v>
      </c>
      <c r="M197" s="3">
        <f>[1]Pernoctaciones!M193</f>
        <v>0</v>
      </c>
      <c r="N197" s="3">
        <f>[1]Pernoctaciones!N193</f>
        <v>0</v>
      </c>
      <c r="O197" s="3">
        <f>[1]Pernoctaciones!O193</f>
        <v>0</v>
      </c>
      <c r="P197" s="3">
        <f>[1]Pernoctaciones!P193</f>
        <v>0</v>
      </c>
      <c r="Q197" s="3">
        <f>[1]Pernoctaciones!Q193</f>
        <v>0</v>
      </c>
      <c r="R197" s="3">
        <f>[1]Pernoctaciones!R193</f>
        <v>0</v>
      </c>
      <c r="S197" s="3">
        <f>[1]Pernoctaciones!S193</f>
        <v>0</v>
      </c>
      <c r="T197" s="3">
        <f>[1]Pernoctaciones!T193</f>
        <v>0</v>
      </c>
      <c r="U197" s="3">
        <f t="shared" si="7"/>
        <v>13022</v>
      </c>
      <c r="V197" s="36">
        <v>0</v>
      </c>
    </row>
    <row r="198" spans="1:22" x14ac:dyDescent="0.3">
      <c r="A198" s="2" t="str">
        <f>[1]Viajeros!A194</f>
        <v>2020</v>
      </c>
      <c r="B198" s="2" t="str">
        <f>[1]Viajeros!B194</f>
        <v>7</v>
      </c>
      <c r="C198" s="3">
        <f>[1]Pernoctaciones!C194</f>
        <v>994313</v>
      </c>
      <c r="D198" s="3">
        <f>[1]Pernoctaciones!D194</f>
        <v>614099</v>
      </c>
      <c r="E198" s="3">
        <f>[1]Pernoctaciones!E194</f>
        <v>380214</v>
      </c>
      <c r="F198" s="3">
        <f>[1]Pernoctaciones!F194</f>
        <v>99907</v>
      </c>
      <c r="G198" s="3">
        <f>[1]Pernoctaciones!G194</f>
        <v>55297</v>
      </c>
      <c r="H198" s="3">
        <f>[1]Pernoctaciones!H194</f>
        <v>19905</v>
      </c>
      <c r="I198" s="3">
        <f>[1]Pernoctaciones!I194</f>
        <v>8342</v>
      </c>
      <c r="J198" s="3">
        <f>[1]Pernoctaciones!J194</f>
        <v>3857</v>
      </c>
      <c r="K198" s="3">
        <f>[1]Pernoctaciones!K194</f>
        <v>2172</v>
      </c>
      <c r="L198" s="3">
        <f>[1]Pernoctaciones!L194</f>
        <v>9140</v>
      </c>
      <c r="M198" s="3">
        <f>[1]Pernoctaciones!M194</f>
        <v>7633</v>
      </c>
      <c r="N198" s="3">
        <f>[1]Pernoctaciones!N194</f>
        <v>1518</v>
      </c>
      <c r="O198" s="3">
        <f>[1]Pernoctaciones!O194</f>
        <v>37602</v>
      </c>
      <c r="P198" s="3">
        <f>[1]Pernoctaciones!P194</f>
        <v>4815</v>
      </c>
      <c r="Q198" s="3">
        <f>[1]Pernoctaciones!Q194</f>
        <v>12104</v>
      </c>
      <c r="R198" s="3">
        <f>[1]Pernoctaciones!R194</f>
        <v>51650</v>
      </c>
      <c r="S198" s="3">
        <f>[1]Pernoctaciones!S194</f>
        <v>6228</v>
      </c>
      <c r="T198" s="3">
        <f>[1]Pernoctaciones!T194</f>
        <v>7553</v>
      </c>
      <c r="U198" s="3">
        <f t="shared" si="7"/>
        <v>52491</v>
      </c>
      <c r="V198" s="36">
        <f t="shared" ref="V198:V224" si="9">U198/C198</f>
        <v>5.2791223689120023E-2</v>
      </c>
    </row>
    <row r="199" spans="1:22" x14ac:dyDescent="0.3">
      <c r="A199" s="2" t="str">
        <f>[1]Viajeros!A195</f>
        <v>2020</v>
      </c>
      <c r="B199" s="2" t="str">
        <f>[1]Viajeros!B195</f>
        <v>8</v>
      </c>
      <c r="C199" s="3">
        <f>[1]Pernoctaciones!C195</f>
        <v>1609201</v>
      </c>
      <c r="D199" s="3">
        <f>[1]Pernoctaciones!D195</f>
        <v>1084955</v>
      </c>
      <c r="E199" s="3">
        <f>[1]Pernoctaciones!E195</f>
        <v>524246</v>
      </c>
      <c r="F199" s="3">
        <f>[1]Pernoctaciones!F195</f>
        <v>88800</v>
      </c>
      <c r="G199" s="3">
        <f>[1]Pernoctaciones!G195</f>
        <v>133262</v>
      </c>
      <c r="H199" s="3">
        <f>[1]Pernoctaciones!H195</f>
        <v>21848</v>
      </c>
      <c r="I199" s="3">
        <f>[1]Pernoctaciones!I195</f>
        <v>4436</v>
      </c>
      <c r="J199" s="3">
        <f>[1]Pernoctaciones!J195</f>
        <v>1752</v>
      </c>
      <c r="K199" s="3">
        <f>[1]Pernoctaciones!K195</f>
        <v>852</v>
      </c>
      <c r="L199" s="3">
        <f>[1]Pernoctaciones!L195</f>
        <v>9567</v>
      </c>
      <c r="M199" s="3">
        <f>[1]Pernoctaciones!M195</f>
        <v>5578</v>
      </c>
      <c r="N199" s="3">
        <f>[1]Pernoctaciones!N195</f>
        <v>2467</v>
      </c>
      <c r="O199" s="3">
        <f>[1]Pernoctaciones!O195</f>
        <v>39335</v>
      </c>
      <c r="P199" s="3">
        <f>[1]Pernoctaciones!P195</f>
        <v>4280</v>
      </c>
      <c r="Q199" s="3">
        <f>[1]Pernoctaciones!Q195</f>
        <v>19011</v>
      </c>
      <c r="R199" s="3">
        <f>[1]Pernoctaciones!R195</f>
        <v>73487</v>
      </c>
      <c r="S199" s="3">
        <f>[1]Pernoctaciones!S195</f>
        <v>7831</v>
      </c>
      <c r="T199" s="3">
        <f>[1]Pernoctaciones!T195</f>
        <v>14944</v>
      </c>
      <c r="U199" s="3">
        <f t="shared" si="7"/>
        <v>96796</v>
      </c>
      <c r="V199" s="36">
        <f t="shared" si="9"/>
        <v>6.0151590758395004E-2</v>
      </c>
    </row>
    <row r="200" spans="1:22" x14ac:dyDescent="0.3">
      <c r="A200" s="2" t="str">
        <f>[1]Viajeros!A196</f>
        <v>2020</v>
      </c>
      <c r="B200" s="2" t="str">
        <f>[1]Viajeros!B196</f>
        <v>9</v>
      </c>
      <c r="C200" s="3">
        <f>[1]Pernoctaciones!C196</f>
        <v>606081</v>
      </c>
      <c r="D200" s="3">
        <f>[1]Pernoctaciones!D196</f>
        <v>397907</v>
      </c>
      <c r="E200" s="3">
        <f>[1]Pernoctaciones!E196</f>
        <v>208174</v>
      </c>
      <c r="F200" s="3">
        <f>[1]Pernoctaciones!F196</f>
        <v>59774</v>
      </c>
      <c r="G200" s="3">
        <f>[1]Pernoctaciones!G196</f>
        <v>50683</v>
      </c>
      <c r="H200" s="3">
        <f>[1]Pernoctaciones!H196</f>
        <v>9095</v>
      </c>
      <c r="I200" s="3">
        <f>[1]Pernoctaciones!I196</f>
        <v>2437</v>
      </c>
      <c r="J200" s="3">
        <f>[1]Pernoctaciones!J196</f>
        <v>1993</v>
      </c>
      <c r="K200" s="3">
        <f>[1]Pernoctaciones!K196</f>
        <v>1230</v>
      </c>
      <c r="L200" s="3">
        <f>[1]Pernoctaciones!L196</f>
        <v>9516</v>
      </c>
      <c r="M200" s="3">
        <f>[1]Pernoctaciones!M196</f>
        <v>5672</v>
      </c>
      <c r="N200" s="3">
        <f>[1]Pernoctaciones!N196</f>
        <v>616</v>
      </c>
      <c r="O200" s="3">
        <f>[1]Pernoctaciones!O196</f>
        <v>6595</v>
      </c>
      <c r="P200" s="3">
        <f>[1]Pernoctaciones!P196</f>
        <v>1590</v>
      </c>
      <c r="Q200" s="3">
        <f>[1]Pernoctaciones!Q196</f>
        <v>5965</v>
      </c>
      <c r="R200" s="3">
        <f>[1]Pernoctaciones!R196</f>
        <v>8642</v>
      </c>
      <c r="S200" s="3">
        <f>[1]Pernoctaciones!S196</f>
        <v>5952</v>
      </c>
      <c r="T200" s="3">
        <f>[1]Pernoctaciones!T196</f>
        <v>6399</v>
      </c>
      <c r="U200" s="3">
        <f t="shared" si="7"/>
        <v>32015</v>
      </c>
      <c r="V200" s="36">
        <f t="shared" si="9"/>
        <v>5.2822972506975138E-2</v>
      </c>
    </row>
    <row r="201" spans="1:22" x14ac:dyDescent="0.3">
      <c r="A201" s="2" t="str">
        <f>[1]Viajeros!A197</f>
        <v>2020</v>
      </c>
      <c r="B201" s="2" t="str">
        <f>[1]Viajeros!B197</f>
        <v>10</v>
      </c>
      <c r="C201" s="3">
        <f>[1]Pernoctaciones!C197</f>
        <v>344813</v>
      </c>
      <c r="D201" s="3">
        <f>[1]Pernoctaciones!D197</f>
        <v>204274</v>
      </c>
      <c r="E201" s="3">
        <f>[1]Pernoctaciones!E197</f>
        <v>140539</v>
      </c>
      <c r="F201" s="3">
        <f>[1]Pernoctaciones!F197</f>
        <v>32743</v>
      </c>
      <c r="G201" s="3">
        <f>[1]Pernoctaciones!G197</f>
        <v>31437</v>
      </c>
      <c r="H201" s="3">
        <f>[1]Pernoctaciones!H197</f>
        <v>5788</v>
      </c>
      <c r="I201" s="3">
        <f>[1]Pernoctaciones!I197</f>
        <v>2486</v>
      </c>
      <c r="J201" s="3">
        <f>[1]Pernoctaciones!J197</f>
        <v>1891</v>
      </c>
      <c r="K201" s="3">
        <f>[1]Pernoctaciones!K197</f>
        <v>1697</v>
      </c>
      <c r="L201" s="3">
        <f>[1]Pernoctaciones!L197</f>
        <v>12628</v>
      </c>
      <c r="M201" s="3">
        <f>[1]Pernoctaciones!M197</f>
        <v>4375</v>
      </c>
      <c r="N201" s="3">
        <f>[1]Pernoctaciones!N197</f>
        <v>412</v>
      </c>
      <c r="O201" s="3">
        <f>[1]Pernoctaciones!O197</f>
        <v>3247</v>
      </c>
      <c r="P201" s="3">
        <f>[1]Pernoctaciones!P197</f>
        <v>1026</v>
      </c>
      <c r="Q201" s="3">
        <f>[1]Pernoctaciones!Q197</f>
        <v>4011</v>
      </c>
      <c r="R201" s="3">
        <f>[1]Pernoctaciones!R197</f>
        <v>5795</v>
      </c>
      <c r="S201" s="3">
        <f>[1]Pernoctaciones!S197</f>
        <v>4450</v>
      </c>
      <c r="T201" s="3">
        <f>[1]Pernoctaciones!T197</f>
        <v>2846</v>
      </c>
      <c r="U201" s="3">
        <f t="shared" si="7"/>
        <v>25707</v>
      </c>
      <c r="V201" s="36">
        <f t="shared" si="9"/>
        <v>7.4553453611087755E-2</v>
      </c>
    </row>
    <row r="202" spans="1:22" x14ac:dyDescent="0.3">
      <c r="A202" s="2" t="str">
        <f>[1]Viajeros!A198</f>
        <v>2020</v>
      </c>
      <c r="B202" s="2" t="str">
        <f>[1]Viajeros!B198</f>
        <v>11</v>
      </c>
      <c r="C202" s="3">
        <f>[1]Pernoctaciones!C198</f>
        <v>113383</v>
      </c>
      <c r="D202" s="3">
        <f>[1]Pernoctaciones!D198</f>
        <v>66574</v>
      </c>
      <c r="E202" s="3">
        <f>[1]Pernoctaciones!E198</f>
        <v>46809</v>
      </c>
      <c r="F202" s="3">
        <f>[1]Pernoctaciones!F198</f>
        <v>9319</v>
      </c>
      <c r="G202" s="3">
        <f>[1]Pernoctaciones!G198</f>
        <v>5110</v>
      </c>
      <c r="H202" s="3">
        <f>[1]Pernoctaciones!H198</f>
        <v>1520</v>
      </c>
      <c r="I202" s="3">
        <f>[1]Pernoctaciones!I198</f>
        <v>994</v>
      </c>
      <c r="J202" s="3">
        <f>[1]Pernoctaciones!J198</f>
        <v>1517</v>
      </c>
      <c r="K202" s="3">
        <f>[1]Pernoctaciones!K198</f>
        <v>236</v>
      </c>
      <c r="L202" s="3">
        <f>[1]Pernoctaciones!L198</f>
        <v>3011</v>
      </c>
      <c r="M202" s="3">
        <f>[1]Pernoctaciones!M198</f>
        <v>2188</v>
      </c>
      <c r="N202" s="3">
        <f>[1]Pernoctaciones!N198</f>
        <v>158</v>
      </c>
      <c r="O202" s="3">
        <f>[1]Pernoctaciones!O198</f>
        <v>4014</v>
      </c>
      <c r="P202" s="3">
        <f>[1]Pernoctaciones!P198</f>
        <v>273</v>
      </c>
      <c r="Q202" s="3">
        <f>[1]Pernoctaciones!Q198</f>
        <v>2139</v>
      </c>
      <c r="R202" s="3">
        <f>[1]Pernoctaciones!R198</f>
        <v>3676</v>
      </c>
      <c r="S202" s="3">
        <f>[1]Pernoctaciones!S198</f>
        <v>915</v>
      </c>
      <c r="T202" s="3">
        <f>[1]Pernoctaciones!T198</f>
        <v>1214</v>
      </c>
      <c r="U202" s="3">
        <f t="shared" si="7"/>
        <v>10525</v>
      </c>
      <c r="V202" s="36">
        <f t="shared" si="9"/>
        <v>9.2826967005635766E-2</v>
      </c>
    </row>
    <row r="203" spans="1:22" x14ac:dyDescent="0.3">
      <c r="A203" s="2" t="str">
        <f>[1]Viajeros!A199</f>
        <v>2020</v>
      </c>
      <c r="B203" s="2" t="str">
        <f>[1]Viajeros!B199</f>
        <v>12</v>
      </c>
      <c r="C203" s="3">
        <f>[1]Pernoctaciones!C199</f>
        <v>135571</v>
      </c>
      <c r="D203" s="3">
        <f>[1]Pernoctaciones!D199</f>
        <v>80761</v>
      </c>
      <c r="E203" s="3">
        <f>[1]Pernoctaciones!E199</f>
        <v>54810</v>
      </c>
      <c r="F203" s="3">
        <f>[1]Pernoctaciones!F199</f>
        <v>11420</v>
      </c>
      <c r="G203" s="3">
        <f>[1]Pernoctaciones!G199</f>
        <v>7642</v>
      </c>
      <c r="H203" s="3">
        <f>[1]Pernoctaciones!H199</f>
        <v>3627</v>
      </c>
      <c r="I203" s="3">
        <f>[1]Pernoctaciones!I199</f>
        <v>1136</v>
      </c>
      <c r="J203" s="3">
        <f>[1]Pernoctaciones!J199</f>
        <v>2385</v>
      </c>
      <c r="K203" s="3">
        <f>[1]Pernoctaciones!K199</f>
        <v>299</v>
      </c>
      <c r="L203" s="3">
        <f>[1]Pernoctaciones!L199</f>
        <v>1716</v>
      </c>
      <c r="M203" s="3">
        <f>[1]Pernoctaciones!M199</f>
        <v>1341</v>
      </c>
      <c r="N203" s="3">
        <f>[1]Pernoctaciones!N199</f>
        <v>205</v>
      </c>
      <c r="O203" s="3">
        <f>[1]Pernoctaciones!O199</f>
        <v>2221</v>
      </c>
      <c r="P203" s="3">
        <f>[1]Pernoctaciones!P199</f>
        <v>742</v>
      </c>
      <c r="Q203" s="3">
        <f>[1]Pernoctaciones!Q199</f>
        <v>2026</v>
      </c>
      <c r="R203" s="3">
        <f>[1]Pernoctaciones!R199</f>
        <v>3607</v>
      </c>
      <c r="S203" s="3">
        <f>[1]Pernoctaciones!S199</f>
        <v>886</v>
      </c>
      <c r="T203" s="3">
        <f>[1]Pernoctaciones!T199</f>
        <v>2213</v>
      </c>
      <c r="U203" s="3">
        <f t="shared" si="7"/>
        <v>13344</v>
      </c>
      <c r="V203" s="36">
        <f t="shared" si="9"/>
        <v>9.8428129909788969E-2</v>
      </c>
    </row>
    <row r="204" spans="1:22" x14ac:dyDescent="0.3">
      <c r="A204" s="2" t="str">
        <f>[1]Viajeros!A200</f>
        <v>2021</v>
      </c>
      <c r="B204" s="2" t="str">
        <f>[1]Viajeros!B200</f>
        <v>1</v>
      </c>
      <c r="C204" s="3">
        <f>[1]Pernoctaciones!C200</f>
        <v>135756</v>
      </c>
      <c r="D204" s="3">
        <f>[1]Pernoctaciones!D200</f>
        <v>81482</v>
      </c>
      <c r="E204" s="3">
        <f>[1]Pernoctaciones!E200</f>
        <v>54274</v>
      </c>
      <c r="F204" s="3">
        <f>[1]Pernoctaciones!F200</f>
        <v>7123</v>
      </c>
      <c r="G204" s="3">
        <f>[1]Pernoctaciones!G200</f>
        <v>6620</v>
      </c>
      <c r="H204" s="3">
        <f>[1]Pernoctaciones!H200</f>
        <v>3665</v>
      </c>
      <c r="I204" s="3">
        <f>[1]Pernoctaciones!I200</f>
        <v>3233</v>
      </c>
      <c r="J204" s="3">
        <f>[1]Pernoctaciones!J200</f>
        <v>2033</v>
      </c>
      <c r="K204" s="3">
        <f>[1]Pernoctaciones!K200</f>
        <v>669</v>
      </c>
      <c r="L204" s="3">
        <f>[1]Pernoctaciones!L200</f>
        <v>2967</v>
      </c>
      <c r="M204" s="3">
        <f>[1]Pernoctaciones!M200</f>
        <v>1287</v>
      </c>
      <c r="N204" s="3">
        <f>[1]Pernoctaciones!N200</f>
        <v>249</v>
      </c>
      <c r="O204" s="3">
        <f>[1]Pernoctaciones!O200</f>
        <v>1544</v>
      </c>
      <c r="P204" s="3">
        <f>[1]Pernoctaciones!P200</f>
        <v>661</v>
      </c>
      <c r="Q204" s="3">
        <f>[1]Pernoctaciones!Q200</f>
        <v>2652</v>
      </c>
      <c r="R204" s="3">
        <f>[1]Pernoctaciones!R200</f>
        <v>4125</v>
      </c>
      <c r="S204" s="3">
        <f>[1]Pernoctaciones!S200</f>
        <v>799</v>
      </c>
      <c r="T204" s="3">
        <f>[1]Pernoctaciones!T200</f>
        <v>752</v>
      </c>
      <c r="U204" s="3">
        <f t="shared" si="7"/>
        <v>15895</v>
      </c>
      <c r="V204" s="36">
        <f t="shared" si="9"/>
        <v>0.11708506438021156</v>
      </c>
    </row>
    <row r="205" spans="1:22" x14ac:dyDescent="0.3">
      <c r="A205" s="2" t="str">
        <f>[1]Viajeros!A201</f>
        <v>2021</v>
      </c>
      <c r="B205" s="2" t="str">
        <f>[1]Viajeros!B201</f>
        <v>2</v>
      </c>
      <c r="C205" s="3">
        <f>[1]Pernoctaciones!C201</f>
        <v>115480</v>
      </c>
      <c r="D205" s="3">
        <f>[1]Pernoctaciones!D201</f>
        <v>71176</v>
      </c>
      <c r="E205" s="3">
        <f>[1]Pernoctaciones!E201</f>
        <v>44304</v>
      </c>
      <c r="F205" s="3">
        <f>[1]Pernoctaciones!F201</f>
        <v>5146</v>
      </c>
      <c r="G205" s="3">
        <f>[1]Pernoctaciones!G201</f>
        <v>6407</v>
      </c>
      <c r="H205" s="3">
        <f>[1]Pernoctaciones!H201</f>
        <v>2468</v>
      </c>
      <c r="I205" s="3">
        <f>[1]Pernoctaciones!I201</f>
        <v>2348</v>
      </c>
      <c r="J205" s="3">
        <f>[1]Pernoctaciones!J201</f>
        <v>965</v>
      </c>
      <c r="K205" s="3">
        <f>[1]Pernoctaciones!K201</f>
        <v>417</v>
      </c>
      <c r="L205" s="3">
        <f>[1]Pernoctaciones!L201</f>
        <v>1859</v>
      </c>
      <c r="M205" s="3">
        <f>[1]Pernoctaciones!M201</f>
        <v>1133</v>
      </c>
      <c r="N205" s="3">
        <f>[1]Pernoctaciones!N201</f>
        <v>163</v>
      </c>
      <c r="O205" s="3">
        <f>[1]Pernoctaciones!O201</f>
        <v>1041</v>
      </c>
      <c r="P205" s="3">
        <f>[1]Pernoctaciones!P201</f>
        <v>325</v>
      </c>
      <c r="Q205" s="3">
        <f>[1]Pernoctaciones!Q201</f>
        <v>2428</v>
      </c>
      <c r="R205" s="3">
        <f>[1]Pernoctaciones!R201</f>
        <v>4465</v>
      </c>
      <c r="S205" s="3">
        <f>[1]Pernoctaciones!S201</f>
        <v>1480</v>
      </c>
      <c r="T205" s="3">
        <f>[1]Pernoctaciones!T201</f>
        <v>451</v>
      </c>
      <c r="U205" s="3">
        <f t="shared" ref="U205:U231" si="10">E205-SUM(F205:T205)</f>
        <v>13208</v>
      </c>
      <c r="V205" s="36">
        <f t="shared" si="9"/>
        <v>0.1143747835122965</v>
      </c>
    </row>
    <row r="206" spans="1:22" x14ac:dyDescent="0.3">
      <c r="A206" s="2" t="str">
        <f>[1]Viajeros!A202</f>
        <v>2021</v>
      </c>
      <c r="B206" s="2" t="str">
        <f>[1]Viajeros!B202</f>
        <v>3</v>
      </c>
      <c r="C206" s="3">
        <f>[1]Pernoctaciones!C202</f>
        <v>194323</v>
      </c>
      <c r="D206" s="3">
        <f>[1]Pernoctaciones!D202</f>
        <v>117948</v>
      </c>
      <c r="E206" s="3">
        <f>[1]Pernoctaciones!E202</f>
        <v>76375</v>
      </c>
      <c r="F206" s="3">
        <f>[1]Pernoctaciones!F202</f>
        <v>6718</v>
      </c>
      <c r="G206" s="3">
        <f>[1]Pernoctaciones!G202</f>
        <v>8691</v>
      </c>
      <c r="H206" s="3">
        <f>[1]Pernoctaciones!H202</f>
        <v>3780</v>
      </c>
      <c r="I206" s="3">
        <f>[1]Pernoctaciones!I202</f>
        <v>3421</v>
      </c>
      <c r="J206" s="3">
        <f>[1]Pernoctaciones!J202</f>
        <v>1442</v>
      </c>
      <c r="K206" s="3">
        <f>[1]Pernoctaciones!K202</f>
        <v>2334</v>
      </c>
      <c r="L206" s="3">
        <f>[1]Pernoctaciones!L202</f>
        <v>5161</v>
      </c>
      <c r="M206" s="3">
        <f>[1]Pernoctaciones!M202</f>
        <v>1242</v>
      </c>
      <c r="N206" s="3">
        <f>[1]Pernoctaciones!N202</f>
        <v>640</v>
      </c>
      <c r="O206" s="3">
        <f>[1]Pernoctaciones!O202</f>
        <v>3368</v>
      </c>
      <c r="P206" s="3">
        <f>[1]Pernoctaciones!P202</f>
        <v>784</v>
      </c>
      <c r="Q206" s="3">
        <f>[1]Pernoctaciones!Q202</f>
        <v>3650</v>
      </c>
      <c r="R206" s="3">
        <f>[1]Pernoctaciones!R202</f>
        <v>4819</v>
      </c>
      <c r="S206" s="3">
        <f>[1]Pernoctaciones!S202</f>
        <v>6265</v>
      </c>
      <c r="T206" s="3">
        <f>[1]Pernoctaciones!T202</f>
        <v>1484</v>
      </c>
      <c r="U206" s="3">
        <f t="shared" si="10"/>
        <v>22576</v>
      </c>
      <c r="V206" s="36">
        <f t="shared" si="9"/>
        <v>0.11617770413178059</v>
      </c>
    </row>
    <row r="207" spans="1:22" x14ac:dyDescent="0.3">
      <c r="A207" s="2" t="str">
        <f>[1]Viajeros!A203</f>
        <v>2021</v>
      </c>
      <c r="B207" s="2" t="str">
        <f>[1]Viajeros!B203</f>
        <v>4</v>
      </c>
      <c r="C207" s="3">
        <f>[1]Pernoctaciones!C203</f>
        <v>220864</v>
      </c>
      <c r="D207" s="3">
        <f>[1]Pernoctaciones!D203</f>
        <v>119158</v>
      </c>
      <c r="E207" s="3">
        <f>[1]Pernoctaciones!E203</f>
        <v>101706</v>
      </c>
      <c r="F207" s="3">
        <f>[1]Pernoctaciones!F203</f>
        <v>8161</v>
      </c>
      <c r="G207" s="3">
        <f>[1]Pernoctaciones!G203</f>
        <v>15288</v>
      </c>
      <c r="H207" s="3">
        <f>[1]Pernoctaciones!H203</f>
        <v>6721</v>
      </c>
      <c r="I207" s="3">
        <f>[1]Pernoctaciones!I203</f>
        <v>2691</v>
      </c>
      <c r="J207" s="3">
        <f>[1]Pernoctaciones!J203</f>
        <v>2698</v>
      </c>
      <c r="K207" s="3">
        <f>[1]Pernoctaciones!K203</f>
        <v>612</v>
      </c>
      <c r="L207" s="3">
        <f>[1]Pernoctaciones!L203</f>
        <v>7769</v>
      </c>
      <c r="M207" s="3">
        <f>[1]Pernoctaciones!M203</f>
        <v>1743</v>
      </c>
      <c r="N207" s="3">
        <f>[1]Pernoctaciones!N203</f>
        <v>634</v>
      </c>
      <c r="O207" s="3">
        <f>[1]Pernoctaciones!O203</f>
        <v>5316</v>
      </c>
      <c r="P207" s="3">
        <f>[1]Pernoctaciones!P203</f>
        <v>1090</v>
      </c>
      <c r="Q207" s="3">
        <f>[1]Pernoctaciones!Q203</f>
        <v>5474</v>
      </c>
      <c r="R207" s="3">
        <f>[1]Pernoctaciones!R203</f>
        <v>7864</v>
      </c>
      <c r="S207" s="3">
        <f>[1]Pernoctaciones!S203</f>
        <v>2220</v>
      </c>
      <c r="T207" s="3">
        <f>[1]Pernoctaciones!T203</f>
        <v>870</v>
      </c>
      <c r="U207" s="3">
        <f t="shared" si="10"/>
        <v>32555</v>
      </c>
      <c r="V207" s="36">
        <f t="shared" si="9"/>
        <v>0.14739839901477833</v>
      </c>
    </row>
    <row r="208" spans="1:22" x14ac:dyDescent="0.3">
      <c r="A208" s="2" t="str">
        <f>[1]Viajeros!A204</f>
        <v>2021</v>
      </c>
      <c r="B208" s="2" t="str">
        <f>[1]Viajeros!B204</f>
        <v>5</v>
      </c>
      <c r="C208" s="3">
        <f>[1]Pernoctaciones!C204</f>
        <v>515892</v>
      </c>
      <c r="D208" s="3">
        <f>[1]Pernoctaciones!D204</f>
        <v>300224</v>
      </c>
      <c r="E208" s="3">
        <f>[1]Pernoctaciones!E204</f>
        <v>215668</v>
      </c>
      <c r="F208" s="3">
        <f>[1]Pernoctaciones!F204</f>
        <v>15557</v>
      </c>
      <c r="G208" s="3">
        <f>[1]Pernoctaciones!G204</f>
        <v>45712</v>
      </c>
      <c r="H208" s="3">
        <f>[1]Pernoctaciones!H204</f>
        <v>13829</v>
      </c>
      <c r="I208" s="3">
        <f>[1]Pernoctaciones!I204</f>
        <v>4534</v>
      </c>
      <c r="J208" s="3">
        <f>[1]Pernoctaciones!J204</f>
        <v>3285</v>
      </c>
      <c r="K208" s="3">
        <f>[1]Pernoctaciones!K204</f>
        <v>944</v>
      </c>
      <c r="L208" s="3">
        <f>[1]Pernoctaciones!L204</f>
        <v>8457</v>
      </c>
      <c r="M208" s="3">
        <f>[1]Pernoctaciones!M204</f>
        <v>2953</v>
      </c>
      <c r="N208" s="3">
        <f>[1]Pernoctaciones!N204</f>
        <v>1706</v>
      </c>
      <c r="O208" s="3">
        <f>[1]Pernoctaciones!O204</f>
        <v>14256</v>
      </c>
      <c r="P208" s="3">
        <f>[1]Pernoctaciones!P204</f>
        <v>3055</v>
      </c>
      <c r="Q208" s="3">
        <f>[1]Pernoctaciones!Q204</f>
        <v>8666</v>
      </c>
      <c r="R208" s="3">
        <f>[1]Pernoctaciones!R204</f>
        <v>20825</v>
      </c>
      <c r="S208" s="3">
        <f>[1]Pernoctaciones!S204</f>
        <v>9009</v>
      </c>
      <c r="T208" s="3">
        <f>[1]Pernoctaciones!T204</f>
        <v>3017</v>
      </c>
      <c r="U208" s="3">
        <f t="shared" si="10"/>
        <v>59863</v>
      </c>
      <c r="V208" s="36">
        <f t="shared" si="9"/>
        <v>0.11603785288393695</v>
      </c>
    </row>
    <row r="209" spans="1:22" x14ac:dyDescent="0.3">
      <c r="A209" s="2" t="str">
        <f>[1]Viajeros!A205</f>
        <v>2021</v>
      </c>
      <c r="B209" s="2" t="str">
        <f>[1]Viajeros!B205</f>
        <v>6</v>
      </c>
      <c r="C209" s="3">
        <f>[1]Pernoctaciones!C205</f>
        <v>1157692</v>
      </c>
      <c r="D209" s="3">
        <f>[1]Pernoctaciones!D205</f>
        <v>749488</v>
      </c>
      <c r="E209" s="3">
        <f>[1]Pernoctaciones!E205</f>
        <v>408204</v>
      </c>
      <c r="F209" s="3">
        <f>[1]Pernoctaciones!F205</f>
        <v>49336</v>
      </c>
      <c r="G209" s="3">
        <f>[1]Pernoctaciones!G205</f>
        <v>69046</v>
      </c>
      <c r="H209" s="3">
        <f>[1]Pernoctaciones!H205</f>
        <v>31699</v>
      </c>
      <c r="I209" s="3">
        <f>[1]Pernoctaciones!I205</f>
        <v>10302</v>
      </c>
      <c r="J209" s="3">
        <f>[1]Pernoctaciones!J205</f>
        <v>6072</v>
      </c>
      <c r="K209" s="3">
        <f>[1]Pernoctaciones!K205</f>
        <v>3106</v>
      </c>
      <c r="L209" s="3">
        <f>[1]Pernoctaciones!L205</f>
        <v>16593</v>
      </c>
      <c r="M209" s="3">
        <f>[1]Pernoctaciones!M205</f>
        <v>7659</v>
      </c>
      <c r="N209" s="3">
        <f>[1]Pernoctaciones!N205</f>
        <v>2658</v>
      </c>
      <c r="O209" s="3">
        <f>[1]Pernoctaciones!O205</f>
        <v>23107</v>
      </c>
      <c r="P209" s="3">
        <f>[1]Pernoctaciones!P205</f>
        <v>12221</v>
      </c>
      <c r="Q209" s="3">
        <f>[1]Pernoctaciones!Q205</f>
        <v>14772</v>
      </c>
      <c r="R209" s="3">
        <f>[1]Pernoctaciones!R205</f>
        <v>37862</v>
      </c>
      <c r="S209" s="3">
        <f>[1]Pernoctaciones!S205</f>
        <v>18751</v>
      </c>
      <c r="T209" s="3">
        <f>[1]Pernoctaciones!T205</f>
        <v>12771</v>
      </c>
      <c r="U209" s="3">
        <f t="shared" si="10"/>
        <v>92249</v>
      </c>
      <c r="V209" s="36">
        <f t="shared" si="9"/>
        <v>7.9683542773034619E-2</v>
      </c>
    </row>
    <row r="210" spans="1:22" x14ac:dyDescent="0.3">
      <c r="A210" s="2" t="str">
        <f>[1]Viajeros!A206</f>
        <v>2021</v>
      </c>
      <c r="B210" s="2" t="str">
        <f>[1]Viajeros!B206</f>
        <v>7</v>
      </c>
      <c r="C210" s="3">
        <f>[1]Pernoctaciones!C206</f>
        <v>2455670</v>
      </c>
      <c r="D210" s="3">
        <f>[1]Pernoctaciones!D206</f>
        <v>1539945</v>
      </c>
      <c r="E210" s="3">
        <f>[1]Pernoctaciones!E206</f>
        <v>915725</v>
      </c>
      <c r="F210" s="3">
        <f>[1]Pernoctaciones!F206</f>
        <v>133512</v>
      </c>
      <c r="G210" s="3">
        <f>[1]Pernoctaciones!G206</f>
        <v>148335</v>
      </c>
      <c r="H210" s="3">
        <f>[1]Pernoctaciones!H206</f>
        <v>49271</v>
      </c>
      <c r="I210" s="3">
        <f>[1]Pernoctaciones!I206</f>
        <v>49607</v>
      </c>
      <c r="J210" s="3">
        <f>[1]Pernoctaciones!J206</f>
        <v>8614</v>
      </c>
      <c r="K210" s="3">
        <f>[1]Pernoctaciones!K206</f>
        <v>8121</v>
      </c>
      <c r="L210" s="3">
        <f>[1]Pernoctaciones!L206</f>
        <v>36821</v>
      </c>
      <c r="M210" s="3">
        <f>[1]Pernoctaciones!M206</f>
        <v>29776</v>
      </c>
      <c r="N210" s="3">
        <f>[1]Pernoctaciones!N206</f>
        <v>6887</v>
      </c>
      <c r="O210" s="3">
        <f>[1]Pernoctaciones!O206</f>
        <v>73154</v>
      </c>
      <c r="P210" s="3">
        <f>[1]Pernoctaciones!P206</f>
        <v>21826</v>
      </c>
      <c r="Q210" s="3">
        <f>[1]Pernoctaciones!Q206</f>
        <v>27629</v>
      </c>
      <c r="R210" s="3">
        <f>[1]Pernoctaciones!R206</f>
        <v>66915</v>
      </c>
      <c r="S210" s="3">
        <f>[1]Pernoctaciones!S206</f>
        <v>35504</v>
      </c>
      <c r="T210" s="3">
        <f>[1]Pernoctaciones!T206</f>
        <v>19233</v>
      </c>
      <c r="U210" s="3">
        <f t="shared" si="10"/>
        <v>200520</v>
      </c>
      <c r="V210" s="36">
        <f t="shared" si="9"/>
        <v>8.1655922823506422E-2</v>
      </c>
    </row>
    <row r="211" spans="1:22" x14ac:dyDescent="0.3">
      <c r="A211" s="2" t="str">
        <f>[1]Viajeros!A207</f>
        <v>2021</v>
      </c>
      <c r="B211" s="2" t="str">
        <f>[1]Viajeros!B207</f>
        <v>8</v>
      </c>
      <c r="C211" s="3">
        <f>[1]Pernoctaciones!C207</f>
        <v>3175718</v>
      </c>
      <c r="D211" s="3">
        <f>[1]Pernoctaciones!D207</f>
        <v>1879460</v>
      </c>
      <c r="E211" s="3">
        <f>[1]Pernoctaciones!E207</f>
        <v>1296258</v>
      </c>
      <c r="F211" s="3">
        <f>[1]Pernoctaciones!F207</f>
        <v>263448</v>
      </c>
      <c r="G211" s="3">
        <f>[1]Pernoctaciones!G207</f>
        <v>251700</v>
      </c>
      <c r="H211" s="3">
        <f>[1]Pernoctaciones!H207</f>
        <v>45321</v>
      </c>
      <c r="I211" s="3">
        <f>[1]Pernoctaciones!I207</f>
        <v>31136</v>
      </c>
      <c r="J211" s="3">
        <f>[1]Pernoctaciones!J207</f>
        <v>8218</v>
      </c>
      <c r="K211" s="3">
        <f>[1]Pernoctaciones!K207</f>
        <v>3868</v>
      </c>
      <c r="L211" s="3">
        <f>[1]Pernoctaciones!L207</f>
        <v>26464</v>
      </c>
      <c r="M211" s="3">
        <f>[1]Pernoctaciones!M207</f>
        <v>68163</v>
      </c>
      <c r="N211" s="3">
        <f>[1]Pernoctaciones!N207</f>
        <v>7363</v>
      </c>
      <c r="O211" s="3">
        <f>[1]Pernoctaciones!O207</f>
        <v>70254</v>
      </c>
      <c r="P211" s="3">
        <f>[1]Pernoctaciones!P207</f>
        <v>19440</v>
      </c>
      <c r="Q211" s="3">
        <f>[1]Pernoctaciones!Q207</f>
        <v>43695</v>
      </c>
      <c r="R211" s="3">
        <f>[1]Pernoctaciones!R207</f>
        <v>134658</v>
      </c>
      <c r="S211" s="3">
        <f>[1]Pernoctaciones!S207</f>
        <v>34926</v>
      </c>
      <c r="T211" s="3">
        <f>[1]Pernoctaciones!T207</f>
        <v>44495</v>
      </c>
      <c r="U211" s="3">
        <f t="shared" si="10"/>
        <v>243109</v>
      </c>
      <c r="V211" s="36">
        <f t="shared" si="9"/>
        <v>7.6552452075404676E-2</v>
      </c>
    </row>
    <row r="212" spans="1:22" x14ac:dyDescent="0.3">
      <c r="A212" s="2" t="str">
        <f>[1]Viajeros!A208</f>
        <v>2021</v>
      </c>
      <c r="B212" s="2" t="str">
        <f>[1]Viajeros!B208</f>
        <v>9</v>
      </c>
      <c r="C212" s="3">
        <f>[1]Pernoctaciones!C208</f>
        <v>2221208</v>
      </c>
      <c r="D212" s="3">
        <f>[1]Pernoctaciones!D208</f>
        <v>911730</v>
      </c>
      <c r="E212" s="3">
        <f>[1]Pernoctaciones!E208</f>
        <v>1309478</v>
      </c>
      <c r="F212" s="3">
        <f>[1]Pernoctaciones!F208</f>
        <v>364367</v>
      </c>
      <c r="G212" s="3">
        <f>[1]Pernoctaciones!G208</f>
        <v>130202</v>
      </c>
      <c r="H212" s="3">
        <f>[1]Pernoctaciones!H208</f>
        <v>86333</v>
      </c>
      <c r="I212" s="3">
        <f>[1]Pernoctaciones!I208</f>
        <v>49803</v>
      </c>
      <c r="J212" s="3">
        <f>[1]Pernoctaciones!J208</f>
        <v>14298</v>
      </c>
      <c r="K212" s="3">
        <f>[1]Pernoctaciones!K208</f>
        <v>13503</v>
      </c>
      <c r="L212" s="3">
        <f>[1]Pernoctaciones!L208</f>
        <v>36905</v>
      </c>
      <c r="M212" s="3">
        <f>[1]Pernoctaciones!M208</f>
        <v>85829</v>
      </c>
      <c r="N212" s="3">
        <f>[1]Pernoctaciones!N208</f>
        <v>6336</v>
      </c>
      <c r="O212" s="3">
        <f>[1]Pernoctaciones!O208</f>
        <v>110649</v>
      </c>
      <c r="P212" s="3">
        <f>[1]Pernoctaciones!P208</f>
        <v>19776</v>
      </c>
      <c r="Q212" s="3">
        <f>[1]Pernoctaciones!Q208</f>
        <v>24279</v>
      </c>
      <c r="R212" s="3">
        <f>[1]Pernoctaciones!R208</f>
        <v>159290</v>
      </c>
      <c r="S212" s="3">
        <f>[1]Pernoctaciones!S208</f>
        <v>35101</v>
      </c>
      <c r="T212" s="3">
        <f>[1]Pernoctaciones!T208</f>
        <v>25241</v>
      </c>
      <c r="U212" s="3">
        <f t="shared" si="10"/>
        <v>147566</v>
      </c>
      <c r="V212" s="36">
        <f t="shared" si="9"/>
        <v>6.6435020943558645E-2</v>
      </c>
    </row>
    <row r="213" spans="1:22" x14ac:dyDescent="0.3">
      <c r="A213" s="2" t="str">
        <f>[1]Viajeros!A209</f>
        <v>2021</v>
      </c>
      <c r="B213" s="2" t="str">
        <f>[1]Viajeros!B209</f>
        <v>10</v>
      </c>
      <c r="C213" s="3">
        <f>[1]Pernoctaciones!C209</f>
        <v>2010104</v>
      </c>
      <c r="D213" s="3">
        <f>[1]Pernoctaciones!D209</f>
        <v>557630</v>
      </c>
      <c r="E213" s="3">
        <f>[1]Pernoctaciones!E209</f>
        <v>1452474</v>
      </c>
      <c r="F213" s="3">
        <f>[1]Pernoctaciones!F209</f>
        <v>415756</v>
      </c>
      <c r="G213" s="3">
        <f>[1]Pernoctaciones!G209</f>
        <v>112798</v>
      </c>
      <c r="H213" s="3">
        <f>[1]Pernoctaciones!H209</f>
        <v>132538</v>
      </c>
      <c r="I213" s="3">
        <f>[1]Pernoctaciones!I209</f>
        <v>61204</v>
      </c>
      <c r="J213" s="3">
        <f>[1]Pernoctaciones!J209</f>
        <v>33330</v>
      </c>
      <c r="K213" s="3">
        <f>[1]Pernoctaciones!K209</f>
        <v>35816</v>
      </c>
      <c r="L213" s="3">
        <f>[1]Pernoctaciones!L209</f>
        <v>56389</v>
      </c>
      <c r="M213" s="3">
        <f>[1]Pernoctaciones!M209</f>
        <v>88260</v>
      </c>
      <c r="N213" s="3">
        <f>[1]Pernoctaciones!N209</f>
        <v>11892</v>
      </c>
      <c r="O213" s="3">
        <f>[1]Pernoctaciones!O209</f>
        <v>86868</v>
      </c>
      <c r="P213" s="3">
        <f>[1]Pernoctaciones!P209</f>
        <v>23831</v>
      </c>
      <c r="Q213" s="3">
        <f>[1]Pernoctaciones!Q209</f>
        <v>27191</v>
      </c>
      <c r="R213" s="3">
        <f>[1]Pernoctaciones!R209</f>
        <v>163483</v>
      </c>
      <c r="S213" s="3">
        <f>[1]Pernoctaciones!S209</f>
        <v>27848</v>
      </c>
      <c r="T213" s="3">
        <f>[1]Pernoctaciones!T209</f>
        <v>16100</v>
      </c>
      <c r="U213" s="3">
        <f t="shared" si="10"/>
        <v>159170</v>
      </c>
      <c r="V213" s="36">
        <f t="shared" si="9"/>
        <v>7.9184957594233926E-2</v>
      </c>
    </row>
    <row r="214" spans="1:22" x14ac:dyDescent="0.3">
      <c r="A214" s="2" t="str">
        <f>[1]Viajeros!A210</f>
        <v>2021</v>
      </c>
      <c r="B214" s="2" t="str">
        <f>[1]Viajeros!B210</f>
        <v>11</v>
      </c>
      <c r="C214" s="3">
        <f>[1]Pernoctaciones!C210</f>
        <v>1114417</v>
      </c>
      <c r="D214" s="3">
        <f>[1]Pernoctaciones!D210</f>
        <v>345256</v>
      </c>
      <c r="E214" s="3">
        <f>[1]Pernoctaciones!E210</f>
        <v>769161</v>
      </c>
      <c r="F214" s="3">
        <f>[1]Pernoctaciones!F210</f>
        <v>189283</v>
      </c>
      <c r="G214" s="3">
        <f>[1]Pernoctaciones!G210</f>
        <v>44027</v>
      </c>
      <c r="H214" s="3">
        <f>[1]Pernoctaciones!H210</f>
        <v>78433</v>
      </c>
      <c r="I214" s="3">
        <f>[1]Pernoctaciones!I210</f>
        <v>29897</v>
      </c>
      <c r="J214" s="3">
        <f>[1]Pernoctaciones!J210</f>
        <v>35740</v>
      </c>
      <c r="K214" s="3">
        <f>[1]Pernoctaciones!K210</f>
        <v>29796</v>
      </c>
      <c r="L214" s="3">
        <f>[1]Pernoctaciones!L210</f>
        <v>59409</v>
      </c>
      <c r="M214" s="3">
        <f>[1]Pernoctaciones!M210</f>
        <v>35695</v>
      </c>
      <c r="N214" s="3">
        <f>[1]Pernoctaciones!N210</f>
        <v>4885</v>
      </c>
      <c r="O214" s="3">
        <f>[1]Pernoctaciones!O210</f>
        <v>62430</v>
      </c>
      <c r="P214" s="3">
        <f>[1]Pernoctaciones!P210</f>
        <v>17316</v>
      </c>
      <c r="Q214" s="3">
        <f>[1]Pernoctaciones!Q210</f>
        <v>19789</v>
      </c>
      <c r="R214" s="3">
        <f>[1]Pernoctaciones!R210</f>
        <v>54430</v>
      </c>
      <c r="S214" s="3">
        <f>[1]Pernoctaciones!S210</f>
        <v>7231</v>
      </c>
      <c r="T214" s="3">
        <f>[1]Pernoctaciones!T210</f>
        <v>5375</v>
      </c>
      <c r="U214" s="3">
        <f t="shared" si="10"/>
        <v>95425</v>
      </c>
      <c r="V214" s="36">
        <f t="shared" si="9"/>
        <v>8.5627731809547053E-2</v>
      </c>
    </row>
    <row r="215" spans="1:22" x14ac:dyDescent="0.3">
      <c r="A215" s="2" t="str">
        <f>[1]Viajeros!A211</f>
        <v>2021</v>
      </c>
      <c r="B215" s="2" t="str">
        <f>[1]Viajeros!B211</f>
        <v>12</v>
      </c>
      <c r="C215" s="3">
        <f>[1]Pernoctaciones!C211</f>
        <v>843451</v>
      </c>
      <c r="D215" s="3">
        <f>[1]Pernoctaciones!D211</f>
        <v>388832</v>
      </c>
      <c r="E215" s="3">
        <f>[1]Pernoctaciones!E211</f>
        <v>454619</v>
      </c>
      <c r="F215" s="3">
        <f>[1]Pernoctaciones!F211</f>
        <v>97483</v>
      </c>
      <c r="G215" s="3">
        <f>[1]Pernoctaciones!G211</f>
        <v>29875</v>
      </c>
      <c r="H215" s="3">
        <f>[1]Pernoctaciones!H211</f>
        <v>45234</v>
      </c>
      <c r="I215" s="3">
        <f>[1]Pernoctaciones!I211</f>
        <v>14716</v>
      </c>
      <c r="J215" s="3">
        <f>[1]Pernoctaciones!J211</f>
        <v>19717</v>
      </c>
      <c r="K215" s="3">
        <f>[1]Pernoctaciones!K211</f>
        <v>9365</v>
      </c>
      <c r="L215" s="3">
        <f>[1]Pernoctaciones!L211</f>
        <v>21957</v>
      </c>
      <c r="M215" s="3">
        <f>[1]Pernoctaciones!M211</f>
        <v>18879</v>
      </c>
      <c r="N215" s="3">
        <f>[1]Pernoctaciones!N211</f>
        <v>3911</v>
      </c>
      <c r="O215" s="3">
        <f>[1]Pernoctaciones!O211</f>
        <v>35068</v>
      </c>
      <c r="P215" s="3">
        <f>[1]Pernoctaciones!P211</f>
        <v>13772</v>
      </c>
      <c r="Q215" s="3">
        <f>[1]Pernoctaciones!Q211</f>
        <v>15421</v>
      </c>
      <c r="R215" s="3">
        <f>[1]Pernoctaciones!R211</f>
        <v>42281</v>
      </c>
      <c r="S215" s="3">
        <f>[1]Pernoctaciones!S211</f>
        <v>4119</v>
      </c>
      <c r="T215" s="3">
        <f>[1]Pernoctaciones!T211</f>
        <v>4122</v>
      </c>
      <c r="U215" s="3">
        <f t="shared" si="10"/>
        <v>78699</v>
      </c>
      <c r="V215" s="36">
        <f t="shared" si="9"/>
        <v>9.3305953754278553E-2</v>
      </c>
    </row>
    <row r="216" spans="1:22" x14ac:dyDescent="0.3">
      <c r="A216" s="2" t="str">
        <f>[1]Viajeros!A212</f>
        <v>2022</v>
      </c>
      <c r="B216" s="2" t="str">
        <f>[1]Viajeros!B212</f>
        <v>1</v>
      </c>
      <c r="C216" s="3">
        <f>[1]Pernoctaciones!C212</f>
        <v>687527</v>
      </c>
      <c r="D216" s="3">
        <f>[1]Pernoctaciones!D212</f>
        <v>222323</v>
      </c>
      <c r="E216" s="3">
        <f>[1]Pernoctaciones!E212</f>
        <v>465204</v>
      </c>
      <c r="F216" s="3">
        <f>[1]Pernoctaciones!F212</f>
        <v>88139</v>
      </c>
      <c r="G216" s="3">
        <f>[1]Pernoctaciones!G212</f>
        <v>26503</v>
      </c>
      <c r="H216" s="3">
        <f>[1]Pernoctaciones!H212</f>
        <v>35824</v>
      </c>
      <c r="I216" s="3">
        <f>[1]Pernoctaciones!I212</f>
        <v>11638</v>
      </c>
      <c r="J216" s="3">
        <f>[1]Pernoctaciones!J212</f>
        <v>15068</v>
      </c>
      <c r="K216" s="3">
        <f>[1]Pernoctaciones!K212</f>
        <v>12349</v>
      </c>
      <c r="L216" s="3">
        <f>[1]Pernoctaciones!L212</f>
        <v>21765</v>
      </c>
      <c r="M216" s="3">
        <f>[1]Pernoctaciones!M212</f>
        <v>21987</v>
      </c>
      <c r="N216" s="3">
        <f>[1]Pernoctaciones!N212</f>
        <v>4088</v>
      </c>
      <c r="O216" s="3">
        <f>[1]Pernoctaciones!O212</f>
        <v>34639</v>
      </c>
      <c r="P216" s="3">
        <f>[1]Pernoctaciones!P212</f>
        <v>11196</v>
      </c>
      <c r="Q216" s="3">
        <f>[1]Pernoctaciones!Q212</f>
        <v>16856</v>
      </c>
      <c r="R216" s="3">
        <f>[1]Pernoctaciones!R212</f>
        <v>64763</v>
      </c>
      <c r="S216" s="3">
        <f>[1]Pernoctaciones!S212</f>
        <v>8210</v>
      </c>
      <c r="T216" s="3">
        <f>[1]Pernoctaciones!T212</f>
        <v>3288</v>
      </c>
      <c r="U216" s="3">
        <f t="shared" si="10"/>
        <v>88891</v>
      </c>
      <c r="V216" s="36">
        <f t="shared" si="9"/>
        <v>0.12929092239286602</v>
      </c>
    </row>
    <row r="217" spans="1:22" x14ac:dyDescent="0.3">
      <c r="A217" s="2" t="str">
        <f>[1]Viajeros!A213</f>
        <v>2022</v>
      </c>
      <c r="B217" s="2" t="str">
        <f>[1]Viajeros!B213</f>
        <v>2</v>
      </c>
      <c r="C217" s="3">
        <f>[1]Pernoctaciones!C213</f>
        <v>1056431</v>
      </c>
      <c r="D217" s="3">
        <f>[1]Pernoctaciones!D213</f>
        <v>403495</v>
      </c>
      <c r="E217" s="3">
        <f>[1]Pernoctaciones!E213</f>
        <v>652936</v>
      </c>
      <c r="F217" s="3">
        <f>[1]Pernoctaciones!F213</f>
        <v>174676</v>
      </c>
      <c r="G217" s="3">
        <f>[1]Pernoctaciones!G213</f>
        <v>34327</v>
      </c>
      <c r="H217" s="3">
        <f>[1]Pernoctaciones!H213</f>
        <v>51214</v>
      </c>
      <c r="I217" s="3">
        <f>[1]Pernoctaciones!I213</f>
        <v>26046</v>
      </c>
      <c r="J217" s="3">
        <f>[1]Pernoctaciones!J213</f>
        <v>20207</v>
      </c>
      <c r="K217" s="3">
        <f>[1]Pernoctaciones!K213</f>
        <v>26103</v>
      </c>
      <c r="L217" s="3">
        <f>[1]Pernoctaciones!L213</f>
        <v>27851</v>
      </c>
      <c r="M217" s="3">
        <f>[1]Pernoctaciones!M213</f>
        <v>33617</v>
      </c>
      <c r="N217" s="3">
        <f>[1]Pernoctaciones!N213</f>
        <v>5438</v>
      </c>
      <c r="O217" s="3">
        <f>[1]Pernoctaciones!O213</f>
        <v>44561</v>
      </c>
      <c r="P217" s="3">
        <f>[1]Pernoctaciones!P213</f>
        <v>13047</v>
      </c>
      <c r="Q217" s="3">
        <f>[1]Pernoctaciones!Q213</f>
        <v>16184</v>
      </c>
      <c r="R217" s="3">
        <f>[1]Pernoctaciones!R213</f>
        <v>66039</v>
      </c>
      <c r="S217" s="3">
        <f>[1]Pernoctaciones!S213</f>
        <v>11073</v>
      </c>
      <c r="T217" s="3">
        <f>[1]Pernoctaciones!T213</f>
        <v>4007</v>
      </c>
      <c r="U217" s="3">
        <f t="shared" si="10"/>
        <v>98546</v>
      </c>
      <c r="V217" s="36">
        <f t="shared" si="9"/>
        <v>9.3282003273285244E-2</v>
      </c>
    </row>
    <row r="218" spans="1:22" x14ac:dyDescent="0.3">
      <c r="A218" s="2" t="str">
        <f>[1]Viajeros!A214</f>
        <v>2022</v>
      </c>
      <c r="B218" s="2" t="str">
        <f>[1]Viajeros!B214</f>
        <v>3</v>
      </c>
      <c r="C218" s="3">
        <f>[1]Pernoctaciones!C214</f>
        <v>1476987</v>
      </c>
      <c r="D218" s="3">
        <f>[1]Pernoctaciones!D214</f>
        <v>455752</v>
      </c>
      <c r="E218" s="3">
        <f>[1]Pernoctaciones!E214</f>
        <v>1021235</v>
      </c>
      <c r="F218" s="3">
        <f>[1]Pernoctaciones!F214</f>
        <v>302921</v>
      </c>
      <c r="G218" s="3">
        <f>[1]Pernoctaciones!G214</f>
        <v>39433</v>
      </c>
      <c r="H218" s="3">
        <f>[1]Pernoctaciones!H214</f>
        <v>87191</v>
      </c>
      <c r="I218" s="3">
        <f>[1]Pernoctaciones!I214</f>
        <v>41749</v>
      </c>
      <c r="J218" s="3">
        <f>[1]Pernoctaciones!J214</f>
        <v>30042</v>
      </c>
      <c r="K218" s="3">
        <f>[1]Pernoctaciones!K214</f>
        <v>52619</v>
      </c>
      <c r="L218" s="3">
        <f>[1]Pernoctaciones!L214</f>
        <v>44757</v>
      </c>
      <c r="M218" s="3">
        <f>[1]Pernoctaciones!M214</f>
        <v>54861</v>
      </c>
      <c r="N218" s="3">
        <f>[1]Pernoctaciones!N214</f>
        <v>7839</v>
      </c>
      <c r="O218" s="3">
        <f>[1]Pernoctaciones!O214</f>
        <v>64128</v>
      </c>
      <c r="P218" s="3">
        <f>[1]Pernoctaciones!P214</f>
        <v>20922</v>
      </c>
      <c r="Q218" s="3">
        <f>[1]Pernoctaciones!Q214</f>
        <v>24753</v>
      </c>
      <c r="R218" s="3">
        <f>[1]Pernoctaciones!R214</f>
        <v>85037</v>
      </c>
      <c r="S218" s="3">
        <f>[1]Pernoctaciones!S214</f>
        <v>13101</v>
      </c>
      <c r="T218" s="3">
        <f>[1]Pernoctaciones!T214</f>
        <v>5772</v>
      </c>
      <c r="U218" s="3">
        <f t="shared" si="10"/>
        <v>146110</v>
      </c>
      <c r="V218" s="36">
        <f t="shared" si="9"/>
        <v>9.8924364263192566E-2</v>
      </c>
    </row>
    <row r="219" spans="1:22" x14ac:dyDescent="0.3">
      <c r="A219" s="2" t="str">
        <f>[1]Viajeros!A215</f>
        <v>2022</v>
      </c>
      <c r="B219" s="2" t="str">
        <f>[1]Viajeros!B215</f>
        <v>4</v>
      </c>
      <c r="C219" s="3">
        <f>[1]Pernoctaciones!C215</f>
        <v>2255726</v>
      </c>
      <c r="D219" s="3">
        <f>[1]Pernoctaciones!D215</f>
        <v>680992</v>
      </c>
      <c r="E219" s="3">
        <f>[1]Pernoctaciones!E215</f>
        <v>1574734</v>
      </c>
      <c r="F219" s="3">
        <f>[1]Pernoctaciones!F215</f>
        <v>551314</v>
      </c>
      <c r="G219" s="3">
        <f>[1]Pernoctaciones!G215</f>
        <v>110515</v>
      </c>
      <c r="H219" s="3">
        <f>[1]Pernoctaciones!H215</f>
        <v>107820</v>
      </c>
      <c r="I219" s="3">
        <f>[1]Pernoctaciones!I215</f>
        <v>34811</v>
      </c>
      <c r="J219" s="3">
        <f>[1]Pernoctaciones!J215</f>
        <v>31858</v>
      </c>
      <c r="K219" s="3">
        <f>[1]Pernoctaciones!K215</f>
        <v>45441</v>
      </c>
      <c r="L219" s="3">
        <f>[1]Pernoctaciones!L215</f>
        <v>54354</v>
      </c>
      <c r="M219" s="3">
        <f>[1]Pernoctaciones!M215</f>
        <v>107171</v>
      </c>
      <c r="N219" s="3">
        <f>[1]Pernoctaciones!N215</f>
        <v>10027</v>
      </c>
      <c r="O219" s="3">
        <f>[1]Pernoctaciones!O215</f>
        <v>67095</v>
      </c>
      <c r="P219" s="3">
        <f>[1]Pernoctaciones!P215</f>
        <v>29169</v>
      </c>
      <c r="Q219" s="3">
        <f>[1]Pernoctaciones!Q215</f>
        <v>36498</v>
      </c>
      <c r="R219" s="3">
        <f>[1]Pernoctaciones!R215</f>
        <v>116976</v>
      </c>
      <c r="S219" s="3">
        <f>[1]Pernoctaciones!S215</f>
        <v>19045</v>
      </c>
      <c r="T219" s="3">
        <f>[1]Pernoctaciones!T215</f>
        <v>28089</v>
      </c>
      <c r="U219" s="3">
        <f t="shared" si="10"/>
        <v>224551</v>
      </c>
      <c r="V219" s="36">
        <f t="shared" si="9"/>
        <v>9.9547108115081356E-2</v>
      </c>
    </row>
    <row r="220" spans="1:22" x14ac:dyDescent="0.3">
      <c r="A220" s="2" t="str">
        <f>[1]Viajeros!A216</f>
        <v>2022</v>
      </c>
      <c r="B220" s="2" t="str">
        <f>[1]Viajeros!B216</f>
        <v>5</v>
      </c>
      <c r="C220" s="3">
        <f>[1]Pernoctaciones!C216</f>
        <v>2547094</v>
      </c>
      <c r="D220" s="3">
        <f>[1]Pernoctaciones!D216</f>
        <v>613542</v>
      </c>
      <c r="E220" s="3">
        <f>[1]Pernoctaciones!E216</f>
        <v>1933552</v>
      </c>
      <c r="F220" s="3">
        <f>[1]Pernoctaciones!F216</f>
        <v>742004</v>
      </c>
      <c r="G220" s="3">
        <f>[1]Pernoctaciones!G216</f>
        <v>145302</v>
      </c>
      <c r="H220" s="3">
        <f>[1]Pernoctaciones!H216</f>
        <v>128199</v>
      </c>
      <c r="I220" s="3">
        <f>[1]Pernoctaciones!I216</f>
        <v>46121</v>
      </c>
      <c r="J220" s="3">
        <f>[1]Pernoctaciones!J216</f>
        <v>30851</v>
      </c>
      <c r="K220" s="3">
        <f>[1]Pernoctaciones!K216</f>
        <v>44736</v>
      </c>
      <c r="L220" s="3">
        <f>[1]Pernoctaciones!L216</f>
        <v>47164</v>
      </c>
      <c r="M220" s="3">
        <f>[1]Pernoctaciones!M216</f>
        <v>156663</v>
      </c>
      <c r="N220" s="3">
        <f>[1]Pernoctaciones!N216</f>
        <v>12090</v>
      </c>
      <c r="O220" s="3">
        <f>[1]Pernoctaciones!O216</f>
        <v>75027</v>
      </c>
      <c r="P220" s="3">
        <f>[1]Pernoctaciones!P216</f>
        <v>46258</v>
      </c>
      <c r="Q220" s="3">
        <f>[1]Pernoctaciones!Q216</f>
        <v>40886</v>
      </c>
      <c r="R220" s="3">
        <f>[1]Pernoctaciones!R216</f>
        <v>180683</v>
      </c>
      <c r="S220" s="3">
        <f>[1]Pernoctaciones!S216</f>
        <v>33717</v>
      </c>
      <c r="T220" s="3">
        <f>[1]Pernoctaciones!T216</f>
        <v>10373</v>
      </c>
      <c r="U220" s="3">
        <f t="shared" si="10"/>
        <v>193478</v>
      </c>
      <c r="V220" s="36">
        <f t="shared" si="9"/>
        <v>7.5960290432940447E-2</v>
      </c>
    </row>
    <row r="221" spans="1:22" x14ac:dyDescent="0.3">
      <c r="A221" s="2" t="str">
        <f>[1]Viajeros!A217</f>
        <v>2022</v>
      </c>
      <c r="B221" s="2" t="str">
        <f>[1]Viajeros!B217</f>
        <v>6</v>
      </c>
      <c r="C221" s="3">
        <f>[1]Pernoctaciones!C217</f>
        <v>2721123</v>
      </c>
      <c r="D221" s="3">
        <f>[1]Pernoctaciones!D217</f>
        <v>751874</v>
      </c>
      <c r="E221" s="3">
        <f>[1]Pernoctaciones!E217</f>
        <v>1969249</v>
      </c>
      <c r="F221" s="3">
        <f>[1]Pernoctaciones!F217</f>
        <v>770561</v>
      </c>
      <c r="G221" s="3">
        <f>[1]Pernoctaciones!G217</f>
        <v>123945</v>
      </c>
      <c r="H221" s="3">
        <f>[1]Pernoctaciones!H217</f>
        <v>119921</v>
      </c>
      <c r="I221" s="3">
        <f>[1]Pernoctaciones!I217</f>
        <v>39107</v>
      </c>
      <c r="J221" s="3">
        <f>[1]Pernoctaciones!J217</f>
        <v>26820</v>
      </c>
      <c r="K221" s="3">
        <f>[1]Pernoctaciones!K217</f>
        <v>37193</v>
      </c>
      <c r="L221" s="3">
        <f>[1]Pernoctaciones!L217</f>
        <v>41633</v>
      </c>
      <c r="M221" s="3">
        <f>[1]Pernoctaciones!M217</f>
        <v>176833</v>
      </c>
      <c r="N221" s="3">
        <f>[1]Pernoctaciones!N217</f>
        <v>11691</v>
      </c>
      <c r="O221" s="3">
        <f>[1]Pernoctaciones!O217</f>
        <v>71511</v>
      </c>
      <c r="P221" s="3">
        <f>[1]Pernoctaciones!P217</f>
        <v>54144</v>
      </c>
      <c r="Q221" s="3">
        <f>[1]Pernoctaciones!Q217</f>
        <v>50833</v>
      </c>
      <c r="R221" s="3">
        <f>[1]Pernoctaciones!R217</f>
        <v>158737</v>
      </c>
      <c r="S221" s="3">
        <f>[1]Pernoctaciones!S217</f>
        <v>52732</v>
      </c>
      <c r="T221" s="3">
        <f>[1]Pernoctaciones!T217</f>
        <v>24511</v>
      </c>
      <c r="U221" s="3">
        <f t="shared" si="10"/>
        <v>209077</v>
      </c>
      <c r="V221" s="36">
        <f t="shared" si="9"/>
        <v>7.6834821505679829E-2</v>
      </c>
    </row>
    <row r="222" spans="1:22" x14ac:dyDescent="0.3">
      <c r="A222" s="2" t="str">
        <f>[1]Viajeros!A218</f>
        <v>2022</v>
      </c>
      <c r="B222" s="2" t="str">
        <f>[1]Viajeros!B218</f>
        <v>7</v>
      </c>
      <c r="C222" s="3">
        <f>[1]Pernoctaciones!C218</f>
        <v>3296795</v>
      </c>
      <c r="D222" s="3">
        <f>[1]Pernoctaciones!D218</f>
        <v>1193804</v>
      </c>
      <c r="E222" s="3">
        <f>[1]Pernoctaciones!E218</f>
        <v>2102991</v>
      </c>
      <c r="F222" s="3">
        <f>[1]Pernoctaciones!F218</f>
        <v>690547</v>
      </c>
      <c r="G222" s="3">
        <f>[1]Pernoctaciones!G218</f>
        <v>174601</v>
      </c>
      <c r="H222" s="3">
        <f>[1]Pernoctaciones!H218</f>
        <v>83356</v>
      </c>
      <c r="I222" s="3">
        <f>[1]Pernoctaciones!I218</f>
        <v>62564</v>
      </c>
      <c r="J222" s="3">
        <f>[1]Pernoctaciones!J218</f>
        <v>25099</v>
      </c>
      <c r="K222" s="3">
        <f>[1]Pernoctaciones!K218</f>
        <v>53437</v>
      </c>
      <c r="L222" s="3">
        <f>[1]Pernoctaciones!L218</f>
        <v>45035</v>
      </c>
      <c r="M222" s="3">
        <f>[1]Pernoctaciones!M218</f>
        <v>179602</v>
      </c>
      <c r="N222" s="3">
        <f>[1]Pernoctaciones!N218</f>
        <v>11537</v>
      </c>
      <c r="O222" s="3">
        <f>[1]Pernoctaciones!O218</f>
        <v>93177</v>
      </c>
      <c r="P222" s="3">
        <f>[1]Pernoctaciones!P218</f>
        <v>51924</v>
      </c>
      <c r="Q222" s="3">
        <f>[1]Pernoctaciones!Q218</f>
        <v>48372</v>
      </c>
      <c r="R222" s="3">
        <f>[1]Pernoctaciones!R218</f>
        <v>165067</v>
      </c>
      <c r="S222" s="3">
        <f>[1]Pernoctaciones!S218</f>
        <v>49694</v>
      </c>
      <c r="T222" s="3">
        <f>[1]Pernoctaciones!T218</f>
        <v>34561</v>
      </c>
      <c r="U222" s="3">
        <f t="shared" si="10"/>
        <v>334418</v>
      </c>
      <c r="V222" s="36">
        <f t="shared" si="9"/>
        <v>0.10143730501896539</v>
      </c>
    </row>
    <row r="223" spans="1:22" x14ac:dyDescent="0.3">
      <c r="A223" s="2" t="str">
        <f>[1]Viajeros!A219</f>
        <v>2022</v>
      </c>
      <c r="B223" s="2" t="str">
        <f>[1]Viajeros!B219</f>
        <v>8</v>
      </c>
      <c r="C223" s="3">
        <f>[1]Pernoctaciones!C219</f>
        <v>3497219</v>
      </c>
      <c r="D223" s="3">
        <f>[1]Pernoctaciones!D219</f>
        <v>1379293</v>
      </c>
      <c r="E223" s="3">
        <f>[1]Pernoctaciones!E219</f>
        <v>2117926</v>
      </c>
      <c r="F223" s="3">
        <f>[1]Pernoctaciones!F219</f>
        <v>699541</v>
      </c>
      <c r="G223" s="3">
        <f>[1]Pernoctaciones!G219</f>
        <v>240198</v>
      </c>
      <c r="H223" s="3">
        <f>[1]Pernoctaciones!H219</f>
        <v>88100</v>
      </c>
      <c r="I223" s="3">
        <f>[1]Pernoctaciones!I219</f>
        <v>49212</v>
      </c>
      <c r="J223" s="3">
        <f>[1]Pernoctaciones!J219</f>
        <v>21410</v>
      </c>
      <c r="K223" s="3">
        <f>[1]Pernoctaciones!K219</f>
        <v>41287</v>
      </c>
      <c r="L223" s="3">
        <f>[1]Pernoctaciones!L219</f>
        <v>39829</v>
      </c>
      <c r="M223" s="3">
        <f>[1]Pernoctaciones!M219</f>
        <v>163405</v>
      </c>
      <c r="N223" s="3">
        <f>[1]Pernoctaciones!N219</f>
        <v>11841</v>
      </c>
      <c r="O223" s="3">
        <f>[1]Pernoctaciones!O219</f>
        <v>68520</v>
      </c>
      <c r="P223" s="3">
        <f>[1]Pernoctaciones!P219</f>
        <v>37306</v>
      </c>
      <c r="Q223" s="3">
        <f>[1]Pernoctaciones!Q219</f>
        <v>72697</v>
      </c>
      <c r="R223" s="3">
        <f>[1]Pernoctaciones!R219</f>
        <v>189898</v>
      </c>
      <c r="S223" s="3">
        <f>[1]Pernoctaciones!S219</f>
        <v>46517</v>
      </c>
      <c r="T223" s="3">
        <f>[1]Pernoctaciones!T219</f>
        <v>54094</v>
      </c>
      <c r="U223" s="3">
        <f t="shared" si="10"/>
        <v>294071</v>
      </c>
      <c r="V223" s="36">
        <f t="shared" si="9"/>
        <v>8.4087098920599485E-2</v>
      </c>
    </row>
    <row r="224" spans="1:22" x14ac:dyDescent="0.3">
      <c r="A224" s="2" t="str">
        <f>[1]Viajeros!A220</f>
        <v>2022</v>
      </c>
      <c r="B224" s="2" t="str">
        <f>[1]Viajeros!B220</f>
        <v>9</v>
      </c>
      <c r="C224" s="3">
        <f>[1]Pernoctaciones!C220</f>
        <v>2714030</v>
      </c>
      <c r="D224" s="3">
        <f>[1]Pernoctaciones!D220</f>
        <v>734354</v>
      </c>
      <c r="E224" s="3">
        <f>[1]Pernoctaciones!E220</f>
        <v>1979676</v>
      </c>
      <c r="F224" s="3">
        <f>[1]Pernoctaciones!F220</f>
        <v>719000</v>
      </c>
      <c r="G224" s="3">
        <f>[1]Pernoctaciones!G220</f>
        <v>133649</v>
      </c>
      <c r="H224" s="3">
        <f>[1]Pernoctaciones!H220</f>
        <v>127603</v>
      </c>
      <c r="I224" s="3">
        <f>[1]Pernoctaciones!I220</f>
        <v>56621</v>
      </c>
      <c r="J224" s="3">
        <f>[1]Pernoctaciones!J220</f>
        <v>27580</v>
      </c>
      <c r="K224" s="3">
        <f>[1]Pernoctaciones!K220</f>
        <v>43295</v>
      </c>
      <c r="L224" s="3">
        <f>[1]Pernoctaciones!L220</f>
        <v>38982</v>
      </c>
      <c r="M224" s="3">
        <f>[1]Pernoctaciones!M220</f>
        <v>158534</v>
      </c>
      <c r="N224" s="3">
        <f>[1]Pernoctaciones!N220</f>
        <v>12183</v>
      </c>
      <c r="O224" s="3">
        <f>[1]Pernoctaciones!O220</f>
        <v>80089</v>
      </c>
      <c r="P224" s="3">
        <f>[1]Pernoctaciones!P220</f>
        <v>44188</v>
      </c>
      <c r="Q224" s="3">
        <f>[1]Pernoctaciones!Q220</f>
        <v>47830</v>
      </c>
      <c r="R224" s="3">
        <f>[1]Pernoctaciones!R220</f>
        <v>156097</v>
      </c>
      <c r="S224" s="3">
        <f>[1]Pernoctaciones!S220</f>
        <v>43036</v>
      </c>
      <c r="T224" s="3">
        <f>[1]Pernoctaciones!T220</f>
        <v>37464</v>
      </c>
      <c r="U224" s="3">
        <f t="shared" si="10"/>
        <v>253525</v>
      </c>
      <c r="V224" s="36">
        <f t="shared" si="9"/>
        <v>9.3412747832558957E-2</v>
      </c>
    </row>
    <row r="225" spans="1:22" x14ac:dyDescent="0.3">
      <c r="A225" s="2" t="str">
        <f>[1]Viajeros!A221</f>
        <v>2022</v>
      </c>
      <c r="B225" s="2" t="str">
        <f>[1]Viajeros!B221</f>
        <v>10</v>
      </c>
      <c r="C225" s="3">
        <f>[1]Pernoctaciones!C221</f>
        <v>2387437</v>
      </c>
      <c r="D225" s="3">
        <f>[1]Pernoctaciones!D221</f>
        <v>473741</v>
      </c>
      <c r="E225" s="3">
        <f>[1]Pernoctaciones!E221</f>
        <v>1913696</v>
      </c>
      <c r="F225" s="3">
        <f>[1]Pernoctaciones!F221</f>
        <v>657959</v>
      </c>
      <c r="G225" s="3">
        <f>[1]Pernoctaciones!G221</f>
        <v>112592</v>
      </c>
      <c r="H225" s="3">
        <f>[1]Pernoctaciones!H221</f>
        <v>154977</v>
      </c>
      <c r="I225" s="3">
        <f>[1]Pernoctaciones!I221</f>
        <v>52968</v>
      </c>
      <c r="J225" s="3">
        <f>[1]Pernoctaciones!J221</f>
        <v>51380</v>
      </c>
      <c r="K225" s="3">
        <f>[1]Pernoctaciones!K221</f>
        <v>62602</v>
      </c>
      <c r="L225" s="3">
        <f>[1]Pernoctaciones!L221</f>
        <v>62654</v>
      </c>
      <c r="M225" s="3">
        <f>[1]Pernoctaciones!M221</f>
        <v>143707</v>
      </c>
      <c r="N225" s="3">
        <f>[1]Pernoctaciones!N221</f>
        <v>13765</v>
      </c>
      <c r="O225" s="3">
        <f>[1]Pernoctaciones!O221</f>
        <v>72046</v>
      </c>
      <c r="P225" s="3">
        <f>[1]Pernoctaciones!P221</f>
        <v>44815</v>
      </c>
      <c r="Q225" s="3">
        <f>[1]Pernoctaciones!Q221</f>
        <v>37588</v>
      </c>
      <c r="R225" s="3">
        <f>[1]Pernoctaciones!R221</f>
        <v>136535</v>
      </c>
      <c r="S225" s="3">
        <f>[1]Pernoctaciones!S221</f>
        <v>30239</v>
      </c>
      <c r="T225" s="3">
        <f>[1]Pernoctaciones!T221</f>
        <v>17130</v>
      </c>
      <c r="U225" s="3">
        <f t="shared" si="10"/>
        <v>262739</v>
      </c>
      <c r="V225" s="36"/>
    </row>
    <row r="226" spans="1:22" x14ac:dyDescent="0.3">
      <c r="A226" s="2" t="str">
        <f>[1]Viajeros!A222</f>
        <v>2022</v>
      </c>
      <c r="B226" s="2" t="str">
        <f>[1]Viajeros!B222</f>
        <v>11</v>
      </c>
      <c r="C226" s="3">
        <f>[1]Pernoctaciones!C222</f>
        <v>1254905</v>
      </c>
      <c r="D226" s="3">
        <f>[1]Pernoctaciones!D222</f>
        <v>351981</v>
      </c>
      <c r="E226" s="3">
        <f>[1]Pernoctaciones!E222</f>
        <v>902924</v>
      </c>
      <c r="F226" s="3">
        <f>[1]Pernoctaciones!F222</f>
        <v>229849</v>
      </c>
      <c r="G226" s="3">
        <f>[1]Pernoctaciones!G222</f>
        <v>31199</v>
      </c>
      <c r="H226" s="3">
        <f>[1]Pernoctaciones!H222</f>
        <v>67090</v>
      </c>
      <c r="I226" s="3">
        <f>[1]Pernoctaciones!I222</f>
        <v>28498</v>
      </c>
      <c r="J226" s="3">
        <f>[1]Pernoctaciones!J222</f>
        <v>69849</v>
      </c>
      <c r="K226" s="3">
        <f>[1]Pernoctaciones!K222</f>
        <v>39165</v>
      </c>
      <c r="L226" s="3">
        <f>[1]Pernoctaciones!L222</f>
        <v>63137</v>
      </c>
      <c r="M226" s="3">
        <f>[1]Pernoctaciones!M222</f>
        <v>58156</v>
      </c>
      <c r="N226" s="3">
        <f>[1]Pernoctaciones!N222</f>
        <v>6838</v>
      </c>
      <c r="O226" s="3">
        <f>[1]Pernoctaciones!O222</f>
        <v>35575</v>
      </c>
      <c r="P226" s="3">
        <f>[1]Pernoctaciones!P222</f>
        <v>27890</v>
      </c>
      <c r="Q226" s="3">
        <f>[1]Pernoctaciones!Q222</f>
        <v>23736</v>
      </c>
      <c r="R226" s="3">
        <f>[1]Pernoctaciones!R222</f>
        <v>55079</v>
      </c>
      <c r="S226" s="3">
        <f>[1]Pernoctaciones!S222</f>
        <v>11268</v>
      </c>
      <c r="T226" s="3">
        <f>[1]Pernoctaciones!T222</f>
        <v>5533</v>
      </c>
      <c r="U226" s="3">
        <f t="shared" si="10"/>
        <v>150062</v>
      </c>
      <c r="V226" s="36"/>
    </row>
    <row r="227" spans="1:22" x14ac:dyDescent="0.3">
      <c r="A227" s="2" t="str">
        <f>[1]Viajeros!A223</f>
        <v>2022</v>
      </c>
      <c r="B227" s="2" t="str">
        <f>[1]Viajeros!B223</f>
        <v>12</v>
      </c>
      <c r="C227" s="3">
        <f>[1]Pernoctaciones!C223</f>
        <v>1068299</v>
      </c>
      <c r="D227" s="3">
        <f>[1]Pernoctaciones!D223</f>
        <v>405868</v>
      </c>
      <c r="E227" s="3">
        <f>[1]Pernoctaciones!E223</f>
        <v>662431</v>
      </c>
      <c r="F227" s="3">
        <f>[1]Pernoctaciones!F223</f>
        <v>188970</v>
      </c>
      <c r="G227" s="3">
        <f>[1]Pernoctaciones!G223</f>
        <v>30837</v>
      </c>
      <c r="H227" s="3">
        <f>[1]Pernoctaciones!H223</f>
        <v>50823</v>
      </c>
      <c r="I227" s="3">
        <f>[1]Pernoctaciones!I223</f>
        <v>12902</v>
      </c>
      <c r="J227" s="3">
        <f>[1]Pernoctaciones!J223</f>
        <v>27077</v>
      </c>
      <c r="K227" s="3">
        <f>[1]Pernoctaciones!K223</f>
        <v>16970</v>
      </c>
      <c r="L227" s="3">
        <f>[1]Pernoctaciones!L223</f>
        <v>26950</v>
      </c>
      <c r="M227" s="3">
        <f>[1]Pernoctaciones!M223</f>
        <v>33191</v>
      </c>
      <c r="N227" s="3">
        <f>[1]Pernoctaciones!N223</f>
        <v>5319</v>
      </c>
      <c r="O227" s="3">
        <f>[1]Pernoctaciones!O223</f>
        <v>33695</v>
      </c>
      <c r="P227" s="3">
        <f>[1]Pernoctaciones!P223</f>
        <v>24488</v>
      </c>
      <c r="Q227" s="3">
        <f>[1]Pernoctaciones!Q223</f>
        <v>26002</v>
      </c>
      <c r="R227" s="3">
        <f>[1]Pernoctaciones!R223</f>
        <v>50642</v>
      </c>
      <c r="S227" s="3">
        <f>[1]Pernoctaciones!S223</f>
        <v>9271</v>
      </c>
      <c r="T227" s="3">
        <f>[1]Pernoctaciones!T223</f>
        <v>9658</v>
      </c>
      <c r="U227" s="3">
        <f t="shared" si="10"/>
        <v>115636</v>
      </c>
      <c r="V227" s="36"/>
    </row>
    <row r="228" spans="1:22" x14ac:dyDescent="0.3">
      <c r="A228" s="2" t="str">
        <f>[1]Viajeros!A224</f>
        <v>2023</v>
      </c>
      <c r="B228" s="2" t="str">
        <f>[1]Viajeros!B224</f>
        <v>1</v>
      </c>
      <c r="C228" s="3">
        <f>[1]Pernoctaciones!C224</f>
        <v>1072979</v>
      </c>
      <c r="D228" s="3">
        <f>[1]Pernoctaciones!D224</f>
        <v>279199</v>
      </c>
      <c r="E228" s="3">
        <f>[1]Pernoctaciones!E224</f>
        <v>793780</v>
      </c>
      <c r="F228" s="3">
        <f>[1]Pernoctaciones!F224</f>
        <v>188184</v>
      </c>
      <c r="G228" s="3">
        <f>[1]Pernoctaciones!G224</f>
        <v>25581</v>
      </c>
      <c r="H228" s="3">
        <f>[1]Pernoctaciones!H224</f>
        <v>72556</v>
      </c>
      <c r="I228" s="3">
        <f>[1]Pernoctaciones!I224</f>
        <v>25176</v>
      </c>
      <c r="J228" s="3">
        <f>[1]Pernoctaciones!J224</f>
        <v>29656</v>
      </c>
      <c r="K228" s="3">
        <f>[1]Pernoctaciones!K224</f>
        <v>19594</v>
      </c>
      <c r="L228" s="3">
        <f>[1]Pernoctaciones!L224</f>
        <v>33704</v>
      </c>
      <c r="M228" s="3">
        <f>[1]Pernoctaciones!M224</f>
        <v>38041</v>
      </c>
      <c r="N228" s="3">
        <f>[1]Pernoctaciones!N224</f>
        <v>6799</v>
      </c>
      <c r="O228" s="3">
        <f>[1]Pernoctaciones!O224</f>
        <v>35236</v>
      </c>
      <c r="P228" s="3">
        <f>[1]Pernoctaciones!P224</f>
        <v>23847</v>
      </c>
      <c r="Q228" s="3">
        <f>[1]Pernoctaciones!Q224</f>
        <v>28606</v>
      </c>
      <c r="R228" s="3">
        <f>[1]Pernoctaciones!R224</f>
        <v>84522</v>
      </c>
      <c r="S228" s="3">
        <f>[1]Pernoctaciones!S224</f>
        <v>23339</v>
      </c>
      <c r="T228" s="3">
        <f>[1]Pernoctaciones!T224</f>
        <v>4385</v>
      </c>
      <c r="U228" s="3">
        <f t="shared" si="10"/>
        <v>154554</v>
      </c>
      <c r="V228" s="36"/>
    </row>
    <row r="229" spans="1:22" x14ac:dyDescent="0.3">
      <c r="A229" s="2" t="str">
        <f>[1]Viajeros!A225</f>
        <v>2023</v>
      </c>
      <c r="B229" s="2" t="str">
        <f>[1]Viajeros!B225</f>
        <v>2</v>
      </c>
      <c r="C229" s="3">
        <f>[1]Pernoctaciones!C225</f>
        <v>1302387</v>
      </c>
      <c r="D229" s="3">
        <f>[1]Pernoctaciones!D225</f>
        <v>370373</v>
      </c>
      <c r="E229" s="3">
        <f>[1]Pernoctaciones!E225</f>
        <v>932014</v>
      </c>
      <c r="F229" s="3">
        <f>[1]Pernoctaciones!F225</f>
        <v>239993</v>
      </c>
      <c r="G229" s="3">
        <f>[1]Pernoctaciones!G225</f>
        <v>39279</v>
      </c>
      <c r="H229" s="3">
        <f>[1]Pernoctaciones!H225</f>
        <v>74745</v>
      </c>
      <c r="I229" s="3">
        <f>[1]Pernoctaciones!I225</f>
        <v>37631</v>
      </c>
      <c r="J229" s="3">
        <f>[1]Pernoctaciones!J225</f>
        <v>32942</v>
      </c>
      <c r="K229" s="3">
        <f>[1]Pernoctaciones!K225</f>
        <v>36712</v>
      </c>
      <c r="L229" s="3">
        <f>[1]Pernoctaciones!L225</f>
        <v>39206</v>
      </c>
      <c r="M229" s="3">
        <f>[1]Pernoctaciones!M225</f>
        <v>52394</v>
      </c>
      <c r="N229" s="3">
        <f>[1]Pernoctaciones!N225</f>
        <v>8938</v>
      </c>
      <c r="O229" s="3">
        <f>[1]Pernoctaciones!O225</f>
        <v>39496</v>
      </c>
      <c r="P229" s="3">
        <f>[1]Pernoctaciones!P225</f>
        <v>26195</v>
      </c>
      <c r="Q229" s="3">
        <f>[1]Pernoctaciones!Q225</f>
        <v>23457</v>
      </c>
      <c r="R229" s="3">
        <f>[1]Pernoctaciones!R225</f>
        <v>74289</v>
      </c>
      <c r="S229" s="3">
        <f>[1]Pernoctaciones!S225</f>
        <v>21794</v>
      </c>
      <c r="T229" s="3">
        <f>[1]Pernoctaciones!T225</f>
        <v>6531</v>
      </c>
      <c r="U229" s="3">
        <f t="shared" si="10"/>
        <v>178412</v>
      </c>
      <c r="V229" s="36"/>
    </row>
    <row r="230" spans="1:22" x14ac:dyDescent="0.3">
      <c r="A230" s="2" t="str">
        <f>[1]Viajeros!A226</f>
        <v>2023</v>
      </c>
      <c r="B230" s="2" t="str">
        <f>[1]Viajeros!B226</f>
        <v>3</v>
      </c>
      <c r="C230" s="3">
        <f>[1]Pernoctaciones!C226</f>
        <v>1749998</v>
      </c>
      <c r="D230" s="3">
        <f>[1]Pernoctaciones!D226</f>
        <v>491803</v>
      </c>
      <c r="E230" s="3">
        <f>[1]Pernoctaciones!E226</f>
        <v>1258195</v>
      </c>
      <c r="F230" s="3">
        <f>[1]Pernoctaciones!F226</f>
        <v>345307</v>
      </c>
      <c r="G230" s="3">
        <f>[1]Pernoctaciones!G226</f>
        <v>42186</v>
      </c>
      <c r="H230" s="3">
        <f>[1]Pernoctaciones!H226</f>
        <v>123502</v>
      </c>
      <c r="I230" s="3">
        <f>[1]Pernoctaciones!I226</f>
        <v>43538</v>
      </c>
      <c r="J230" s="3">
        <f>[1]Pernoctaciones!J226</f>
        <v>42829</v>
      </c>
      <c r="K230" s="3">
        <f>[1]Pernoctaciones!K226</f>
        <v>56318</v>
      </c>
      <c r="L230" s="3">
        <f>[1]Pernoctaciones!L226</f>
        <v>55882</v>
      </c>
      <c r="M230" s="3">
        <f>[1]Pernoctaciones!M226</f>
        <v>68773</v>
      </c>
      <c r="N230" s="3">
        <f>[1]Pernoctaciones!N226</f>
        <v>9823</v>
      </c>
      <c r="O230" s="3">
        <f>[1]Pernoctaciones!O226</f>
        <v>48479</v>
      </c>
      <c r="P230" s="3">
        <f>[1]Pernoctaciones!P226</f>
        <v>49759</v>
      </c>
      <c r="Q230" s="3">
        <f>[1]Pernoctaciones!Q226</f>
        <v>29281</v>
      </c>
      <c r="R230" s="3">
        <f>[1]Pernoctaciones!R226</f>
        <v>96950</v>
      </c>
      <c r="S230" s="3">
        <f>[1]Pernoctaciones!S226</f>
        <v>24487</v>
      </c>
      <c r="T230" s="3">
        <f>[1]Pernoctaciones!T226</f>
        <v>7307</v>
      </c>
      <c r="U230" s="3">
        <f t="shared" si="10"/>
        <v>213774</v>
      </c>
      <c r="V230" s="36"/>
    </row>
    <row r="231" spans="1:22" x14ac:dyDescent="0.3">
      <c r="A231" s="2" t="str">
        <f>[1]Viajeros!A227</f>
        <v>2023</v>
      </c>
      <c r="B231" s="2" t="str">
        <f>[1]Viajeros!B227</f>
        <v>4</v>
      </c>
      <c r="C231" s="3">
        <f>[1]Pernoctaciones!C227</f>
        <v>2350377</v>
      </c>
      <c r="D231" s="3">
        <f>[1]Pernoctaciones!D227</f>
        <v>602568</v>
      </c>
      <c r="E231" s="3">
        <f>[1]Pernoctaciones!E227</f>
        <v>1747809</v>
      </c>
      <c r="F231" s="3">
        <f>[1]Pernoctaciones!F227</f>
        <v>557700</v>
      </c>
      <c r="G231" s="3">
        <f>[1]Pernoctaciones!G227</f>
        <v>136525</v>
      </c>
      <c r="H231" s="3">
        <f>[1]Pernoctaciones!H227</f>
        <v>150689</v>
      </c>
      <c r="I231" s="3">
        <f>[1]Pernoctaciones!I227</f>
        <v>43504</v>
      </c>
      <c r="J231" s="3">
        <f>[1]Pernoctaciones!J227</f>
        <v>41587</v>
      </c>
      <c r="K231" s="3">
        <f>[1]Pernoctaciones!K227</f>
        <v>38282</v>
      </c>
      <c r="L231" s="3">
        <f>[1]Pernoctaciones!L227</f>
        <v>45407</v>
      </c>
      <c r="M231" s="3">
        <f>[1]Pernoctaciones!M227</f>
        <v>110559</v>
      </c>
      <c r="N231" s="3">
        <f>[1]Pernoctaciones!N227</f>
        <v>11716</v>
      </c>
      <c r="O231" s="3">
        <f>[1]Pernoctaciones!O227</f>
        <v>64466</v>
      </c>
      <c r="P231" s="3">
        <f>[1]Pernoctaciones!P227</f>
        <v>49814</v>
      </c>
      <c r="Q231" s="3">
        <f>[1]Pernoctaciones!Q227</f>
        <v>49513</v>
      </c>
      <c r="R231" s="3">
        <f>[1]Pernoctaciones!R227</f>
        <v>130198</v>
      </c>
      <c r="S231" s="3">
        <f>[1]Pernoctaciones!S227</f>
        <v>28065</v>
      </c>
      <c r="T231" s="3">
        <f>[1]Pernoctaciones!T227</f>
        <v>18847</v>
      </c>
      <c r="U231" s="3">
        <f t="shared" si="10"/>
        <v>270937</v>
      </c>
      <c r="V231" s="36"/>
    </row>
    <row r="232" spans="1:22" x14ac:dyDescent="0.3">
      <c r="A232" s="2" t="str">
        <f>[1]Viajeros!A228</f>
        <v>2023</v>
      </c>
      <c r="B232" s="2" t="str">
        <f>[1]Viajeros!B228</f>
        <v>5</v>
      </c>
      <c r="C232" s="3">
        <f>[1]Pernoctaciones!C228</f>
        <v>2601834</v>
      </c>
      <c r="D232" s="3">
        <f>[1]Pernoctaciones!D228</f>
        <v>490816</v>
      </c>
      <c r="E232" s="3">
        <f>[1]Pernoctaciones!E228</f>
        <v>2111018</v>
      </c>
      <c r="F232" s="3">
        <f>[1]Pernoctaciones!F228</f>
        <v>759443</v>
      </c>
      <c r="G232" s="3">
        <f>[1]Pernoctaciones!G228</f>
        <v>163277</v>
      </c>
      <c r="H232" s="3">
        <f>[1]Pernoctaciones!H228</f>
        <v>158052</v>
      </c>
      <c r="I232" s="3">
        <f>[1]Pernoctaciones!I228</f>
        <v>42948</v>
      </c>
      <c r="J232" s="3">
        <f>[1]Pernoctaciones!J228</f>
        <v>30326</v>
      </c>
      <c r="K232" s="3">
        <f>[1]Pernoctaciones!K228</f>
        <v>30280</v>
      </c>
      <c r="L232" s="3">
        <f>[1]Pernoctaciones!L228</f>
        <v>41150</v>
      </c>
      <c r="M232" s="3">
        <f>[1]Pernoctaciones!M228</f>
        <v>166063</v>
      </c>
      <c r="N232" s="3">
        <f>[1]Pernoctaciones!N228</f>
        <v>14289</v>
      </c>
      <c r="O232" s="3">
        <f>[1]Pernoctaciones!O228</f>
        <v>87463</v>
      </c>
      <c r="P232" s="3">
        <f>[1]Pernoctaciones!P228</f>
        <v>53937</v>
      </c>
      <c r="Q232" s="3">
        <f>[1]Pernoctaciones!Q228</f>
        <v>50882</v>
      </c>
      <c r="R232" s="3">
        <f>[1]Pernoctaciones!R228</f>
        <v>180054</v>
      </c>
      <c r="S232" s="3">
        <f>[1]Pernoctaciones!S228</f>
        <v>44736</v>
      </c>
      <c r="T232" s="3">
        <f>[1]Pernoctaciones!T228</f>
        <v>14277</v>
      </c>
      <c r="U232" s="3">
        <f t="shared" ref="U232:U269" si="11">E232-SUM(F232:T232)</f>
        <v>273841</v>
      </c>
    </row>
    <row r="233" spans="1:22" x14ac:dyDescent="0.3">
      <c r="A233" s="2" t="str">
        <f>[1]Viajeros!A229</f>
        <v>2023</v>
      </c>
      <c r="B233" s="2" t="str">
        <f>[1]Viajeros!B229</f>
        <v>6</v>
      </c>
      <c r="C233" s="3">
        <f>[1]Pernoctaciones!C229</f>
        <v>2691149</v>
      </c>
      <c r="D233" s="3">
        <f>[1]Pernoctaciones!D229</f>
        <v>661464</v>
      </c>
      <c r="E233" s="3">
        <f>[1]Pernoctaciones!E229</f>
        <v>2029685</v>
      </c>
      <c r="F233" s="3">
        <f>[1]Pernoctaciones!F229</f>
        <v>737404</v>
      </c>
      <c r="G233" s="3">
        <f>[1]Pernoctaciones!G229</f>
        <v>125642</v>
      </c>
      <c r="H233" s="3">
        <f>[1]Pernoctaciones!H229</f>
        <v>136293</v>
      </c>
      <c r="I233" s="3">
        <f>[1]Pernoctaciones!I229</f>
        <v>35402</v>
      </c>
      <c r="J233" s="3">
        <f>[1]Pernoctaciones!J229</f>
        <v>25780</v>
      </c>
      <c r="K233" s="3">
        <f>[1]Pernoctaciones!K229</f>
        <v>26627</v>
      </c>
      <c r="L233" s="3">
        <f>[1]Pernoctaciones!L229</f>
        <v>36038</v>
      </c>
      <c r="M233" s="3">
        <f>[1]Pernoctaciones!M229</f>
        <v>197190</v>
      </c>
      <c r="N233" s="3">
        <f>[1]Pernoctaciones!N229</f>
        <v>11547</v>
      </c>
      <c r="O233" s="3">
        <f>[1]Pernoctaciones!O229</f>
        <v>63115</v>
      </c>
      <c r="P233" s="3">
        <f>[1]Pernoctaciones!P229</f>
        <v>61029</v>
      </c>
      <c r="Q233" s="3">
        <f>[1]Pernoctaciones!Q229</f>
        <v>50154</v>
      </c>
      <c r="R233" s="3">
        <f>[1]Pernoctaciones!R229</f>
        <v>166397</v>
      </c>
      <c r="S233" s="3">
        <f>[1]Pernoctaciones!S229</f>
        <v>56482</v>
      </c>
      <c r="T233" s="3">
        <f>[1]Pernoctaciones!T229</f>
        <v>24952</v>
      </c>
      <c r="U233" s="3">
        <f t="shared" si="11"/>
        <v>275633</v>
      </c>
    </row>
    <row r="234" spans="1:22" x14ac:dyDescent="0.3">
      <c r="A234" s="2" t="str">
        <f>[1]Viajeros!A230</f>
        <v>2023</v>
      </c>
      <c r="B234" s="2" t="str">
        <f>[1]Viajeros!B230</f>
        <v>7</v>
      </c>
      <c r="C234" s="3">
        <f>[1]Pernoctaciones!C230</f>
        <v>3340279</v>
      </c>
      <c r="D234" s="3">
        <f>[1]Pernoctaciones!D230</f>
        <v>1094727</v>
      </c>
      <c r="E234" s="3">
        <f>[1]Pernoctaciones!E230</f>
        <v>2245552</v>
      </c>
      <c r="F234" s="3">
        <f>[1]Pernoctaciones!F230</f>
        <v>697857</v>
      </c>
      <c r="G234" s="3">
        <f>[1]Pernoctaciones!G230</f>
        <v>177577</v>
      </c>
      <c r="H234" s="3">
        <f>[1]Pernoctaciones!H230</f>
        <v>126970</v>
      </c>
      <c r="I234" s="3">
        <f>[1]Pernoctaciones!I230</f>
        <v>62985</v>
      </c>
      <c r="J234" s="3">
        <f>[1]Pernoctaciones!J230</f>
        <v>26856</v>
      </c>
      <c r="K234" s="3">
        <f>[1]Pernoctaciones!K230</f>
        <v>35399</v>
      </c>
      <c r="L234" s="3">
        <f>[1]Pernoctaciones!L230</f>
        <v>46790</v>
      </c>
      <c r="M234" s="3">
        <f>[1]Pernoctaciones!M230</f>
        <v>204103</v>
      </c>
      <c r="N234" s="3">
        <f>[1]Pernoctaciones!N230</f>
        <v>15194</v>
      </c>
      <c r="O234" s="3">
        <f>[1]Pernoctaciones!O230</f>
        <v>87503</v>
      </c>
      <c r="P234" s="3">
        <f>[1]Pernoctaciones!P230</f>
        <v>60724</v>
      </c>
      <c r="Q234" s="3">
        <f>[1]Pernoctaciones!Q230</f>
        <v>59241</v>
      </c>
      <c r="R234" s="3">
        <f>[1]Pernoctaciones!R230</f>
        <v>146127</v>
      </c>
      <c r="S234" s="3">
        <f>[1]Pernoctaciones!S230</f>
        <v>54860</v>
      </c>
      <c r="T234" s="3">
        <f>[1]Pernoctaciones!T230</f>
        <v>38905</v>
      </c>
      <c r="U234" s="3">
        <f t="shared" si="11"/>
        <v>404461</v>
      </c>
    </row>
    <row r="235" spans="1:22" x14ac:dyDescent="0.3">
      <c r="A235" s="2" t="str">
        <f>[1]Viajeros!A231</f>
        <v>2023</v>
      </c>
      <c r="B235" s="2" t="str">
        <f>[1]Viajeros!B231</f>
        <v>8</v>
      </c>
      <c r="C235" s="3">
        <f>[1]Pernoctaciones!C231</f>
        <v>3613178</v>
      </c>
      <c r="D235" s="3">
        <f>[1]Pernoctaciones!D231</f>
        <v>1256946</v>
      </c>
      <c r="E235" s="3">
        <f>[1]Pernoctaciones!E231</f>
        <v>2356232</v>
      </c>
      <c r="F235" s="3">
        <f>[1]Pernoctaciones!F231</f>
        <v>719442</v>
      </c>
      <c r="G235" s="3">
        <f>[1]Pernoctaciones!G231</f>
        <v>261537</v>
      </c>
      <c r="H235" s="3">
        <f>[1]Pernoctaciones!H231</f>
        <v>128291</v>
      </c>
      <c r="I235" s="3">
        <f>[1]Pernoctaciones!I231</f>
        <v>47416</v>
      </c>
      <c r="J235" s="3">
        <f>[1]Pernoctaciones!J231</f>
        <v>16864</v>
      </c>
      <c r="K235" s="3">
        <f>[1]Pernoctaciones!K231</f>
        <v>19036</v>
      </c>
      <c r="L235" s="3">
        <f>[1]Pernoctaciones!L231</f>
        <v>36889</v>
      </c>
      <c r="M235" s="3">
        <f>[1]Pernoctaciones!M231</f>
        <v>168022</v>
      </c>
      <c r="N235" s="3">
        <f>[1]Pernoctaciones!N231</f>
        <v>13145</v>
      </c>
      <c r="O235" s="3">
        <f>[1]Pernoctaciones!O231</f>
        <v>71956</v>
      </c>
      <c r="P235" s="3">
        <f>[1]Pernoctaciones!P231</f>
        <v>47116</v>
      </c>
      <c r="Q235" s="3">
        <f>[1]Pernoctaciones!Q231</f>
        <v>104233</v>
      </c>
      <c r="R235" s="3">
        <f>[1]Pernoctaciones!R231</f>
        <v>196956</v>
      </c>
      <c r="S235" s="3">
        <f>[1]Pernoctaciones!S231</f>
        <v>52538</v>
      </c>
      <c r="T235" s="3">
        <f>[1]Pernoctaciones!T231</f>
        <v>71860</v>
      </c>
      <c r="U235" s="3">
        <f t="shared" si="11"/>
        <v>400931</v>
      </c>
    </row>
    <row r="236" spans="1:22" x14ac:dyDescent="0.3">
      <c r="A236" s="2" t="str">
        <f>[1]Viajeros!A232</f>
        <v>2023</v>
      </c>
      <c r="B236" s="2" t="str">
        <f>[1]Viajeros!B232</f>
        <v>9</v>
      </c>
      <c r="C236" s="3">
        <f>[1]Pernoctaciones!C232</f>
        <v>2884015</v>
      </c>
      <c r="D236" s="3">
        <f>[1]Pernoctaciones!D232</f>
        <v>650102</v>
      </c>
      <c r="E236" s="3">
        <f>[1]Pernoctaciones!E232</f>
        <v>2233913</v>
      </c>
      <c r="F236" s="3">
        <f>[1]Pernoctaciones!F232</f>
        <v>778553</v>
      </c>
      <c r="G236" s="3">
        <f>[1]Pernoctaciones!G232</f>
        <v>146401</v>
      </c>
      <c r="H236" s="3">
        <f>[1]Pernoctaciones!H232</f>
        <v>165641</v>
      </c>
      <c r="I236" s="3">
        <f>[1]Pernoctaciones!I232</f>
        <v>42563</v>
      </c>
      <c r="J236" s="3">
        <f>[1]Pernoctaciones!J232</f>
        <v>40215</v>
      </c>
      <c r="K236" s="3">
        <f>[1]Pernoctaciones!K232</f>
        <v>31178</v>
      </c>
      <c r="L236" s="3">
        <f>[1]Pernoctaciones!L232</f>
        <v>47265</v>
      </c>
      <c r="M236" s="3">
        <f>[1]Pernoctaciones!M232</f>
        <v>198093</v>
      </c>
      <c r="N236" s="3">
        <f>[1]Pernoctaciones!N232</f>
        <v>13535</v>
      </c>
      <c r="O236" s="3">
        <f>[1]Pernoctaciones!O232</f>
        <v>76139</v>
      </c>
      <c r="P236" s="3">
        <f>[1]Pernoctaciones!P232</f>
        <v>64552</v>
      </c>
      <c r="Q236" s="3">
        <f>[1]Pernoctaciones!Q232</f>
        <v>54542</v>
      </c>
      <c r="R236" s="3">
        <f>[1]Pernoctaciones!R232</f>
        <v>190104</v>
      </c>
      <c r="S236" s="3">
        <f>[1]Pernoctaciones!S232</f>
        <v>62865</v>
      </c>
      <c r="T236" s="3">
        <f>[1]Pernoctaciones!T232</f>
        <v>31986</v>
      </c>
      <c r="U236" s="3">
        <f t="shared" si="11"/>
        <v>290281</v>
      </c>
    </row>
    <row r="237" spans="1:22" x14ac:dyDescent="0.3">
      <c r="A237" s="2" t="str">
        <f>[1]Viajeros!A233</f>
        <v>2023</v>
      </c>
      <c r="B237" s="2" t="str">
        <f>[1]Viajeros!B233</f>
        <v>10</v>
      </c>
      <c r="C237" s="3">
        <f>[1]Pernoctaciones!C233</f>
        <v>2695959</v>
      </c>
      <c r="D237" s="3">
        <f>[1]Pernoctaciones!D233</f>
        <v>487702</v>
      </c>
      <c r="E237" s="3">
        <f>[1]Pernoctaciones!E233</f>
        <v>2208257</v>
      </c>
      <c r="F237" s="3">
        <f>[1]Pernoctaciones!F233</f>
        <v>351298</v>
      </c>
      <c r="G237" s="3">
        <f>[1]Pernoctaciones!G233</f>
        <v>46108</v>
      </c>
      <c r="H237" s="3">
        <f>[1]Pernoctaciones!H233</f>
        <v>114950</v>
      </c>
      <c r="I237" s="3">
        <f>[1]Pernoctaciones!I233</f>
        <v>34876</v>
      </c>
      <c r="J237" s="3">
        <f>[1]Pernoctaciones!J233</f>
        <v>96922</v>
      </c>
      <c r="K237" s="3">
        <f>[1]Pernoctaciones!K233</f>
        <v>51208</v>
      </c>
      <c r="L237" s="3">
        <f>[1]Pernoctaciones!L233</f>
        <v>56895</v>
      </c>
      <c r="M237" s="3">
        <f>[1]Pernoctaciones!M233</f>
        <v>98774</v>
      </c>
      <c r="N237" s="3">
        <f>[1]Pernoctaciones!N233</f>
        <v>12529</v>
      </c>
      <c r="O237" s="3">
        <f>[1]Pernoctaciones!O233</f>
        <v>52376</v>
      </c>
      <c r="P237" s="3">
        <f>[1]Pernoctaciones!P233</f>
        <v>39186</v>
      </c>
      <c r="Q237" s="3">
        <f>[1]Pernoctaciones!Q233</f>
        <v>36471</v>
      </c>
      <c r="R237" s="3">
        <f>[1]Pernoctaciones!R233</f>
        <v>114741</v>
      </c>
      <c r="S237" s="3">
        <f>[1]Pernoctaciones!S233</f>
        <v>32883</v>
      </c>
      <c r="T237" s="3">
        <f>[1]Pernoctaciones!T233</f>
        <v>7906</v>
      </c>
      <c r="U237" s="3">
        <f t="shared" si="11"/>
        <v>1061134</v>
      </c>
    </row>
    <row r="238" spans="1:22" x14ac:dyDescent="0.3">
      <c r="A238" s="2" t="str">
        <f>[1]Viajeros!A234</f>
        <v>2023</v>
      </c>
      <c r="B238" s="2" t="str">
        <f>[1]Viajeros!B234</f>
        <v>11</v>
      </c>
      <c r="C238" s="3">
        <f>[1]Pernoctaciones!C234</f>
        <v>1562561</v>
      </c>
      <c r="D238" s="3">
        <f>[1]Pernoctaciones!D234</f>
        <v>361192</v>
      </c>
      <c r="E238" s="3">
        <f>[1]Pernoctaciones!E234</f>
        <v>1201369</v>
      </c>
      <c r="F238" s="3">
        <f>[1]Pernoctaciones!F234</f>
        <v>303187</v>
      </c>
      <c r="G238" s="3">
        <f>[1]Pernoctaciones!G234</f>
        <v>39625</v>
      </c>
      <c r="H238" s="3">
        <f>[1]Pernoctaciones!H234</f>
        <v>106165</v>
      </c>
      <c r="I238" s="3">
        <f>[1]Pernoctaciones!I234</f>
        <v>29165</v>
      </c>
      <c r="J238" s="3">
        <f>[1]Pernoctaciones!J234</f>
        <v>103584</v>
      </c>
      <c r="K238" s="3">
        <f>[1]Pernoctaciones!K234</f>
        <v>41460</v>
      </c>
      <c r="L238" s="3">
        <f>[1]Pernoctaciones!L234</f>
        <v>56673</v>
      </c>
      <c r="M238" s="3">
        <f>[1]Pernoctaciones!M234</f>
        <v>74634</v>
      </c>
      <c r="N238" s="3">
        <f>[1]Pernoctaciones!N234</f>
        <v>11369</v>
      </c>
      <c r="O238" s="3">
        <f>[1]Pernoctaciones!O234</f>
        <v>53085</v>
      </c>
      <c r="P238" s="3">
        <f>[1]Pernoctaciones!P234</f>
        <v>37569</v>
      </c>
      <c r="Q238" s="3">
        <f>[1]Pernoctaciones!Q234</f>
        <v>31250</v>
      </c>
      <c r="R238" s="3">
        <f>[1]Pernoctaciones!R234</f>
        <v>89472</v>
      </c>
      <c r="S238" s="3">
        <f>[1]Pernoctaciones!S234</f>
        <v>41641</v>
      </c>
      <c r="T238" s="3">
        <f>[1]Pernoctaciones!T234</f>
        <v>7070</v>
      </c>
      <c r="U238" s="3">
        <f t="shared" si="11"/>
        <v>175420</v>
      </c>
    </row>
    <row r="239" spans="1:22" x14ac:dyDescent="0.3">
      <c r="A239" s="2">
        <f>[1]Viajeros!A235</f>
        <v>0</v>
      </c>
      <c r="B239" s="2">
        <f>[1]Viajeros!B235</f>
        <v>0</v>
      </c>
      <c r="C239" s="3">
        <f>[1]Pernoctaciones!C235</f>
        <v>0</v>
      </c>
      <c r="D239" s="3">
        <f>[1]Pernoctaciones!D235</f>
        <v>0</v>
      </c>
      <c r="E239" s="3">
        <f>[1]Pernoctaciones!E235</f>
        <v>0</v>
      </c>
      <c r="F239" s="3">
        <f>[1]Pernoctaciones!F235</f>
        <v>0</v>
      </c>
      <c r="G239" s="3">
        <f>[1]Pernoctaciones!G235</f>
        <v>0</v>
      </c>
      <c r="H239" s="3">
        <f>[1]Pernoctaciones!H235</f>
        <v>0</v>
      </c>
      <c r="I239" s="3">
        <f>[1]Pernoctaciones!I235</f>
        <v>0</v>
      </c>
      <c r="J239" s="3">
        <f>[1]Pernoctaciones!J235</f>
        <v>0</v>
      </c>
      <c r="K239" s="3">
        <f>[1]Pernoctaciones!K235</f>
        <v>0</v>
      </c>
      <c r="L239" s="3">
        <f>[1]Pernoctaciones!L235</f>
        <v>0</v>
      </c>
      <c r="M239" s="3">
        <f>[1]Pernoctaciones!M235</f>
        <v>0</v>
      </c>
      <c r="N239" s="3">
        <f>[1]Pernoctaciones!N235</f>
        <v>0</v>
      </c>
      <c r="O239" s="3">
        <f>[1]Pernoctaciones!O235</f>
        <v>0</v>
      </c>
      <c r="P239" s="3">
        <f>[1]Pernoctaciones!P235</f>
        <v>0</v>
      </c>
      <c r="Q239" s="3">
        <f>[1]Pernoctaciones!Q235</f>
        <v>0</v>
      </c>
      <c r="R239" s="3">
        <f>[1]Pernoctaciones!R235</f>
        <v>0</v>
      </c>
      <c r="S239" s="3">
        <f>[1]Pernoctaciones!S235</f>
        <v>0</v>
      </c>
      <c r="T239" s="3">
        <f>[1]Pernoctaciones!T235</f>
        <v>0</v>
      </c>
      <c r="U239" s="3">
        <f t="shared" si="11"/>
        <v>0</v>
      </c>
    </row>
    <row r="240" spans="1:22" x14ac:dyDescent="0.3">
      <c r="A240" s="2">
        <f>[1]Viajeros!A236</f>
        <v>0</v>
      </c>
      <c r="B240" s="2">
        <f>[1]Viajeros!B236</f>
        <v>0</v>
      </c>
      <c r="C240" s="3">
        <f>[1]Pernoctaciones!C236</f>
        <v>0</v>
      </c>
      <c r="D240" s="3">
        <f>[1]Pernoctaciones!D236</f>
        <v>0</v>
      </c>
      <c r="E240" s="3">
        <f>[1]Pernoctaciones!E236</f>
        <v>0</v>
      </c>
      <c r="F240" s="3">
        <f>[1]Pernoctaciones!F236</f>
        <v>0</v>
      </c>
      <c r="G240" s="3">
        <f>[1]Pernoctaciones!G236</f>
        <v>0</v>
      </c>
      <c r="H240" s="3">
        <f>[1]Pernoctaciones!H236</f>
        <v>0</v>
      </c>
      <c r="I240" s="3">
        <f>[1]Pernoctaciones!I236</f>
        <v>0</v>
      </c>
      <c r="J240" s="3">
        <f>[1]Pernoctaciones!J236</f>
        <v>0</v>
      </c>
      <c r="K240" s="3">
        <f>[1]Pernoctaciones!K236</f>
        <v>0</v>
      </c>
      <c r="L240" s="3">
        <f>[1]Pernoctaciones!L236</f>
        <v>0</v>
      </c>
      <c r="M240" s="3">
        <f>[1]Pernoctaciones!M236</f>
        <v>0</v>
      </c>
      <c r="N240" s="3">
        <f>[1]Pernoctaciones!N236</f>
        <v>0</v>
      </c>
      <c r="O240" s="3">
        <f>[1]Pernoctaciones!O236</f>
        <v>0</v>
      </c>
      <c r="P240" s="3">
        <f>[1]Pernoctaciones!P236</f>
        <v>0</v>
      </c>
      <c r="Q240" s="3">
        <f>[1]Pernoctaciones!Q236</f>
        <v>0</v>
      </c>
      <c r="R240" s="3">
        <f>[1]Pernoctaciones!R236</f>
        <v>0</v>
      </c>
      <c r="S240" s="3">
        <f>[1]Pernoctaciones!S236</f>
        <v>0</v>
      </c>
      <c r="T240" s="3">
        <f>[1]Pernoctaciones!T236</f>
        <v>0</v>
      </c>
      <c r="U240" s="3">
        <f t="shared" si="11"/>
        <v>0</v>
      </c>
    </row>
    <row r="241" spans="1:21" x14ac:dyDescent="0.3">
      <c r="A241" s="2">
        <f>[1]Viajeros!A237</f>
        <v>0</v>
      </c>
      <c r="B241" s="2">
        <f>[1]Viajeros!B237</f>
        <v>0</v>
      </c>
      <c r="C241" s="3">
        <f>[1]Pernoctaciones!C237</f>
        <v>0</v>
      </c>
      <c r="D241" s="3">
        <f>[1]Pernoctaciones!D237</f>
        <v>0</v>
      </c>
      <c r="E241" s="3">
        <f>[1]Pernoctaciones!E237</f>
        <v>0</v>
      </c>
      <c r="F241" s="3">
        <f>[1]Pernoctaciones!F237</f>
        <v>0</v>
      </c>
      <c r="G241" s="3">
        <f>[1]Pernoctaciones!G237</f>
        <v>0</v>
      </c>
      <c r="H241" s="3">
        <f>[1]Pernoctaciones!H237</f>
        <v>0</v>
      </c>
      <c r="I241" s="3">
        <f>[1]Pernoctaciones!I237</f>
        <v>0</v>
      </c>
      <c r="J241" s="3">
        <f>[1]Pernoctaciones!J237</f>
        <v>0</v>
      </c>
      <c r="K241" s="3">
        <f>[1]Pernoctaciones!K237</f>
        <v>0</v>
      </c>
      <c r="L241" s="3">
        <f>[1]Pernoctaciones!L237</f>
        <v>0</v>
      </c>
      <c r="M241" s="3">
        <f>[1]Pernoctaciones!M237</f>
        <v>0</v>
      </c>
      <c r="N241" s="3">
        <f>[1]Pernoctaciones!N237</f>
        <v>0</v>
      </c>
      <c r="O241" s="3">
        <f>[1]Pernoctaciones!O237</f>
        <v>0</v>
      </c>
      <c r="P241" s="3">
        <f>[1]Pernoctaciones!P237</f>
        <v>0</v>
      </c>
      <c r="Q241" s="3">
        <f>[1]Pernoctaciones!Q237</f>
        <v>0</v>
      </c>
      <c r="R241" s="3">
        <f>[1]Pernoctaciones!R237</f>
        <v>0</v>
      </c>
      <c r="S241" s="3">
        <f>[1]Pernoctaciones!S237</f>
        <v>0</v>
      </c>
      <c r="T241" s="3">
        <f>[1]Pernoctaciones!T237</f>
        <v>0</v>
      </c>
      <c r="U241" s="3">
        <f t="shared" si="11"/>
        <v>0</v>
      </c>
    </row>
    <row r="242" spans="1:21" x14ac:dyDescent="0.3">
      <c r="A242" s="2">
        <f>[1]Viajeros!A238</f>
        <v>0</v>
      </c>
      <c r="B242" s="2">
        <f>[1]Viajeros!B238</f>
        <v>0</v>
      </c>
      <c r="C242" s="3">
        <f>[1]Pernoctaciones!C238</f>
        <v>0</v>
      </c>
      <c r="D242" s="3">
        <f>[1]Pernoctaciones!D238</f>
        <v>0</v>
      </c>
      <c r="E242" s="3">
        <f>[1]Pernoctaciones!E238</f>
        <v>0</v>
      </c>
      <c r="F242" s="3">
        <f>[1]Pernoctaciones!F238</f>
        <v>0</v>
      </c>
      <c r="G242" s="3">
        <f>[1]Pernoctaciones!G238</f>
        <v>0</v>
      </c>
      <c r="H242" s="3">
        <f>[1]Pernoctaciones!H238</f>
        <v>0</v>
      </c>
      <c r="I242" s="3">
        <f>[1]Pernoctaciones!I238</f>
        <v>0</v>
      </c>
      <c r="J242" s="3">
        <f>[1]Pernoctaciones!J238</f>
        <v>0</v>
      </c>
      <c r="K242" s="3">
        <f>[1]Pernoctaciones!K238</f>
        <v>0</v>
      </c>
      <c r="L242" s="3">
        <f>[1]Pernoctaciones!L238</f>
        <v>0</v>
      </c>
      <c r="M242" s="3">
        <f>[1]Pernoctaciones!M238</f>
        <v>0</v>
      </c>
      <c r="N242" s="3">
        <f>[1]Pernoctaciones!N238</f>
        <v>0</v>
      </c>
      <c r="O242" s="3">
        <f>[1]Pernoctaciones!O238</f>
        <v>0</v>
      </c>
      <c r="P242" s="3">
        <f>[1]Pernoctaciones!P238</f>
        <v>0</v>
      </c>
      <c r="Q242" s="3">
        <f>[1]Pernoctaciones!Q238</f>
        <v>0</v>
      </c>
      <c r="R242" s="3">
        <f>[1]Pernoctaciones!R238</f>
        <v>0</v>
      </c>
      <c r="S242" s="3">
        <f>[1]Pernoctaciones!S238</f>
        <v>0</v>
      </c>
      <c r="T242" s="3">
        <f>[1]Pernoctaciones!T238</f>
        <v>0</v>
      </c>
      <c r="U242" s="3">
        <f t="shared" si="11"/>
        <v>0</v>
      </c>
    </row>
    <row r="243" spans="1:21" x14ac:dyDescent="0.3">
      <c r="A243" s="2">
        <f>[1]Viajeros!A239</f>
        <v>0</v>
      </c>
      <c r="B243" s="2">
        <f>[1]Viajeros!B239</f>
        <v>0</v>
      </c>
      <c r="C243" s="3">
        <f>[1]Pernoctaciones!C239</f>
        <v>0</v>
      </c>
      <c r="D243" s="3">
        <f>[1]Pernoctaciones!D239</f>
        <v>0</v>
      </c>
      <c r="E243" s="3">
        <f>[1]Pernoctaciones!E239</f>
        <v>0</v>
      </c>
      <c r="F243" s="3">
        <f>[1]Pernoctaciones!F239</f>
        <v>0</v>
      </c>
      <c r="G243" s="3">
        <f>[1]Pernoctaciones!G239</f>
        <v>0</v>
      </c>
      <c r="H243" s="3">
        <f>[1]Pernoctaciones!H239</f>
        <v>0</v>
      </c>
      <c r="I243" s="3">
        <f>[1]Pernoctaciones!I239</f>
        <v>0</v>
      </c>
      <c r="J243" s="3">
        <f>[1]Pernoctaciones!J239</f>
        <v>0</v>
      </c>
      <c r="K243" s="3">
        <f>[1]Pernoctaciones!K239</f>
        <v>0</v>
      </c>
      <c r="L243" s="3">
        <f>[1]Pernoctaciones!L239</f>
        <v>0</v>
      </c>
      <c r="M243" s="3">
        <f>[1]Pernoctaciones!M239</f>
        <v>0</v>
      </c>
      <c r="N243" s="3">
        <f>[1]Pernoctaciones!N239</f>
        <v>0</v>
      </c>
      <c r="O243" s="3">
        <f>[1]Pernoctaciones!O239</f>
        <v>0</v>
      </c>
      <c r="P243" s="3">
        <f>[1]Pernoctaciones!P239</f>
        <v>0</v>
      </c>
      <c r="Q243" s="3">
        <f>[1]Pernoctaciones!Q239</f>
        <v>0</v>
      </c>
      <c r="R243" s="3">
        <f>[1]Pernoctaciones!R239</f>
        <v>0</v>
      </c>
      <c r="S243" s="3">
        <f>[1]Pernoctaciones!S239</f>
        <v>0</v>
      </c>
      <c r="T243" s="3">
        <f>[1]Pernoctaciones!T239</f>
        <v>0</v>
      </c>
      <c r="U243" s="3">
        <f t="shared" si="11"/>
        <v>0</v>
      </c>
    </row>
    <row r="244" spans="1:21" x14ac:dyDescent="0.3">
      <c r="A244" s="2">
        <f>[1]Viajeros!A240</f>
        <v>0</v>
      </c>
      <c r="B244" s="2">
        <f>[1]Viajeros!B240</f>
        <v>0</v>
      </c>
      <c r="C244" s="3">
        <f>[1]Pernoctaciones!C240</f>
        <v>0</v>
      </c>
      <c r="D244" s="3">
        <f>[1]Pernoctaciones!D240</f>
        <v>0</v>
      </c>
      <c r="E244" s="3">
        <f>[1]Pernoctaciones!E240</f>
        <v>0</v>
      </c>
      <c r="F244" s="3">
        <f>[1]Pernoctaciones!F240</f>
        <v>0</v>
      </c>
      <c r="G244" s="3">
        <f>[1]Pernoctaciones!G240</f>
        <v>0</v>
      </c>
      <c r="H244" s="3">
        <f>[1]Pernoctaciones!H240</f>
        <v>0</v>
      </c>
      <c r="I244" s="3">
        <f>[1]Pernoctaciones!I240</f>
        <v>0</v>
      </c>
      <c r="J244" s="3">
        <f>[1]Pernoctaciones!J240</f>
        <v>0</v>
      </c>
      <c r="K244" s="3">
        <f>[1]Pernoctaciones!K240</f>
        <v>0</v>
      </c>
      <c r="L244" s="3">
        <f>[1]Pernoctaciones!L240</f>
        <v>0</v>
      </c>
      <c r="M244" s="3">
        <f>[1]Pernoctaciones!M240</f>
        <v>0</v>
      </c>
      <c r="N244" s="3">
        <f>[1]Pernoctaciones!N240</f>
        <v>0</v>
      </c>
      <c r="O244" s="3">
        <f>[1]Pernoctaciones!O240</f>
        <v>0</v>
      </c>
      <c r="P244" s="3">
        <f>[1]Pernoctaciones!P240</f>
        <v>0</v>
      </c>
      <c r="Q244" s="3">
        <f>[1]Pernoctaciones!Q240</f>
        <v>0</v>
      </c>
      <c r="R244" s="3">
        <f>[1]Pernoctaciones!R240</f>
        <v>0</v>
      </c>
      <c r="S244" s="3">
        <f>[1]Pernoctaciones!S240</f>
        <v>0</v>
      </c>
      <c r="T244" s="3">
        <f>[1]Pernoctaciones!T240</f>
        <v>0</v>
      </c>
      <c r="U244" s="3">
        <f t="shared" si="11"/>
        <v>0</v>
      </c>
    </row>
    <row r="245" spans="1:21" x14ac:dyDescent="0.3">
      <c r="A245" s="2">
        <f>[1]Viajeros!A241</f>
        <v>0</v>
      </c>
      <c r="B245" s="2">
        <f>[1]Viajeros!B241</f>
        <v>0</v>
      </c>
      <c r="C245" s="3">
        <f>[1]Pernoctaciones!C241</f>
        <v>0</v>
      </c>
      <c r="D245" s="3">
        <f>[1]Pernoctaciones!D241</f>
        <v>0</v>
      </c>
      <c r="E245" s="3">
        <f>[1]Pernoctaciones!E241</f>
        <v>0</v>
      </c>
      <c r="F245" s="3">
        <f>[1]Pernoctaciones!F241</f>
        <v>0</v>
      </c>
      <c r="G245" s="3">
        <f>[1]Pernoctaciones!G241</f>
        <v>0</v>
      </c>
      <c r="H245" s="3">
        <f>[1]Pernoctaciones!H241</f>
        <v>0</v>
      </c>
      <c r="I245" s="3">
        <f>[1]Pernoctaciones!I241</f>
        <v>0</v>
      </c>
      <c r="J245" s="3">
        <f>[1]Pernoctaciones!J241</f>
        <v>0</v>
      </c>
      <c r="K245" s="3">
        <f>[1]Pernoctaciones!K241</f>
        <v>0</v>
      </c>
      <c r="L245" s="3">
        <f>[1]Pernoctaciones!L241</f>
        <v>0</v>
      </c>
      <c r="M245" s="3">
        <f>[1]Pernoctaciones!M241</f>
        <v>0</v>
      </c>
      <c r="N245" s="3">
        <f>[1]Pernoctaciones!N241</f>
        <v>0</v>
      </c>
      <c r="O245" s="3">
        <f>[1]Pernoctaciones!O241</f>
        <v>0</v>
      </c>
      <c r="P245" s="3">
        <f>[1]Pernoctaciones!P241</f>
        <v>0</v>
      </c>
      <c r="Q245" s="3">
        <f>[1]Pernoctaciones!Q241</f>
        <v>0</v>
      </c>
      <c r="R245" s="3">
        <f>[1]Pernoctaciones!R241</f>
        <v>0</v>
      </c>
      <c r="S245" s="3">
        <f>[1]Pernoctaciones!S241</f>
        <v>0</v>
      </c>
      <c r="T245" s="3">
        <f>[1]Pernoctaciones!T241</f>
        <v>0</v>
      </c>
      <c r="U245" s="3">
        <f t="shared" si="11"/>
        <v>0</v>
      </c>
    </row>
    <row r="246" spans="1:21" x14ac:dyDescent="0.3">
      <c r="A246" s="2">
        <f>[1]Viajeros!A242</f>
        <v>0</v>
      </c>
      <c r="B246" s="2">
        <f>[1]Viajeros!B242</f>
        <v>0</v>
      </c>
      <c r="C246" s="3">
        <f>[1]Pernoctaciones!C242</f>
        <v>0</v>
      </c>
      <c r="D246" s="3">
        <f>[1]Pernoctaciones!D242</f>
        <v>0</v>
      </c>
      <c r="E246" s="3">
        <f>[1]Pernoctaciones!E242</f>
        <v>0</v>
      </c>
      <c r="F246" s="3">
        <f>[1]Pernoctaciones!F242</f>
        <v>0</v>
      </c>
      <c r="G246" s="3">
        <f>[1]Pernoctaciones!G242</f>
        <v>0</v>
      </c>
      <c r="H246" s="3">
        <f>[1]Pernoctaciones!H242</f>
        <v>0</v>
      </c>
      <c r="I246" s="3">
        <f>[1]Pernoctaciones!I242</f>
        <v>0</v>
      </c>
      <c r="J246" s="3">
        <f>[1]Pernoctaciones!J242</f>
        <v>0</v>
      </c>
      <c r="K246" s="3">
        <f>[1]Pernoctaciones!K242</f>
        <v>0</v>
      </c>
      <c r="L246" s="3">
        <f>[1]Pernoctaciones!L242</f>
        <v>0</v>
      </c>
      <c r="M246" s="3">
        <f>[1]Pernoctaciones!M242</f>
        <v>0</v>
      </c>
      <c r="N246" s="3">
        <f>[1]Pernoctaciones!N242</f>
        <v>0</v>
      </c>
      <c r="O246" s="3">
        <f>[1]Pernoctaciones!O242</f>
        <v>0</v>
      </c>
      <c r="P246" s="3">
        <f>[1]Pernoctaciones!P242</f>
        <v>0</v>
      </c>
      <c r="Q246" s="3">
        <f>[1]Pernoctaciones!Q242</f>
        <v>0</v>
      </c>
      <c r="R246" s="3">
        <f>[1]Pernoctaciones!R242</f>
        <v>0</v>
      </c>
      <c r="S246" s="3">
        <f>[1]Pernoctaciones!S242</f>
        <v>0</v>
      </c>
      <c r="T246" s="3">
        <f>[1]Pernoctaciones!T242</f>
        <v>0</v>
      </c>
      <c r="U246" s="3">
        <f t="shared" si="11"/>
        <v>0</v>
      </c>
    </row>
    <row r="247" spans="1:21" x14ac:dyDescent="0.3">
      <c r="A247" s="2">
        <f>[1]Viajeros!A243</f>
        <v>0</v>
      </c>
      <c r="B247" s="2">
        <f>[1]Viajeros!B243</f>
        <v>0</v>
      </c>
      <c r="C247" s="3">
        <f>[1]Pernoctaciones!C243</f>
        <v>0</v>
      </c>
      <c r="D247" s="3">
        <f>[1]Pernoctaciones!D243</f>
        <v>0</v>
      </c>
      <c r="E247" s="3">
        <f>[1]Pernoctaciones!E243</f>
        <v>0</v>
      </c>
      <c r="F247" s="3">
        <f>[1]Pernoctaciones!F243</f>
        <v>0</v>
      </c>
      <c r="G247" s="3">
        <f>[1]Pernoctaciones!G243</f>
        <v>0</v>
      </c>
      <c r="H247" s="3">
        <f>[1]Pernoctaciones!H243</f>
        <v>0</v>
      </c>
      <c r="I247" s="3">
        <f>[1]Pernoctaciones!I243</f>
        <v>0</v>
      </c>
      <c r="J247" s="3">
        <f>[1]Pernoctaciones!J243</f>
        <v>0</v>
      </c>
      <c r="K247" s="3">
        <f>[1]Pernoctaciones!K243</f>
        <v>0</v>
      </c>
      <c r="L247" s="3">
        <f>[1]Pernoctaciones!L243</f>
        <v>0</v>
      </c>
      <c r="M247" s="3">
        <f>[1]Pernoctaciones!M243</f>
        <v>0</v>
      </c>
      <c r="N247" s="3">
        <f>[1]Pernoctaciones!N243</f>
        <v>0</v>
      </c>
      <c r="O247" s="3">
        <f>[1]Pernoctaciones!O243</f>
        <v>0</v>
      </c>
      <c r="P247" s="3">
        <f>[1]Pernoctaciones!P243</f>
        <v>0</v>
      </c>
      <c r="Q247" s="3">
        <f>[1]Pernoctaciones!Q243</f>
        <v>0</v>
      </c>
      <c r="R247" s="3">
        <f>[1]Pernoctaciones!R243</f>
        <v>0</v>
      </c>
      <c r="S247" s="3">
        <f>[1]Pernoctaciones!S243</f>
        <v>0</v>
      </c>
      <c r="T247" s="3">
        <f>[1]Pernoctaciones!T243</f>
        <v>0</v>
      </c>
      <c r="U247" s="3">
        <f t="shared" si="11"/>
        <v>0</v>
      </c>
    </row>
    <row r="248" spans="1:21" x14ac:dyDescent="0.3">
      <c r="A248" s="2">
        <f>[1]Viajeros!A244</f>
        <v>0</v>
      </c>
      <c r="B248" s="2">
        <f>[1]Viajeros!B244</f>
        <v>0</v>
      </c>
      <c r="C248" s="3">
        <f>[1]Pernoctaciones!C244</f>
        <v>0</v>
      </c>
      <c r="D248" s="3">
        <f>[1]Pernoctaciones!D244</f>
        <v>0</v>
      </c>
      <c r="E248" s="3">
        <f>[1]Pernoctaciones!E244</f>
        <v>0</v>
      </c>
      <c r="F248" s="3">
        <f>[1]Pernoctaciones!F244</f>
        <v>0</v>
      </c>
      <c r="G248" s="3">
        <f>[1]Pernoctaciones!G244</f>
        <v>0</v>
      </c>
      <c r="H248" s="3">
        <f>[1]Pernoctaciones!H244</f>
        <v>0</v>
      </c>
      <c r="I248" s="3">
        <f>[1]Pernoctaciones!I244</f>
        <v>0</v>
      </c>
      <c r="J248" s="3">
        <f>[1]Pernoctaciones!J244</f>
        <v>0</v>
      </c>
      <c r="K248" s="3">
        <f>[1]Pernoctaciones!K244</f>
        <v>0</v>
      </c>
      <c r="L248" s="3">
        <f>[1]Pernoctaciones!L244</f>
        <v>0</v>
      </c>
      <c r="M248" s="3">
        <f>[1]Pernoctaciones!M244</f>
        <v>0</v>
      </c>
      <c r="N248" s="3">
        <f>[1]Pernoctaciones!N244</f>
        <v>0</v>
      </c>
      <c r="O248" s="3">
        <f>[1]Pernoctaciones!O244</f>
        <v>0</v>
      </c>
      <c r="P248" s="3">
        <f>[1]Pernoctaciones!P244</f>
        <v>0</v>
      </c>
      <c r="Q248" s="3">
        <f>[1]Pernoctaciones!Q244</f>
        <v>0</v>
      </c>
      <c r="R248" s="3">
        <f>[1]Pernoctaciones!R244</f>
        <v>0</v>
      </c>
      <c r="S248" s="3">
        <f>[1]Pernoctaciones!S244</f>
        <v>0</v>
      </c>
      <c r="T248" s="3">
        <f>[1]Pernoctaciones!T244</f>
        <v>0</v>
      </c>
      <c r="U248" s="3">
        <f t="shared" si="11"/>
        <v>0</v>
      </c>
    </row>
    <row r="249" spans="1:21" x14ac:dyDescent="0.3">
      <c r="A249" s="2">
        <f>[1]Viajeros!A245</f>
        <v>0</v>
      </c>
      <c r="B249" s="2">
        <f>[1]Viajeros!B245</f>
        <v>0</v>
      </c>
      <c r="C249" s="3">
        <f>[1]Pernoctaciones!C245</f>
        <v>0</v>
      </c>
      <c r="D249" s="3">
        <f>[1]Pernoctaciones!D245</f>
        <v>0</v>
      </c>
      <c r="E249" s="3">
        <f>[1]Pernoctaciones!E245</f>
        <v>0</v>
      </c>
      <c r="F249" s="3">
        <f>[1]Pernoctaciones!F245</f>
        <v>0</v>
      </c>
      <c r="G249" s="3">
        <f>[1]Pernoctaciones!G245</f>
        <v>0</v>
      </c>
      <c r="H249" s="3">
        <f>[1]Pernoctaciones!H245</f>
        <v>0</v>
      </c>
      <c r="I249" s="3">
        <f>[1]Pernoctaciones!I245</f>
        <v>0</v>
      </c>
      <c r="J249" s="3">
        <f>[1]Pernoctaciones!J245</f>
        <v>0</v>
      </c>
      <c r="K249" s="3">
        <f>[1]Pernoctaciones!K245</f>
        <v>0</v>
      </c>
      <c r="L249" s="3">
        <f>[1]Pernoctaciones!L245</f>
        <v>0</v>
      </c>
      <c r="M249" s="3">
        <f>[1]Pernoctaciones!M245</f>
        <v>0</v>
      </c>
      <c r="N249" s="3">
        <f>[1]Pernoctaciones!N245</f>
        <v>0</v>
      </c>
      <c r="O249" s="3">
        <f>[1]Pernoctaciones!O245</f>
        <v>0</v>
      </c>
      <c r="P249" s="3">
        <f>[1]Pernoctaciones!P245</f>
        <v>0</v>
      </c>
      <c r="Q249" s="3">
        <f>[1]Pernoctaciones!Q245</f>
        <v>0</v>
      </c>
      <c r="R249" s="3">
        <f>[1]Pernoctaciones!R245</f>
        <v>0</v>
      </c>
      <c r="S249" s="3">
        <f>[1]Pernoctaciones!S245</f>
        <v>0</v>
      </c>
      <c r="T249" s="3">
        <f>[1]Pernoctaciones!T245</f>
        <v>0</v>
      </c>
      <c r="U249" s="3">
        <f t="shared" si="11"/>
        <v>0</v>
      </c>
    </row>
    <row r="250" spans="1:21" x14ac:dyDescent="0.3">
      <c r="A250" s="2">
        <f>[1]Viajeros!A246</f>
        <v>0</v>
      </c>
      <c r="B250" s="2">
        <f>[1]Viajeros!B246</f>
        <v>0</v>
      </c>
      <c r="C250" s="3">
        <f>[1]Pernoctaciones!C246</f>
        <v>0</v>
      </c>
      <c r="D250" s="3">
        <f>[1]Pernoctaciones!D246</f>
        <v>0</v>
      </c>
      <c r="E250" s="3">
        <f>[1]Pernoctaciones!E246</f>
        <v>0</v>
      </c>
      <c r="F250" s="3">
        <f>[1]Pernoctaciones!F246</f>
        <v>0</v>
      </c>
      <c r="G250" s="3">
        <f>[1]Pernoctaciones!G246</f>
        <v>0</v>
      </c>
      <c r="H250" s="3">
        <f>[1]Pernoctaciones!H246</f>
        <v>0</v>
      </c>
      <c r="I250" s="3">
        <f>[1]Pernoctaciones!I246</f>
        <v>0</v>
      </c>
      <c r="J250" s="3">
        <f>[1]Pernoctaciones!J246</f>
        <v>0</v>
      </c>
      <c r="K250" s="3">
        <f>[1]Pernoctaciones!K246</f>
        <v>0</v>
      </c>
      <c r="L250" s="3">
        <f>[1]Pernoctaciones!L246</f>
        <v>0</v>
      </c>
      <c r="M250" s="3">
        <f>[1]Pernoctaciones!M246</f>
        <v>0</v>
      </c>
      <c r="N250" s="3">
        <f>[1]Pernoctaciones!N246</f>
        <v>0</v>
      </c>
      <c r="O250" s="3">
        <f>[1]Pernoctaciones!O246</f>
        <v>0</v>
      </c>
      <c r="P250" s="3">
        <f>[1]Pernoctaciones!P246</f>
        <v>0</v>
      </c>
      <c r="Q250" s="3">
        <f>[1]Pernoctaciones!Q246</f>
        <v>0</v>
      </c>
      <c r="R250" s="3">
        <f>[1]Pernoctaciones!R246</f>
        <v>0</v>
      </c>
      <c r="S250" s="3">
        <f>[1]Pernoctaciones!S246</f>
        <v>0</v>
      </c>
      <c r="T250" s="3">
        <f>[1]Pernoctaciones!T246</f>
        <v>0</v>
      </c>
      <c r="U250" s="3">
        <f t="shared" si="11"/>
        <v>0</v>
      </c>
    </row>
    <row r="251" spans="1:21" x14ac:dyDescent="0.3">
      <c r="A251" s="2">
        <f>[1]Viajeros!A247</f>
        <v>0</v>
      </c>
      <c r="B251" s="2">
        <f>[1]Viajeros!B247</f>
        <v>0</v>
      </c>
      <c r="C251" s="3">
        <f>[1]Pernoctaciones!C247</f>
        <v>0</v>
      </c>
      <c r="D251" s="3">
        <f>[1]Pernoctaciones!D247</f>
        <v>0</v>
      </c>
      <c r="E251" s="3">
        <f>[1]Pernoctaciones!E247</f>
        <v>0</v>
      </c>
      <c r="F251" s="3">
        <f>[1]Pernoctaciones!F247</f>
        <v>0</v>
      </c>
      <c r="G251" s="3">
        <f>[1]Pernoctaciones!G247</f>
        <v>0</v>
      </c>
      <c r="H251" s="3">
        <f>[1]Pernoctaciones!H247</f>
        <v>0</v>
      </c>
      <c r="I251" s="3">
        <f>[1]Pernoctaciones!I247</f>
        <v>0</v>
      </c>
      <c r="J251" s="3">
        <f>[1]Pernoctaciones!J247</f>
        <v>0</v>
      </c>
      <c r="K251" s="3">
        <f>[1]Pernoctaciones!K247</f>
        <v>0</v>
      </c>
      <c r="L251" s="3">
        <f>[1]Pernoctaciones!L247</f>
        <v>0</v>
      </c>
      <c r="M251" s="3">
        <f>[1]Pernoctaciones!M247</f>
        <v>0</v>
      </c>
      <c r="N251" s="3">
        <f>[1]Pernoctaciones!N247</f>
        <v>0</v>
      </c>
      <c r="O251" s="3">
        <f>[1]Pernoctaciones!O247</f>
        <v>0</v>
      </c>
      <c r="P251" s="3">
        <f>[1]Pernoctaciones!P247</f>
        <v>0</v>
      </c>
      <c r="Q251" s="3">
        <f>[1]Pernoctaciones!Q247</f>
        <v>0</v>
      </c>
      <c r="R251" s="3">
        <f>[1]Pernoctaciones!R247</f>
        <v>0</v>
      </c>
      <c r="S251" s="3">
        <f>[1]Pernoctaciones!S247</f>
        <v>0</v>
      </c>
      <c r="T251" s="3">
        <f>[1]Pernoctaciones!T247</f>
        <v>0</v>
      </c>
      <c r="U251" s="3">
        <f t="shared" si="11"/>
        <v>0</v>
      </c>
    </row>
    <row r="252" spans="1:21" x14ac:dyDescent="0.3">
      <c r="A252" s="2">
        <f>[1]Viajeros!A248</f>
        <v>0</v>
      </c>
      <c r="B252" s="2">
        <f>[1]Viajeros!B248</f>
        <v>0</v>
      </c>
      <c r="C252" s="3">
        <f>[1]Pernoctaciones!C248</f>
        <v>0</v>
      </c>
      <c r="D252" s="3">
        <f>[1]Pernoctaciones!D248</f>
        <v>0</v>
      </c>
      <c r="E252" s="3">
        <f>[1]Pernoctaciones!E248</f>
        <v>0</v>
      </c>
      <c r="F252" s="3">
        <f>[1]Pernoctaciones!F248</f>
        <v>0</v>
      </c>
      <c r="G252" s="3">
        <f>[1]Pernoctaciones!G248</f>
        <v>0</v>
      </c>
      <c r="H252" s="3">
        <f>[1]Pernoctaciones!H248</f>
        <v>0</v>
      </c>
      <c r="I252" s="3">
        <f>[1]Pernoctaciones!I248</f>
        <v>0</v>
      </c>
      <c r="J252" s="3">
        <f>[1]Pernoctaciones!J248</f>
        <v>0</v>
      </c>
      <c r="K252" s="3">
        <f>[1]Pernoctaciones!K248</f>
        <v>0</v>
      </c>
      <c r="L252" s="3">
        <f>[1]Pernoctaciones!L248</f>
        <v>0</v>
      </c>
      <c r="M252" s="3">
        <f>[1]Pernoctaciones!M248</f>
        <v>0</v>
      </c>
      <c r="N252" s="3">
        <f>[1]Pernoctaciones!N248</f>
        <v>0</v>
      </c>
      <c r="O252" s="3">
        <f>[1]Pernoctaciones!O248</f>
        <v>0</v>
      </c>
      <c r="P252" s="3">
        <f>[1]Pernoctaciones!P248</f>
        <v>0</v>
      </c>
      <c r="Q252" s="3">
        <f>[1]Pernoctaciones!Q248</f>
        <v>0</v>
      </c>
      <c r="R252" s="3">
        <f>[1]Pernoctaciones!R248</f>
        <v>0</v>
      </c>
      <c r="S252" s="3">
        <f>[1]Pernoctaciones!S248</f>
        <v>0</v>
      </c>
      <c r="T252" s="3">
        <f>[1]Pernoctaciones!T248</f>
        <v>0</v>
      </c>
      <c r="U252" s="3">
        <f t="shared" si="11"/>
        <v>0</v>
      </c>
    </row>
    <row r="253" spans="1:21" x14ac:dyDescent="0.3">
      <c r="A253" s="2">
        <f>[1]Viajeros!A249</f>
        <v>0</v>
      </c>
      <c r="B253" s="2">
        <f>[1]Viajeros!B249</f>
        <v>0</v>
      </c>
      <c r="C253" s="3">
        <f>[1]Pernoctaciones!C249</f>
        <v>0</v>
      </c>
      <c r="D253" s="3">
        <f>[1]Pernoctaciones!D249</f>
        <v>0</v>
      </c>
      <c r="E253" s="3">
        <f>[1]Pernoctaciones!E249</f>
        <v>0</v>
      </c>
      <c r="F253" s="3">
        <f>[1]Pernoctaciones!F249</f>
        <v>0</v>
      </c>
      <c r="G253" s="3">
        <f>[1]Pernoctaciones!G249</f>
        <v>0</v>
      </c>
      <c r="H253" s="3">
        <f>[1]Pernoctaciones!H249</f>
        <v>0</v>
      </c>
      <c r="I253" s="3">
        <f>[1]Pernoctaciones!I249</f>
        <v>0</v>
      </c>
      <c r="J253" s="3">
        <f>[1]Pernoctaciones!J249</f>
        <v>0</v>
      </c>
      <c r="K253" s="3">
        <f>[1]Pernoctaciones!K249</f>
        <v>0</v>
      </c>
      <c r="L253" s="3">
        <f>[1]Pernoctaciones!L249</f>
        <v>0</v>
      </c>
      <c r="M253" s="3">
        <f>[1]Pernoctaciones!M249</f>
        <v>0</v>
      </c>
      <c r="N253" s="3">
        <f>[1]Pernoctaciones!N249</f>
        <v>0</v>
      </c>
      <c r="O253" s="3">
        <f>[1]Pernoctaciones!O249</f>
        <v>0</v>
      </c>
      <c r="P253" s="3">
        <f>[1]Pernoctaciones!P249</f>
        <v>0</v>
      </c>
      <c r="Q253" s="3">
        <f>[1]Pernoctaciones!Q249</f>
        <v>0</v>
      </c>
      <c r="R253" s="3">
        <f>[1]Pernoctaciones!R249</f>
        <v>0</v>
      </c>
      <c r="S253" s="3">
        <f>[1]Pernoctaciones!S249</f>
        <v>0</v>
      </c>
      <c r="T253" s="3">
        <f>[1]Pernoctaciones!T249</f>
        <v>0</v>
      </c>
      <c r="U253" s="3">
        <f t="shared" si="11"/>
        <v>0</v>
      </c>
    </row>
    <row r="254" spans="1:21" x14ac:dyDescent="0.3">
      <c r="A254" s="2">
        <f>[1]Viajeros!A250</f>
        <v>0</v>
      </c>
      <c r="B254" s="2">
        <f>[1]Viajeros!B250</f>
        <v>0</v>
      </c>
      <c r="C254" s="3">
        <f>[1]Pernoctaciones!C250</f>
        <v>0</v>
      </c>
      <c r="D254" s="3">
        <f>[1]Pernoctaciones!D250</f>
        <v>0</v>
      </c>
      <c r="E254" s="3">
        <f>[1]Pernoctaciones!E250</f>
        <v>0</v>
      </c>
      <c r="F254" s="3">
        <f>[1]Pernoctaciones!F250</f>
        <v>0</v>
      </c>
      <c r="G254" s="3">
        <f>[1]Pernoctaciones!G250</f>
        <v>0</v>
      </c>
      <c r="H254" s="3">
        <f>[1]Pernoctaciones!H250</f>
        <v>0</v>
      </c>
      <c r="I254" s="3">
        <f>[1]Pernoctaciones!I250</f>
        <v>0</v>
      </c>
      <c r="J254" s="3">
        <f>[1]Pernoctaciones!J250</f>
        <v>0</v>
      </c>
      <c r="K254" s="3">
        <f>[1]Pernoctaciones!K250</f>
        <v>0</v>
      </c>
      <c r="L254" s="3">
        <f>[1]Pernoctaciones!L250</f>
        <v>0</v>
      </c>
      <c r="M254" s="3">
        <f>[1]Pernoctaciones!M250</f>
        <v>0</v>
      </c>
      <c r="N254" s="3">
        <f>[1]Pernoctaciones!N250</f>
        <v>0</v>
      </c>
      <c r="O254" s="3">
        <f>[1]Pernoctaciones!O250</f>
        <v>0</v>
      </c>
      <c r="P254" s="3">
        <f>[1]Pernoctaciones!P250</f>
        <v>0</v>
      </c>
      <c r="Q254" s="3">
        <f>[1]Pernoctaciones!Q250</f>
        <v>0</v>
      </c>
      <c r="R254" s="3">
        <f>[1]Pernoctaciones!R250</f>
        <v>0</v>
      </c>
      <c r="S254" s="3">
        <f>[1]Pernoctaciones!S250</f>
        <v>0</v>
      </c>
      <c r="T254" s="3">
        <f>[1]Pernoctaciones!T250</f>
        <v>0</v>
      </c>
      <c r="U254" s="3">
        <f t="shared" si="11"/>
        <v>0</v>
      </c>
    </row>
    <row r="255" spans="1:21" x14ac:dyDescent="0.3">
      <c r="A255" s="2">
        <f>[1]Viajeros!A251</f>
        <v>0</v>
      </c>
      <c r="B255" s="2">
        <f>[1]Viajeros!B251</f>
        <v>0</v>
      </c>
      <c r="C255" s="3">
        <f>[1]Pernoctaciones!C251</f>
        <v>0</v>
      </c>
      <c r="D255" s="3">
        <f>[1]Pernoctaciones!D251</f>
        <v>0</v>
      </c>
      <c r="E255" s="3">
        <f>[1]Pernoctaciones!E251</f>
        <v>0</v>
      </c>
      <c r="F255" s="3">
        <f>[1]Pernoctaciones!F251</f>
        <v>0</v>
      </c>
      <c r="G255" s="3">
        <f>[1]Pernoctaciones!G251</f>
        <v>0</v>
      </c>
      <c r="H255" s="3">
        <f>[1]Pernoctaciones!H251</f>
        <v>0</v>
      </c>
      <c r="I255" s="3">
        <f>[1]Pernoctaciones!I251</f>
        <v>0</v>
      </c>
      <c r="J255" s="3">
        <f>[1]Pernoctaciones!J251</f>
        <v>0</v>
      </c>
      <c r="K255" s="3">
        <f>[1]Pernoctaciones!K251</f>
        <v>0</v>
      </c>
      <c r="L255" s="3">
        <f>[1]Pernoctaciones!L251</f>
        <v>0</v>
      </c>
      <c r="M255" s="3">
        <f>[1]Pernoctaciones!M251</f>
        <v>0</v>
      </c>
      <c r="N255" s="3">
        <f>[1]Pernoctaciones!N251</f>
        <v>0</v>
      </c>
      <c r="O255" s="3">
        <f>[1]Pernoctaciones!O251</f>
        <v>0</v>
      </c>
      <c r="P255" s="3">
        <f>[1]Pernoctaciones!P251</f>
        <v>0</v>
      </c>
      <c r="Q255" s="3">
        <f>[1]Pernoctaciones!Q251</f>
        <v>0</v>
      </c>
      <c r="R255" s="3">
        <f>[1]Pernoctaciones!R251</f>
        <v>0</v>
      </c>
      <c r="S255" s="3">
        <f>[1]Pernoctaciones!S251</f>
        <v>0</v>
      </c>
      <c r="T255" s="3">
        <f>[1]Pernoctaciones!T251</f>
        <v>0</v>
      </c>
      <c r="U255" s="3">
        <f t="shared" si="11"/>
        <v>0</v>
      </c>
    </row>
    <row r="256" spans="1:21" x14ac:dyDescent="0.3">
      <c r="A256" s="2">
        <f>[1]Viajeros!A252</f>
        <v>0</v>
      </c>
      <c r="B256" s="2">
        <f>[1]Viajeros!B252</f>
        <v>0</v>
      </c>
      <c r="C256" s="3">
        <f>[1]Pernoctaciones!C252</f>
        <v>0</v>
      </c>
      <c r="D256" s="3">
        <f>[1]Pernoctaciones!D252</f>
        <v>0</v>
      </c>
      <c r="E256" s="3">
        <f>[1]Pernoctaciones!E252</f>
        <v>0</v>
      </c>
      <c r="F256" s="3">
        <f>[1]Pernoctaciones!F252</f>
        <v>0</v>
      </c>
      <c r="G256" s="3">
        <f>[1]Pernoctaciones!G252</f>
        <v>0</v>
      </c>
      <c r="H256" s="3">
        <f>[1]Pernoctaciones!H252</f>
        <v>0</v>
      </c>
      <c r="I256" s="3">
        <f>[1]Pernoctaciones!I252</f>
        <v>0</v>
      </c>
      <c r="J256" s="3">
        <f>[1]Pernoctaciones!J252</f>
        <v>0</v>
      </c>
      <c r="K256" s="3">
        <f>[1]Pernoctaciones!K252</f>
        <v>0</v>
      </c>
      <c r="L256" s="3">
        <f>[1]Pernoctaciones!L252</f>
        <v>0</v>
      </c>
      <c r="M256" s="3">
        <f>[1]Pernoctaciones!M252</f>
        <v>0</v>
      </c>
      <c r="N256" s="3">
        <f>[1]Pernoctaciones!N252</f>
        <v>0</v>
      </c>
      <c r="O256" s="3">
        <f>[1]Pernoctaciones!O252</f>
        <v>0</v>
      </c>
      <c r="P256" s="3">
        <f>[1]Pernoctaciones!P252</f>
        <v>0</v>
      </c>
      <c r="Q256" s="3">
        <f>[1]Pernoctaciones!Q252</f>
        <v>0</v>
      </c>
      <c r="R256" s="3">
        <f>[1]Pernoctaciones!R252</f>
        <v>0</v>
      </c>
      <c r="S256" s="3">
        <f>[1]Pernoctaciones!S252</f>
        <v>0</v>
      </c>
      <c r="T256" s="3">
        <f>[1]Pernoctaciones!T252</f>
        <v>0</v>
      </c>
      <c r="U256" s="3">
        <f t="shared" si="11"/>
        <v>0</v>
      </c>
    </row>
    <row r="257" spans="1:21" x14ac:dyDescent="0.3">
      <c r="A257" s="2">
        <f>[1]Viajeros!A253</f>
        <v>0</v>
      </c>
      <c r="B257" s="2">
        <f>[1]Viajeros!B253</f>
        <v>0</v>
      </c>
      <c r="C257" s="3">
        <f>[1]Pernoctaciones!C253</f>
        <v>0</v>
      </c>
      <c r="D257" s="3">
        <f>[1]Pernoctaciones!D253</f>
        <v>0</v>
      </c>
      <c r="E257" s="3">
        <f>[1]Pernoctaciones!E253</f>
        <v>0</v>
      </c>
      <c r="F257" s="3">
        <f>[1]Pernoctaciones!F253</f>
        <v>0</v>
      </c>
      <c r="G257" s="3">
        <f>[1]Pernoctaciones!G253</f>
        <v>0</v>
      </c>
      <c r="H257" s="3">
        <f>[1]Pernoctaciones!H253</f>
        <v>0</v>
      </c>
      <c r="I257" s="3">
        <f>[1]Pernoctaciones!I253</f>
        <v>0</v>
      </c>
      <c r="J257" s="3">
        <f>[1]Pernoctaciones!J253</f>
        <v>0</v>
      </c>
      <c r="K257" s="3">
        <f>[1]Pernoctaciones!K253</f>
        <v>0</v>
      </c>
      <c r="L257" s="3">
        <f>[1]Pernoctaciones!L253</f>
        <v>0</v>
      </c>
      <c r="M257" s="3">
        <f>[1]Pernoctaciones!M253</f>
        <v>0</v>
      </c>
      <c r="N257" s="3">
        <f>[1]Pernoctaciones!N253</f>
        <v>0</v>
      </c>
      <c r="O257" s="3">
        <f>[1]Pernoctaciones!O253</f>
        <v>0</v>
      </c>
      <c r="P257" s="3">
        <f>[1]Pernoctaciones!P253</f>
        <v>0</v>
      </c>
      <c r="Q257" s="3">
        <f>[1]Pernoctaciones!Q253</f>
        <v>0</v>
      </c>
      <c r="R257" s="3">
        <f>[1]Pernoctaciones!R253</f>
        <v>0</v>
      </c>
      <c r="S257" s="3">
        <f>[1]Pernoctaciones!S253</f>
        <v>0</v>
      </c>
      <c r="T257" s="3">
        <f>[1]Pernoctaciones!T253</f>
        <v>0</v>
      </c>
      <c r="U257" s="3">
        <f t="shared" si="11"/>
        <v>0</v>
      </c>
    </row>
    <row r="258" spans="1:21" x14ac:dyDescent="0.3">
      <c r="A258" s="2">
        <f>[1]Viajeros!A254</f>
        <v>0</v>
      </c>
      <c r="B258" s="2">
        <f>[1]Viajeros!B254</f>
        <v>0</v>
      </c>
      <c r="C258" s="3">
        <f>[1]Pernoctaciones!C254</f>
        <v>0</v>
      </c>
      <c r="D258" s="3">
        <f>[1]Pernoctaciones!D254</f>
        <v>0</v>
      </c>
      <c r="E258" s="3">
        <f>[1]Pernoctaciones!E254</f>
        <v>0</v>
      </c>
      <c r="F258" s="3">
        <f>[1]Pernoctaciones!F254</f>
        <v>0</v>
      </c>
      <c r="G258" s="3">
        <f>[1]Pernoctaciones!G254</f>
        <v>0</v>
      </c>
      <c r="H258" s="3">
        <f>[1]Pernoctaciones!H254</f>
        <v>0</v>
      </c>
      <c r="I258" s="3">
        <f>[1]Pernoctaciones!I254</f>
        <v>0</v>
      </c>
      <c r="J258" s="3">
        <f>[1]Pernoctaciones!J254</f>
        <v>0</v>
      </c>
      <c r="K258" s="3">
        <f>[1]Pernoctaciones!K254</f>
        <v>0</v>
      </c>
      <c r="L258" s="3">
        <f>[1]Pernoctaciones!L254</f>
        <v>0</v>
      </c>
      <c r="M258" s="3">
        <f>[1]Pernoctaciones!M254</f>
        <v>0</v>
      </c>
      <c r="N258" s="3">
        <f>[1]Pernoctaciones!N254</f>
        <v>0</v>
      </c>
      <c r="O258" s="3">
        <f>[1]Pernoctaciones!O254</f>
        <v>0</v>
      </c>
      <c r="P258" s="3">
        <f>[1]Pernoctaciones!P254</f>
        <v>0</v>
      </c>
      <c r="Q258" s="3">
        <f>[1]Pernoctaciones!Q254</f>
        <v>0</v>
      </c>
      <c r="R258" s="3">
        <f>[1]Pernoctaciones!R254</f>
        <v>0</v>
      </c>
      <c r="S258" s="3">
        <f>[1]Pernoctaciones!S254</f>
        <v>0</v>
      </c>
      <c r="T258" s="3">
        <f>[1]Pernoctaciones!T254</f>
        <v>0</v>
      </c>
      <c r="U258" s="3">
        <f t="shared" si="11"/>
        <v>0</v>
      </c>
    </row>
    <row r="259" spans="1:21" x14ac:dyDescent="0.3">
      <c r="A259" s="2">
        <f>[1]Viajeros!A255</f>
        <v>0</v>
      </c>
      <c r="B259" s="2">
        <f>[1]Viajeros!B255</f>
        <v>0</v>
      </c>
      <c r="C259" s="3">
        <f>[1]Pernoctaciones!C255</f>
        <v>0</v>
      </c>
      <c r="D259" s="3">
        <f>[1]Pernoctaciones!D255</f>
        <v>0</v>
      </c>
      <c r="E259" s="3">
        <f>[1]Pernoctaciones!E255</f>
        <v>0</v>
      </c>
      <c r="F259" s="3">
        <f>[1]Pernoctaciones!F255</f>
        <v>0</v>
      </c>
      <c r="G259" s="3">
        <f>[1]Pernoctaciones!G255</f>
        <v>0</v>
      </c>
      <c r="H259" s="3">
        <f>[1]Pernoctaciones!H255</f>
        <v>0</v>
      </c>
      <c r="I259" s="3">
        <f>[1]Pernoctaciones!I255</f>
        <v>0</v>
      </c>
      <c r="J259" s="3">
        <f>[1]Pernoctaciones!J255</f>
        <v>0</v>
      </c>
      <c r="K259" s="3">
        <f>[1]Pernoctaciones!K255</f>
        <v>0</v>
      </c>
      <c r="L259" s="3">
        <f>[1]Pernoctaciones!L255</f>
        <v>0</v>
      </c>
      <c r="M259" s="3">
        <f>[1]Pernoctaciones!M255</f>
        <v>0</v>
      </c>
      <c r="N259" s="3">
        <f>[1]Pernoctaciones!N255</f>
        <v>0</v>
      </c>
      <c r="O259" s="3">
        <f>[1]Pernoctaciones!O255</f>
        <v>0</v>
      </c>
      <c r="P259" s="3">
        <f>[1]Pernoctaciones!P255</f>
        <v>0</v>
      </c>
      <c r="Q259" s="3">
        <f>[1]Pernoctaciones!Q255</f>
        <v>0</v>
      </c>
      <c r="R259" s="3">
        <f>[1]Pernoctaciones!R255</f>
        <v>0</v>
      </c>
      <c r="S259" s="3">
        <f>[1]Pernoctaciones!S255</f>
        <v>0</v>
      </c>
      <c r="T259" s="3">
        <f>[1]Pernoctaciones!T255</f>
        <v>0</v>
      </c>
      <c r="U259" s="3">
        <f t="shared" si="11"/>
        <v>0</v>
      </c>
    </row>
    <row r="260" spans="1:21" x14ac:dyDescent="0.3">
      <c r="A260" s="2">
        <f>[1]Viajeros!A256</f>
        <v>0</v>
      </c>
      <c r="B260" s="2">
        <f>[1]Viajeros!B256</f>
        <v>0</v>
      </c>
      <c r="C260" s="3">
        <f>[1]Pernoctaciones!C256</f>
        <v>0</v>
      </c>
      <c r="D260" s="3">
        <f>[1]Pernoctaciones!D256</f>
        <v>0</v>
      </c>
      <c r="E260" s="3">
        <f>[1]Pernoctaciones!E256</f>
        <v>0</v>
      </c>
      <c r="F260" s="3">
        <f>[1]Pernoctaciones!F256</f>
        <v>0</v>
      </c>
      <c r="G260" s="3">
        <f>[1]Pernoctaciones!G256</f>
        <v>0</v>
      </c>
      <c r="H260" s="3">
        <f>[1]Pernoctaciones!H256</f>
        <v>0</v>
      </c>
      <c r="I260" s="3">
        <f>[1]Pernoctaciones!I256</f>
        <v>0</v>
      </c>
      <c r="J260" s="3">
        <f>[1]Pernoctaciones!J256</f>
        <v>0</v>
      </c>
      <c r="K260" s="3">
        <f>[1]Pernoctaciones!K256</f>
        <v>0</v>
      </c>
      <c r="L260" s="3">
        <f>[1]Pernoctaciones!L256</f>
        <v>0</v>
      </c>
      <c r="M260" s="3">
        <f>[1]Pernoctaciones!M256</f>
        <v>0</v>
      </c>
      <c r="N260" s="3">
        <f>[1]Pernoctaciones!N256</f>
        <v>0</v>
      </c>
      <c r="O260" s="3">
        <f>[1]Pernoctaciones!O256</f>
        <v>0</v>
      </c>
      <c r="P260" s="3">
        <f>[1]Pernoctaciones!P256</f>
        <v>0</v>
      </c>
      <c r="Q260" s="3">
        <f>[1]Pernoctaciones!Q256</f>
        <v>0</v>
      </c>
      <c r="R260" s="3">
        <f>[1]Pernoctaciones!R256</f>
        <v>0</v>
      </c>
      <c r="S260" s="3">
        <f>[1]Pernoctaciones!S256</f>
        <v>0</v>
      </c>
      <c r="T260" s="3">
        <f>[1]Pernoctaciones!T256</f>
        <v>0</v>
      </c>
      <c r="U260" s="3">
        <f t="shared" si="11"/>
        <v>0</v>
      </c>
    </row>
    <row r="261" spans="1:21" x14ac:dyDescent="0.3">
      <c r="A261" s="2">
        <f>[1]Viajeros!A257</f>
        <v>0</v>
      </c>
      <c r="B261" s="2">
        <f>[1]Viajeros!B257</f>
        <v>0</v>
      </c>
      <c r="C261" s="3">
        <f>[1]Pernoctaciones!C257</f>
        <v>0</v>
      </c>
      <c r="D261" s="3">
        <f>[1]Pernoctaciones!D257</f>
        <v>0</v>
      </c>
      <c r="E261" s="3">
        <f>[1]Pernoctaciones!E257</f>
        <v>0</v>
      </c>
      <c r="F261" s="3">
        <f>[1]Pernoctaciones!F257</f>
        <v>0</v>
      </c>
      <c r="G261" s="3">
        <f>[1]Pernoctaciones!G257</f>
        <v>0</v>
      </c>
      <c r="H261" s="3">
        <f>[1]Pernoctaciones!H257</f>
        <v>0</v>
      </c>
      <c r="I261" s="3">
        <f>[1]Pernoctaciones!I257</f>
        <v>0</v>
      </c>
      <c r="J261" s="3">
        <f>[1]Pernoctaciones!J257</f>
        <v>0</v>
      </c>
      <c r="K261" s="3">
        <f>[1]Pernoctaciones!K257</f>
        <v>0</v>
      </c>
      <c r="L261" s="3">
        <f>[1]Pernoctaciones!L257</f>
        <v>0</v>
      </c>
      <c r="M261" s="3">
        <f>[1]Pernoctaciones!M257</f>
        <v>0</v>
      </c>
      <c r="N261" s="3">
        <f>[1]Pernoctaciones!N257</f>
        <v>0</v>
      </c>
      <c r="O261" s="3">
        <f>[1]Pernoctaciones!O257</f>
        <v>0</v>
      </c>
      <c r="P261" s="3">
        <f>[1]Pernoctaciones!P257</f>
        <v>0</v>
      </c>
      <c r="Q261" s="3">
        <f>[1]Pernoctaciones!Q257</f>
        <v>0</v>
      </c>
      <c r="R261" s="3">
        <f>[1]Pernoctaciones!R257</f>
        <v>0</v>
      </c>
      <c r="S261" s="3">
        <f>[1]Pernoctaciones!S257</f>
        <v>0</v>
      </c>
      <c r="T261" s="3">
        <f>[1]Pernoctaciones!T257</f>
        <v>0</v>
      </c>
      <c r="U261" s="3">
        <f t="shared" si="11"/>
        <v>0</v>
      </c>
    </row>
    <row r="262" spans="1:21" x14ac:dyDescent="0.3">
      <c r="A262" s="2">
        <f>[1]Viajeros!A258</f>
        <v>0</v>
      </c>
      <c r="B262" s="2">
        <f>[1]Viajeros!B258</f>
        <v>0</v>
      </c>
      <c r="C262" s="3">
        <f>[1]Pernoctaciones!C258</f>
        <v>0</v>
      </c>
      <c r="D262" s="3">
        <f>[1]Pernoctaciones!D258</f>
        <v>0</v>
      </c>
      <c r="E262" s="3">
        <f>[1]Pernoctaciones!E258</f>
        <v>0</v>
      </c>
      <c r="F262" s="3">
        <f>[1]Pernoctaciones!F258</f>
        <v>0</v>
      </c>
      <c r="G262" s="3">
        <f>[1]Pernoctaciones!G258</f>
        <v>0</v>
      </c>
      <c r="H262" s="3">
        <f>[1]Pernoctaciones!H258</f>
        <v>0</v>
      </c>
      <c r="I262" s="3">
        <f>[1]Pernoctaciones!I258</f>
        <v>0</v>
      </c>
      <c r="J262" s="3">
        <f>[1]Pernoctaciones!J258</f>
        <v>0</v>
      </c>
      <c r="K262" s="3">
        <f>[1]Pernoctaciones!K258</f>
        <v>0</v>
      </c>
      <c r="L262" s="3">
        <f>[1]Pernoctaciones!L258</f>
        <v>0</v>
      </c>
      <c r="M262" s="3">
        <f>[1]Pernoctaciones!M258</f>
        <v>0</v>
      </c>
      <c r="N262" s="3">
        <f>[1]Pernoctaciones!N258</f>
        <v>0</v>
      </c>
      <c r="O262" s="3">
        <f>[1]Pernoctaciones!O258</f>
        <v>0</v>
      </c>
      <c r="P262" s="3">
        <f>[1]Pernoctaciones!P258</f>
        <v>0</v>
      </c>
      <c r="Q262" s="3">
        <f>[1]Pernoctaciones!Q258</f>
        <v>0</v>
      </c>
      <c r="R262" s="3">
        <f>[1]Pernoctaciones!R258</f>
        <v>0</v>
      </c>
      <c r="S262" s="3">
        <f>[1]Pernoctaciones!S258</f>
        <v>0</v>
      </c>
      <c r="T262" s="3">
        <f>[1]Pernoctaciones!T258</f>
        <v>0</v>
      </c>
      <c r="U262" s="3">
        <f t="shared" si="11"/>
        <v>0</v>
      </c>
    </row>
    <row r="263" spans="1:21" x14ac:dyDescent="0.3">
      <c r="A263" s="2">
        <f>[1]Viajeros!A259</f>
        <v>0</v>
      </c>
      <c r="B263" s="2">
        <f>[1]Viajeros!B259</f>
        <v>0</v>
      </c>
      <c r="C263" s="3">
        <f>[1]Pernoctaciones!C259</f>
        <v>0</v>
      </c>
      <c r="D263" s="3">
        <f>[1]Pernoctaciones!D259</f>
        <v>0</v>
      </c>
      <c r="E263" s="3">
        <f>[1]Pernoctaciones!E259</f>
        <v>0</v>
      </c>
      <c r="F263" s="3">
        <f>[1]Pernoctaciones!F259</f>
        <v>0</v>
      </c>
      <c r="G263" s="3">
        <f>[1]Pernoctaciones!G259</f>
        <v>0</v>
      </c>
      <c r="H263" s="3">
        <f>[1]Pernoctaciones!H259</f>
        <v>0</v>
      </c>
      <c r="I263" s="3">
        <f>[1]Pernoctaciones!I259</f>
        <v>0</v>
      </c>
      <c r="J263" s="3">
        <f>[1]Pernoctaciones!J259</f>
        <v>0</v>
      </c>
      <c r="K263" s="3">
        <f>[1]Pernoctaciones!K259</f>
        <v>0</v>
      </c>
      <c r="L263" s="3">
        <f>[1]Pernoctaciones!L259</f>
        <v>0</v>
      </c>
      <c r="M263" s="3">
        <f>[1]Pernoctaciones!M259</f>
        <v>0</v>
      </c>
      <c r="N263" s="3">
        <f>[1]Pernoctaciones!N259</f>
        <v>0</v>
      </c>
      <c r="O263" s="3">
        <f>[1]Pernoctaciones!O259</f>
        <v>0</v>
      </c>
      <c r="P263" s="3">
        <f>[1]Pernoctaciones!P259</f>
        <v>0</v>
      </c>
      <c r="Q263" s="3">
        <f>[1]Pernoctaciones!Q259</f>
        <v>0</v>
      </c>
      <c r="R263" s="3">
        <f>[1]Pernoctaciones!R259</f>
        <v>0</v>
      </c>
      <c r="S263" s="3">
        <f>[1]Pernoctaciones!S259</f>
        <v>0</v>
      </c>
      <c r="T263" s="3">
        <f>[1]Pernoctaciones!T259</f>
        <v>0</v>
      </c>
      <c r="U263" s="3">
        <f t="shared" si="11"/>
        <v>0</v>
      </c>
    </row>
    <row r="264" spans="1:21" x14ac:dyDescent="0.3">
      <c r="A264" s="2">
        <f>[1]Viajeros!A260</f>
        <v>0</v>
      </c>
      <c r="B264" s="2">
        <f>[1]Viajeros!B260</f>
        <v>0</v>
      </c>
      <c r="C264" s="3">
        <f>[1]Pernoctaciones!C260</f>
        <v>0</v>
      </c>
      <c r="D264" s="3">
        <f>[1]Pernoctaciones!D260</f>
        <v>0</v>
      </c>
      <c r="E264" s="3">
        <f>[1]Pernoctaciones!E260</f>
        <v>0</v>
      </c>
      <c r="F264" s="3">
        <f>[1]Pernoctaciones!F260</f>
        <v>0</v>
      </c>
      <c r="G264" s="3">
        <f>[1]Pernoctaciones!G260</f>
        <v>0</v>
      </c>
      <c r="H264" s="3">
        <f>[1]Pernoctaciones!H260</f>
        <v>0</v>
      </c>
      <c r="I264" s="3">
        <f>[1]Pernoctaciones!I260</f>
        <v>0</v>
      </c>
      <c r="J264" s="3">
        <f>[1]Pernoctaciones!J260</f>
        <v>0</v>
      </c>
      <c r="K264" s="3">
        <f>[1]Pernoctaciones!K260</f>
        <v>0</v>
      </c>
      <c r="L264" s="3">
        <f>[1]Pernoctaciones!L260</f>
        <v>0</v>
      </c>
      <c r="M264" s="3">
        <f>[1]Pernoctaciones!M260</f>
        <v>0</v>
      </c>
      <c r="N264" s="3">
        <f>[1]Pernoctaciones!N260</f>
        <v>0</v>
      </c>
      <c r="O264" s="3">
        <f>[1]Pernoctaciones!O260</f>
        <v>0</v>
      </c>
      <c r="P264" s="3">
        <f>[1]Pernoctaciones!P260</f>
        <v>0</v>
      </c>
      <c r="Q264" s="3">
        <f>[1]Pernoctaciones!Q260</f>
        <v>0</v>
      </c>
      <c r="R264" s="3">
        <f>[1]Pernoctaciones!R260</f>
        <v>0</v>
      </c>
      <c r="S264" s="3">
        <f>[1]Pernoctaciones!S260</f>
        <v>0</v>
      </c>
      <c r="T264" s="3">
        <f>[1]Pernoctaciones!T260</f>
        <v>0</v>
      </c>
      <c r="U264" s="3">
        <f t="shared" si="11"/>
        <v>0</v>
      </c>
    </row>
    <row r="265" spans="1:21" x14ac:dyDescent="0.3">
      <c r="A265" s="2">
        <f>[1]Viajeros!A261</f>
        <v>0</v>
      </c>
      <c r="B265" s="2">
        <f>[1]Viajeros!B261</f>
        <v>0</v>
      </c>
      <c r="C265" s="3">
        <f>[1]Pernoctaciones!C261</f>
        <v>0</v>
      </c>
      <c r="D265" s="3">
        <f>[1]Pernoctaciones!D261</f>
        <v>0</v>
      </c>
      <c r="E265" s="3">
        <f>[1]Pernoctaciones!E261</f>
        <v>0</v>
      </c>
      <c r="F265" s="3">
        <f>[1]Pernoctaciones!F261</f>
        <v>0</v>
      </c>
      <c r="G265" s="3">
        <f>[1]Pernoctaciones!G261</f>
        <v>0</v>
      </c>
      <c r="H265" s="3">
        <f>[1]Pernoctaciones!H261</f>
        <v>0</v>
      </c>
      <c r="I265" s="3">
        <f>[1]Pernoctaciones!I261</f>
        <v>0</v>
      </c>
      <c r="J265" s="3">
        <f>[1]Pernoctaciones!J261</f>
        <v>0</v>
      </c>
      <c r="K265" s="3">
        <f>[1]Pernoctaciones!K261</f>
        <v>0</v>
      </c>
      <c r="L265" s="3">
        <f>[1]Pernoctaciones!L261</f>
        <v>0</v>
      </c>
      <c r="M265" s="3">
        <f>[1]Pernoctaciones!M261</f>
        <v>0</v>
      </c>
      <c r="N265" s="3">
        <f>[1]Pernoctaciones!N261</f>
        <v>0</v>
      </c>
      <c r="O265" s="3">
        <f>[1]Pernoctaciones!O261</f>
        <v>0</v>
      </c>
      <c r="P265" s="3">
        <f>[1]Pernoctaciones!P261</f>
        <v>0</v>
      </c>
      <c r="Q265" s="3">
        <f>[1]Pernoctaciones!Q261</f>
        <v>0</v>
      </c>
      <c r="R265" s="3">
        <f>[1]Pernoctaciones!R261</f>
        <v>0</v>
      </c>
      <c r="S265" s="3">
        <f>[1]Pernoctaciones!S261</f>
        <v>0</v>
      </c>
      <c r="T265" s="3">
        <f>[1]Pernoctaciones!T261</f>
        <v>0</v>
      </c>
      <c r="U265" s="3">
        <f t="shared" si="11"/>
        <v>0</v>
      </c>
    </row>
    <row r="266" spans="1:21" x14ac:dyDescent="0.3">
      <c r="A266" s="2">
        <f>[1]Viajeros!A262</f>
        <v>0</v>
      </c>
      <c r="B266" s="2">
        <f>[1]Viajeros!B262</f>
        <v>0</v>
      </c>
      <c r="C266" s="3">
        <f>[1]Pernoctaciones!C262</f>
        <v>0</v>
      </c>
      <c r="D266" s="3">
        <f>[1]Pernoctaciones!D262</f>
        <v>0</v>
      </c>
      <c r="E266" s="3">
        <f>[1]Pernoctaciones!E262</f>
        <v>0</v>
      </c>
      <c r="F266" s="3">
        <f>[1]Pernoctaciones!F262</f>
        <v>0</v>
      </c>
      <c r="G266" s="3">
        <f>[1]Pernoctaciones!G262</f>
        <v>0</v>
      </c>
      <c r="H266" s="3">
        <f>[1]Pernoctaciones!H262</f>
        <v>0</v>
      </c>
      <c r="I266" s="3">
        <f>[1]Pernoctaciones!I262</f>
        <v>0</v>
      </c>
      <c r="J266" s="3">
        <f>[1]Pernoctaciones!J262</f>
        <v>0</v>
      </c>
      <c r="K266" s="3">
        <f>[1]Pernoctaciones!K262</f>
        <v>0</v>
      </c>
      <c r="L266" s="3">
        <f>[1]Pernoctaciones!L262</f>
        <v>0</v>
      </c>
      <c r="M266" s="3">
        <f>[1]Pernoctaciones!M262</f>
        <v>0</v>
      </c>
      <c r="N266" s="3">
        <f>[1]Pernoctaciones!N262</f>
        <v>0</v>
      </c>
      <c r="O266" s="3">
        <f>[1]Pernoctaciones!O262</f>
        <v>0</v>
      </c>
      <c r="P266" s="3">
        <f>[1]Pernoctaciones!P262</f>
        <v>0</v>
      </c>
      <c r="Q266" s="3">
        <f>[1]Pernoctaciones!Q262</f>
        <v>0</v>
      </c>
      <c r="R266" s="3">
        <f>[1]Pernoctaciones!R262</f>
        <v>0</v>
      </c>
      <c r="S266" s="3">
        <f>[1]Pernoctaciones!S262</f>
        <v>0</v>
      </c>
      <c r="T266" s="3">
        <f>[1]Pernoctaciones!T262</f>
        <v>0</v>
      </c>
      <c r="U266" s="3">
        <f t="shared" si="11"/>
        <v>0</v>
      </c>
    </row>
    <row r="267" spans="1:21" x14ac:dyDescent="0.3">
      <c r="A267" s="2">
        <f>[1]Viajeros!A263</f>
        <v>0</v>
      </c>
      <c r="B267" s="2">
        <f>[1]Viajeros!B263</f>
        <v>0</v>
      </c>
      <c r="C267" s="3">
        <f>[1]Pernoctaciones!C263</f>
        <v>0</v>
      </c>
      <c r="D267" s="3">
        <f>[1]Pernoctaciones!D263</f>
        <v>0</v>
      </c>
      <c r="E267" s="3">
        <f>[1]Pernoctaciones!E263</f>
        <v>0</v>
      </c>
      <c r="F267" s="3">
        <f>[1]Pernoctaciones!F263</f>
        <v>0</v>
      </c>
      <c r="G267" s="3">
        <f>[1]Pernoctaciones!G263</f>
        <v>0</v>
      </c>
      <c r="H267" s="3">
        <f>[1]Pernoctaciones!H263</f>
        <v>0</v>
      </c>
      <c r="I267" s="3">
        <f>[1]Pernoctaciones!I263</f>
        <v>0</v>
      </c>
      <c r="J267" s="3">
        <f>[1]Pernoctaciones!J263</f>
        <v>0</v>
      </c>
      <c r="K267" s="3">
        <f>[1]Pernoctaciones!K263</f>
        <v>0</v>
      </c>
      <c r="L267" s="3">
        <f>[1]Pernoctaciones!L263</f>
        <v>0</v>
      </c>
      <c r="M267" s="3">
        <f>[1]Pernoctaciones!M263</f>
        <v>0</v>
      </c>
      <c r="N267" s="3">
        <f>[1]Pernoctaciones!N263</f>
        <v>0</v>
      </c>
      <c r="O267" s="3">
        <f>[1]Pernoctaciones!O263</f>
        <v>0</v>
      </c>
      <c r="P267" s="3">
        <f>[1]Pernoctaciones!P263</f>
        <v>0</v>
      </c>
      <c r="Q267" s="3">
        <f>[1]Pernoctaciones!Q263</f>
        <v>0</v>
      </c>
      <c r="R267" s="3">
        <f>[1]Pernoctaciones!R263</f>
        <v>0</v>
      </c>
      <c r="S267" s="3">
        <f>[1]Pernoctaciones!S263</f>
        <v>0</v>
      </c>
      <c r="T267" s="3">
        <f>[1]Pernoctaciones!T263</f>
        <v>0</v>
      </c>
      <c r="U267" s="3">
        <f t="shared" si="11"/>
        <v>0</v>
      </c>
    </row>
    <row r="268" spans="1:21" x14ac:dyDescent="0.3">
      <c r="A268" s="2">
        <f>[1]Viajeros!A264</f>
        <v>0</v>
      </c>
      <c r="B268" s="2">
        <f>[1]Viajeros!B264</f>
        <v>0</v>
      </c>
      <c r="C268" s="3">
        <f>[1]Pernoctaciones!C264</f>
        <v>0</v>
      </c>
      <c r="D268" s="3">
        <f>[1]Pernoctaciones!D264</f>
        <v>0</v>
      </c>
      <c r="E268" s="3">
        <f>[1]Pernoctaciones!E264</f>
        <v>0</v>
      </c>
      <c r="F268" s="3">
        <f>[1]Pernoctaciones!F264</f>
        <v>0</v>
      </c>
      <c r="G268" s="3">
        <f>[1]Pernoctaciones!G264</f>
        <v>0</v>
      </c>
      <c r="H268" s="3">
        <f>[1]Pernoctaciones!H264</f>
        <v>0</v>
      </c>
      <c r="I268" s="3">
        <f>[1]Pernoctaciones!I264</f>
        <v>0</v>
      </c>
      <c r="J268" s="3">
        <f>[1]Pernoctaciones!J264</f>
        <v>0</v>
      </c>
      <c r="K268" s="3">
        <f>[1]Pernoctaciones!K264</f>
        <v>0</v>
      </c>
      <c r="L268" s="3">
        <f>[1]Pernoctaciones!L264</f>
        <v>0</v>
      </c>
      <c r="M268" s="3">
        <f>[1]Pernoctaciones!M264</f>
        <v>0</v>
      </c>
      <c r="N268" s="3">
        <f>[1]Pernoctaciones!N264</f>
        <v>0</v>
      </c>
      <c r="O268" s="3">
        <f>[1]Pernoctaciones!O264</f>
        <v>0</v>
      </c>
      <c r="P268" s="3">
        <f>[1]Pernoctaciones!P264</f>
        <v>0</v>
      </c>
      <c r="Q268" s="3">
        <f>[1]Pernoctaciones!Q264</f>
        <v>0</v>
      </c>
      <c r="R268" s="3">
        <f>[1]Pernoctaciones!R264</f>
        <v>0</v>
      </c>
      <c r="S268" s="3">
        <f>[1]Pernoctaciones!S264</f>
        <v>0</v>
      </c>
      <c r="T268" s="3">
        <f>[1]Pernoctaciones!T264</f>
        <v>0</v>
      </c>
      <c r="U268" s="3">
        <f t="shared" si="11"/>
        <v>0</v>
      </c>
    </row>
    <row r="269" spans="1:21" x14ac:dyDescent="0.3">
      <c r="A269" s="2">
        <f>[1]Viajeros!A265</f>
        <v>0</v>
      </c>
      <c r="B269" s="2">
        <f>[1]Viajeros!B265</f>
        <v>0</v>
      </c>
      <c r="C269" s="3">
        <f>[1]Pernoctaciones!C265</f>
        <v>0</v>
      </c>
      <c r="D269" s="3">
        <f>[1]Pernoctaciones!D265</f>
        <v>0</v>
      </c>
      <c r="E269" s="3">
        <f>[1]Pernoctaciones!E265</f>
        <v>0</v>
      </c>
      <c r="F269" s="3">
        <f>[1]Pernoctaciones!F265</f>
        <v>0</v>
      </c>
      <c r="G269" s="3">
        <f>[1]Pernoctaciones!G265</f>
        <v>0</v>
      </c>
      <c r="H269" s="3">
        <f>[1]Pernoctaciones!H265</f>
        <v>0</v>
      </c>
      <c r="I269" s="3">
        <f>[1]Pernoctaciones!I265</f>
        <v>0</v>
      </c>
      <c r="J269" s="3">
        <f>[1]Pernoctaciones!J265</f>
        <v>0</v>
      </c>
      <c r="K269" s="3">
        <f>[1]Pernoctaciones!K265</f>
        <v>0</v>
      </c>
      <c r="L269" s="3">
        <f>[1]Pernoctaciones!L265</f>
        <v>0</v>
      </c>
      <c r="M269" s="3">
        <f>[1]Pernoctaciones!M265</f>
        <v>0</v>
      </c>
      <c r="N269" s="3">
        <f>[1]Pernoctaciones!N265</f>
        <v>0</v>
      </c>
      <c r="O269" s="3">
        <f>[1]Pernoctaciones!O265</f>
        <v>0</v>
      </c>
      <c r="P269" s="3">
        <f>[1]Pernoctaciones!P265</f>
        <v>0</v>
      </c>
      <c r="Q269" s="3">
        <f>[1]Pernoctaciones!Q265</f>
        <v>0</v>
      </c>
      <c r="R269" s="3">
        <f>[1]Pernoctaciones!R265</f>
        <v>0</v>
      </c>
      <c r="S269" s="3">
        <f>[1]Pernoctaciones!S265</f>
        <v>0</v>
      </c>
      <c r="T269" s="3">
        <f>[1]Pernoctaciones!T265</f>
        <v>0</v>
      </c>
      <c r="U269" s="3">
        <f t="shared" si="11"/>
        <v>0</v>
      </c>
    </row>
  </sheetData>
  <mergeCells count="9">
    <mergeCell ref="A9:B9"/>
    <mergeCell ref="C9:M9"/>
    <mergeCell ref="C3:G3"/>
    <mergeCell ref="A3:B3"/>
    <mergeCell ref="A2:I2"/>
    <mergeCell ref="A5:B5"/>
    <mergeCell ref="A7:B7"/>
    <mergeCell ref="C7:D7"/>
    <mergeCell ref="C5:D5"/>
  </mergeCell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645A80-B1C6-4A06-8A0C-B10ADA222658}">
  <dimension ref="A1:D242"/>
  <sheetViews>
    <sheetView topLeftCell="A171" workbookViewId="0">
      <selection activeCell="D220" sqref="D220"/>
    </sheetView>
  </sheetViews>
  <sheetFormatPr baseColWidth="10" defaultRowHeight="15.05" x14ac:dyDescent="0.3"/>
  <sheetData>
    <row r="1" spans="1:4" x14ac:dyDescent="0.3">
      <c r="A1" s="52" t="s">
        <v>638</v>
      </c>
      <c r="B1" s="52"/>
      <c r="C1" s="2" t="s">
        <v>32</v>
      </c>
    </row>
    <row r="2" spans="1:4" x14ac:dyDescent="0.3">
      <c r="A2" t="s">
        <v>21</v>
      </c>
      <c r="B2" t="s">
        <v>34</v>
      </c>
      <c r="C2" t="s">
        <v>21</v>
      </c>
      <c r="D2" t="s">
        <v>34</v>
      </c>
    </row>
    <row r="3" spans="1:4" x14ac:dyDescent="0.3">
      <c r="A3" t="s">
        <v>47</v>
      </c>
      <c r="B3" t="s">
        <v>125</v>
      </c>
      <c r="C3" t="s">
        <v>358</v>
      </c>
      <c r="D3" t="s">
        <v>428</v>
      </c>
    </row>
    <row r="4" spans="1:4" x14ac:dyDescent="0.3">
      <c r="A4" t="s">
        <v>47</v>
      </c>
      <c r="B4" t="s">
        <v>126</v>
      </c>
      <c r="C4" t="s">
        <v>358</v>
      </c>
      <c r="D4" t="s">
        <v>429</v>
      </c>
    </row>
    <row r="5" spans="1:4" x14ac:dyDescent="0.3">
      <c r="A5" t="s">
        <v>47</v>
      </c>
      <c r="B5" t="s">
        <v>127</v>
      </c>
      <c r="C5" t="s">
        <v>358</v>
      </c>
      <c r="D5" t="s">
        <v>430</v>
      </c>
    </row>
    <row r="6" spans="1:4" x14ac:dyDescent="0.3">
      <c r="A6" t="s">
        <v>52</v>
      </c>
      <c r="B6" t="s">
        <v>128</v>
      </c>
      <c r="C6" t="s">
        <v>359</v>
      </c>
      <c r="D6" t="s">
        <v>431</v>
      </c>
    </row>
    <row r="7" spans="1:4" x14ac:dyDescent="0.3">
      <c r="A7" t="s">
        <v>52</v>
      </c>
      <c r="B7" t="s">
        <v>129</v>
      </c>
      <c r="C7" t="s">
        <v>359</v>
      </c>
      <c r="D7" t="s">
        <v>432</v>
      </c>
    </row>
    <row r="8" spans="1:4" x14ac:dyDescent="0.3">
      <c r="A8" t="s">
        <v>52</v>
      </c>
      <c r="B8" t="s">
        <v>130</v>
      </c>
      <c r="C8" t="s">
        <v>359</v>
      </c>
      <c r="D8" t="s">
        <v>433</v>
      </c>
    </row>
    <row r="9" spans="1:4" x14ac:dyDescent="0.3">
      <c r="A9" t="s">
        <v>53</v>
      </c>
      <c r="B9" t="s">
        <v>131</v>
      </c>
      <c r="C9" t="s">
        <v>360</v>
      </c>
      <c r="D9" t="s">
        <v>434</v>
      </c>
    </row>
    <row r="10" spans="1:4" x14ac:dyDescent="0.3">
      <c r="A10" t="s">
        <v>53</v>
      </c>
      <c r="B10" t="s">
        <v>132</v>
      </c>
      <c r="C10" t="s">
        <v>360</v>
      </c>
      <c r="D10" t="s">
        <v>435</v>
      </c>
    </row>
    <row r="11" spans="1:4" x14ac:dyDescent="0.3">
      <c r="A11" t="s">
        <v>53</v>
      </c>
      <c r="B11" t="s">
        <v>133</v>
      </c>
      <c r="C11" t="s">
        <v>360</v>
      </c>
      <c r="D11" t="s">
        <v>436</v>
      </c>
    </row>
    <row r="12" spans="1:4" x14ac:dyDescent="0.3">
      <c r="A12" t="s">
        <v>54</v>
      </c>
      <c r="B12" t="s">
        <v>134</v>
      </c>
      <c r="C12" t="s">
        <v>361</v>
      </c>
      <c r="D12" t="s">
        <v>437</v>
      </c>
    </row>
    <row r="13" spans="1:4" x14ac:dyDescent="0.3">
      <c r="A13" t="s">
        <v>54</v>
      </c>
      <c r="B13" t="s">
        <v>135</v>
      </c>
      <c r="C13" t="s">
        <v>361</v>
      </c>
      <c r="D13" t="s">
        <v>438</v>
      </c>
    </row>
    <row r="14" spans="1:4" x14ac:dyDescent="0.3">
      <c r="A14" t="s">
        <v>54</v>
      </c>
      <c r="B14" t="s">
        <v>136</v>
      </c>
      <c r="C14" t="s">
        <v>361</v>
      </c>
      <c r="D14" t="s">
        <v>439</v>
      </c>
    </row>
    <row r="15" spans="1:4" x14ac:dyDescent="0.3">
      <c r="A15" t="s">
        <v>48</v>
      </c>
      <c r="B15" t="s">
        <v>137</v>
      </c>
      <c r="C15" t="s">
        <v>362</v>
      </c>
      <c r="D15" t="s">
        <v>440</v>
      </c>
    </row>
    <row r="16" spans="1:4" x14ac:dyDescent="0.3">
      <c r="A16" t="s">
        <v>48</v>
      </c>
      <c r="B16" t="s">
        <v>138</v>
      </c>
      <c r="C16" t="s">
        <v>362</v>
      </c>
      <c r="D16" t="s">
        <v>441</v>
      </c>
    </row>
    <row r="17" spans="1:4" x14ac:dyDescent="0.3">
      <c r="A17" t="s">
        <v>48</v>
      </c>
      <c r="B17" t="s">
        <v>139</v>
      </c>
      <c r="C17" t="s">
        <v>362</v>
      </c>
      <c r="D17" t="s">
        <v>442</v>
      </c>
    </row>
    <row r="18" spans="1:4" x14ac:dyDescent="0.3">
      <c r="A18" t="s">
        <v>49</v>
      </c>
      <c r="B18" t="s">
        <v>140</v>
      </c>
      <c r="C18" t="s">
        <v>363</v>
      </c>
      <c r="D18" t="s">
        <v>443</v>
      </c>
    </row>
    <row r="19" spans="1:4" x14ac:dyDescent="0.3">
      <c r="A19" t="s">
        <v>49</v>
      </c>
      <c r="B19" t="s">
        <v>141</v>
      </c>
      <c r="C19" t="s">
        <v>363</v>
      </c>
      <c r="D19" t="s">
        <v>444</v>
      </c>
    </row>
    <row r="20" spans="1:4" x14ac:dyDescent="0.3">
      <c r="A20" t="s">
        <v>49</v>
      </c>
      <c r="B20" t="s">
        <v>142</v>
      </c>
      <c r="C20" t="s">
        <v>363</v>
      </c>
      <c r="D20" t="s">
        <v>445</v>
      </c>
    </row>
    <row r="21" spans="1:4" x14ac:dyDescent="0.3">
      <c r="A21" t="s">
        <v>50</v>
      </c>
      <c r="B21" t="s">
        <v>143</v>
      </c>
      <c r="C21" t="s">
        <v>364</v>
      </c>
      <c r="D21" t="s">
        <v>446</v>
      </c>
    </row>
    <row r="22" spans="1:4" x14ac:dyDescent="0.3">
      <c r="A22" t="s">
        <v>50</v>
      </c>
      <c r="B22" t="s">
        <v>144</v>
      </c>
      <c r="C22" t="s">
        <v>364</v>
      </c>
      <c r="D22" t="s">
        <v>447</v>
      </c>
    </row>
    <row r="23" spans="1:4" x14ac:dyDescent="0.3">
      <c r="A23" t="s">
        <v>50</v>
      </c>
      <c r="B23" t="s">
        <v>145</v>
      </c>
      <c r="C23" t="s">
        <v>364</v>
      </c>
      <c r="D23" t="s">
        <v>448</v>
      </c>
    </row>
    <row r="24" spans="1:4" x14ac:dyDescent="0.3">
      <c r="A24" t="s">
        <v>51</v>
      </c>
      <c r="B24" t="s">
        <v>146</v>
      </c>
      <c r="C24" t="s">
        <v>365</v>
      </c>
      <c r="D24" t="s">
        <v>449</v>
      </c>
    </row>
    <row r="25" spans="1:4" x14ac:dyDescent="0.3">
      <c r="A25" t="s">
        <v>51</v>
      </c>
      <c r="B25" t="s">
        <v>147</v>
      </c>
      <c r="C25" t="s">
        <v>365</v>
      </c>
      <c r="D25" t="s">
        <v>450</v>
      </c>
    </row>
    <row r="26" spans="1:4" x14ac:dyDescent="0.3">
      <c r="A26" t="s">
        <v>51</v>
      </c>
      <c r="B26" t="s">
        <v>148</v>
      </c>
      <c r="C26" t="s">
        <v>365</v>
      </c>
      <c r="D26" t="s">
        <v>451</v>
      </c>
    </row>
    <row r="27" spans="1:4" x14ac:dyDescent="0.3">
      <c r="A27" t="s">
        <v>55</v>
      </c>
      <c r="B27" t="s">
        <v>149</v>
      </c>
      <c r="C27" t="s">
        <v>366</v>
      </c>
      <c r="D27" t="s">
        <v>452</v>
      </c>
    </row>
    <row r="28" spans="1:4" x14ac:dyDescent="0.3">
      <c r="A28" t="s">
        <v>55</v>
      </c>
      <c r="B28" t="s">
        <v>150</v>
      </c>
      <c r="C28" t="s">
        <v>366</v>
      </c>
      <c r="D28" t="s">
        <v>453</v>
      </c>
    </row>
    <row r="29" spans="1:4" x14ac:dyDescent="0.3">
      <c r="A29" t="s">
        <v>55</v>
      </c>
      <c r="B29" t="s">
        <v>151</v>
      </c>
      <c r="C29" t="s">
        <v>366</v>
      </c>
      <c r="D29" t="s">
        <v>454</v>
      </c>
    </row>
    <row r="30" spans="1:4" x14ac:dyDescent="0.3">
      <c r="A30" t="s">
        <v>56</v>
      </c>
      <c r="B30" t="s">
        <v>152</v>
      </c>
      <c r="C30" t="s">
        <v>367</v>
      </c>
      <c r="D30" t="s">
        <v>455</v>
      </c>
    </row>
    <row r="31" spans="1:4" x14ac:dyDescent="0.3">
      <c r="A31" t="s">
        <v>56</v>
      </c>
      <c r="B31" t="s">
        <v>153</v>
      </c>
      <c r="C31" t="s">
        <v>367</v>
      </c>
      <c r="D31" t="s">
        <v>456</v>
      </c>
    </row>
    <row r="32" spans="1:4" x14ac:dyDescent="0.3">
      <c r="A32" t="s">
        <v>56</v>
      </c>
      <c r="B32" t="s">
        <v>154</v>
      </c>
      <c r="C32" t="s">
        <v>367</v>
      </c>
      <c r="D32" t="s">
        <v>457</v>
      </c>
    </row>
    <row r="33" spans="1:4" x14ac:dyDescent="0.3">
      <c r="A33" t="s">
        <v>57</v>
      </c>
      <c r="B33" t="s">
        <v>155</v>
      </c>
      <c r="C33" t="s">
        <v>368</v>
      </c>
      <c r="D33" t="s">
        <v>458</v>
      </c>
    </row>
    <row r="34" spans="1:4" x14ac:dyDescent="0.3">
      <c r="A34" t="s">
        <v>57</v>
      </c>
      <c r="B34" t="s">
        <v>156</v>
      </c>
      <c r="C34" t="s">
        <v>368</v>
      </c>
      <c r="D34" t="s">
        <v>459</v>
      </c>
    </row>
    <row r="35" spans="1:4" x14ac:dyDescent="0.3">
      <c r="A35" t="s">
        <v>57</v>
      </c>
      <c r="B35" t="s">
        <v>157</v>
      </c>
      <c r="C35" t="s">
        <v>368</v>
      </c>
      <c r="D35" t="s">
        <v>460</v>
      </c>
    </row>
    <row r="36" spans="1:4" x14ac:dyDescent="0.3">
      <c r="A36" t="s">
        <v>58</v>
      </c>
      <c r="B36" t="s">
        <v>158</v>
      </c>
      <c r="C36" t="s">
        <v>369</v>
      </c>
      <c r="D36" t="s">
        <v>461</v>
      </c>
    </row>
    <row r="37" spans="1:4" x14ac:dyDescent="0.3">
      <c r="A37" t="s">
        <v>58</v>
      </c>
      <c r="B37" t="s">
        <v>159</v>
      </c>
      <c r="C37" t="s">
        <v>369</v>
      </c>
      <c r="D37" t="s">
        <v>462</v>
      </c>
    </row>
    <row r="38" spans="1:4" x14ac:dyDescent="0.3">
      <c r="A38" t="s">
        <v>58</v>
      </c>
      <c r="B38" t="s">
        <v>160</v>
      </c>
      <c r="C38" t="s">
        <v>369</v>
      </c>
      <c r="D38" t="s">
        <v>463</v>
      </c>
    </row>
    <row r="39" spans="1:4" x14ac:dyDescent="0.3">
      <c r="A39" t="s">
        <v>59</v>
      </c>
      <c r="B39" t="s">
        <v>161</v>
      </c>
      <c r="C39" t="s">
        <v>370</v>
      </c>
      <c r="D39" t="s">
        <v>464</v>
      </c>
    </row>
    <row r="40" spans="1:4" x14ac:dyDescent="0.3">
      <c r="A40" t="s">
        <v>59</v>
      </c>
      <c r="B40" t="s">
        <v>162</v>
      </c>
      <c r="C40" t="s">
        <v>370</v>
      </c>
      <c r="D40" t="s">
        <v>465</v>
      </c>
    </row>
    <row r="41" spans="1:4" x14ac:dyDescent="0.3">
      <c r="A41" t="s">
        <v>59</v>
      </c>
      <c r="B41" t="s">
        <v>163</v>
      </c>
      <c r="C41" t="s">
        <v>370</v>
      </c>
      <c r="D41" t="s">
        <v>466</v>
      </c>
    </row>
    <row r="42" spans="1:4" x14ac:dyDescent="0.3">
      <c r="A42" t="s">
        <v>60</v>
      </c>
      <c r="B42" t="s">
        <v>164</v>
      </c>
      <c r="C42" t="s">
        <v>371</v>
      </c>
      <c r="D42" t="s">
        <v>467</v>
      </c>
    </row>
    <row r="43" spans="1:4" x14ac:dyDescent="0.3">
      <c r="A43" t="s">
        <v>60</v>
      </c>
      <c r="B43" t="s">
        <v>165</v>
      </c>
      <c r="C43" t="s">
        <v>371</v>
      </c>
      <c r="D43" t="s">
        <v>468</v>
      </c>
    </row>
    <row r="44" spans="1:4" x14ac:dyDescent="0.3">
      <c r="A44" t="s">
        <v>60</v>
      </c>
      <c r="B44" t="s">
        <v>166</v>
      </c>
      <c r="C44" t="s">
        <v>371</v>
      </c>
      <c r="D44" t="s">
        <v>469</v>
      </c>
    </row>
    <row r="45" spans="1:4" x14ac:dyDescent="0.3">
      <c r="A45" t="s">
        <v>61</v>
      </c>
      <c r="B45" t="s">
        <v>167</v>
      </c>
      <c r="C45" t="s">
        <v>372</v>
      </c>
      <c r="D45" t="s">
        <v>470</v>
      </c>
    </row>
    <row r="46" spans="1:4" x14ac:dyDescent="0.3">
      <c r="A46" t="s">
        <v>61</v>
      </c>
      <c r="B46" t="s">
        <v>168</v>
      </c>
      <c r="C46" t="s">
        <v>372</v>
      </c>
      <c r="D46" t="s">
        <v>471</v>
      </c>
    </row>
    <row r="47" spans="1:4" x14ac:dyDescent="0.3">
      <c r="A47" t="s">
        <v>61</v>
      </c>
      <c r="B47" t="s">
        <v>169</v>
      </c>
      <c r="C47" t="s">
        <v>372</v>
      </c>
      <c r="D47" t="s">
        <v>472</v>
      </c>
    </row>
    <row r="48" spans="1:4" x14ac:dyDescent="0.3">
      <c r="A48" t="s">
        <v>62</v>
      </c>
      <c r="B48" t="s">
        <v>170</v>
      </c>
      <c r="C48" t="s">
        <v>373</v>
      </c>
      <c r="D48" t="s">
        <v>473</v>
      </c>
    </row>
    <row r="49" spans="1:4" x14ac:dyDescent="0.3">
      <c r="A49" t="s">
        <v>62</v>
      </c>
      <c r="B49" t="s">
        <v>171</v>
      </c>
      <c r="C49" t="s">
        <v>373</v>
      </c>
      <c r="D49" t="s">
        <v>474</v>
      </c>
    </row>
    <row r="50" spans="1:4" x14ac:dyDescent="0.3">
      <c r="A50" t="s">
        <v>62</v>
      </c>
      <c r="B50" t="s">
        <v>172</v>
      </c>
      <c r="C50" t="s">
        <v>373</v>
      </c>
      <c r="D50" t="s">
        <v>475</v>
      </c>
    </row>
    <row r="51" spans="1:4" x14ac:dyDescent="0.3">
      <c r="A51" t="s">
        <v>63</v>
      </c>
      <c r="B51" t="s">
        <v>173</v>
      </c>
      <c r="C51" t="s">
        <v>374</v>
      </c>
      <c r="D51" t="s">
        <v>476</v>
      </c>
    </row>
    <row r="52" spans="1:4" x14ac:dyDescent="0.3">
      <c r="A52" t="s">
        <v>63</v>
      </c>
      <c r="B52" t="s">
        <v>174</v>
      </c>
      <c r="C52" t="s">
        <v>374</v>
      </c>
      <c r="D52" t="s">
        <v>477</v>
      </c>
    </row>
    <row r="53" spans="1:4" x14ac:dyDescent="0.3">
      <c r="A53" t="s">
        <v>63</v>
      </c>
      <c r="B53" t="s">
        <v>175</v>
      </c>
      <c r="C53" t="s">
        <v>374</v>
      </c>
      <c r="D53" t="s">
        <v>478</v>
      </c>
    </row>
    <row r="54" spans="1:4" x14ac:dyDescent="0.3">
      <c r="A54" t="s">
        <v>64</v>
      </c>
      <c r="B54" t="s">
        <v>176</v>
      </c>
      <c r="C54" t="s">
        <v>375</v>
      </c>
      <c r="D54" t="s">
        <v>479</v>
      </c>
    </row>
    <row r="55" spans="1:4" x14ac:dyDescent="0.3">
      <c r="A55" t="s">
        <v>64</v>
      </c>
      <c r="B55" t="s">
        <v>177</v>
      </c>
      <c r="C55" t="s">
        <v>375</v>
      </c>
      <c r="D55" t="s">
        <v>480</v>
      </c>
    </row>
    <row r="56" spans="1:4" x14ac:dyDescent="0.3">
      <c r="A56" t="s">
        <v>64</v>
      </c>
      <c r="B56" t="s">
        <v>178</v>
      </c>
      <c r="C56" t="s">
        <v>375</v>
      </c>
      <c r="D56" t="s">
        <v>481</v>
      </c>
    </row>
    <row r="57" spans="1:4" x14ac:dyDescent="0.3">
      <c r="A57" t="s">
        <v>65</v>
      </c>
      <c r="B57" t="s">
        <v>179</v>
      </c>
      <c r="C57" t="s">
        <v>376</v>
      </c>
      <c r="D57" t="s">
        <v>482</v>
      </c>
    </row>
    <row r="58" spans="1:4" x14ac:dyDescent="0.3">
      <c r="A58" t="s">
        <v>65</v>
      </c>
      <c r="B58" t="s">
        <v>180</v>
      </c>
      <c r="C58" t="s">
        <v>376</v>
      </c>
      <c r="D58" t="s">
        <v>483</v>
      </c>
    </row>
    <row r="59" spans="1:4" x14ac:dyDescent="0.3">
      <c r="A59" t="s">
        <v>65</v>
      </c>
      <c r="B59" t="s">
        <v>181</v>
      </c>
      <c r="C59" t="s">
        <v>376</v>
      </c>
      <c r="D59" t="s">
        <v>484</v>
      </c>
    </row>
    <row r="60" spans="1:4" x14ac:dyDescent="0.3">
      <c r="A60" t="s">
        <v>66</v>
      </c>
      <c r="B60" t="s">
        <v>182</v>
      </c>
      <c r="C60" t="s">
        <v>377</v>
      </c>
      <c r="D60" t="s">
        <v>485</v>
      </c>
    </row>
    <row r="61" spans="1:4" x14ac:dyDescent="0.3">
      <c r="A61" t="s">
        <v>66</v>
      </c>
      <c r="B61" t="s">
        <v>183</v>
      </c>
      <c r="C61" t="s">
        <v>377</v>
      </c>
      <c r="D61" t="s">
        <v>486</v>
      </c>
    </row>
    <row r="62" spans="1:4" x14ac:dyDescent="0.3">
      <c r="A62" t="s">
        <v>66</v>
      </c>
      <c r="B62" t="s">
        <v>184</v>
      </c>
      <c r="C62" t="s">
        <v>377</v>
      </c>
      <c r="D62" t="s">
        <v>487</v>
      </c>
    </row>
    <row r="63" spans="1:4" x14ac:dyDescent="0.3">
      <c r="A63" t="s">
        <v>67</v>
      </c>
      <c r="B63" t="s">
        <v>185</v>
      </c>
      <c r="C63" t="s">
        <v>378</v>
      </c>
      <c r="D63" t="s">
        <v>488</v>
      </c>
    </row>
    <row r="64" spans="1:4" x14ac:dyDescent="0.3">
      <c r="A64" t="s">
        <v>67</v>
      </c>
      <c r="B64" t="s">
        <v>186</v>
      </c>
      <c r="C64" t="s">
        <v>378</v>
      </c>
      <c r="D64" t="s">
        <v>489</v>
      </c>
    </row>
    <row r="65" spans="1:4" x14ac:dyDescent="0.3">
      <c r="A65" t="s">
        <v>67</v>
      </c>
      <c r="B65" t="s">
        <v>187</v>
      </c>
      <c r="C65" t="s">
        <v>378</v>
      </c>
      <c r="D65" t="s">
        <v>490</v>
      </c>
    </row>
    <row r="66" spans="1:4" x14ac:dyDescent="0.3">
      <c r="A66" t="s">
        <v>68</v>
      </c>
      <c r="B66" t="s">
        <v>188</v>
      </c>
      <c r="C66" t="s">
        <v>379</v>
      </c>
      <c r="D66" t="s">
        <v>491</v>
      </c>
    </row>
    <row r="67" spans="1:4" x14ac:dyDescent="0.3">
      <c r="A67" t="s">
        <v>68</v>
      </c>
      <c r="B67" t="s">
        <v>189</v>
      </c>
      <c r="C67" t="s">
        <v>379</v>
      </c>
      <c r="D67" t="s">
        <v>492</v>
      </c>
    </row>
    <row r="68" spans="1:4" x14ac:dyDescent="0.3">
      <c r="A68" t="s">
        <v>68</v>
      </c>
      <c r="B68" t="s">
        <v>190</v>
      </c>
      <c r="C68" t="s">
        <v>379</v>
      </c>
      <c r="D68" t="s">
        <v>493</v>
      </c>
    </row>
    <row r="69" spans="1:4" x14ac:dyDescent="0.3">
      <c r="A69" t="s">
        <v>69</v>
      </c>
      <c r="B69" t="s">
        <v>191</v>
      </c>
      <c r="C69" t="s">
        <v>380</v>
      </c>
      <c r="D69" t="s">
        <v>494</v>
      </c>
    </row>
    <row r="70" spans="1:4" x14ac:dyDescent="0.3">
      <c r="A70" t="s">
        <v>69</v>
      </c>
      <c r="B70" t="s">
        <v>192</v>
      </c>
      <c r="C70" t="s">
        <v>380</v>
      </c>
      <c r="D70" t="s">
        <v>495</v>
      </c>
    </row>
    <row r="71" spans="1:4" x14ac:dyDescent="0.3">
      <c r="A71" t="s">
        <v>69</v>
      </c>
      <c r="B71" t="s">
        <v>193</v>
      </c>
      <c r="C71" t="s">
        <v>380</v>
      </c>
      <c r="D71" t="s">
        <v>496</v>
      </c>
    </row>
    <row r="72" spans="1:4" x14ac:dyDescent="0.3">
      <c r="A72" t="s">
        <v>70</v>
      </c>
      <c r="B72" t="s">
        <v>194</v>
      </c>
      <c r="C72" t="s">
        <v>381</v>
      </c>
      <c r="D72" t="s">
        <v>497</v>
      </c>
    </row>
    <row r="73" spans="1:4" x14ac:dyDescent="0.3">
      <c r="A73" t="s">
        <v>70</v>
      </c>
      <c r="B73" t="s">
        <v>195</v>
      </c>
      <c r="C73" t="s">
        <v>381</v>
      </c>
      <c r="D73" t="s">
        <v>498</v>
      </c>
    </row>
    <row r="74" spans="1:4" x14ac:dyDescent="0.3">
      <c r="A74" t="s">
        <v>70</v>
      </c>
      <c r="B74" t="s">
        <v>196</v>
      </c>
      <c r="C74" t="s">
        <v>381</v>
      </c>
      <c r="D74" t="s">
        <v>499</v>
      </c>
    </row>
    <row r="75" spans="1:4" x14ac:dyDescent="0.3">
      <c r="A75" t="s">
        <v>71</v>
      </c>
      <c r="B75" t="s">
        <v>197</v>
      </c>
      <c r="C75" t="s">
        <v>382</v>
      </c>
      <c r="D75" t="s">
        <v>500</v>
      </c>
    </row>
    <row r="76" spans="1:4" x14ac:dyDescent="0.3">
      <c r="A76" t="s">
        <v>71</v>
      </c>
      <c r="B76" t="s">
        <v>198</v>
      </c>
      <c r="C76" t="s">
        <v>382</v>
      </c>
      <c r="D76" t="s">
        <v>501</v>
      </c>
    </row>
    <row r="77" spans="1:4" x14ac:dyDescent="0.3">
      <c r="A77" t="s">
        <v>71</v>
      </c>
      <c r="B77" t="s">
        <v>199</v>
      </c>
      <c r="C77" t="s">
        <v>382</v>
      </c>
      <c r="D77" t="s">
        <v>502</v>
      </c>
    </row>
    <row r="78" spans="1:4" x14ac:dyDescent="0.3">
      <c r="A78" t="s">
        <v>72</v>
      </c>
      <c r="B78" t="s">
        <v>200</v>
      </c>
      <c r="C78" t="s">
        <v>383</v>
      </c>
      <c r="D78" t="s">
        <v>503</v>
      </c>
    </row>
    <row r="79" spans="1:4" x14ac:dyDescent="0.3">
      <c r="A79" t="s">
        <v>72</v>
      </c>
      <c r="B79" t="s">
        <v>201</v>
      </c>
      <c r="C79" t="s">
        <v>383</v>
      </c>
      <c r="D79" t="s">
        <v>504</v>
      </c>
    </row>
    <row r="80" spans="1:4" x14ac:dyDescent="0.3">
      <c r="A80" t="s">
        <v>72</v>
      </c>
      <c r="B80" t="s">
        <v>202</v>
      </c>
      <c r="C80" t="s">
        <v>383</v>
      </c>
      <c r="D80" t="s">
        <v>505</v>
      </c>
    </row>
    <row r="81" spans="1:4" x14ac:dyDescent="0.3">
      <c r="A81" t="s">
        <v>73</v>
      </c>
      <c r="B81" t="s">
        <v>203</v>
      </c>
      <c r="C81" t="s">
        <v>384</v>
      </c>
      <c r="D81" t="s">
        <v>506</v>
      </c>
    </row>
    <row r="82" spans="1:4" x14ac:dyDescent="0.3">
      <c r="A82" t="s">
        <v>73</v>
      </c>
      <c r="B82" t="s">
        <v>204</v>
      </c>
      <c r="C82" t="s">
        <v>384</v>
      </c>
      <c r="D82" t="s">
        <v>507</v>
      </c>
    </row>
    <row r="83" spans="1:4" x14ac:dyDescent="0.3">
      <c r="A83" t="s">
        <v>73</v>
      </c>
      <c r="B83" t="s">
        <v>205</v>
      </c>
      <c r="C83" t="s">
        <v>384</v>
      </c>
      <c r="D83" t="s">
        <v>508</v>
      </c>
    </row>
    <row r="84" spans="1:4" x14ac:dyDescent="0.3">
      <c r="A84" t="s">
        <v>74</v>
      </c>
      <c r="B84" t="s">
        <v>206</v>
      </c>
      <c r="C84" t="s">
        <v>385</v>
      </c>
      <c r="D84" t="s">
        <v>509</v>
      </c>
    </row>
    <row r="85" spans="1:4" x14ac:dyDescent="0.3">
      <c r="A85" t="s">
        <v>74</v>
      </c>
      <c r="B85" t="s">
        <v>207</v>
      </c>
      <c r="C85" t="s">
        <v>385</v>
      </c>
      <c r="D85" t="s">
        <v>510</v>
      </c>
    </row>
    <row r="86" spans="1:4" x14ac:dyDescent="0.3">
      <c r="A86" t="s">
        <v>74</v>
      </c>
      <c r="B86" t="s">
        <v>208</v>
      </c>
      <c r="C86" t="s">
        <v>385</v>
      </c>
      <c r="D86" t="s">
        <v>511</v>
      </c>
    </row>
    <row r="87" spans="1:4" x14ac:dyDescent="0.3">
      <c r="A87" t="s">
        <v>75</v>
      </c>
      <c r="B87" t="s">
        <v>209</v>
      </c>
      <c r="C87" t="s">
        <v>386</v>
      </c>
      <c r="D87" t="s">
        <v>512</v>
      </c>
    </row>
    <row r="88" spans="1:4" x14ac:dyDescent="0.3">
      <c r="A88" t="s">
        <v>75</v>
      </c>
      <c r="B88" t="s">
        <v>210</v>
      </c>
      <c r="C88" t="s">
        <v>386</v>
      </c>
      <c r="D88" t="s">
        <v>513</v>
      </c>
    </row>
    <row r="89" spans="1:4" x14ac:dyDescent="0.3">
      <c r="A89" t="s">
        <v>75</v>
      </c>
      <c r="B89" t="s">
        <v>211</v>
      </c>
      <c r="C89" t="s">
        <v>386</v>
      </c>
      <c r="D89" t="s">
        <v>514</v>
      </c>
    </row>
    <row r="90" spans="1:4" x14ac:dyDescent="0.3">
      <c r="A90" t="s">
        <v>76</v>
      </c>
      <c r="B90" t="s">
        <v>212</v>
      </c>
      <c r="C90" t="s">
        <v>387</v>
      </c>
      <c r="D90" t="s">
        <v>515</v>
      </c>
    </row>
    <row r="91" spans="1:4" x14ac:dyDescent="0.3">
      <c r="A91" t="s">
        <v>76</v>
      </c>
      <c r="B91" t="s">
        <v>213</v>
      </c>
      <c r="C91" t="s">
        <v>387</v>
      </c>
      <c r="D91" t="s">
        <v>516</v>
      </c>
    </row>
    <row r="92" spans="1:4" x14ac:dyDescent="0.3">
      <c r="A92" t="s">
        <v>76</v>
      </c>
      <c r="B92" t="s">
        <v>214</v>
      </c>
      <c r="C92" t="s">
        <v>387</v>
      </c>
      <c r="D92" t="s">
        <v>517</v>
      </c>
    </row>
    <row r="93" spans="1:4" x14ac:dyDescent="0.3">
      <c r="A93" t="s">
        <v>77</v>
      </c>
      <c r="B93" t="s">
        <v>215</v>
      </c>
      <c r="C93" t="s">
        <v>388</v>
      </c>
      <c r="D93" t="s">
        <v>518</v>
      </c>
    </row>
    <row r="94" spans="1:4" x14ac:dyDescent="0.3">
      <c r="A94" t="s">
        <v>77</v>
      </c>
      <c r="B94" t="s">
        <v>216</v>
      </c>
      <c r="C94" t="s">
        <v>388</v>
      </c>
      <c r="D94" t="s">
        <v>519</v>
      </c>
    </row>
    <row r="95" spans="1:4" x14ac:dyDescent="0.3">
      <c r="A95" t="s">
        <v>77</v>
      </c>
      <c r="B95" t="s">
        <v>217</v>
      </c>
      <c r="C95" t="s">
        <v>388</v>
      </c>
      <c r="D95" t="s">
        <v>520</v>
      </c>
    </row>
    <row r="96" spans="1:4" x14ac:dyDescent="0.3">
      <c r="A96" t="s">
        <v>78</v>
      </c>
      <c r="B96" t="s">
        <v>218</v>
      </c>
      <c r="C96" t="s">
        <v>389</v>
      </c>
      <c r="D96" t="s">
        <v>521</v>
      </c>
    </row>
    <row r="97" spans="1:4" x14ac:dyDescent="0.3">
      <c r="A97" t="s">
        <v>78</v>
      </c>
      <c r="B97" t="s">
        <v>219</v>
      </c>
      <c r="C97" t="s">
        <v>389</v>
      </c>
      <c r="D97" t="s">
        <v>522</v>
      </c>
    </row>
    <row r="98" spans="1:4" x14ac:dyDescent="0.3">
      <c r="A98" t="s">
        <v>78</v>
      </c>
      <c r="B98" t="s">
        <v>220</v>
      </c>
      <c r="C98" t="s">
        <v>389</v>
      </c>
      <c r="D98" t="s">
        <v>523</v>
      </c>
    </row>
    <row r="99" spans="1:4" x14ac:dyDescent="0.3">
      <c r="A99" t="s">
        <v>79</v>
      </c>
      <c r="B99" t="s">
        <v>221</v>
      </c>
      <c r="C99" t="s">
        <v>390</v>
      </c>
      <c r="D99" t="s">
        <v>524</v>
      </c>
    </row>
    <row r="100" spans="1:4" x14ac:dyDescent="0.3">
      <c r="A100" t="s">
        <v>79</v>
      </c>
      <c r="B100" t="s">
        <v>222</v>
      </c>
      <c r="C100" t="s">
        <v>390</v>
      </c>
      <c r="D100" t="s">
        <v>525</v>
      </c>
    </row>
    <row r="101" spans="1:4" x14ac:dyDescent="0.3">
      <c r="A101" t="s">
        <v>79</v>
      </c>
      <c r="B101" t="s">
        <v>223</v>
      </c>
      <c r="C101" t="s">
        <v>390</v>
      </c>
      <c r="D101" t="s">
        <v>526</v>
      </c>
    </row>
    <row r="102" spans="1:4" x14ac:dyDescent="0.3">
      <c r="A102" t="s">
        <v>80</v>
      </c>
      <c r="B102" t="s">
        <v>224</v>
      </c>
      <c r="C102" t="s">
        <v>391</v>
      </c>
      <c r="D102" t="s">
        <v>527</v>
      </c>
    </row>
    <row r="103" spans="1:4" x14ac:dyDescent="0.3">
      <c r="A103" t="s">
        <v>80</v>
      </c>
      <c r="B103" t="s">
        <v>225</v>
      </c>
      <c r="C103" t="s">
        <v>391</v>
      </c>
      <c r="D103" t="s">
        <v>528</v>
      </c>
    </row>
    <row r="104" spans="1:4" x14ac:dyDescent="0.3">
      <c r="A104" t="s">
        <v>80</v>
      </c>
      <c r="B104" t="s">
        <v>226</v>
      </c>
      <c r="C104" t="s">
        <v>391</v>
      </c>
      <c r="D104" t="s">
        <v>529</v>
      </c>
    </row>
    <row r="105" spans="1:4" x14ac:dyDescent="0.3">
      <c r="A105" t="s">
        <v>81</v>
      </c>
      <c r="B105" t="s">
        <v>227</v>
      </c>
      <c r="C105" t="s">
        <v>392</v>
      </c>
      <c r="D105" t="s">
        <v>530</v>
      </c>
    </row>
    <row r="106" spans="1:4" x14ac:dyDescent="0.3">
      <c r="A106" t="s">
        <v>81</v>
      </c>
      <c r="B106" t="s">
        <v>228</v>
      </c>
      <c r="C106" t="s">
        <v>392</v>
      </c>
      <c r="D106" t="s">
        <v>531</v>
      </c>
    </row>
    <row r="107" spans="1:4" x14ac:dyDescent="0.3">
      <c r="A107" t="s">
        <v>81</v>
      </c>
      <c r="B107" t="s">
        <v>229</v>
      </c>
      <c r="C107" t="s">
        <v>392</v>
      </c>
      <c r="D107" t="s">
        <v>532</v>
      </c>
    </row>
    <row r="108" spans="1:4" x14ac:dyDescent="0.3">
      <c r="A108" t="s">
        <v>82</v>
      </c>
      <c r="B108" t="s">
        <v>230</v>
      </c>
      <c r="C108" t="s">
        <v>393</v>
      </c>
      <c r="D108" t="s">
        <v>533</v>
      </c>
    </row>
    <row r="109" spans="1:4" x14ac:dyDescent="0.3">
      <c r="A109" t="s">
        <v>82</v>
      </c>
      <c r="B109" t="s">
        <v>231</v>
      </c>
      <c r="C109" t="s">
        <v>393</v>
      </c>
      <c r="D109" t="s">
        <v>534</v>
      </c>
    </row>
    <row r="110" spans="1:4" x14ac:dyDescent="0.3">
      <c r="A110" t="s">
        <v>82</v>
      </c>
      <c r="B110" t="s">
        <v>232</v>
      </c>
      <c r="C110" t="s">
        <v>393</v>
      </c>
      <c r="D110" t="s">
        <v>535</v>
      </c>
    </row>
    <row r="111" spans="1:4" x14ac:dyDescent="0.3">
      <c r="A111" t="s">
        <v>83</v>
      </c>
      <c r="B111" t="s">
        <v>233</v>
      </c>
      <c r="C111" t="s">
        <v>394</v>
      </c>
      <c r="D111" t="s">
        <v>536</v>
      </c>
    </row>
    <row r="112" spans="1:4" x14ac:dyDescent="0.3">
      <c r="A112" t="s">
        <v>83</v>
      </c>
      <c r="B112" t="s">
        <v>234</v>
      </c>
      <c r="C112" t="s">
        <v>394</v>
      </c>
      <c r="D112" t="s">
        <v>537</v>
      </c>
    </row>
    <row r="113" spans="1:4" x14ac:dyDescent="0.3">
      <c r="A113" t="s">
        <v>83</v>
      </c>
      <c r="B113" t="s">
        <v>235</v>
      </c>
      <c r="C113" t="s">
        <v>394</v>
      </c>
      <c r="D113" t="s">
        <v>538</v>
      </c>
    </row>
    <row r="114" spans="1:4" x14ac:dyDescent="0.3">
      <c r="A114" t="s">
        <v>84</v>
      </c>
      <c r="B114" t="s">
        <v>236</v>
      </c>
      <c r="C114" t="s">
        <v>395</v>
      </c>
      <c r="D114" t="s">
        <v>539</v>
      </c>
    </row>
    <row r="115" spans="1:4" x14ac:dyDescent="0.3">
      <c r="A115" t="s">
        <v>84</v>
      </c>
      <c r="B115" t="s">
        <v>237</v>
      </c>
      <c r="C115" t="s">
        <v>395</v>
      </c>
      <c r="D115" t="s">
        <v>540</v>
      </c>
    </row>
    <row r="116" spans="1:4" x14ac:dyDescent="0.3">
      <c r="A116" t="s">
        <v>84</v>
      </c>
      <c r="B116" t="s">
        <v>238</v>
      </c>
      <c r="C116" t="s">
        <v>395</v>
      </c>
      <c r="D116" t="s">
        <v>541</v>
      </c>
    </row>
    <row r="117" spans="1:4" x14ac:dyDescent="0.3">
      <c r="A117" t="s">
        <v>85</v>
      </c>
      <c r="B117" t="s">
        <v>239</v>
      </c>
      <c r="C117" t="s">
        <v>396</v>
      </c>
      <c r="D117" t="s">
        <v>542</v>
      </c>
    </row>
    <row r="118" spans="1:4" x14ac:dyDescent="0.3">
      <c r="A118" t="s">
        <v>85</v>
      </c>
      <c r="B118" t="s">
        <v>240</v>
      </c>
      <c r="C118" t="s">
        <v>396</v>
      </c>
      <c r="D118" t="s">
        <v>543</v>
      </c>
    </row>
    <row r="119" spans="1:4" x14ac:dyDescent="0.3">
      <c r="A119" t="s">
        <v>85</v>
      </c>
      <c r="B119" t="s">
        <v>241</v>
      </c>
      <c r="C119" t="s">
        <v>396</v>
      </c>
      <c r="D119" t="s">
        <v>544</v>
      </c>
    </row>
    <row r="120" spans="1:4" x14ac:dyDescent="0.3">
      <c r="A120" t="s">
        <v>86</v>
      </c>
      <c r="B120" t="s">
        <v>242</v>
      </c>
      <c r="C120" t="s">
        <v>397</v>
      </c>
      <c r="D120" t="s">
        <v>545</v>
      </c>
    </row>
    <row r="121" spans="1:4" x14ac:dyDescent="0.3">
      <c r="A121" t="s">
        <v>86</v>
      </c>
      <c r="B121" t="s">
        <v>243</v>
      </c>
      <c r="C121" t="s">
        <v>397</v>
      </c>
      <c r="D121" t="s">
        <v>546</v>
      </c>
    </row>
    <row r="122" spans="1:4" x14ac:dyDescent="0.3">
      <c r="A122" t="s">
        <v>86</v>
      </c>
      <c r="B122" t="s">
        <v>244</v>
      </c>
      <c r="C122" t="s">
        <v>397</v>
      </c>
      <c r="D122" t="s">
        <v>547</v>
      </c>
    </row>
    <row r="123" spans="1:4" x14ac:dyDescent="0.3">
      <c r="A123" t="s">
        <v>87</v>
      </c>
      <c r="B123" t="s">
        <v>245</v>
      </c>
      <c r="C123" t="s">
        <v>398</v>
      </c>
      <c r="D123" t="s">
        <v>548</v>
      </c>
    </row>
    <row r="124" spans="1:4" x14ac:dyDescent="0.3">
      <c r="A124" t="s">
        <v>87</v>
      </c>
      <c r="B124" t="s">
        <v>246</v>
      </c>
      <c r="C124" t="s">
        <v>398</v>
      </c>
      <c r="D124" t="s">
        <v>549</v>
      </c>
    </row>
    <row r="125" spans="1:4" x14ac:dyDescent="0.3">
      <c r="A125" t="s">
        <v>87</v>
      </c>
      <c r="B125" t="s">
        <v>247</v>
      </c>
      <c r="C125" t="s">
        <v>398</v>
      </c>
      <c r="D125" t="s">
        <v>550</v>
      </c>
    </row>
    <row r="126" spans="1:4" x14ac:dyDescent="0.3">
      <c r="A126" t="s">
        <v>88</v>
      </c>
      <c r="B126" t="s">
        <v>248</v>
      </c>
      <c r="C126" t="s">
        <v>399</v>
      </c>
      <c r="D126" t="s">
        <v>551</v>
      </c>
    </row>
    <row r="127" spans="1:4" x14ac:dyDescent="0.3">
      <c r="A127" t="s">
        <v>88</v>
      </c>
      <c r="B127" t="s">
        <v>249</v>
      </c>
      <c r="C127" t="s">
        <v>399</v>
      </c>
      <c r="D127" t="s">
        <v>552</v>
      </c>
    </row>
    <row r="128" spans="1:4" x14ac:dyDescent="0.3">
      <c r="A128" t="s">
        <v>88</v>
      </c>
      <c r="B128" t="s">
        <v>250</v>
      </c>
      <c r="C128" t="s">
        <v>399</v>
      </c>
      <c r="D128" t="s">
        <v>553</v>
      </c>
    </row>
    <row r="129" spans="1:4" x14ac:dyDescent="0.3">
      <c r="A129" t="s">
        <v>89</v>
      </c>
      <c r="B129" t="s">
        <v>251</v>
      </c>
      <c r="C129" t="s">
        <v>400</v>
      </c>
      <c r="D129" t="s">
        <v>554</v>
      </c>
    </row>
    <row r="130" spans="1:4" x14ac:dyDescent="0.3">
      <c r="A130" t="s">
        <v>89</v>
      </c>
      <c r="B130" t="s">
        <v>252</v>
      </c>
      <c r="C130" t="s">
        <v>400</v>
      </c>
      <c r="D130" t="s">
        <v>555</v>
      </c>
    </row>
    <row r="131" spans="1:4" x14ac:dyDescent="0.3">
      <c r="A131" t="s">
        <v>89</v>
      </c>
      <c r="B131" t="s">
        <v>253</v>
      </c>
      <c r="C131" t="s">
        <v>400</v>
      </c>
      <c r="D131" t="s">
        <v>556</v>
      </c>
    </row>
    <row r="132" spans="1:4" x14ac:dyDescent="0.3">
      <c r="A132" t="s">
        <v>90</v>
      </c>
      <c r="B132" t="s">
        <v>254</v>
      </c>
      <c r="C132" t="s">
        <v>401</v>
      </c>
      <c r="D132" t="s">
        <v>557</v>
      </c>
    </row>
    <row r="133" spans="1:4" x14ac:dyDescent="0.3">
      <c r="A133" t="s">
        <v>90</v>
      </c>
      <c r="B133" t="s">
        <v>255</v>
      </c>
      <c r="C133" t="s">
        <v>401</v>
      </c>
      <c r="D133" t="s">
        <v>558</v>
      </c>
    </row>
    <row r="134" spans="1:4" x14ac:dyDescent="0.3">
      <c r="A134" t="s">
        <v>90</v>
      </c>
      <c r="B134" t="s">
        <v>256</v>
      </c>
      <c r="C134" t="s">
        <v>401</v>
      </c>
      <c r="D134" t="s">
        <v>559</v>
      </c>
    </row>
    <row r="135" spans="1:4" x14ac:dyDescent="0.3">
      <c r="A135" t="s">
        <v>91</v>
      </c>
      <c r="B135" t="s">
        <v>257</v>
      </c>
      <c r="C135" t="s">
        <v>402</v>
      </c>
      <c r="D135" t="s">
        <v>560</v>
      </c>
    </row>
    <row r="136" spans="1:4" x14ac:dyDescent="0.3">
      <c r="A136" t="s">
        <v>91</v>
      </c>
      <c r="B136" t="s">
        <v>258</v>
      </c>
      <c r="C136" t="s">
        <v>402</v>
      </c>
      <c r="D136" t="s">
        <v>561</v>
      </c>
    </row>
    <row r="137" spans="1:4" x14ac:dyDescent="0.3">
      <c r="A137" t="s">
        <v>91</v>
      </c>
      <c r="B137" t="s">
        <v>259</v>
      </c>
      <c r="C137" t="s">
        <v>402</v>
      </c>
      <c r="D137" t="s">
        <v>562</v>
      </c>
    </row>
    <row r="138" spans="1:4" x14ac:dyDescent="0.3">
      <c r="A138" t="s">
        <v>92</v>
      </c>
      <c r="B138" t="s">
        <v>260</v>
      </c>
      <c r="C138" t="s">
        <v>403</v>
      </c>
      <c r="D138" t="s">
        <v>563</v>
      </c>
    </row>
    <row r="139" spans="1:4" x14ac:dyDescent="0.3">
      <c r="A139" t="s">
        <v>92</v>
      </c>
      <c r="B139" t="s">
        <v>261</v>
      </c>
      <c r="C139" t="s">
        <v>403</v>
      </c>
      <c r="D139" t="s">
        <v>564</v>
      </c>
    </row>
    <row r="140" spans="1:4" x14ac:dyDescent="0.3">
      <c r="A140" t="s">
        <v>92</v>
      </c>
      <c r="B140" t="s">
        <v>262</v>
      </c>
      <c r="C140" t="s">
        <v>403</v>
      </c>
      <c r="D140" t="s">
        <v>565</v>
      </c>
    </row>
    <row r="141" spans="1:4" x14ac:dyDescent="0.3">
      <c r="A141" t="s">
        <v>93</v>
      </c>
      <c r="B141" t="s">
        <v>263</v>
      </c>
      <c r="C141" t="s">
        <v>404</v>
      </c>
      <c r="D141" t="s">
        <v>566</v>
      </c>
    </row>
    <row r="142" spans="1:4" x14ac:dyDescent="0.3">
      <c r="A142" t="s">
        <v>93</v>
      </c>
      <c r="B142" t="s">
        <v>264</v>
      </c>
      <c r="C142" t="s">
        <v>404</v>
      </c>
      <c r="D142" t="s">
        <v>567</v>
      </c>
    </row>
    <row r="143" spans="1:4" x14ac:dyDescent="0.3">
      <c r="A143" t="s">
        <v>93</v>
      </c>
      <c r="B143" t="s">
        <v>265</v>
      </c>
      <c r="C143" t="s">
        <v>404</v>
      </c>
      <c r="D143" t="s">
        <v>568</v>
      </c>
    </row>
    <row r="144" spans="1:4" x14ac:dyDescent="0.3">
      <c r="A144" t="s">
        <v>94</v>
      </c>
      <c r="B144" t="s">
        <v>266</v>
      </c>
      <c r="C144" t="s">
        <v>405</v>
      </c>
      <c r="D144" t="s">
        <v>569</v>
      </c>
    </row>
    <row r="145" spans="1:4" x14ac:dyDescent="0.3">
      <c r="A145" t="s">
        <v>94</v>
      </c>
      <c r="B145" t="s">
        <v>267</v>
      </c>
      <c r="C145" t="s">
        <v>405</v>
      </c>
      <c r="D145" t="s">
        <v>570</v>
      </c>
    </row>
    <row r="146" spans="1:4" x14ac:dyDescent="0.3">
      <c r="A146" t="s">
        <v>94</v>
      </c>
      <c r="B146" t="s">
        <v>268</v>
      </c>
      <c r="C146" t="s">
        <v>405</v>
      </c>
      <c r="D146" t="s">
        <v>571</v>
      </c>
    </row>
    <row r="147" spans="1:4" x14ac:dyDescent="0.3">
      <c r="A147" t="s">
        <v>95</v>
      </c>
      <c r="B147" t="s">
        <v>269</v>
      </c>
      <c r="C147" t="s">
        <v>406</v>
      </c>
      <c r="D147" t="s">
        <v>572</v>
      </c>
    </row>
    <row r="148" spans="1:4" x14ac:dyDescent="0.3">
      <c r="A148" t="s">
        <v>95</v>
      </c>
      <c r="B148" t="s">
        <v>270</v>
      </c>
      <c r="C148" t="s">
        <v>406</v>
      </c>
      <c r="D148" t="s">
        <v>573</v>
      </c>
    </row>
    <row r="149" spans="1:4" x14ac:dyDescent="0.3">
      <c r="A149" t="s">
        <v>95</v>
      </c>
      <c r="B149" t="s">
        <v>271</v>
      </c>
      <c r="C149" t="s">
        <v>406</v>
      </c>
      <c r="D149" t="s">
        <v>574</v>
      </c>
    </row>
    <row r="150" spans="1:4" x14ac:dyDescent="0.3">
      <c r="A150" t="s">
        <v>96</v>
      </c>
      <c r="B150" t="s">
        <v>272</v>
      </c>
      <c r="C150" t="s">
        <v>407</v>
      </c>
      <c r="D150" t="s">
        <v>575</v>
      </c>
    </row>
    <row r="151" spans="1:4" x14ac:dyDescent="0.3">
      <c r="A151" t="s">
        <v>96</v>
      </c>
      <c r="B151" t="s">
        <v>273</v>
      </c>
      <c r="C151" t="s">
        <v>407</v>
      </c>
      <c r="D151" t="s">
        <v>576</v>
      </c>
    </row>
    <row r="152" spans="1:4" x14ac:dyDescent="0.3">
      <c r="A152" t="s">
        <v>96</v>
      </c>
      <c r="B152" t="s">
        <v>274</v>
      </c>
      <c r="C152" t="s">
        <v>407</v>
      </c>
      <c r="D152" t="s">
        <v>577</v>
      </c>
    </row>
    <row r="153" spans="1:4" x14ac:dyDescent="0.3">
      <c r="A153" t="s">
        <v>97</v>
      </c>
      <c r="B153" t="s">
        <v>275</v>
      </c>
      <c r="C153" t="s">
        <v>408</v>
      </c>
      <c r="D153" t="s">
        <v>578</v>
      </c>
    </row>
    <row r="154" spans="1:4" x14ac:dyDescent="0.3">
      <c r="A154" t="s">
        <v>97</v>
      </c>
      <c r="B154" t="s">
        <v>276</v>
      </c>
      <c r="C154" t="s">
        <v>408</v>
      </c>
      <c r="D154" t="s">
        <v>579</v>
      </c>
    </row>
    <row r="155" spans="1:4" x14ac:dyDescent="0.3">
      <c r="A155" t="s">
        <v>97</v>
      </c>
      <c r="B155" t="s">
        <v>277</v>
      </c>
      <c r="C155" t="s">
        <v>408</v>
      </c>
      <c r="D155" t="s">
        <v>580</v>
      </c>
    </row>
    <row r="156" spans="1:4" x14ac:dyDescent="0.3">
      <c r="A156" t="s">
        <v>98</v>
      </c>
      <c r="B156" t="s">
        <v>278</v>
      </c>
      <c r="C156" t="s">
        <v>409</v>
      </c>
      <c r="D156" t="s">
        <v>581</v>
      </c>
    </row>
    <row r="157" spans="1:4" x14ac:dyDescent="0.3">
      <c r="A157" t="s">
        <v>98</v>
      </c>
      <c r="B157" t="s">
        <v>279</v>
      </c>
      <c r="C157" t="s">
        <v>409</v>
      </c>
      <c r="D157" t="s">
        <v>582</v>
      </c>
    </row>
    <row r="158" spans="1:4" x14ac:dyDescent="0.3">
      <c r="A158" t="s">
        <v>98</v>
      </c>
      <c r="B158" t="s">
        <v>280</v>
      </c>
      <c r="C158" t="s">
        <v>409</v>
      </c>
      <c r="D158" t="s">
        <v>583</v>
      </c>
    </row>
    <row r="159" spans="1:4" x14ac:dyDescent="0.3">
      <c r="A159" t="s">
        <v>99</v>
      </c>
      <c r="B159" t="s">
        <v>281</v>
      </c>
      <c r="C159" t="s">
        <v>410</v>
      </c>
      <c r="D159" t="s">
        <v>584</v>
      </c>
    </row>
    <row r="160" spans="1:4" x14ac:dyDescent="0.3">
      <c r="A160" t="s">
        <v>99</v>
      </c>
      <c r="B160" t="s">
        <v>282</v>
      </c>
      <c r="C160" t="s">
        <v>410</v>
      </c>
      <c r="D160" t="s">
        <v>585</v>
      </c>
    </row>
    <row r="161" spans="1:4" x14ac:dyDescent="0.3">
      <c r="A161" t="s">
        <v>99</v>
      </c>
      <c r="B161" t="s">
        <v>283</v>
      </c>
      <c r="C161" t="s">
        <v>410</v>
      </c>
      <c r="D161" t="s">
        <v>586</v>
      </c>
    </row>
    <row r="162" spans="1:4" x14ac:dyDescent="0.3">
      <c r="A162" t="s">
        <v>100</v>
      </c>
      <c r="B162" t="s">
        <v>284</v>
      </c>
      <c r="C162" t="s">
        <v>411</v>
      </c>
      <c r="D162" t="s">
        <v>587</v>
      </c>
    </row>
    <row r="163" spans="1:4" x14ac:dyDescent="0.3">
      <c r="A163" t="s">
        <v>100</v>
      </c>
      <c r="B163" t="s">
        <v>285</v>
      </c>
      <c r="C163" t="s">
        <v>411</v>
      </c>
      <c r="D163" t="s">
        <v>588</v>
      </c>
    </row>
    <row r="164" spans="1:4" x14ac:dyDescent="0.3">
      <c r="A164" t="s">
        <v>100</v>
      </c>
      <c r="B164" t="s">
        <v>286</v>
      </c>
      <c r="C164" t="s">
        <v>411</v>
      </c>
      <c r="D164" t="s">
        <v>589</v>
      </c>
    </row>
    <row r="165" spans="1:4" x14ac:dyDescent="0.3">
      <c r="A165" t="s">
        <v>101</v>
      </c>
      <c r="B165" t="s">
        <v>287</v>
      </c>
      <c r="C165" t="s">
        <v>412</v>
      </c>
      <c r="D165" t="s">
        <v>590</v>
      </c>
    </row>
    <row r="166" spans="1:4" x14ac:dyDescent="0.3">
      <c r="A166" t="s">
        <v>101</v>
      </c>
      <c r="B166" t="s">
        <v>288</v>
      </c>
      <c r="C166" t="s">
        <v>412</v>
      </c>
      <c r="D166" t="s">
        <v>591</v>
      </c>
    </row>
    <row r="167" spans="1:4" x14ac:dyDescent="0.3">
      <c r="A167" t="s">
        <v>101</v>
      </c>
      <c r="B167" t="s">
        <v>289</v>
      </c>
      <c r="C167" t="s">
        <v>412</v>
      </c>
      <c r="D167" t="s">
        <v>592</v>
      </c>
    </row>
    <row r="168" spans="1:4" x14ac:dyDescent="0.3">
      <c r="A168" t="s">
        <v>102</v>
      </c>
      <c r="B168" t="s">
        <v>290</v>
      </c>
      <c r="C168" t="s">
        <v>413</v>
      </c>
      <c r="D168" t="s">
        <v>593</v>
      </c>
    </row>
    <row r="169" spans="1:4" x14ac:dyDescent="0.3">
      <c r="A169" t="s">
        <v>102</v>
      </c>
      <c r="B169" t="s">
        <v>291</v>
      </c>
      <c r="C169" t="s">
        <v>413</v>
      </c>
      <c r="D169" t="s">
        <v>594</v>
      </c>
    </row>
    <row r="170" spans="1:4" x14ac:dyDescent="0.3">
      <c r="A170" t="s">
        <v>102</v>
      </c>
      <c r="B170" t="s">
        <v>292</v>
      </c>
      <c r="C170" t="s">
        <v>413</v>
      </c>
      <c r="D170" t="s">
        <v>595</v>
      </c>
    </row>
    <row r="171" spans="1:4" x14ac:dyDescent="0.3">
      <c r="A171" t="s">
        <v>103</v>
      </c>
      <c r="B171" t="s">
        <v>293</v>
      </c>
      <c r="C171" t="s">
        <v>414</v>
      </c>
      <c r="D171" t="s">
        <v>596</v>
      </c>
    </row>
    <row r="172" spans="1:4" x14ac:dyDescent="0.3">
      <c r="A172" t="s">
        <v>103</v>
      </c>
      <c r="B172" t="s">
        <v>294</v>
      </c>
      <c r="C172" t="s">
        <v>414</v>
      </c>
      <c r="D172" t="s">
        <v>597</v>
      </c>
    </row>
    <row r="173" spans="1:4" x14ac:dyDescent="0.3">
      <c r="A173" t="s">
        <v>103</v>
      </c>
      <c r="B173" t="s">
        <v>295</v>
      </c>
      <c r="C173" t="s">
        <v>414</v>
      </c>
      <c r="D173" t="s">
        <v>598</v>
      </c>
    </row>
    <row r="174" spans="1:4" x14ac:dyDescent="0.3">
      <c r="A174" t="s">
        <v>104</v>
      </c>
      <c r="B174" t="s">
        <v>296</v>
      </c>
      <c r="C174" t="s">
        <v>415</v>
      </c>
      <c r="D174" t="s">
        <v>599</v>
      </c>
    </row>
    <row r="175" spans="1:4" x14ac:dyDescent="0.3">
      <c r="A175" t="s">
        <v>104</v>
      </c>
      <c r="B175" t="s">
        <v>297</v>
      </c>
      <c r="C175" t="s">
        <v>415</v>
      </c>
      <c r="D175" t="s">
        <v>600</v>
      </c>
    </row>
    <row r="176" spans="1:4" x14ac:dyDescent="0.3">
      <c r="A176" t="s">
        <v>104</v>
      </c>
      <c r="B176" t="s">
        <v>298</v>
      </c>
      <c r="C176" t="s">
        <v>415</v>
      </c>
      <c r="D176" t="s">
        <v>601</v>
      </c>
    </row>
    <row r="177" spans="1:4" x14ac:dyDescent="0.3">
      <c r="A177" t="s">
        <v>105</v>
      </c>
      <c r="B177" t="s">
        <v>299</v>
      </c>
      <c r="C177" t="s">
        <v>416</v>
      </c>
      <c r="D177" t="s">
        <v>602</v>
      </c>
    </row>
    <row r="178" spans="1:4" x14ac:dyDescent="0.3">
      <c r="A178" t="s">
        <v>105</v>
      </c>
      <c r="B178" t="s">
        <v>300</v>
      </c>
      <c r="C178" t="s">
        <v>416</v>
      </c>
      <c r="D178" t="s">
        <v>603</v>
      </c>
    </row>
    <row r="179" spans="1:4" x14ac:dyDescent="0.3">
      <c r="A179" t="s">
        <v>105</v>
      </c>
      <c r="B179" t="s">
        <v>301</v>
      </c>
      <c r="C179" t="s">
        <v>416</v>
      </c>
      <c r="D179" t="s">
        <v>604</v>
      </c>
    </row>
    <row r="180" spans="1:4" x14ac:dyDescent="0.3">
      <c r="A180" t="s">
        <v>106</v>
      </c>
      <c r="B180" t="s">
        <v>302</v>
      </c>
      <c r="C180" t="s">
        <v>417</v>
      </c>
      <c r="D180" t="s">
        <v>605</v>
      </c>
    </row>
    <row r="181" spans="1:4" x14ac:dyDescent="0.3">
      <c r="A181" t="s">
        <v>106</v>
      </c>
      <c r="B181" t="s">
        <v>303</v>
      </c>
      <c r="C181" t="s">
        <v>417</v>
      </c>
      <c r="D181" t="s">
        <v>606</v>
      </c>
    </row>
    <row r="182" spans="1:4" x14ac:dyDescent="0.3">
      <c r="A182" t="s">
        <v>106</v>
      </c>
      <c r="B182" t="s">
        <v>304</v>
      </c>
      <c r="C182" t="s">
        <v>417</v>
      </c>
      <c r="D182" t="s">
        <v>607</v>
      </c>
    </row>
    <row r="183" spans="1:4" x14ac:dyDescent="0.3">
      <c r="A183" t="s">
        <v>107</v>
      </c>
      <c r="B183" t="s">
        <v>305</v>
      </c>
      <c r="C183" t="s">
        <v>418</v>
      </c>
      <c r="D183" t="s">
        <v>608</v>
      </c>
    </row>
    <row r="184" spans="1:4" x14ac:dyDescent="0.3">
      <c r="A184" t="s">
        <v>107</v>
      </c>
      <c r="B184" t="s">
        <v>306</v>
      </c>
      <c r="C184" t="s">
        <v>418</v>
      </c>
      <c r="D184" t="s">
        <v>609</v>
      </c>
    </row>
    <row r="185" spans="1:4" x14ac:dyDescent="0.3">
      <c r="A185" t="s">
        <v>107</v>
      </c>
      <c r="B185" t="s">
        <v>307</v>
      </c>
      <c r="C185" t="s">
        <v>418</v>
      </c>
      <c r="D185" t="s">
        <v>610</v>
      </c>
    </row>
    <row r="186" spans="1:4" x14ac:dyDescent="0.3">
      <c r="A186" t="s">
        <v>108</v>
      </c>
      <c r="B186" t="s">
        <v>308</v>
      </c>
      <c r="C186" t="s">
        <v>419</v>
      </c>
      <c r="D186" t="s">
        <v>611</v>
      </c>
    </row>
    <row r="187" spans="1:4" x14ac:dyDescent="0.3">
      <c r="A187" t="s">
        <v>108</v>
      </c>
      <c r="B187" t="s">
        <v>309</v>
      </c>
      <c r="C187" t="s">
        <v>419</v>
      </c>
      <c r="D187" t="s">
        <v>612</v>
      </c>
    </row>
    <row r="188" spans="1:4" x14ac:dyDescent="0.3">
      <c r="A188" t="s">
        <v>108</v>
      </c>
      <c r="B188" t="s">
        <v>310</v>
      </c>
      <c r="C188" t="s">
        <v>419</v>
      </c>
      <c r="D188" t="s">
        <v>613</v>
      </c>
    </row>
    <row r="189" spans="1:4" x14ac:dyDescent="0.3">
      <c r="A189" t="s">
        <v>109</v>
      </c>
      <c r="B189" t="s">
        <v>311</v>
      </c>
      <c r="C189" t="s">
        <v>420</v>
      </c>
      <c r="D189" t="s">
        <v>614</v>
      </c>
    </row>
    <row r="190" spans="1:4" x14ac:dyDescent="0.3">
      <c r="A190" t="s">
        <v>109</v>
      </c>
      <c r="B190" t="s">
        <v>312</v>
      </c>
      <c r="C190" t="s">
        <v>420</v>
      </c>
      <c r="D190" t="s">
        <v>615</v>
      </c>
    </row>
    <row r="191" spans="1:4" x14ac:dyDescent="0.3">
      <c r="A191" t="s">
        <v>109</v>
      </c>
      <c r="B191" t="s">
        <v>313</v>
      </c>
      <c r="C191" t="s">
        <v>420</v>
      </c>
      <c r="D191" t="s">
        <v>616</v>
      </c>
    </row>
    <row r="192" spans="1:4" x14ac:dyDescent="0.3">
      <c r="A192" t="s">
        <v>110</v>
      </c>
      <c r="B192" t="s">
        <v>314</v>
      </c>
      <c r="C192" t="s">
        <v>421</v>
      </c>
      <c r="D192" t="s">
        <v>617</v>
      </c>
    </row>
    <row r="193" spans="1:4" x14ac:dyDescent="0.3">
      <c r="A193" t="s">
        <v>110</v>
      </c>
      <c r="B193" t="s">
        <v>315</v>
      </c>
      <c r="C193" t="s">
        <v>421</v>
      </c>
      <c r="D193" t="s">
        <v>618</v>
      </c>
    </row>
    <row r="194" spans="1:4" x14ac:dyDescent="0.3">
      <c r="A194" t="s">
        <v>110</v>
      </c>
      <c r="B194" t="s">
        <v>316</v>
      </c>
      <c r="C194" t="s">
        <v>421</v>
      </c>
      <c r="D194" t="s">
        <v>619</v>
      </c>
    </row>
    <row r="195" spans="1:4" x14ac:dyDescent="0.3">
      <c r="A195" t="s">
        <v>111</v>
      </c>
      <c r="B195" t="s">
        <v>317</v>
      </c>
      <c r="C195" t="s">
        <v>422</v>
      </c>
      <c r="D195" t="s">
        <v>620</v>
      </c>
    </row>
    <row r="196" spans="1:4" x14ac:dyDescent="0.3">
      <c r="A196" t="s">
        <v>111</v>
      </c>
      <c r="B196" t="s">
        <v>318</v>
      </c>
      <c r="C196" t="s">
        <v>422</v>
      </c>
      <c r="D196" t="s">
        <v>621</v>
      </c>
    </row>
    <row r="197" spans="1:4" x14ac:dyDescent="0.3">
      <c r="A197" t="s">
        <v>111</v>
      </c>
      <c r="B197" t="s">
        <v>319</v>
      </c>
      <c r="C197" t="s">
        <v>422</v>
      </c>
      <c r="D197" t="s">
        <v>622</v>
      </c>
    </row>
    <row r="198" spans="1:4" x14ac:dyDescent="0.3">
      <c r="A198" t="s">
        <v>112</v>
      </c>
      <c r="B198" t="s">
        <v>320</v>
      </c>
      <c r="C198" t="s">
        <v>423</v>
      </c>
      <c r="D198" t="s">
        <v>623</v>
      </c>
    </row>
    <row r="199" spans="1:4" x14ac:dyDescent="0.3">
      <c r="A199" t="s">
        <v>112</v>
      </c>
      <c r="B199" t="s">
        <v>321</v>
      </c>
      <c r="C199" t="s">
        <v>423</v>
      </c>
      <c r="D199" t="s">
        <v>624</v>
      </c>
    </row>
    <row r="200" spans="1:4" x14ac:dyDescent="0.3">
      <c r="A200" t="s">
        <v>112</v>
      </c>
      <c r="B200" t="s">
        <v>322</v>
      </c>
      <c r="C200" t="s">
        <v>423</v>
      </c>
      <c r="D200" t="s">
        <v>625</v>
      </c>
    </row>
    <row r="201" spans="1:4" x14ac:dyDescent="0.3">
      <c r="A201" t="s">
        <v>113</v>
      </c>
      <c r="B201" t="s">
        <v>323</v>
      </c>
      <c r="C201" t="s">
        <v>424</v>
      </c>
      <c r="D201" t="s">
        <v>626</v>
      </c>
    </row>
    <row r="202" spans="1:4" x14ac:dyDescent="0.3">
      <c r="A202" t="s">
        <v>113</v>
      </c>
      <c r="B202" t="s">
        <v>324</v>
      </c>
      <c r="C202" t="s">
        <v>424</v>
      </c>
      <c r="D202" t="s">
        <v>627</v>
      </c>
    </row>
    <row r="203" spans="1:4" x14ac:dyDescent="0.3">
      <c r="A203" t="s">
        <v>113</v>
      </c>
      <c r="B203" t="s">
        <v>325</v>
      </c>
      <c r="C203" t="s">
        <v>424</v>
      </c>
      <c r="D203" t="s">
        <v>628</v>
      </c>
    </row>
    <row r="204" spans="1:4" x14ac:dyDescent="0.3">
      <c r="A204" t="s">
        <v>114</v>
      </c>
      <c r="B204" t="s">
        <v>326</v>
      </c>
      <c r="C204" t="s">
        <v>425</v>
      </c>
      <c r="D204" t="s">
        <v>629</v>
      </c>
    </row>
    <row r="205" spans="1:4" x14ac:dyDescent="0.3">
      <c r="A205" t="s">
        <v>114</v>
      </c>
      <c r="B205" t="s">
        <v>327</v>
      </c>
      <c r="C205" t="s">
        <v>425</v>
      </c>
      <c r="D205" t="s">
        <v>630</v>
      </c>
    </row>
    <row r="206" spans="1:4" x14ac:dyDescent="0.3">
      <c r="A206" t="s">
        <v>114</v>
      </c>
      <c r="B206" t="s">
        <v>328</v>
      </c>
      <c r="C206" t="s">
        <v>425</v>
      </c>
      <c r="D206" t="s">
        <v>631</v>
      </c>
    </row>
    <row r="207" spans="1:4" x14ac:dyDescent="0.3">
      <c r="A207" t="s">
        <v>115</v>
      </c>
      <c r="B207" t="s">
        <v>329</v>
      </c>
      <c r="C207" t="s">
        <v>426</v>
      </c>
      <c r="D207" t="s">
        <v>632</v>
      </c>
    </row>
    <row r="208" spans="1:4" x14ac:dyDescent="0.3">
      <c r="A208" t="s">
        <v>115</v>
      </c>
      <c r="B208" t="s">
        <v>330</v>
      </c>
      <c r="C208" t="s">
        <v>426</v>
      </c>
      <c r="D208" t="s">
        <v>633</v>
      </c>
    </row>
    <row r="209" spans="1:4" x14ac:dyDescent="0.3">
      <c r="A209" t="s">
        <v>115</v>
      </c>
      <c r="B209" t="s">
        <v>331</v>
      </c>
      <c r="C209" t="s">
        <v>426</v>
      </c>
      <c r="D209" t="s">
        <v>634</v>
      </c>
    </row>
    <row r="210" spans="1:4" x14ac:dyDescent="0.3">
      <c r="A210" t="s">
        <v>116</v>
      </c>
      <c r="B210" t="s">
        <v>332</v>
      </c>
      <c r="C210" t="s">
        <v>427</v>
      </c>
      <c r="D210" t="s">
        <v>635</v>
      </c>
    </row>
    <row r="211" spans="1:4" x14ac:dyDescent="0.3">
      <c r="A211" t="s">
        <v>116</v>
      </c>
      <c r="B211" t="s">
        <v>333</v>
      </c>
      <c r="C211" t="s">
        <v>427</v>
      </c>
      <c r="D211" t="s">
        <v>636</v>
      </c>
    </row>
    <row r="212" spans="1:4" x14ac:dyDescent="0.3">
      <c r="A212" t="s">
        <v>116</v>
      </c>
      <c r="B212" t="s">
        <v>334</v>
      </c>
      <c r="C212" t="s">
        <v>427</v>
      </c>
      <c r="D212" t="s">
        <v>637</v>
      </c>
    </row>
    <row r="213" spans="1:4" x14ac:dyDescent="0.3">
      <c r="A213" t="s">
        <v>117</v>
      </c>
      <c r="B213" t="s">
        <v>335</v>
      </c>
      <c r="C213" t="s">
        <v>645</v>
      </c>
      <c r="D213" t="s">
        <v>744</v>
      </c>
    </row>
    <row r="214" spans="1:4" x14ac:dyDescent="0.3">
      <c r="A214" t="s">
        <v>117</v>
      </c>
      <c r="B214" t="s">
        <v>336</v>
      </c>
      <c r="C214" t="s">
        <v>645</v>
      </c>
      <c r="D214" t="s">
        <v>745</v>
      </c>
    </row>
    <row r="215" spans="1:4" x14ac:dyDescent="0.3">
      <c r="A215" t="s">
        <v>117</v>
      </c>
      <c r="B215" t="s">
        <v>656</v>
      </c>
      <c r="C215" t="s">
        <v>645</v>
      </c>
      <c r="D215" t="s">
        <v>746</v>
      </c>
    </row>
    <row r="216" spans="1:4" x14ac:dyDescent="0.3">
      <c r="A216" t="s">
        <v>118</v>
      </c>
      <c r="B216" t="s">
        <v>657</v>
      </c>
      <c r="C216" t="s">
        <v>646</v>
      </c>
      <c r="D216" t="s">
        <v>747</v>
      </c>
    </row>
    <row r="217" spans="1:4" x14ac:dyDescent="0.3">
      <c r="A217" t="s">
        <v>118</v>
      </c>
      <c r="B217" t="s">
        <v>658</v>
      </c>
      <c r="C217" t="s">
        <v>646</v>
      </c>
      <c r="D217" t="s">
        <v>748</v>
      </c>
    </row>
    <row r="218" spans="1:4" x14ac:dyDescent="0.3">
      <c r="A218" t="s">
        <v>118</v>
      </c>
      <c r="B218" t="s">
        <v>659</v>
      </c>
      <c r="C218" t="s">
        <v>646</v>
      </c>
      <c r="D218" t="s">
        <v>749</v>
      </c>
    </row>
    <row r="219" spans="1:4" x14ac:dyDescent="0.3">
      <c r="A219" t="s">
        <v>121</v>
      </c>
      <c r="B219" t="s">
        <v>660</v>
      </c>
      <c r="C219" t="s">
        <v>647</v>
      </c>
      <c r="D219" t="s">
        <v>740</v>
      </c>
    </row>
    <row r="220" spans="1:4" x14ac:dyDescent="0.3">
      <c r="A220" t="s">
        <v>121</v>
      </c>
      <c r="B220" t="s">
        <v>661</v>
      </c>
      <c r="C220" t="s">
        <v>647</v>
      </c>
      <c r="D220" t="s">
        <v>741</v>
      </c>
    </row>
    <row r="221" spans="1:4" x14ac:dyDescent="0.3">
      <c r="A221" t="s">
        <v>121</v>
      </c>
      <c r="B221" t="s">
        <v>662</v>
      </c>
      <c r="C221" t="s">
        <v>647</v>
      </c>
      <c r="D221" t="s">
        <v>742</v>
      </c>
    </row>
    <row r="222" spans="1:4" x14ac:dyDescent="0.3">
      <c r="A222" t="s">
        <v>122</v>
      </c>
      <c r="B222" t="s">
        <v>663</v>
      </c>
      <c r="C222" t="s">
        <v>648</v>
      </c>
      <c r="D222" t="s">
        <v>743</v>
      </c>
    </row>
    <row r="223" spans="1:4" x14ac:dyDescent="0.3">
      <c r="A223" t="s">
        <v>122</v>
      </c>
      <c r="B223" t="s">
        <v>664</v>
      </c>
      <c r="C223" t="s">
        <v>648</v>
      </c>
      <c r="D223" t="s">
        <v>750</v>
      </c>
    </row>
    <row r="224" spans="1:4" x14ac:dyDescent="0.3">
      <c r="A224" t="s">
        <v>122</v>
      </c>
      <c r="B224" t="s">
        <v>665</v>
      </c>
      <c r="C224" t="s">
        <v>648</v>
      </c>
      <c r="D224" t="s">
        <v>751</v>
      </c>
    </row>
    <row r="225" spans="1:4" x14ac:dyDescent="0.3">
      <c r="A225" t="s">
        <v>123</v>
      </c>
      <c r="B225" t="s">
        <v>666</v>
      </c>
      <c r="C225" t="s">
        <v>649</v>
      </c>
      <c r="D225" t="s">
        <v>752</v>
      </c>
    </row>
    <row r="226" spans="1:4" x14ac:dyDescent="0.3">
      <c r="A226" t="s">
        <v>123</v>
      </c>
      <c r="B226" t="s">
        <v>667</v>
      </c>
      <c r="C226" t="s">
        <v>649</v>
      </c>
      <c r="D226" t="s">
        <v>753</v>
      </c>
    </row>
    <row r="227" spans="1:4" x14ac:dyDescent="0.3">
      <c r="A227" t="s">
        <v>123</v>
      </c>
      <c r="B227" t="s">
        <v>668</v>
      </c>
      <c r="C227" t="s">
        <v>649</v>
      </c>
      <c r="D227" t="s">
        <v>754</v>
      </c>
    </row>
    <row r="228" spans="1:4" x14ac:dyDescent="0.3">
      <c r="A228" t="s">
        <v>124</v>
      </c>
      <c r="B228" t="s">
        <v>669</v>
      </c>
      <c r="C228" t="s">
        <v>649</v>
      </c>
      <c r="D228" t="s">
        <v>755</v>
      </c>
    </row>
    <row r="229" spans="1:4" x14ac:dyDescent="0.3">
      <c r="A229" t="s">
        <v>124</v>
      </c>
      <c r="B229" t="s">
        <v>670</v>
      </c>
      <c r="C229" t="s">
        <v>650</v>
      </c>
      <c r="D229" t="s">
        <v>756</v>
      </c>
    </row>
    <row r="230" spans="1:4" x14ac:dyDescent="0.3">
      <c r="A230" t="s">
        <v>124</v>
      </c>
      <c r="B230" t="s">
        <v>671</v>
      </c>
      <c r="C230" t="s">
        <v>650</v>
      </c>
      <c r="D230" t="s">
        <v>757</v>
      </c>
    </row>
    <row r="231" spans="1:4" x14ac:dyDescent="0.3">
      <c r="A231" t="s">
        <v>782</v>
      </c>
      <c r="B231" t="s">
        <v>770</v>
      </c>
      <c r="C231" t="s">
        <v>786</v>
      </c>
      <c r="D231" t="s">
        <v>758</v>
      </c>
    </row>
    <row r="232" spans="1:4" x14ac:dyDescent="0.3">
      <c r="A232" t="s">
        <v>782</v>
      </c>
      <c r="B232" t="s">
        <v>771</v>
      </c>
      <c r="C232" t="s">
        <v>786</v>
      </c>
      <c r="D232" t="s">
        <v>759</v>
      </c>
    </row>
    <row r="233" spans="1:4" x14ac:dyDescent="0.3">
      <c r="A233" t="s">
        <v>782</v>
      </c>
      <c r="B233" t="s">
        <v>772</v>
      </c>
      <c r="C233" t="s">
        <v>786</v>
      </c>
      <c r="D233" t="s">
        <v>760</v>
      </c>
    </row>
    <row r="234" spans="1:4" x14ac:dyDescent="0.3">
      <c r="A234" t="s">
        <v>783</v>
      </c>
      <c r="B234" t="s">
        <v>773</v>
      </c>
      <c r="C234" t="s">
        <v>787</v>
      </c>
      <c r="D234" t="s">
        <v>761</v>
      </c>
    </row>
    <row r="235" spans="1:4" x14ac:dyDescent="0.3">
      <c r="A235" t="s">
        <v>783</v>
      </c>
      <c r="B235" t="s">
        <v>774</v>
      </c>
      <c r="C235" t="s">
        <v>787</v>
      </c>
      <c r="D235" t="s">
        <v>762</v>
      </c>
    </row>
    <row r="236" spans="1:4" x14ac:dyDescent="0.3">
      <c r="A236" t="s">
        <v>783</v>
      </c>
      <c r="B236" t="s">
        <v>775</v>
      </c>
      <c r="C236" t="s">
        <v>787</v>
      </c>
      <c r="D236" t="s">
        <v>763</v>
      </c>
    </row>
    <row r="237" spans="1:4" x14ac:dyDescent="0.3">
      <c r="A237" t="s">
        <v>784</v>
      </c>
      <c r="B237" t="s">
        <v>776</v>
      </c>
      <c r="C237" t="s">
        <v>788</v>
      </c>
      <c r="D237" t="s">
        <v>764</v>
      </c>
    </row>
    <row r="238" spans="1:4" x14ac:dyDescent="0.3">
      <c r="A238" t="s">
        <v>784</v>
      </c>
      <c r="B238" t="s">
        <v>777</v>
      </c>
      <c r="C238" t="s">
        <v>788</v>
      </c>
      <c r="D238" t="s">
        <v>765</v>
      </c>
    </row>
    <row r="239" spans="1:4" x14ac:dyDescent="0.3">
      <c r="A239" t="s">
        <v>784</v>
      </c>
      <c r="B239" t="s">
        <v>778</v>
      </c>
      <c r="C239" t="s">
        <v>788</v>
      </c>
      <c r="D239" t="s">
        <v>766</v>
      </c>
    </row>
    <row r="240" spans="1:4" x14ac:dyDescent="0.3">
      <c r="A240" t="s">
        <v>785</v>
      </c>
      <c r="B240" t="s">
        <v>779</v>
      </c>
      <c r="C240" t="s">
        <v>788</v>
      </c>
      <c r="D240" t="s">
        <v>767</v>
      </c>
    </row>
    <row r="241" spans="1:4" x14ac:dyDescent="0.3">
      <c r="A241" t="s">
        <v>785</v>
      </c>
      <c r="B241" t="s">
        <v>780</v>
      </c>
      <c r="C241" t="s">
        <v>789</v>
      </c>
      <c r="D241" t="s">
        <v>768</v>
      </c>
    </row>
    <row r="242" spans="1:4" x14ac:dyDescent="0.3">
      <c r="A242" t="s">
        <v>785</v>
      </c>
      <c r="B242" t="s">
        <v>781</v>
      </c>
      <c r="C242" t="s">
        <v>789</v>
      </c>
      <c r="D242" t="s">
        <v>769</v>
      </c>
    </row>
  </sheetData>
  <mergeCells count="1">
    <mergeCell ref="A1:B1"/>
  </mergeCells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20</vt:i4>
      </vt:variant>
    </vt:vector>
  </HeadingPairs>
  <TitlesOfParts>
    <vt:vector size="20" baseType="lpstr">
      <vt:lpstr>Notas Variables Explicativas</vt:lpstr>
      <vt:lpstr>España</vt:lpstr>
      <vt:lpstr>Reino Unido</vt:lpstr>
      <vt:lpstr>Francia</vt:lpstr>
      <vt:lpstr>Alemania</vt:lpstr>
      <vt:lpstr>Irlanda</vt:lpstr>
      <vt:lpstr>Dinamarca</vt:lpstr>
      <vt:lpstr>Finlandia</vt:lpstr>
      <vt:lpstr>Noruega</vt:lpstr>
      <vt:lpstr>Suecia</vt:lpstr>
      <vt:lpstr>Bélgica</vt:lpstr>
      <vt:lpstr>Países Bajos</vt:lpstr>
      <vt:lpstr>Italia</vt:lpstr>
      <vt:lpstr>Austria</vt:lpstr>
      <vt:lpstr>Polonia</vt:lpstr>
      <vt:lpstr>Portugal</vt:lpstr>
      <vt:lpstr>Total</vt:lpstr>
      <vt:lpstr>Otros</vt:lpstr>
      <vt:lpstr>Viajeros Hoteles y Apartamet</vt:lpstr>
      <vt:lpstr>transformación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Lnavarrete</dc:creator>
  <cp:lastModifiedBy>Lourdes Navarrete Otero</cp:lastModifiedBy>
  <cp:lastPrinted>2022-10-14T07:35:09Z</cp:lastPrinted>
  <dcterms:created xsi:type="dcterms:W3CDTF">2022-09-06T13:08:47Z</dcterms:created>
  <dcterms:modified xsi:type="dcterms:W3CDTF">2024-01-23T07:49:36Z</dcterms:modified>
</cp:coreProperties>
</file>